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4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5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6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Ex1.xml" ContentType="application/vnd.ms-office.chartex+xml"/>
  <Override PartName="/xl/charts/style21.xml" ContentType="application/vnd.ms-office.chartstyle+xml"/>
  <Override PartName="/xl/charts/colors21.xml" ContentType="application/vnd.ms-office.chartcolorstyle+xml"/>
  <Override PartName="/xl/charts/chart21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2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3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4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5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7.xml" ContentType="application/vnd.openxmlformats-officedocument.drawing+xml"/>
  <Override PartName="/xl/charts/chart26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Ex2.xml" ContentType="application/vnd.ms-office.chartex+xml"/>
  <Override PartName="/xl/charts/style28.xml" ContentType="application/vnd.ms-office.chartstyle+xml"/>
  <Override PartName="/xl/charts/colors28.xml" ContentType="application/vnd.ms-office.chartcolorstyle+xml"/>
  <Override PartName="/xl/charts/chart27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28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29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0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1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E:\CONTRATACION FONDO ACCION PFNM\Ayuda Jeimmy\PRocesamiento Cariibe\"/>
    </mc:Choice>
  </mc:AlternateContent>
  <xr:revisionPtr revIDLastSave="0" documentId="13_ncr:1_{EEA145D3-0DC1-4523-B845-20B2062A1976}" xr6:coauthVersionLast="47" xr6:coauthVersionMax="47" xr10:uidLastSave="{00000000-0000-0000-0000-000000000000}"/>
  <bookViews>
    <workbookView xWindow="-108" yWindow="-108" windowWidth="23256" windowHeight="12456" firstSheet="1" activeTab="9" xr2:uid="{00000000-000D-0000-FFFF-FFFF00000000}"/>
  </bookViews>
  <sheets>
    <sheet name="Gráficos generales" sheetId="8" r:id="rId1"/>
    <sheet name="General 2" sheetId="11" r:id="rId2"/>
    <sheet name="Hoja2" sheetId="16" r:id="rId3"/>
    <sheet name="Hoja1" sheetId="2" r:id="rId4"/>
    <sheet name="CARDIQUE" sheetId="10" r:id="rId5"/>
    <sheet name="CRA" sheetId="12" r:id="rId6"/>
    <sheet name="Corpomojana" sheetId="13" r:id="rId7"/>
    <sheet name="Carsucre" sheetId="14" r:id="rId8"/>
    <sheet name="CVS" sheetId="15" r:id="rId9"/>
    <sheet name="PFNM -Sabal" sheetId="1" r:id="rId10"/>
  </sheets>
  <definedNames>
    <definedName name="_xlnm._FilterDatabase" localSheetId="4" hidden="1">CARDIQUE!$H$2:$J$2</definedName>
    <definedName name="_xlnm._FilterDatabase" localSheetId="9" hidden="1">'PFNM -Sabal'!$A$1:$AI$3551</definedName>
    <definedName name="_xlchart.v1.0" hidden="1">Carsucre!$G$3:$G$80</definedName>
    <definedName name="_xlchart.v1.1" hidden="1">Carsucre!$H$2</definedName>
    <definedName name="_xlchart.v1.2" hidden="1">Carsucre!$H$3:$H$80</definedName>
    <definedName name="_xlchart.v1.3" hidden="1">Carsucre!$I$2</definedName>
    <definedName name="_xlchart.v1.4" hidden="1">Carsucre!$I$3:$I$80</definedName>
    <definedName name="_xlchart.v1.5" hidden="1">CVS!$H$2:$H$118</definedName>
    <definedName name="_xlchart.v1.6" hidden="1">CVS!$I$1</definedName>
    <definedName name="_xlchart.v1.7" hidden="1">CVS!$I$2:$I$118</definedName>
    <definedName name="_xlchart.v1.8" hidden="1">CVS!$J$1</definedName>
    <definedName name="_xlchart.v1.9" hidden="1">CVS!$J$2:$J$118</definedName>
  </definedNames>
  <calcPr calcId="191028" calcOnSave="0"/>
  <pivotCaches>
    <pivotCache cacheId="0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2" roundtripDataChecksum="Pjycwk3ezngELO2Dzr06k94OZpMChmquizxeT5hk+Cs="/>
    </ext>
  </extLst>
</workbook>
</file>

<file path=xl/calcChain.xml><?xml version="1.0" encoding="utf-8"?>
<calcChain xmlns="http://schemas.openxmlformats.org/spreadsheetml/2006/main">
  <c r="N21" i="13" l="1"/>
  <c r="N22" i="13"/>
  <c r="N23" i="13"/>
  <c r="N24" i="13"/>
  <c r="N25" i="13"/>
  <c r="D4" i="15"/>
  <c r="D5" i="15"/>
  <c r="D6" i="15"/>
  <c r="D7" i="15"/>
  <c r="D8" i="15"/>
  <c r="D9" i="15"/>
  <c r="D10" i="15"/>
  <c r="D3" i="15"/>
  <c r="E4" i="12"/>
  <c r="E5" i="12"/>
  <c r="E6" i="12"/>
  <c r="E7" i="12"/>
  <c r="E8" i="12"/>
  <c r="E9" i="12"/>
  <c r="E10" i="12"/>
  <c r="E3" i="12"/>
  <c r="E15" i="10"/>
  <c r="G15" i="10" s="1"/>
  <c r="F15" i="10"/>
  <c r="G22" i="10"/>
  <c r="F16" i="10"/>
  <c r="F17" i="10"/>
  <c r="F18" i="10"/>
  <c r="F19" i="10"/>
  <c r="F20" i="10"/>
  <c r="F21" i="10"/>
  <c r="F22" i="10"/>
  <c r="E16" i="10"/>
  <c r="G16" i="10" s="1"/>
  <c r="E17" i="10"/>
  <c r="G17" i="10" s="1"/>
  <c r="E18" i="10"/>
  <c r="G18" i="10" s="1"/>
  <c r="E19" i="10"/>
  <c r="G19" i="10" s="1"/>
  <c r="E20" i="10"/>
  <c r="G20" i="10" s="1"/>
  <c r="E21" i="10"/>
  <c r="G21" i="10" s="1"/>
  <c r="E22" i="10"/>
  <c r="P2" i="1"/>
  <c r="Q2" i="1" s="1"/>
  <c r="T2" i="1" s="1"/>
  <c r="M67" i="15"/>
  <c r="N62" i="15" s="1"/>
  <c r="T30" i="15"/>
  <c r="T29" i="15"/>
  <c r="T28" i="15"/>
  <c r="T26" i="15"/>
  <c r="C20" i="15"/>
  <c r="D19" i="15"/>
  <c r="D18" i="15"/>
  <c r="D17" i="15"/>
  <c r="D16" i="15"/>
  <c r="D15" i="15"/>
  <c r="C11" i="15"/>
  <c r="L65" i="14"/>
  <c r="M64" i="14" s="1"/>
  <c r="M27" i="14"/>
  <c r="M31" i="14"/>
  <c r="M30" i="14"/>
  <c r="M29" i="14"/>
  <c r="M28" i="14"/>
  <c r="M24" i="14"/>
  <c r="M23" i="14"/>
  <c r="M22" i="14"/>
  <c r="M21" i="14"/>
  <c r="M20" i="14"/>
  <c r="C20" i="14"/>
  <c r="D19" i="14"/>
  <c r="D18" i="14"/>
  <c r="D17" i="14"/>
  <c r="D16" i="14"/>
  <c r="D15" i="14"/>
  <c r="C11" i="14"/>
  <c r="N63" i="13"/>
  <c r="M67" i="13"/>
  <c r="N66" i="13" s="1"/>
  <c r="D16" i="13"/>
  <c r="D17" i="13"/>
  <c r="D18" i="13"/>
  <c r="D19" i="13"/>
  <c r="C20" i="13"/>
  <c r="D15" i="13"/>
  <c r="P940" i="1"/>
  <c r="Q940" i="1" s="1"/>
  <c r="T940" i="1" s="1"/>
  <c r="P941" i="1"/>
  <c r="Q941" i="1" s="1"/>
  <c r="T941" i="1" s="1"/>
  <c r="P942" i="1"/>
  <c r="Q942" i="1" s="1"/>
  <c r="T942" i="1" s="1"/>
  <c r="T945" i="1"/>
  <c r="P946" i="1"/>
  <c r="Q946" i="1" s="1"/>
  <c r="T946" i="1" s="1"/>
  <c r="P947" i="1"/>
  <c r="Q947" i="1" s="1"/>
  <c r="T947" i="1" s="1"/>
  <c r="P948" i="1"/>
  <c r="Q948" i="1" s="1"/>
  <c r="T948" i="1" s="1"/>
  <c r="P952" i="1"/>
  <c r="Q952" i="1" s="1"/>
  <c r="T952" i="1" s="1"/>
  <c r="P953" i="1"/>
  <c r="Q953" i="1" s="1"/>
  <c r="T953" i="1" s="1"/>
  <c r="T954" i="1"/>
  <c r="P957" i="1"/>
  <c r="Q957" i="1" s="1"/>
  <c r="T957" i="1" s="1"/>
  <c r="P958" i="1"/>
  <c r="Q958" i="1" s="1"/>
  <c r="T958" i="1" s="1"/>
  <c r="P961" i="1"/>
  <c r="Q961" i="1" s="1"/>
  <c r="T961" i="1" s="1"/>
  <c r="P962" i="1"/>
  <c r="Q962" i="1" s="1"/>
  <c r="T962" i="1" s="1"/>
  <c r="P963" i="1"/>
  <c r="Q963" i="1" s="1"/>
  <c r="T963" i="1" s="1"/>
  <c r="P964" i="1"/>
  <c r="Q964" i="1" s="1"/>
  <c r="T964" i="1" s="1"/>
  <c r="T965" i="1"/>
  <c r="P971" i="1"/>
  <c r="Q971" i="1" s="1"/>
  <c r="P972" i="1"/>
  <c r="Q972" i="1" s="1"/>
  <c r="T972" i="1" s="1"/>
  <c r="P973" i="1"/>
  <c r="Q973" i="1" s="1"/>
  <c r="T973" i="1" s="1"/>
  <c r="P974" i="1"/>
  <c r="Q974" i="1" s="1"/>
  <c r="T974" i="1" s="1"/>
  <c r="P975" i="1"/>
  <c r="Q975" i="1" s="1"/>
  <c r="T975" i="1" s="1"/>
  <c r="P976" i="1"/>
  <c r="Q976" i="1" s="1"/>
  <c r="T976" i="1" s="1"/>
  <c r="P977" i="1"/>
  <c r="Q977" i="1" s="1"/>
  <c r="T977" i="1" s="1"/>
  <c r="P978" i="1"/>
  <c r="Q978" i="1" s="1"/>
  <c r="T978" i="1" s="1"/>
  <c r="P979" i="1"/>
  <c r="Q979" i="1" s="1"/>
  <c r="T979" i="1" s="1"/>
  <c r="P980" i="1"/>
  <c r="Q980" i="1" s="1"/>
  <c r="T980" i="1" s="1"/>
  <c r="P981" i="1"/>
  <c r="Q981" i="1" s="1"/>
  <c r="T981" i="1" s="1"/>
  <c r="P982" i="1"/>
  <c r="Q982" i="1" s="1"/>
  <c r="T982" i="1" s="1"/>
  <c r="P983" i="1"/>
  <c r="Q983" i="1" s="1"/>
  <c r="T983" i="1" s="1"/>
  <c r="P984" i="1"/>
  <c r="Q984" i="1" s="1"/>
  <c r="T984" i="1" s="1"/>
  <c r="P985" i="1"/>
  <c r="Q985" i="1" s="1"/>
  <c r="T985" i="1" s="1"/>
  <c r="P986" i="1"/>
  <c r="Q986" i="1" s="1"/>
  <c r="T986" i="1" s="1"/>
  <c r="P987" i="1"/>
  <c r="Q987" i="1" s="1"/>
  <c r="T987" i="1" s="1"/>
  <c r="P988" i="1"/>
  <c r="Q988" i="1" s="1"/>
  <c r="T988" i="1" s="1"/>
  <c r="P989" i="1"/>
  <c r="Q989" i="1" s="1"/>
  <c r="T989" i="1" s="1"/>
  <c r="P990" i="1"/>
  <c r="Q990" i="1" s="1"/>
  <c r="T990" i="1" s="1"/>
  <c r="P991" i="1"/>
  <c r="Q991" i="1" s="1"/>
  <c r="T991" i="1" s="1"/>
  <c r="P992" i="1"/>
  <c r="Q992" i="1" s="1"/>
  <c r="T992" i="1" s="1"/>
  <c r="P993" i="1"/>
  <c r="Q993" i="1" s="1"/>
  <c r="T993" i="1" s="1"/>
  <c r="P994" i="1"/>
  <c r="Q994" i="1" s="1"/>
  <c r="T994" i="1" s="1"/>
  <c r="P995" i="1"/>
  <c r="Q995" i="1" s="1"/>
  <c r="T995" i="1" s="1"/>
  <c r="P996" i="1"/>
  <c r="Q996" i="1" s="1"/>
  <c r="T996" i="1" s="1"/>
  <c r="P997" i="1"/>
  <c r="Q997" i="1" s="1"/>
  <c r="T997" i="1" s="1"/>
  <c r="P998" i="1"/>
  <c r="Q998" i="1" s="1"/>
  <c r="T998" i="1" s="1"/>
  <c r="P999" i="1"/>
  <c r="Q999" i="1" s="1"/>
  <c r="T999" i="1" s="1"/>
  <c r="P1000" i="1"/>
  <c r="Q1000" i="1" s="1"/>
  <c r="T1000" i="1" s="1"/>
  <c r="P1001" i="1"/>
  <c r="Q1001" i="1" s="1"/>
  <c r="T1001" i="1" s="1"/>
  <c r="P1002" i="1"/>
  <c r="Q1002" i="1" s="1"/>
  <c r="T1002" i="1" s="1"/>
  <c r="P1003" i="1"/>
  <c r="Q1003" i="1" s="1"/>
  <c r="T1003" i="1" s="1"/>
  <c r="P1004" i="1"/>
  <c r="Q1004" i="1" s="1"/>
  <c r="T1004" i="1" s="1"/>
  <c r="P1005" i="1"/>
  <c r="Q1005" i="1" s="1"/>
  <c r="T1005" i="1" s="1"/>
  <c r="P1006" i="1"/>
  <c r="Q1006" i="1" s="1"/>
  <c r="T1006" i="1" s="1"/>
  <c r="P1007" i="1"/>
  <c r="Q1007" i="1" s="1"/>
  <c r="T1007" i="1" s="1"/>
  <c r="P1008" i="1"/>
  <c r="Q1008" i="1" s="1"/>
  <c r="T1008" i="1" s="1"/>
  <c r="P1009" i="1"/>
  <c r="Q1009" i="1" s="1"/>
  <c r="T1009" i="1" s="1"/>
  <c r="P1010" i="1"/>
  <c r="Q1010" i="1" s="1"/>
  <c r="T1010" i="1" s="1"/>
  <c r="P1011" i="1"/>
  <c r="Q1011" i="1" s="1"/>
  <c r="T1011" i="1" s="1"/>
  <c r="P1012" i="1"/>
  <c r="Q1012" i="1" s="1"/>
  <c r="T1012" i="1" s="1"/>
  <c r="P1013" i="1"/>
  <c r="Q1013" i="1" s="1"/>
  <c r="T1013" i="1" s="1"/>
  <c r="P1014" i="1"/>
  <c r="Q1014" i="1" s="1"/>
  <c r="T1014" i="1" s="1"/>
  <c r="P1015" i="1"/>
  <c r="Q1015" i="1" s="1"/>
  <c r="T1015" i="1" s="1"/>
  <c r="P1016" i="1"/>
  <c r="Q1016" i="1" s="1"/>
  <c r="T1016" i="1" s="1"/>
  <c r="P1017" i="1"/>
  <c r="Q1017" i="1" s="1"/>
  <c r="T1017" i="1" s="1"/>
  <c r="P1018" i="1"/>
  <c r="Q1018" i="1" s="1"/>
  <c r="T1018" i="1" s="1"/>
  <c r="P1019" i="1"/>
  <c r="Q1019" i="1" s="1"/>
  <c r="T1019" i="1" s="1"/>
  <c r="P1020" i="1"/>
  <c r="Q1020" i="1" s="1"/>
  <c r="T1020" i="1" s="1"/>
  <c r="P1021" i="1"/>
  <c r="Q1021" i="1" s="1"/>
  <c r="T1021" i="1" s="1"/>
  <c r="P1022" i="1"/>
  <c r="Q1022" i="1" s="1"/>
  <c r="T1022" i="1" s="1"/>
  <c r="P1023" i="1"/>
  <c r="Q1023" i="1" s="1"/>
  <c r="T1023" i="1" s="1"/>
  <c r="P1024" i="1"/>
  <c r="Q1024" i="1" s="1"/>
  <c r="T1024" i="1" s="1"/>
  <c r="P1025" i="1"/>
  <c r="Q1025" i="1" s="1"/>
  <c r="T1025" i="1" s="1"/>
  <c r="P1026" i="1"/>
  <c r="Q1026" i="1" s="1"/>
  <c r="T1026" i="1" s="1"/>
  <c r="P1027" i="1"/>
  <c r="Q1027" i="1" s="1"/>
  <c r="T1027" i="1" s="1"/>
  <c r="P1028" i="1"/>
  <c r="Q1028" i="1" s="1"/>
  <c r="T1028" i="1" s="1"/>
  <c r="P1029" i="1"/>
  <c r="Q1029" i="1" s="1"/>
  <c r="T1029" i="1" s="1"/>
  <c r="P1030" i="1"/>
  <c r="Q1030" i="1" s="1"/>
  <c r="T1030" i="1" s="1"/>
  <c r="P1034" i="1"/>
  <c r="Q1034" i="1" s="1"/>
  <c r="T1034" i="1" s="1"/>
  <c r="P1035" i="1"/>
  <c r="Q1035" i="1" s="1"/>
  <c r="T1035" i="1" s="1"/>
  <c r="P1039" i="1"/>
  <c r="Q1039" i="1" s="1"/>
  <c r="T1039" i="1" s="1"/>
  <c r="P1040" i="1"/>
  <c r="Q1040" i="1" s="1"/>
  <c r="T1040" i="1" s="1"/>
  <c r="P1042" i="1"/>
  <c r="Q1042" i="1" s="1"/>
  <c r="T1042" i="1" s="1"/>
  <c r="P1044" i="1"/>
  <c r="Q1044" i="1" s="1"/>
  <c r="T1044" i="1" s="1"/>
  <c r="P1045" i="1"/>
  <c r="Q1045" i="1" s="1"/>
  <c r="T1045" i="1" s="1"/>
  <c r="P1046" i="1"/>
  <c r="Q1046" i="1" s="1"/>
  <c r="T1046" i="1" s="1"/>
  <c r="P1047" i="1"/>
  <c r="Q1047" i="1" s="1"/>
  <c r="T1047" i="1" s="1"/>
  <c r="P1048" i="1"/>
  <c r="Q1048" i="1" s="1"/>
  <c r="T1048" i="1" s="1"/>
  <c r="P1049" i="1"/>
  <c r="Q1049" i="1" s="1"/>
  <c r="T1049" i="1" s="1"/>
  <c r="P1050" i="1"/>
  <c r="Q1050" i="1" s="1"/>
  <c r="T1050" i="1" s="1"/>
  <c r="P1051" i="1"/>
  <c r="Q1051" i="1" s="1"/>
  <c r="T1051" i="1" s="1"/>
  <c r="P1052" i="1"/>
  <c r="Q1052" i="1" s="1"/>
  <c r="T1052" i="1" s="1"/>
  <c r="P1053" i="1"/>
  <c r="Q1053" i="1" s="1"/>
  <c r="T1053" i="1" s="1"/>
  <c r="P1054" i="1"/>
  <c r="Q1054" i="1" s="1"/>
  <c r="T1054" i="1" s="1"/>
  <c r="P1055" i="1"/>
  <c r="Q1055" i="1" s="1"/>
  <c r="T1055" i="1" s="1"/>
  <c r="P1056" i="1"/>
  <c r="Q1056" i="1" s="1"/>
  <c r="T1056" i="1" s="1"/>
  <c r="P1057" i="1"/>
  <c r="Q1057" i="1" s="1"/>
  <c r="T1057" i="1" s="1"/>
  <c r="P1058" i="1"/>
  <c r="Q1058" i="1" s="1"/>
  <c r="T1058" i="1" s="1"/>
  <c r="P1059" i="1"/>
  <c r="Q1059" i="1" s="1"/>
  <c r="T1059" i="1" s="1"/>
  <c r="P1060" i="1"/>
  <c r="Q1060" i="1" s="1"/>
  <c r="T1060" i="1" s="1"/>
  <c r="P1061" i="1"/>
  <c r="Q1061" i="1" s="1"/>
  <c r="T1061" i="1" s="1"/>
  <c r="P1062" i="1"/>
  <c r="Q1062" i="1" s="1"/>
  <c r="T1062" i="1" s="1"/>
  <c r="P1063" i="1"/>
  <c r="Q1063" i="1" s="1"/>
  <c r="T1063" i="1" s="1"/>
  <c r="P1064" i="1"/>
  <c r="Q1064" i="1" s="1"/>
  <c r="T1064" i="1" s="1"/>
  <c r="P1065" i="1"/>
  <c r="Q1065" i="1" s="1"/>
  <c r="T1065" i="1" s="1"/>
  <c r="P1066" i="1"/>
  <c r="Q1066" i="1" s="1"/>
  <c r="T1066" i="1" s="1"/>
  <c r="P1067" i="1"/>
  <c r="Q1067" i="1" s="1"/>
  <c r="T1067" i="1" s="1"/>
  <c r="P1068" i="1"/>
  <c r="Q1068" i="1" s="1"/>
  <c r="T1068" i="1" s="1"/>
  <c r="P1069" i="1"/>
  <c r="Q1069" i="1" s="1"/>
  <c r="T1069" i="1" s="1"/>
  <c r="P1070" i="1"/>
  <c r="Q1070" i="1" s="1"/>
  <c r="T1070" i="1" s="1"/>
  <c r="P1071" i="1"/>
  <c r="Q1071" i="1" s="1"/>
  <c r="T1071" i="1" s="1"/>
  <c r="P1072" i="1"/>
  <c r="Q1072" i="1" s="1"/>
  <c r="T1072" i="1" s="1"/>
  <c r="P1073" i="1"/>
  <c r="Q1073" i="1" s="1"/>
  <c r="T1073" i="1" s="1"/>
  <c r="P1074" i="1"/>
  <c r="Q1074" i="1" s="1"/>
  <c r="T1074" i="1" s="1"/>
  <c r="P1075" i="1"/>
  <c r="Q1075" i="1" s="1"/>
  <c r="P1079" i="1"/>
  <c r="Q1079" i="1" s="1"/>
  <c r="P1086" i="1"/>
  <c r="Q1086" i="1" s="1"/>
  <c r="P1087" i="1"/>
  <c r="Q1087" i="1" s="1"/>
  <c r="P1088" i="1"/>
  <c r="Q1088" i="1" s="1"/>
  <c r="P1089" i="1"/>
  <c r="Q1089" i="1" s="1"/>
  <c r="P1093" i="1"/>
  <c r="Q1093" i="1" s="1"/>
  <c r="T1099" i="1"/>
  <c r="P1105" i="1"/>
  <c r="Q1105" i="1" s="1"/>
  <c r="T1105" i="1" s="1"/>
  <c r="P1106" i="1"/>
  <c r="Q1106" i="1" s="1"/>
  <c r="T1106" i="1" s="1"/>
  <c r="P1107" i="1"/>
  <c r="Q1107" i="1" s="1"/>
  <c r="T1107" i="1" s="1"/>
  <c r="P1108" i="1"/>
  <c r="Q1108" i="1" s="1"/>
  <c r="T1108" i="1" s="1"/>
  <c r="P1109" i="1"/>
  <c r="Q1109" i="1" s="1"/>
  <c r="T1109" i="1" s="1"/>
  <c r="P1110" i="1"/>
  <c r="Q1110" i="1" s="1"/>
  <c r="T1110" i="1" s="1"/>
  <c r="P1111" i="1"/>
  <c r="Q1111" i="1" s="1"/>
  <c r="T1111" i="1" s="1"/>
  <c r="P1112" i="1"/>
  <c r="Q1112" i="1" s="1"/>
  <c r="T1112" i="1" s="1"/>
  <c r="P1113" i="1"/>
  <c r="Q1113" i="1" s="1"/>
  <c r="T1113" i="1" s="1"/>
  <c r="P1114" i="1"/>
  <c r="Q1114" i="1" s="1"/>
  <c r="T1114" i="1" s="1"/>
  <c r="P1118" i="1"/>
  <c r="Q1118" i="1" s="1"/>
  <c r="T1118" i="1" s="1"/>
  <c r="P1119" i="1"/>
  <c r="Q1119" i="1" s="1"/>
  <c r="T1119" i="1" s="1"/>
  <c r="P1121" i="1"/>
  <c r="Q1121" i="1" s="1"/>
  <c r="T1121" i="1" s="1"/>
  <c r="P1122" i="1"/>
  <c r="Q1122" i="1" s="1"/>
  <c r="T1122" i="1" s="1"/>
  <c r="P1123" i="1"/>
  <c r="Q1123" i="1" s="1"/>
  <c r="T1123" i="1" s="1"/>
  <c r="T1124" i="1"/>
  <c r="P1125" i="1"/>
  <c r="Q1125" i="1" s="1"/>
  <c r="T1125" i="1" s="1"/>
  <c r="P1126" i="1"/>
  <c r="Q1126" i="1" s="1"/>
  <c r="T1126" i="1" s="1"/>
  <c r="P1127" i="1"/>
  <c r="Q1127" i="1" s="1"/>
  <c r="T1127" i="1" s="1"/>
  <c r="P1129" i="1"/>
  <c r="Q1129" i="1" s="1"/>
  <c r="T1129" i="1" s="1"/>
  <c r="P1130" i="1"/>
  <c r="Q1130" i="1" s="1"/>
  <c r="T1130" i="1" s="1"/>
  <c r="P1131" i="1"/>
  <c r="Q1131" i="1" s="1"/>
  <c r="T1131" i="1" s="1"/>
  <c r="P1132" i="1"/>
  <c r="Q1132" i="1" s="1"/>
  <c r="T1132" i="1" s="1"/>
  <c r="P1136" i="1"/>
  <c r="Q1136" i="1" s="1"/>
  <c r="T1136" i="1" s="1"/>
  <c r="P1137" i="1"/>
  <c r="Q1137" i="1" s="1"/>
  <c r="T1137" i="1" s="1"/>
  <c r="P1138" i="1"/>
  <c r="Q1138" i="1" s="1"/>
  <c r="T1138" i="1" s="1"/>
  <c r="P1139" i="1"/>
  <c r="Q1139" i="1" s="1"/>
  <c r="T1139" i="1" s="1"/>
  <c r="P1140" i="1"/>
  <c r="Q1140" i="1" s="1"/>
  <c r="T1140" i="1" s="1"/>
  <c r="P1142" i="1"/>
  <c r="Q1142" i="1" s="1"/>
  <c r="T1142" i="1" s="1"/>
  <c r="P1143" i="1"/>
  <c r="Q1143" i="1" s="1"/>
  <c r="T1143" i="1" s="1"/>
  <c r="P1144" i="1"/>
  <c r="Q1144" i="1" s="1"/>
  <c r="T1144" i="1" s="1"/>
  <c r="P1145" i="1"/>
  <c r="Q1145" i="1" s="1"/>
  <c r="T1145" i="1" s="1"/>
  <c r="P1146" i="1"/>
  <c r="Q1146" i="1" s="1"/>
  <c r="T1146" i="1" s="1"/>
  <c r="P1147" i="1"/>
  <c r="Q1147" i="1" s="1"/>
  <c r="T1147" i="1" s="1"/>
  <c r="P1148" i="1"/>
  <c r="Q1148" i="1" s="1"/>
  <c r="T1148" i="1" s="1"/>
  <c r="P1149" i="1"/>
  <c r="Q1149" i="1" s="1"/>
  <c r="T1149" i="1" s="1"/>
  <c r="P1150" i="1"/>
  <c r="Q1150" i="1" s="1"/>
  <c r="T1150" i="1" s="1"/>
  <c r="P1151" i="1"/>
  <c r="Q1151" i="1" s="1"/>
  <c r="T1151" i="1" s="1"/>
  <c r="P1152" i="1"/>
  <c r="Q1152" i="1" s="1"/>
  <c r="T1152" i="1" s="1"/>
  <c r="P1153" i="1"/>
  <c r="Q1153" i="1" s="1"/>
  <c r="T1153" i="1" s="1"/>
  <c r="P1154" i="1"/>
  <c r="Q1154" i="1" s="1"/>
  <c r="T1154" i="1" s="1"/>
  <c r="P1156" i="1"/>
  <c r="Q1156" i="1" s="1"/>
  <c r="T1156" i="1" s="1"/>
  <c r="P1157" i="1"/>
  <c r="Q1157" i="1" s="1"/>
  <c r="T1157" i="1" s="1"/>
  <c r="P1158" i="1"/>
  <c r="Q1158" i="1" s="1"/>
  <c r="T1158" i="1" s="1"/>
  <c r="P1159" i="1"/>
  <c r="Q1159" i="1" s="1"/>
  <c r="T1159" i="1" s="1"/>
  <c r="P1160" i="1"/>
  <c r="Q1160" i="1" s="1"/>
  <c r="T1160" i="1" s="1"/>
  <c r="P1162" i="1"/>
  <c r="Q1162" i="1" s="1"/>
  <c r="T1162" i="1" s="1"/>
  <c r="P1164" i="1"/>
  <c r="Q1164" i="1" s="1"/>
  <c r="T1164" i="1" s="1"/>
  <c r="P1165" i="1"/>
  <c r="Q1165" i="1" s="1"/>
  <c r="T1165" i="1" s="1"/>
  <c r="P1166" i="1"/>
  <c r="Q1166" i="1" s="1"/>
  <c r="T1166" i="1" s="1"/>
  <c r="P1167" i="1"/>
  <c r="Q1167" i="1" s="1"/>
  <c r="T1167" i="1" s="1"/>
  <c r="P1168" i="1"/>
  <c r="Q1168" i="1" s="1"/>
  <c r="T1168" i="1" s="1"/>
  <c r="P1169" i="1"/>
  <c r="Q1169" i="1" s="1"/>
  <c r="T1169" i="1" s="1"/>
  <c r="P1170" i="1"/>
  <c r="Q1170" i="1" s="1"/>
  <c r="T1170" i="1" s="1"/>
  <c r="P1172" i="1"/>
  <c r="Q1172" i="1" s="1"/>
  <c r="T1172" i="1" s="1"/>
  <c r="P1173" i="1"/>
  <c r="Q1173" i="1" s="1"/>
  <c r="T1173" i="1" s="1"/>
  <c r="P1174" i="1"/>
  <c r="Q1174" i="1" s="1"/>
  <c r="T1174" i="1" s="1"/>
  <c r="P1175" i="1"/>
  <c r="Q1175" i="1" s="1"/>
  <c r="T1175" i="1" s="1"/>
  <c r="P1177" i="1"/>
  <c r="Q1177" i="1" s="1"/>
  <c r="T1177" i="1" s="1"/>
  <c r="P1178" i="1"/>
  <c r="Q1178" i="1" s="1"/>
  <c r="T1178" i="1" s="1"/>
  <c r="P1179" i="1"/>
  <c r="Q1179" i="1" s="1"/>
  <c r="T1179" i="1" s="1"/>
  <c r="P1181" i="1"/>
  <c r="Q1181" i="1" s="1"/>
  <c r="T1181" i="1" s="1"/>
  <c r="P1182" i="1"/>
  <c r="Q1182" i="1" s="1"/>
  <c r="T1182" i="1" s="1"/>
  <c r="P1183" i="1"/>
  <c r="Q1183" i="1" s="1"/>
  <c r="T1183" i="1" s="1"/>
  <c r="P1184" i="1"/>
  <c r="Q1184" i="1" s="1"/>
  <c r="T1184" i="1" s="1"/>
  <c r="P1185" i="1"/>
  <c r="Q1185" i="1" s="1"/>
  <c r="T1185" i="1" s="1"/>
  <c r="P1186" i="1"/>
  <c r="Q1186" i="1" s="1"/>
  <c r="T1186" i="1" s="1"/>
  <c r="P1187" i="1"/>
  <c r="Q1187" i="1" s="1"/>
  <c r="T1187" i="1" s="1"/>
  <c r="P1188" i="1"/>
  <c r="Q1188" i="1" s="1"/>
  <c r="T1188" i="1" s="1"/>
  <c r="P1189" i="1"/>
  <c r="Q1189" i="1" s="1"/>
  <c r="T1189" i="1" s="1"/>
  <c r="P1190" i="1"/>
  <c r="Q1190" i="1" s="1"/>
  <c r="T1190" i="1" s="1"/>
  <c r="P1191" i="1"/>
  <c r="Q1191" i="1" s="1"/>
  <c r="T1191" i="1" s="1"/>
  <c r="P1192" i="1"/>
  <c r="Q1192" i="1" s="1"/>
  <c r="T1192" i="1" s="1"/>
  <c r="P1193" i="1"/>
  <c r="Q1193" i="1" s="1"/>
  <c r="T1193" i="1" s="1"/>
  <c r="P1194" i="1"/>
  <c r="Q1194" i="1" s="1"/>
  <c r="T1194" i="1" s="1"/>
  <c r="P1195" i="1"/>
  <c r="Q1195" i="1" s="1"/>
  <c r="T1195" i="1" s="1"/>
  <c r="P1196" i="1"/>
  <c r="Q1196" i="1" s="1"/>
  <c r="T1196" i="1" s="1"/>
  <c r="P1197" i="1"/>
  <c r="Q1197" i="1" s="1"/>
  <c r="T1197" i="1" s="1"/>
  <c r="P1198" i="1"/>
  <c r="Q1198" i="1" s="1"/>
  <c r="T1198" i="1" s="1"/>
  <c r="P1199" i="1"/>
  <c r="Q1199" i="1" s="1"/>
  <c r="T1199" i="1" s="1"/>
  <c r="P1203" i="1"/>
  <c r="Q1203" i="1" s="1"/>
  <c r="T1203" i="1" s="1"/>
  <c r="P1204" i="1"/>
  <c r="Q1204" i="1" s="1"/>
  <c r="T1204" i="1" s="1"/>
  <c r="P1205" i="1"/>
  <c r="Q1205" i="1" s="1"/>
  <c r="T1205" i="1" s="1"/>
  <c r="P1206" i="1"/>
  <c r="Q1206" i="1" s="1"/>
  <c r="T1206" i="1" s="1"/>
  <c r="P1207" i="1"/>
  <c r="Q1207" i="1" s="1"/>
  <c r="T1207" i="1" s="1"/>
  <c r="P1208" i="1"/>
  <c r="Q1208" i="1" s="1"/>
  <c r="T1208" i="1" s="1"/>
  <c r="P1209" i="1"/>
  <c r="Q1209" i="1" s="1"/>
  <c r="T1209" i="1" s="1"/>
  <c r="P1210" i="1"/>
  <c r="Q1210" i="1" s="1"/>
  <c r="T1210" i="1" s="1"/>
  <c r="P1211" i="1"/>
  <c r="Q1211" i="1" s="1"/>
  <c r="T1211" i="1" s="1"/>
  <c r="P1212" i="1"/>
  <c r="Q1212" i="1" s="1"/>
  <c r="T1212" i="1" s="1"/>
  <c r="P1213" i="1"/>
  <c r="Q1213" i="1" s="1"/>
  <c r="T1213" i="1" s="1"/>
  <c r="P1217" i="1"/>
  <c r="Q1217" i="1" s="1"/>
  <c r="T1217" i="1" s="1"/>
  <c r="P1218" i="1"/>
  <c r="Q1218" i="1" s="1"/>
  <c r="T1218" i="1" s="1"/>
  <c r="P1219" i="1"/>
  <c r="Q1219" i="1" s="1"/>
  <c r="T1219" i="1" s="1"/>
  <c r="P1220" i="1"/>
  <c r="Q1220" i="1" s="1"/>
  <c r="T1220" i="1" s="1"/>
  <c r="P1221" i="1"/>
  <c r="Q1221" i="1" s="1"/>
  <c r="T1221" i="1" s="1"/>
  <c r="P1222" i="1"/>
  <c r="Q1222" i="1" s="1"/>
  <c r="T1222" i="1" s="1"/>
  <c r="P1223" i="1"/>
  <c r="Q1223" i="1" s="1"/>
  <c r="T1223" i="1" s="1"/>
  <c r="P1224" i="1"/>
  <c r="Q1224" i="1" s="1"/>
  <c r="T1224" i="1" s="1"/>
  <c r="P1225" i="1"/>
  <c r="Q1225" i="1" s="1"/>
  <c r="T1225" i="1" s="1"/>
  <c r="P1229" i="1"/>
  <c r="Q1229" i="1" s="1"/>
  <c r="T1229" i="1" s="1"/>
  <c r="P1230" i="1"/>
  <c r="Q1230" i="1" s="1"/>
  <c r="T1230" i="1" s="1"/>
  <c r="P1231" i="1"/>
  <c r="Q1231" i="1" s="1"/>
  <c r="T1231" i="1" s="1"/>
  <c r="P1232" i="1"/>
  <c r="Q1232" i="1" s="1"/>
  <c r="T1232" i="1" s="1"/>
  <c r="P1233" i="1"/>
  <c r="Q1233" i="1" s="1"/>
  <c r="T1233" i="1" s="1"/>
  <c r="P1234" i="1"/>
  <c r="Q1234" i="1" s="1"/>
  <c r="T1234" i="1" s="1"/>
  <c r="P1235" i="1"/>
  <c r="Q1235" i="1" s="1"/>
  <c r="T1235" i="1" s="1"/>
  <c r="P1236" i="1"/>
  <c r="Q1236" i="1" s="1"/>
  <c r="T1236" i="1" s="1"/>
  <c r="P1237" i="1"/>
  <c r="Q1237" i="1" s="1"/>
  <c r="T1237" i="1" s="1"/>
  <c r="P1238" i="1"/>
  <c r="Q1238" i="1" s="1"/>
  <c r="T1238" i="1" s="1"/>
  <c r="P1239" i="1"/>
  <c r="Q1239" i="1" s="1"/>
  <c r="T1239" i="1" s="1"/>
  <c r="P1243" i="1"/>
  <c r="Q1243" i="1" s="1"/>
  <c r="T1243" i="1" s="1"/>
  <c r="P1244" i="1"/>
  <c r="Q1244" i="1" s="1"/>
  <c r="T1244" i="1" s="1"/>
  <c r="P1245" i="1"/>
  <c r="Q1245" i="1" s="1"/>
  <c r="T1245" i="1" s="1"/>
  <c r="P1246" i="1"/>
  <c r="Q1246" i="1" s="1"/>
  <c r="T1246" i="1" s="1"/>
  <c r="P1247" i="1"/>
  <c r="Q1247" i="1" s="1"/>
  <c r="T1247" i="1" s="1"/>
  <c r="P1248" i="1"/>
  <c r="Q1248" i="1" s="1"/>
  <c r="T1248" i="1" s="1"/>
  <c r="P1251" i="1"/>
  <c r="Q1251" i="1" s="1"/>
  <c r="T1251" i="1" s="1"/>
  <c r="P1252" i="1"/>
  <c r="Q1252" i="1" s="1"/>
  <c r="T1252" i="1" s="1"/>
  <c r="P1253" i="1"/>
  <c r="Q1253" i="1" s="1"/>
  <c r="T1253" i="1" s="1"/>
  <c r="P1254" i="1"/>
  <c r="Q1254" i="1" s="1"/>
  <c r="T1254" i="1" s="1"/>
  <c r="P1255" i="1"/>
  <c r="Q1255" i="1" s="1"/>
  <c r="T1255" i="1" s="1"/>
  <c r="P1256" i="1"/>
  <c r="Q1256" i="1" s="1"/>
  <c r="T1256" i="1" s="1"/>
  <c r="P1257" i="1"/>
  <c r="Q1257" i="1" s="1"/>
  <c r="T1257" i="1" s="1"/>
  <c r="P1258" i="1"/>
  <c r="Q1258" i="1" s="1"/>
  <c r="T1258" i="1" s="1"/>
  <c r="T1259" i="1"/>
  <c r="P1262" i="1"/>
  <c r="Q1262" i="1" s="1"/>
  <c r="T1262" i="1" s="1"/>
  <c r="P1263" i="1"/>
  <c r="Q1263" i="1" s="1"/>
  <c r="T1263" i="1" s="1"/>
  <c r="P1264" i="1"/>
  <c r="Q1264" i="1" s="1"/>
  <c r="T1264" i="1" s="1"/>
  <c r="P1265" i="1"/>
  <c r="Q1265" i="1" s="1"/>
  <c r="T1265" i="1" s="1"/>
  <c r="P1266" i="1"/>
  <c r="Q1266" i="1" s="1"/>
  <c r="T1266" i="1" s="1"/>
  <c r="P1267" i="1"/>
  <c r="Q1267" i="1" s="1"/>
  <c r="T1267" i="1" s="1"/>
  <c r="P1268" i="1"/>
  <c r="Q1268" i="1" s="1"/>
  <c r="T1268" i="1" s="1"/>
  <c r="P1269" i="1"/>
  <c r="Q1269" i="1" s="1"/>
  <c r="T1269" i="1" s="1"/>
  <c r="P1270" i="1"/>
  <c r="Q1270" i="1" s="1"/>
  <c r="T1270" i="1" s="1"/>
  <c r="P1274" i="1"/>
  <c r="Q1274" i="1" s="1"/>
  <c r="T1274" i="1" s="1"/>
  <c r="P1275" i="1"/>
  <c r="Q1275" i="1" s="1"/>
  <c r="P1276" i="1"/>
  <c r="Q1276" i="1" s="1"/>
  <c r="T1276" i="1" s="1"/>
  <c r="P1277" i="1"/>
  <c r="Q1277" i="1" s="1"/>
  <c r="T1277" i="1" s="1"/>
  <c r="P1278" i="1"/>
  <c r="Q1278" i="1" s="1"/>
  <c r="T1278" i="1" s="1"/>
  <c r="P1279" i="1"/>
  <c r="Q1279" i="1" s="1"/>
  <c r="T1279" i="1" s="1"/>
  <c r="P1280" i="1"/>
  <c r="Q1280" i="1" s="1"/>
  <c r="T1280" i="1" s="1"/>
  <c r="P1281" i="1"/>
  <c r="Q1281" i="1" s="1"/>
  <c r="T1281" i="1" s="1"/>
  <c r="P1282" i="1"/>
  <c r="Q1282" i="1" s="1"/>
  <c r="T1282" i="1" s="1"/>
  <c r="T1284" i="1"/>
  <c r="T1285" i="1"/>
  <c r="P1286" i="1"/>
  <c r="Q1286" i="1" s="1"/>
  <c r="T1286" i="1" s="1"/>
  <c r="P1287" i="1"/>
  <c r="Q1287" i="1" s="1"/>
  <c r="T1287" i="1" s="1"/>
  <c r="P1288" i="1"/>
  <c r="Q1288" i="1" s="1"/>
  <c r="T1288" i="1" s="1"/>
  <c r="P1289" i="1"/>
  <c r="Q1289" i="1" s="1"/>
  <c r="T1289" i="1" s="1"/>
  <c r="P1290" i="1"/>
  <c r="Q1290" i="1" s="1"/>
  <c r="T1290" i="1" s="1"/>
  <c r="P1291" i="1"/>
  <c r="Q1291" i="1" s="1"/>
  <c r="T1291" i="1" s="1"/>
  <c r="P1292" i="1"/>
  <c r="Q1292" i="1" s="1"/>
  <c r="P1293" i="1"/>
  <c r="Q1293" i="1" s="1"/>
  <c r="T1293" i="1" s="1"/>
  <c r="P1294" i="1"/>
  <c r="Q1294" i="1" s="1"/>
  <c r="T1294" i="1" s="1"/>
  <c r="P1295" i="1"/>
  <c r="Q1295" i="1" s="1"/>
  <c r="T1295" i="1" s="1"/>
  <c r="P1296" i="1"/>
  <c r="Q1296" i="1" s="1"/>
  <c r="T1296" i="1" s="1"/>
  <c r="P1297" i="1"/>
  <c r="Q1297" i="1" s="1"/>
  <c r="T1297" i="1" s="1"/>
  <c r="P1298" i="1"/>
  <c r="Q1298" i="1" s="1"/>
  <c r="T1298" i="1" s="1"/>
  <c r="T1300" i="1"/>
  <c r="T1301" i="1"/>
  <c r="P1302" i="1"/>
  <c r="Q1302" i="1" s="1"/>
  <c r="T1302" i="1" s="1"/>
  <c r="P1303" i="1"/>
  <c r="Q1303" i="1" s="1"/>
  <c r="T1303" i="1" s="1"/>
  <c r="P1304" i="1"/>
  <c r="Q1304" i="1" s="1"/>
  <c r="T1304" i="1" s="1"/>
  <c r="P1305" i="1"/>
  <c r="Q1305" i="1" s="1"/>
  <c r="T1305" i="1" s="1"/>
  <c r="P1306" i="1"/>
  <c r="Q1306" i="1" s="1"/>
  <c r="T1306" i="1" s="1"/>
  <c r="P1307" i="1"/>
  <c r="Q1307" i="1" s="1"/>
  <c r="T1307" i="1" s="1"/>
  <c r="P1308" i="1"/>
  <c r="Q1308" i="1" s="1"/>
  <c r="T1308" i="1" s="1"/>
  <c r="P1309" i="1"/>
  <c r="Q1309" i="1" s="1"/>
  <c r="T1309" i="1" s="1"/>
  <c r="P1310" i="1"/>
  <c r="Q1310" i="1" s="1"/>
  <c r="T1310" i="1" s="1"/>
  <c r="P1311" i="1"/>
  <c r="Q1311" i="1" s="1"/>
  <c r="T1311" i="1" s="1"/>
  <c r="P1312" i="1"/>
  <c r="Q1312" i="1" s="1"/>
  <c r="T1312" i="1" s="1"/>
  <c r="P1313" i="1"/>
  <c r="Q1313" i="1" s="1"/>
  <c r="T1313" i="1" s="1"/>
  <c r="P1314" i="1"/>
  <c r="Q1314" i="1" s="1"/>
  <c r="T1314" i="1" s="1"/>
  <c r="P1315" i="1"/>
  <c r="Q1315" i="1" s="1"/>
  <c r="T1315" i="1" s="1"/>
  <c r="P1316" i="1"/>
  <c r="Q1316" i="1" s="1"/>
  <c r="T1316" i="1" s="1"/>
  <c r="T1317" i="1"/>
  <c r="P1320" i="1"/>
  <c r="Q1320" i="1" s="1"/>
  <c r="T1320" i="1" s="1"/>
  <c r="P1321" i="1"/>
  <c r="Q1321" i="1" s="1"/>
  <c r="T1321" i="1" s="1"/>
  <c r="P1324" i="1"/>
  <c r="Q1324" i="1" s="1"/>
  <c r="T1324" i="1" s="1"/>
  <c r="P1325" i="1"/>
  <c r="Q1325" i="1" s="1"/>
  <c r="T1325" i="1" s="1"/>
  <c r="P1326" i="1"/>
  <c r="Q1326" i="1" s="1"/>
  <c r="T1326" i="1" s="1"/>
  <c r="P1327" i="1"/>
  <c r="Q1327" i="1" s="1"/>
  <c r="T1327" i="1" s="1"/>
  <c r="P1330" i="1"/>
  <c r="Q1330" i="1" s="1"/>
  <c r="T1330" i="1" s="1"/>
  <c r="P1331" i="1"/>
  <c r="Q1331" i="1" s="1"/>
  <c r="T1331" i="1" s="1"/>
  <c r="P1332" i="1"/>
  <c r="Q1332" i="1" s="1"/>
  <c r="T1332" i="1" s="1"/>
  <c r="P1333" i="1"/>
  <c r="Q1333" i="1" s="1"/>
  <c r="T1333" i="1" s="1"/>
  <c r="P1334" i="1"/>
  <c r="Q1334" i="1" s="1"/>
  <c r="T1334" i="1" s="1"/>
  <c r="P1335" i="1"/>
  <c r="Q1335" i="1" s="1"/>
  <c r="T1335" i="1" s="1"/>
  <c r="P1336" i="1"/>
  <c r="Q1336" i="1" s="1"/>
  <c r="T1336" i="1" s="1"/>
  <c r="P1337" i="1"/>
  <c r="Q1337" i="1" s="1"/>
  <c r="T1337" i="1" s="1"/>
  <c r="P1341" i="1"/>
  <c r="Q1341" i="1" s="1"/>
  <c r="T1341" i="1" s="1"/>
  <c r="P1342" i="1"/>
  <c r="Q1342" i="1" s="1"/>
  <c r="T1342" i="1" s="1"/>
  <c r="T1343" i="1"/>
  <c r="P1346" i="1"/>
  <c r="Q1346" i="1" s="1"/>
  <c r="T1346" i="1" s="1"/>
  <c r="P1347" i="1"/>
  <c r="Q1347" i="1" s="1"/>
  <c r="T1347" i="1" s="1"/>
  <c r="T1348" i="1"/>
  <c r="P1349" i="1"/>
  <c r="Q1349" i="1" s="1"/>
  <c r="T1349" i="1" s="1"/>
  <c r="P1350" i="1"/>
  <c r="Q1350" i="1" s="1"/>
  <c r="T1350" i="1" s="1"/>
  <c r="P1351" i="1"/>
  <c r="Q1351" i="1" s="1"/>
  <c r="T1351" i="1" s="1"/>
  <c r="P1357" i="1"/>
  <c r="Q1357" i="1" s="1"/>
  <c r="T1357" i="1" s="1"/>
  <c r="T1359" i="1"/>
  <c r="P1360" i="1"/>
  <c r="Q1360" i="1" s="1"/>
  <c r="T1360" i="1" s="1"/>
  <c r="P1361" i="1"/>
  <c r="Q1361" i="1" s="1"/>
  <c r="T1361" i="1" s="1"/>
  <c r="P1362" i="1"/>
  <c r="Q1362" i="1" s="1"/>
  <c r="T1362" i="1" s="1"/>
  <c r="T1364" i="1"/>
  <c r="T1365" i="1"/>
  <c r="P1367" i="1"/>
  <c r="Q1367" i="1" s="1"/>
  <c r="T1367" i="1" s="1"/>
  <c r="P1368" i="1"/>
  <c r="Q1368" i="1" s="1"/>
  <c r="T1368" i="1" s="1"/>
  <c r="P1372" i="1"/>
  <c r="Q1372" i="1" s="1"/>
  <c r="T1372" i="1" s="1"/>
  <c r="P1373" i="1"/>
  <c r="Q1373" i="1" s="1"/>
  <c r="T1373" i="1" s="1"/>
  <c r="P1374" i="1"/>
  <c r="Q1374" i="1" s="1"/>
  <c r="T1374" i="1" s="1"/>
  <c r="P1375" i="1"/>
  <c r="Q1375" i="1" s="1"/>
  <c r="T1375" i="1" s="1"/>
  <c r="P1376" i="1"/>
  <c r="Q1376" i="1" s="1"/>
  <c r="T1376" i="1" s="1"/>
  <c r="P1378" i="1"/>
  <c r="Q1378" i="1" s="1"/>
  <c r="T1378" i="1" s="1"/>
  <c r="P1379" i="1"/>
  <c r="Q1379" i="1" s="1"/>
  <c r="T1379" i="1" s="1"/>
  <c r="P1381" i="1"/>
  <c r="Q1381" i="1" s="1"/>
  <c r="T1381" i="1" s="1"/>
  <c r="P1382" i="1"/>
  <c r="Q1382" i="1" s="1"/>
  <c r="T1382" i="1" s="1"/>
  <c r="P1383" i="1"/>
  <c r="Q1383" i="1" s="1"/>
  <c r="T1383" i="1" s="1"/>
  <c r="P1384" i="1"/>
  <c r="Q1384" i="1" s="1"/>
  <c r="T1384" i="1" s="1"/>
  <c r="P1385" i="1"/>
  <c r="Q1385" i="1" s="1"/>
  <c r="T1385" i="1" s="1"/>
  <c r="P1386" i="1"/>
  <c r="Q1386" i="1" s="1"/>
  <c r="T1386" i="1" s="1"/>
  <c r="T1387" i="1"/>
  <c r="P1388" i="1"/>
  <c r="Q1388" i="1" s="1"/>
  <c r="T1388" i="1" s="1"/>
  <c r="P1392" i="1"/>
  <c r="Q1392" i="1" s="1"/>
  <c r="T1392" i="1" s="1"/>
  <c r="P1393" i="1"/>
  <c r="Q1393" i="1" s="1"/>
  <c r="T1393" i="1" s="1"/>
  <c r="P1395" i="1"/>
  <c r="Q1395" i="1" s="1"/>
  <c r="T1395" i="1" s="1"/>
  <c r="T1405" i="1"/>
  <c r="P1408" i="1"/>
  <c r="Q1408" i="1" s="1"/>
  <c r="T1408" i="1" s="1"/>
  <c r="T1410" i="1"/>
  <c r="P1417" i="1"/>
  <c r="Q1417" i="1" s="1"/>
  <c r="T1417" i="1" s="1"/>
  <c r="P1418" i="1"/>
  <c r="Q1418" i="1" s="1"/>
  <c r="T1418" i="1" s="1"/>
  <c r="P1422" i="1"/>
  <c r="Q1422" i="1" s="1"/>
  <c r="T1422" i="1" s="1"/>
  <c r="P1423" i="1"/>
  <c r="Q1423" i="1" s="1"/>
  <c r="T1423" i="1" s="1"/>
  <c r="P1424" i="1"/>
  <c r="Q1424" i="1" s="1"/>
  <c r="T1424" i="1" s="1"/>
  <c r="P1431" i="1"/>
  <c r="Q1431" i="1" s="1"/>
  <c r="T1431" i="1" s="1"/>
  <c r="P1432" i="1"/>
  <c r="Q1432" i="1" s="1"/>
  <c r="T1432" i="1" s="1"/>
  <c r="P1436" i="1"/>
  <c r="Q1436" i="1" s="1"/>
  <c r="T1436" i="1" s="1"/>
  <c r="P1437" i="1"/>
  <c r="Q1437" i="1" s="1"/>
  <c r="T1437" i="1" s="1"/>
  <c r="P1438" i="1"/>
  <c r="Q1438" i="1" s="1"/>
  <c r="T1438" i="1" s="1"/>
  <c r="P1439" i="1"/>
  <c r="Q1439" i="1" s="1"/>
  <c r="T1439" i="1" s="1"/>
  <c r="P1440" i="1"/>
  <c r="Q1440" i="1" s="1"/>
  <c r="T1440" i="1" s="1"/>
  <c r="P1441" i="1"/>
  <c r="Q1441" i="1" s="1"/>
  <c r="T1441" i="1" s="1"/>
  <c r="P1442" i="1"/>
  <c r="Q1442" i="1" s="1"/>
  <c r="T1442" i="1" s="1"/>
  <c r="P1443" i="1"/>
  <c r="Q1443" i="1" s="1"/>
  <c r="T1443" i="1" s="1"/>
  <c r="P1444" i="1"/>
  <c r="Q1444" i="1" s="1"/>
  <c r="T1444" i="1" s="1"/>
  <c r="P1445" i="1"/>
  <c r="Q1445" i="1" s="1"/>
  <c r="T1445" i="1" s="1"/>
  <c r="P1446" i="1"/>
  <c r="Q1446" i="1" s="1"/>
  <c r="T1446" i="1" s="1"/>
  <c r="P1447" i="1"/>
  <c r="Q1447" i="1" s="1"/>
  <c r="T1447" i="1" s="1"/>
  <c r="P1448" i="1"/>
  <c r="Q1448" i="1" s="1"/>
  <c r="T1448" i="1" s="1"/>
  <c r="P1449" i="1"/>
  <c r="Q1449" i="1" s="1"/>
  <c r="T1449" i="1" s="1"/>
  <c r="P1450" i="1"/>
  <c r="Q1450" i="1" s="1"/>
  <c r="T1450" i="1" s="1"/>
  <c r="P1451" i="1"/>
  <c r="Q1451" i="1" s="1"/>
  <c r="T1451" i="1" s="1"/>
  <c r="P1452" i="1"/>
  <c r="Q1452" i="1" s="1"/>
  <c r="T1452" i="1" s="1"/>
  <c r="P1453" i="1"/>
  <c r="Q1453" i="1" s="1"/>
  <c r="T1453" i="1" s="1"/>
  <c r="P1454" i="1"/>
  <c r="Q1454" i="1" s="1"/>
  <c r="T1454" i="1" s="1"/>
  <c r="T1455" i="1"/>
  <c r="P1458" i="1"/>
  <c r="Q1458" i="1" s="1"/>
  <c r="T1458" i="1" s="1"/>
  <c r="P1459" i="1"/>
  <c r="Q1459" i="1" s="1"/>
  <c r="T1459" i="1" s="1"/>
  <c r="P1460" i="1"/>
  <c r="Q1460" i="1" s="1"/>
  <c r="T1460" i="1" s="1"/>
  <c r="P1464" i="1"/>
  <c r="Q1464" i="1" s="1"/>
  <c r="T1464" i="1" s="1"/>
  <c r="P1465" i="1"/>
  <c r="Q1465" i="1" s="1"/>
  <c r="T1465" i="1" s="1"/>
  <c r="P1466" i="1"/>
  <c r="Q1466" i="1" s="1"/>
  <c r="T1466" i="1" s="1"/>
  <c r="P1467" i="1"/>
  <c r="Q1467" i="1" s="1"/>
  <c r="T1467" i="1" s="1"/>
  <c r="P1468" i="1"/>
  <c r="Q1468" i="1" s="1"/>
  <c r="T1468" i="1" s="1"/>
  <c r="P1469" i="1"/>
  <c r="Q1469" i="1" s="1"/>
  <c r="T1469" i="1" s="1"/>
  <c r="P1470" i="1"/>
  <c r="Q1470" i="1" s="1"/>
  <c r="T1470" i="1" s="1"/>
  <c r="P1474" i="1"/>
  <c r="Q1474" i="1" s="1"/>
  <c r="T1474" i="1" s="1"/>
  <c r="P1475" i="1"/>
  <c r="Q1475" i="1" s="1"/>
  <c r="T1475" i="1" s="1"/>
  <c r="P1476" i="1"/>
  <c r="Q1476" i="1" s="1"/>
  <c r="T1476" i="1" s="1"/>
  <c r="P1477" i="1"/>
  <c r="Q1477" i="1" s="1"/>
  <c r="T1477" i="1" s="1"/>
  <c r="P1478" i="1"/>
  <c r="Q1478" i="1" s="1"/>
  <c r="T1478" i="1" s="1"/>
  <c r="P1479" i="1"/>
  <c r="Q1479" i="1" s="1"/>
  <c r="T1479" i="1" s="1"/>
  <c r="P1480" i="1"/>
  <c r="Q1480" i="1" s="1"/>
  <c r="T1480" i="1" s="1"/>
  <c r="P1481" i="1"/>
  <c r="Q1481" i="1" s="1"/>
  <c r="T1481" i="1" s="1"/>
  <c r="P1485" i="1"/>
  <c r="Q1485" i="1" s="1"/>
  <c r="T1485" i="1" s="1"/>
  <c r="P1486" i="1"/>
  <c r="Q1486" i="1" s="1"/>
  <c r="T1486" i="1" s="1"/>
  <c r="T1487" i="1"/>
  <c r="P1490" i="1"/>
  <c r="Q1490" i="1" s="1"/>
  <c r="T1490" i="1" s="1"/>
  <c r="P1491" i="1"/>
  <c r="Q1491" i="1" s="1"/>
  <c r="T1491" i="1" s="1"/>
  <c r="P1492" i="1"/>
  <c r="Q1492" i="1" s="1"/>
  <c r="T1492" i="1" s="1"/>
  <c r="P1493" i="1"/>
  <c r="Q1493" i="1" s="1"/>
  <c r="T1493" i="1" s="1"/>
  <c r="P1497" i="1"/>
  <c r="Q1497" i="1" s="1"/>
  <c r="T1497" i="1" s="1"/>
  <c r="P1498" i="1"/>
  <c r="Q1498" i="1" s="1"/>
  <c r="T1498" i="1" s="1"/>
  <c r="P1499" i="1"/>
  <c r="Q1499" i="1" s="1"/>
  <c r="T1499" i="1" s="1"/>
  <c r="P1500" i="1"/>
  <c r="Q1500" i="1" s="1"/>
  <c r="T1500" i="1" s="1"/>
  <c r="P1501" i="1"/>
  <c r="Q1501" i="1" s="1"/>
  <c r="T1501" i="1" s="1"/>
  <c r="P1502" i="1"/>
  <c r="Q1502" i="1" s="1"/>
  <c r="T1502" i="1" s="1"/>
  <c r="P1503" i="1"/>
  <c r="Q1503" i="1" s="1"/>
  <c r="T1503" i="1" s="1"/>
  <c r="P1504" i="1"/>
  <c r="Q1504" i="1" s="1"/>
  <c r="T1504" i="1" s="1"/>
  <c r="P1505" i="1"/>
  <c r="Q1505" i="1" s="1"/>
  <c r="T1505" i="1" s="1"/>
  <c r="P1506" i="1"/>
  <c r="Q1506" i="1" s="1"/>
  <c r="T1506" i="1" s="1"/>
  <c r="P1507" i="1"/>
  <c r="Q1507" i="1" s="1"/>
  <c r="T1507" i="1" s="1"/>
  <c r="P1508" i="1"/>
  <c r="Q1508" i="1" s="1"/>
  <c r="T1508" i="1" s="1"/>
  <c r="P1509" i="1"/>
  <c r="Q1509" i="1" s="1"/>
  <c r="T1509" i="1" s="1"/>
  <c r="P1510" i="1"/>
  <c r="Q1510" i="1" s="1"/>
  <c r="T1510" i="1" s="1"/>
  <c r="P1514" i="1"/>
  <c r="Q1514" i="1" s="1"/>
  <c r="T1514" i="1" s="1"/>
  <c r="P1515" i="1"/>
  <c r="Q1515" i="1" s="1"/>
  <c r="T1515" i="1" s="1"/>
  <c r="P1516" i="1"/>
  <c r="Q1516" i="1" s="1"/>
  <c r="T1516" i="1" s="1"/>
  <c r="P1517" i="1"/>
  <c r="Q1517" i="1" s="1"/>
  <c r="T1517" i="1" s="1"/>
  <c r="P1518" i="1"/>
  <c r="Q1518" i="1" s="1"/>
  <c r="T1518" i="1" s="1"/>
  <c r="P1519" i="1"/>
  <c r="Q1519" i="1" s="1"/>
  <c r="T1519" i="1" s="1"/>
  <c r="P1520" i="1"/>
  <c r="Q1520" i="1" s="1"/>
  <c r="T1520" i="1" s="1"/>
  <c r="P1521" i="1"/>
  <c r="Q1521" i="1" s="1"/>
  <c r="T1521" i="1" s="1"/>
  <c r="P1522" i="1"/>
  <c r="Q1522" i="1" s="1"/>
  <c r="T1522" i="1" s="1"/>
  <c r="P1523" i="1"/>
  <c r="Q1523" i="1" s="1"/>
  <c r="T1523" i="1" s="1"/>
  <c r="P1524" i="1"/>
  <c r="Q1524" i="1" s="1"/>
  <c r="T1524" i="1" s="1"/>
  <c r="P1525" i="1"/>
  <c r="Q1525" i="1" s="1"/>
  <c r="T1525" i="1" s="1"/>
  <c r="P1526" i="1"/>
  <c r="Q1526" i="1" s="1"/>
  <c r="T1526" i="1" s="1"/>
  <c r="P1527" i="1"/>
  <c r="Q1527" i="1" s="1"/>
  <c r="T1527" i="1" s="1"/>
  <c r="P1528" i="1"/>
  <c r="Q1528" i="1" s="1"/>
  <c r="T1528" i="1" s="1"/>
  <c r="P1529" i="1"/>
  <c r="Q1529" i="1" s="1"/>
  <c r="T1529" i="1" s="1"/>
  <c r="P1530" i="1"/>
  <c r="Q1530" i="1" s="1"/>
  <c r="T1530" i="1" s="1"/>
  <c r="P1531" i="1"/>
  <c r="Q1531" i="1" s="1"/>
  <c r="T1531" i="1" s="1"/>
  <c r="P1532" i="1"/>
  <c r="Q1532" i="1" s="1"/>
  <c r="T1532" i="1" s="1"/>
  <c r="P1533" i="1"/>
  <c r="Q1533" i="1" s="1"/>
  <c r="T1533" i="1" s="1"/>
  <c r="P1534" i="1"/>
  <c r="Q1534" i="1" s="1"/>
  <c r="T1534" i="1" s="1"/>
  <c r="P1535" i="1"/>
  <c r="Q1535" i="1" s="1"/>
  <c r="T1535" i="1" s="1"/>
  <c r="P1536" i="1"/>
  <c r="Q1536" i="1" s="1"/>
  <c r="T1536" i="1" s="1"/>
  <c r="P1537" i="1"/>
  <c r="Q1537" i="1" s="1"/>
  <c r="T1537" i="1" s="1"/>
  <c r="P1538" i="1"/>
  <c r="Q1538" i="1" s="1"/>
  <c r="T1538" i="1" s="1"/>
  <c r="P1539" i="1"/>
  <c r="Q1539" i="1" s="1"/>
  <c r="T1539" i="1" s="1"/>
  <c r="P1540" i="1"/>
  <c r="Q1540" i="1" s="1"/>
  <c r="T1540" i="1" s="1"/>
  <c r="P1541" i="1"/>
  <c r="Q1541" i="1" s="1"/>
  <c r="T1541" i="1" s="1"/>
  <c r="P1542" i="1"/>
  <c r="Q1542" i="1" s="1"/>
  <c r="T1542" i="1" s="1"/>
  <c r="P1543" i="1"/>
  <c r="Q1543" i="1" s="1"/>
  <c r="T1543" i="1" s="1"/>
  <c r="P1544" i="1"/>
  <c r="Q1544" i="1" s="1"/>
  <c r="T1544" i="1" s="1"/>
  <c r="P1545" i="1"/>
  <c r="Q1545" i="1" s="1"/>
  <c r="T1545" i="1" s="1"/>
  <c r="P1546" i="1"/>
  <c r="Q1546" i="1" s="1"/>
  <c r="T1546" i="1" s="1"/>
  <c r="P1547" i="1"/>
  <c r="Q1547" i="1" s="1"/>
  <c r="T1547" i="1" s="1"/>
  <c r="P1548" i="1"/>
  <c r="Q1548" i="1" s="1"/>
  <c r="T1548" i="1" s="1"/>
  <c r="P1549" i="1"/>
  <c r="Q1549" i="1" s="1"/>
  <c r="T1549" i="1" s="1"/>
  <c r="P1550" i="1"/>
  <c r="Q1550" i="1" s="1"/>
  <c r="T1550" i="1" s="1"/>
  <c r="P1551" i="1"/>
  <c r="Q1551" i="1" s="1"/>
  <c r="T1551" i="1" s="1"/>
  <c r="P1552" i="1"/>
  <c r="Q1552" i="1" s="1"/>
  <c r="T1552" i="1" s="1"/>
  <c r="P1553" i="1"/>
  <c r="Q1553" i="1" s="1"/>
  <c r="T1553" i="1" s="1"/>
  <c r="P1554" i="1"/>
  <c r="Q1554" i="1" s="1"/>
  <c r="T1554" i="1" s="1"/>
  <c r="P1555" i="1"/>
  <c r="Q1555" i="1" s="1"/>
  <c r="T1555" i="1" s="1"/>
  <c r="P1556" i="1"/>
  <c r="Q1556" i="1" s="1"/>
  <c r="T1556" i="1" s="1"/>
  <c r="P1557" i="1"/>
  <c r="Q1557" i="1" s="1"/>
  <c r="T1557" i="1" s="1"/>
  <c r="P1558" i="1"/>
  <c r="Q1558" i="1" s="1"/>
  <c r="T1558" i="1" s="1"/>
  <c r="P1559" i="1"/>
  <c r="Q1559" i="1" s="1"/>
  <c r="T1559" i="1" s="1"/>
  <c r="P1560" i="1"/>
  <c r="Q1560" i="1" s="1"/>
  <c r="T1560" i="1" s="1"/>
  <c r="P1561" i="1"/>
  <c r="Q1561" i="1" s="1"/>
  <c r="T1561" i="1" s="1"/>
  <c r="P1562" i="1"/>
  <c r="Q1562" i="1" s="1"/>
  <c r="T1562" i="1" s="1"/>
  <c r="P1563" i="1"/>
  <c r="Q1563" i="1" s="1"/>
  <c r="T1563" i="1" s="1"/>
  <c r="P1564" i="1"/>
  <c r="Q1564" i="1" s="1"/>
  <c r="T1564" i="1" s="1"/>
  <c r="P1565" i="1"/>
  <c r="Q1565" i="1" s="1"/>
  <c r="T1565" i="1" s="1"/>
  <c r="P1566" i="1"/>
  <c r="Q1566" i="1" s="1"/>
  <c r="T1566" i="1" s="1"/>
  <c r="P1567" i="1"/>
  <c r="Q1567" i="1" s="1"/>
  <c r="T1567" i="1" s="1"/>
  <c r="P1568" i="1"/>
  <c r="Q1568" i="1" s="1"/>
  <c r="T1568" i="1" s="1"/>
  <c r="P1569" i="1"/>
  <c r="Q1569" i="1" s="1"/>
  <c r="T1569" i="1" s="1"/>
  <c r="P1570" i="1"/>
  <c r="Q1570" i="1" s="1"/>
  <c r="T1570" i="1" s="1"/>
  <c r="P1571" i="1"/>
  <c r="Q1571" i="1" s="1"/>
  <c r="T1571" i="1" s="1"/>
  <c r="P1572" i="1"/>
  <c r="Q1572" i="1" s="1"/>
  <c r="T1572" i="1" s="1"/>
  <c r="P1573" i="1"/>
  <c r="Q1573" i="1" s="1"/>
  <c r="T1573" i="1" s="1"/>
  <c r="P1574" i="1"/>
  <c r="Q1574" i="1" s="1"/>
  <c r="T1574" i="1" s="1"/>
  <c r="P1575" i="1"/>
  <c r="Q1575" i="1" s="1"/>
  <c r="T1575" i="1" s="1"/>
  <c r="P1576" i="1"/>
  <c r="Q1576" i="1" s="1"/>
  <c r="T1576" i="1" s="1"/>
  <c r="P1577" i="1"/>
  <c r="Q1577" i="1" s="1"/>
  <c r="T1577" i="1" s="1"/>
  <c r="P1578" i="1"/>
  <c r="Q1578" i="1" s="1"/>
  <c r="T1578" i="1" s="1"/>
  <c r="P1579" i="1"/>
  <c r="Q1579" i="1" s="1"/>
  <c r="T1579" i="1" s="1"/>
  <c r="P1580" i="1"/>
  <c r="Q1580" i="1" s="1"/>
  <c r="T1580" i="1" s="1"/>
  <c r="P1581" i="1"/>
  <c r="Q1581" i="1" s="1"/>
  <c r="T1581" i="1" s="1"/>
  <c r="P1582" i="1"/>
  <c r="Q1582" i="1" s="1"/>
  <c r="T1582" i="1" s="1"/>
  <c r="P1583" i="1"/>
  <c r="Q1583" i="1" s="1"/>
  <c r="T1583" i="1" s="1"/>
  <c r="P1584" i="1"/>
  <c r="Q1584" i="1" s="1"/>
  <c r="T1584" i="1" s="1"/>
  <c r="P1585" i="1"/>
  <c r="Q1585" i="1" s="1"/>
  <c r="T1585" i="1" s="1"/>
  <c r="P1586" i="1"/>
  <c r="Q1586" i="1" s="1"/>
  <c r="T1586" i="1" s="1"/>
  <c r="P1587" i="1"/>
  <c r="Q1587" i="1" s="1"/>
  <c r="T1587" i="1" s="1"/>
  <c r="P1588" i="1"/>
  <c r="Q1588" i="1" s="1"/>
  <c r="T1588" i="1" s="1"/>
  <c r="P1589" i="1"/>
  <c r="Q1589" i="1" s="1"/>
  <c r="T1589" i="1" s="1"/>
  <c r="P1590" i="1"/>
  <c r="Q1590" i="1" s="1"/>
  <c r="T1590" i="1" s="1"/>
  <c r="P1591" i="1"/>
  <c r="Q1591" i="1" s="1"/>
  <c r="T1591" i="1" s="1"/>
  <c r="P1592" i="1"/>
  <c r="Q1592" i="1" s="1"/>
  <c r="T1592" i="1" s="1"/>
  <c r="P1593" i="1"/>
  <c r="Q1593" i="1" s="1"/>
  <c r="T1593" i="1" s="1"/>
  <c r="P1594" i="1"/>
  <c r="Q1594" i="1" s="1"/>
  <c r="T1594" i="1" s="1"/>
  <c r="P1595" i="1"/>
  <c r="Q1595" i="1" s="1"/>
  <c r="T1595" i="1" s="1"/>
  <c r="P1596" i="1"/>
  <c r="Q1596" i="1" s="1"/>
  <c r="T1596" i="1" s="1"/>
  <c r="P1597" i="1"/>
  <c r="Q1597" i="1" s="1"/>
  <c r="T1597" i="1" s="1"/>
  <c r="P1598" i="1"/>
  <c r="Q1598" i="1" s="1"/>
  <c r="T1598" i="1" s="1"/>
  <c r="P1599" i="1"/>
  <c r="Q1599" i="1" s="1"/>
  <c r="T1599" i="1" s="1"/>
  <c r="P1600" i="1"/>
  <c r="Q1600" i="1" s="1"/>
  <c r="T1600" i="1" s="1"/>
  <c r="P1601" i="1"/>
  <c r="Q1601" i="1" s="1"/>
  <c r="T1601" i="1" s="1"/>
  <c r="P1602" i="1"/>
  <c r="Q1602" i="1" s="1"/>
  <c r="T1602" i="1" s="1"/>
  <c r="P1603" i="1"/>
  <c r="Q1603" i="1" s="1"/>
  <c r="T1603" i="1" s="1"/>
  <c r="P1604" i="1"/>
  <c r="Q1604" i="1" s="1"/>
  <c r="T1604" i="1" s="1"/>
  <c r="P1605" i="1"/>
  <c r="Q1605" i="1" s="1"/>
  <c r="T1605" i="1" s="1"/>
  <c r="P1606" i="1"/>
  <c r="Q1606" i="1" s="1"/>
  <c r="T1606" i="1" s="1"/>
  <c r="P1607" i="1"/>
  <c r="Q1607" i="1" s="1"/>
  <c r="T1607" i="1" s="1"/>
  <c r="P1608" i="1"/>
  <c r="Q1608" i="1" s="1"/>
  <c r="T1608" i="1" s="1"/>
  <c r="P1609" i="1"/>
  <c r="Q1609" i="1" s="1"/>
  <c r="T1609" i="1" s="1"/>
  <c r="P1610" i="1"/>
  <c r="Q1610" i="1" s="1"/>
  <c r="T1610" i="1" s="1"/>
  <c r="P1611" i="1"/>
  <c r="Q1611" i="1" s="1"/>
  <c r="T1611" i="1" s="1"/>
  <c r="P1612" i="1"/>
  <c r="Q1612" i="1" s="1"/>
  <c r="T1612" i="1" s="1"/>
  <c r="P1613" i="1"/>
  <c r="Q1613" i="1" s="1"/>
  <c r="T1613" i="1" s="1"/>
  <c r="P1614" i="1"/>
  <c r="Q1614" i="1" s="1"/>
  <c r="T1614" i="1" s="1"/>
  <c r="P1615" i="1"/>
  <c r="Q1615" i="1" s="1"/>
  <c r="T1615" i="1" s="1"/>
  <c r="P1616" i="1"/>
  <c r="Q1616" i="1" s="1"/>
  <c r="T1616" i="1" s="1"/>
  <c r="P1617" i="1"/>
  <c r="Q1617" i="1" s="1"/>
  <c r="T1617" i="1" s="1"/>
  <c r="P1618" i="1"/>
  <c r="Q1618" i="1" s="1"/>
  <c r="P1619" i="1"/>
  <c r="Q1619" i="1" s="1"/>
  <c r="T1619" i="1" s="1"/>
  <c r="P1620" i="1"/>
  <c r="Q1620" i="1" s="1"/>
  <c r="T1620" i="1" s="1"/>
  <c r="P1621" i="1"/>
  <c r="Q1621" i="1" s="1"/>
  <c r="T1621" i="1" s="1"/>
  <c r="P1622" i="1"/>
  <c r="Q1622" i="1" s="1"/>
  <c r="T1622" i="1" s="1"/>
  <c r="P1623" i="1"/>
  <c r="Q1623" i="1" s="1"/>
  <c r="T1623" i="1" s="1"/>
  <c r="P1624" i="1"/>
  <c r="Q1624" i="1" s="1"/>
  <c r="T1624" i="1" s="1"/>
  <c r="P1625" i="1"/>
  <c r="Q1625" i="1" s="1"/>
  <c r="T1625" i="1" s="1"/>
  <c r="P1626" i="1"/>
  <c r="Q1626" i="1" s="1"/>
  <c r="T1626" i="1" s="1"/>
  <c r="P1627" i="1"/>
  <c r="Q1627" i="1" s="1"/>
  <c r="T1627" i="1" s="1"/>
  <c r="P1628" i="1"/>
  <c r="Q1628" i="1" s="1"/>
  <c r="T1628" i="1" s="1"/>
  <c r="P1629" i="1"/>
  <c r="Q1629" i="1" s="1"/>
  <c r="T1629" i="1" s="1"/>
  <c r="P1630" i="1"/>
  <c r="Q1630" i="1" s="1"/>
  <c r="T1630" i="1" s="1"/>
  <c r="P1631" i="1"/>
  <c r="Q1631" i="1" s="1"/>
  <c r="T1631" i="1" s="1"/>
  <c r="P1632" i="1"/>
  <c r="Q1632" i="1" s="1"/>
  <c r="T1632" i="1" s="1"/>
  <c r="P1633" i="1"/>
  <c r="Q1633" i="1" s="1"/>
  <c r="T1633" i="1" s="1"/>
  <c r="P1634" i="1"/>
  <c r="Q1634" i="1" s="1"/>
  <c r="T1634" i="1" s="1"/>
  <c r="P1635" i="1"/>
  <c r="Q1635" i="1" s="1"/>
  <c r="T1635" i="1" s="1"/>
  <c r="P1636" i="1"/>
  <c r="Q1636" i="1" s="1"/>
  <c r="T1636" i="1" s="1"/>
  <c r="P1637" i="1"/>
  <c r="Q1637" i="1" s="1"/>
  <c r="T1637" i="1" s="1"/>
  <c r="P1638" i="1"/>
  <c r="Q1638" i="1" s="1"/>
  <c r="T1638" i="1" s="1"/>
  <c r="P1639" i="1"/>
  <c r="Q1639" i="1" s="1"/>
  <c r="T1639" i="1" s="1"/>
  <c r="P1640" i="1"/>
  <c r="Q1640" i="1" s="1"/>
  <c r="T1640" i="1" s="1"/>
  <c r="P1641" i="1"/>
  <c r="Q1641" i="1" s="1"/>
  <c r="T1641" i="1" s="1"/>
  <c r="P1642" i="1"/>
  <c r="Q1642" i="1" s="1"/>
  <c r="T1642" i="1" s="1"/>
  <c r="P1643" i="1"/>
  <c r="Q1643" i="1" s="1"/>
  <c r="T1643" i="1" s="1"/>
  <c r="P1644" i="1"/>
  <c r="Q1644" i="1" s="1"/>
  <c r="T1644" i="1" s="1"/>
  <c r="P1645" i="1"/>
  <c r="Q1645" i="1" s="1"/>
  <c r="T1645" i="1" s="1"/>
  <c r="P1646" i="1"/>
  <c r="Q1646" i="1" s="1"/>
  <c r="T1646" i="1" s="1"/>
  <c r="P1647" i="1"/>
  <c r="Q1647" i="1" s="1"/>
  <c r="T1647" i="1" s="1"/>
  <c r="P1648" i="1"/>
  <c r="Q1648" i="1" s="1"/>
  <c r="T1648" i="1" s="1"/>
  <c r="P1649" i="1"/>
  <c r="Q1649" i="1" s="1"/>
  <c r="T1649" i="1" s="1"/>
  <c r="P1650" i="1"/>
  <c r="Q1650" i="1" s="1"/>
  <c r="T1650" i="1" s="1"/>
  <c r="P1651" i="1"/>
  <c r="Q1651" i="1" s="1"/>
  <c r="T1651" i="1" s="1"/>
  <c r="P1652" i="1"/>
  <c r="Q1652" i="1" s="1"/>
  <c r="T1652" i="1" s="1"/>
  <c r="P1653" i="1"/>
  <c r="Q1653" i="1" s="1"/>
  <c r="T1653" i="1" s="1"/>
  <c r="P1654" i="1"/>
  <c r="Q1654" i="1" s="1"/>
  <c r="T1654" i="1" s="1"/>
  <c r="P1655" i="1"/>
  <c r="Q1655" i="1" s="1"/>
  <c r="T1655" i="1" s="1"/>
  <c r="P1656" i="1"/>
  <c r="Q1656" i="1" s="1"/>
  <c r="T1656" i="1" s="1"/>
  <c r="P1657" i="1"/>
  <c r="Q1657" i="1" s="1"/>
  <c r="T1657" i="1" s="1"/>
  <c r="P1658" i="1"/>
  <c r="Q1658" i="1" s="1"/>
  <c r="T1658" i="1" s="1"/>
  <c r="P1661" i="1"/>
  <c r="Q1661" i="1" s="1"/>
  <c r="T1661" i="1" s="1"/>
  <c r="P1662" i="1"/>
  <c r="Q1662" i="1" s="1"/>
  <c r="T1662" i="1" s="1"/>
  <c r="P1663" i="1"/>
  <c r="Q1663" i="1" s="1"/>
  <c r="T1663" i="1" s="1"/>
  <c r="P1664" i="1"/>
  <c r="Q1664" i="1" s="1"/>
  <c r="T1664" i="1" s="1"/>
  <c r="P1665" i="1"/>
  <c r="Q1665" i="1" s="1"/>
  <c r="T1665" i="1" s="1"/>
  <c r="P1666" i="1"/>
  <c r="Q1666" i="1" s="1"/>
  <c r="T1666" i="1" s="1"/>
  <c r="P1667" i="1"/>
  <c r="Q1667" i="1" s="1"/>
  <c r="T1667" i="1" s="1"/>
  <c r="P1669" i="1"/>
  <c r="Q1669" i="1" s="1"/>
  <c r="T1669" i="1" s="1"/>
  <c r="P1670" i="1"/>
  <c r="Q1670" i="1" s="1"/>
  <c r="T1670" i="1" s="1"/>
  <c r="P1671" i="1"/>
  <c r="Q1671" i="1" s="1"/>
  <c r="T1671" i="1" s="1"/>
  <c r="P1672" i="1"/>
  <c r="Q1672" i="1" s="1"/>
  <c r="T1672" i="1" s="1"/>
  <c r="P1673" i="1"/>
  <c r="Q1673" i="1" s="1"/>
  <c r="T1673" i="1" s="1"/>
  <c r="P1674" i="1"/>
  <c r="Q1674" i="1" s="1"/>
  <c r="T1674" i="1" s="1"/>
  <c r="P1676" i="1"/>
  <c r="Q1676" i="1" s="1"/>
  <c r="T1676" i="1" s="1"/>
  <c r="P1678" i="1"/>
  <c r="Q1678" i="1" s="1"/>
  <c r="T1678" i="1" s="1"/>
  <c r="P1679" i="1"/>
  <c r="Q1679" i="1" s="1"/>
  <c r="T1679" i="1" s="1"/>
  <c r="P1680" i="1"/>
  <c r="Q1680" i="1" s="1"/>
  <c r="T1680" i="1" s="1"/>
  <c r="P1681" i="1"/>
  <c r="Q1681" i="1" s="1"/>
  <c r="T1681" i="1" s="1"/>
  <c r="P1682" i="1"/>
  <c r="Q1682" i="1" s="1"/>
  <c r="T1682" i="1" s="1"/>
  <c r="P1683" i="1"/>
  <c r="Q1683" i="1" s="1"/>
  <c r="T1683" i="1" s="1"/>
  <c r="P1684" i="1"/>
  <c r="Q1684" i="1" s="1"/>
  <c r="T1684" i="1" s="1"/>
  <c r="T1685" i="1"/>
  <c r="P1686" i="1"/>
  <c r="Q1686" i="1" s="1"/>
  <c r="T1686" i="1" s="1"/>
  <c r="P1687" i="1"/>
  <c r="Q1687" i="1" s="1"/>
  <c r="T1687" i="1" s="1"/>
  <c r="P1689" i="1"/>
  <c r="Q1689" i="1" s="1"/>
  <c r="T1689" i="1" s="1"/>
  <c r="P1690" i="1"/>
  <c r="Q1690" i="1" s="1"/>
  <c r="T1690" i="1" s="1"/>
  <c r="P1691" i="1"/>
  <c r="Q1691" i="1" s="1"/>
  <c r="T1691" i="1" s="1"/>
  <c r="P1692" i="1"/>
  <c r="Q1692" i="1" s="1"/>
  <c r="T1692" i="1" s="1"/>
  <c r="P1693" i="1"/>
  <c r="Q1693" i="1" s="1"/>
  <c r="T1693" i="1" s="1"/>
  <c r="P1694" i="1"/>
  <c r="Q1694" i="1" s="1"/>
  <c r="T1694" i="1" s="1"/>
  <c r="P1695" i="1"/>
  <c r="Q1695" i="1" s="1"/>
  <c r="T1695" i="1" s="1"/>
  <c r="P1696" i="1"/>
  <c r="Q1696" i="1" s="1"/>
  <c r="T1696" i="1" s="1"/>
  <c r="P1697" i="1"/>
  <c r="Q1697" i="1" s="1"/>
  <c r="T1697" i="1" s="1"/>
  <c r="P1698" i="1"/>
  <c r="Q1698" i="1" s="1"/>
  <c r="T1698" i="1" s="1"/>
  <c r="P1699" i="1"/>
  <c r="Q1699" i="1" s="1"/>
  <c r="T1699" i="1" s="1"/>
  <c r="P1700" i="1"/>
  <c r="Q1700" i="1" s="1"/>
  <c r="T1700" i="1" s="1"/>
  <c r="P1701" i="1"/>
  <c r="Q1701" i="1" s="1"/>
  <c r="T1701" i="1" s="1"/>
  <c r="P1702" i="1"/>
  <c r="Q1702" i="1" s="1"/>
  <c r="T1702" i="1" s="1"/>
  <c r="P1703" i="1"/>
  <c r="Q1703" i="1" s="1"/>
  <c r="T1703" i="1" s="1"/>
  <c r="P1706" i="1"/>
  <c r="Q1706" i="1" s="1"/>
  <c r="T1706" i="1" s="1"/>
  <c r="P1707" i="1"/>
  <c r="Q1707" i="1" s="1"/>
  <c r="T1707" i="1" s="1"/>
  <c r="P1708" i="1"/>
  <c r="Q1708" i="1" s="1"/>
  <c r="T1708" i="1" s="1"/>
  <c r="P1709" i="1"/>
  <c r="Q1709" i="1" s="1"/>
  <c r="T1709" i="1" s="1"/>
  <c r="P1710" i="1"/>
  <c r="Q1710" i="1" s="1"/>
  <c r="T1710" i="1" s="1"/>
  <c r="P1711" i="1"/>
  <c r="Q1711" i="1" s="1"/>
  <c r="T1711" i="1" s="1"/>
  <c r="T1712" i="1"/>
  <c r="P1714" i="1"/>
  <c r="Q1714" i="1" s="1"/>
  <c r="T1714" i="1" s="1"/>
  <c r="P1715" i="1"/>
  <c r="Q1715" i="1" s="1"/>
  <c r="T1715" i="1" s="1"/>
  <c r="P1716" i="1"/>
  <c r="Q1716" i="1" s="1"/>
  <c r="T1716" i="1" s="1"/>
  <c r="P1717" i="1"/>
  <c r="Q1717" i="1" s="1"/>
  <c r="T1717" i="1" s="1"/>
  <c r="P1718" i="1"/>
  <c r="Q1718" i="1" s="1"/>
  <c r="T1718" i="1" s="1"/>
  <c r="P1719" i="1"/>
  <c r="Q1719" i="1" s="1"/>
  <c r="T1719" i="1" s="1"/>
  <c r="P1720" i="1"/>
  <c r="Q1720" i="1" s="1"/>
  <c r="T1720" i="1" s="1"/>
  <c r="P1721" i="1"/>
  <c r="Q1721" i="1" s="1"/>
  <c r="T1721" i="1" s="1"/>
  <c r="P1722" i="1"/>
  <c r="Q1722" i="1" s="1"/>
  <c r="T1722" i="1" s="1"/>
  <c r="P1723" i="1"/>
  <c r="Q1723" i="1" s="1"/>
  <c r="T1723" i="1" s="1"/>
  <c r="P1724" i="1"/>
  <c r="Q1724" i="1" s="1"/>
  <c r="T1724" i="1" s="1"/>
  <c r="P1725" i="1"/>
  <c r="Q1725" i="1" s="1"/>
  <c r="T1725" i="1" s="1"/>
  <c r="P1728" i="1"/>
  <c r="Q1728" i="1" s="1"/>
  <c r="T1728" i="1" s="1"/>
  <c r="P1729" i="1"/>
  <c r="Q1729" i="1" s="1"/>
  <c r="T1729" i="1" s="1"/>
  <c r="P1730" i="1"/>
  <c r="Q1730" i="1" s="1"/>
  <c r="T1730" i="1" s="1"/>
  <c r="P1731" i="1"/>
  <c r="Q1731" i="1" s="1"/>
  <c r="T1731" i="1" s="1"/>
  <c r="P1732" i="1"/>
  <c r="Q1732" i="1" s="1"/>
  <c r="T1732" i="1" s="1"/>
  <c r="P1733" i="1"/>
  <c r="Q1733" i="1" s="1"/>
  <c r="T1733" i="1" s="1"/>
  <c r="P1734" i="1"/>
  <c r="Q1734" i="1" s="1"/>
  <c r="T1734" i="1" s="1"/>
  <c r="P1738" i="1"/>
  <c r="Q1738" i="1" s="1"/>
  <c r="T1738" i="1" s="1"/>
  <c r="P1739" i="1"/>
  <c r="Q1739" i="1" s="1"/>
  <c r="T1739" i="1" s="1"/>
  <c r="P1740" i="1"/>
  <c r="Q1740" i="1" s="1"/>
  <c r="T1740" i="1" s="1"/>
  <c r="P1741" i="1"/>
  <c r="Q1741" i="1" s="1"/>
  <c r="T1741" i="1" s="1"/>
  <c r="P1742" i="1"/>
  <c r="Q1742" i="1" s="1"/>
  <c r="T1742" i="1" s="1"/>
  <c r="P1743" i="1"/>
  <c r="Q1743" i="1" s="1"/>
  <c r="T1743" i="1" s="1"/>
  <c r="T1744" i="1"/>
  <c r="P1747" i="1"/>
  <c r="Q1747" i="1" s="1"/>
  <c r="T1747" i="1" s="1"/>
  <c r="P1748" i="1"/>
  <c r="Q1748" i="1" s="1"/>
  <c r="T1748" i="1" s="1"/>
  <c r="P1749" i="1"/>
  <c r="Q1749" i="1" s="1"/>
  <c r="T1749" i="1" s="1"/>
  <c r="P1750" i="1"/>
  <c r="Q1750" i="1" s="1"/>
  <c r="T1750" i="1" s="1"/>
  <c r="P1751" i="1"/>
  <c r="Q1751" i="1" s="1"/>
  <c r="T1751" i="1" s="1"/>
  <c r="P1752" i="1"/>
  <c r="Q1752" i="1" s="1"/>
  <c r="T1752" i="1" s="1"/>
  <c r="P1753" i="1"/>
  <c r="Q1753" i="1" s="1"/>
  <c r="T1753" i="1" s="1"/>
  <c r="P1754" i="1"/>
  <c r="Q1754" i="1" s="1"/>
  <c r="T1754" i="1" s="1"/>
  <c r="P1755" i="1"/>
  <c r="Q1755" i="1" s="1"/>
  <c r="T1755" i="1" s="1"/>
  <c r="P1756" i="1"/>
  <c r="Q1756" i="1" s="1"/>
  <c r="T1756" i="1" s="1"/>
  <c r="P1757" i="1"/>
  <c r="Q1757" i="1" s="1"/>
  <c r="T1757" i="1" s="1"/>
  <c r="P1758" i="1"/>
  <c r="Q1758" i="1" s="1"/>
  <c r="T1758" i="1" s="1"/>
  <c r="P1759" i="1"/>
  <c r="Q1759" i="1" s="1"/>
  <c r="T1759" i="1" s="1"/>
  <c r="T1760" i="1"/>
  <c r="P1761" i="1"/>
  <c r="Q1761" i="1" s="1"/>
  <c r="T1761" i="1" s="1"/>
  <c r="P1762" i="1"/>
  <c r="Q1762" i="1" s="1"/>
  <c r="T1762" i="1" s="1"/>
  <c r="P1763" i="1"/>
  <c r="Q1763" i="1" s="1"/>
  <c r="T1763" i="1" s="1"/>
  <c r="P1764" i="1"/>
  <c r="Q1764" i="1" s="1"/>
  <c r="T1764" i="1" s="1"/>
  <c r="P1765" i="1"/>
  <c r="Q1765" i="1" s="1"/>
  <c r="T1765" i="1" s="1"/>
  <c r="P1766" i="1"/>
  <c r="Q1766" i="1" s="1"/>
  <c r="T1766" i="1" s="1"/>
  <c r="P1767" i="1"/>
  <c r="Q1767" i="1" s="1"/>
  <c r="T1767" i="1" s="1"/>
  <c r="P1768" i="1"/>
  <c r="Q1768" i="1" s="1"/>
  <c r="T1768" i="1" s="1"/>
  <c r="P1769" i="1"/>
  <c r="Q1769" i="1" s="1"/>
  <c r="T1769" i="1" s="1"/>
  <c r="P1770" i="1"/>
  <c r="Q1770" i="1" s="1"/>
  <c r="T1770" i="1" s="1"/>
  <c r="P1774" i="1"/>
  <c r="Q1774" i="1" s="1"/>
  <c r="T1774" i="1" s="1"/>
  <c r="P1775" i="1"/>
  <c r="Q1775" i="1" s="1"/>
  <c r="T1775" i="1" s="1"/>
  <c r="P1776" i="1"/>
  <c r="Q1776" i="1" s="1"/>
  <c r="T1776" i="1" s="1"/>
  <c r="P1777" i="1"/>
  <c r="Q1777" i="1" s="1"/>
  <c r="T1777" i="1" s="1"/>
  <c r="P1778" i="1"/>
  <c r="Q1778" i="1" s="1"/>
  <c r="T1778" i="1" s="1"/>
  <c r="P1779" i="1"/>
  <c r="Q1779" i="1" s="1"/>
  <c r="T1779" i="1" s="1"/>
  <c r="P1780" i="1"/>
  <c r="Q1780" i="1" s="1"/>
  <c r="T1780" i="1" s="1"/>
  <c r="P1781" i="1"/>
  <c r="Q1781" i="1" s="1"/>
  <c r="T1781" i="1" s="1"/>
  <c r="P1782" i="1"/>
  <c r="Q1782" i="1" s="1"/>
  <c r="T1782" i="1" s="1"/>
  <c r="P1783" i="1"/>
  <c r="Q1783" i="1" s="1"/>
  <c r="T1783" i="1" s="1"/>
  <c r="P1784" i="1"/>
  <c r="Q1784" i="1" s="1"/>
  <c r="T1784" i="1" s="1"/>
  <c r="P1785" i="1"/>
  <c r="Q1785" i="1" s="1"/>
  <c r="T1785" i="1" s="1"/>
  <c r="P1786" i="1"/>
  <c r="Q1786" i="1" s="1"/>
  <c r="T1786" i="1" s="1"/>
  <c r="P1787" i="1"/>
  <c r="Q1787" i="1" s="1"/>
  <c r="T1787" i="1" s="1"/>
  <c r="P1788" i="1"/>
  <c r="Q1788" i="1" s="1"/>
  <c r="T1788" i="1" s="1"/>
  <c r="P1791" i="1"/>
  <c r="Q1791" i="1" s="1"/>
  <c r="T1791" i="1" s="1"/>
  <c r="P1792" i="1"/>
  <c r="Q1792" i="1" s="1"/>
  <c r="T1792" i="1" s="1"/>
  <c r="P1793" i="1"/>
  <c r="Q1793" i="1" s="1"/>
  <c r="T1793" i="1" s="1"/>
  <c r="P1794" i="1"/>
  <c r="Q1794" i="1" s="1"/>
  <c r="T1794" i="1" s="1"/>
  <c r="P1795" i="1"/>
  <c r="Q1795" i="1" s="1"/>
  <c r="T1795" i="1" s="1"/>
  <c r="P1796" i="1"/>
  <c r="Q1796" i="1" s="1"/>
  <c r="T1796" i="1" s="1"/>
  <c r="P1797" i="1"/>
  <c r="Q1797" i="1" s="1"/>
  <c r="T1797" i="1" s="1"/>
  <c r="P1798" i="1"/>
  <c r="Q1798" i="1" s="1"/>
  <c r="T1798" i="1" s="1"/>
  <c r="P1799" i="1"/>
  <c r="Q1799" i="1" s="1"/>
  <c r="T1799" i="1" s="1"/>
  <c r="T1802" i="1"/>
  <c r="P1803" i="1"/>
  <c r="Q1803" i="1" s="1"/>
  <c r="T1803" i="1" s="1"/>
  <c r="P1804" i="1"/>
  <c r="Q1804" i="1" s="1"/>
  <c r="T1804" i="1" s="1"/>
  <c r="P1805" i="1"/>
  <c r="Q1805" i="1" s="1"/>
  <c r="T1805" i="1" s="1"/>
  <c r="P1806" i="1"/>
  <c r="Q1806" i="1" s="1"/>
  <c r="T1806" i="1" s="1"/>
  <c r="P1807" i="1"/>
  <c r="Q1807" i="1" s="1"/>
  <c r="T1807" i="1" s="1"/>
  <c r="P1808" i="1"/>
  <c r="Q1808" i="1" s="1"/>
  <c r="T1808" i="1" s="1"/>
  <c r="P1809" i="1"/>
  <c r="Q1809" i="1" s="1"/>
  <c r="T1809" i="1" s="1"/>
  <c r="P1810" i="1"/>
  <c r="Q1810" i="1" s="1"/>
  <c r="T1810" i="1" s="1"/>
  <c r="T1813" i="1"/>
  <c r="P1814" i="1"/>
  <c r="Q1814" i="1" s="1"/>
  <c r="T1814" i="1" s="1"/>
  <c r="P1815" i="1"/>
  <c r="Q1815" i="1" s="1"/>
  <c r="T1815" i="1" s="1"/>
  <c r="P1816" i="1"/>
  <c r="Q1816" i="1" s="1"/>
  <c r="T1816" i="1" s="1"/>
  <c r="P1817" i="1"/>
  <c r="Q1817" i="1" s="1"/>
  <c r="T1817" i="1" s="1"/>
  <c r="P1818" i="1"/>
  <c r="Q1818" i="1" s="1"/>
  <c r="T1818" i="1" s="1"/>
  <c r="P1819" i="1"/>
  <c r="Q1819" i="1" s="1"/>
  <c r="T1819" i="1" s="1"/>
  <c r="P1820" i="1"/>
  <c r="Q1820" i="1" s="1"/>
  <c r="T1820" i="1" s="1"/>
  <c r="P1821" i="1"/>
  <c r="Q1821" i="1" s="1"/>
  <c r="T1821" i="1" s="1"/>
  <c r="P1822" i="1"/>
  <c r="Q1822" i="1" s="1"/>
  <c r="T1822" i="1" s="1"/>
  <c r="P1823" i="1"/>
  <c r="Q1823" i="1" s="1"/>
  <c r="T1823" i="1" s="1"/>
  <c r="P1824" i="1"/>
  <c r="Q1824" i="1" s="1"/>
  <c r="T1824" i="1" s="1"/>
  <c r="P1825" i="1"/>
  <c r="Q1825" i="1" s="1"/>
  <c r="T1825" i="1" s="1"/>
  <c r="P1826" i="1"/>
  <c r="Q1826" i="1" s="1"/>
  <c r="T1826" i="1" s="1"/>
  <c r="P1827" i="1"/>
  <c r="Q1827" i="1" s="1"/>
  <c r="T1827" i="1" s="1"/>
  <c r="P1828" i="1"/>
  <c r="Q1828" i="1" s="1"/>
  <c r="T1828" i="1" s="1"/>
  <c r="P1829" i="1"/>
  <c r="Q1829" i="1" s="1"/>
  <c r="T1829" i="1" s="1"/>
  <c r="P1830" i="1"/>
  <c r="Q1830" i="1" s="1"/>
  <c r="T1830" i="1" s="1"/>
  <c r="P1831" i="1"/>
  <c r="Q1831" i="1" s="1"/>
  <c r="T1831" i="1" s="1"/>
  <c r="P1832" i="1"/>
  <c r="Q1832" i="1" s="1"/>
  <c r="T1832" i="1" s="1"/>
  <c r="P1833" i="1"/>
  <c r="Q1833" i="1" s="1"/>
  <c r="T1833" i="1" s="1"/>
  <c r="P1834" i="1"/>
  <c r="Q1834" i="1" s="1"/>
  <c r="T1834" i="1" s="1"/>
  <c r="P1835" i="1"/>
  <c r="Q1835" i="1" s="1"/>
  <c r="T1835" i="1" s="1"/>
  <c r="P1836" i="1"/>
  <c r="Q1836" i="1" s="1"/>
  <c r="T1836" i="1" s="1"/>
  <c r="P1837" i="1"/>
  <c r="Q1837" i="1" s="1"/>
  <c r="T1837" i="1" s="1"/>
  <c r="P1839" i="1"/>
  <c r="Q1839" i="1" s="1"/>
  <c r="T1839" i="1" s="1"/>
  <c r="P1840" i="1"/>
  <c r="Q1840" i="1" s="1"/>
  <c r="T1840" i="1" s="1"/>
  <c r="P1841" i="1"/>
  <c r="Q1841" i="1" s="1"/>
  <c r="T1841" i="1" s="1"/>
  <c r="P1842" i="1"/>
  <c r="Q1842" i="1" s="1"/>
  <c r="T1842" i="1" s="1"/>
  <c r="P1843" i="1"/>
  <c r="Q1843" i="1" s="1"/>
  <c r="T1843" i="1" s="1"/>
  <c r="P1844" i="1"/>
  <c r="Q1844" i="1" s="1"/>
  <c r="T1844" i="1" s="1"/>
  <c r="P1845" i="1"/>
  <c r="Q1845" i="1" s="1"/>
  <c r="T1845" i="1" s="1"/>
  <c r="P1846" i="1"/>
  <c r="Q1846" i="1" s="1"/>
  <c r="T1846" i="1" s="1"/>
  <c r="P1847" i="1"/>
  <c r="Q1847" i="1" s="1"/>
  <c r="T1847" i="1" s="1"/>
  <c r="P1848" i="1"/>
  <c r="Q1848" i="1" s="1"/>
  <c r="T1848" i="1" s="1"/>
  <c r="P1849" i="1"/>
  <c r="Q1849" i="1" s="1"/>
  <c r="T1849" i="1" s="1"/>
  <c r="P1850" i="1"/>
  <c r="Q1850" i="1" s="1"/>
  <c r="T1850" i="1" s="1"/>
  <c r="P1851" i="1"/>
  <c r="Q1851" i="1" s="1"/>
  <c r="T1851" i="1" s="1"/>
  <c r="P1852" i="1"/>
  <c r="Q1852" i="1" s="1"/>
  <c r="T1852" i="1" s="1"/>
  <c r="P1853" i="1"/>
  <c r="Q1853" i="1" s="1"/>
  <c r="T1853" i="1" s="1"/>
  <c r="P1854" i="1"/>
  <c r="Q1854" i="1" s="1"/>
  <c r="T1854" i="1" s="1"/>
  <c r="P1855" i="1"/>
  <c r="Q1855" i="1" s="1"/>
  <c r="T1855" i="1" s="1"/>
  <c r="P1856" i="1"/>
  <c r="Q1856" i="1" s="1"/>
  <c r="T1856" i="1" s="1"/>
  <c r="P1857" i="1"/>
  <c r="Q1857" i="1" s="1"/>
  <c r="T1857" i="1" s="1"/>
  <c r="P1858" i="1"/>
  <c r="Q1858" i="1" s="1"/>
  <c r="T1858" i="1" s="1"/>
  <c r="P1859" i="1"/>
  <c r="Q1859" i="1" s="1"/>
  <c r="T1859" i="1" s="1"/>
  <c r="P1860" i="1"/>
  <c r="Q1860" i="1" s="1"/>
  <c r="T1860" i="1" s="1"/>
  <c r="P1861" i="1"/>
  <c r="Q1861" i="1" s="1"/>
  <c r="T1861" i="1" s="1"/>
  <c r="P1862" i="1"/>
  <c r="Q1862" i="1" s="1"/>
  <c r="T1862" i="1" s="1"/>
  <c r="P1863" i="1"/>
  <c r="Q1863" i="1" s="1"/>
  <c r="T1863" i="1" s="1"/>
  <c r="P1864" i="1"/>
  <c r="Q1864" i="1" s="1"/>
  <c r="T1864" i="1" s="1"/>
  <c r="P1866" i="1"/>
  <c r="Q1866" i="1" s="1"/>
  <c r="T1866" i="1" s="1"/>
  <c r="P1867" i="1"/>
  <c r="Q1867" i="1" s="1"/>
  <c r="T1867" i="1" s="1"/>
  <c r="P1868" i="1"/>
  <c r="Q1868" i="1" s="1"/>
  <c r="T1868" i="1" s="1"/>
  <c r="P1869" i="1"/>
  <c r="Q1869" i="1" s="1"/>
  <c r="T1869" i="1" s="1"/>
  <c r="P1870" i="1"/>
  <c r="Q1870" i="1" s="1"/>
  <c r="T1870" i="1" s="1"/>
  <c r="P1871" i="1"/>
  <c r="Q1871" i="1" s="1"/>
  <c r="T1871" i="1" s="1"/>
  <c r="P1872" i="1"/>
  <c r="Q1872" i="1" s="1"/>
  <c r="T1872" i="1" s="1"/>
  <c r="P1875" i="1"/>
  <c r="Q1875" i="1" s="1"/>
  <c r="T1875" i="1" s="1"/>
  <c r="P1876" i="1"/>
  <c r="Q1876" i="1" s="1"/>
  <c r="T1876" i="1" s="1"/>
  <c r="P1877" i="1"/>
  <c r="Q1877" i="1" s="1"/>
  <c r="T1877" i="1" s="1"/>
  <c r="P1878" i="1"/>
  <c r="Q1878" i="1" s="1"/>
  <c r="T1878" i="1" s="1"/>
  <c r="P1879" i="1"/>
  <c r="Q1879" i="1" s="1"/>
  <c r="T1879" i="1" s="1"/>
  <c r="P1880" i="1"/>
  <c r="Q1880" i="1" s="1"/>
  <c r="T1880" i="1" s="1"/>
  <c r="P1881" i="1"/>
  <c r="Q1881" i="1" s="1"/>
  <c r="T1881" i="1" s="1"/>
  <c r="T1882" i="1"/>
  <c r="P1884" i="1"/>
  <c r="Q1884" i="1" s="1"/>
  <c r="T1884" i="1" s="1"/>
  <c r="P1885" i="1"/>
  <c r="Q1885" i="1" s="1"/>
  <c r="T1885" i="1" s="1"/>
  <c r="P1886" i="1"/>
  <c r="Q1886" i="1" s="1"/>
  <c r="T1886" i="1" s="1"/>
  <c r="P1887" i="1"/>
  <c r="Q1887" i="1" s="1"/>
  <c r="T1887" i="1" s="1"/>
  <c r="P1888" i="1"/>
  <c r="Q1888" i="1" s="1"/>
  <c r="T1888" i="1" s="1"/>
  <c r="P1889" i="1"/>
  <c r="Q1889" i="1" s="1"/>
  <c r="T1889" i="1" s="1"/>
  <c r="P1890" i="1"/>
  <c r="Q1890" i="1" s="1"/>
  <c r="T1890" i="1" s="1"/>
  <c r="P1891" i="1"/>
  <c r="Q1891" i="1" s="1"/>
  <c r="T1891" i="1" s="1"/>
  <c r="P1892" i="1"/>
  <c r="Q1892" i="1" s="1"/>
  <c r="T1892" i="1" s="1"/>
  <c r="P1893" i="1"/>
  <c r="Q1893" i="1" s="1"/>
  <c r="T1893" i="1" s="1"/>
  <c r="P1894" i="1"/>
  <c r="Q1894" i="1" s="1"/>
  <c r="T1894" i="1" s="1"/>
  <c r="P1895" i="1"/>
  <c r="Q1895" i="1" s="1"/>
  <c r="T1895" i="1" s="1"/>
  <c r="P1896" i="1"/>
  <c r="Q1896" i="1" s="1"/>
  <c r="T1896" i="1" s="1"/>
  <c r="P1897" i="1"/>
  <c r="Q1897" i="1" s="1"/>
  <c r="T1897" i="1" s="1"/>
  <c r="P1898" i="1"/>
  <c r="Q1898" i="1" s="1"/>
  <c r="T1898" i="1" s="1"/>
  <c r="P1899" i="1"/>
  <c r="Q1899" i="1" s="1"/>
  <c r="T1899" i="1" s="1"/>
  <c r="P1900" i="1"/>
  <c r="Q1900" i="1" s="1"/>
  <c r="T1900" i="1" s="1"/>
  <c r="P1901" i="1"/>
  <c r="Q1901" i="1" s="1"/>
  <c r="T1901" i="1" s="1"/>
  <c r="P1902" i="1"/>
  <c r="Q1902" i="1" s="1"/>
  <c r="T1902" i="1" s="1"/>
  <c r="P1903" i="1"/>
  <c r="Q1903" i="1" s="1"/>
  <c r="T1903" i="1" s="1"/>
  <c r="P1904" i="1"/>
  <c r="Q1904" i="1" s="1"/>
  <c r="T1904" i="1" s="1"/>
  <c r="P1905" i="1"/>
  <c r="Q1905" i="1" s="1"/>
  <c r="T1905" i="1" s="1"/>
  <c r="P1906" i="1"/>
  <c r="Q1906" i="1" s="1"/>
  <c r="T1906" i="1" s="1"/>
  <c r="P1909" i="1"/>
  <c r="Q1909" i="1" s="1"/>
  <c r="T1909" i="1" s="1"/>
  <c r="P1910" i="1"/>
  <c r="Q1910" i="1" s="1"/>
  <c r="T1910" i="1" s="1"/>
  <c r="P1911" i="1"/>
  <c r="Q1911" i="1" s="1"/>
  <c r="T1911" i="1" s="1"/>
  <c r="P1912" i="1"/>
  <c r="Q1912" i="1" s="1"/>
  <c r="T1912" i="1" s="1"/>
  <c r="P1913" i="1"/>
  <c r="Q1913" i="1" s="1"/>
  <c r="T1913" i="1" s="1"/>
  <c r="P1914" i="1"/>
  <c r="Q1914" i="1" s="1"/>
  <c r="T1914" i="1" s="1"/>
  <c r="P1915" i="1"/>
  <c r="Q1915" i="1" s="1"/>
  <c r="T1915" i="1" s="1"/>
  <c r="P1916" i="1"/>
  <c r="Q1916" i="1" s="1"/>
  <c r="T1916" i="1" s="1"/>
  <c r="P1917" i="1"/>
  <c r="Q1917" i="1" s="1"/>
  <c r="T1917" i="1" s="1"/>
  <c r="P1918" i="1"/>
  <c r="Q1918" i="1" s="1"/>
  <c r="T1918" i="1" s="1"/>
  <c r="P1919" i="1"/>
  <c r="Q1919" i="1" s="1"/>
  <c r="T1919" i="1" s="1"/>
  <c r="P1920" i="1"/>
  <c r="Q1920" i="1" s="1"/>
  <c r="T1920" i="1" s="1"/>
  <c r="P1921" i="1"/>
  <c r="Q1921" i="1" s="1"/>
  <c r="T1921" i="1" s="1"/>
  <c r="P1922" i="1"/>
  <c r="Q1922" i="1" s="1"/>
  <c r="T1922" i="1" s="1"/>
  <c r="P1923" i="1"/>
  <c r="Q1923" i="1" s="1"/>
  <c r="T1923" i="1" s="1"/>
  <c r="P1924" i="1"/>
  <c r="Q1924" i="1" s="1"/>
  <c r="T1924" i="1" s="1"/>
  <c r="P1925" i="1"/>
  <c r="Q1925" i="1" s="1"/>
  <c r="T1925" i="1" s="1"/>
  <c r="P1926" i="1"/>
  <c r="Q1926" i="1" s="1"/>
  <c r="T1926" i="1" s="1"/>
  <c r="P1928" i="1"/>
  <c r="Q1928" i="1" s="1"/>
  <c r="T1928" i="1" s="1"/>
  <c r="P1929" i="1"/>
  <c r="Q1929" i="1" s="1"/>
  <c r="T1929" i="1" s="1"/>
  <c r="P1930" i="1"/>
  <c r="Q1930" i="1" s="1"/>
  <c r="T1930" i="1" s="1"/>
  <c r="P1931" i="1"/>
  <c r="Q1931" i="1" s="1"/>
  <c r="T1931" i="1" s="1"/>
  <c r="P1932" i="1"/>
  <c r="Q1932" i="1" s="1"/>
  <c r="T1932" i="1" s="1"/>
  <c r="P1933" i="1"/>
  <c r="Q1933" i="1" s="1"/>
  <c r="T1933" i="1" s="1"/>
  <c r="P1934" i="1"/>
  <c r="Q1934" i="1" s="1"/>
  <c r="T1934" i="1" s="1"/>
  <c r="P1935" i="1"/>
  <c r="Q1935" i="1" s="1"/>
  <c r="T1935" i="1" s="1"/>
  <c r="P1936" i="1"/>
  <c r="Q1936" i="1" s="1"/>
  <c r="T1936" i="1" s="1"/>
  <c r="P1937" i="1"/>
  <c r="Q1937" i="1" s="1"/>
  <c r="T1937" i="1" s="1"/>
  <c r="P1938" i="1"/>
  <c r="Q1938" i="1" s="1"/>
  <c r="T1938" i="1" s="1"/>
  <c r="P1940" i="1"/>
  <c r="Q1940" i="1" s="1"/>
  <c r="T1940" i="1" s="1"/>
  <c r="P1941" i="1"/>
  <c r="Q1941" i="1" s="1"/>
  <c r="T1941" i="1" s="1"/>
  <c r="P1942" i="1"/>
  <c r="Q1942" i="1" s="1"/>
  <c r="T1942" i="1" s="1"/>
  <c r="P1943" i="1"/>
  <c r="Q1943" i="1" s="1"/>
  <c r="T1943" i="1" s="1"/>
  <c r="P1944" i="1"/>
  <c r="Q1944" i="1" s="1"/>
  <c r="T1944" i="1" s="1"/>
  <c r="P1945" i="1"/>
  <c r="Q1945" i="1" s="1"/>
  <c r="T1945" i="1" s="1"/>
  <c r="T1946" i="1"/>
  <c r="P1947" i="1"/>
  <c r="Q1947" i="1" s="1"/>
  <c r="T1947" i="1" s="1"/>
  <c r="P1948" i="1"/>
  <c r="Q1948" i="1" s="1"/>
  <c r="T1948" i="1" s="1"/>
  <c r="P1949" i="1"/>
  <c r="Q1949" i="1" s="1"/>
  <c r="T1949" i="1" s="1"/>
  <c r="P1950" i="1"/>
  <c r="Q1950" i="1" s="1"/>
  <c r="T1950" i="1" s="1"/>
  <c r="P1951" i="1"/>
  <c r="Q1951" i="1" s="1"/>
  <c r="T1951" i="1" s="1"/>
  <c r="P1952" i="1"/>
  <c r="Q1952" i="1" s="1"/>
  <c r="T1952" i="1" s="1"/>
  <c r="P1953" i="1"/>
  <c r="Q1953" i="1" s="1"/>
  <c r="T1953" i="1" s="1"/>
  <c r="P1954" i="1"/>
  <c r="Q1954" i="1" s="1"/>
  <c r="T1954" i="1" s="1"/>
  <c r="P1955" i="1"/>
  <c r="Q1955" i="1" s="1"/>
  <c r="T1955" i="1" s="1"/>
  <c r="P1956" i="1"/>
  <c r="Q1956" i="1" s="1"/>
  <c r="T1956" i="1" s="1"/>
  <c r="T1957" i="1"/>
  <c r="P1958" i="1"/>
  <c r="Q1958" i="1" s="1"/>
  <c r="T1958" i="1" s="1"/>
  <c r="P1959" i="1"/>
  <c r="Q1959" i="1" s="1"/>
  <c r="T1959" i="1" s="1"/>
  <c r="P1960" i="1"/>
  <c r="Q1960" i="1" s="1"/>
  <c r="T1960" i="1" s="1"/>
  <c r="P1961" i="1"/>
  <c r="Q1961" i="1" s="1"/>
  <c r="T1961" i="1" s="1"/>
  <c r="P1962" i="1"/>
  <c r="Q1962" i="1" s="1"/>
  <c r="T1962" i="1" s="1"/>
  <c r="P1963" i="1"/>
  <c r="Q1963" i="1" s="1"/>
  <c r="T1963" i="1" s="1"/>
  <c r="P1964" i="1"/>
  <c r="Q1964" i="1" s="1"/>
  <c r="T1964" i="1" s="1"/>
  <c r="P1965" i="1"/>
  <c r="Q1965" i="1" s="1"/>
  <c r="T1965" i="1" s="1"/>
  <c r="P1966" i="1"/>
  <c r="Q1966" i="1" s="1"/>
  <c r="T1966" i="1" s="1"/>
  <c r="P1968" i="1"/>
  <c r="Q1968" i="1" s="1"/>
  <c r="T1968" i="1" s="1"/>
  <c r="P1969" i="1"/>
  <c r="Q1969" i="1" s="1"/>
  <c r="T1969" i="1" s="1"/>
  <c r="P1970" i="1"/>
  <c r="Q1970" i="1" s="1"/>
  <c r="T1970" i="1" s="1"/>
  <c r="P1971" i="1"/>
  <c r="Q1971" i="1" s="1"/>
  <c r="T1971" i="1" s="1"/>
  <c r="P1972" i="1"/>
  <c r="Q1972" i="1" s="1"/>
  <c r="T1972" i="1" s="1"/>
  <c r="P1973" i="1"/>
  <c r="Q1973" i="1" s="1"/>
  <c r="T1973" i="1" s="1"/>
  <c r="P1974" i="1"/>
  <c r="Q1974" i="1" s="1"/>
  <c r="T1974" i="1" s="1"/>
  <c r="P1975" i="1"/>
  <c r="Q1975" i="1" s="1"/>
  <c r="T1975" i="1" s="1"/>
  <c r="P1977" i="1"/>
  <c r="Q1977" i="1" s="1"/>
  <c r="T1977" i="1" s="1"/>
  <c r="P1978" i="1"/>
  <c r="Q1978" i="1" s="1"/>
  <c r="T1978" i="1" s="1"/>
  <c r="P1979" i="1"/>
  <c r="Q1979" i="1" s="1"/>
  <c r="T1979" i="1" s="1"/>
  <c r="P1980" i="1"/>
  <c r="Q1980" i="1" s="1"/>
  <c r="T1980" i="1" s="1"/>
  <c r="P1981" i="1"/>
  <c r="Q1981" i="1" s="1"/>
  <c r="T1981" i="1" s="1"/>
  <c r="P1982" i="1"/>
  <c r="Q1982" i="1" s="1"/>
  <c r="T1982" i="1" s="1"/>
  <c r="P1984" i="1"/>
  <c r="Q1984" i="1" s="1"/>
  <c r="T1984" i="1" s="1"/>
  <c r="P1985" i="1"/>
  <c r="Q1985" i="1" s="1"/>
  <c r="T1985" i="1" s="1"/>
  <c r="P1986" i="1"/>
  <c r="Q1986" i="1" s="1"/>
  <c r="T1986" i="1" s="1"/>
  <c r="P1987" i="1"/>
  <c r="Q1987" i="1" s="1"/>
  <c r="T1987" i="1" s="1"/>
  <c r="P1988" i="1"/>
  <c r="Q1988" i="1" s="1"/>
  <c r="T1988" i="1" s="1"/>
  <c r="P1989" i="1"/>
  <c r="Q1989" i="1" s="1"/>
  <c r="T1989" i="1" s="1"/>
  <c r="P1990" i="1"/>
  <c r="Q1990" i="1" s="1"/>
  <c r="T1990" i="1" s="1"/>
  <c r="P1991" i="1"/>
  <c r="Q1991" i="1" s="1"/>
  <c r="T1991" i="1" s="1"/>
  <c r="P1992" i="1"/>
  <c r="Q1992" i="1" s="1"/>
  <c r="T1992" i="1" s="1"/>
  <c r="P1993" i="1"/>
  <c r="Q1993" i="1" s="1"/>
  <c r="T1993" i="1" s="1"/>
  <c r="P1994" i="1"/>
  <c r="Q1994" i="1" s="1"/>
  <c r="T1994" i="1" s="1"/>
  <c r="P1995" i="1"/>
  <c r="Q1995" i="1" s="1"/>
  <c r="T1995" i="1" s="1"/>
  <c r="P1996" i="1"/>
  <c r="Q1996" i="1" s="1"/>
  <c r="T1996" i="1" s="1"/>
  <c r="P1997" i="1"/>
  <c r="Q1997" i="1" s="1"/>
  <c r="T1997" i="1" s="1"/>
  <c r="P1998" i="1"/>
  <c r="Q1998" i="1" s="1"/>
  <c r="T1998" i="1" s="1"/>
  <c r="P1999" i="1"/>
  <c r="Q1999" i="1" s="1"/>
  <c r="T1999" i="1" s="1"/>
  <c r="P2000" i="1"/>
  <c r="Q2000" i="1" s="1"/>
  <c r="T2000" i="1" s="1"/>
  <c r="P2001" i="1"/>
  <c r="Q2001" i="1" s="1"/>
  <c r="T2001" i="1" s="1"/>
  <c r="P2002" i="1"/>
  <c r="Q2002" i="1" s="1"/>
  <c r="T2002" i="1" s="1"/>
  <c r="P2003" i="1"/>
  <c r="Q2003" i="1" s="1"/>
  <c r="T2003" i="1" s="1"/>
  <c r="P2004" i="1"/>
  <c r="Q2004" i="1" s="1"/>
  <c r="T2004" i="1" s="1"/>
  <c r="P2005" i="1"/>
  <c r="Q2005" i="1" s="1"/>
  <c r="T2005" i="1" s="1"/>
  <c r="P2006" i="1"/>
  <c r="Q2006" i="1" s="1"/>
  <c r="T2006" i="1" s="1"/>
  <c r="P2007" i="1"/>
  <c r="Q2007" i="1" s="1"/>
  <c r="T2007" i="1" s="1"/>
  <c r="P2008" i="1"/>
  <c r="Q2008" i="1" s="1"/>
  <c r="T2008" i="1" s="1"/>
  <c r="P2009" i="1"/>
  <c r="Q2009" i="1" s="1"/>
  <c r="T2009" i="1" s="1"/>
  <c r="P2010" i="1"/>
  <c r="Q2010" i="1" s="1"/>
  <c r="T2010" i="1" s="1"/>
  <c r="P2011" i="1"/>
  <c r="Q2011" i="1" s="1"/>
  <c r="T2011" i="1" s="1"/>
  <c r="P2012" i="1"/>
  <c r="Q2012" i="1" s="1"/>
  <c r="T2012" i="1" s="1"/>
  <c r="P2013" i="1"/>
  <c r="Q2013" i="1" s="1"/>
  <c r="T2013" i="1" s="1"/>
  <c r="P2014" i="1"/>
  <c r="Q2014" i="1" s="1"/>
  <c r="T2014" i="1" s="1"/>
  <c r="P2015" i="1"/>
  <c r="Q2015" i="1" s="1"/>
  <c r="T2015" i="1" s="1"/>
  <c r="T2016" i="1"/>
  <c r="P2017" i="1"/>
  <c r="Q2017" i="1" s="1"/>
  <c r="T2017" i="1" s="1"/>
  <c r="P2018" i="1"/>
  <c r="Q2018" i="1" s="1"/>
  <c r="T2018" i="1" s="1"/>
  <c r="P2019" i="1"/>
  <c r="Q2019" i="1" s="1"/>
  <c r="T2019" i="1" s="1"/>
  <c r="P2020" i="1"/>
  <c r="Q2020" i="1" s="1"/>
  <c r="T2020" i="1" s="1"/>
  <c r="P2021" i="1"/>
  <c r="Q2021" i="1" s="1"/>
  <c r="T2021" i="1" s="1"/>
  <c r="P2022" i="1"/>
  <c r="Q2022" i="1" s="1"/>
  <c r="T2022" i="1" s="1"/>
  <c r="P2023" i="1"/>
  <c r="Q2023" i="1" s="1"/>
  <c r="T2023" i="1" s="1"/>
  <c r="P2024" i="1"/>
  <c r="Q2024" i="1" s="1"/>
  <c r="T2024" i="1" s="1"/>
  <c r="P2025" i="1"/>
  <c r="Q2025" i="1" s="1"/>
  <c r="T2025" i="1" s="1"/>
  <c r="P2026" i="1"/>
  <c r="Q2026" i="1" s="1"/>
  <c r="T2026" i="1" s="1"/>
  <c r="P2027" i="1"/>
  <c r="Q2027" i="1" s="1"/>
  <c r="T2027" i="1" s="1"/>
  <c r="P2028" i="1"/>
  <c r="Q2028" i="1" s="1"/>
  <c r="T2028" i="1" s="1"/>
  <c r="P2029" i="1"/>
  <c r="Q2029" i="1" s="1"/>
  <c r="T2029" i="1" s="1"/>
  <c r="P2031" i="1"/>
  <c r="Q2031" i="1" s="1"/>
  <c r="T2031" i="1" s="1"/>
  <c r="P2032" i="1"/>
  <c r="Q2032" i="1" s="1"/>
  <c r="T2032" i="1" s="1"/>
  <c r="T2033" i="1"/>
  <c r="P2034" i="1"/>
  <c r="Q2034" i="1" s="1"/>
  <c r="T2034" i="1" s="1"/>
  <c r="P2035" i="1"/>
  <c r="Q2035" i="1" s="1"/>
  <c r="T2035" i="1" s="1"/>
  <c r="P2036" i="1"/>
  <c r="Q2036" i="1" s="1"/>
  <c r="T2036" i="1" s="1"/>
  <c r="P2037" i="1"/>
  <c r="Q2037" i="1" s="1"/>
  <c r="T2037" i="1" s="1"/>
  <c r="P2038" i="1"/>
  <c r="Q2038" i="1" s="1"/>
  <c r="T2038" i="1" s="1"/>
  <c r="P2039" i="1"/>
  <c r="Q2039" i="1" s="1"/>
  <c r="T2039" i="1" s="1"/>
  <c r="P2040" i="1"/>
  <c r="Q2040" i="1" s="1"/>
  <c r="T2040" i="1" s="1"/>
  <c r="P2042" i="1"/>
  <c r="Q2042" i="1" s="1"/>
  <c r="T2042" i="1" s="1"/>
  <c r="P2043" i="1"/>
  <c r="Q2043" i="1" s="1"/>
  <c r="T2043" i="1" s="1"/>
  <c r="P2044" i="1"/>
  <c r="Q2044" i="1" s="1"/>
  <c r="T2044" i="1" s="1"/>
  <c r="P2045" i="1"/>
  <c r="Q2045" i="1" s="1"/>
  <c r="T2045" i="1" s="1"/>
  <c r="P2046" i="1"/>
  <c r="Q2046" i="1" s="1"/>
  <c r="T2046" i="1" s="1"/>
  <c r="P2047" i="1"/>
  <c r="Q2047" i="1" s="1"/>
  <c r="T2047" i="1" s="1"/>
  <c r="P2048" i="1"/>
  <c r="Q2048" i="1" s="1"/>
  <c r="T2048" i="1" s="1"/>
  <c r="P2049" i="1"/>
  <c r="Q2049" i="1" s="1"/>
  <c r="T2049" i="1" s="1"/>
  <c r="P2050" i="1"/>
  <c r="Q2050" i="1" s="1"/>
  <c r="T2050" i="1" s="1"/>
  <c r="P2051" i="1"/>
  <c r="Q2051" i="1" s="1"/>
  <c r="T2051" i="1" s="1"/>
  <c r="P2052" i="1"/>
  <c r="Q2052" i="1" s="1"/>
  <c r="T2052" i="1" s="1"/>
  <c r="P2053" i="1"/>
  <c r="Q2053" i="1" s="1"/>
  <c r="T2053" i="1" s="1"/>
  <c r="P2055" i="1"/>
  <c r="Q2055" i="1" s="1"/>
  <c r="T2055" i="1" s="1"/>
  <c r="P2056" i="1"/>
  <c r="Q2056" i="1" s="1"/>
  <c r="T2056" i="1" s="1"/>
  <c r="P2057" i="1"/>
  <c r="Q2057" i="1" s="1"/>
  <c r="T2057" i="1" s="1"/>
  <c r="P2058" i="1"/>
  <c r="Q2058" i="1" s="1"/>
  <c r="T2058" i="1" s="1"/>
  <c r="P2059" i="1"/>
  <c r="Q2059" i="1" s="1"/>
  <c r="T2059" i="1" s="1"/>
  <c r="P2060" i="1"/>
  <c r="Q2060" i="1" s="1"/>
  <c r="T2060" i="1" s="1"/>
  <c r="P2061" i="1"/>
  <c r="Q2061" i="1" s="1"/>
  <c r="T2061" i="1" s="1"/>
  <c r="P2062" i="1"/>
  <c r="Q2062" i="1" s="1"/>
  <c r="T2062" i="1" s="1"/>
  <c r="P2063" i="1"/>
  <c r="Q2063" i="1" s="1"/>
  <c r="T2063" i="1" s="1"/>
  <c r="P2064" i="1"/>
  <c r="Q2064" i="1" s="1"/>
  <c r="T2064" i="1" s="1"/>
  <c r="P2065" i="1"/>
  <c r="Q2065" i="1" s="1"/>
  <c r="T2065" i="1" s="1"/>
  <c r="P2066" i="1"/>
  <c r="Q2066" i="1" s="1"/>
  <c r="T2066" i="1" s="1"/>
  <c r="P2068" i="1"/>
  <c r="Q2068" i="1" s="1"/>
  <c r="T2068" i="1" s="1"/>
  <c r="P2069" i="1"/>
  <c r="Q2069" i="1" s="1"/>
  <c r="T2069" i="1" s="1"/>
  <c r="P2070" i="1"/>
  <c r="Q2070" i="1" s="1"/>
  <c r="T2070" i="1" s="1"/>
  <c r="P2071" i="1"/>
  <c r="Q2071" i="1" s="1"/>
  <c r="T2071" i="1" s="1"/>
  <c r="P2072" i="1"/>
  <c r="Q2072" i="1" s="1"/>
  <c r="T2072" i="1" s="1"/>
  <c r="P2073" i="1"/>
  <c r="Q2073" i="1" s="1"/>
  <c r="T2073" i="1" s="1"/>
  <c r="P2074" i="1"/>
  <c r="Q2074" i="1" s="1"/>
  <c r="T2074" i="1" s="1"/>
  <c r="P2075" i="1"/>
  <c r="Q2075" i="1" s="1"/>
  <c r="T2075" i="1" s="1"/>
  <c r="P2076" i="1"/>
  <c r="Q2076" i="1" s="1"/>
  <c r="T2076" i="1" s="1"/>
  <c r="P2078" i="1"/>
  <c r="Q2078" i="1" s="1"/>
  <c r="T2078" i="1" s="1"/>
  <c r="P2079" i="1"/>
  <c r="Q2079" i="1" s="1"/>
  <c r="T2079" i="1" s="1"/>
  <c r="P2080" i="1"/>
  <c r="Q2080" i="1" s="1"/>
  <c r="T2080" i="1" s="1"/>
  <c r="P2081" i="1"/>
  <c r="Q2081" i="1" s="1"/>
  <c r="T2081" i="1" s="1"/>
  <c r="P2082" i="1"/>
  <c r="Q2082" i="1" s="1"/>
  <c r="T2082" i="1" s="1"/>
  <c r="P2083" i="1"/>
  <c r="Q2083" i="1" s="1"/>
  <c r="T2083" i="1" s="1"/>
  <c r="P2084" i="1"/>
  <c r="Q2084" i="1" s="1"/>
  <c r="T2084" i="1" s="1"/>
  <c r="P2085" i="1"/>
  <c r="Q2085" i="1" s="1"/>
  <c r="T2085" i="1" s="1"/>
  <c r="P2086" i="1"/>
  <c r="Q2086" i="1" s="1"/>
  <c r="T2086" i="1" s="1"/>
  <c r="P2087" i="1"/>
  <c r="Q2087" i="1" s="1"/>
  <c r="T2087" i="1" s="1"/>
  <c r="T2089" i="1"/>
  <c r="P2091" i="1"/>
  <c r="Q2091" i="1" s="1"/>
  <c r="T2091" i="1" s="1"/>
  <c r="P2092" i="1"/>
  <c r="Q2092" i="1" s="1"/>
  <c r="T2092" i="1" s="1"/>
  <c r="P2095" i="1"/>
  <c r="Q2095" i="1" s="1"/>
  <c r="T2095" i="1" s="1"/>
  <c r="P2096" i="1"/>
  <c r="Q2096" i="1" s="1"/>
  <c r="T2096" i="1" s="1"/>
  <c r="P2097" i="1"/>
  <c r="Q2097" i="1" s="1"/>
  <c r="T2097" i="1" s="1"/>
  <c r="P2098" i="1"/>
  <c r="Q2098" i="1" s="1"/>
  <c r="T2098" i="1" s="1"/>
  <c r="P2099" i="1"/>
  <c r="Q2099" i="1" s="1"/>
  <c r="T2099" i="1" s="1"/>
  <c r="P2100" i="1"/>
  <c r="Q2100" i="1" s="1"/>
  <c r="T2100" i="1" s="1"/>
  <c r="P2101" i="1"/>
  <c r="Q2101" i="1" s="1"/>
  <c r="T2101" i="1" s="1"/>
  <c r="P2102" i="1"/>
  <c r="Q2102" i="1" s="1"/>
  <c r="T2102" i="1" s="1"/>
  <c r="P2103" i="1"/>
  <c r="Q2103" i="1" s="1"/>
  <c r="T2103" i="1" s="1"/>
  <c r="T2105" i="1"/>
  <c r="P2107" i="1"/>
  <c r="Q2107" i="1" s="1"/>
  <c r="T2107" i="1" s="1"/>
  <c r="P2108" i="1"/>
  <c r="Q2108" i="1" s="1"/>
  <c r="T2108" i="1" s="1"/>
  <c r="P2109" i="1"/>
  <c r="Q2109" i="1" s="1"/>
  <c r="T2109" i="1" s="1"/>
  <c r="P2110" i="1"/>
  <c r="Q2110" i="1" s="1"/>
  <c r="T2110" i="1" s="1"/>
  <c r="P2111" i="1"/>
  <c r="Q2111" i="1" s="1"/>
  <c r="T2111" i="1" s="1"/>
  <c r="P2112" i="1"/>
  <c r="Q2112" i="1" s="1"/>
  <c r="T2112" i="1" s="1"/>
  <c r="P2113" i="1"/>
  <c r="Q2113" i="1" s="1"/>
  <c r="T2113" i="1" s="1"/>
  <c r="P2114" i="1"/>
  <c r="Q2114" i="1" s="1"/>
  <c r="T2114" i="1" s="1"/>
  <c r="P2115" i="1"/>
  <c r="Q2115" i="1" s="1"/>
  <c r="T2115" i="1" s="1"/>
  <c r="P2116" i="1"/>
  <c r="Q2116" i="1" s="1"/>
  <c r="T2116" i="1" s="1"/>
  <c r="P2117" i="1"/>
  <c r="Q2117" i="1" s="1"/>
  <c r="T2117" i="1" s="1"/>
  <c r="P2118" i="1"/>
  <c r="Q2118" i="1" s="1"/>
  <c r="T2118" i="1" s="1"/>
  <c r="P2119" i="1"/>
  <c r="Q2119" i="1" s="1"/>
  <c r="T2119" i="1" s="1"/>
  <c r="P2120" i="1"/>
  <c r="Q2120" i="1" s="1"/>
  <c r="T2120" i="1" s="1"/>
  <c r="P2121" i="1"/>
  <c r="Q2121" i="1" s="1"/>
  <c r="T2121" i="1" s="1"/>
  <c r="P2122" i="1"/>
  <c r="Q2122" i="1" s="1"/>
  <c r="T2122" i="1" s="1"/>
  <c r="P2125" i="1"/>
  <c r="Q2125" i="1" s="1"/>
  <c r="T2125" i="1" s="1"/>
  <c r="P2126" i="1"/>
  <c r="Q2126" i="1" s="1"/>
  <c r="T2126" i="1" s="1"/>
  <c r="P2127" i="1"/>
  <c r="Q2127" i="1" s="1"/>
  <c r="T2127" i="1" s="1"/>
  <c r="P2128" i="1"/>
  <c r="Q2128" i="1" s="1"/>
  <c r="T2128" i="1" s="1"/>
  <c r="P2129" i="1"/>
  <c r="Q2129" i="1" s="1"/>
  <c r="T2129" i="1" s="1"/>
  <c r="P2130" i="1"/>
  <c r="Q2130" i="1" s="1"/>
  <c r="T2130" i="1" s="1"/>
  <c r="P2131" i="1"/>
  <c r="Q2131" i="1" s="1"/>
  <c r="T2131" i="1" s="1"/>
  <c r="P2132" i="1"/>
  <c r="Q2132" i="1" s="1"/>
  <c r="T2132" i="1" s="1"/>
  <c r="P2133" i="1"/>
  <c r="Q2133" i="1" s="1"/>
  <c r="T2133" i="1" s="1"/>
  <c r="T2135" i="1"/>
  <c r="P2136" i="1"/>
  <c r="Q2136" i="1" s="1"/>
  <c r="T2136" i="1" s="1"/>
  <c r="P2137" i="1"/>
  <c r="Q2137" i="1" s="1"/>
  <c r="T2137" i="1" s="1"/>
  <c r="P2138" i="1"/>
  <c r="Q2138" i="1" s="1"/>
  <c r="T2138" i="1" s="1"/>
  <c r="P2139" i="1"/>
  <c r="Q2139" i="1" s="1"/>
  <c r="T2139" i="1" s="1"/>
  <c r="P2140" i="1"/>
  <c r="Q2140" i="1" s="1"/>
  <c r="T2140" i="1" s="1"/>
  <c r="P2141" i="1"/>
  <c r="Q2141" i="1" s="1"/>
  <c r="T2141" i="1" s="1"/>
  <c r="P2142" i="1"/>
  <c r="Q2142" i="1" s="1"/>
  <c r="T2142" i="1" s="1"/>
  <c r="P2143" i="1"/>
  <c r="Q2143" i="1" s="1"/>
  <c r="T2143" i="1" s="1"/>
  <c r="P2144" i="1"/>
  <c r="Q2144" i="1" s="1"/>
  <c r="T2144" i="1" s="1"/>
  <c r="P2145" i="1"/>
  <c r="Q2145" i="1" s="1"/>
  <c r="T2145" i="1" s="1"/>
  <c r="P2146" i="1"/>
  <c r="Q2146" i="1" s="1"/>
  <c r="T2146" i="1" s="1"/>
  <c r="P2150" i="1"/>
  <c r="Q2150" i="1" s="1"/>
  <c r="T2150" i="1" s="1"/>
  <c r="P2151" i="1"/>
  <c r="Q2151" i="1" s="1"/>
  <c r="T2151" i="1" s="1"/>
  <c r="P2152" i="1"/>
  <c r="Q2152" i="1" s="1"/>
  <c r="T2152" i="1" s="1"/>
  <c r="P2153" i="1"/>
  <c r="Q2153" i="1" s="1"/>
  <c r="T2153" i="1" s="1"/>
  <c r="P2154" i="1"/>
  <c r="Q2154" i="1" s="1"/>
  <c r="T2154" i="1" s="1"/>
  <c r="P2155" i="1"/>
  <c r="Q2155" i="1" s="1"/>
  <c r="T2155" i="1" s="1"/>
  <c r="P2156" i="1"/>
  <c r="Q2156" i="1" s="1"/>
  <c r="T2156" i="1" s="1"/>
  <c r="P2157" i="1"/>
  <c r="Q2157" i="1" s="1"/>
  <c r="T2157" i="1" s="1"/>
  <c r="P2158" i="1"/>
  <c r="Q2158" i="1" s="1"/>
  <c r="T2158" i="1" s="1"/>
  <c r="P2159" i="1"/>
  <c r="Q2159" i="1" s="1"/>
  <c r="T2159" i="1" s="1"/>
  <c r="P2160" i="1"/>
  <c r="Q2160" i="1" s="1"/>
  <c r="T2160" i="1" s="1"/>
  <c r="P2161" i="1"/>
  <c r="Q2161" i="1" s="1"/>
  <c r="T2161" i="1" s="1"/>
  <c r="P2165" i="1"/>
  <c r="Q2165" i="1" s="1"/>
  <c r="T2165" i="1" s="1"/>
  <c r="P2166" i="1"/>
  <c r="Q2166" i="1" s="1"/>
  <c r="T2166" i="1" s="1"/>
  <c r="P2167" i="1"/>
  <c r="Q2167" i="1" s="1"/>
  <c r="T2167" i="1" s="1"/>
  <c r="P2168" i="1"/>
  <c r="Q2168" i="1" s="1"/>
  <c r="T2168" i="1" s="1"/>
  <c r="P2169" i="1"/>
  <c r="Q2169" i="1" s="1"/>
  <c r="T2169" i="1" s="1"/>
  <c r="P2170" i="1"/>
  <c r="Q2170" i="1" s="1"/>
  <c r="T2170" i="1" s="1"/>
  <c r="P2171" i="1"/>
  <c r="Q2171" i="1" s="1"/>
  <c r="T2171" i="1" s="1"/>
  <c r="P2172" i="1"/>
  <c r="Q2172" i="1" s="1"/>
  <c r="T2172" i="1" s="1"/>
  <c r="P2173" i="1"/>
  <c r="Q2173" i="1" s="1"/>
  <c r="T2173" i="1" s="1"/>
  <c r="P2174" i="1"/>
  <c r="Q2174" i="1" s="1"/>
  <c r="T2174" i="1" s="1"/>
  <c r="P2175" i="1"/>
  <c r="Q2175" i="1" s="1"/>
  <c r="T2175" i="1" s="1"/>
  <c r="P2176" i="1"/>
  <c r="Q2176" i="1" s="1"/>
  <c r="T2176" i="1" s="1"/>
  <c r="P2177" i="1"/>
  <c r="Q2177" i="1" s="1"/>
  <c r="T2177" i="1" s="1"/>
  <c r="P2178" i="1"/>
  <c r="Q2178" i="1" s="1"/>
  <c r="T2178" i="1" s="1"/>
  <c r="P2179" i="1"/>
  <c r="Q2179" i="1" s="1"/>
  <c r="T2179" i="1" s="1"/>
  <c r="P2180" i="1"/>
  <c r="Q2180" i="1" s="1"/>
  <c r="T2180" i="1" s="1"/>
  <c r="P2181" i="1"/>
  <c r="Q2181" i="1" s="1"/>
  <c r="T2181" i="1" s="1"/>
  <c r="P2182" i="1"/>
  <c r="Q2182" i="1" s="1"/>
  <c r="T2182" i="1" s="1"/>
  <c r="T2185" i="1"/>
  <c r="P2186" i="1"/>
  <c r="Q2186" i="1" s="1"/>
  <c r="T2186" i="1" s="1"/>
  <c r="P2189" i="1"/>
  <c r="Q2189" i="1" s="1"/>
  <c r="T2189" i="1" s="1"/>
  <c r="P2190" i="1"/>
  <c r="Q2190" i="1" s="1"/>
  <c r="T2190" i="1" s="1"/>
  <c r="P2191" i="1"/>
  <c r="Q2191" i="1" s="1"/>
  <c r="T2191" i="1" s="1"/>
  <c r="T2193" i="1"/>
  <c r="P2195" i="1"/>
  <c r="Q2195" i="1" s="1"/>
  <c r="T2195" i="1" s="1"/>
  <c r="P2196" i="1"/>
  <c r="Q2196" i="1" s="1"/>
  <c r="T2196" i="1" s="1"/>
  <c r="P2197" i="1"/>
  <c r="Q2197" i="1" s="1"/>
  <c r="T2197" i="1" s="1"/>
  <c r="P2198" i="1"/>
  <c r="Q2198" i="1" s="1"/>
  <c r="T2198" i="1" s="1"/>
  <c r="P2199" i="1"/>
  <c r="Q2199" i="1" s="1"/>
  <c r="T2199" i="1" s="1"/>
  <c r="P2200" i="1"/>
  <c r="Q2200" i="1" s="1"/>
  <c r="T2200" i="1" s="1"/>
  <c r="P2201" i="1"/>
  <c r="Q2201" i="1" s="1"/>
  <c r="T2201" i="1" s="1"/>
  <c r="P2202" i="1"/>
  <c r="Q2202" i="1" s="1"/>
  <c r="T2202" i="1" s="1"/>
  <c r="P2203" i="1"/>
  <c r="Q2203" i="1" s="1"/>
  <c r="T2203" i="1" s="1"/>
  <c r="P2204" i="1"/>
  <c r="Q2204" i="1" s="1"/>
  <c r="T2204" i="1" s="1"/>
  <c r="P2205" i="1"/>
  <c r="Q2205" i="1" s="1"/>
  <c r="T2205" i="1" s="1"/>
  <c r="P2206" i="1"/>
  <c r="Q2206" i="1" s="1"/>
  <c r="T2206" i="1" s="1"/>
  <c r="P2207" i="1"/>
  <c r="Q2207" i="1" s="1"/>
  <c r="T2207" i="1" s="1"/>
  <c r="P2208" i="1"/>
  <c r="Q2208" i="1" s="1"/>
  <c r="T2208" i="1" s="1"/>
  <c r="T2209" i="1"/>
  <c r="P2212" i="1"/>
  <c r="Q2212" i="1" s="1"/>
  <c r="T2212" i="1" s="1"/>
  <c r="P2213" i="1"/>
  <c r="Q2213" i="1" s="1"/>
  <c r="T2213" i="1" s="1"/>
  <c r="P2214" i="1"/>
  <c r="Q2214" i="1" s="1"/>
  <c r="T2214" i="1" s="1"/>
  <c r="P2215" i="1"/>
  <c r="Q2215" i="1" s="1"/>
  <c r="T2215" i="1" s="1"/>
  <c r="P2216" i="1"/>
  <c r="Q2216" i="1" s="1"/>
  <c r="T2216" i="1" s="1"/>
  <c r="P2217" i="1"/>
  <c r="Q2217" i="1" s="1"/>
  <c r="T2217" i="1" s="1"/>
  <c r="P2218" i="1"/>
  <c r="Q2218" i="1" s="1"/>
  <c r="T2218" i="1" s="1"/>
  <c r="P2222" i="1"/>
  <c r="Q2222" i="1" s="1"/>
  <c r="T2222" i="1" s="1"/>
  <c r="P2223" i="1"/>
  <c r="Q2223" i="1" s="1"/>
  <c r="T2223" i="1" s="1"/>
  <c r="P2224" i="1"/>
  <c r="Q2224" i="1" s="1"/>
  <c r="T2224" i="1" s="1"/>
  <c r="P2225" i="1"/>
  <c r="Q2225" i="1" s="1"/>
  <c r="T2225" i="1" s="1"/>
  <c r="P2226" i="1"/>
  <c r="Q2226" i="1" s="1"/>
  <c r="T2226" i="1" s="1"/>
  <c r="P2230" i="1"/>
  <c r="Q2230" i="1" s="1"/>
  <c r="T2230" i="1" s="1"/>
  <c r="P2231" i="1"/>
  <c r="Q2231" i="1" s="1"/>
  <c r="T2231" i="1" s="1"/>
  <c r="P2232" i="1"/>
  <c r="Q2232" i="1" s="1"/>
  <c r="T2232" i="1" s="1"/>
  <c r="P2233" i="1"/>
  <c r="Q2233" i="1" s="1"/>
  <c r="T2233" i="1" s="1"/>
  <c r="P2234" i="1"/>
  <c r="Q2234" i="1" s="1"/>
  <c r="T2234" i="1" s="1"/>
  <c r="P2235" i="1"/>
  <c r="Q2235" i="1" s="1"/>
  <c r="T2235" i="1" s="1"/>
  <c r="P2236" i="1"/>
  <c r="Q2236" i="1" s="1"/>
  <c r="T2236" i="1" s="1"/>
  <c r="P2237" i="1"/>
  <c r="Q2237" i="1" s="1"/>
  <c r="T2237" i="1" s="1"/>
  <c r="P2238" i="1"/>
  <c r="Q2238" i="1" s="1"/>
  <c r="T2238" i="1" s="1"/>
  <c r="T2239" i="1"/>
  <c r="T2241" i="1"/>
  <c r="P2242" i="1"/>
  <c r="Q2242" i="1" s="1"/>
  <c r="T2242" i="1" s="1"/>
  <c r="P2243" i="1"/>
  <c r="Q2243" i="1" s="1"/>
  <c r="T2243" i="1" s="1"/>
  <c r="P2244" i="1"/>
  <c r="Q2244" i="1" s="1"/>
  <c r="T2244" i="1" s="1"/>
  <c r="P2245" i="1"/>
  <c r="Q2245" i="1" s="1"/>
  <c r="T2245" i="1" s="1"/>
  <c r="P2246" i="1"/>
  <c r="Q2246" i="1" s="1"/>
  <c r="T2246" i="1" s="1"/>
  <c r="P2247" i="1"/>
  <c r="Q2247" i="1" s="1"/>
  <c r="T2247" i="1" s="1"/>
  <c r="P2248" i="1"/>
  <c r="Q2248" i="1" s="1"/>
  <c r="T2248" i="1" s="1"/>
  <c r="P2249" i="1"/>
  <c r="Q2249" i="1" s="1"/>
  <c r="T2249" i="1" s="1"/>
  <c r="P2250" i="1"/>
  <c r="Q2250" i="1" s="1"/>
  <c r="T2250" i="1" s="1"/>
  <c r="P2251" i="1"/>
  <c r="Q2251" i="1" s="1"/>
  <c r="T2251" i="1" s="1"/>
  <c r="P2252" i="1"/>
  <c r="Q2252" i="1" s="1"/>
  <c r="T2252" i="1" s="1"/>
  <c r="P2253" i="1"/>
  <c r="Q2253" i="1" s="1"/>
  <c r="T2253" i="1" s="1"/>
  <c r="P2257" i="1"/>
  <c r="Q2257" i="1" s="1"/>
  <c r="T2257" i="1" s="1"/>
  <c r="P2258" i="1"/>
  <c r="Q2258" i="1" s="1"/>
  <c r="T2258" i="1" s="1"/>
  <c r="P2262" i="1"/>
  <c r="Q2262" i="1" s="1"/>
  <c r="T2262" i="1" s="1"/>
  <c r="P2263" i="1"/>
  <c r="Q2263" i="1" s="1"/>
  <c r="T2263" i="1" s="1"/>
  <c r="P2264" i="1"/>
  <c r="Q2264" i="1" s="1"/>
  <c r="T2264" i="1" s="1"/>
  <c r="P2265" i="1"/>
  <c r="Q2265" i="1" s="1"/>
  <c r="T2265" i="1" s="1"/>
  <c r="P2266" i="1"/>
  <c r="Q2266" i="1" s="1"/>
  <c r="T2266" i="1" s="1"/>
  <c r="P2267" i="1"/>
  <c r="Q2267" i="1" s="1"/>
  <c r="T2267" i="1" s="1"/>
  <c r="P2268" i="1"/>
  <c r="Q2268" i="1" s="1"/>
  <c r="T2268" i="1" s="1"/>
  <c r="P2269" i="1"/>
  <c r="Q2269" i="1" s="1"/>
  <c r="T2269" i="1" s="1"/>
  <c r="P2270" i="1"/>
  <c r="Q2270" i="1" s="1"/>
  <c r="T2270" i="1" s="1"/>
  <c r="P2271" i="1"/>
  <c r="Q2271" i="1" s="1"/>
  <c r="T2271" i="1" s="1"/>
  <c r="P2272" i="1"/>
  <c r="Q2272" i="1" s="1"/>
  <c r="T2272" i="1" s="1"/>
  <c r="T2273" i="1"/>
  <c r="P2276" i="1"/>
  <c r="Q2276" i="1" s="1"/>
  <c r="T2276" i="1" s="1"/>
  <c r="P2277" i="1"/>
  <c r="Q2277" i="1" s="1"/>
  <c r="T2277" i="1" s="1"/>
  <c r="P2278" i="1"/>
  <c r="Q2278" i="1" s="1"/>
  <c r="T2278" i="1" s="1"/>
  <c r="P2279" i="1"/>
  <c r="Q2279" i="1" s="1"/>
  <c r="T2279" i="1" s="1"/>
  <c r="P2280" i="1"/>
  <c r="Q2280" i="1" s="1"/>
  <c r="T2280" i="1" s="1"/>
  <c r="P2281" i="1"/>
  <c r="Q2281" i="1" s="1"/>
  <c r="T2281" i="1" s="1"/>
  <c r="P2282" i="1"/>
  <c r="Q2282" i="1" s="1"/>
  <c r="T2282" i="1" s="1"/>
  <c r="P2283" i="1"/>
  <c r="Q2283" i="1" s="1"/>
  <c r="T2283" i="1" s="1"/>
  <c r="T2285" i="1"/>
  <c r="P2287" i="1"/>
  <c r="Q2287" i="1" s="1"/>
  <c r="T2287" i="1" s="1"/>
  <c r="P2288" i="1"/>
  <c r="Q2288" i="1" s="1"/>
  <c r="T2288" i="1" s="1"/>
  <c r="P2289" i="1"/>
  <c r="Q2289" i="1" s="1"/>
  <c r="T2289" i="1" s="1"/>
  <c r="P2290" i="1"/>
  <c r="Q2290" i="1" s="1"/>
  <c r="T2290" i="1" s="1"/>
  <c r="P2291" i="1"/>
  <c r="Q2291" i="1" s="1"/>
  <c r="T2291" i="1" s="1"/>
  <c r="T2293" i="1"/>
  <c r="P2295" i="1"/>
  <c r="Q2295" i="1" s="1"/>
  <c r="T2295" i="1" s="1"/>
  <c r="P2296" i="1"/>
  <c r="Q2296" i="1" s="1"/>
  <c r="T2296" i="1" s="1"/>
  <c r="P2297" i="1"/>
  <c r="Q2297" i="1" s="1"/>
  <c r="T2297" i="1" s="1"/>
  <c r="P2298" i="1"/>
  <c r="Q2298" i="1" s="1"/>
  <c r="T2298" i="1" s="1"/>
  <c r="P2299" i="1"/>
  <c r="Q2299" i="1" s="1"/>
  <c r="T2299" i="1" s="1"/>
  <c r="P2300" i="1"/>
  <c r="Q2300" i="1" s="1"/>
  <c r="T2300" i="1" s="1"/>
  <c r="P2301" i="1"/>
  <c r="Q2301" i="1" s="1"/>
  <c r="T2301" i="1" s="1"/>
  <c r="P2302" i="1"/>
  <c r="Q2302" i="1" s="1"/>
  <c r="P2303" i="1"/>
  <c r="Q2303" i="1" s="1"/>
  <c r="T2303" i="1" s="1"/>
  <c r="P2307" i="1"/>
  <c r="Q2307" i="1" s="1"/>
  <c r="T2307" i="1" s="1"/>
  <c r="P2308" i="1"/>
  <c r="Q2308" i="1" s="1"/>
  <c r="T2308" i="1" s="1"/>
  <c r="P2309" i="1"/>
  <c r="Q2309" i="1" s="1"/>
  <c r="T2309" i="1" s="1"/>
  <c r="P2310" i="1"/>
  <c r="Q2310" i="1" s="1"/>
  <c r="T2310" i="1" s="1"/>
  <c r="P2311" i="1"/>
  <c r="Q2311" i="1" s="1"/>
  <c r="T2311" i="1" s="1"/>
  <c r="P2312" i="1"/>
  <c r="Q2312" i="1" s="1"/>
  <c r="T2312" i="1" s="1"/>
  <c r="P2313" i="1"/>
  <c r="Q2313" i="1" s="1"/>
  <c r="T2313" i="1" s="1"/>
  <c r="P2314" i="1"/>
  <c r="Q2314" i="1" s="1"/>
  <c r="T2314" i="1" s="1"/>
  <c r="P2315" i="1"/>
  <c r="Q2315" i="1" s="1"/>
  <c r="T2315" i="1" s="1"/>
  <c r="P2316" i="1"/>
  <c r="Q2316" i="1" s="1"/>
  <c r="T2316" i="1" s="1"/>
  <c r="P2317" i="1"/>
  <c r="Q2317" i="1" s="1"/>
  <c r="T2317" i="1" s="1"/>
  <c r="P2318" i="1"/>
  <c r="Q2318" i="1" s="1"/>
  <c r="T2318" i="1" s="1"/>
  <c r="P2319" i="1"/>
  <c r="Q2319" i="1" s="1"/>
  <c r="T2319" i="1" s="1"/>
  <c r="T2321" i="1"/>
  <c r="P2323" i="1"/>
  <c r="Q2323" i="1" s="1"/>
  <c r="T2323" i="1" s="1"/>
  <c r="P2327" i="1"/>
  <c r="Q2327" i="1" s="1"/>
  <c r="T2327" i="1" s="1"/>
  <c r="P2328" i="1"/>
  <c r="Q2328" i="1" s="1"/>
  <c r="T2328" i="1" s="1"/>
  <c r="P2329" i="1"/>
  <c r="Q2329" i="1" s="1"/>
  <c r="T2329" i="1" s="1"/>
  <c r="P2330" i="1"/>
  <c r="Q2330" i="1" s="1"/>
  <c r="T2330" i="1" s="1"/>
  <c r="P2331" i="1"/>
  <c r="Q2331" i="1" s="1"/>
  <c r="T2331" i="1" s="1"/>
  <c r="P2332" i="1"/>
  <c r="Q2332" i="1" s="1"/>
  <c r="T2332" i="1" s="1"/>
  <c r="P2333" i="1"/>
  <c r="Q2333" i="1" s="1"/>
  <c r="T2333" i="1" s="1"/>
  <c r="P2334" i="1"/>
  <c r="Q2334" i="1" s="1"/>
  <c r="T2334" i="1" s="1"/>
  <c r="P2335" i="1"/>
  <c r="Q2335" i="1" s="1"/>
  <c r="T2335" i="1" s="1"/>
  <c r="T2338" i="1"/>
  <c r="P2339" i="1"/>
  <c r="Q2339" i="1" s="1"/>
  <c r="T2339" i="1" s="1"/>
  <c r="P2340" i="1"/>
  <c r="Q2340" i="1" s="1"/>
  <c r="T2340" i="1" s="1"/>
  <c r="P2341" i="1"/>
  <c r="Q2341" i="1" s="1"/>
  <c r="T2341" i="1" s="1"/>
  <c r="P2342" i="1"/>
  <c r="Q2342" i="1" s="1"/>
  <c r="T2342" i="1" s="1"/>
  <c r="P2343" i="1"/>
  <c r="Q2343" i="1" s="1"/>
  <c r="T2343" i="1" s="1"/>
  <c r="P2347" i="1"/>
  <c r="Q2347" i="1" s="1"/>
  <c r="T2347" i="1" s="1"/>
  <c r="P2348" i="1"/>
  <c r="Q2348" i="1" s="1"/>
  <c r="T2348" i="1" s="1"/>
  <c r="P2349" i="1"/>
  <c r="Q2349" i="1" s="1"/>
  <c r="T2349" i="1" s="1"/>
  <c r="T2353" i="1"/>
  <c r="T2354" i="1"/>
  <c r="P2356" i="1"/>
  <c r="Q2356" i="1" s="1"/>
  <c r="T2356" i="1" s="1"/>
  <c r="P2360" i="1"/>
  <c r="Q2360" i="1" s="1"/>
  <c r="T2360" i="1" s="1"/>
  <c r="P2361" i="1"/>
  <c r="Q2361" i="1" s="1"/>
  <c r="T2361" i="1" s="1"/>
  <c r="P2365" i="1"/>
  <c r="Q2365" i="1" s="1"/>
  <c r="T2365" i="1" s="1"/>
  <c r="P2366" i="1"/>
  <c r="Q2366" i="1" s="1"/>
  <c r="T2366" i="1" s="1"/>
  <c r="P2367" i="1"/>
  <c r="Q2367" i="1" s="1"/>
  <c r="T2367" i="1" s="1"/>
  <c r="P2371" i="1"/>
  <c r="Q2371" i="1" s="1"/>
  <c r="T2371" i="1" s="1"/>
  <c r="P2372" i="1"/>
  <c r="Q2372" i="1" s="1"/>
  <c r="T2372" i="1" s="1"/>
  <c r="P2373" i="1"/>
  <c r="Q2373" i="1" s="1"/>
  <c r="T2373" i="1" s="1"/>
  <c r="P2374" i="1"/>
  <c r="Q2374" i="1" s="1"/>
  <c r="T2374" i="1" s="1"/>
  <c r="P2378" i="1"/>
  <c r="Q2378" i="1" s="1"/>
  <c r="T2378" i="1" s="1"/>
  <c r="P2379" i="1"/>
  <c r="Q2379" i="1" s="1"/>
  <c r="T2379" i="1" s="1"/>
  <c r="P2380" i="1"/>
  <c r="Q2380" i="1" s="1"/>
  <c r="T2380" i="1" s="1"/>
  <c r="P2381" i="1"/>
  <c r="Q2381" i="1" s="1"/>
  <c r="T2381" i="1" s="1"/>
  <c r="P2382" i="1"/>
  <c r="Q2382" i="1" s="1"/>
  <c r="T2382" i="1" s="1"/>
  <c r="P2383" i="1"/>
  <c r="Q2383" i="1" s="1"/>
  <c r="T2383" i="1" s="1"/>
  <c r="P2384" i="1"/>
  <c r="Q2384" i="1" s="1"/>
  <c r="T2384" i="1" s="1"/>
  <c r="P2385" i="1"/>
  <c r="Q2385" i="1" s="1"/>
  <c r="T2385" i="1" s="1"/>
  <c r="P2386" i="1"/>
  <c r="Q2386" i="1" s="1"/>
  <c r="T2386" i="1" s="1"/>
  <c r="P2387" i="1"/>
  <c r="Q2387" i="1" s="1"/>
  <c r="T2387" i="1" s="1"/>
  <c r="P2388" i="1"/>
  <c r="Q2388" i="1" s="1"/>
  <c r="T2388" i="1" s="1"/>
  <c r="P2389" i="1"/>
  <c r="Q2389" i="1" s="1"/>
  <c r="T2389" i="1" s="1"/>
  <c r="P2390" i="1"/>
  <c r="Q2390" i="1" s="1"/>
  <c r="T2390" i="1" s="1"/>
  <c r="P2391" i="1"/>
  <c r="Q2391" i="1" s="1"/>
  <c r="T2391" i="1" s="1"/>
  <c r="P2392" i="1"/>
  <c r="Q2392" i="1" s="1"/>
  <c r="T2392" i="1" s="1"/>
  <c r="P2393" i="1"/>
  <c r="Q2393" i="1" s="1"/>
  <c r="T2393" i="1" s="1"/>
  <c r="P2394" i="1"/>
  <c r="Q2394" i="1" s="1"/>
  <c r="T2394" i="1" s="1"/>
  <c r="P2395" i="1"/>
  <c r="Q2395" i="1" s="1"/>
  <c r="T2395" i="1" s="1"/>
  <c r="P2396" i="1"/>
  <c r="Q2396" i="1" s="1"/>
  <c r="T2396" i="1" s="1"/>
  <c r="P2397" i="1"/>
  <c r="Q2397" i="1" s="1"/>
  <c r="T2397" i="1" s="1"/>
  <c r="P2398" i="1"/>
  <c r="Q2398" i="1" s="1"/>
  <c r="T2398" i="1" s="1"/>
  <c r="P2399" i="1"/>
  <c r="Q2399" i="1" s="1"/>
  <c r="T2399" i="1" s="1"/>
  <c r="P2400" i="1"/>
  <c r="Q2400" i="1" s="1"/>
  <c r="T2400" i="1" s="1"/>
  <c r="P2401" i="1"/>
  <c r="Q2401" i="1" s="1"/>
  <c r="T2401" i="1" s="1"/>
  <c r="P2402" i="1"/>
  <c r="Q2402" i="1" s="1"/>
  <c r="T2402" i="1" s="1"/>
  <c r="P2403" i="1"/>
  <c r="Q2403" i="1" s="1"/>
  <c r="T2403" i="1" s="1"/>
  <c r="P2404" i="1"/>
  <c r="Q2404" i="1" s="1"/>
  <c r="T2404" i="1" s="1"/>
  <c r="P2405" i="1"/>
  <c r="Q2405" i="1" s="1"/>
  <c r="T2405" i="1" s="1"/>
  <c r="P2406" i="1"/>
  <c r="Q2406" i="1" s="1"/>
  <c r="T2406" i="1" s="1"/>
  <c r="P2407" i="1"/>
  <c r="Q2407" i="1" s="1"/>
  <c r="T2407" i="1" s="1"/>
  <c r="P2408" i="1"/>
  <c r="Q2408" i="1" s="1"/>
  <c r="T2408" i="1" s="1"/>
  <c r="P2409" i="1"/>
  <c r="Q2409" i="1" s="1"/>
  <c r="T2409" i="1" s="1"/>
  <c r="P2410" i="1"/>
  <c r="Q2410" i="1" s="1"/>
  <c r="T2410" i="1" s="1"/>
  <c r="P2411" i="1"/>
  <c r="Q2411" i="1" s="1"/>
  <c r="P2412" i="1"/>
  <c r="Q2412" i="1" s="1"/>
  <c r="T2412" i="1" s="1"/>
  <c r="P2414" i="1"/>
  <c r="Q2414" i="1" s="1"/>
  <c r="T2414" i="1" s="1"/>
  <c r="P2415" i="1"/>
  <c r="Q2415" i="1" s="1"/>
  <c r="T2415" i="1" s="1"/>
  <c r="P2416" i="1"/>
  <c r="Q2416" i="1" s="1"/>
  <c r="T2416" i="1" s="1"/>
  <c r="P2417" i="1"/>
  <c r="Q2417" i="1" s="1"/>
  <c r="T2417" i="1" s="1"/>
  <c r="P2418" i="1"/>
  <c r="Q2418" i="1" s="1"/>
  <c r="T2418" i="1" s="1"/>
  <c r="P2419" i="1"/>
  <c r="Q2419" i="1" s="1"/>
  <c r="T2419" i="1" s="1"/>
  <c r="P2420" i="1"/>
  <c r="Q2420" i="1" s="1"/>
  <c r="P2422" i="1"/>
  <c r="Q2422" i="1" s="1"/>
  <c r="T2422" i="1" s="1"/>
  <c r="P2423" i="1"/>
  <c r="Q2423" i="1" s="1"/>
  <c r="T2423" i="1" s="1"/>
  <c r="P2424" i="1"/>
  <c r="Q2424" i="1" s="1"/>
  <c r="T2424" i="1" s="1"/>
  <c r="P2425" i="1"/>
  <c r="Q2425" i="1" s="1"/>
  <c r="T2425" i="1" s="1"/>
  <c r="P2426" i="1"/>
  <c r="Q2426" i="1" s="1"/>
  <c r="T2426" i="1" s="1"/>
  <c r="P2427" i="1"/>
  <c r="Q2427" i="1" s="1"/>
  <c r="T2427" i="1" s="1"/>
  <c r="P2428" i="1"/>
  <c r="Q2428" i="1" s="1"/>
  <c r="T2428" i="1" s="1"/>
  <c r="P2429" i="1"/>
  <c r="Q2429" i="1" s="1"/>
  <c r="T2429" i="1" s="1"/>
  <c r="P2430" i="1"/>
  <c r="Q2430" i="1" s="1"/>
  <c r="T2430" i="1" s="1"/>
  <c r="P2431" i="1"/>
  <c r="Q2431" i="1" s="1"/>
  <c r="T2431" i="1" s="1"/>
  <c r="P2432" i="1"/>
  <c r="Q2432" i="1" s="1"/>
  <c r="T2432" i="1" s="1"/>
  <c r="P2433" i="1"/>
  <c r="Q2433" i="1" s="1"/>
  <c r="T2433" i="1" s="1"/>
  <c r="P2434" i="1"/>
  <c r="Q2434" i="1" s="1"/>
  <c r="T2434" i="1" s="1"/>
  <c r="P2435" i="1"/>
  <c r="Q2435" i="1" s="1"/>
  <c r="T2435" i="1" s="1"/>
  <c r="P2436" i="1"/>
  <c r="Q2436" i="1" s="1"/>
  <c r="T2436" i="1" s="1"/>
  <c r="P2437" i="1"/>
  <c r="Q2437" i="1" s="1"/>
  <c r="T2437" i="1" s="1"/>
  <c r="P2438" i="1"/>
  <c r="Q2438" i="1" s="1"/>
  <c r="T2438" i="1" s="1"/>
  <c r="P2439" i="1"/>
  <c r="Q2439" i="1" s="1"/>
  <c r="T2439" i="1" s="1"/>
  <c r="P2440" i="1"/>
  <c r="Q2440" i="1" s="1"/>
  <c r="T2440" i="1" s="1"/>
  <c r="P2441" i="1"/>
  <c r="Q2441" i="1" s="1"/>
  <c r="T2441" i="1" s="1"/>
  <c r="P2442" i="1"/>
  <c r="Q2442" i="1" s="1"/>
  <c r="T2442" i="1" s="1"/>
  <c r="P2443" i="1"/>
  <c r="Q2443" i="1" s="1"/>
  <c r="T2443" i="1" s="1"/>
  <c r="P2444" i="1"/>
  <c r="Q2444" i="1" s="1"/>
  <c r="T2444" i="1" s="1"/>
  <c r="P2445" i="1"/>
  <c r="Q2445" i="1" s="1"/>
  <c r="T2445" i="1" s="1"/>
  <c r="P2446" i="1"/>
  <c r="Q2446" i="1" s="1"/>
  <c r="T2446" i="1" s="1"/>
  <c r="P2447" i="1"/>
  <c r="Q2447" i="1" s="1"/>
  <c r="T2447" i="1" s="1"/>
  <c r="P2448" i="1"/>
  <c r="Q2448" i="1" s="1"/>
  <c r="T2448" i="1" s="1"/>
  <c r="P2449" i="1"/>
  <c r="Q2449" i="1" s="1"/>
  <c r="T2449" i="1" s="1"/>
  <c r="P2450" i="1"/>
  <c r="Q2450" i="1" s="1"/>
  <c r="T2450" i="1" s="1"/>
  <c r="P2451" i="1"/>
  <c r="Q2451" i="1" s="1"/>
  <c r="T2451" i="1" s="1"/>
  <c r="P2452" i="1"/>
  <c r="Q2452" i="1" s="1"/>
  <c r="T2452" i="1" s="1"/>
  <c r="P2453" i="1"/>
  <c r="Q2453" i="1" s="1"/>
  <c r="T2453" i="1" s="1"/>
  <c r="P2454" i="1"/>
  <c r="Q2454" i="1" s="1"/>
  <c r="T2454" i="1" s="1"/>
  <c r="P2455" i="1"/>
  <c r="Q2455" i="1" s="1"/>
  <c r="T2455" i="1" s="1"/>
  <c r="P2456" i="1"/>
  <c r="Q2456" i="1" s="1"/>
  <c r="T2456" i="1" s="1"/>
  <c r="P2457" i="1"/>
  <c r="Q2457" i="1" s="1"/>
  <c r="T2457" i="1" s="1"/>
  <c r="P2461" i="1"/>
  <c r="Q2461" i="1" s="1"/>
  <c r="T2461" i="1" s="1"/>
  <c r="P2462" i="1"/>
  <c r="Q2462" i="1" s="1"/>
  <c r="T2462" i="1" s="1"/>
  <c r="P2463" i="1"/>
  <c r="Q2463" i="1" s="1"/>
  <c r="T2463" i="1" s="1"/>
  <c r="P2464" i="1"/>
  <c r="Q2464" i="1" s="1"/>
  <c r="T2464" i="1" s="1"/>
  <c r="P2465" i="1"/>
  <c r="Q2465" i="1" s="1"/>
  <c r="T2465" i="1" s="1"/>
  <c r="P2466" i="1"/>
  <c r="Q2466" i="1" s="1"/>
  <c r="T2466" i="1" s="1"/>
  <c r="P2467" i="1"/>
  <c r="Q2467" i="1" s="1"/>
  <c r="T2467" i="1" s="1"/>
  <c r="P2468" i="1"/>
  <c r="Q2468" i="1" s="1"/>
  <c r="T2468" i="1" s="1"/>
  <c r="P2469" i="1"/>
  <c r="Q2469" i="1" s="1"/>
  <c r="T2469" i="1" s="1"/>
  <c r="P2470" i="1"/>
  <c r="Q2470" i="1" s="1"/>
  <c r="T2470" i="1" s="1"/>
  <c r="P2471" i="1"/>
  <c r="Q2471" i="1" s="1"/>
  <c r="T2471" i="1" s="1"/>
  <c r="P2472" i="1"/>
  <c r="Q2472" i="1" s="1"/>
  <c r="T2472" i="1" s="1"/>
  <c r="P2475" i="1"/>
  <c r="Q2475" i="1" s="1"/>
  <c r="T2475" i="1" s="1"/>
  <c r="P2476" i="1"/>
  <c r="Q2476" i="1" s="1"/>
  <c r="T2476" i="1" s="1"/>
  <c r="P2477" i="1"/>
  <c r="Q2477" i="1" s="1"/>
  <c r="T2477" i="1" s="1"/>
  <c r="P2478" i="1"/>
  <c r="Q2478" i="1" s="1"/>
  <c r="T2478" i="1" s="1"/>
  <c r="P2479" i="1"/>
  <c r="Q2479" i="1" s="1"/>
  <c r="T2479" i="1" s="1"/>
  <c r="P2480" i="1"/>
  <c r="Q2480" i="1" s="1"/>
  <c r="T2480" i="1" s="1"/>
  <c r="P2481" i="1"/>
  <c r="Q2481" i="1" s="1"/>
  <c r="T2481" i="1" s="1"/>
  <c r="P2484" i="1"/>
  <c r="Q2484" i="1" s="1"/>
  <c r="T2484" i="1" s="1"/>
  <c r="P2485" i="1"/>
  <c r="Q2485" i="1" s="1"/>
  <c r="T2485" i="1" s="1"/>
  <c r="P2486" i="1"/>
  <c r="Q2486" i="1" s="1"/>
  <c r="T2486" i="1" s="1"/>
  <c r="P2490" i="1"/>
  <c r="Q2490" i="1" s="1"/>
  <c r="T2490" i="1" s="1"/>
  <c r="P2491" i="1"/>
  <c r="Q2491" i="1" s="1"/>
  <c r="T2491" i="1" s="1"/>
  <c r="P2492" i="1"/>
  <c r="Q2492" i="1" s="1"/>
  <c r="T2492" i="1" s="1"/>
  <c r="P2493" i="1"/>
  <c r="Q2493" i="1" s="1"/>
  <c r="T2493" i="1" s="1"/>
  <c r="P2494" i="1"/>
  <c r="Q2494" i="1" s="1"/>
  <c r="T2494" i="1" s="1"/>
  <c r="P2495" i="1"/>
  <c r="Q2495" i="1" s="1"/>
  <c r="T2495" i="1" s="1"/>
  <c r="P2497" i="1"/>
  <c r="Q2497" i="1" s="1"/>
  <c r="T2497" i="1" s="1"/>
  <c r="P2498" i="1"/>
  <c r="Q2498" i="1" s="1"/>
  <c r="T2498" i="1" s="1"/>
  <c r="P2499" i="1"/>
  <c r="Q2499" i="1" s="1"/>
  <c r="T2499" i="1" s="1"/>
  <c r="P2500" i="1"/>
  <c r="Q2500" i="1" s="1"/>
  <c r="T2500" i="1" s="1"/>
  <c r="P2501" i="1"/>
  <c r="Q2501" i="1" s="1"/>
  <c r="T2501" i="1" s="1"/>
  <c r="P2502" i="1"/>
  <c r="Q2502" i="1" s="1"/>
  <c r="T2502" i="1" s="1"/>
  <c r="P2503" i="1"/>
  <c r="Q2503" i="1" s="1"/>
  <c r="T2503" i="1" s="1"/>
  <c r="P2504" i="1"/>
  <c r="Q2504" i="1" s="1"/>
  <c r="T2504" i="1" s="1"/>
  <c r="P2505" i="1"/>
  <c r="Q2505" i="1" s="1"/>
  <c r="T2505" i="1" s="1"/>
  <c r="P2506" i="1"/>
  <c r="Q2506" i="1" s="1"/>
  <c r="T2506" i="1" s="1"/>
  <c r="P2507" i="1"/>
  <c r="Q2507" i="1" s="1"/>
  <c r="T2507" i="1" s="1"/>
  <c r="P2508" i="1"/>
  <c r="Q2508" i="1" s="1"/>
  <c r="T2508" i="1" s="1"/>
  <c r="P2509" i="1"/>
  <c r="Q2509" i="1" s="1"/>
  <c r="T2509" i="1" s="1"/>
  <c r="P2511" i="1"/>
  <c r="Q2511" i="1" s="1"/>
  <c r="T2511" i="1" s="1"/>
  <c r="P2512" i="1"/>
  <c r="Q2512" i="1" s="1"/>
  <c r="T2512" i="1" s="1"/>
  <c r="P2513" i="1"/>
  <c r="Q2513" i="1" s="1"/>
  <c r="T2513" i="1" s="1"/>
  <c r="P2514" i="1"/>
  <c r="Q2514" i="1" s="1"/>
  <c r="T2514" i="1" s="1"/>
  <c r="P2515" i="1"/>
  <c r="Q2515" i="1" s="1"/>
  <c r="T2515" i="1" s="1"/>
  <c r="P2516" i="1"/>
  <c r="Q2516" i="1" s="1"/>
  <c r="T2516" i="1" s="1"/>
  <c r="P2517" i="1"/>
  <c r="Q2517" i="1" s="1"/>
  <c r="T2517" i="1" s="1"/>
  <c r="P2518" i="1"/>
  <c r="Q2518" i="1" s="1"/>
  <c r="T2518" i="1" s="1"/>
  <c r="P2519" i="1"/>
  <c r="Q2519" i="1" s="1"/>
  <c r="T2519" i="1" s="1"/>
  <c r="P2522" i="1"/>
  <c r="Q2522" i="1" s="1"/>
  <c r="T2522" i="1" s="1"/>
  <c r="P2523" i="1"/>
  <c r="Q2523" i="1" s="1"/>
  <c r="T2523" i="1" s="1"/>
  <c r="P2524" i="1"/>
  <c r="Q2524" i="1" s="1"/>
  <c r="T2524" i="1" s="1"/>
  <c r="P2525" i="1"/>
  <c r="Q2525" i="1" s="1"/>
  <c r="T2525" i="1" s="1"/>
  <c r="P2526" i="1"/>
  <c r="Q2526" i="1" s="1"/>
  <c r="T2526" i="1" s="1"/>
  <c r="P2527" i="1"/>
  <c r="Q2527" i="1" s="1"/>
  <c r="T2527" i="1" s="1"/>
  <c r="P2528" i="1"/>
  <c r="Q2528" i="1" s="1"/>
  <c r="T2528" i="1" s="1"/>
  <c r="P2530" i="1"/>
  <c r="Q2530" i="1" s="1"/>
  <c r="T2530" i="1" s="1"/>
  <c r="P2531" i="1"/>
  <c r="Q2531" i="1" s="1"/>
  <c r="T2531" i="1" s="1"/>
  <c r="P2532" i="1"/>
  <c r="Q2532" i="1" s="1"/>
  <c r="T2532" i="1" s="1"/>
  <c r="P2533" i="1"/>
  <c r="Q2533" i="1" s="1"/>
  <c r="T2533" i="1" s="1"/>
  <c r="P2534" i="1"/>
  <c r="Q2534" i="1" s="1"/>
  <c r="T2534" i="1" s="1"/>
  <c r="P2537" i="1"/>
  <c r="Q2537" i="1" s="1"/>
  <c r="T2537" i="1" s="1"/>
  <c r="P2538" i="1"/>
  <c r="Q2538" i="1" s="1"/>
  <c r="T2538" i="1" s="1"/>
  <c r="P2539" i="1"/>
  <c r="Q2539" i="1" s="1"/>
  <c r="T2539" i="1" s="1"/>
  <c r="P2540" i="1"/>
  <c r="Q2540" i="1" s="1"/>
  <c r="T2540" i="1" s="1"/>
  <c r="P2541" i="1"/>
  <c r="Q2541" i="1" s="1"/>
  <c r="T2541" i="1" s="1"/>
  <c r="P2542" i="1"/>
  <c r="Q2542" i="1" s="1"/>
  <c r="T2542" i="1" s="1"/>
  <c r="P2543" i="1"/>
  <c r="Q2543" i="1" s="1"/>
  <c r="T2543" i="1" s="1"/>
  <c r="P2544" i="1"/>
  <c r="Q2544" i="1" s="1"/>
  <c r="T2544" i="1" s="1"/>
  <c r="P2545" i="1"/>
  <c r="Q2545" i="1" s="1"/>
  <c r="T2545" i="1" s="1"/>
  <c r="P2546" i="1"/>
  <c r="Q2546" i="1" s="1"/>
  <c r="T2546" i="1" s="1"/>
  <c r="P2547" i="1"/>
  <c r="Q2547" i="1" s="1"/>
  <c r="T2547" i="1" s="1"/>
  <c r="P2548" i="1"/>
  <c r="Q2548" i="1" s="1"/>
  <c r="T2548" i="1" s="1"/>
  <c r="P2551" i="1"/>
  <c r="Q2551" i="1" s="1"/>
  <c r="T2551" i="1" s="1"/>
  <c r="P2552" i="1"/>
  <c r="Q2552" i="1" s="1"/>
  <c r="T2552" i="1" s="1"/>
  <c r="P2553" i="1"/>
  <c r="Q2553" i="1" s="1"/>
  <c r="T2553" i="1" s="1"/>
  <c r="P2554" i="1"/>
  <c r="Q2554" i="1" s="1"/>
  <c r="T2554" i="1" s="1"/>
  <c r="P2555" i="1"/>
  <c r="Q2555" i="1" s="1"/>
  <c r="T2555" i="1" s="1"/>
  <c r="P2556" i="1"/>
  <c r="Q2556" i="1" s="1"/>
  <c r="T2556" i="1" s="1"/>
  <c r="P2557" i="1"/>
  <c r="Q2557" i="1" s="1"/>
  <c r="T2557" i="1" s="1"/>
  <c r="P2558" i="1"/>
  <c r="Q2558" i="1" s="1"/>
  <c r="T2558" i="1" s="1"/>
  <c r="P2559" i="1"/>
  <c r="Q2559" i="1" s="1"/>
  <c r="T2559" i="1" s="1"/>
  <c r="P2560" i="1"/>
  <c r="Q2560" i="1" s="1"/>
  <c r="T2560" i="1" s="1"/>
  <c r="P2561" i="1"/>
  <c r="Q2561" i="1" s="1"/>
  <c r="T2561" i="1" s="1"/>
  <c r="P2562" i="1"/>
  <c r="Q2562" i="1" s="1"/>
  <c r="T2562" i="1" s="1"/>
  <c r="P2563" i="1"/>
  <c r="Q2563" i="1" s="1"/>
  <c r="T2563" i="1" s="1"/>
  <c r="P2564" i="1"/>
  <c r="Q2564" i="1" s="1"/>
  <c r="T2564" i="1" s="1"/>
  <c r="P2565" i="1"/>
  <c r="Q2565" i="1" s="1"/>
  <c r="T2565" i="1" s="1"/>
  <c r="P2566" i="1"/>
  <c r="Q2566" i="1" s="1"/>
  <c r="T2566" i="1" s="1"/>
  <c r="P2567" i="1"/>
  <c r="Q2567" i="1" s="1"/>
  <c r="T2567" i="1" s="1"/>
  <c r="P2568" i="1"/>
  <c r="Q2568" i="1" s="1"/>
  <c r="T2568" i="1" s="1"/>
  <c r="P2569" i="1"/>
  <c r="Q2569" i="1" s="1"/>
  <c r="T2569" i="1" s="1"/>
  <c r="P2570" i="1"/>
  <c r="Q2570" i="1" s="1"/>
  <c r="T2570" i="1" s="1"/>
  <c r="P2571" i="1"/>
  <c r="Q2571" i="1" s="1"/>
  <c r="T2571" i="1" s="1"/>
  <c r="P2572" i="1"/>
  <c r="Q2572" i="1" s="1"/>
  <c r="T2572" i="1" s="1"/>
  <c r="P2573" i="1"/>
  <c r="Q2573" i="1" s="1"/>
  <c r="T2573" i="1" s="1"/>
  <c r="P2574" i="1"/>
  <c r="Q2574" i="1" s="1"/>
  <c r="T2574" i="1" s="1"/>
  <c r="P2575" i="1"/>
  <c r="Q2575" i="1" s="1"/>
  <c r="T2575" i="1" s="1"/>
  <c r="P2576" i="1"/>
  <c r="Q2576" i="1" s="1"/>
  <c r="T2576" i="1" s="1"/>
  <c r="P2577" i="1"/>
  <c r="Q2577" i="1" s="1"/>
  <c r="T2577" i="1" s="1"/>
  <c r="P2578" i="1"/>
  <c r="Q2578" i="1" s="1"/>
  <c r="T2578" i="1" s="1"/>
  <c r="P2579" i="1"/>
  <c r="Q2579" i="1" s="1"/>
  <c r="T2579" i="1" s="1"/>
  <c r="P2580" i="1"/>
  <c r="Q2580" i="1" s="1"/>
  <c r="T2580" i="1" s="1"/>
  <c r="P2581" i="1"/>
  <c r="Q2581" i="1" s="1"/>
  <c r="T2581" i="1" s="1"/>
  <c r="P2582" i="1"/>
  <c r="Q2582" i="1" s="1"/>
  <c r="T2582" i="1" s="1"/>
  <c r="P2583" i="1"/>
  <c r="Q2583" i="1" s="1"/>
  <c r="T2583" i="1" s="1"/>
  <c r="P2584" i="1"/>
  <c r="Q2584" i="1" s="1"/>
  <c r="T2584" i="1" s="1"/>
  <c r="P2585" i="1"/>
  <c r="Q2585" i="1" s="1"/>
  <c r="T2585" i="1" s="1"/>
  <c r="P2586" i="1"/>
  <c r="Q2586" i="1" s="1"/>
  <c r="T2586" i="1" s="1"/>
  <c r="P2587" i="1"/>
  <c r="Q2587" i="1" s="1"/>
  <c r="T2587" i="1" s="1"/>
  <c r="P2588" i="1"/>
  <c r="Q2588" i="1" s="1"/>
  <c r="T2588" i="1" s="1"/>
  <c r="P2589" i="1"/>
  <c r="Q2589" i="1" s="1"/>
  <c r="T2589" i="1" s="1"/>
  <c r="P2590" i="1"/>
  <c r="Q2590" i="1" s="1"/>
  <c r="T2590" i="1" s="1"/>
  <c r="P2591" i="1"/>
  <c r="Q2591" i="1" s="1"/>
  <c r="T2591" i="1" s="1"/>
  <c r="P2592" i="1"/>
  <c r="Q2592" i="1" s="1"/>
  <c r="T2592" i="1" s="1"/>
  <c r="P2593" i="1"/>
  <c r="Q2593" i="1" s="1"/>
  <c r="T2593" i="1" s="1"/>
  <c r="P2594" i="1"/>
  <c r="Q2594" i="1" s="1"/>
  <c r="T2594" i="1" s="1"/>
  <c r="P2595" i="1"/>
  <c r="Q2595" i="1" s="1"/>
  <c r="T2595" i="1" s="1"/>
  <c r="P2596" i="1"/>
  <c r="Q2596" i="1" s="1"/>
  <c r="T2596" i="1" s="1"/>
  <c r="P2597" i="1"/>
  <c r="Q2597" i="1" s="1"/>
  <c r="T2597" i="1" s="1"/>
  <c r="P2598" i="1"/>
  <c r="Q2598" i="1" s="1"/>
  <c r="T2598" i="1" s="1"/>
  <c r="P2599" i="1"/>
  <c r="Q2599" i="1" s="1"/>
  <c r="T2599" i="1" s="1"/>
  <c r="P2600" i="1"/>
  <c r="Q2600" i="1" s="1"/>
  <c r="T2600" i="1" s="1"/>
  <c r="P2601" i="1"/>
  <c r="Q2601" i="1" s="1"/>
  <c r="T2601" i="1" s="1"/>
  <c r="P2602" i="1"/>
  <c r="Q2602" i="1" s="1"/>
  <c r="T2602" i="1" s="1"/>
  <c r="P2603" i="1"/>
  <c r="Q2603" i="1" s="1"/>
  <c r="T2603" i="1" s="1"/>
  <c r="P2604" i="1"/>
  <c r="Q2604" i="1" s="1"/>
  <c r="T2604" i="1" s="1"/>
  <c r="P2605" i="1"/>
  <c r="Q2605" i="1" s="1"/>
  <c r="T2605" i="1" s="1"/>
  <c r="P2606" i="1"/>
  <c r="Q2606" i="1" s="1"/>
  <c r="T2606" i="1" s="1"/>
  <c r="P2607" i="1"/>
  <c r="Q2607" i="1" s="1"/>
  <c r="T2607" i="1" s="1"/>
  <c r="P2608" i="1"/>
  <c r="Q2608" i="1" s="1"/>
  <c r="T2608" i="1" s="1"/>
  <c r="P2609" i="1"/>
  <c r="Q2609" i="1" s="1"/>
  <c r="T2609" i="1" s="1"/>
  <c r="P2610" i="1"/>
  <c r="Q2610" i="1" s="1"/>
  <c r="T2610" i="1" s="1"/>
  <c r="P2611" i="1"/>
  <c r="Q2611" i="1" s="1"/>
  <c r="T2611" i="1" s="1"/>
  <c r="P2612" i="1"/>
  <c r="Q2612" i="1" s="1"/>
  <c r="T2612" i="1" s="1"/>
  <c r="P2613" i="1"/>
  <c r="Q2613" i="1" s="1"/>
  <c r="T2613" i="1" s="1"/>
  <c r="P2614" i="1"/>
  <c r="Q2614" i="1" s="1"/>
  <c r="T2614" i="1" s="1"/>
  <c r="P2615" i="1"/>
  <c r="Q2615" i="1" s="1"/>
  <c r="T2615" i="1" s="1"/>
  <c r="P2616" i="1"/>
  <c r="Q2616" i="1" s="1"/>
  <c r="T2616" i="1" s="1"/>
  <c r="P2617" i="1"/>
  <c r="Q2617" i="1" s="1"/>
  <c r="T2617" i="1" s="1"/>
  <c r="P2618" i="1"/>
  <c r="Q2618" i="1" s="1"/>
  <c r="T2618" i="1" s="1"/>
  <c r="P2619" i="1"/>
  <c r="Q2619" i="1" s="1"/>
  <c r="T2619" i="1" s="1"/>
  <c r="P2620" i="1"/>
  <c r="Q2620" i="1" s="1"/>
  <c r="T2620" i="1" s="1"/>
  <c r="P2621" i="1"/>
  <c r="Q2621" i="1" s="1"/>
  <c r="T2621" i="1" s="1"/>
  <c r="P2622" i="1"/>
  <c r="Q2622" i="1" s="1"/>
  <c r="T2622" i="1" s="1"/>
  <c r="P2623" i="1"/>
  <c r="Q2623" i="1" s="1"/>
  <c r="T2623" i="1" s="1"/>
  <c r="P2624" i="1"/>
  <c r="Q2624" i="1" s="1"/>
  <c r="T2624" i="1" s="1"/>
  <c r="P2625" i="1"/>
  <c r="Q2625" i="1" s="1"/>
  <c r="T2625" i="1" s="1"/>
  <c r="P2626" i="1"/>
  <c r="Q2626" i="1" s="1"/>
  <c r="T2626" i="1" s="1"/>
  <c r="P2627" i="1"/>
  <c r="Q2627" i="1" s="1"/>
  <c r="T2627" i="1" s="1"/>
  <c r="P2628" i="1"/>
  <c r="Q2628" i="1" s="1"/>
  <c r="T2628" i="1" s="1"/>
  <c r="P2629" i="1"/>
  <c r="Q2629" i="1" s="1"/>
  <c r="T2629" i="1" s="1"/>
  <c r="P2630" i="1"/>
  <c r="Q2630" i="1" s="1"/>
  <c r="T2630" i="1" s="1"/>
  <c r="P2631" i="1"/>
  <c r="Q2631" i="1" s="1"/>
  <c r="T2631" i="1" s="1"/>
  <c r="P2632" i="1"/>
  <c r="Q2632" i="1" s="1"/>
  <c r="T2632" i="1" s="1"/>
  <c r="P2633" i="1"/>
  <c r="Q2633" i="1" s="1"/>
  <c r="T2633" i="1" s="1"/>
  <c r="P2634" i="1"/>
  <c r="Q2634" i="1" s="1"/>
  <c r="T2634" i="1" s="1"/>
  <c r="P2635" i="1"/>
  <c r="Q2635" i="1" s="1"/>
  <c r="T2635" i="1" s="1"/>
  <c r="P2636" i="1"/>
  <c r="Q2636" i="1" s="1"/>
  <c r="T2636" i="1" s="1"/>
  <c r="P2637" i="1"/>
  <c r="Q2637" i="1" s="1"/>
  <c r="T2637" i="1" s="1"/>
  <c r="P2638" i="1"/>
  <c r="Q2638" i="1" s="1"/>
  <c r="T2638" i="1" s="1"/>
  <c r="P2639" i="1"/>
  <c r="Q2639" i="1" s="1"/>
  <c r="T2639" i="1" s="1"/>
  <c r="P2640" i="1"/>
  <c r="Q2640" i="1" s="1"/>
  <c r="T2640" i="1" s="1"/>
  <c r="P2641" i="1"/>
  <c r="Q2641" i="1" s="1"/>
  <c r="T2641" i="1" s="1"/>
  <c r="P2642" i="1"/>
  <c r="Q2642" i="1" s="1"/>
  <c r="T2642" i="1" s="1"/>
  <c r="P2643" i="1"/>
  <c r="Q2643" i="1" s="1"/>
  <c r="T2643" i="1" s="1"/>
  <c r="P2644" i="1"/>
  <c r="Q2644" i="1" s="1"/>
  <c r="T2644" i="1" s="1"/>
  <c r="P2645" i="1"/>
  <c r="Q2645" i="1" s="1"/>
  <c r="T2645" i="1" s="1"/>
  <c r="P2646" i="1"/>
  <c r="Q2646" i="1" s="1"/>
  <c r="T2646" i="1" s="1"/>
  <c r="P2647" i="1"/>
  <c r="Q2647" i="1" s="1"/>
  <c r="T2647" i="1" s="1"/>
  <c r="P2648" i="1"/>
  <c r="Q2648" i="1" s="1"/>
  <c r="T2648" i="1" s="1"/>
  <c r="P2649" i="1"/>
  <c r="Q2649" i="1" s="1"/>
  <c r="T2649" i="1" s="1"/>
  <c r="P2650" i="1"/>
  <c r="Q2650" i="1" s="1"/>
  <c r="T2650" i="1" s="1"/>
  <c r="P2651" i="1"/>
  <c r="Q2651" i="1" s="1"/>
  <c r="T2651" i="1" s="1"/>
  <c r="P2652" i="1"/>
  <c r="Q2652" i="1" s="1"/>
  <c r="T2652" i="1" s="1"/>
  <c r="P2653" i="1"/>
  <c r="Q2653" i="1" s="1"/>
  <c r="T2653" i="1" s="1"/>
  <c r="P2654" i="1"/>
  <c r="Q2654" i="1" s="1"/>
  <c r="T2654" i="1" s="1"/>
  <c r="P2655" i="1"/>
  <c r="Q2655" i="1" s="1"/>
  <c r="T2655" i="1" s="1"/>
  <c r="P2656" i="1"/>
  <c r="Q2656" i="1" s="1"/>
  <c r="T2656" i="1" s="1"/>
  <c r="P2657" i="1"/>
  <c r="Q2657" i="1" s="1"/>
  <c r="T2657" i="1" s="1"/>
  <c r="P2658" i="1"/>
  <c r="Q2658" i="1" s="1"/>
  <c r="T2658" i="1" s="1"/>
  <c r="P2659" i="1"/>
  <c r="Q2659" i="1" s="1"/>
  <c r="T2659" i="1" s="1"/>
  <c r="P2660" i="1"/>
  <c r="Q2660" i="1" s="1"/>
  <c r="T2660" i="1" s="1"/>
  <c r="P2661" i="1"/>
  <c r="Q2661" i="1" s="1"/>
  <c r="T2661" i="1" s="1"/>
  <c r="P2662" i="1"/>
  <c r="Q2662" i="1" s="1"/>
  <c r="T2662" i="1" s="1"/>
  <c r="P2663" i="1"/>
  <c r="Q2663" i="1" s="1"/>
  <c r="T2663" i="1" s="1"/>
  <c r="P2664" i="1"/>
  <c r="Q2664" i="1" s="1"/>
  <c r="T2664" i="1" s="1"/>
  <c r="P2665" i="1"/>
  <c r="Q2665" i="1" s="1"/>
  <c r="T2665" i="1" s="1"/>
  <c r="P2666" i="1"/>
  <c r="Q2666" i="1" s="1"/>
  <c r="T2666" i="1" s="1"/>
  <c r="P2667" i="1"/>
  <c r="Q2667" i="1" s="1"/>
  <c r="T2667" i="1" s="1"/>
  <c r="P2668" i="1"/>
  <c r="Q2668" i="1" s="1"/>
  <c r="T2668" i="1" s="1"/>
  <c r="P2669" i="1"/>
  <c r="Q2669" i="1" s="1"/>
  <c r="T2669" i="1" s="1"/>
  <c r="P2670" i="1"/>
  <c r="Q2670" i="1" s="1"/>
  <c r="T2670" i="1" s="1"/>
  <c r="P2671" i="1"/>
  <c r="Q2671" i="1" s="1"/>
  <c r="T2671" i="1" s="1"/>
  <c r="P2672" i="1"/>
  <c r="Q2672" i="1" s="1"/>
  <c r="T2672" i="1" s="1"/>
  <c r="P2673" i="1"/>
  <c r="Q2673" i="1" s="1"/>
  <c r="T2673" i="1" s="1"/>
  <c r="P2674" i="1"/>
  <c r="Q2674" i="1" s="1"/>
  <c r="T2674" i="1" s="1"/>
  <c r="P2675" i="1"/>
  <c r="Q2675" i="1" s="1"/>
  <c r="T2675" i="1" s="1"/>
  <c r="P2676" i="1"/>
  <c r="Q2676" i="1" s="1"/>
  <c r="T2676" i="1" s="1"/>
  <c r="P2677" i="1"/>
  <c r="Q2677" i="1" s="1"/>
  <c r="T2677" i="1" s="1"/>
  <c r="P2678" i="1"/>
  <c r="Q2678" i="1" s="1"/>
  <c r="T2678" i="1" s="1"/>
  <c r="P2679" i="1"/>
  <c r="Q2679" i="1" s="1"/>
  <c r="T2679" i="1" s="1"/>
  <c r="P2680" i="1"/>
  <c r="Q2680" i="1" s="1"/>
  <c r="T2680" i="1" s="1"/>
  <c r="P2681" i="1"/>
  <c r="Q2681" i="1" s="1"/>
  <c r="T2681" i="1" s="1"/>
  <c r="P2682" i="1"/>
  <c r="Q2682" i="1" s="1"/>
  <c r="T2682" i="1" s="1"/>
  <c r="P2683" i="1"/>
  <c r="Q2683" i="1" s="1"/>
  <c r="T2683" i="1" s="1"/>
  <c r="P2684" i="1"/>
  <c r="Q2684" i="1" s="1"/>
  <c r="T2684" i="1" s="1"/>
  <c r="P2685" i="1"/>
  <c r="Q2685" i="1" s="1"/>
  <c r="T2685" i="1" s="1"/>
  <c r="P2686" i="1"/>
  <c r="Q2686" i="1" s="1"/>
  <c r="T2686" i="1" s="1"/>
  <c r="P2687" i="1"/>
  <c r="Q2687" i="1" s="1"/>
  <c r="T2687" i="1" s="1"/>
  <c r="P2688" i="1"/>
  <c r="Q2688" i="1" s="1"/>
  <c r="T2688" i="1" s="1"/>
  <c r="P2689" i="1"/>
  <c r="Q2689" i="1" s="1"/>
  <c r="T2689" i="1" s="1"/>
  <c r="P2690" i="1"/>
  <c r="Q2690" i="1" s="1"/>
  <c r="T2690" i="1" s="1"/>
  <c r="P2691" i="1"/>
  <c r="Q2691" i="1" s="1"/>
  <c r="T2691" i="1" s="1"/>
  <c r="P2692" i="1"/>
  <c r="Q2692" i="1" s="1"/>
  <c r="T2692" i="1" s="1"/>
  <c r="P2693" i="1"/>
  <c r="Q2693" i="1" s="1"/>
  <c r="T2693" i="1" s="1"/>
  <c r="P2694" i="1"/>
  <c r="Q2694" i="1" s="1"/>
  <c r="T2694" i="1" s="1"/>
  <c r="P2695" i="1"/>
  <c r="Q2695" i="1" s="1"/>
  <c r="T2695" i="1" s="1"/>
  <c r="P2696" i="1"/>
  <c r="Q2696" i="1" s="1"/>
  <c r="T2696" i="1" s="1"/>
  <c r="P2697" i="1"/>
  <c r="Q2697" i="1" s="1"/>
  <c r="T2697" i="1" s="1"/>
  <c r="P2698" i="1"/>
  <c r="Q2698" i="1" s="1"/>
  <c r="T2698" i="1" s="1"/>
  <c r="P2699" i="1"/>
  <c r="Q2699" i="1" s="1"/>
  <c r="T2699" i="1" s="1"/>
  <c r="P2700" i="1"/>
  <c r="Q2700" i="1" s="1"/>
  <c r="T2700" i="1" s="1"/>
  <c r="P2701" i="1"/>
  <c r="Q2701" i="1" s="1"/>
  <c r="T2701" i="1" s="1"/>
  <c r="P2702" i="1"/>
  <c r="Q2702" i="1" s="1"/>
  <c r="T2702" i="1" s="1"/>
  <c r="P2703" i="1"/>
  <c r="Q2703" i="1" s="1"/>
  <c r="T2703" i="1" s="1"/>
  <c r="P2704" i="1"/>
  <c r="Q2704" i="1" s="1"/>
  <c r="T2704" i="1" s="1"/>
  <c r="P2705" i="1"/>
  <c r="Q2705" i="1" s="1"/>
  <c r="T2705" i="1" s="1"/>
  <c r="P2706" i="1"/>
  <c r="Q2706" i="1" s="1"/>
  <c r="T2706" i="1" s="1"/>
  <c r="P2707" i="1"/>
  <c r="Q2707" i="1" s="1"/>
  <c r="T2707" i="1" s="1"/>
  <c r="P2708" i="1"/>
  <c r="Q2708" i="1" s="1"/>
  <c r="T2708" i="1" s="1"/>
  <c r="P2709" i="1"/>
  <c r="Q2709" i="1" s="1"/>
  <c r="T2709" i="1" s="1"/>
  <c r="P2710" i="1"/>
  <c r="Q2710" i="1" s="1"/>
  <c r="T2710" i="1" s="1"/>
  <c r="P2711" i="1"/>
  <c r="Q2711" i="1" s="1"/>
  <c r="T2711" i="1" s="1"/>
  <c r="P2712" i="1"/>
  <c r="Q2712" i="1" s="1"/>
  <c r="T2712" i="1" s="1"/>
  <c r="P2713" i="1"/>
  <c r="Q2713" i="1" s="1"/>
  <c r="T2713" i="1" s="1"/>
  <c r="P2714" i="1"/>
  <c r="Q2714" i="1" s="1"/>
  <c r="T2714" i="1" s="1"/>
  <c r="P2715" i="1"/>
  <c r="Q2715" i="1" s="1"/>
  <c r="T2715" i="1" s="1"/>
  <c r="P2716" i="1"/>
  <c r="Q2716" i="1" s="1"/>
  <c r="T2716" i="1" s="1"/>
  <c r="P2717" i="1"/>
  <c r="Q2717" i="1" s="1"/>
  <c r="T2717" i="1" s="1"/>
  <c r="P2718" i="1"/>
  <c r="Q2718" i="1" s="1"/>
  <c r="T2718" i="1" s="1"/>
  <c r="P2719" i="1"/>
  <c r="Q2719" i="1" s="1"/>
  <c r="T2719" i="1" s="1"/>
  <c r="P2720" i="1"/>
  <c r="Q2720" i="1" s="1"/>
  <c r="T2720" i="1" s="1"/>
  <c r="P2721" i="1"/>
  <c r="Q2721" i="1" s="1"/>
  <c r="T2721" i="1" s="1"/>
  <c r="P2722" i="1"/>
  <c r="Q2722" i="1" s="1"/>
  <c r="T2722" i="1" s="1"/>
  <c r="P2723" i="1"/>
  <c r="Q2723" i="1" s="1"/>
  <c r="T2723" i="1" s="1"/>
  <c r="P2724" i="1"/>
  <c r="Q2724" i="1" s="1"/>
  <c r="T2724" i="1" s="1"/>
  <c r="P2725" i="1"/>
  <c r="Q2725" i="1" s="1"/>
  <c r="T2725" i="1" s="1"/>
  <c r="P2726" i="1"/>
  <c r="Q2726" i="1" s="1"/>
  <c r="T2726" i="1" s="1"/>
  <c r="P2727" i="1"/>
  <c r="Q2727" i="1" s="1"/>
  <c r="T2727" i="1" s="1"/>
  <c r="P2728" i="1"/>
  <c r="Q2728" i="1" s="1"/>
  <c r="T2728" i="1" s="1"/>
  <c r="P2729" i="1"/>
  <c r="Q2729" i="1" s="1"/>
  <c r="T2729" i="1" s="1"/>
  <c r="P2730" i="1"/>
  <c r="Q2730" i="1" s="1"/>
  <c r="T2730" i="1" s="1"/>
  <c r="P2731" i="1"/>
  <c r="Q2731" i="1" s="1"/>
  <c r="T2731" i="1" s="1"/>
  <c r="P2732" i="1"/>
  <c r="Q2732" i="1" s="1"/>
  <c r="T2732" i="1" s="1"/>
  <c r="P2733" i="1"/>
  <c r="Q2733" i="1" s="1"/>
  <c r="T2733" i="1" s="1"/>
  <c r="P2734" i="1"/>
  <c r="Q2734" i="1" s="1"/>
  <c r="T2734" i="1" s="1"/>
  <c r="P2735" i="1"/>
  <c r="Q2735" i="1" s="1"/>
  <c r="T2735" i="1" s="1"/>
  <c r="P2736" i="1"/>
  <c r="Q2736" i="1" s="1"/>
  <c r="T2736" i="1" s="1"/>
  <c r="P2737" i="1"/>
  <c r="Q2737" i="1" s="1"/>
  <c r="T2737" i="1" s="1"/>
  <c r="P2738" i="1"/>
  <c r="Q2738" i="1" s="1"/>
  <c r="T2738" i="1" s="1"/>
  <c r="P2739" i="1"/>
  <c r="Q2739" i="1" s="1"/>
  <c r="T2739" i="1" s="1"/>
  <c r="P2740" i="1"/>
  <c r="Q2740" i="1" s="1"/>
  <c r="T2740" i="1" s="1"/>
  <c r="P2741" i="1"/>
  <c r="Q2741" i="1" s="1"/>
  <c r="T2741" i="1" s="1"/>
  <c r="P2742" i="1"/>
  <c r="Q2742" i="1" s="1"/>
  <c r="T2742" i="1" s="1"/>
  <c r="P2743" i="1"/>
  <c r="Q2743" i="1" s="1"/>
  <c r="T2743" i="1" s="1"/>
  <c r="P2744" i="1"/>
  <c r="Q2744" i="1" s="1"/>
  <c r="T2744" i="1" s="1"/>
  <c r="P2745" i="1"/>
  <c r="Q2745" i="1" s="1"/>
  <c r="T2745" i="1" s="1"/>
  <c r="P2746" i="1"/>
  <c r="Q2746" i="1" s="1"/>
  <c r="T2746" i="1" s="1"/>
  <c r="P2747" i="1"/>
  <c r="Q2747" i="1" s="1"/>
  <c r="T2747" i="1" s="1"/>
  <c r="P2748" i="1"/>
  <c r="Q2748" i="1" s="1"/>
  <c r="T2748" i="1" s="1"/>
  <c r="P2749" i="1"/>
  <c r="Q2749" i="1" s="1"/>
  <c r="T2749" i="1" s="1"/>
  <c r="P2750" i="1"/>
  <c r="Q2750" i="1" s="1"/>
  <c r="T2750" i="1" s="1"/>
  <c r="P2751" i="1"/>
  <c r="Q2751" i="1" s="1"/>
  <c r="T2751" i="1" s="1"/>
  <c r="P2752" i="1"/>
  <c r="Q2752" i="1" s="1"/>
  <c r="T2752" i="1" s="1"/>
  <c r="P2753" i="1"/>
  <c r="Q2753" i="1" s="1"/>
  <c r="T2753" i="1" s="1"/>
  <c r="P2754" i="1"/>
  <c r="Q2754" i="1" s="1"/>
  <c r="T2754" i="1" s="1"/>
  <c r="P2755" i="1"/>
  <c r="Q2755" i="1" s="1"/>
  <c r="T2755" i="1" s="1"/>
  <c r="P2756" i="1"/>
  <c r="Q2756" i="1" s="1"/>
  <c r="T2756" i="1" s="1"/>
  <c r="P2757" i="1"/>
  <c r="Q2757" i="1" s="1"/>
  <c r="T2757" i="1" s="1"/>
  <c r="P2758" i="1"/>
  <c r="Q2758" i="1" s="1"/>
  <c r="T2758" i="1" s="1"/>
  <c r="P2759" i="1"/>
  <c r="Q2759" i="1" s="1"/>
  <c r="T2759" i="1" s="1"/>
  <c r="P2760" i="1"/>
  <c r="Q2760" i="1" s="1"/>
  <c r="T2760" i="1" s="1"/>
  <c r="P2761" i="1"/>
  <c r="Q2761" i="1" s="1"/>
  <c r="T2761" i="1" s="1"/>
  <c r="P2762" i="1"/>
  <c r="Q2762" i="1" s="1"/>
  <c r="T2762" i="1" s="1"/>
  <c r="P2763" i="1"/>
  <c r="Q2763" i="1" s="1"/>
  <c r="T2763" i="1" s="1"/>
  <c r="P2764" i="1"/>
  <c r="Q2764" i="1" s="1"/>
  <c r="T2764" i="1" s="1"/>
  <c r="P2765" i="1"/>
  <c r="Q2765" i="1" s="1"/>
  <c r="T2765" i="1" s="1"/>
  <c r="P2766" i="1"/>
  <c r="Q2766" i="1" s="1"/>
  <c r="T2766" i="1" s="1"/>
  <c r="P2767" i="1"/>
  <c r="Q2767" i="1" s="1"/>
  <c r="T2767" i="1" s="1"/>
  <c r="P2768" i="1"/>
  <c r="Q2768" i="1" s="1"/>
  <c r="T2768" i="1" s="1"/>
  <c r="P2769" i="1"/>
  <c r="Q2769" i="1" s="1"/>
  <c r="T2769" i="1" s="1"/>
  <c r="P2770" i="1"/>
  <c r="Q2770" i="1" s="1"/>
  <c r="T2770" i="1" s="1"/>
  <c r="P2771" i="1"/>
  <c r="Q2771" i="1" s="1"/>
  <c r="T2771" i="1" s="1"/>
  <c r="P2772" i="1"/>
  <c r="Q2772" i="1" s="1"/>
  <c r="T2772" i="1" s="1"/>
  <c r="P2773" i="1"/>
  <c r="Q2773" i="1" s="1"/>
  <c r="T2773" i="1" s="1"/>
  <c r="P2774" i="1"/>
  <c r="Q2774" i="1" s="1"/>
  <c r="T2774" i="1" s="1"/>
  <c r="P2775" i="1"/>
  <c r="Q2775" i="1" s="1"/>
  <c r="T2775" i="1" s="1"/>
  <c r="P2776" i="1"/>
  <c r="Q2776" i="1" s="1"/>
  <c r="T2776" i="1" s="1"/>
  <c r="P2777" i="1"/>
  <c r="Q2777" i="1" s="1"/>
  <c r="T2777" i="1" s="1"/>
  <c r="P2778" i="1"/>
  <c r="Q2778" i="1" s="1"/>
  <c r="T2778" i="1" s="1"/>
  <c r="P2779" i="1"/>
  <c r="Q2779" i="1" s="1"/>
  <c r="T2779" i="1" s="1"/>
  <c r="P2780" i="1"/>
  <c r="Q2780" i="1" s="1"/>
  <c r="T2780" i="1" s="1"/>
  <c r="P2781" i="1"/>
  <c r="Q2781" i="1" s="1"/>
  <c r="T2781" i="1" s="1"/>
  <c r="P2782" i="1"/>
  <c r="Q2782" i="1" s="1"/>
  <c r="T2782" i="1" s="1"/>
  <c r="P2783" i="1"/>
  <c r="Q2783" i="1" s="1"/>
  <c r="T2783" i="1" s="1"/>
  <c r="P2784" i="1"/>
  <c r="Q2784" i="1" s="1"/>
  <c r="T2784" i="1" s="1"/>
  <c r="P2785" i="1"/>
  <c r="Q2785" i="1" s="1"/>
  <c r="T2785" i="1" s="1"/>
  <c r="P2786" i="1"/>
  <c r="Q2786" i="1" s="1"/>
  <c r="T2786" i="1" s="1"/>
  <c r="P2787" i="1"/>
  <c r="Q2787" i="1" s="1"/>
  <c r="T2787" i="1" s="1"/>
  <c r="P2788" i="1"/>
  <c r="Q2788" i="1" s="1"/>
  <c r="T2788" i="1" s="1"/>
  <c r="P2789" i="1"/>
  <c r="Q2789" i="1" s="1"/>
  <c r="T2789" i="1" s="1"/>
  <c r="P2790" i="1"/>
  <c r="Q2790" i="1" s="1"/>
  <c r="T2790" i="1" s="1"/>
  <c r="P2791" i="1"/>
  <c r="Q2791" i="1" s="1"/>
  <c r="T2791" i="1" s="1"/>
  <c r="P2792" i="1"/>
  <c r="Q2792" i="1" s="1"/>
  <c r="T2792" i="1" s="1"/>
  <c r="P2793" i="1"/>
  <c r="Q2793" i="1" s="1"/>
  <c r="T2793" i="1" s="1"/>
  <c r="P2794" i="1"/>
  <c r="Q2794" i="1" s="1"/>
  <c r="T2794" i="1" s="1"/>
  <c r="P2795" i="1"/>
  <c r="Q2795" i="1" s="1"/>
  <c r="T2795" i="1" s="1"/>
  <c r="P2796" i="1"/>
  <c r="Q2796" i="1" s="1"/>
  <c r="T2796" i="1" s="1"/>
  <c r="P2797" i="1"/>
  <c r="Q2797" i="1" s="1"/>
  <c r="T2797" i="1" s="1"/>
  <c r="P2798" i="1"/>
  <c r="Q2798" i="1" s="1"/>
  <c r="T2798" i="1" s="1"/>
  <c r="P2799" i="1"/>
  <c r="Q2799" i="1" s="1"/>
  <c r="T2799" i="1" s="1"/>
  <c r="P2800" i="1"/>
  <c r="Q2800" i="1" s="1"/>
  <c r="T2800" i="1" s="1"/>
  <c r="P2801" i="1"/>
  <c r="Q2801" i="1" s="1"/>
  <c r="T2801" i="1" s="1"/>
  <c r="P2802" i="1"/>
  <c r="Q2802" i="1" s="1"/>
  <c r="T2802" i="1" s="1"/>
  <c r="P2803" i="1"/>
  <c r="Q2803" i="1" s="1"/>
  <c r="T2803" i="1" s="1"/>
  <c r="P2804" i="1"/>
  <c r="Q2804" i="1" s="1"/>
  <c r="T2804" i="1" s="1"/>
  <c r="P2805" i="1"/>
  <c r="Q2805" i="1" s="1"/>
  <c r="T2805" i="1" s="1"/>
  <c r="P2806" i="1"/>
  <c r="Q2806" i="1" s="1"/>
  <c r="T2806" i="1" s="1"/>
  <c r="P2807" i="1"/>
  <c r="Q2807" i="1" s="1"/>
  <c r="T2807" i="1" s="1"/>
  <c r="P2808" i="1"/>
  <c r="Q2808" i="1" s="1"/>
  <c r="T2808" i="1" s="1"/>
  <c r="P2809" i="1"/>
  <c r="Q2809" i="1" s="1"/>
  <c r="T2809" i="1" s="1"/>
  <c r="P2810" i="1"/>
  <c r="Q2810" i="1" s="1"/>
  <c r="T2810" i="1" s="1"/>
  <c r="P2811" i="1"/>
  <c r="Q2811" i="1" s="1"/>
  <c r="T2811" i="1" s="1"/>
  <c r="P2812" i="1"/>
  <c r="Q2812" i="1" s="1"/>
  <c r="T2812" i="1" s="1"/>
  <c r="P2813" i="1"/>
  <c r="Q2813" i="1" s="1"/>
  <c r="T2813" i="1" s="1"/>
  <c r="P2814" i="1"/>
  <c r="Q2814" i="1" s="1"/>
  <c r="T2814" i="1" s="1"/>
  <c r="P2815" i="1"/>
  <c r="Q2815" i="1" s="1"/>
  <c r="T2815" i="1" s="1"/>
  <c r="P2816" i="1"/>
  <c r="Q2816" i="1" s="1"/>
  <c r="T2816" i="1" s="1"/>
  <c r="P2817" i="1"/>
  <c r="Q2817" i="1" s="1"/>
  <c r="T2817" i="1" s="1"/>
  <c r="P2818" i="1"/>
  <c r="Q2818" i="1" s="1"/>
  <c r="T2818" i="1" s="1"/>
  <c r="P2819" i="1"/>
  <c r="Q2819" i="1" s="1"/>
  <c r="T2819" i="1" s="1"/>
  <c r="P2820" i="1"/>
  <c r="Q2820" i="1" s="1"/>
  <c r="T2820" i="1" s="1"/>
  <c r="P2821" i="1"/>
  <c r="Q2821" i="1" s="1"/>
  <c r="T2821" i="1" s="1"/>
  <c r="P2822" i="1"/>
  <c r="Q2822" i="1" s="1"/>
  <c r="T2822" i="1" s="1"/>
  <c r="P2823" i="1"/>
  <c r="Q2823" i="1" s="1"/>
  <c r="T2823" i="1" s="1"/>
  <c r="P2824" i="1"/>
  <c r="Q2824" i="1" s="1"/>
  <c r="T2824" i="1" s="1"/>
  <c r="P2825" i="1"/>
  <c r="Q2825" i="1" s="1"/>
  <c r="T2825" i="1" s="1"/>
  <c r="P2826" i="1"/>
  <c r="Q2826" i="1" s="1"/>
  <c r="T2826" i="1" s="1"/>
  <c r="P2827" i="1"/>
  <c r="Q2827" i="1" s="1"/>
  <c r="T2827" i="1" s="1"/>
  <c r="P2828" i="1"/>
  <c r="Q2828" i="1" s="1"/>
  <c r="T2828" i="1" s="1"/>
  <c r="P2829" i="1"/>
  <c r="Q2829" i="1" s="1"/>
  <c r="T2829" i="1" s="1"/>
  <c r="P2830" i="1"/>
  <c r="Q2830" i="1" s="1"/>
  <c r="T2830" i="1" s="1"/>
  <c r="P2831" i="1"/>
  <c r="Q2831" i="1" s="1"/>
  <c r="T2831" i="1" s="1"/>
  <c r="P2832" i="1"/>
  <c r="Q2832" i="1" s="1"/>
  <c r="T2832" i="1" s="1"/>
  <c r="P2833" i="1"/>
  <c r="Q2833" i="1" s="1"/>
  <c r="T2833" i="1" s="1"/>
  <c r="P2834" i="1"/>
  <c r="Q2834" i="1" s="1"/>
  <c r="T2834" i="1" s="1"/>
  <c r="P2835" i="1"/>
  <c r="Q2835" i="1" s="1"/>
  <c r="T2835" i="1" s="1"/>
  <c r="P2836" i="1"/>
  <c r="Q2836" i="1" s="1"/>
  <c r="T2836" i="1" s="1"/>
  <c r="P2837" i="1"/>
  <c r="Q2837" i="1" s="1"/>
  <c r="T2837" i="1" s="1"/>
  <c r="P2838" i="1"/>
  <c r="Q2838" i="1" s="1"/>
  <c r="T2838" i="1" s="1"/>
  <c r="P2839" i="1"/>
  <c r="Q2839" i="1" s="1"/>
  <c r="T2839" i="1" s="1"/>
  <c r="P2840" i="1"/>
  <c r="Q2840" i="1" s="1"/>
  <c r="T2840" i="1" s="1"/>
  <c r="P2841" i="1"/>
  <c r="Q2841" i="1" s="1"/>
  <c r="T2841" i="1" s="1"/>
  <c r="P2842" i="1"/>
  <c r="Q2842" i="1" s="1"/>
  <c r="T2842" i="1" s="1"/>
  <c r="P2843" i="1"/>
  <c r="Q2843" i="1" s="1"/>
  <c r="T2843" i="1" s="1"/>
  <c r="P2844" i="1"/>
  <c r="Q2844" i="1" s="1"/>
  <c r="T2844" i="1" s="1"/>
  <c r="P2845" i="1"/>
  <c r="Q2845" i="1" s="1"/>
  <c r="T2845" i="1" s="1"/>
  <c r="P2846" i="1"/>
  <c r="Q2846" i="1" s="1"/>
  <c r="T2846" i="1" s="1"/>
  <c r="P2847" i="1"/>
  <c r="Q2847" i="1" s="1"/>
  <c r="T2847" i="1" s="1"/>
  <c r="P2848" i="1"/>
  <c r="Q2848" i="1" s="1"/>
  <c r="T2848" i="1" s="1"/>
  <c r="P2849" i="1"/>
  <c r="Q2849" i="1" s="1"/>
  <c r="T2849" i="1" s="1"/>
  <c r="P2850" i="1"/>
  <c r="Q2850" i="1" s="1"/>
  <c r="T2850" i="1" s="1"/>
  <c r="P2851" i="1"/>
  <c r="Q2851" i="1" s="1"/>
  <c r="T2851" i="1" s="1"/>
  <c r="P2852" i="1"/>
  <c r="Q2852" i="1" s="1"/>
  <c r="T2852" i="1" s="1"/>
  <c r="P2853" i="1"/>
  <c r="Q2853" i="1" s="1"/>
  <c r="T2853" i="1" s="1"/>
  <c r="P2854" i="1"/>
  <c r="Q2854" i="1" s="1"/>
  <c r="T2854" i="1" s="1"/>
  <c r="P2855" i="1"/>
  <c r="Q2855" i="1" s="1"/>
  <c r="T2855" i="1" s="1"/>
  <c r="P2856" i="1"/>
  <c r="Q2856" i="1" s="1"/>
  <c r="T2856" i="1" s="1"/>
  <c r="P2857" i="1"/>
  <c r="Q2857" i="1" s="1"/>
  <c r="T2857" i="1" s="1"/>
  <c r="P2858" i="1"/>
  <c r="Q2858" i="1" s="1"/>
  <c r="T2858" i="1" s="1"/>
  <c r="P2859" i="1"/>
  <c r="Q2859" i="1" s="1"/>
  <c r="T2859" i="1" s="1"/>
  <c r="P2860" i="1"/>
  <c r="Q2860" i="1" s="1"/>
  <c r="T2860" i="1" s="1"/>
  <c r="P2861" i="1"/>
  <c r="Q2861" i="1" s="1"/>
  <c r="T2861" i="1" s="1"/>
  <c r="P2862" i="1"/>
  <c r="Q2862" i="1" s="1"/>
  <c r="T2862" i="1" s="1"/>
  <c r="P2863" i="1"/>
  <c r="Q2863" i="1" s="1"/>
  <c r="T2863" i="1" s="1"/>
  <c r="P2864" i="1"/>
  <c r="Q2864" i="1" s="1"/>
  <c r="T2864" i="1" s="1"/>
  <c r="P2865" i="1"/>
  <c r="Q2865" i="1" s="1"/>
  <c r="T2865" i="1" s="1"/>
  <c r="P2866" i="1"/>
  <c r="Q2866" i="1" s="1"/>
  <c r="T2866" i="1" s="1"/>
  <c r="P2867" i="1"/>
  <c r="Q2867" i="1" s="1"/>
  <c r="T2867" i="1" s="1"/>
  <c r="P2868" i="1"/>
  <c r="Q2868" i="1" s="1"/>
  <c r="T2868" i="1" s="1"/>
  <c r="P2869" i="1"/>
  <c r="Q2869" i="1" s="1"/>
  <c r="T2869" i="1" s="1"/>
  <c r="P2870" i="1"/>
  <c r="Q2870" i="1" s="1"/>
  <c r="T2870" i="1" s="1"/>
  <c r="P2871" i="1"/>
  <c r="Q2871" i="1" s="1"/>
  <c r="T2871" i="1" s="1"/>
  <c r="P2872" i="1"/>
  <c r="Q2872" i="1" s="1"/>
  <c r="T2872" i="1" s="1"/>
  <c r="P2873" i="1"/>
  <c r="Q2873" i="1" s="1"/>
  <c r="T2873" i="1" s="1"/>
  <c r="P2874" i="1"/>
  <c r="Q2874" i="1" s="1"/>
  <c r="T2874" i="1" s="1"/>
  <c r="P2875" i="1"/>
  <c r="Q2875" i="1" s="1"/>
  <c r="T2875" i="1" s="1"/>
  <c r="P2876" i="1"/>
  <c r="Q2876" i="1" s="1"/>
  <c r="T2876" i="1" s="1"/>
  <c r="P2877" i="1"/>
  <c r="Q2877" i="1" s="1"/>
  <c r="T2877" i="1" s="1"/>
  <c r="P2878" i="1"/>
  <c r="Q2878" i="1" s="1"/>
  <c r="T2878" i="1" s="1"/>
  <c r="P2879" i="1"/>
  <c r="Q2879" i="1" s="1"/>
  <c r="T2879" i="1" s="1"/>
  <c r="P2880" i="1"/>
  <c r="Q2880" i="1" s="1"/>
  <c r="T2880" i="1" s="1"/>
  <c r="P2881" i="1"/>
  <c r="Q2881" i="1" s="1"/>
  <c r="T2881" i="1" s="1"/>
  <c r="P2882" i="1"/>
  <c r="Q2882" i="1" s="1"/>
  <c r="T2882" i="1" s="1"/>
  <c r="P2883" i="1"/>
  <c r="Q2883" i="1" s="1"/>
  <c r="T2883" i="1" s="1"/>
  <c r="P2884" i="1"/>
  <c r="Q2884" i="1" s="1"/>
  <c r="T2884" i="1" s="1"/>
  <c r="P2885" i="1"/>
  <c r="Q2885" i="1" s="1"/>
  <c r="T2885" i="1" s="1"/>
  <c r="P2886" i="1"/>
  <c r="Q2886" i="1" s="1"/>
  <c r="T2886" i="1" s="1"/>
  <c r="P2887" i="1"/>
  <c r="Q2887" i="1" s="1"/>
  <c r="T2887" i="1" s="1"/>
  <c r="P2888" i="1"/>
  <c r="Q2888" i="1" s="1"/>
  <c r="T2888" i="1" s="1"/>
  <c r="P2889" i="1"/>
  <c r="Q2889" i="1" s="1"/>
  <c r="T2889" i="1" s="1"/>
  <c r="P2890" i="1"/>
  <c r="Q2890" i="1" s="1"/>
  <c r="T2890" i="1" s="1"/>
  <c r="P2891" i="1"/>
  <c r="Q2891" i="1" s="1"/>
  <c r="T2891" i="1" s="1"/>
  <c r="P2892" i="1"/>
  <c r="Q2892" i="1" s="1"/>
  <c r="T2892" i="1" s="1"/>
  <c r="P2893" i="1"/>
  <c r="Q2893" i="1" s="1"/>
  <c r="T2893" i="1" s="1"/>
  <c r="P2894" i="1"/>
  <c r="Q2894" i="1" s="1"/>
  <c r="T2894" i="1" s="1"/>
  <c r="P2895" i="1"/>
  <c r="Q2895" i="1" s="1"/>
  <c r="T2895" i="1" s="1"/>
  <c r="P2896" i="1"/>
  <c r="Q2896" i="1" s="1"/>
  <c r="T2896" i="1" s="1"/>
  <c r="P2897" i="1"/>
  <c r="Q2897" i="1" s="1"/>
  <c r="T2897" i="1" s="1"/>
  <c r="P2898" i="1"/>
  <c r="Q2898" i="1" s="1"/>
  <c r="T2898" i="1" s="1"/>
  <c r="P2899" i="1"/>
  <c r="Q2899" i="1" s="1"/>
  <c r="T2899" i="1" s="1"/>
  <c r="P2900" i="1"/>
  <c r="Q2900" i="1" s="1"/>
  <c r="T2900" i="1" s="1"/>
  <c r="P2901" i="1"/>
  <c r="Q2901" i="1" s="1"/>
  <c r="T2901" i="1" s="1"/>
  <c r="P2902" i="1"/>
  <c r="Q2902" i="1" s="1"/>
  <c r="T2902" i="1" s="1"/>
  <c r="P2903" i="1"/>
  <c r="Q2903" i="1" s="1"/>
  <c r="T2903" i="1" s="1"/>
  <c r="P2904" i="1"/>
  <c r="Q2904" i="1" s="1"/>
  <c r="T2904" i="1" s="1"/>
  <c r="P2905" i="1"/>
  <c r="Q2905" i="1" s="1"/>
  <c r="T2905" i="1" s="1"/>
  <c r="P2906" i="1"/>
  <c r="Q2906" i="1" s="1"/>
  <c r="T2906" i="1" s="1"/>
  <c r="P2907" i="1"/>
  <c r="Q2907" i="1" s="1"/>
  <c r="T2907" i="1" s="1"/>
  <c r="P2908" i="1"/>
  <c r="Q2908" i="1" s="1"/>
  <c r="T2908" i="1" s="1"/>
  <c r="P2909" i="1"/>
  <c r="Q2909" i="1" s="1"/>
  <c r="T2909" i="1" s="1"/>
  <c r="P2910" i="1"/>
  <c r="Q2910" i="1" s="1"/>
  <c r="T2910" i="1" s="1"/>
  <c r="P2911" i="1"/>
  <c r="Q2911" i="1" s="1"/>
  <c r="T2911" i="1" s="1"/>
  <c r="P2912" i="1"/>
  <c r="Q2912" i="1" s="1"/>
  <c r="T2912" i="1" s="1"/>
  <c r="P2913" i="1"/>
  <c r="Q2913" i="1" s="1"/>
  <c r="T2913" i="1" s="1"/>
  <c r="P2914" i="1"/>
  <c r="Q2914" i="1" s="1"/>
  <c r="T2914" i="1" s="1"/>
  <c r="P2915" i="1"/>
  <c r="Q2915" i="1" s="1"/>
  <c r="T2915" i="1" s="1"/>
  <c r="P2916" i="1"/>
  <c r="Q2916" i="1" s="1"/>
  <c r="T2916" i="1" s="1"/>
  <c r="P2917" i="1"/>
  <c r="Q2917" i="1" s="1"/>
  <c r="T2917" i="1" s="1"/>
  <c r="P2918" i="1"/>
  <c r="Q2918" i="1" s="1"/>
  <c r="T2918" i="1" s="1"/>
  <c r="P2919" i="1"/>
  <c r="Q2919" i="1" s="1"/>
  <c r="T2919" i="1" s="1"/>
  <c r="P2920" i="1"/>
  <c r="Q2920" i="1" s="1"/>
  <c r="T2920" i="1" s="1"/>
  <c r="P2921" i="1"/>
  <c r="Q2921" i="1" s="1"/>
  <c r="T2921" i="1" s="1"/>
  <c r="P2922" i="1"/>
  <c r="Q2922" i="1" s="1"/>
  <c r="T2922" i="1" s="1"/>
  <c r="P2923" i="1"/>
  <c r="Q2923" i="1" s="1"/>
  <c r="T2923" i="1" s="1"/>
  <c r="P2924" i="1"/>
  <c r="Q2924" i="1" s="1"/>
  <c r="T2924" i="1" s="1"/>
  <c r="P2925" i="1"/>
  <c r="Q2925" i="1" s="1"/>
  <c r="T2925" i="1" s="1"/>
  <c r="P2926" i="1"/>
  <c r="Q2926" i="1" s="1"/>
  <c r="T2926" i="1" s="1"/>
  <c r="P2927" i="1"/>
  <c r="Q2927" i="1" s="1"/>
  <c r="T2927" i="1" s="1"/>
  <c r="P2928" i="1"/>
  <c r="Q2928" i="1" s="1"/>
  <c r="T2928" i="1" s="1"/>
  <c r="P2929" i="1"/>
  <c r="Q2929" i="1" s="1"/>
  <c r="T2929" i="1" s="1"/>
  <c r="P2930" i="1"/>
  <c r="Q2930" i="1" s="1"/>
  <c r="T2930" i="1" s="1"/>
  <c r="P2931" i="1"/>
  <c r="Q2931" i="1" s="1"/>
  <c r="T2931" i="1" s="1"/>
  <c r="P2932" i="1"/>
  <c r="Q2932" i="1" s="1"/>
  <c r="T2932" i="1" s="1"/>
  <c r="P2933" i="1"/>
  <c r="Q2933" i="1" s="1"/>
  <c r="T2933" i="1" s="1"/>
  <c r="P2934" i="1"/>
  <c r="Q2934" i="1" s="1"/>
  <c r="T2934" i="1" s="1"/>
  <c r="P2935" i="1"/>
  <c r="Q2935" i="1" s="1"/>
  <c r="T2935" i="1" s="1"/>
  <c r="P2936" i="1"/>
  <c r="Q2936" i="1" s="1"/>
  <c r="T2936" i="1" s="1"/>
  <c r="P2937" i="1"/>
  <c r="Q2937" i="1" s="1"/>
  <c r="T2937" i="1" s="1"/>
  <c r="P2938" i="1"/>
  <c r="Q2938" i="1" s="1"/>
  <c r="T2938" i="1" s="1"/>
  <c r="P2939" i="1"/>
  <c r="Q2939" i="1" s="1"/>
  <c r="T2939" i="1" s="1"/>
  <c r="P2940" i="1"/>
  <c r="Q2940" i="1" s="1"/>
  <c r="T2940" i="1" s="1"/>
  <c r="P2941" i="1"/>
  <c r="Q2941" i="1" s="1"/>
  <c r="T2941" i="1" s="1"/>
  <c r="P2942" i="1"/>
  <c r="Q2942" i="1" s="1"/>
  <c r="T2942" i="1" s="1"/>
  <c r="P2943" i="1"/>
  <c r="Q2943" i="1" s="1"/>
  <c r="T2943" i="1" s="1"/>
  <c r="P2944" i="1"/>
  <c r="Q2944" i="1" s="1"/>
  <c r="T2944" i="1" s="1"/>
  <c r="P2945" i="1"/>
  <c r="Q2945" i="1" s="1"/>
  <c r="T2945" i="1" s="1"/>
  <c r="P2946" i="1"/>
  <c r="Q2946" i="1" s="1"/>
  <c r="T2946" i="1" s="1"/>
  <c r="P2947" i="1"/>
  <c r="Q2947" i="1" s="1"/>
  <c r="T2947" i="1" s="1"/>
  <c r="P2948" i="1"/>
  <c r="Q2948" i="1" s="1"/>
  <c r="T2948" i="1" s="1"/>
  <c r="P2949" i="1"/>
  <c r="Q2949" i="1" s="1"/>
  <c r="T2949" i="1" s="1"/>
  <c r="P2950" i="1"/>
  <c r="Q2950" i="1" s="1"/>
  <c r="T2950" i="1" s="1"/>
  <c r="P2951" i="1"/>
  <c r="Q2951" i="1" s="1"/>
  <c r="T2951" i="1" s="1"/>
  <c r="P2952" i="1"/>
  <c r="Q2952" i="1" s="1"/>
  <c r="T2952" i="1" s="1"/>
  <c r="P2953" i="1"/>
  <c r="Q2953" i="1" s="1"/>
  <c r="T2953" i="1" s="1"/>
  <c r="P2954" i="1"/>
  <c r="Q2954" i="1" s="1"/>
  <c r="T2954" i="1" s="1"/>
  <c r="P2955" i="1"/>
  <c r="Q2955" i="1" s="1"/>
  <c r="T2955" i="1" s="1"/>
  <c r="P2956" i="1"/>
  <c r="Q2956" i="1" s="1"/>
  <c r="T2956" i="1" s="1"/>
  <c r="P2957" i="1"/>
  <c r="Q2957" i="1" s="1"/>
  <c r="T2957" i="1" s="1"/>
  <c r="P2958" i="1"/>
  <c r="Q2958" i="1" s="1"/>
  <c r="T2958" i="1" s="1"/>
  <c r="P2959" i="1"/>
  <c r="Q2959" i="1" s="1"/>
  <c r="T2959" i="1" s="1"/>
  <c r="P2960" i="1"/>
  <c r="Q2960" i="1" s="1"/>
  <c r="T2960" i="1" s="1"/>
  <c r="P2961" i="1"/>
  <c r="Q2961" i="1" s="1"/>
  <c r="T2961" i="1" s="1"/>
  <c r="P2962" i="1"/>
  <c r="Q2962" i="1" s="1"/>
  <c r="T2962" i="1" s="1"/>
  <c r="P2963" i="1"/>
  <c r="Q2963" i="1" s="1"/>
  <c r="T2963" i="1" s="1"/>
  <c r="P2964" i="1"/>
  <c r="Q2964" i="1" s="1"/>
  <c r="T2964" i="1" s="1"/>
  <c r="P2965" i="1"/>
  <c r="Q2965" i="1" s="1"/>
  <c r="T2965" i="1" s="1"/>
  <c r="P2966" i="1"/>
  <c r="Q2966" i="1" s="1"/>
  <c r="T2966" i="1" s="1"/>
  <c r="P2967" i="1"/>
  <c r="Q2967" i="1" s="1"/>
  <c r="T2967" i="1" s="1"/>
  <c r="P2968" i="1"/>
  <c r="Q2968" i="1" s="1"/>
  <c r="T2968" i="1" s="1"/>
  <c r="P2969" i="1"/>
  <c r="Q2969" i="1" s="1"/>
  <c r="T2969" i="1" s="1"/>
  <c r="P2970" i="1"/>
  <c r="Q2970" i="1" s="1"/>
  <c r="T2970" i="1" s="1"/>
  <c r="P2971" i="1"/>
  <c r="Q2971" i="1" s="1"/>
  <c r="T2971" i="1" s="1"/>
  <c r="P2972" i="1"/>
  <c r="Q2972" i="1" s="1"/>
  <c r="T2972" i="1" s="1"/>
  <c r="P2973" i="1"/>
  <c r="Q2973" i="1" s="1"/>
  <c r="T2973" i="1" s="1"/>
  <c r="P2974" i="1"/>
  <c r="Q2974" i="1" s="1"/>
  <c r="T2974" i="1" s="1"/>
  <c r="P2975" i="1"/>
  <c r="Q2975" i="1" s="1"/>
  <c r="T2975" i="1" s="1"/>
  <c r="P2976" i="1"/>
  <c r="Q2976" i="1" s="1"/>
  <c r="T2976" i="1" s="1"/>
  <c r="P2977" i="1"/>
  <c r="Q2977" i="1" s="1"/>
  <c r="T2977" i="1" s="1"/>
  <c r="P2978" i="1"/>
  <c r="Q2978" i="1" s="1"/>
  <c r="T2978" i="1" s="1"/>
  <c r="P2979" i="1"/>
  <c r="Q2979" i="1" s="1"/>
  <c r="T2979" i="1" s="1"/>
  <c r="P2980" i="1"/>
  <c r="Q2980" i="1" s="1"/>
  <c r="T2980" i="1" s="1"/>
  <c r="P2981" i="1"/>
  <c r="Q2981" i="1" s="1"/>
  <c r="T2981" i="1" s="1"/>
  <c r="P2982" i="1"/>
  <c r="Q2982" i="1" s="1"/>
  <c r="T2982" i="1" s="1"/>
  <c r="P2983" i="1"/>
  <c r="Q2983" i="1" s="1"/>
  <c r="T2983" i="1" s="1"/>
  <c r="P2984" i="1"/>
  <c r="Q2984" i="1" s="1"/>
  <c r="T2984" i="1" s="1"/>
  <c r="P2985" i="1"/>
  <c r="Q2985" i="1" s="1"/>
  <c r="T2985" i="1" s="1"/>
  <c r="P2986" i="1"/>
  <c r="Q2986" i="1" s="1"/>
  <c r="T2986" i="1" s="1"/>
  <c r="P2987" i="1"/>
  <c r="Q2987" i="1" s="1"/>
  <c r="T2987" i="1" s="1"/>
  <c r="P2988" i="1"/>
  <c r="Q2988" i="1" s="1"/>
  <c r="T2988" i="1" s="1"/>
  <c r="P2989" i="1"/>
  <c r="Q2989" i="1" s="1"/>
  <c r="T2989" i="1" s="1"/>
  <c r="P2990" i="1"/>
  <c r="Q2990" i="1" s="1"/>
  <c r="T2990" i="1" s="1"/>
  <c r="P2991" i="1"/>
  <c r="Q2991" i="1" s="1"/>
  <c r="T2991" i="1" s="1"/>
  <c r="P2992" i="1"/>
  <c r="Q2992" i="1" s="1"/>
  <c r="T2992" i="1" s="1"/>
  <c r="P2993" i="1"/>
  <c r="Q2993" i="1" s="1"/>
  <c r="T2993" i="1" s="1"/>
  <c r="P2994" i="1"/>
  <c r="Q2994" i="1" s="1"/>
  <c r="T2994" i="1" s="1"/>
  <c r="P2995" i="1"/>
  <c r="Q2995" i="1" s="1"/>
  <c r="T2995" i="1" s="1"/>
  <c r="P2996" i="1"/>
  <c r="Q2996" i="1" s="1"/>
  <c r="T2996" i="1" s="1"/>
  <c r="P2997" i="1"/>
  <c r="Q2997" i="1" s="1"/>
  <c r="T2997" i="1" s="1"/>
  <c r="P2998" i="1"/>
  <c r="Q2998" i="1" s="1"/>
  <c r="T2998" i="1" s="1"/>
  <c r="P2999" i="1"/>
  <c r="Q2999" i="1" s="1"/>
  <c r="T2999" i="1" s="1"/>
  <c r="P3000" i="1"/>
  <c r="Q3000" i="1" s="1"/>
  <c r="T3000" i="1" s="1"/>
  <c r="P3001" i="1"/>
  <c r="Q3001" i="1" s="1"/>
  <c r="T3001" i="1" s="1"/>
  <c r="P3002" i="1"/>
  <c r="Q3002" i="1" s="1"/>
  <c r="T3002" i="1" s="1"/>
  <c r="P3003" i="1"/>
  <c r="Q3003" i="1" s="1"/>
  <c r="T3003" i="1" s="1"/>
  <c r="P3004" i="1"/>
  <c r="Q3004" i="1" s="1"/>
  <c r="T3004" i="1" s="1"/>
  <c r="P3005" i="1"/>
  <c r="Q3005" i="1" s="1"/>
  <c r="T3005" i="1" s="1"/>
  <c r="P3006" i="1"/>
  <c r="Q3006" i="1" s="1"/>
  <c r="T3006" i="1" s="1"/>
  <c r="P3007" i="1"/>
  <c r="Q3007" i="1" s="1"/>
  <c r="T3007" i="1" s="1"/>
  <c r="P3008" i="1"/>
  <c r="Q3008" i="1" s="1"/>
  <c r="T3008" i="1" s="1"/>
  <c r="P3009" i="1"/>
  <c r="Q3009" i="1" s="1"/>
  <c r="T3009" i="1" s="1"/>
  <c r="P3010" i="1"/>
  <c r="Q3010" i="1" s="1"/>
  <c r="T3010" i="1" s="1"/>
  <c r="P3011" i="1"/>
  <c r="Q3011" i="1" s="1"/>
  <c r="T3011" i="1" s="1"/>
  <c r="P3012" i="1"/>
  <c r="Q3012" i="1" s="1"/>
  <c r="T3012" i="1" s="1"/>
  <c r="P3013" i="1"/>
  <c r="Q3013" i="1" s="1"/>
  <c r="T3013" i="1" s="1"/>
  <c r="P3014" i="1"/>
  <c r="Q3014" i="1" s="1"/>
  <c r="T3014" i="1" s="1"/>
  <c r="P3015" i="1"/>
  <c r="Q3015" i="1" s="1"/>
  <c r="T3015" i="1" s="1"/>
  <c r="P3016" i="1"/>
  <c r="Q3016" i="1" s="1"/>
  <c r="T3016" i="1" s="1"/>
  <c r="P3017" i="1"/>
  <c r="Q3017" i="1" s="1"/>
  <c r="T3017" i="1" s="1"/>
  <c r="P3018" i="1"/>
  <c r="Q3018" i="1" s="1"/>
  <c r="T3018" i="1" s="1"/>
  <c r="P3019" i="1"/>
  <c r="Q3019" i="1" s="1"/>
  <c r="T3019" i="1" s="1"/>
  <c r="P3020" i="1"/>
  <c r="Q3020" i="1" s="1"/>
  <c r="T3020" i="1" s="1"/>
  <c r="P3021" i="1"/>
  <c r="Q3021" i="1" s="1"/>
  <c r="T3021" i="1" s="1"/>
  <c r="P3022" i="1"/>
  <c r="Q3022" i="1" s="1"/>
  <c r="T3022" i="1" s="1"/>
  <c r="P3023" i="1"/>
  <c r="Q3023" i="1" s="1"/>
  <c r="T3023" i="1" s="1"/>
  <c r="P3024" i="1"/>
  <c r="Q3024" i="1" s="1"/>
  <c r="T3024" i="1" s="1"/>
  <c r="P3025" i="1"/>
  <c r="Q3025" i="1" s="1"/>
  <c r="T3025" i="1" s="1"/>
  <c r="P3026" i="1"/>
  <c r="Q3026" i="1" s="1"/>
  <c r="T3026" i="1" s="1"/>
  <c r="P3027" i="1"/>
  <c r="Q3027" i="1" s="1"/>
  <c r="T3027" i="1" s="1"/>
  <c r="P3028" i="1"/>
  <c r="Q3028" i="1" s="1"/>
  <c r="T3028" i="1" s="1"/>
  <c r="P3029" i="1"/>
  <c r="Q3029" i="1" s="1"/>
  <c r="T3029" i="1" s="1"/>
  <c r="P3030" i="1"/>
  <c r="Q3030" i="1" s="1"/>
  <c r="T3030" i="1" s="1"/>
  <c r="P3031" i="1"/>
  <c r="Q3031" i="1" s="1"/>
  <c r="T3031" i="1" s="1"/>
  <c r="P3032" i="1"/>
  <c r="Q3032" i="1" s="1"/>
  <c r="T3032" i="1" s="1"/>
  <c r="P3033" i="1"/>
  <c r="Q3033" i="1" s="1"/>
  <c r="T3033" i="1" s="1"/>
  <c r="P3034" i="1"/>
  <c r="Q3034" i="1" s="1"/>
  <c r="T3034" i="1" s="1"/>
  <c r="P3035" i="1"/>
  <c r="Q3035" i="1" s="1"/>
  <c r="T3035" i="1" s="1"/>
  <c r="P3036" i="1"/>
  <c r="Q3036" i="1" s="1"/>
  <c r="T3036" i="1" s="1"/>
  <c r="P3037" i="1"/>
  <c r="Q3037" i="1" s="1"/>
  <c r="T3037" i="1" s="1"/>
  <c r="P3038" i="1"/>
  <c r="Q3038" i="1" s="1"/>
  <c r="T3038" i="1" s="1"/>
  <c r="P3039" i="1"/>
  <c r="Q3039" i="1" s="1"/>
  <c r="T3039" i="1" s="1"/>
  <c r="P3040" i="1"/>
  <c r="Q3040" i="1" s="1"/>
  <c r="T3040" i="1" s="1"/>
  <c r="P3041" i="1"/>
  <c r="Q3041" i="1" s="1"/>
  <c r="T3041" i="1" s="1"/>
  <c r="P3042" i="1"/>
  <c r="Q3042" i="1" s="1"/>
  <c r="T3042" i="1" s="1"/>
  <c r="P3043" i="1"/>
  <c r="Q3043" i="1" s="1"/>
  <c r="T3043" i="1" s="1"/>
  <c r="P3044" i="1"/>
  <c r="Q3044" i="1" s="1"/>
  <c r="T3044" i="1" s="1"/>
  <c r="P3045" i="1"/>
  <c r="Q3045" i="1" s="1"/>
  <c r="T3045" i="1" s="1"/>
  <c r="P3046" i="1"/>
  <c r="Q3046" i="1" s="1"/>
  <c r="T3046" i="1" s="1"/>
  <c r="P3047" i="1"/>
  <c r="Q3047" i="1" s="1"/>
  <c r="T3047" i="1" s="1"/>
  <c r="P3048" i="1"/>
  <c r="Q3048" i="1" s="1"/>
  <c r="T3048" i="1" s="1"/>
  <c r="P3049" i="1"/>
  <c r="Q3049" i="1" s="1"/>
  <c r="T3049" i="1" s="1"/>
  <c r="P3050" i="1"/>
  <c r="Q3050" i="1" s="1"/>
  <c r="T3050" i="1" s="1"/>
  <c r="P3051" i="1"/>
  <c r="Q3051" i="1" s="1"/>
  <c r="T3051" i="1" s="1"/>
  <c r="P3052" i="1"/>
  <c r="Q3052" i="1" s="1"/>
  <c r="T3052" i="1" s="1"/>
  <c r="P3053" i="1"/>
  <c r="Q3053" i="1" s="1"/>
  <c r="T3053" i="1" s="1"/>
  <c r="P3054" i="1"/>
  <c r="Q3054" i="1" s="1"/>
  <c r="T3054" i="1" s="1"/>
  <c r="P3055" i="1"/>
  <c r="Q3055" i="1" s="1"/>
  <c r="T3055" i="1" s="1"/>
  <c r="P3056" i="1"/>
  <c r="Q3056" i="1" s="1"/>
  <c r="T3056" i="1" s="1"/>
  <c r="P3057" i="1"/>
  <c r="Q3057" i="1" s="1"/>
  <c r="T3057" i="1" s="1"/>
  <c r="P3058" i="1"/>
  <c r="Q3058" i="1" s="1"/>
  <c r="T3058" i="1" s="1"/>
  <c r="P3059" i="1"/>
  <c r="Q3059" i="1" s="1"/>
  <c r="T3059" i="1" s="1"/>
  <c r="P3060" i="1"/>
  <c r="Q3060" i="1" s="1"/>
  <c r="T3060" i="1" s="1"/>
  <c r="P3061" i="1"/>
  <c r="Q3061" i="1" s="1"/>
  <c r="T3061" i="1" s="1"/>
  <c r="P3062" i="1"/>
  <c r="Q3062" i="1" s="1"/>
  <c r="T3062" i="1" s="1"/>
  <c r="P3063" i="1"/>
  <c r="Q3063" i="1" s="1"/>
  <c r="T3063" i="1" s="1"/>
  <c r="P3064" i="1"/>
  <c r="Q3064" i="1" s="1"/>
  <c r="T3064" i="1" s="1"/>
  <c r="P3065" i="1"/>
  <c r="Q3065" i="1" s="1"/>
  <c r="T3065" i="1" s="1"/>
  <c r="P3066" i="1"/>
  <c r="Q3066" i="1" s="1"/>
  <c r="T3066" i="1" s="1"/>
  <c r="P3067" i="1"/>
  <c r="Q3067" i="1" s="1"/>
  <c r="T3067" i="1" s="1"/>
  <c r="P3068" i="1"/>
  <c r="Q3068" i="1" s="1"/>
  <c r="T3068" i="1" s="1"/>
  <c r="P3069" i="1"/>
  <c r="Q3069" i="1" s="1"/>
  <c r="T3069" i="1" s="1"/>
  <c r="P3070" i="1"/>
  <c r="Q3070" i="1" s="1"/>
  <c r="T3070" i="1" s="1"/>
  <c r="P3071" i="1"/>
  <c r="Q3071" i="1" s="1"/>
  <c r="T3071" i="1" s="1"/>
  <c r="P3072" i="1"/>
  <c r="Q3072" i="1" s="1"/>
  <c r="T3072" i="1" s="1"/>
  <c r="P3073" i="1"/>
  <c r="Q3073" i="1" s="1"/>
  <c r="T3073" i="1" s="1"/>
  <c r="P3074" i="1"/>
  <c r="Q3074" i="1" s="1"/>
  <c r="T3074" i="1" s="1"/>
  <c r="P3075" i="1"/>
  <c r="Q3075" i="1" s="1"/>
  <c r="T3075" i="1" s="1"/>
  <c r="P3076" i="1"/>
  <c r="Q3076" i="1" s="1"/>
  <c r="T3076" i="1" s="1"/>
  <c r="P3077" i="1"/>
  <c r="Q3077" i="1" s="1"/>
  <c r="T3077" i="1" s="1"/>
  <c r="P3078" i="1"/>
  <c r="Q3078" i="1" s="1"/>
  <c r="T3078" i="1" s="1"/>
  <c r="P3079" i="1"/>
  <c r="Q3079" i="1" s="1"/>
  <c r="T3079" i="1" s="1"/>
  <c r="P3080" i="1"/>
  <c r="Q3080" i="1" s="1"/>
  <c r="T3080" i="1" s="1"/>
  <c r="P3081" i="1"/>
  <c r="Q3081" i="1" s="1"/>
  <c r="T3081" i="1" s="1"/>
  <c r="P3082" i="1"/>
  <c r="Q3082" i="1" s="1"/>
  <c r="T3082" i="1" s="1"/>
  <c r="P3083" i="1"/>
  <c r="Q3083" i="1" s="1"/>
  <c r="T3083" i="1" s="1"/>
  <c r="P3084" i="1"/>
  <c r="Q3084" i="1" s="1"/>
  <c r="T3084" i="1" s="1"/>
  <c r="P3085" i="1"/>
  <c r="Q3085" i="1" s="1"/>
  <c r="T3085" i="1" s="1"/>
  <c r="P3086" i="1"/>
  <c r="Q3086" i="1" s="1"/>
  <c r="T3086" i="1" s="1"/>
  <c r="P3087" i="1"/>
  <c r="Q3087" i="1" s="1"/>
  <c r="T3087" i="1" s="1"/>
  <c r="P3088" i="1"/>
  <c r="Q3088" i="1" s="1"/>
  <c r="T3088" i="1" s="1"/>
  <c r="P3089" i="1"/>
  <c r="Q3089" i="1" s="1"/>
  <c r="T3089" i="1" s="1"/>
  <c r="P3090" i="1"/>
  <c r="Q3090" i="1" s="1"/>
  <c r="T3090" i="1" s="1"/>
  <c r="P3091" i="1"/>
  <c r="Q3091" i="1" s="1"/>
  <c r="T3091" i="1" s="1"/>
  <c r="P3092" i="1"/>
  <c r="Q3092" i="1" s="1"/>
  <c r="T3092" i="1" s="1"/>
  <c r="P3093" i="1"/>
  <c r="Q3093" i="1" s="1"/>
  <c r="T3093" i="1" s="1"/>
  <c r="P3094" i="1"/>
  <c r="Q3094" i="1" s="1"/>
  <c r="T3094" i="1" s="1"/>
  <c r="P3095" i="1"/>
  <c r="Q3095" i="1" s="1"/>
  <c r="T3095" i="1" s="1"/>
  <c r="P3096" i="1"/>
  <c r="Q3096" i="1" s="1"/>
  <c r="T3096" i="1" s="1"/>
  <c r="P3097" i="1"/>
  <c r="Q3097" i="1" s="1"/>
  <c r="T3097" i="1" s="1"/>
  <c r="P3098" i="1"/>
  <c r="Q3098" i="1" s="1"/>
  <c r="T3098" i="1" s="1"/>
  <c r="P3099" i="1"/>
  <c r="Q3099" i="1" s="1"/>
  <c r="T3099" i="1" s="1"/>
  <c r="P3100" i="1"/>
  <c r="Q3100" i="1" s="1"/>
  <c r="T3100" i="1" s="1"/>
  <c r="P3101" i="1"/>
  <c r="Q3101" i="1" s="1"/>
  <c r="T3101" i="1" s="1"/>
  <c r="P3102" i="1"/>
  <c r="Q3102" i="1" s="1"/>
  <c r="T3102" i="1" s="1"/>
  <c r="P3103" i="1"/>
  <c r="Q3103" i="1" s="1"/>
  <c r="T3103" i="1" s="1"/>
  <c r="P3104" i="1"/>
  <c r="Q3104" i="1" s="1"/>
  <c r="T3104" i="1" s="1"/>
  <c r="P3105" i="1"/>
  <c r="Q3105" i="1" s="1"/>
  <c r="T3105" i="1" s="1"/>
  <c r="P3106" i="1"/>
  <c r="Q3106" i="1" s="1"/>
  <c r="T3106" i="1" s="1"/>
  <c r="P3107" i="1"/>
  <c r="Q3107" i="1" s="1"/>
  <c r="T3107" i="1" s="1"/>
  <c r="P3108" i="1"/>
  <c r="Q3108" i="1" s="1"/>
  <c r="T3108" i="1" s="1"/>
  <c r="P3109" i="1"/>
  <c r="Q3109" i="1" s="1"/>
  <c r="T3109" i="1" s="1"/>
  <c r="P3110" i="1"/>
  <c r="Q3110" i="1" s="1"/>
  <c r="T3110" i="1" s="1"/>
  <c r="P3111" i="1"/>
  <c r="Q3111" i="1" s="1"/>
  <c r="T3111" i="1" s="1"/>
  <c r="P3112" i="1"/>
  <c r="Q3112" i="1" s="1"/>
  <c r="T3112" i="1" s="1"/>
  <c r="P3113" i="1"/>
  <c r="Q3113" i="1" s="1"/>
  <c r="T3113" i="1" s="1"/>
  <c r="P3114" i="1"/>
  <c r="Q3114" i="1" s="1"/>
  <c r="T3114" i="1" s="1"/>
  <c r="P3115" i="1"/>
  <c r="Q3115" i="1" s="1"/>
  <c r="T3115" i="1" s="1"/>
  <c r="P3116" i="1"/>
  <c r="Q3116" i="1" s="1"/>
  <c r="T3116" i="1" s="1"/>
  <c r="P3117" i="1"/>
  <c r="Q3117" i="1" s="1"/>
  <c r="T3117" i="1" s="1"/>
  <c r="P3118" i="1"/>
  <c r="Q3118" i="1" s="1"/>
  <c r="T3118" i="1" s="1"/>
  <c r="P3119" i="1"/>
  <c r="Q3119" i="1" s="1"/>
  <c r="T3119" i="1" s="1"/>
  <c r="P3120" i="1"/>
  <c r="Q3120" i="1" s="1"/>
  <c r="T3120" i="1" s="1"/>
  <c r="P3121" i="1"/>
  <c r="Q3121" i="1" s="1"/>
  <c r="T3121" i="1" s="1"/>
  <c r="P3122" i="1"/>
  <c r="Q3122" i="1" s="1"/>
  <c r="T3122" i="1" s="1"/>
  <c r="P3123" i="1"/>
  <c r="Q3123" i="1" s="1"/>
  <c r="T3123" i="1" s="1"/>
  <c r="P3124" i="1"/>
  <c r="Q3124" i="1" s="1"/>
  <c r="T3124" i="1" s="1"/>
  <c r="P3125" i="1"/>
  <c r="Q3125" i="1" s="1"/>
  <c r="T3125" i="1" s="1"/>
  <c r="P3126" i="1"/>
  <c r="Q3126" i="1" s="1"/>
  <c r="T3126" i="1" s="1"/>
  <c r="P3127" i="1"/>
  <c r="Q3127" i="1" s="1"/>
  <c r="T3127" i="1" s="1"/>
  <c r="P3128" i="1"/>
  <c r="Q3128" i="1" s="1"/>
  <c r="T3128" i="1" s="1"/>
  <c r="P3129" i="1"/>
  <c r="Q3129" i="1" s="1"/>
  <c r="T3129" i="1" s="1"/>
  <c r="P3130" i="1"/>
  <c r="Q3130" i="1" s="1"/>
  <c r="T3130" i="1" s="1"/>
  <c r="P3131" i="1"/>
  <c r="Q3131" i="1" s="1"/>
  <c r="T3131" i="1" s="1"/>
  <c r="P3132" i="1"/>
  <c r="Q3132" i="1" s="1"/>
  <c r="T3132" i="1" s="1"/>
  <c r="P3133" i="1"/>
  <c r="Q3133" i="1" s="1"/>
  <c r="T3133" i="1" s="1"/>
  <c r="P3134" i="1"/>
  <c r="Q3134" i="1" s="1"/>
  <c r="T3134" i="1" s="1"/>
  <c r="P3135" i="1"/>
  <c r="Q3135" i="1" s="1"/>
  <c r="T3135" i="1" s="1"/>
  <c r="P3136" i="1"/>
  <c r="Q3136" i="1" s="1"/>
  <c r="T3136" i="1" s="1"/>
  <c r="P3137" i="1"/>
  <c r="Q3137" i="1" s="1"/>
  <c r="T3137" i="1" s="1"/>
  <c r="P3138" i="1"/>
  <c r="Q3138" i="1" s="1"/>
  <c r="T3138" i="1" s="1"/>
  <c r="P3139" i="1"/>
  <c r="Q3139" i="1" s="1"/>
  <c r="T3139" i="1" s="1"/>
  <c r="P3140" i="1"/>
  <c r="Q3140" i="1" s="1"/>
  <c r="T3140" i="1" s="1"/>
  <c r="P3141" i="1"/>
  <c r="Q3141" i="1" s="1"/>
  <c r="T3141" i="1" s="1"/>
  <c r="P3142" i="1"/>
  <c r="Q3142" i="1" s="1"/>
  <c r="T3142" i="1" s="1"/>
  <c r="P3143" i="1"/>
  <c r="Q3143" i="1" s="1"/>
  <c r="T3143" i="1" s="1"/>
  <c r="P3144" i="1"/>
  <c r="Q3144" i="1" s="1"/>
  <c r="T3144" i="1" s="1"/>
  <c r="P3145" i="1"/>
  <c r="Q3145" i="1" s="1"/>
  <c r="T3145" i="1" s="1"/>
  <c r="P3146" i="1"/>
  <c r="Q3146" i="1" s="1"/>
  <c r="T3146" i="1" s="1"/>
  <c r="P3147" i="1"/>
  <c r="Q3147" i="1" s="1"/>
  <c r="T3147" i="1" s="1"/>
  <c r="P3148" i="1"/>
  <c r="Q3148" i="1" s="1"/>
  <c r="T3148" i="1" s="1"/>
  <c r="P3149" i="1"/>
  <c r="Q3149" i="1" s="1"/>
  <c r="T3149" i="1" s="1"/>
  <c r="P3150" i="1"/>
  <c r="Q3150" i="1" s="1"/>
  <c r="T3150" i="1" s="1"/>
  <c r="P3151" i="1"/>
  <c r="Q3151" i="1" s="1"/>
  <c r="T3151" i="1" s="1"/>
  <c r="P3152" i="1"/>
  <c r="Q3152" i="1" s="1"/>
  <c r="T3152" i="1" s="1"/>
  <c r="P3153" i="1"/>
  <c r="Q3153" i="1" s="1"/>
  <c r="T3153" i="1" s="1"/>
  <c r="P3154" i="1"/>
  <c r="Q3154" i="1" s="1"/>
  <c r="T3154" i="1" s="1"/>
  <c r="P3155" i="1"/>
  <c r="Q3155" i="1" s="1"/>
  <c r="T3155" i="1" s="1"/>
  <c r="P3156" i="1"/>
  <c r="Q3156" i="1" s="1"/>
  <c r="T3156" i="1" s="1"/>
  <c r="P3157" i="1"/>
  <c r="Q3157" i="1" s="1"/>
  <c r="T3157" i="1" s="1"/>
  <c r="P3158" i="1"/>
  <c r="Q3158" i="1" s="1"/>
  <c r="T3158" i="1" s="1"/>
  <c r="P3159" i="1"/>
  <c r="Q3159" i="1" s="1"/>
  <c r="T3159" i="1" s="1"/>
  <c r="P3160" i="1"/>
  <c r="Q3160" i="1" s="1"/>
  <c r="T3160" i="1" s="1"/>
  <c r="P3161" i="1"/>
  <c r="Q3161" i="1" s="1"/>
  <c r="T3161" i="1" s="1"/>
  <c r="P3162" i="1"/>
  <c r="Q3162" i="1" s="1"/>
  <c r="T3162" i="1" s="1"/>
  <c r="P3163" i="1"/>
  <c r="Q3163" i="1" s="1"/>
  <c r="T3163" i="1" s="1"/>
  <c r="P3164" i="1"/>
  <c r="Q3164" i="1" s="1"/>
  <c r="T3164" i="1" s="1"/>
  <c r="P3165" i="1"/>
  <c r="Q3165" i="1" s="1"/>
  <c r="T3165" i="1" s="1"/>
  <c r="P3166" i="1"/>
  <c r="Q3166" i="1" s="1"/>
  <c r="T3166" i="1" s="1"/>
  <c r="P3167" i="1"/>
  <c r="Q3167" i="1" s="1"/>
  <c r="T3167" i="1" s="1"/>
  <c r="P3168" i="1"/>
  <c r="Q3168" i="1" s="1"/>
  <c r="T3168" i="1" s="1"/>
  <c r="P3169" i="1"/>
  <c r="Q3169" i="1" s="1"/>
  <c r="T3169" i="1" s="1"/>
  <c r="P3170" i="1"/>
  <c r="Q3170" i="1" s="1"/>
  <c r="T3170" i="1" s="1"/>
  <c r="P3171" i="1"/>
  <c r="Q3171" i="1" s="1"/>
  <c r="T3171" i="1" s="1"/>
  <c r="P3172" i="1"/>
  <c r="Q3172" i="1" s="1"/>
  <c r="T3172" i="1" s="1"/>
  <c r="P3173" i="1"/>
  <c r="Q3173" i="1" s="1"/>
  <c r="T3173" i="1" s="1"/>
  <c r="P3174" i="1"/>
  <c r="Q3174" i="1" s="1"/>
  <c r="T3174" i="1" s="1"/>
  <c r="P3175" i="1"/>
  <c r="Q3175" i="1" s="1"/>
  <c r="T3175" i="1" s="1"/>
  <c r="P3176" i="1"/>
  <c r="Q3176" i="1" s="1"/>
  <c r="T3176" i="1" s="1"/>
  <c r="P3177" i="1"/>
  <c r="Q3177" i="1" s="1"/>
  <c r="T3177" i="1" s="1"/>
  <c r="P3178" i="1"/>
  <c r="Q3178" i="1" s="1"/>
  <c r="T3178" i="1" s="1"/>
  <c r="P3179" i="1"/>
  <c r="Q3179" i="1" s="1"/>
  <c r="T3179" i="1" s="1"/>
  <c r="P3180" i="1"/>
  <c r="Q3180" i="1" s="1"/>
  <c r="T3180" i="1" s="1"/>
  <c r="P3181" i="1"/>
  <c r="Q3181" i="1" s="1"/>
  <c r="T3181" i="1" s="1"/>
  <c r="P3182" i="1"/>
  <c r="Q3182" i="1" s="1"/>
  <c r="T3182" i="1" s="1"/>
  <c r="P3183" i="1"/>
  <c r="Q3183" i="1" s="1"/>
  <c r="T3183" i="1" s="1"/>
  <c r="P3184" i="1"/>
  <c r="Q3184" i="1" s="1"/>
  <c r="T3184" i="1" s="1"/>
  <c r="P3185" i="1"/>
  <c r="Q3185" i="1" s="1"/>
  <c r="T3185" i="1" s="1"/>
  <c r="P3186" i="1"/>
  <c r="Q3186" i="1" s="1"/>
  <c r="T3186" i="1" s="1"/>
  <c r="P3187" i="1"/>
  <c r="Q3187" i="1" s="1"/>
  <c r="T3187" i="1" s="1"/>
  <c r="P3188" i="1"/>
  <c r="Q3188" i="1" s="1"/>
  <c r="T3188" i="1" s="1"/>
  <c r="P3189" i="1"/>
  <c r="Q3189" i="1" s="1"/>
  <c r="T3189" i="1" s="1"/>
  <c r="P3190" i="1"/>
  <c r="Q3190" i="1" s="1"/>
  <c r="T3190" i="1" s="1"/>
  <c r="P3191" i="1"/>
  <c r="Q3191" i="1" s="1"/>
  <c r="T3191" i="1" s="1"/>
  <c r="P3192" i="1"/>
  <c r="Q3192" i="1" s="1"/>
  <c r="T3192" i="1" s="1"/>
  <c r="P3193" i="1"/>
  <c r="Q3193" i="1" s="1"/>
  <c r="T3193" i="1" s="1"/>
  <c r="P3194" i="1"/>
  <c r="Q3194" i="1" s="1"/>
  <c r="T3194" i="1" s="1"/>
  <c r="P3195" i="1"/>
  <c r="Q3195" i="1" s="1"/>
  <c r="T3195" i="1" s="1"/>
  <c r="P3196" i="1"/>
  <c r="Q3196" i="1" s="1"/>
  <c r="T3196" i="1" s="1"/>
  <c r="P3197" i="1"/>
  <c r="Q3197" i="1" s="1"/>
  <c r="T3197" i="1" s="1"/>
  <c r="P3198" i="1"/>
  <c r="Q3198" i="1" s="1"/>
  <c r="T3198" i="1" s="1"/>
  <c r="P3199" i="1"/>
  <c r="Q3199" i="1" s="1"/>
  <c r="T3199" i="1" s="1"/>
  <c r="P3200" i="1"/>
  <c r="Q3200" i="1" s="1"/>
  <c r="T3200" i="1" s="1"/>
  <c r="P3201" i="1"/>
  <c r="Q3201" i="1" s="1"/>
  <c r="T3201" i="1" s="1"/>
  <c r="P3202" i="1"/>
  <c r="Q3202" i="1" s="1"/>
  <c r="T3202" i="1" s="1"/>
  <c r="P3203" i="1"/>
  <c r="Q3203" i="1" s="1"/>
  <c r="T3203" i="1" s="1"/>
  <c r="P3204" i="1"/>
  <c r="Q3204" i="1" s="1"/>
  <c r="T3204" i="1" s="1"/>
  <c r="P3205" i="1"/>
  <c r="Q3205" i="1" s="1"/>
  <c r="T3205" i="1" s="1"/>
  <c r="P3206" i="1"/>
  <c r="Q3206" i="1" s="1"/>
  <c r="T3206" i="1" s="1"/>
  <c r="P3207" i="1"/>
  <c r="Q3207" i="1" s="1"/>
  <c r="T3207" i="1" s="1"/>
  <c r="P3208" i="1"/>
  <c r="Q3208" i="1" s="1"/>
  <c r="T3208" i="1" s="1"/>
  <c r="P3209" i="1"/>
  <c r="Q3209" i="1" s="1"/>
  <c r="T3209" i="1" s="1"/>
  <c r="P3210" i="1"/>
  <c r="Q3210" i="1" s="1"/>
  <c r="T3210" i="1" s="1"/>
  <c r="P3211" i="1"/>
  <c r="Q3211" i="1" s="1"/>
  <c r="T3211" i="1" s="1"/>
  <c r="P3212" i="1"/>
  <c r="Q3212" i="1" s="1"/>
  <c r="T3212" i="1" s="1"/>
  <c r="P3213" i="1"/>
  <c r="Q3213" i="1" s="1"/>
  <c r="T3213" i="1" s="1"/>
  <c r="P3214" i="1"/>
  <c r="Q3214" i="1" s="1"/>
  <c r="T3214" i="1" s="1"/>
  <c r="P3215" i="1"/>
  <c r="Q3215" i="1" s="1"/>
  <c r="T3215" i="1" s="1"/>
  <c r="P3216" i="1"/>
  <c r="Q3216" i="1" s="1"/>
  <c r="T3216" i="1" s="1"/>
  <c r="P3217" i="1"/>
  <c r="Q3217" i="1" s="1"/>
  <c r="T3217" i="1" s="1"/>
  <c r="P3218" i="1"/>
  <c r="Q3218" i="1" s="1"/>
  <c r="T3218" i="1" s="1"/>
  <c r="P3219" i="1"/>
  <c r="Q3219" i="1" s="1"/>
  <c r="T3219" i="1" s="1"/>
  <c r="P3220" i="1"/>
  <c r="Q3220" i="1" s="1"/>
  <c r="T3220" i="1" s="1"/>
  <c r="P3221" i="1"/>
  <c r="Q3221" i="1" s="1"/>
  <c r="T3221" i="1" s="1"/>
  <c r="P3222" i="1"/>
  <c r="Q3222" i="1" s="1"/>
  <c r="T3222" i="1" s="1"/>
  <c r="P3223" i="1"/>
  <c r="Q3223" i="1" s="1"/>
  <c r="T3223" i="1" s="1"/>
  <c r="P3224" i="1"/>
  <c r="Q3224" i="1" s="1"/>
  <c r="T3224" i="1" s="1"/>
  <c r="P3225" i="1"/>
  <c r="Q3225" i="1" s="1"/>
  <c r="T3225" i="1" s="1"/>
  <c r="P3226" i="1"/>
  <c r="Q3226" i="1" s="1"/>
  <c r="T3226" i="1" s="1"/>
  <c r="P3227" i="1"/>
  <c r="Q3227" i="1" s="1"/>
  <c r="T3227" i="1" s="1"/>
  <c r="P3228" i="1"/>
  <c r="Q3228" i="1" s="1"/>
  <c r="T3228" i="1" s="1"/>
  <c r="P3229" i="1"/>
  <c r="Q3229" i="1" s="1"/>
  <c r="T3229" i="1" s="1"/>
  <c r="P3230" i="1"/>
  <c r="Q3230" i="1" s="1"/>
  <c r="T3230" i="1" s="1"/>
  <c r="P3231" i="1"/>
  <c r="Q3231" i="1" s="1"/>
  <c r="T3231" i="1" s="1"/>
  <c r="P3232" i="1"/>
  <c r="Q3232" i="1" s="1"/>
  <c r="T3232" i="1" s="1"/>
  <c r="P3233" i="1"/>
  <c r="Q3233" i="1" s="1"/>
  <c r="T3233" i="1" s="1"/>
  <c r="P3234" i="1"/>
  <c r="Q3234" i="1" s="1"/>
  <c r="T3234" i="1" s="1"/>
  <c r="P3235" i="1"/>
  <c r="Q3235" i="1" s="1"/>
  <c r="T3235" i="1" s="1"/>
  <c r="P3236" i="1"/>
  <c r="Q3236" i="1" s="1"/>
  <c r="T3236" i="1" s="1"/>
  <c r="P3237" i="1"/>
  <c r="Q3237" i="1" s="1"/>
  <c r="T3237" i="1" s="1"/>
  <c r="P3238" i="1"/>
  <c r="Q3238" i="1" s="1"/>
  <c r="T3238" i="1" s="1"/>
  <c r="P3239" i="1"/>
  <c r="Q3239" i="1" s="1"/>
  <c r="T3239" i="1" s="1"/>
  <c r="P3240" i="1"/>
  <c r="Q3240" i="1" s="1"/>
  <c r="T3240" i="1" s="1"/>
  <c r="P3241" i="1"/>
  <c r="Q3241" i="1" s="1"/>
  <c r="T3241" i="1" s="1"/>
  <c r="P3242" i="1"/>
  <c r="Q3242" i="1" s="1"/>
  <c r="T3242" i="1" s="1"/>
  <c r="P3243" i="1"/>
  <c r="Q3243" i="1" s="1"/>
  <c r="T3243" i="1" s="1"/>
  <c r="P3244" i="1"/>
  <c r="Q3244" i="1" s="1"/>
  <c r="T3244" i="1" s="1"/>
  <c r="P3245" i="1"/>
  <c r="Q3245" i="1" s="1"/>
  <c r="T3245" i="1" s="1"/>
  <c r="P3246" i="1"/>
  <c r="Q3246" i="1" s="1"/>
  <c r="T3246" i="1" s="1"/>
  <c r="P3247" i="1"/>
  <c r="Q3247" i="1" s="1"/>
  <c r="T3247" i="1" s="1"/>
  <c r="P3248" i="1"/>
  <c r="Q3248" i="1" s="1"/>
  <c r="T3248" i="1" s="1"/>
  <c r="P3249" i="1"/>
  <c r="Q3249" i="1" s="1"/>
  <c r="T3249" i="1" s="1"/>
  <c r="P3250" i="1"/>
  <c r="Q3250" i="1" s="1"/>
  <c r="T3250" i="1" s="1"/>
  <c r="P3251" i="1"/>
  <c r="Q3251" i="1" s="1"/>
  <c r="T3251" i="1" s="1"/>
  <c r="P3252" i="1"/>
  <c r="Q3252" i="1" s="1"/>
  <c r="T3252" i="1" s="1"/>
  <c r="P3253" i="1"/>
  <c r="Q3253" i="1" s="1"/>
  <c r="T3253" i="1" s="1"/>
  <c r="P3254" i="1"/>
  <c r="Q3254" i="1" s="1"/>
  <c r="T3254" i="1" s="1"/>
  <c r="P3255" i="1"/>
  <c r="Q3255" i="1" s="1"/>
  <c r="T3255" i="1" s="1"/>
  <c r="P3256" i="1"/>
  <c r="Q3256" i="1" s="1"/>
  <c r="T3256" i="1" s="1"/>
  <c r="P3257" i="1"/>
  <c r="Q3257" i="1" s="1"/>
  <c r="T3257" i="1" s="1"/>
  <c r="P3258" i="1"/>
  <c r="Q3258" i="1" s="1"/>
  <c r="T3258" i="1" s="1"/>
  <c r="P3259" i="1"/>
  <c r="Q3259" i="1" s="1"/>
  <c r="T3259" i="1" s="1"/>
  <c r="P3260" i="1"/>
  <c r="Q3260" i="1" s="1"/>
  <c r="T3260" i="1" s="1"/>
  <c r="P3261" i="1"/>
  <c r="Q3261" i="1" s="1"/>
  <c r="T3261" i="1" s="1"/>
  <c r="P3262" i="1"/>
  <c r="Q3262" i="1" s="1"/>
  <c r="T3262" i="1" s="1"/>
  <c r="P3263" i="1"/>
  <c r="Q3263" i="1" s="1"/>
  <c r="T3263" i="1" s="1"/>
  <c r="P3264" i="1"/>
  <c r="Q3264" i="1" s="1"/>
  <c r="T3264" i="1" s="1"/>
  <c r="P3265" i="1"/>
  <c r="Q3265" i="1" s="1"/>
  <c r="T3265" i="1" s="1"/>
  <c r="P3266" i="1"/>
  <c r="Q3266" i="1" s="1"/>
  <c r="T3266" i="1" s="1"/>
  <c r="P3267" i="1"/>
  <c r="Q3267" i="1" s="1"/>
  <c r="T3267" i="1" s="1"/>
  <c r="P3268" i="1"/>
  <c r="Q3268" i="1" s="1"/>
  <c r="T3268" i="1" s="1"/>
  <c r="P3269" i="1"/>
  <c r="Q3269" i="1" s="1"/>
  <c r="T3269" i="1" s="1"/>
  <c r="P3270" i="1"/>
  <c r="Q3270" i="1" s="1"/>
  <c r="T3270" i="1" s="1"/>
  <c r="P3271" i="1"/>
  <c r="Q3271" i="1" s="1"/>
  <c r="T3271" i="1" s="1"/>
  <c r="P3272" i="1"/>
  <c r="Q3272" i="1" s="1"/>
  <c r="T3272" i="1" s="1"/>
  <c r="P3273" i="1"/>
  <c r="Q3273" i="1" s="1"/>
  <c r="T3273" i="1" s="1"/>
  <c r="P3274" i="1"/>
  <c r="Q3274" i="1" s="1"/>
  <c r="T3274" i="1" s="1"/>
  <c r="P3275" i="1"/>
  <c r="Q3275" i="1" s="1"/>
  <c r="T3275" i="1" s="1"/>
  <c r="P3276" i="1"/>
  <c r="Q3276" i="1" s="1"/>
  <c r="T3276" i="1" s="1"/>
  <c r="P3277" i="1"/>
  <c r="Q3277" i="1" s="1"/>
  <c r="T3277" i="1" s="1"/>
  <c r="P3278" i="1"/>
  <c r="Q3278" i="1" s="1"/>
  <c r="T3278" i="1" s="1"/>
  <c r="P3279" i="1"/>
  <c r="Q3279" i="1" s="1"/>
  <c r="T3279" i="1" s="1"/>
  <c r="P3280" i="1"/>
  <c r="Q3280" i="1" s="1"/>
  <c r="T3280" i="1" s="1"/>
  <c r="P3281" i="1"/>
  <c r="Q3281" i="1" s="1"/>
  <c r="T3281" i="1" s="1"/>
  <c r="P3282" i="1"/>
  <c r="Q3282" i="1" s="1"/>
  <c r="T3282" i="1" s="1"/>
  <c r="P3283" i="1"/>
  <c r="Q3283" i="1" s="1"/>
  <c r="T3283" i="1" s="1"/>
  <c r="P3284" i="1"/>
  <c r="Q3284" i="1" s="1"/>
  <c r="T3284" i="1" s="1"/>
  <c r="P3285" i="1"/>
  <c r="Q3285" i="1" s="1"/>
  <c r="T3285" i="1" s="1"/>
  <c r="P3286" i="1"/>
  <c r="Q3286" i="1" s="1"/>
  <c r="T3286" i="1" s="1"/>
  <c r="P3287" i="1"/>
  <c r="Q3287" i="1" s="1"/>
  <c r="T3287" i="1" s="1"/>
  <c r="P3288" i="1"/>
  <c r="Q3288" i="1" s="1"/>
  <c r="T3288" i="1" s="1"/>
  <c r="P3289" i="1"/>
  <c r="Q3289" i="1" s="1"/>
  <c r="T3289" i="1" s="1"/>
  <c r="P3290" i="1"/>
  <c r="Q3290" i="1" s="1"/>
  <c r="T3290" i="1" s="1"/>
  <c r="P3291" i="1"/>
  <c r="Q3291" i="1" s="1"/>
  <c r="T3291" i="1" s="1"/>
  <c r="P3292" i="1"/>
  <c r="Q3292" i="1" s="1"/>
  <c r="T3292" i="1" s="1"/>
  <c r="P3293" i="1"/>
  <c r="Q3293" i="1" s="1"/>
  <c r="T3293" i="1" s="1"/>
  <c r="P3294" i="1"/>
  <c r="Q3294" i="1" s="1"/>
  <c r="T3294" i="1" s="1"/>
  <c r="P3295" i="1"/>
  <c r="Q3295" i="1" s="1"/>
  <c r="T3295" i="1" s="1"/>
  <c r="P3296" i="1"/>
  <c r="Q3296" i="1" s="1"/>
  <c r="T3296" i="1" s="1"/>
  <c r="P3297" i="1"/>
  <c r="Q3297" i="1" s="1"/>
  <c r="T3297" i="1" s="1"/>
  <c r="P3298" i="1"/>
  <c r="Q3298" i="1" s="1"/>
  <c r="T3298" i="1" s="1"/>
  <c r="P3299" i="1"/>
  <c r="Q3299" i="1" s="1"/>
  <c r="T3299" i="1" s="1"/>
  <c r="P3300" i="1"/>
  <c r="Q3300" i="1" s="1"/>
  <c r="T3300" i="1" s="1"/>
  <c r="P3301" i="1"/>
  <c r="Q3301" i="1" s="1"/>
  <c r="T3301" i="1" s="1"/>
  <c r="P3302" i="1"/>
  <c r="Q3302" i="1" s="1"/>
  <c r="T3302" i="1" s="1"/>
  <c r="P3303" i="1"/>
  <c r="Q3303" i="1" s="1"/>
  <c r="T3303" i="1" s="1"/>
  <c r="P3304" i="1"/>
  <c r="Q3304" i="1" s="1"/>
  <c r="T3304" i="1" s="1"/>
  <c r="P3305" i="1"/>
  <c r="Q3305" i="1" s="1"/>
  <c r="T3305" i="1" s="1"/>
  <c r="P3306" i="1"/>
  <c r="Q3306" i="1" s="1"/>
  <c r="T3306" i="1" s="1"/>
  <c r="P3307" i="1"/>
  <c r="Q3307" i="1" s="1"/>
  <c r="T3307" i="1" s="1"/>
  <c r="P3308" i="1"/>
  <c r="Q3308" i="1" s="1"/>
  <c r="T3308" i="1" s="1"/>
  <c r="P3309" i="1"/>
  <c r="Q3309" i="1" s="1"/>
  <c r="T3309" i="1" s="1"/>
  <c r="P3310" i="1"/>
  <c r="Q3310" i="1" s="1"/>
  <c r="T3310" i="1" s="1"/>
  <c r="P3311" i="1"/>
  <c r="Q3311" i="1" s="1"/>
  <c r="T3311" i="1" s="1"/>
  <c r="P3312" i="1"/>
  <c r="Q3312" i="1" s="1"/>
  <c r="T3312" i="1" s="1"/>
  <c r="P3313" i="1"/>
  <c r="Q3313" i="1" s="1"/>
  <c r="T3313" i="1" s="1"/>
  <c r="P3314" i="1"/>
  <c r="Q3314" i="1" s="1"/>
  <c r="T3314" i="1" s="1"/>
  <c r="P3315" i="1"/>
  <c r="Q3315" i="1" s="1"/>
  <c r="T3315" i="1" s="1"/>
  <c r="P3316" i="1"/>
  <c r="Q3316" i="1" s="1"/>
  <c r="T3316" i="1" s="1"/>
  <c r="P3317" i="1"/>
  <c r="Q3317" i="1" s="1"/>
  <c r="T3317" i="1" s="1"/>
  <c r="P3318" i="1"/>
  <c r="Q3318" i="1" s="1"/>
  <c r="T3318" i="1" s="1"/>
  <c r="P3319" i="1"/>
  <c r="Q3319" i="1" s="1"/>
  <c r="T3319" i="1" s="1"/>
  <c r="P3320" i="1"/>
  <c r="Q3320" i="1" s="1"/>
  <c r="T3320" i="1" s="1"/>
  <c r="P3321" i="1"/>
  <c r="Q3321" i="1" s="1"/>
  <c r="T3321" i="1" s="1"/>
  <c r="P3322" i="1"/>
  <c r="Q3322" i="1" s="1"/>
  <c r="T3322" i="1" s="1"/>
  <c r="P3323" i="1"/>
  <c r="Q3323" i="1" s="1"/>
  <c r="T3323" i="1" s="1"/>
  <c r="P3324" i="1"/>
  <c r="Q3324" i="1" s="1"/>
  <c r="T3324" i="1" s="1"/>
  <c r="P3325" i="1"/>
  <c r="Q3325" i="1" s="1"/>
  <c r="T3325" i="1" s="1"/>
  <c r="P3326" i="1"/>
  <c r="Q3326" i="1" s="1"/>
  <c r="T3326" i="1" s="1"/>
  <c r="P3327" i="1"/>
  <c r="Q3327" i="1" s="1"/>
  <c r="T3327" i="1" s="1"/>
  <c r="P3328" i="1"/>
  <c r="Q3328" i="1" s="1"/>
  <c r="T3328" i="1" s="1"/>
  <c r="P3329" i="1"/>
  <c r="Q3329" i="1" s="1"/>
  <c r="T3329" i="1" s="1"/>
  <c r="P3330" i="1"/>
  <c r="Q3330" i="1" s="1"/>
  <c r="T3330" i="1" s="1"/>
  <c r="P3331" i="1"/>
  <c r="Q3331" i="1" s="1"/>
  <c r="T3331" i="1" s="1"/>
  <c r="P3332" i="1"/>
  <c r="Q3332" i="1" s="1"/>
  <c r="T3332" i="1" s="1"/>
  <c r="P3333" i="1"/>
  <c r="Q3333" i="1" s="1"/>
  <c r="T3333" i="1" s="1"/>
  <c r="P3334" i="1"/>
  <c r="Q3334" i="1" s="1"/>
  <c r="T3334" i="1" s="1"/>
  <c r="P3335" i="1"/>
  <c r="Q3335" i="1" s="1"/>
  <c r="T3335" i="1" s="1"/>
  <c r="P3336" i="1"/>
  <c r="Q3336" i="1" s="1"/>
  <c r="T3336" i="1" s="1"/>
  <c r="P3337" i="1"/>
  <c r="Q3337" i="1" s="1"/>
  <c r="T3337" i="1" s="1"/>
  <c r="P3338" i="1"/>
  <c r="Q3338" i="1" s="1"/>
  <c r="T3338" i="1" s="1"/>
  <c r="P3339" i="1"/>
  <c r="Q3339" i="1" s="1"/>
  <c r="T3339" i="1" s="1"/>
  <c r="P3340" i="1"/>
  <c r="Q3340" i="1" s="1"/>
  <c r="T3340" i="1" s="1"/>
  <c r="P3341" i="1"/>
  <c r="Q3341" i="1" s="1"/>
  <c r="T3341" i="1" s="1"/>
  <c r="P3342" i="1"/>
  <c r="Q3342" i="1" s="1"/>
  <c r="T3342" i="1" s="1"/>
  <c r="P3343" i="1"/>
  <c r="Q3343" i="1" s="1"/>
  <c r="T3343" i="1" s="1"/>
  <c r="P3344" i="1"/>
  <c r="Q3344" i="1" s="1"/>
  <c r="T3344" i="1" s="1"/>
  <c r="P3345" i="1"/>
  <c r="Q3345" i="1" s="1"/>
  <c r="T3345" i="1" s="1"/>
  <c r="P3346" i="1"/>
  <c r="Q3346" i="1" s="1"/>
  <c r="T3346" i="1" s="1"/>
  <c r="P3347" i="1"/>
  <c r="Q3347" i="1" s="1"/>
  <c r="T3347" i="1" s="1"/>
  <c r="P3348" i="1"/>
  <c r="Q3348" i="1" s="1"/>
  <c r="T3348" i="1" s="1"/>
  <c r="P3349" i="1"/>
  <c r="Q3349" i="1" s="1"/>
  <c r="T3349" i="1" s="1"/>
  <c r="P3350" i="1"/>
  <c r="Q3350" i="1" s="1"/>
  <c r="T3350" i="1" s="1"/>
  <c r="P3351" i="1"/>
  <c r="Q3351" i="1" s="1"/>
  <c r="T3351" i="1" s="1"/>
  <c r="P3352" i="1"/>
  <c r="Q3352" i="1" s="1"/>
  <c r="T3352" i="1" s="1"/>
  <c r="P3353" i="1"/>
  <c r="Q3353" i="1" s="1"/>
  <c r="T3353" i="1" s="1"/>
  <c r="P3354" i="1"/>
  <c r="Q3354" i="1" s="1"/>
  <c r="T3354" i="1" s="1"/>
  <c r="P3355" i="1"/>
  <c r="Q3355" i="1" s="1"/>
  <c r="T3355" i="1" s="1"/>
  <c r="P3356" i="1"/>
  <c r="Q3356" i="1" s="1"/>
  <c r="T3356" i="1" s="1"/>
  <c r="P3357" i="1"/>
  <c r="Q3357" i="1" s="1"/>
  <c r="T3357" i="1" s="1"/>
  <c r="P3358" i="1"/>
  <c r="Q3358" i="1" s="1"/>
  <c r="T3358" i="1" s="1"/>
  <c r="P3359" i="1"/>
  <c r="Q3359" i="1" s="1"/>
  <c r="T3359" i="1" s="1"/>
  <c r="P3360" i="1"/>
  <c r="Q3360" i="1" s="1"/>
  <c r="T3360" i="1" s="1"/>
  <c r="P3361" i="1"/>
  <c r="Q3361" i="1" s="1"/>
  <c r="T3361" i="1" s="1"/>
  <c r="P3362" i="1"/>
  <c r="Q3362" i="1" s="1"/>
  <c r="T3362" i="1" s="1"/>
  <c r="P3363" i="1"/>
  <c r="Q3363" i="1" s="1"/>
  <c r="T3363" i="1" s="1"/>
  <c r="P3364" i="1"/>
  <c r="Q3364" i="1" s="1"/>
  <c r="T3364" i="1" s="1"/>
  <c r="P3365" i="1"/>
  <c r="Q3365" i="1" s="1"/>
  <c r="T3365" i="1" s="1"/>
  <c r="P3366" i="1"/>
  <c r="Q3366" i="1" s="1"/>
  <c r="T3366" i="1" s="1"/>
  <c r="P3367" i="1"/>
  <c r="Q3367" i="1" s="1"/>
  <c r="T3367" i="1" s="1"/>
  <c r="P3368" i="1"/>
  <c r="Q3368" i="1" s="1"/>
  <c r="T3368" i="1" s="1"/>
  <c r="P3369" i="1"/>
  <c r="Q3369" i="1" s="1"/>
  <c r="T3369" i="1" s="1"/>
  <c r="P3370" i="1"/>
  <c r="Q3370" i="1" s="1"/>
  <c r="T3370" i="1" s="1"/>
  <c r="P3371" i="1"/>
  <c r="Q3371" i="1" s="1"/>
  <c r="T3371" i="1" s="1"/>
  <c r="P3372" i="1"/>
  <c r="Q3372" i="1" s="1"/>
  <c r="T3372" i="1" s="1"/>
  <c r="P3373" i="1"/>
  <c r="Q3373" i="1" s="1"/>
  <c r="T3373" i="1" s="1"/>
  <c r="P3374" i="1"/>
  <c r="Q3374" i="1" s="1"/>
  <c r="T3374" i="1" s="1"/>
  <c r="P3375" i="1"/>
  <c r="Q3375" i="1" s="1"/>
  <c r="T3375" i="1" s="1"/>
  <c r="P3376" i="1"/>
  <c r="Q3376" i="1" s="1"/>
  <c r="T3376" i="1" s="1"/>
  <c r="P3377" i="1"/>
  <c r="Q3377" i="1" s="1"/>
  <c r="T3377" i="1" s="1"/>
  <c r="P3378" i="1"/>
  <c r="Q3378" i="1" s="1"/>
  <c r="T3378" i="1" s="1"/>
  <c r="P3379" i="1"/>
  <c r="Q3379" i="1" s="1"/>
  <c r="T3379" i="1" s="1"/>
  <c r="P3380" i="1"/>
  <c r="Q3380" i="1" s="1"/>
  <c r="T3380" i="1" s="1"/>
  <c r="P3381" i="1"/>
  <c r="Q3381" i="1" s="1"/>
  <c r="T3381" i="1" s="1"/>
  <c r="P3382" i="1"/>
  <c r="Q3382" i="1" s="1"/>
  <c r="T3382" i="1" s="1"/>
  <c r="P3383" i="1"/>
  <c r="Q3383" i="1" s="1"/>
  <c r="T3383" i="1" s="1"/>
  <c r="P3384" i="1"/>
  <c r="Q3384" i="1" s="1"/>
  <c r="T3384" i="1" s="1"/>
  <c r="P3385" i="1"/>
  <c r="Q3385" i="1" s="1"/>
  <c r="T3385" i="1" s="1"/>
  <c r="P3386" i="1"/>
  <c r="Q3386" i="1" s="1"/>
  <c r="T3386" i="1" s="1"/>
  <c r="P3387" i="1"/>
  <c r="Q3387" i="1" s="1"/>
  <c r="T3387" i="1" s="1"/>
  <c r="P3388" i="1"/>
  <c r="Q3388" i="1" s="1"/>
  <c r="T3388" i="1" s="1"/>
  <c r="P3389" i="1"/>
  <c r="Q3389" i="1" s="1"/>
  <c r="T3389" i="1" s="1"/>
  <c r="P3390" i="1"/>
  <c r="Q3390" i="1" s="1"/>
  <c r="T3390" i="1" s="1"/>
  <c r="P3391" i="1"/>
  <c r="Q3391" i="1" s="1"/>
  <c r="T3391" i="1" s="1"/>
  <c r="P3392" i="1"/>
  <c r="Q3392" i="1" s="1"/>
  <c r="T3392" i="1" s="1"/>
  <c r="P3393" i="1"/>
  <c r="Q3393" i="1" s="1"/>
  <c r="T3393" i="1" s="1"/>
  <c r="P3394" i="1"/>
  <c r="Q3394" i="1" s="1"/>
  <c r="T3394" i="1" s="1"/>
  <c r="P3395" i="1"/>
  <c r="Q3395" i="1" s="1"/>
  <c r="T3395" i="1" s="1"/>
  <c r="P3396" i="1"/>
  <c r="Q3396" i="1" s="1"/>
  <c r="T3396" i="1" s="1"/>
  <c r="P3397" i="1"/>
  <c r="Q3397" i="1" s="1"/>
  <c r="T3397" i="1" s="1"/>
  <c r="P3398" i="1"/>
  <c r="Q3398" i="1" s="1"/>
  <c r="T3398" i="1" s="1"/>
  <c r="P3399" i="1"/>
  <c r="Q3399" i="1" s="1"/>
  <c r="T3399" i="1" s="1"/>
  <c r="P3400" i="1"/>
  <c r="Q3400" i="1" s="1"/>
  <c r="T3400" i="1" s="1"/>
  <c r="P3401" i="1"/>
  <c r="Q3401" i="1" s="1"/>
  <c r="T3401" i="1" s="1"/>
  <c r="P3402" i="1"/>
  <c r="Q3402" i="1" s="1"/>
  <c r="T3402" i="1" s="1"/>
  <c r="P3403" i="1"/>
  <c r="Q3403" i="1" s="1"/>
  <c r="T3403" i="1" s="1"/>
  <c r="P3404" i="1"/>
  <c r="Q3404" i="1" s="1"/>
  <c r="T3404" i="1" s="1"/>
  <c r="P3405" i="1"/>
  <c r="Q3405" i="1" s="1"/>
  <c r="T3405" i="1" s="1"/>
  <c r="P3406" i="1"/>
  <c r="Q3406" i="1" s="1"/>
  <c r="T3406" i="1" s="1"/>
  <c r="P3407" i="1"/>
  <c r="Q3407" i="1" s="1"/>
  <c r="T3407" i="1" s="1"/>
  <c r="P3408" i="1"/>
  <c r="Q3408" i="1" s="1"/>
  <c r="T3408" i="1" s="1"/>
  <c r="P3409" i="1"/>
  <c r="Q3409" i="1" s="1"/>
  <c r="T3409" i="1" s="1"/>
  <c r="P3410" i="1"/>
  <c r="Q3410" i="1" s="1"/>
  <c r="T3410" i="1" s="1"/>
  <c r="P3411" i="1"/>
  <c r="Q3411" i="1" s="1"/>
  <c r="T3411" i="1" s="1"/>
  <c r="P3412" i="1"/>
  <c r="Q3412" i="1" s="1"/>
  <c r="T3412" i="1" s="1"/>
  <c r="P3413" i="1"/>
  <c r="Q3413" i="1" s="1"/>
  <c r="T3413" i="1" s="1"/>
  <c r="P3414" i="1"/>
  <c r="Q3414" i="1" s="1"/>
  <c r="T3414" i="1" s="1"/>
  <c r="P3415" i="1"/>
  <c r="Q3415" i="1" s="1"/>
  <c r="T3415" i="1" s="1"/>
  <c r="P3416" i="1"/>
  <c r="Q3416" i="1" s="1"/>
  <c r="T3416" i="1" s="1"/>
  <c r="P3417" i="1"/>
  <c r="Q3417" i="1" s="1"/>
  <c r="T3417" i="1" s="1"/>
  <c r="P3418" i="1"/>
  <c r="Q3418" i="1" s="1"/>
  <c r="T3418" i="1" s="1"/>
  <c r="P3419" i="1"/>
  <c r="Q3419" i="1" s="1"/>
  <c r="T3419" i="1" s="1"/>
  <c r="P3420" i="1"/>
  <c r="Q3420" i="1" s="1"/>
  <c r="T3420" i="1" s="1"/>
  <c r="P3421" i="1"/>
  <c r="Q3421" i="1" s="1"/>
  <c r="T3421" i="1" s="1"/>
  <c r="P3422" i="1"/>
  <c r="Q3422" i="1" s="1"/>
  <c r="T3422" i="1" s="1"/>
  <c r="P3423" i="1"/>
  <c r="Q3423" i="1" s="1"/>
  <c r="T3423" i="1" s="1"/>
  <c r="P3424" i="1"/>
  <c r="Q3424" i="1" s="1"/>
  <c r="T3424" i="1" s="1"/>
  <c r="P3425" i="1"/>
  <c r="Q3425" i="1" s="1"/>
  <c r="T3425" i="1" s="1"/>
  <c r="P3426" i="1"/>
  <c r="Q3426" i="1" s="1"/>
  <c r="T3426" i="1" s="1"/>
  <c r="P3427" i="1"/>
  <c r="Q3427" i="1" s="1"/>
  <c r="T3427" i="1" s="1"/>
  <c r="P3428" i="1"/>
  <c r="Q3428" i="1" s="1"/>
  <c r="T3428" i="1" s="1"/>
  <c r="P3429" i="1"/>
  <c r="Q3429" i="1" s="1"/>
  <c r="T3429" i="1" s="1"/>
  <c r="P3430" i="1"/>
  <c r="Q3430" i="1" s="1"/>
  <c r="T3430" i="1" s="1"/>
  <c r="P3431" i="1"/>
  <c r="Q3431" i="1" s="1"/>
  <c r="T3431" i="1" s="1"/>
  <c r="P3432" i="1"/>
  <c r="Q3432" i="1" s="1"/>
  <c r="T3432" i="1" s="1"/>
  <c r="P3433" i="1"/>
  <c r="Q3433" i="1" s="1"/>
  <c r="T3433" i="1" s="1"/>
  <c r="P3434" i="1"/>
  <c r="Q3434" i="1" s="1"/>
  <c r="T3434" i="1" s="1"/>
  <c r="P3435" i="1"/>
  <c r="Q3435" i="1" s="1"/>
  <c r="T3435" i="1" s="1"/>
  <c r="P3436" i="1"/>
  <c r="Q3436" i="1" s="1"/>
  <c r="T3436" i="1" s="1"/>
  <c r="P3437" i="1"/>
  <c r="Q3437" i="1" s="1"/>
  <c r="T3437" i="1" s="1"/>
  <c r="P3438" i="1"/>
  <c r="Q3438" i="1" s="1"/>
  <c r="T3438" i="1" s="1"/>
  <c r="P3439" i="1"/>
  <c r="Q3439" i="1" s="1"/>
  <c r="T3439" i="1" s="1"/>
  <c r="P3440" i="1"/>
  <c r="Q3440" i="1" s="1"/>
  <c r="T3440" i="1" s="1"/>
  <c r="P3441" i="1"/>
  <c r="Q3441" i="1" s="1"/>
  <c r="T3441" i="1" s="1"/>
  <c r="P3442" i="1"/>
  <c r="Q3442" i="1" s="1"/>
  <c r="T3442" i="1" s="1"/>
  <c r="P3443" i="1"/>
  <c r="Q3443" i="1" s="1"/>
  <c r="T3443" i="1" s="1"/>
  <c r="P3444" i="1"/>
  <c r="Q3444" i="1" s="1"/>
  <c r="T3444" i="1" s="1"/>
  <c r="P3445" i="1"/>
  <c r="Q3445" i="1" s="1"/>
  <c r="T3445" i="1" s="1"/>
  <c r="P3446" i="1"/>
  <c r="Q3446" i="1" s="1"/>
  <c r="T3446" i="1" s="1"/>
  <c r="P3447" i="1"/>
  <c r="Q3447" i="1" s="1"/>
  <c r="T3447" i="1" s="1"/>
  <c r="P3448" i="1"/>
  <c r="Q3448" i="1" s="1"/>
  <c r="T3448" i="1" s="1"/>
  <c r="P3449" i="1"/>
  <c r="Q3449" i="1" s="1"/>
  <c r="T3449" i="1" s="1"/>
  <c r="P3450" i="1"/>
  <c r="Q3450" i="1" s="1"/>
  <c r="T3450" i="1" s="1"/>
  <c r="P3451" i="1"/>
  <c r="Q3451" i="1" s="1"/>
  <c r="T3451" i="1" s="1"/>
  <c r="P3452" i="1"/>
  <c r="Q3452" i="1" s="1"/>
  <c r="T3452" i="1" s="1"/>
  <c r="P3453" i="1"/>
  <c r="Q3453" i="1" s="1"/>
  <c r="T3453" i="1" s="1"/>
  <c r="P3454" i="1"/>
  <c r="Q3454" i="1" s="1"/>
  <c r="T3454" i="1" s="1"/>
  <c r="P3455" i="1"/>
  <c r="Q3455" i="1" s="1"/>
  <c r="T3455" i="1" s="1"/>
  <c r="P3456" i="1"/>
  <c r="Q3456" i="1" s="1"/>
  <c r="T3456" i="1" s="1"/>
  <c r="P3457" i="1"/>
  <c r="Q3457" i="1" s="1"/>
  <c r="T3457" i="1" s="1"/>
  <c r="P3458" i="1"/>
  <c r="Q3458" i="1" s="1"/>
  <c r="T3458" i="1" s="1"/>
  <c r="P3459" i="1"/>
  <c r="Q3459" i="1" s="1"/>
  <c r="T3459" i="1" s="1"/>
  <c r="P3460" i="1"/>
  <c r="Q3460" i="1" s="1"/>
  <c r="T3460" i="1" s="1"/>
  <c r="P3461" i="1"/>
  <c r="Q3461" i="1" s="1"/>
  <c r="T3461" i="1" s="1"/>
  <c r="P3462" i="1"/>
  <c r="Q3462" i="1" s="1"/>
  <c r="T3462" i="1" s="1"/>
  <c r="P3463" i="1"/>
  <c r="Q3463" i="1" s="1"/>
  <c r="T3463" i="1" s="1"/>
  <c r="P3464" i="1"/>
  <c r="Q3464" i="1" s="1"/>
  <c r="T3464" i="1" s="1"/>
  <c r="P3465" i="1"/>
  <c r="Q3465" i="1" s="1"/>
  <c r="T3465" i="1" s="1"/>
  <c r="P3466" i="1"/>
  <c r="Q3466" i="1" s="1"/>
  <c r="T3466" i="1" s="1"/>
  <c r="P3467" i="1"/>
  <c r="Q3467" i="1" s="1"/>
  <c r="T3467" i="1" s="1"/>
  <c r="P3468" i="1"/>
  <c r="Q3468" i="1" s="1"/>
  <c r="T3468" i="1" s="1"/>
  <c r="P3469" i="1"/>
  <c r="Q3469" i="1" s="1"/>
  <c r="T3469" i="1" s="1"/>
  <c r="P3470" i="1"/>
  <c r="Q3470" i="1" s="1"/>
  <c r="T3470" i="1" s="1"/>
  <c r="P3471" i="1"/>
  <c r="Q3471" i="1" s="1"/>
  <c r="T3471" i="1" s="1"/>
  <c r="P3472" i="1"/>
  <c r="Q3472" i="1" s="1"/>
  <c r="T3472" i="1" s="1"/>
  <c r="P3473" i="1"/>
  <c r="Q3473" i="1" s="1"/>
  <c r="T3473" i="1" s="1"/>
  <c r="P3474" i="1"/>
  <c r="Q3474" i="1" s="1"/>
  <c r="T3474" i="1" s="1"/>
  <c r="P3475" i="1"/>
  <c r="Q3475" i="1" s="1"/>
  <c r="T3475" i="1" s="1"/>
  <c r="P3476" i="1"/>
  <c r="Q3476" i="1" s="1"/>
  <c r="T3476" i="1" s="1"/>
  <c r="P3477" i="1"/>
  <c r="Q3477" i="1" s="1"/>
  <c r="T3477" i="1" s="1"/>
  <c r="P3478" i="1"/>
  <c r="Q3478" i="1" s="1"/>
  <c r="T3478" i="1" s="1"/>
  <c r="P3479" i="1"/>
  <c r="Q3479" i="1" s="1"/>
  <c r="T3479" i="1" s="1"/>
  <c r="P3480" i="1"/>
  <c r="Q3480" i="1" s="1"/>
  <c r="T3480" i="1" s="1"/>
  <c r="P3481" i="1"/>
  <c r="Q3481" i="1" s="1"/>
  <c r="T3481" i="1" s="1"/>
  <c r="P3482" i="1"/>
  <c r="Q3482" i="1" s="1"/>
  <c r="T3482" i="1" s="1"/>
  <c r="P3483" i="1"/>
  <c r="Q3483" i="1" s="1"/>
  <c r="T3483" i="1" s="1"/>
  <c r="P3484" i="1"/>
  <c r="Q3484" i="1" s="1"/>
  <c r="T3484" i="1" s="1"/>
  <c r="P3485" i="1"/>
  <c r="Q3485" i="1" s="1"/>
  <c r="T3485" i="1" s="1"/>
  <c r="P3486" i="1"/>
  <c r="Q3486" i="1" s="1"/>
  <c r="T3486" i="1" s="1"/>
  <c r="P3487" i="1"/>
  <c r="Q3487" i="1" s="1"/>
  <c r="T3487" i="1" s="1"/>
  <c r="P3488" i="1"/>
  <c r="Q3488" i="1" s="1"/>
  <c r="T3488" i="1" s="1"/>
  <c r="P3489" i="1"/>
  <c r="Q3489" i="1" s="1"/>
  <c r="T3489" i="1" s="1"/>
  <c r="P3490" i="1"/>
  <c r="Q3490" i="1" s="1"/>
  <c r="T3490" i="1" s="1"/>
  <c r="P3491" i="1"/>
  <c r="Q3491" i="1" s="1"/>
  <c r="T3491" i="1" s="1"/>
  <c r="P3492" i="1"/>
  <c r="Q3492" i="1" s="1"/>
  <c r="T3492" i="1" s="1"/>
  <c r="P3493" i="1"/>
  <c r="Q3493" i="1" s="1"/>
  <c r="T3493" i="1" s="1"/>
  <c r="P3494" i="1"/>
  <c r="Q3494" i="1" s="1"/>
  <c r="T3494" i="1" s="1"/>
  <c r="P3495" i="1"/>
  <c r="Q3495" i="1" s="1"/>
  <c r="T3495" i="1" s="1"/>
  <c r="P3496" i="1"/>
  <c r="Q3496" i="1" s="1"/>
  <c r="T3496" i="1" s="1"/>
  <c r="P3497" i="1"/>
  <c r="Q3497" i="1" s="1"/>
  <c r="T3497" i="1" s="1"/>
  <c r="P3498" i="1"/>
  <c r="Q3498" i="1" s="1"/>
  <c r="T3498" i="1" s="1"/>
  <c r="P3499" i="1"/>
  <c r="Q3499" i="1" s="1"/>
  <c r="T3499" i="1" s="1"/>
  <c r="P3500" i="1"/>
  <c r="Q3500" i="1" s="1"/>
  <c r="T3500" i="1" s="1"/>
  <c r="P3501" i="1"/>
  <c r="Q3501" i="1" s="1"/>
  <c r="T3501" i="1" s="1"/>
  <c r="P3502" i="1"/>
  <c r="Q3502" i="1" s="1"/>
  <c r="T3502" i="1" s="1"/>
  <c r="P3503" i="1"/>
  <c r="Q3503" i="1" s="1"/>
  <c r="T3503" i="1" s="1"/>
  <c r="P3504" i="1"/>
  <c r="Q3504" i="1" s="1"/>
  <c r="T3504" i="1" s="1"/>
  <c r="P3505" i="1"/>
  <c r="Q3505" i="1" s="1"/>
  <c r="T3505" i="1" s="1"/>
  <c r="P3506" i="1"/>
  <c r="Q3506" i="1" s="1"/>
  <c r="T3506" i="1" s="1"/>
  <c r="P3507" i="1"/>
  <c r="Q3507" i="1" s="1"/>
  <c r="T3507" i="1" s="1"/>
  <c r="P3508" i="1"/>
  <c r="Q3508" i="1" s="1"/>
  <c r="T3508" i="1" s="1"/>
  <c r="P3509" i="1"/>
  <c r="Q3509" i="1" s="1"/>
  <c r="T3509" i="1" s="1"/>
  <c r="P3510" i="1"/>
  <c r="Q3510" i="1" s="1"/>
  <c r="T3510" i="1" s="1"/>
  <c r="P3511" i="1"/>
  <c r="Q3511" i="1" s="1"/>
  <c r="T3511" i="1" s="1"/>
  <c r="P3512" i="1"/>
  <c r="Q3512" i="1" s="1"/>
  <c r="T3512" i="1" s="1"/>
  <c r="P3513" i="1"/>
  <c r="Q3513" i="1" s="1"/>
  <c r="T3513" i="1" s="1"/>
  <c r="P3514" i="1"/>
  <c r="Q3514" i="1" s="1"/>
  <c r="T3514" i="1" s="1"/>
  <c r="P3515" i="1"/>
  <c r="Q3515" i="1" s="1"/>
  <c r="T3515" i="1" s="1"/>
  <c r="P3516" i="1"/>
  <c r="Q3516" i="1" s="1"/>
  <c r="T3516" i="1" s="1"/>
  <c r="P3517" i="1"/>
  <c r="Q3517" i="1" s="1"/>
  <c r="T3517" i="1" s="1"/>
  <c r="P3518" i="1"/>
  <c r="Q3518" i="1" s="1"/>
  <c r="T3518" i="1" s="1"/>
  <c r="P3519" i="1"/>
  <c r="Q3519" i="1" s="1"/>
  <c r="T3519" i="1" s="1"/>
  <c r="P3520" i="1"/>
  <c r="Q3520" i="1" s="1"/>
  <c r="T3520" i="1" s="1"/>
  <c r="P3521" i="1"/>
  <c r="Q3521" i="1" s="1"/>
  <c r="T3521" i="1" s="1"/>
  <c r="P3522" i="1"/>
  <c r="Q3522" i="1" s="1"/>
  <c r="T3522" i="1" s="1"/>
  <c r="P3523" i="1"/>
  <c r="Q3523" i="1" s="1"/>
  <c r="T3523" i="1" s="1"/>
  <c r="P3524" i="1"/>
  <c r="Q3524" i="1" s="1"/>
  <c r="T3524" i="1" s="1"/>
  <c r="P3525" i="1"/>
  <c r="Q3525" i="1" s="1"/>
  <c r="T3525" i="1" s="1"/>
  <c r="P3526" i="1"/>
  <c r="Q3526" i="1" s="1"/>
  <c r="T3526" i="1" s="1"/>
  <c r="P3527" i="1"/>
  <c r="Q3527" i="1" s="1"/>
  <c r="T3527" i="1" s="1"/>
  <c r="P3528" i="1"/>
  <c r="Q3528" i="1" s="1"/>
  <c r="T3528" i="1" s="1"/>
  <c r="P3529" i="1"/>
  <c r="Q3529" i="1" s="1"/>
  <c r="T3529" i="1" s="1"/>
  <c r="P3530" i="1"/>
  <c r="Q3530" i="1" s="1"/>
  <c r="T3530" i="1" s="1"/>
  <c r="P3531" i="1"/>
  <c r="Q3531" i="1" s="1"/>
  <c r="T3531" i="1" s="1"/>
  <c r="P3532" i="1"/>
  <c r="Q3532" i="1" s="1"/>
  <c r="T3532" i="1" s="1"/>
  <c r="P3533" i="1"/>
  <c r="Q3533" i="1" s="1"/>
  <c r="T3533" i="1" s="1"/>
  <c r="P3534" i="1"/>
  <c r="Q3534" i="1" s="1"/>
  <c r="T3534" i="1" s="1"/>
  <c r="P3535" i="1"/>
  <c r="Q3535" i="1" s="1"/>
  <c r="T3535" i="1" s="1"/>
  <c r="P3536" i="1"/>
  <c r="Q3536" i="1" s="1"/>
  <c r="T3536" i="1" s="1"/>
  <c r="P3537" i="1"/>
  <c r="Q3537" i="1" s="1"/>
  <c r="T3537" i="1" s="1"/>
  <c r="P3538" i="1"/>
  <c r="Q3538" i="1" s="1"/>
  <c r="T3538" i="1" s="1"/>
  <c r="P3539" i="1"/>
  <c r="Q3539" i="1" s="1"/>
  <c r="T3539" i="1" s="1"/>
  <c r="P3540" i="1"/>
  <c r="Q3540" i="1" s="1"/>
  <c r="T3540" i="1" s="1"/>
  <c r="P3541" i="1"/>
  <c r="Q3541" i="1" s="1"/>
  <c r="T3541" i="1" s="1"/>
  <c r="P3542" i="1"/>
  <c r="Q3542" i="1" s="1"/>
  <c r="T3542" i="1" s="1"/>
  <c r="P3543" i="1"/>
  <c r="Q3543" i="1" s="1"/>
  <c r="T3543" i="1" s="1"/>
  <c r="P3544" i="1"/>
  <c r="Q3544" i="1" s="1"/>
  <c r="T3544" i="1" s="1"/>
  <c r="P3545" i="1"/>
  <c r="Q3545" i="1" s="1"/>
  <c r="T3545" i="1" s="1"/>
  <c r="P3546" i="1"/>
  <c r="Q3546" i="1" s="1"/>
  <c r="T3546" i="1" s="1"/>
  <c r="P3547" i="1"/>
  <c r="Q3547" i="1" s="1"/>
  <c r="T3547" i="1" s="1"/>
  <c r="P3548" i="1"/>
  <c r="Q3548" i="1" s="1"/>
  <c r="T3548" i="1" s="1"/>
  <c r="P3549" i="1"/>
  <c r="Q3549" i="1" s="1"/>
  <c r="T3549" i="1" s="1"/>
  <c r="P3550" i="1"/>
  <c r="Q3550" i="1" s="1"/>
  <c r="T3550" i="1" s="1"/>
  <c r="P3551" i="1"/>
  <c r="Q3551" i="1" s="1"/>
  <c r="T3551" i="1" s="1"/>
  <c r="P3" i="1"/>
  <c r="Q3" i="1" s="1"/>
  <c r="T3" i="1" s="1"/>
  <c r="P4" i="1"/>
  <c r="Q4" i="1" s="1"/>
  <c r="T4" i="1" s="1"/>
  <c r="P5" i="1"/>
  <c r="Q5" i="1" s="1"/>
  <c r="T5" i="1" s="1"/>
  <c r="P6" i="1"/>
  <c r="Q6" i="1" s="1"/>
  <c r="T6" i="1" s="1"/>
  <c r="T7" i="1"/>
  <c r="T8" i="1"/>
  <c r="P9" i="1"/>
  <c r="Q9" i="1" s="1"/>
  <c r="T9" i="1" s="1"/>
  <c r="P10" i="1"/>
  <c r="Q10" i="1" s="1"/>
  <c r="T10" i="1" s="1"/>
  <c r="P11" i="1"/>
  <c r="Q11" i="1" s="1"/>
  <c r="T11" i="1" s="1"/>
  <c r="T13" i="1"/>
  <c r="P16" i="1"/>
  <c r="Q16" i="1" s="1"/>
  <c r="T16" i="1" s="1"/>
  <c r="P17" i="1"/>
  <c r="Q17" i="1" s="1"/>
  <c r="T17" i="1" s="1"/>
  <c r="P18" i="1"/>
  <c r="Q18" i="1" s="1"/>
  <c r="T18" i="1" s="1"/>
  <c r="P21" i="1"/>
  <c r="Q21" i="1" s="1"/>
  <c r="T21" i="1" s="1"/>
  <c r="P24" i="1"/>
  <c r="Q24" i="1" s="1"/>
  <c r="T24" i="1" s="1"/>
  <c r="P28" i="1"/>
  <c r="Q28" i="1" s="1"/>
  <c r="T28" i="1" s="1"/>
  <c r="T34" i="1"/>
  <c r="P36" i="1"/>
  <c r="Q36" i="1" s="1"/>
  <c r="T36" i="1" s="1"/>
  <c r="P37" i="1"/>
  <c r="Q37" i="1" s="1"/>
  <c r="T37" i="1" s="1"/>
  <c r="P41" i="1"/>
  <c r="Q41" i="1" s="1"/>
  <c r="T41" i="1" s="1"/>
  <c r="P42" i="1"/>
  <c r="P45" i="1"/>
  <c r="Q45" i="1" s="1"/>
  <c r="T45" i="1" s="1"/>
  <c r="P46" i="1"/>
  <c r="Q46" i="1" s="1"/>
  <c r="T46" i="1" s="1"/>
  <c r="P47" i="1"/>
  <c r="Q47" i="1" s="1"/>
  <c r="T47" i="1" s="1"/>
  <c r="P48" i="1"/>
  <c r="Q48" i="1" s="1"/>
  <c r="T48" i="1" s="1"/>
  <c r="P49" i="1"/>
  <c r="Q49" i="1" s="1"/>
  <c r="T49" i="1" s="1"/>
  <c r="P52" i="1"/>
  <c r="Q52" i="1" s="1"/>
  <c r="T52" i="1" s="1"/>
  <c r="P53" i="1"/>
  <c r="Q53" i="1" s="1"/>
  <c r="T53" i="1" s="1"/>
  <c r="P56" i="1"/>
  <c r="Q56" i="1" s="1"/>
  <c r="T56" i="1" s="1"/>
  <c r="P57" i="1"/>
  <c r="Q57" i="1" s="1"/>
  <c r="T57" i="1" s="1"/>
  <c r="P58" i="1"/>
  <c r="Q58" i="1" s="1"/>
  <c r="T58" i="1" s="1"/>
  <c r="P59" i="1"/>
  <c r="Q59" i="1" s="1"/>
  <c r="T59" i="1" s="1"/>
  <c r="P60" i="1"/>
  <c r="Q60" i="1" s="1"/>
  <c r="T60" i="1" s="1"/>
  <c r="P61" i="1"/>
  <c r="Q61" i="1" s="1"/>
  <c r="T61" i="1" s="1"/>
  <c r="P62" i="1"/>
  <c r="Q62" i="1" s="1"/>
  <c r="T62" i="1" s="1"/>
  <c r="P63" i="1"/>
  <c r="Q63" i="1" s="1"/>
  <c r="T63" i="1" s="1"/>
  <c r="T65" i="1"/>
  <c r="P67" i="1"/>
  <c r="Q67" i="1" s="1"/>
  <c r="T67" i="1" s="1"/>
  <c r="P68" i="1"/>
  <c r="Q68" i="1" s="1"/>
  <c r="T68" i="1" s="1"/>
  <c r="P69" i="1"/>
  <c r="Q69" i="1" s="1"/>
  <c r="T69" i="1" s="1"/>
  <c r="P70" i="1"/>
  <c r="Q70" i="1" s="1"/>
  <c r="T70" i="1" s="1"/>
  <c r="P71" i="1"/>
  <c r="Q71" i="1" s="1"/>
  <c r="T71" i="1" s="1"/>
  <c r="P72" i="1"/>
  <c r="Q72" i="1" s="1"/>
  <c r="T72" i="1" s="1"/>
  <c r="P73" i="1"/>
  <c r="Q73" i="1" s="1"/>
  <c r="T73" i="1" s="1"/>
  <c r="P76" i="1"/>
  <c r="Q76" i="1" s="1"/>
  <c r="T76" i="1" s="1"/>
  <c r="P77" i="1"/>
  <c r="Q77" i="1" s="1"/>
  <c r="T77" i="1" s="1"/>
  <c r="P81" i="1"/>
  <c r="Q81" i="1" s="1"/>
  <c r="T81" i="1" s="1"/>
  <c r="P82" i="1"/>
  <c r="Q82" i="1" s="1"/>
  <c r="T82" i="1" s="1"/>
  <c r="P86" i="1"/>
  <c r="Q86" i="1" s="1"/>
  <c r="T86" i="1" s="1"/>
  <c r="P87" i="1"/>
  <c r="Q87" i="1" s="1"/>
  <c r="T87" i="1" s="1"/>
  <c r="P88" i="1"/>
  <c r="Q88" i="1" s="1"/>
  <c r="T88" i="1" s="1"/>
  <c r="P89" i="1"/>
  <c r="Q89" i="1" s="1"/>
  <c r="T89" i="1" s="1"/>
  <c r="P90" i="1"/>
  <c r="Q90" i="1" s="1"/>
  <c r="T90" i="1" s="1"/>
  <c r="P94" i="1"/>
  <c r="Q94" i="1" s="1"/>
  <c r="T94" i="1" s="1"/>
  <c r="P95" i="1"/>
  <c r="Q95" i="1" s="1"/>
  <c r="T95" i="1" s="1"/>
  <c r="T97" i="1"/>
  <c r="P102" i="1"/>
  <c r="Q102" i="1" s="1"/>
  <c r="T102" i="1" s="1"/>
  <c r="P103" i="1"/>
  <c r="Q103" i="1" s="1"/>
  <c r="T103" i="1" s="1"/>
  <c r="P104" i="1"/>
  <c r="Q104" i="1" s="1"/>
  <c r="T104" i="1" s="1"/>
  <c r="P105" i="1"/>
  <c r="Q105" i="1" s="1"/>
  <c r="T105" i="1" s="1"/>
  <c r="P106" i="1"/>
  <c r="Q106" i="1" s="1"/>
  <c r="T106" i="1" s="1"/>
  <c r="P107" i="1"/>
  <c r="Q107" i="1" s="1"/>
  <c r="T107" i="1" s="1"/>
  <c r="P108" i="1"/>
  <c r="Q108" i="1" s="1"/>
  <c r="T108" i="1" s="1"/>
  <c r="P111" i="1"/>
  <c r="Q111" i="1" s="1"/>
  <c r="T111" i="1" s="1"/>
  <c r="P112" i="1"/>
  <c r="Q112" i="1" s="1"/>
  <c r="T112" i="1" s="1"/>
  <c r="T113" i="1"/>
  <c r="P118" i="1"/>
  <c r="Q118" i="1" s="1"/>
  <c r="T118" i="1" s="1"/>
  <c r="P119" i="1"/>
  <c r="Q119" i="1" s="1"/>
  <c r="T119" i="1" s="1"/>
  <c r="P120" i="1"/>
  <c r="Q120" i="1" s="1"/>
  <c r="T120" i="1" s="1"/>
  <c r="P121" i="1"/>
  <c r="Q121" i="1" s="1"/>
  <c r="T121" i="1" s="1"/>
  <c r="P122" i="1"/>
  <c r="Q122" i="1" s="1"/>
  <c r="T122" i="1" s="1"/>
  <c r="P123" i="1"/>
  <c r="Q123" i="1" s="1"/>
  <c r="T123" i="1" s="1"/>
  <c r="T124" i="1"/>
  <c r="P127" i="1"/>
  <c r="Q127" i="1" s="1"/>
  <c r="T127" i="1" s="1"/>
  <c r="P128" i="1"/>
  <c r="Q128" i="1" s="1"/>
  <c r="T128" i="1" s="1"/>
  <c r="P129" i="1"/>
  <c r="Q129" i="1" s="1"/>
  <c r="T129" i="1" s="1"/>
  <c r="P130" i="1"/>
  <c r="Q130" i="1" s="1"/>
  <c r="T130" i="1" s="1"/>
  <c r="P131" i="1"/>
  <c r="Q131" i="1" s="1"/>
  <c r="T131" i="1" s="1"/>
  <c r="P132" i="1"/>
  <c r="Q132" i="1" s="1"/>
  <c r="T132" i="1" s="1"/>
  <c r="P133" i="1"/>
  <c r="Q133" i="1" s="1"/>
  <c r="T133" i="1" s="1"/>
  <c r="P134" i="1"/>
  <c r="Q134" i="1" s="1"/>
  <c r="T134" i="1" s="1"/>
  <c r="P135" i="1"/>
  <c r="Q135" i="1" s="1"/>
  <c r="T135" i="1" s="1"/>
  <c r="P136" i="1"/>
  <c r="Q136" i="1" s="1"/>
  <c r="T136" i="1" s="1"/>
  <c r="P140" i="1"/>
  <c r="Q140" i="1" s="1"/>
  <c r="T140" i="1" s="1"/>
  <c r="P141" i="1"/>
  <c r="Q141" i="1" s="1"/>
  <c r="T141" i="1" s="1"/>
  <c r="P142" i="1"/>
  <c r="Q142" i="1" s="1"/>
  <c r="T142" i="1" s="1"/>
  <c r="P146" i="1"/>
  <c r="Q146" i="1" s="1"/>
  <c r="T146" i="1" s="1"/>
  <c r="T147" i="1"/>
  <c r="P150" i="1"/>
  <c r="Q150" i="1" s="1"/>
  <c r="T150" i="1" s="1"/>
  <c r="P151" i="1"/>
  <c r="Q151" i="1" s="1"/>
  <c r="T151" i="1" s="1"/>
  <c r="P152" i="1"/>
  <c r="Q152" i="1" s="1"/>
  <c r="T152" i="1" s="1"/>
  <c r="P153" i="1"/>
  <c r="Q153" i="1" s="1"/>
  <c r="T153" i="1" s="1"/>
  <c r="P154" i="1"/>
  <c r="Q154" i="1" s="1"/>
  <c r="T154" i="1" s="1"/>
  <c r="P155" i="1"/>
  <c r="Q155" i="1" s="1"/>
  <c r="T155" i="1" s="1"/>
  <c r="P156" i="1"/>
  <c r="Q156" i="1" s="1"/>
  <c r="T156" i="1" s="1"/>
  <c r="P157" i="1"/>
  <c r="Q157" i="1" s="1"/>
  <c r="T157" i="1" s="1"/>
  <c r="P158" i="1"/>
  <c r="Q158" i="1" s="1"/>
  <c r="T158" i="1" s="1"/>
  <c r="P159" i="1"/>
  <c r="Q159" i="1" s="1"/>
  <c r="T159" i="1" s="1"/>
  <c r="P160" i="1"/>
  <c r="Q160" i="1" s="1"/>
  <c r="T160" i="1" s="1"/>
  <c r="P161" i="1"/>
  <c r="Q161" i="1" s="1"/>
  <c r="T161" i="1" s="1"/>
  <c r="P162" i="1"/>
  <c r="Q162" i="1" s="1"/>
  <c r="T162" i="1" s="1"/>
  <c r="P163" i="1"/>
  <c r="Q163" i="1" s="1"/>
  <c r="T163" i="1" s="1"/>
  <c r="T165" i="1"/>
  <c r="P167" i="1"/>
  <c r="Q167" i="1" s="1"/>
  <c r="T167" i="1" s="1"/>
  <c r="P168" i="1"/>
  <c r="Q168" i="1" s="1"/>
  <c r="T168" i="1" s="1"/>
  <c r="P169" i="1"/>
  <c r="Q169" i="1" s="1"/>
  <c r="T169" i="1" s="1"/>
  <c r="P170" i="1"/>
  <c r="Q170" i="1" s="1"/>
  <c r="T170" i="1" s="1"/>
  <c r="P171" i="1"/>
  <c r="Q171" i="1" s="1"/>
  <c r="T171" i="1" s="1"/>
  <c r="P172" i="1"/>
  <c r="Q172" i="1" s="1"/>
  <c r="T172" i="1" s="1"/>
  <c r="P173" i="1"/>
  <c r="Q173" i="1" s="1"/>
  <c r="T173" i="1" s="1"/>
  <c r="P174" i="1"/>
  <c r="Q174" i="1" s="1"/>
  <c r="T174" i="1" s="1"/>
  <c r="P175" i="1"/>
  <c r="Q175" i="1" s="1"/>
  <c r="T175" i="1" s="1"/>
  <c r="P176" i="1"/>
  <c r="Q176" i="1" s="1"/>
  <c r="T176" i="1" s="1"/>
  <c r="P177" i="1"/>
  <c r="Q177" i="1" s="1"/>
  <c r="T177" i="1" s="1"/>
  <c r="P181" i="1"/>
  <c r="Q181" i="1" s="1"/>
  <c r="T181" i="1" s="1"/>
  <c r="T183" i="1"/>
  <c r="P185" i="1"/>
  <c r="Q185" i="1" s="1"/>
  <c r="T185" i="1" s="1"/>
  <c r="P186" i="1"/>
  <c r="Q186" i="1" s="1"/>
  <c r="T186" i="1" s="1"/>
  <c r="P187" i="1"/>
  <c r="Q187" i="1" s="1"/>
  <c r="T187" i="1" s="1"/>
  <c r="P188" i="1"/>
  <c r="Q188" i="1" s="1"/>
  <c r="T188" i="1" s="1"/>
  <c r="P189" i="1"/>
  <c r="Q189" i="1" s="1"/>
  <c r="T189" i="1" s="1"/>
  <c r="P190" i="1"/>
  <c r="Q190" i="1" s="1"/>
  <c r="T190" i="1" s="1"/>
  <c r="P191" i="1"/>
  <c r="Q191" i="1" s="1"/>
  <c r="T191" i="1" s="1"/>
  <c r="P192" i="1"/>
  <c r="Q192" i="1" s="1"/>
  <c r="T192" i="1" s="1"/>
  <c r="P193" i="1"/>
  <c r="Q193" i="1" s="1"/>
  <c r="T193" i="1" s="1"/>
  <c r="P194" i="1"/>
  <c r="Q194" i="1" s="1"/>
  <c r="T194" i="1" s="1"/>
  <c r="P195" i="1"/>
  <c r="Q195" i="1" s="1"/>
  <c r="T195" i="1" s="1"/>
  <c r="P196" i="1"/>
  <c r="Q196" i="1" s="1"/>
  <c r="T196" i="1" s="1"/>
  <c r="P197" i="1"/>
  <c r="Q197" i="1" s="1"/>
  <c r="T197" i="1" s="1"/>
  <c r="P198" i="1"/>
  <c r="Q198" i="1" s="1"/>
  <c r="T198" i="1" s="1"/>
  <c r="P199" i="1"/>
  <c r="Q199" i="1" s="1"/>
  <c r="T199" i="1" s="1"/>
  <c r="P200" i="1"/>
  <c r="Q200" i="1" s="1"/>
  <c r="T200" i="1" s="1"/>
  <c r="P201" i="1"/>
  <c r="Q201" i="1" s="1"/>
  <c r="T201" i="1" s="1"/>
  <c r="P202" i="1"/>
  <c r="Q202" i="1" s="1"/>
  <c r="T202" i="1" s="1"/>
  <c r="P203" i="1"/>
  <c r="Q203" i="1" s="1"/>
  <c r="T203" i="1" s="1"/>
  <c r="P204" i="1"/>
  <c r="Q204" i="1" s="1"/>
  <c r="T204" i="1" s="1"/>
  <c r="P205" i="1"/>
  <c r="Q205" i="1" s="1"/>
  <c r="T205" i="1" s="1"/>
  <c r="P206" i="1"/>
  <c r="Q206" i="1" s="1"/>
  <c r="T206" i="1" s="1"/>
  <c r="P207" i="1"/>
  <c r="Q207" i="1" s="1"/>
  <c r="T207" i="1" s="1"/>
  <c r="P208" i="1"/>
  <c r="Q208" i="1" s="1"/>
  <c r="T208" i="1" s="1"/>
  <c r="P209" i="1"/>
  <c r="Q209" i="1" s="1"/>
  <c r="T209" i="1" s="1"/>
  <c r="P210" i="1"/>
  <c r="Q210" i="1" s="1"/>
  <c r="T210" i="1" s="1"/>
  <c r="P211" i="1"/>
  <c r="Q211" i="1" s="1"/>
  <c r="T211" i="1" s="1"/>
  <c r="P212" i="1"/>
  <c r="Q212" i="1" s="1"/>
  <c r="T212" i="1" s="1"/>
  <c r="P213" i="1"/>
  <c r="Q213" i="1" s="1"/>
  <c r="T213" i="1" s="1"/>
  <c r="P214" i="1"/>
  <c r="Q214" i="1" s="1"/>
  <c r="T214" i="1" s="1"/>
  <c r="P215" i="1"/>
  <c r="Q215" i="1" s="1"/>
  <c r="T215" i="1" s="1"/>
  <c r="P216" i="1"/>
  <c r="Q216" i="1" s="1"/>
  <c r="T216" i="1" s="1"/>
  <c r="P217" i="1"/>
  <c r="Q217" i="1" s="1"/>
  <c r="T217" i="1" s="1"/>
  <c r="P218" i="1"/>
  <c r="Q218" i="1" s="1"/>
  <c r="T218" i="1" s="1"/>
  <c r="P219" i="1"/>
  <c r="Q219" i="1" s="1"/>
  <c r="T219" i="1" s="1"/>
  <c r="P220" i="1"/>
  <c r="Q220" i="1" s="1"/>
  <c r="T220" i="1" s="1"/>
  <c r="P221" i="1"/>
  <c r="Q221" i="1" s="1"/>
  <c r="T221" i="1" s="1"/>
  <c r="P222" i="1"/>
  <c r="Q222" i="1" s="1"/>
  <c r="T222" i="1" s="1"/>
  <c r="P223" i="1"/>
  <c r="Q223" i="1" s="1"/>
  <c r="T223" i="1" s="1"/>
  <c r="P224" i="1"/>
  <c r="Q224" i="1" s="1"/>
  <c r="T224" i="1" s="1"/>
  <c r="P225" i="1"/>
  <c r="Q225" i="1" s="1"/>
  <c r="T225" i="1" s="1"/>
  <c r="P226" i="1"/>
  <c r="Q226" i="1" s="1"/>
  <c r="T226" i="1" s="1"/>
  <c r="P227" i="1"/>
  <c r="Q227" i="1" s="1"/>
  <c r="T227" i="1" s="1"/>
  <c r="P228" i="1"/>
  <c r="Q228" i="1" s="1"/>
  <c r="T228" i="1" s="1"/>
  <c r="P229" i="1"/>
  <c r="Q229" i="1" s="1"/>
  <c r="T229" i="1" s="1"/>
  <c r="P230" i="1"/>
  <c r="Q230" i="1" s="1"/>
  <c r="T230" i="1" s="1"/>
  <c r="P231" i="1"/>
  <c r="Q231" i="1" s="1"/>
  <c r="T231" i="1" s="1"/>
  <c r="P232" i="1"/>
  <c r="Q232" i="1" s="1"/>
  <c r="T232" i="1" s="1"/>
  <c r="P233" i="1"/>
  <c r="Q233" i="1" s="1"/>
  <c r="T233" i="1" s="1"/>
  <c r="P234" i="1"/>
  <c r="Q234" i="1" s="1"/>
  <c r="T234" i="1" s="1"/>
  <c r="P235" i="1"/>
  <c r="Q235" i="1" s="1"/>
  <c r="T235" i="1" s="1"/>
  <c r="P236" i="1"/>
  <c r="Q236" i="1" s="1"/>
  <c r="T236" i="1" s="1"/>
  <c r="P237" i="1"/>
  <c r="Q237" i="1" s="1"/>
  <c r="T237" i="1" s="1"/>
  <c r="P238" i="1"/>
  <c r="Q238" i="1" s="1"/>
  <c r="T238" i="1" s="1"/>
  <c r="P239" i="1"/>
  <c r="Q239" i="1" s="1"/>
  <c r="T239" i="1" s="1"/>
  <c r="P240" i="1"/>
  <c r="Q240" i="1" s="1"/>
  <c r="T240" i="1" s="1"/>
  <c r="P241" i="1"/>
  <c r="Q241" i="1" s="1"/>
  <c r="T241" i="1" s="1"/>
  <c r="P242" i="1"/>
  <c r="Q242" i="1" s="1"/>
  <c r="T242" i="1" s="1"/>
  <c r="P243" i="1"/>
  <c r="Q243" i="1" s="1"/>
  <c r="T243" i="1" s="1"/>
  <c r="P244" i="1"/>
  <c r="Q244" i="1" s="1"/>
  <c r="T244" i="1" s="1"/>
  <c r="P245" i="1"/>
  <c r="Q245" i="1" s="1"/>
  <c r="T245" i="1" s="1"/>
  <c r="P246" i="1"/>
  <c r="Q246" i="1" s="1"/>
  <c r="T246" i="1" s="1"/>
  <c r="P247" i="1"/>
  <c r="Q247" i="1" s="1"/>
  <c r="T247" i="1" s="1"/>
  <c r="P248" i="1"/>
  <c r="Q248" i="1" s="1"/>
  <c r="T248" i="1" s="1"/>
  <c r="P249" i="1"/>
  <c r="Q249" i="1" s="1"/>
  <c r="T249" i="1" s="1"/>
  <c r="P250" i="1"/>
  <c r="Q250" i="1" s="1"/>
  <c r="T250" i="1" s="1"/>
  <c r="P251" i="1"/>
  <c r="Q251" i="1" s="1"/>
  <c r="T251" i="1" s="1"/>
  <c r="P252" i="1"/>
  <c r="Q252" i="1" s="1"/>
  <c r="T252" i="1" s="1"/>
  <c r="P253" i="1"/>
  <c r="Q253" i="1" s="1"/>
  <c r="T253" i="1" s="1"/>
  <c r="P254" i="1"/>
  <c r="Q254" i="1" s="1"/>
  <c r="T254" i="1" s="1"/>
  <c r="P255" i="1"/>
  <c r="Q255" i="1" s="1"/>
  <c r="T255" i="1" s="1"/>
  <c r="P256" i="1"/>
  <c r="Q256" i="1" s="1"/>
  <c r="T256" i="1" s="1"/>
  <c r="P257" i="1"/>
  <c r="Q257" i="1" s="1"/>
  <c r="T257" i="1" s="1"/>
  <c r="P258" i="1"/>
  <c r="Q258" i="1" s="1"/>
  <c r="T258" i="1" s="1"/>
  <c r="P259" i="1"/>
  <c r="Q259" i="1" s="1"/>
  <c r="T259" i="1" s="1"/>
  <c r="P260" i="1"/>
  <c r="Q260" i="1" s="1"/>
  <c r="T260" i="1" s="1"/>
  <c r="P261" i="1"/>
  <c r="Q261" i="1" s="1"/>
  <c r="T261" i="1" s="1"/>
  <c r="P262" i="1"/>
  <c r="Q262" i="1" s="1"/>
  <c r="T262" i="1" s="1"/>
  <c r="P263" i="1"/>
  <c r="Q263" i="1" s="1"/>
  <c r="T263" i="1" s="1"/>
  <c r="P264" i="1"/>
  <c r="Q264" i="1" s="1"/>
  <c r="T264" i="1" s="1"/>
  <c r="P265" i="1"/>
  <c r="Q265" i="1" s="1"/>
  <c r="T265" i="1" s="1"/>
  <c r="P266" i="1"/>
  <c r="Q266" i="1" s="1"/>
  <c r="T266" i="1" s="1"/>
  <c r="P267" i="1"/>
  <c r="Q267" i="1" s="1"/>
  <c r="T267" i="1" s="1"/>
  <c r="P268" i="1"/>
  <c r="Q268" i="1" s="1"/>
  <c r="T268" i="1" s="1"/>
  <c r="P269" i="1"/>
  <c r="Q269" i="1" s="1"/>
  <c r="T269" i="1" s="1"/>
  <c r="P270" i="1"/>
  <c r="Q270" i="1" s="1"/>
  <c r="T270" i="1" s="1"/>
  <c r="P271" i="1"/>
  <c r="Q271" i="1" s="1"/>
  <c r="T271" i="1" s="1"/>
  <c r="P272" i="1"/>
  <c r="Q272" i="1" s="1"/>
  <c r="T272" i="1" s="1"/>
  <c r="P273" i="1"/>
  <c r="Q273" i="1" s="1"/>
  <c r="T273" i="1" s="1"/>
  <c r="P274" i="1"/>
  <c r="Q274" i="1" s="1"/>
  <c r="T274" i="1" s="1"/>
  <c r="P275" i="1"/>
  <c r="Q275" i="1" s="1"/>
  <c r="T275" i="1" s="1"/>
  <c r="P276" i="1"/>
  <c r="Q276" i="1" s="1"/>
  <c r="T276" i="1" s="1"/>
  <c r="P277" i="1"/>
  <c r="Q277" i="1" s="1"/>
  <c r="T277" i="1" s="1"/>
  <c r="P278" i="1"/>
  <c r="Q278" i="1" s="1"/>
  <c r="T278" i="1" s="1"/>
  <c r="P279" i="1"/>
  <c r="Q279" i="1" s="1"/>
  <c r="T279" i="1" s="1"/>
  <c r="P280" i="1"/>
  <c r="Q280" i="1" s="1"/>
  <c r="T280" i="1" s="1"/>
  <c r="P281" i="1"/>
  <c r="Q281" i="1" s="1"/>
  <c r="T281" i="1" s="1"/>
  <c r="P282" i="1"/>
  <c r="Q282" i="1" s="1"/>
  <c r="T282" i="1" s="1"/>
  <c r="P283" i="1"/>
  <c r="Q283" i="1" s="1"/>
  <c r="T283" i="1" s="1"/>
  <c r="P284" i="1"/>
  <c r="Q284" i="1" s="1"/>
  <c r="T284" i="1" s="1"/>
  <c r="P285" i="1"/>
  <c r="Q285" i="1" s="1"/>
  <c r="T285" i="1" s="1"/>
  <c r="P286" i="1"/>
  <c r="Q286" i="1" s="1"/>
  <c r="T286" i="1" s="1"/>
  <c r="P287" i="1"/>
  <c r="Q287" i="1" s="1"/>
  <c r="T287" i="1" s="1"/>
  <c r="P288" i="1"/>
  <c r="Q288" i="1" s="1"/>
  <c r="T288" i="1" s="1"/>
  <c r="P289" i="1"/>
  <c r="Q289" i="1" s="1"/>
  <c r="T289" i="1" s="1"/>
  <c r="P290" i="1"/>
  <c r="Q290" i="1" s="1"/>
  <c r="T290" i="1" s="1"/>
  <c r="P291" i="1"/>
  <c r="Q291" i="1" s="1"/>
  <c r="T291" i="1" s="1"/>
  <c r="P292" i="1"/>
  <c r="Q292" i="1" s="1"/>
  <c r="T292" i="1" s="1"/>
  <c r="P293" i="1"/>
  <c r="Q293" i="1" s="1"/>
  <c r="T293" i="1" s="1"/>
  <c r="P294" i="1"/>
  <c r="Q294" i="1" s="1"/>
  <c r="T294" i="1" s="1"/>
  <c r="P295" i="1"/>
  <c r="Q295" i="1" s="1"/>
  <c r="T295" i="1" s="1"/>
  <c r="P296" i="1"/>
  <c r="Q296" i="1" s="1"/>
  <c r="T296" i="1" s="1"/>
  <c r="P297" i="1"/>
  <c r="Q297" i="1" s="1"/>
  <c r="T297" i="1" s="1"/>
  <c r="P298" i="1"/>
  <c r="Q298" i="1" s="1"/>
  <c r="T298" i="1" s="1"/>
  <c r="P299" i="1"/>
  <c r="Q299" i="1" s="1"/>
  <c r="T299" i="1" s="1"/>
  <c r="P300" i="1"/>
  <c r="Q300" i="1" s="1"/>
  <c r="T300" i="1" s="1"/>
  <c r="P301" i="1"/>
  <c r="Q301" i="1" s="1"/>
  <c r="T301" i="1" s="1"/>
  <c r="P302" i="1"/>
  <c r="Q302" i="1" s="1"/>
  <c r="T302" i="1" s="1"/>
  <c r="P303" i="1"/>
  <c r="Q303" i="1" s="1"/>
  <c r="T303" i="1" s="1"/>
  <c r="P304" i="1"/>
  <c r="Q304" i="1" s="1"/>
  <c r="T304" i="1" s="1"/>
  <c r="P305" i="1"/>
  <c r="Q305" i="1" s="1"/>
  <c r="T305" i="1" s="1"/>
  <c r="P306" i="1"/>
  <c r="Q306" i="1" s="1"/>
  <c r="T306" i="1" s="1"/>
  <c r="P307" i="1"/>
  <c r="Q307" i="1" s="1"/>
  <c r="T307" i="1" s="1"/>
  <c r="P308" i="1"/>
  <c r="Q308" i="1" s="1"/>
  <c r="T308" i="1" s="1"/>
  <c r="P309" i="1"/>
  <c r="Q309" i="1" s="1"/>
  <c r="T309" i="1" s="1"/>
  <c r="P310" i="1"/>
  <c r="Q310" i="1" s="1"/>
  <c r="T310" i="1" s="1"/>
  <c r="P311" i="1"/>
  <c r="Q311" i="1" s="1"/>
  <c r="T311" i="1" s="1"/>
  <c r="P312" i="1"/>
  <c r="Q312" i="1" s="1"/>
  <c r="T312" i="1" s="1"/>
  <c r="P313" i="1"/>
  <c r="Q313" i="1" s="1"/>
  <c r="T313" i="1" s="1"/>
  <c r="P314" i="1"/>
  <c r="Q314" i="1" s="1"/>
  <c r="T314" i="1" s="1"/>
  <c r="P315" i="1"/>
  <c r="Q315" i="1" s="1"/>
  <c r="T315" i="1" s="1"/>
  <c r="P316" i="1"/>
  <c r="Q316" i="1" s="1"/>
  <c r="T316" i="1" s="1"/>
  <c r="P317" i="1"/>
  <c r="Q317" i="1" s="1"/>
  <c r="T317" i="1" s="1"/>
  <c r="P318" i="1"/>
  <c r="Q318" i="1" s="1"/>
  <c r="T318" i="1" s="1"/>
  <c r="P319" i="1"/>
  <c r="Q319" i="1" s="1"/>
  <c r="T319" i="1" s="1"/>
  <c r="P323" i="1"/>
  <c r="Q323" i="1" s="1"/>
  <c r="T323" i="1" s="1"/>
  <c r="P326" i="1"/>
  <c r="Q326" i="1" s="1"/>
  <c r="T326" i="1" s="1"/>
  <c r="P327" i="1"/>
  <c r="Q327" i="1" s="1"/>
  <c r="T327" i="1" s="1"/>
  <c r="T332" i="1"/>
  <c r="P336" i="1"/>
  <c r="Q336" i="1" s="1"/>
  <c r="T336" i="1" s="1"/>
  <c r="P337" i="1"/>
  <c r="Q337" i="1" s="1"/>
  <c r="T337" i="1" s="1"/>
  <c r="P338" i="1"/>
  <c r="Q338" i="1" s="1"/>
  <c r="T338" i="1" s="1"/>
  <c r="P339" i="1"/>
  <c r="Q339" i="1" s="1"/>
  <c r="T339" i="1" s="1"/>
  <c r="T347" i="1"/>
  <c r="T354" i="1"/>
  <c r="P355" i="1"/>
  <c r="Q355" i="1" s="1"/>
  <c r="T355" i="1" s="1"/>
  <c r="P356" i="1"/>
  <c r="Q356" i="1" s="1"/>
  <c r="T356" i="1" s="1"/>
  <c r="P359" i="1"/>
  <c r="Q359" i="1" s="1"/>
  <c r="T359" i="1" s="1"/>
  <c r="P360" i="1"/>
  <c r="Q360" i="1" s="1"/>
  <c r="T360" i="1" s="1"/>
  <c r="P361" i="1"/>
  <c r="Q361" i="1" s="1"/>
  <c r="T361" i="1" s="1"/>
  <c r="P362" i="1"/>
  <c r="Q362" i="1" s="1"/>
  <c r="T362" i="1" s="1"/>
  <c r="T363" i="1"/>
  <c r="P367" i="1"/>
  <c r="Q367" i="1" s="1"/>
  <c r="T367" i="1" s="1"/>
  <c r="P368" i="1"/>
  <c r="Q368" i="1" s="1"/>
  <c r="T368" i="1" s="1"/>
  <c r="P369" i="1"/>
  <c r="Q369" i="1" s="1"/>
  <c r="T369" i="1" s="1"/>
  <c r="P370" i="1"/>
  <c r="Q370" i="1" s="1"/>
  <c r="T370" i="1" s="1"/>
  <c r="P371" i="1"/>
  <c r="Q371" i="1" s="1"/>
  <c r="T371" i="1" s="1"/>
  <c r="T378" i="1"/>
  <c r="T379" i="1"/>
  <c r="P381" i="1"/>
  <c r="Q381" i="1" s="1"/>
  <c r="T381" i="1" s="1"/>
  <c r="T386" i="1"/>
  <c r="T387" i="1"/>
  <c r="P388" i="1"/>
  <c r="Q388" i="1" s="1"/>
  <c r="T388" i="1" s="1"/>
  <c r="P389" i="1"/>
  <c r="Q389" i="1" s="1"/>
  <c r="T389" i="1" s="1"/>
  <c r="P390" i="1"/>
  <c r="Q390" i="1" s="1"/>
  <c r="T390" i="1" s="1"/>
  <c r="P394" i="1"/>
  <c r="Q394" i="1" s="1"/>
  <c r="T394" i="1" s="1"/>
  <c r="P395" i="1"/>
  <c r="Q395" i="1" s="1"/>
  <c r="T395" i="1" s="1"/>
  <c r="P396" i="1"/>
  <c r="Q396" i="1" s="1"/>
  <c r="T396" i="1" s="1"/>
  <c r="P397" i="1"/>
  <c r="Q397" i="1" s="1"/>
  <c r="T397" i="1" s="1"/>
  <c r="P398" i="1"/>
  <c r="Q398" i="1" s="1"/>
  <c r="T398" i="1" s="1"/>
  <c r="P401" i="1"/>
  <c r="Q401" i="1" s="1"/>
  <c r="T401" i="1" s="1"/>
  <c r="P402" i="1"/>
  <c r="Q402" i="1" s="1"/>
  <c r="T402" i="1" s="1"/>
  <c r="P403" i="1"/>
  <c r="Q403" i="1" s="1"/>
  <c r="T403" i="1" s="1"/>
  <c r="P404" i="1"/>
  <c r="Q404" i="1" s="1"/>
  <c r="T404" i="1" s="1"/>
  <c r="P405" i="1"/>
  <c r="Q405" i="1" s="1"/>
  <c r="T405" i="1" s="1"/>
  <c r="P410" i="1"/>
  <c r="Q410" i="1" s="1"/>
  <c r="T410" i="1" s="1"/>
  <c r="P411" i="1"/>
  <c r="Q411" i="1" s="1"/>
  <c r="T411" i="1" s="1"/>
  <c r="P412" i="1"/>
  <c r="Q412" i="1" s="1"/>
  <c r="T412" i="1" s="1"/>
  <c r="P413" i="1"/>
  <c r="Q413" i="1" s="1"/>
  <c r="T413" i="1" s="1"/>
  <c r="P414" i="1"/>
  <c r="Q414" i="1" s="1"/>
  <c r="T414" i="1" s="1"/>
  <c r="P415" i="1"/>
  <c r="Q415" i="1" s="1"/>
  <c r="T415" i="1" s="1"/>
  <c r="P416" i="1"/>
  <c r="Q416" i="1" s="1"/>
  <c r="T416" i="1" s="1"/>
  <c r="T418" i="1"/>
  <c r="T419" i="1"/>
  <c r="P420" i="1"/>
  <c r="Q420" i="1" s="1"/>
  <c r="T420" i="1" s="1"/>
  <c r="P421" i="1"/>
  <c r="Q421" i="1" s="1"/>
  <c r="T421" i="1" s="1"/>
  <c r="P422" i="1"/>
  <c r="Q422" i="1" s="1"/>
  <c r="T422" i="1" s="1"/>
  <c r="P423" i="1"/>
  <c r="Q423" i="1" s="1"/>
  <c r="T423" i="1" s="1"/>
  <c r="P424" i="1"/>
  <c r="Q424" i="1" s="1"/>
  <c r="T424" i="1" s="1"/>
  <c r="P425" i="1"/>
  <c r="Q425" i="1" s="1"/>
  <c r="T425" i="1" s="1"/>
  <c r="P426" i="1"/>
  <c r="Q426" i="1" s="1"/>
  <c r="T426" i="1" s="1"/>
  <c r="T427" i="1"/>
  <c r="P430" i="1"/>
  <c r="Q430" i="1" s="1"/>
  <c r="T430" i="1" s="1"/>
  <c r="P431" i="1"/>
  <c r="Q431" i="1" s="1"/>
  <c r="T431" i="1" s="1"/>
  <c r="P432" i="1"/>
  <c r="Q432" i="1" s="1"/>
  <c r="T432" i="1" s="1"/>
  <c r="P433" i="1"/>
  <c r="Q433" i="1" s="1"/>
  <c r="T433" i="1" s="1"/>
  <c r="T434" i="1"/>
  <c r="T435" i="1"/>
  <c r="P437" i="1"/>
  <c r="Q437" i="1" s="1"/>
  <c r="T437" i="1" s="1"/>
  <c r="P438" i="1"/>
  <c r="Q438" i="1" s="1"/>
  <c r="T438" i="1" s="1"/>
  <c r="P439" i="1"/>
  <c r="Q439" i="1" s="1"/>
  <c r="T439" i="1" s="1"/>
  <c r="P440" i="1"/>
  <c r="Q440" i="1" s="1"/>
  <c r="T440" i="1" s="1"/>
  <c r="P441" i="1"/>
  <c r="Q441" i="1" s="1"/>
  <c r="T441" i="1" s="1"/>
  <c r="T443" i="1"/>
  <c r="P446" i="1"/>
  <c r="Q446" i="1" s="1"/>
  <c r="T446" i="1" s="1"/>
  <c r="P447" i="1"/>
  <c r="Q447" i="1" s="1"/>
  <c r="T447" i="1" s="1"/>
  <c r="P448" i="1"/>
  <c r="Q448" i="1" s="1"/>
  <c r="T448" i="1" s="1"/>
  <c r="P449" i="1"/>
  <c r="Q449" i="1" s="1"/>
  <c r="T449" i="1" s="1"/>
  <c r="P450" i="1"/>
  <c r="Q450" i="1" s="1"/>
  <c r="T450" i="1" s="1"/>
  <c r="P451" i="1"/>
  <c r="Q451" i="1" s="1"/>
  <c r="T451" i="1" s="1"/>
  <c r="P455" i="1"/>
  <c r="Q455" i="1" s="1"/>
  <c r="T455" i="1" s="1"/>
  <c r="P456" i="1"/>
  <c r="Q456" i="1" s="1"/>
  <c r="T456" i="1" s="1"/>
  <c r="P457" i="1"/>
  <c r="Q457" i="1" s="1"/>
  <c r="T457" i="1" s="1"/>
  <c r="P458" i="1"/>
  <c r="Q458" i="1" s="1"/>
  <c r="T458" i="1" s="1"/>
  <c r="P459" i="1"/>
  <c r="Q459" i="1" s="1"/>
  <c r="T459" i="1" s="1"/>
  <c r="P460" i="1"/>
  <c r="Q460" i="1" s="1"/>
  <c r="T460" i="1" s="1"/>
  <c r="P461" i="1"/>
  <c r="Q461" i="1" s="1"/>
  <c r="T461" i="1" s="1"/>
  <c r="P462" i="1"/>
  <c r="Q462" i="1" s="1"/>
  <c r="T462" i="1" s="1"/>
  <c r="P463" i="1"/>
  <c r="Q463" i="1" s="1"/>
  <c r="T463" i="1" s="1"/>
  <c r="P464" i="1"/>
  <c r="Q464" i="1" s="1"/>
  <c r="T464" i="1" s="1"/>
  <c r="T465" i="1"/>
  <c r="P468" i="1"/>
  <c r="Q468" i="1" s="1"/>
  <c r="T468" i="1" s="1"/>
  <c r="P469" i="1"/>
  <c r="Q469" i="1" s="1"/>
  <c r="T469" i="1" s="1"/>
  <c r="P470" i="1"/>
  <c r="Q470" i="1" s="1"/>
  <c r="T470" i="1" s="1"/>
  <c r="P471" i="1"/>
  <c r="Q471" i="1" s="1"/>
  <c r="T471" i="1" s="1"/>
  <c r="P475" i="1"/>
  <c r="Q475" i="1" s="1"/>
  <c r="T475" i="1" s="1"/>
  <c r="P476" i="1"/>
  <c r="Q476" i="1" s="1"/>
  <c r="T476" i="1" s="1"/>
  <c r="P477" i="1"/>
  <c r="Q477" i="1" s="1"/>
  <c r="T477" i="1" s="1"/>
  <c r="P478" i="1"/>
  <c r="Q478" i="1" s="1"/>
  <c r="T478" i="1" s="1"/>
  <c r="P479" i="1"/>
  <c r="Q479" i="1" s="1"/>
  <c r="T479" i="1" s="1"/>
  <c r="P480" i="1"/>
  <c r="Q480" i="1" s="1"/>
  <c r="T480" i="1" s="1"/>
  <c r="P481" i="1"/>
  <c r="Q481" i="1" s="1"/>
  <c r="T481" i="1" s="1"/>
  <c r="P482" i="1"/>
  <c r="Q482" i="1" s="1"/>
  <c r="T482" i="1" s="1"/>
  <c r="P483" i="1"/>
  <c r="Q483" i="1" s="1"/>
  <c r="T483" i="1" s="1"/>
  <c r="P484" i="1"/>
  <c r="Q484" i="1" s="1"/>
  <c r="T484" i="1" s="1"/>
  <c r="P485" i="1"/>
  <c r="Q485" i="1" s="1"/>
  <c r="T485" i="1" s="1"/>
  <c r="P486" i="1"/>
  <c r="Q486" i="1" s="1"/>
  <c r="T486" i="1" s="1"/>
  <c r="P487" i="1"/>
  <c r="Q487" i="1" s="1"/>
  <c r="T487" i="1" s="1"/>
  <c r="P488" i="1"/>
  <c r="Q488" i="1" s="1"/>
  <c r="T488" i="1" s="1"/>
  <c r="P489" i="1"/>
  <c r="Q489" i="1" s="1"/>
  <c r="T489" i="1" s="1"/>
  <c r="P490" i="1"/>
  <c r="Q490" i="1" s="1"/>
  <c r="T490" i="1" s="1"/>
  <c r="T493" i="1"/>
  <c r="P494" i="1"/>
  <c r="Q494" i="1" s="1"/>
  <c r="T494" i="1" s="1"/>
  <c r="P495" i="1"/>
  <c r="Q495" i="1" s="1"/>
  <c r="T495" i="1" s="1"/>
  <c r="P496" i="1"/>
  <c r="Q496" i="1" s="1"/>
  <c r="T496" i="1" s="1"/>
  <c r="P497" i="1"/>
  <c r="Q497" i="1" s="1"/>
  <c r="T497" i="1" s="1"/>
  <c r="P498" i="1"/>
  <c r="Q498" i="1" s="1"/>
  <c r="T498" i="1" s="1"/>
  <c r="P499" i="1"/>
  <c r="Q499" i="1" s="1"/>
  <c r="T499" i="1" s="1"/>
  <c r="P500" i="1"/>
  <c r="Q500" i="1" s="1"/>
  <c r="T500" i="1" s="1"/>
  <c r="P504" i="1"/>
  <c r="Q504" i="1" s="1"/>
  <c r="T504" i="1" s="1"/>
  <c r="P505" i="1"/>
  <c r="Q505" i="1" s="1"/>
  <c r="T505" i="1" s="1"/>
  <c r="P506" i="1"/>
  <c r="Q506" i="1" s="1"/>
  <c r="T506" i="1" s="1"/>
  <c r="P507" i="1"/>
  <c r="Q507" i="1" s="1"/>
  <c r="T507" i="1" s="1"/>
  <c r="P508" i="1"/>
  <c r="Q508" i="1" s="1"/>
  <c r="T508" i="1" s="1"/>
  <c r="T509" i="1"/>
  <c r="P511" i="1"/>
  <c r="Q511" i="1" s="1"/>
  <c r="T511" i="1" s="1"/>
  <c r="P512" i="1"/>
  <c r="Q512" i="1" s="1"/>
  <c r="T512" i="1" s="1"/>
  <c r="P513" i="1"/>
  <c r="Q513" i="1" s="1"/>
  <c r="T513" i="1" s="1"/>
  <c r="P517" i="1"/>
  <c r="Q517" i="1" s="1"/>
  <c r="T517" i="1" s="1"/>
  <c r="T520" i="1"/>
  <c r="P521" i="1"/>
  <c r="Q521" i="1" s="1"/>
  <c r="T521" i="1" s="1"/>
  <c r="P523" i="1"/>
  <c r="Q523" i="1" s="1"/>
  <c r="T523" i="1" s="1"/>
  <c r="P524" i="1"/>
  <c r="Q524" i="1" s="1"/>
  <c r="T524" i="1" s="1"/>
  <c r="P525" i="1"/>
  <c r="Q525" i="1" s="1"/>
  <c r="T525" i="1" s="1"/>
  <c r="P526" i="1"/>
  <c r="Q526" i="1" s="1"/>
  <c r="T526" i="1" s="1"/>
  <c r="P527" i="1"/>
  <c r="Q527" i="1" s="1"/>
  <c r="T527" i="1" s="1"/>
  <c r="T529" i="1"/>
  <c r="P531" i="1"/>
  <c r="Q531" i="1" s="1"/>
  <c r="T531" i="1" s="1"/>
  <c r="P532" i="1"/>
  <c r="Q532" i="1" s="1"/>
  <c r="T532" i="1" s="1"/>
  <c r="P533" i="1"/>
  <c r="Q533" i="1" s="1"/>
  <c r="T533" i="1" s="1"/>
  <c r="P534" i="1"/>
  <c r="Q534" i="1" s="1"/>
  <c r="T534" i="1" s="1"/>
  <c r="P535" i="1"/>
  <c r="Q535" i="1" s="1"/>
  <c r="T535" i="1" s="1"/>
  <c r="P536" i="1"/>
  <c r="Q536" i="1" s="1"/>
  <c r="T536" i="1" s="1"/>
  <c r="P537" i="1"/>
  <c r="Q537" i="1" s="1"/>
  <c r="T537" i="1" s="1"/>
  <c r="P538" i="1"/>
  <c r="Q538" i="1" s="1"/>
  <c r="T538" i="1" s="1"/>
  <c r="P539" i="1"/>
  <c r="Q539" i="1" s="1"/>
  <c r="T539" i="1" s="1"/>
  <c r="P540" i="1"/>
  <c r="Q540" i="1" s="1"/>
  <c r="T540" i="1" s="1"/>
  <c r="P541" i="1"/>
  <c r="Q541" i="1" s="1"/>
  <c r="T541" i="1" s="1"/>
  <c r="P542" i="1"/>
  <c r="Q542" i="1" s="1"/>
  <c r="T542" i="1" s="1"/>
  <c r="P543" i="1"/>
  <c r="Q543" i="1" s="1"/>
  <c r="T543" i="1" s="1"/>
  <c r="P544" i="1"/>
  <c r="Q544" i="1" s="1"/>
  <c r="T544" i="1" s="1"/>
  <c r="T545" i="1"/>
  <c r="P548" i="1"/>
  <c r="Q548" i="1" s="1"/>
  <c r="T548" i="1" s="1"/>
  <c r="P549" i="1"/>
  <c r="Q549" i="1" s="1"/>
  <c r="T549" i="1" s="1"/>
  <c r="P550" i="1"/>
  <c r="Q550" i="1" s="1"/>
  <c r="T550" i="1" s="1"/>
  <c r="P551" i="1"/>
  <c r="Q551" i="1" s="1"/>
  <c r="T551" i="1" s="1"/>
  <c r="P552" i="1"/>
  <c r="Q552" i="1" s="1"/>
  <c r="T552" i="1" s="1"/>
  <c r="P553" i="1"/>
  <c r="Q553" i="1" s="1"/>
  <c r="T553" i="1" s="1"/>
  <c r="P554" i="1"/>
  <c r="Q554" i="1" s="1"/>
  <c r="T554" i="1" s="1"/>
  <c r="T557" i="1"/>
  <c r="P558" i="1"/>
  <c r="Q558" i="1" s="1"/>
  <c r="T558" i="1" s="1"/>
  <c r="P559" i="1"/>
  <c r="Q559" i="1" s="1"/>
  <c r="T559" i="1" s="1"/>
  <c r="P560" i="1"/>
  <c r="Q560" i="1" s="1"/>
  <c r="T560" i="1" s="1"/>
  <c r="P561" i="1"/>
  <c r="Q561" i="1" s="1"/>
  <c r="T561" i="1" s="1"/>
  <c r="T564" i="1"/>
  <c r="P565" i="1"/>
  <c r="Q565" i="1" s="1"/>
  <c r="T565" i="1" s="1"/>
  <c r="P566" i="1"/>
  <c r="Q566" i="1" s="1"/>
  <c r="T566" i="1" s="1"/>
  <c r="P567" i="1"/>
  <c r="Q567" i="1" s="1"/>
  <c r="T567" i="1" s="1"/>
  <c r="P568" i="1"/>
  <c r="Q568" i="1" s="1"/>
  <c r="T568" i="1" s="1"/>
  <c r="T570" i="1"/>
  <c r="P572" i="1"/>
  <c r="Q572" i="1" s="1"/>
  <c r="T572" i="1" s="1"/>
  <c r="P573" i="1"/>
  <c r="Q573" i="1" s="1"/>
  <c r="T573" i="1" s="1"/>
  <c r="P574" i="1"/>
  <c r="Q574" i="1" s="1"/>
  <c r="T574" i="1" s="1"/>
  <c r="P575" i="1"/>
  <c r="Q575" i="1" s="1"/>
  <c r="T575" i="1" s="1"/>
  <c r="P579" i="1"/>
  <c r="Q579" i="1" s="1"/>
  <c r="T579" i="1" s="1"/>
  <c r="P580" i="1"/>
  <c r="Q580" i="1" s="1"/>
  <c r="T580" i="1" s="1"/>
  <c r="P581" i="1"/>
  <c r="Q581" i="1" s="1"/>
  <c r="T581" i="1" s="1"/>
  <c r="P582" i="1"/>
  <c r="Q582" i="1" s="1"/>
  <c r="T582" i="1" s="1"/>
  <c r="P583" i="1"/>
  <c r="Q583" i="1" s="1"/>
  <c r="T583" i="1" s="1"/>
  <c r="P584" i="1"/>
  <c r="Q584" i="1" s="1"/>
  <c r="T584" i="1" s="1"/>
  <c r="P588" i="1"/>
  <c r="Q588" i="1" s="1"/>
  <c r="T588" i="1" s="1"/>
  <c r="P589" i="1"/>
  <c r="Q589" i="1" s="1"/>
  <c r="T589" i="1" s="1"/>
  <c r="P590" i="1"/>
  <c r="Q590" i="1" s="1"/>
  <c r="T590" i="1" s="1"/>
  <c r="P591" i="1"/>
  <c r="Q591" i="1" s="1"/>
  <c r="T591" i="1" s="1"/>
  <c r="T593" i="1"/>
  <c r="P595" i="1"/>
  <c r="Q595" i="1" s="1"/>
  <c r="T595" i="1" s="1"/>
  <c r="P596" i="1"/>
  <c r="Q596" i="1" s="1"/>
  <c r="T596" i="1" s="1"/>
  <c r="T597" i="1"/>
  <c r="P600" i="1"/>
  <c r="Q600" i="1" s="1"/>
  <c r="T600" i="1" s="1"/>
  <c r="T602" i="1"/>
  <c r="P603" i="1"/>
  <c r="Q603" i="1" s="1"/>
  <c r="T603" i="1" s="1"/>
  <c r="P604" i="1"/>
  <c r="Q604" i="1" s="1"/>
  <c r="T604" i="1" s="1"/>
  <c r="T606" i="1"/>
  <c r="P608" i="1"/>
  <c r="Q608" i="1" s="1"/>
  <c r="T608" i="1" s="1"/>
  <c r="P609" i="1"/>
  <c r="Q609" i="1" s="1"/>
  <c r="T609" i="1" s="1"/>
  <c r="P610" i="1"/>
  <c r="Q610" i="1" s="1"/>
  <c r="T610" i="1" s="1"/>
  <c r="P611" i="1"/>
  <c r="Q611" i="1" s="1"/>
  <c r="T611" i="1" s="1"/>
  <c r="P612" i="1"/>
  <c r="Q612" i="1" s="1"/>
  <c r="T612" i="1" s="1"/>
  <c r="P613" i="1"/>
  <c r="Q613" i="1" s="1"/>
  <c r="T613" i="1" s="1"/>
  <c r="P614" i="1"/>
  <c r="Q614" i="1" s="1"/>
  <c r="T614" i="1" s="1"/>
  <c r="P615" i="1"/>
  <c r="Q615" i="1" s="1"/>
  <c r="T615" i="1" s="1"/>
  <c r="P618" i="1"/>
  <c r="Q618" i="1" s="1"/>
  <c r="T618" i="1" s="1"/>
  <c r="P619" i="1"/>
  <c r="Q619" i="1" s="1"/>
  <c r="T619" i="1" s="1"/>
  <c r="P622" i="1"/>
  <c r="Q622" i="1" s="1"/>
  <c r="T622" i="1" s="1"/>
  <c r="P624" i="1"/>
  <c r="Q624" i="1" s="1"/>
  <c r="T624" i="1" s="1"/>
  <c r="T625" i="1"/>
  <c r="P626" i="1"/>
  <c r="Q626" i="1" s="1"/>
  <c r="T626" i="1" s="1"/>
  <c r="P629" i="1"/>
  <c r="Q629" i="1" s="1"/>
  <c r="T629" i="1" s="1"/>
  <c r="P630" i="1"/>
  <c r="Q630" i="1" s="1"/>
  <c r="T630" i="1" s="1"/>
  <c r="P631" i="1"/>
  <c r="Q631" i="1" s="1"/>
  <c r="T631" i="1" s="1"/>
  <c r="P632" i="1"/>
  <c r="Q632" i="1" s="1"/>
  <c r="T632" i="1" s="1"/>
  <c r="P633" i="1"/>
  <c r="Q633" i="1" s="1"/>
  <c r="T633" i="1" s="1"/>
  <c r="P634" i="1"/>
  <c r="Q634" i="1" s="1"/>
  <c r="T634" i="1" s="1"/>
  <c r="P636" i="1"/>
  <c r="Q636" i="1" s="1"/>
  <c r="T636" i="1" s="1"/>
  <c r="P637" i="1"/>
  <c r="Q637" i="1" s="1"/>
  <c r="T637" i="1" s="1"/>
  <c r="P638" i="1"/>
  <c r="Q638" i="1" s="1"/>
  <c r="T638" i="1" s="1"/>
  <c r="P639" i="1"/>
  <c r="Q639" i="1" s="1"/>
  <c r="T639" i="1" s="1"/>
  <c r="P640" i="1"/>
  <c r="Q640" i="1" s="1"/>
  <c r="T640" i="1" s="1"/>
  <c r="P641" i="1"/>
  <c r="Q641" i="1" s="1"/>
  <c r="T641" i="1" s="1"/>
  <c r="P642" i="1"/>
  <c r="Q642" i="1" s="1"/>
  <c r="T642" i="1" s="1"/>
  <c r="P643" i="1"/>
  <c r="Q643" i="1" s="1"/>
  <c r="T643" i="1" s="1"/>
  <c r="T644" i="1"/>
  <c r="P645" i="1"/>
  <c r="Q645" i="1" s="1"/>
  <c r="T645" i="1" s="1"/>
  <c r="P646" i="1"/>
  <c r="Q646" i="1" s="1"/>
  <c r="T646" i="1" s="1"/>
  <c r="P647" i="1"/>
  <c r="Q647" i="1" s="1"/>
  <c r="T647" i="1" s="1"/>
  <c r="P648" i="1"/>
  <c r="Q648" i="1" s="1"/>
  <c r="T648" i="1" s="1"/>
  <c r="P649" i="1"/>
  <c r="Q649" i="1" s="1"/>
  <c r="T649" i="1" s="1"/>
  <c r="P650" i="1"/>
  <c r="Q650" i="1" s="1"/>
  <c r="T650" i="1" s="1"/>
  <c r="P654" i="1"/>
  <c r="Q654" i="1" s="1"/>
  <c r="T654" i="1" s="1"/>
  <c r="T656" i="1"/>
  <c r="P657" i="1"/>
  <c r="Q657" i="1" s="1"/>
  <c r="T657" i="1" s="1"/>
  <c r="P658" i="1"/>
  <c r="Q658" i="1" s="1"/>
  <c r="T658" i="1" s="1"/>
  <c r="P659" i="1"/>
  <c r="Q659" i="1" s="1"/>
  <c r="T659" i="1" s="1"/>
  <c r="P660" i="1"/>
  <c r="Q660" i="1" s="1"/>
  <c r="T660" i="1" s="1"/>
  <c r="P661" i="1"/>
  <c r="Q661" i="1" s="1"/>
  <c r="T661" i="1" s="1"/>
  <c r="P665" i="1"/>
  <c r="Q665" i="1" s="1"/>
  <c r="T665" i="1" s="1"/>
  <c r="P666" i="1"/>
  <c r="Q666" i="1" s="1"/>
  <c r="T666" i="1" s="1"/>
  <c r="P667" i="1"/>
  <c r="Q667" i="1" s="1"/>
  <c r="T667" i="1" s="1"/>
  <c r="P668" i="1"/>
  <c r="Q668" i="1" s="1"/>
  <c r="T668" i="1" s="1"/>
  <c r="T670" i="1"/>
  <c r="P671" i="1"/>
  <c r="Q671" i="1" s="1"/>
  <c r="T671" i="1" s="1"/>
  <c r="P672" i="1"/>
  <c r="Q672" i="1" s="1"/>
  <c r="T672" i="1" s="1"/>
  <c r="P673" i="1"/>
  <c r="Q673" i="1" s="1"/>
  <c r="T673" i="1" s="1"/>
  <c r="P674" i="1"/>
  <c r="Q674" i="1" s="1"/>
  <c r="T674" i="1" s="1"/>
  <c r="P675" i="1"/>
  <c r="Q675" i="1" s="1"/>
  <c r="T675" i="1" s="1"/>
  <c r="P676" i="1"/>
  <c r="Q676" i="1" s="1"/>
  <c r="T676" i="1" s="1"/>
  <c r="P677" i="1"/>
  <c r="Q677" i="1" s="1"/>
  <c r="T677" i="1" s="1"/>
  <c r="P678" i="1"/>
  <c r="Q678" i="1" s="1"/>
  <c r="T678" i="1" s="1"/>
  <c r="P681" i="1"/>
  <c r="Q681" i="1" s="1"/>
  <c r="T681" i="1" s="1"/>
  <c r="T682" i="1"/>
  <c r="T683" i="1"/>
  <c r="P684" i="1"/>
  <c r="Q684" i="1" s="1"/>
  <c r="T684" i="1" s="1"/>
  <c r="P686" i="1"/>
  <c r="Q686" i="1" s="1"/>
  <c r="T686" i="1" s="1"/>
  <c r="P687" i="1"/>
  <c r="Q687" i="1" s="1"/>
  <c r="T687" i="1" s="1"/>
  <c r="P688" i="1"/>
  <c r="Q688" i="1" s="1"/>
  <c r="T688" i="1" s="1"/>
  <c r="T689" i="1"/>
  <c r="P692" i="1"/>
  <c r="Q692" i="1" s="1"/>
  <c r="T692" i="1" s="1"/>
  <c r="P693" i="1"/>
  <c r="Q693" i="1" s="1"/>
  <c r="T693" i="1" s="1"/>
  <c r="P694" i="1"/>
  <c r="Q694" i="1" s="1"/>
  <c r="T694" i="1" s="1"/>
  <c r="P695" i="1"/>
  <c r="Q695" i="1" s="1"/>
  <c r="T695" i="1" s="1"/>
  <c r="P696" i="1"/>
  <c r="Q696" i="1" s="1"/>
  <c r="T696" i="1" s="1"/>
  <c r="P697" i="1"/>
  <c r="Q697" i="1" s="1"/>
  <c r="T697" i="1" s="1"/>
  <c r="T698" i="1"/>
  <c r="P700" i="1"/>
  <c r="Q700" i="1" s="1"/>
  <c r="T700" i="1" s="1"/>
  <c r="P701" i="1"/>
  <c r="Q701" i="1" s="1"/>
  <c r="T701" i="1" s="1"/>
  <c r="P702" i="1"/>
  <c r="Q702" i="1" s="1"/>
  <c r="T702" i="1" s="1"/>
  <c r="P703" i="1"/>
  <c r="Q703" i="1" s="1"/>
  <c r="T703" i="1" s="1"/>
  <c r="P704" i="1"/>
  <c r="Q704" i="1" s="1"/>
  <c r="T704" i="1" s="1"/>
  <c r="P705" i="1"/>
  <c r="Q705" i="1" s="1"/>
  <c r="T705" i="1" s="1"/>
  <c r="P706" i="1"/>
  <c r="Q706" i="1" s="1"/>
  <c r="T706" i="1" s="1"/>
  <c r="P707" i="1"/>
  <c r="Q707" i="1" s="1"/>
  <c r="T707" i="1" s="1"/>
  <c r="P708" i="1"/>
  <c r="Q708" i="1" s="1"/>
  <c r="T708" i="1" s="1"/>
  <c r="T709" i="1"/>
  <c r="P711" i="1"/>
  <c r="Q711" i="1" s="1"/>
  <c r="T711" i="1" s="1"/>
  <c r="P712" i="1"/>
  <c r="Q712" i="1" s="1"/>
  <c r="T712" i="1" s="1"/>
  <c r="P713" i="1"/>
  <c r="Q713" i="1" s="1"/>
  <c r="T713" i="1" s="1"/>
  <c r="P714" i="1"/>
  <c r="Q714" i="1" s="1"/>
  <c r="T714" i="1" s="1"/>
  <c r="P715" i="1"/>
  <c r="Q715" i="1" s="1"/>
  <c r="T715" i="1" s="1"/>
  <c r="P716" i="1"/>
  <c r="Q716" i="1" s="1"/>
  <c r="T716" i="1" s="1"/>
  <c r="P717" i="1"/>
  <c r="Q717" i="1" s="1"/>
  <c r="T717" i="1" s="1"/>
  <c r="P718" i="1"/>
  <c r="Q718" i="1" s="1"/>
  <c r="T718" i="1" s="1"/>
  <c r="P719" i="1"/>
  <c r="Q719" i="1" s="1"/>
  <c r="T719" i="1" s="1"/>
  <c r="P720" i="1"/>
  <c r="Q720" i="1" s="1"/>
  <c r="T720" i="1" s="1"/>
  <c r="P721" i="1"/>
  <c r="Q721" i="1" s="1"/>
  <c r="T721" i="1" s="1"/>
  <c r="P722" i="1"/>
  <c r="Q722" i="1" s="1"/>
  <c r="T722" i="1" s="1"/>
  <c r="P723" i="1"/>
  <c r="Q723" i="1" s="1"/>
  <c r="T723" i="1" s="1"/>
  <c r="T727" i="1"/>
  <c r="P728" i="1"/>
  <c r="Q728" i="1" s="1"/>
  <c r="T728" i="1" s="1"/>
  <c r="P729" i="1"/>
  <c r="Q729" i="1" s="1"/>
  <c r="T729" i="1" s="1"/>
  <c r="P730" i="1"/>
  <c r="Q730" i="1" s="1"/>
  <c r="T730" i="1" s="1"/>
  <c r="P731" i="1"/>
  <c r="Q731" i="1" s="1"/>
  <c r="T731" i="1" s="1"/>
  <c r="P733" i="1"/>
  <c r="Q733" i="1" s="1"/>
  <c r="T733" i="1" s="1"/>
  <c r="P734" i="1"/>
  <c r="Q734" i="1" s="1"/>
  <c r="T734" i="1" s="1"/>
  <c r="P735" i="1"/>
  <c r="Q735" i="1" s="1"/>
  <c r="T735" i="1" s="1"/>
  <c r="P736" i="1"/>
  <c r="Q736" i="1" s="1"/>
  <c r="T736" i="1" s="1"/>
  <c r="P737" i="1"/>
  <c r="Q737" i="1" s="1"/>
  <c r="T737" i="1" s="1"/>
  <c r="P738" i="1"/>
  <c r="Q738" i="1" s="1"/>
  <c r="T738" i="1" s="1"/>
  <c r="P739" i="1"/>
  <c r="Q739" i="1" s="1"/>
  <c r="T739" i="1" s="1"/>
  <c r="P740" i="1"/>
  <c r="Q740" i="1" s="1"/>
  <c r="T740" i="1" s="1"/>
  <c r="P741" i="1"/>
  <c r="Q741" i="1" s="1"/>
  <c r="T741" i="1" s="1"/>
  <c r="P742" i="1"/>
  <c r="Q742" i="1" s="1"/>
  <c r="T742" i="1" s="1"/>
  <c r="P743" i="1"/>
  <c r="Q743" i="1" s="1"/>
  <c r="T743" i="1" s="1"/>
  <c r="P744" i="1"/>
  <c r="Q744" i="1" s="1"/>
  <c r="T744" i="1" s="1"/>
  <c r="P745" i="1"/>
  <c r="Q745" i="1" s="1"/>
  <c r="T745" i="1" s="1"/>
  <c r="P748" i="1"/>
  <c r="Q748" i="1" s="1"/>
  <c r="T748" i="1" s="1"/>
  <c r="P749" i="1"/>
  <c r="Q749" i="1" s="1"/>
  <c r="T749" i="1" s="1"/>
  <c r="P750" i="1"/>
  <c r="Q750" i="1" s="1"/>
  <c r="T750" i="1" s="1"/>
  <c r="P751" i="1"/>
  <c r="Q751" i="1" s="1"/>
  <c r="T751" i="1" s="1"/>
  <c r="P752" i="1"/>
  <c r="Q752" i="1" s="1"/>
  <c r="T752" i="1" s="1"/>
  <c r="P753" i="1"/>
  <c r="Q753" i="1" s="1"/>
  <c r="T753" i="1" s="1"/>
  <c r="P754" i="1"/>
  <c r="Q754" i="1" s="1"/>
  <c r="T754" i="1" s="1"/>
  <c r="P755" i="1"/>
  <c r="Q755" i="1" s="1"/>
  <c r="T755" i="1" s="1"/>
  <c r="P756" i="1"/>
  <c r="Q756" i="1" s="1"/>
  <c r="T756" i="1" s="1"/>
  <c r="P757" i="1"/>
  <c r="Q757" i="1" s="1"/>
  <c r="T757" i="1" s="1"/>
  <c r="P758" i="1"/>
  <c r="Q758" i="1" s="1"/>
  <c r="T758" i="1" s="1"/>
  <c r="P759" i="1"/>
  <c r="Q759" i="1" s="1"/>
  <c r="T759" i="1" s="1"/>
  <c r="P760" i="1"/>
  <c r="Q760" i="1" s="1"/>
  <c r="T760" i="1" s="1"/>
  <c r="P761" i="1"/>
  <c r="Q761" i="1" s="1"/>
  <c r="T761" i="1" s="1"/>
  <c r="T762" i="1"/>
  <c r="P763" i="1"/>
  <c r="Q763" i="1" s="1"/>
  <c r="T763" i="1" s="1"/>
  <c r="P764" i="1"/>
  <c r="Q764" i="1" s="1"/>
  <c r="T764" i="1" s="1"/>
  <c r="P765" i="1"/>
  <c r="Q765" i="1" s="1"/>
  <c r="T765" i="1" s="1"/>
  <c r="P766" i="1"/>
  <c r="Q766" i="1" s="1"/>
  <c r="T766" i="1" s="1"/>
  <c r="P767" i="1"/>
  <c r="Q767" i="1" s="1"/>
  <c r="T767" i="1" s="1"/>
  <c r="P768" i="1"/>
  <c r="Q768" i="1" s="1"/>
  <c r="T768" i="1" s="1"/>
  <c r="P769" i="1"/>
  <c r="Q769" i="1" s="1"/>
  <c r="T769" i="1" s="1"/>
  <c r="P772" i="1"/>
  <c r="Q772" i="1" s="1"/>
  <c r="T772" i="1" s="1"/>
  <c r="P773" i="1"/>
  <c r="Q773" i="1" s="1"/>
  <c r="T773" i="1" s="1"/>
  <c r="P774" i="1"/>
  <c r="Q774" i="1" s="1"/>
  <c r="T774" i="1" s="1"/>
  <c r="P775" i="1"/>
  <c r="Q775" i="1" s="1"/>
  <c r="T775" i="1" s="1"/>
  <c r="P776" i="1"/>
  <c r="Q776" i="1" s="1"/>
  <c r="T776" i="1" s="1"/>
  <c r="P777" i="1"/>
  <c r="Q777" i="1" s="1"/>
  <c r="T777" i="1" s="1"/>
  <c r="P778" i="1"/>
  <c r="Q778" i="1" s="1"/>
  <c r="T778" i="1" s="1"/>
  <c r="T779" i="1"/>
  <c r="P780" i="1"/>
  <c r="Q780" i="1" s="1"/>
  <c r="T780" i="1" s="1"/>
  <c r="P781" i="1"/>
  <c r="Q781" i="1" s="1"/>
  <c r="T781" i="1" s="1"/>
  <c r="P782" i="1"/>
  <c r="Q782" i="1" s="1"/>
  <c r="T782" i="1" s="1"/>
  <c r="P783" i="1"/>
  <c r="Q783" i="1" s="1"/>
  <c r="T783" i="1" s="1"/>
  <c r="T784" i="1"/>
  <c r="T785" i="1"/>
  <c r="P786" i="1"/>
  <c r="Q786" i="1" s="1"/>
  <c r="T786" i="1" s="1"/>
  <c r="P787" i="1"/>
  <c r="Q787" i="1" s="1"/>
  <c r="T787" i="1" s="1"/>
  <c r="P788" i="1"/>
  <c r="Q788" i="1" s="1"/>
  <c r="T788" i="1" s="1"/>
  <c r="P789" i="1"/>
  <c r="Q789" i="1" s="1"/>
  <c r="T789" i="1" s="1"/>
  <c r="P790" i="1"/>
  <c r="Q790" i="1" s="1"/>
  <c r="T790" i="1" s="1"/>
  <c r="P791" i="1"/>
  <c r="Q791" i="1" s="1"/>
  <c r="T791" i="1" s="1"/>
  <c r="P792" i="1"/>
  <c r="Q792" i="1" s="1"/>
  <c r="T792" i="1" s="1"/>
  <c r="P793" i="1"/>
  <c r="Q793" i="1" s="1"/>
  <c r="T793" i="1" s="1"/>
  <c r="P794" i="1"/>
  <c r="Q794" i="1" s="1"/>
  <c r="T794" i="1" s="1"/>
  <c r="P795" i="1"/>
  <c r="Q795" i="1" s="1"/>
  <c r="T795" i="1" s="1"/>
  <c r="P796" i="1"/>
  <c r="Q796" i="1" s="1"/>
  <c r="T796" i="1" s="1"/>
  <c r="P797" i="1"/>
  <c r="Q797" i="1" s="1"/>
  <c r="T797" i="1" s="1"/>
  <c r="P798" i="1"/>
  <c r="Q798" i="1" s="1"/>
  <c r="T798" i="1" s="1"/>
  <c r="P799" i="1"/>
  <c r="Q799" i="1" s="1"/>
  <c r="T799" i="1" s="1"/>
  <c r="P800" i="1"/>
  <c r="Q800" i="1" s="1"/>
  <c r="T800" i="1" s="1"/>
  <c r="T801" i="1"/>
  <c r="T802" i="1"/>
  <c r="P804" i="1"/>
  <c r="Q804" i="1" s="1"/>
  <c r="T804" i="1" s="1"/>
  <c r="P805" i="1"/>
  <c r="Q805" i="1" s="1"/>
  <c r="T805" i="1" s="1"/>
  <c r="P806" i="1"/>
  <c r="Q806" i="1" s="1"/>
  <c r="T806" i="1" s="1"/>
  <c r="P807" i="1"/>
  <c r="Q807" i="1" s="1"/>
  <c r="T807" i="1" s="1"/>
  <c r="P808" i="1"/>
  <c r="Q808" i="1" s="1"/>
  <c r="T808" i="1" s="1"/>
  <c r="P809" i="1"/>
  <c r="Q809" i="1" s="1"/>
  <c r="T809" i="1" s="1"/>
  <c r="P810" i="1"/>
  <c r="Q810" i="1" s="1"/>
  <c r="T810" i="1" s="1"/>
  <c r="P811" i="1"/>
  <c r="Q811" i="1" s="1"/>
  <c r="T811" i="1" s="1"/>
  <c r="P812" i="1"/>
  <c r="Q812" i="1" s="1"/>
  <c r="T812" i="1" s="1"/>
  <c r="P813" i="1"/>
  <c r="Q813" i="1" s="1"/>
  <c r="T813" i="1" s="1"/>
  <c r="P814" i="1"/>
  <c r="Q814" i="1" s="1"/>
  <c r="T814" i="1" s="1"/>
  <c r="P815" i="1"/>
  <c r="Q815" i="1" s="1"/>
  <c r="T815" i="1" s="1"/>
  <c r="T817" i="1"/>
  <c r="T818" i="1"/>
  <c r="T820" i="1"/>
  <c r="P822" i="1"/>
  <c r="Q822" i="1" s="1"/>
  <c r="T822" i="1" s="1"/>
  <c r="P823" i="1"/>
  <c r="Q823" i="1" s="1"/>
  <c r="T823" i="1" s="1"/>
  <c r="P824" i="1"/>
  <c r="Q824" i="1" s="1"/>
  <c r="T824" i="1" s="1"/>
  <c r="T826" i="1"/>
  <c r="P827" i="1"/>
  <c r="Q827" i="1" s="1"/>
  <c r="T827" i="1" s="1"/>
  <c r="P828" i="1"/>
  <c r="Q828" i="1" s="1"/>
  <c r="T828" i="1" s="1"/>
  <c r="P829" i="1"/>
  <c r="Q829" i="1" s="1"/>
  <c r="T829" i="1" s="1"/>
  <c r="T830" i="1"/>
  <c r="T831" i="1"/>
  <c r="T833" i="1"/>
  <c r="T834" i="1"/>
  <c r="T840" i="1"/>
  <c r="T842" i="1"/>
  <c r="T844" i="1"/>
  <c r="T846" i="1"/>
  <c r="T849" i="1"/>
  <c r="T850" i="1"/>
  <c r="P853" i="1"/>
  <c r="Q853" i="1" s="1"/>
  <c r="T853" i="1" s="1"/>
  <c r="P854" i="1"/>
  <c r="Q854" i="1" s="1"/>
  <c r="T854" i="1" s="1"/>
  <c r="T858" i="1"/>
  <c r="T859" i="1"/>
  <c r="T860" i="1"/>
  <c r="P861" i="1"/>
  <c r="Q861" i="1" s="1"/>
  <c r="T861" i="1" s="1"/>
  <c r="T863" i="1"/>
  <c r="T864" i="1"/>
  <c r="T865" i="1"/>
  <c r="T866" i="1"/>
  <c r="P867" i="1"/>
  <c r="Q867" i="1" s="1"/>
  <c r="T867" i="1" s="1"/>
  <c r="T868" i="1"/>
  <c r="T872" i="1"/>
  <c r="P874" i="1"/>
  <c r="Q874" i="1" s="1"/>
  <c r="T874" i="1" s="1"/>
  <c r="P875" i="1"/>
  <c r="Q875" i="1" s="1"/>
  <c r="T875" i="1" s="1"/>
  <c r="T876" i="1"/>
  <c r="T878" i="1"/>
  <c r="P879" i="1"/>
  <c r="Q879" i="1" s="1"/>
  <c r="T879" i="1" s="1"/>
  <c r="T880" i="1"/>
  <c r="T881" i="1"/>
  <c r="T882" i="1"/>
  <c r="P883" i="1"/>
  <c r="Q883" i="1" s="1"/>
  <c r="T883" i="1" s="1"/>
  <c r="T884" i="1"/>
  <c r="P887" i="1"/>
  <c r="Q887" i="1" s="1"/>
  <c r="T887" i="1" s="1"/>
  <c r="P888" i="1"/>
  <c r="Q888" i="1" s="1"/>
  <c r="T888" i="1" s="1"/>
  <c r="P889" i="1"/>
  <c r="Q889" i="1" s="1"/>
  <c r="T889" i="1" s="1"/>
  <c r="P890" i="1"/>
  <c r="Q890" i="1" s="1"/>
  <c r="T890" i="1" s="1"/>
  <c r="P891" i="1"/>
  <c r="Q891" i="1" s="1"/>
  <c r="T891" i="1" s="1"/>
  <c r="P892" i="1"/>
  <c r="Q892" i="1" s="1"/>
  <c r="T892" i="1" s="1"/>
  <c r="P893" i="1"/>
  <c r="Q893" i="1" s="1"/>
  <c r="T893" i="1" s="1"/>
  <c r="P894" i="1"/>
  <c r="Q894" i="1" s="1"/>
  <c r="T894" i="1" s="1"/>
  <c r="P895" i="1"/>
  <c r="Q895" i="1" s="1"/>
  <c r="T895" i="1" s="1"/>
  <c r="P896" i="1"/>
  <c r="Q896" i="1" s="1"/>
  <c r="T896" i="1" s="1"/>
  <c r="P897" i="1"/>
  <c r="Q897" i="1" s="1"/>
  <c r="T897" i="1" s="1"/>
  <c r="P898" i="1"/>
  <c r="Q898" i="1" s="1"/>
  <c r="T898" i="1" s="1"/>
  <c r="P899" i="1"/>
  <c r="Q899" i="1" s="1"/>
  <c r="T899" i="1" s="1"/>
  <c r="P900" i="1"/>
  <c r="Q900" i="1" s="1"/>
  <c r="T900" i="1" s="1"/>
  <c r="P901" i="1"/>
  <c r="Q901" i="1" s="1"/>
  <c r="T901" i="1" s="1"/>
  <c r="P902" i="1"/>
  <c r="Q902" i="1" s="1"/>
  <c r="T902" i="1" s="1"/>
  <c r="P903" i="1"/>
  <c r="Q903" i="1" s="1"/>
  <c r="T903" i="1" s="1"/>
  <c r="P904" i="1"/>
  <c r="Q904" i="1" s="1"/>
  <c r="T904" i="1" s="1"/>
  <c r="P905" i="1"/>
  <c r="Q905" i="1" s="1"/>
  <c r="T905" i="1" s="1"/>
  <c r="P906" i="1"/>
  <c r="Q906" i="1" s="1"/>
  <c r="T906" i="1" s="1"/>
  <c r="P907" i="1"/>
  <c r="Q907" i="1" s="1"/>
  <c r="T907" i="1" s="1"/>
  <c r="P908" i="1"/>
  <c r="Q908" i="1" s="1"/>
  <c r="T908" i="1" s="1"/>
  <c r="P909" i="1"/>
  <c r="Q909" i="1" s="1"/>
  <c r="T909" i="1" s="1"/>
  <c r="P910" i="1"/>
  <c r="Q910" i="1" s="1"/>
  <c r="T910" i="1" s="1"/>
  <c r="P911" i="1"/>
  <c r="Q911" i="1" s="1"/>
  <c r="T911" i="1" s="1"/>
  <c r="P912" i="1"/>
  <c r="Q912" i="1" s="1"/>
  <c r="T912" i="1" s="1"/>
  <c r="P913" i="1"/>
  <c r="Q913" i="1" s="1"/>
  <c r="T913" i="1" s="1"/>
  <c r="P914" i="1"/>
  <c r="Q914" i="1" s="1"/>
  <c r="T914" i="1" s="1"/>
  <c r="P915" i="1"/>
  <c r="Q915" i="1" s="1"/>
  <c r="T915" i="1" s="1"/>
  <c r="P916" i="1"/>
  <c r="Q916" i="1" s="1"/>
  <c r="T916" i="1" s="1"/>
  <c r="P917" i="1"/>
  <c r="Q917" i="1" s="1"/>
  <c r="T917" i="1" s="1"/>
  <c r="P918" i="1"/>
  <c r="Q918" i="1" s="1"/>
  <c r="T918" i="1" s="1"/>
  <c r="P919" i="1"/>
  <c r="Q919" i="1" s="1"/>
  <c r="T919" i="1" s="1"/>
  <c r="P920" i="1"/>
  <c r="Q920" i="1" s="1"/>
  <c r="T920" i="1" s="1"/>
  <c r="P921" i="1"/>
  <c r="Q921" i="1" s="1"/>
  <c r="T921" i="1" s="1"/>
  <c r="P922" i="1"/>
  <c r="Q922" i="1" s="1"/>
  <c r="T922" i="1" s="1"/>
  <c r="P923" i="1"/>
  <c r="Q923" i="1" s="1"/>
  <c r="T923" i="1" s="1"/>
  <c r="P924" i="1"/>
  <c r="Q924" i="1" s="1"/>
  <c r="T924" i="1" s="1"/>
  <c r="P925" i="1"/>
  <c r="Q925" i="1" s="1"/>
  <c r="T925" i="1" s="1"/>
  <c r="P926" i="1"/>
  <c r="Q926" i="1" s="1"/>
  <c r="T926" i="1" s="1"/>
  <c r="P927" i="1"/>
  <c r="Q927" i="1" s="1"/>
  <c r="T927" i="1" s="1"/>
  <c r="P928" i="1"/>
  <c r="Q928" i="1" s="1"/>
  <c r="T928" i="1" s="1"/>
  <c r="P929" i="1"/>
  <c r="Q929" i="1" s="1"/>
  <c r="T929" i="1" s="1"/>
  <c r="P930" i="1"/>
  <c r="Q930" i="1" s="1"/>
  <c r="T930" i="1" s="1"/>
  <c r="P931" i="1"/>
  <c r="Q931" i="1" s="1"/>
  <c r="T931" i="1" s="1"/>
  <c r="P932" i="1"/>
  <c r="Q932" i="1" s="1"/>
  <c r="T932" i="1" s="1"/>
  <c r="P933" i="1"/>
  <c r="Q933" i="1" s="1"/>
  <c r="T933" i="1" s="1"/>
  <c r="P934" i="1"/>
  <c r="Q934" i="1" s="1"/>
  <c r="T934" i="1" s="1"/>
  <c r="T936" i="1"/>
  <c r="T937" i="1"/>
  <c r="T1094" i="1"/>
  <c r="T1095" i="1"/>
  <c r="T1096" i="1"/>
  <c r="T1097" i="1"/>
  <c r="T1098" i="1"/>
  <c r="T1100" i="1"/>
  <c r="T1101" i="1"/>
  <c r="T1102" i="1"/>
  <c r="T1103" i="1"/>
  <c r="T1104" i="1"/>
  <c r="T1115" i="1"/>
  <c r="T1116" i="1"/>
  <c r="T1117" i="1"/>
  <c r="T1120" i="1"/>
  <c r="T1128" i="1"/>
  <c r="T1133" i="1"/>
  <c r="T1134" i="1"/>
  <c r="T1135" i="1"/>
  <c r="T1141" i="1"/>
  <c r="T1155" i="1"/>
  <c r="T1161" i="1"/>
  <c r="T1163" i="1"/>
  <c r="T1171" i="1"/>
  <c r="T1176" i="1"/>
  <c r="T1180" i="1"/>
  <c r="T1200" i="1"/>
  <c r="T1201" i="1"/>
  <c r="T1202" i="1"/>
  <c r="T1214" i="1"/>
  <c r="T1215" i="1"/>
  <c r="T1216" i="1"/>
  <c r="T1226" i="1"/>
  <c r="T1227" i="1"/>
  <c r="T1228" i="1"/>
  <c r="T1240" i="1"/>
  <c r="T1241" i="1"/>
  <c r="T1242" i="1"/>
  <c r="T1249" i="1"/>
  <c r="T1250" i="1"/>
  <c r="T1260" i="1"/>
  <c r="T1261" i="1"/>
  <c r="T1271" i="1"/>
  <c r="T1272" i="1"/>
  <c r="T1273" i="1"/>
  <c r="T1275" i="1"/>
  <c r="T1283" i="1"/>
  <c r="T1292" i="1"/>
  <c r="T1299" i="1"/>
  <c r="T1318" i="1"/>
  <c r="T1319" i="1"/>
  <c r="T1322" i="1"/>
  <c r="T1323" i="1"/>
  <c r="T1328" i="1"/>
  <c r="T1329" i="1"/>
  <c r="T1338" i="1"/>
  <c r="T1339" i="1"/>
  <c r="T1340" i="1"/>
  <c r="T1344" i="1"/>
  <c r="T1345" i="1"/>
  <c r="T1352" i="1"/>
  <c r="T1353" i="1"/>
  <c r="T1354" i="1"/>
  <c r="T1355" i="1"/>
  <c r="T1356" i="1"/>
  <c r="T1358" i="1"/>
  <c r="T1363" i="1"/>
  <c r="T1366" i="1"/>
  <c r="T1369" i="1"/>
  <c r="T1370" i="1"/>
  <c r="T1371" i="1"/>
  <c r="T1377" i="1"/>
  <c r="T1380" i="1"/>
  <c r="T1389" i="1"/>
  <c r="T1390" i="1"/>
  <c r="T1391" i="1"/>
  <c r="T1394" i="1"/>
  <c r="T1396" i="1"/>
  <c r="T1397" i="1"/>
  <c r="T1398" i="1"/>
  <c r="T1399" i="1"/>
  <c r="T1400" i="1"/>
  <c r="T1401" i="1"/>
  <c r="T1402" i="1"/>
  <c r="T1403" i="1"/>
  <c r="T1404" i="1"/>
  <c r="T1406" i="1"/>
  <c r="T1407" i="1"/>
  <c r="T1409" i="1"/>
  <c r="T1411" i="1"/>
  <c r="T1412" i="1"/>
  <c r="T1413" i="1"/>
  <c r="T1414" i="1"/>
  <c r="T1415" i="1"/>
  <c r="T1416" i="1"/>
  <c r="T1419" i="1"/>
  <c r="T1420" i="1"/>
  <c r="T1421" i="1"/>
  <c r="T1425" i="1"/>
  <c r="T1426" i="1"/>
  <c r="T1427" i="1"/>
  <c r="T1428" i="1"/>
  <c r="T1429" i="1"/>
  <c r="T1430" i="1"/>
  <c r="T1433" i="1"/>
  <c r="T1434" i="1"/>
  <c r="T1435" i="1"/>
  <c r="T1456" i="1"/>
  <c r="T1457" i="1"/>
  <c r="T1461" i="1"/>
  <c r="T1462" i="1"/>
  <c r="T1463" i="1"/>
  <c r="T1471" i="1"/>
  <c r="T1472" i="1"/>
  <c r="T1473" i="1"/>
  <c r="T1482" i="1"/>
  <c r="T1483" i="1"/>
  <c r="T1484" i="1"/>
  <c r="T1488" i="1"/>
  <c r="T1489" i="1"/>
  <c r="T1494" i="1"/>
  <c r="T1495" i="1"/>
  <c r="T1496" i="1"/>
  <c r="T1511" i="1"/>
  <c r="T1512" i="1"/>
  <c r="T1513" i="1"/>
  <c r="T1618" i="1"/>
  <c r="T1659" i="1"/>
  <c r="T1660" i="1"/>
  <c r="T1668" i="1"/>
  <c r="T1675" i="1"/>
  <c r="T1677" i="1"/>
  <c r="T1688" i="1"/>
  <c r="T1704" i="1"/>
  <c r="T1705" i="1"/>
  <c r="T1713" i="1"/>
  <c r="T1726" i="1"/>
  <c r="T1727" i="1"/>
  <c r="T1735" i="1"/>
  <c r="T1736" i="1"/>
  <c r="T1737" i="1"/>
  <c r="T1745" i="1"/>
  <c r="T1746" i="1"/>
  <c r="T1771" i="1"/>
  <c r="T1772" i="1"/>
  <c r="T1773" i="1"/>
  <c r="T1789" i="1"/>
  <c r="T1790" i="1"/>
  <c r="T1800" i="1"/>
  <c r="T1801" i="1"/>
  <c r="T1811" i="1"/>
  <c r="T1812" i="1"/>
  <c r="T1838" i="1"/>
  <c r="T1865" i="1"/>
  <c r="T1873" i="1"/>
  <c r="T1874" i="1"/>
  <c r="T1883" i="1"/>
  <c r="T1907" i="1"/>
  <c r="T1908" i="1"/>
  <c r="T1927" i="1"/>
  <c r="T1939" i="1"/>
  <c r="T1967" i="1"/>
  <c r="T1976" i="1"/>
  <c r="T1983" i="1"/>
  <c r="T2030" i="1"/>
  <c r="T2041" i="1"/>
  <c r="T2054" i="1"/>
  <c r="T2067" i="1"/>
  <c r="T2077" i="1"/>
  <c r="T2088" i="1"/>
  <c r="T2090" i="1"/>
  <c r="T2093" i="1"/>
  <c r="T2094" i="1"/>
  <c r="T2104" i="1"/>
  <c r="T2106" i="1"/>
  <c r="T2123" i="1"/>
  <c r="T2124" i="1"/>
  <c r="T2134" i="1"/>
  <c r="T2147" i="1"/>
  <c r="T2148" i="1"/>
  <c r="T2149" i="1"/>
  <c r="T2162" i="1"/>
  <c r="T2163" i="1"/>
  <c r="T2164" i="1"/>
  <c r="T2183" i="1"/>
  <c r="T2184" i="1"/>
  <c r="T2187" i="1"/>
  <c r="T2188" i="1"/>
  <c r="T2192" i="1"/>
  <c r="T2194" i="1"/>
  <c r="T2210" i="1"/>
  <c r="T2211" i="1"/>
  <c r="T2219" i="1"/>
  <c r="T2220" i="1"/>
  <c r="T2221" i="1"/>
  <c r="T2227" i="1"/>
  <c r="T2228" i="1"/>
  <c r="T2229" i="1"/>
  <c r="T2240" i="1"/>
  <c r="T2254" i="1"/>
  <c r="T2255" i="1"/>
  <c r="T2256" i="1"/>
  <c r="T2259" i="1"/>
  <c r="T2260" i="1"/>
  <c r="T2261" i="1"/>
  <c r="T2274" i="1"/>
  <c r="T2275" i="1"/>
  <c r="T2284" i="1"/>
  <c r="T2286" i="1"/>
  <c r="T2292" i="1"/>
  <c r="T2294" i="1"/>
  <c r="T2302" i="1"/>
  <c r="T2304" i="1"/>
  <c r="T2305" i="1"/>
  <c r="T2306" i="1"/>
  <c r="T2320" i="1"/>
  <c r="T2322" i="1"/>
  <c r="T2324" i="1"/>
  <c r="T2325" i="1"/>
  <c r="T2326" i="1"/>
  <c r="T2336" i="1"/>
  <c r="T2337" i="1"/>
  <c r="T2344" i="1"/>
  <c r="T2345" i="1"/>
  <c r="T2346" i="1"/>
  <c r="T2350" i="1"/>
  <c r="T2351" i="1"/>
  <c r="T2352" i="1"/>
  <c r="T2355" i="1"/>
  <c r="T2357" i="1"/>
  <c r="T2358" i="1"/>
  <c r="T2359" i="1"/>
  <c r="T2362" i="1"/>
  <c r="T2363" i="1"/>
  <c r="T2364" i="1"/>
  <c r="T2368" i="1"/>
  <c r="T2369" i="1"/>
  <c r="T2370" i="1"/>
  <c r="T2375" i="1"/>
  <c r="T2376" i="1"/>
  <c r="T2377" i="1"/>
  <c r="T2411" i="1"/>
  <c r="T2413" i="1"/>
  <c r="T2420" i="1"/>
  <c r="T2421" i="1"/>
  <c r="T2458" i="1"/>
  <c r="T2459" i="1"/>
  <c r="T2460" i="1"/>
  <c r="T2473" i="1"/>
  <c r="T2474" i="1"/>
  <c r="T2482" i="1"/>
  <c r="T2483" i="1"/>
  <c r="T2487" i="1"/>
  <c r="T2488" i="1"/>
  <c r="T2489" i="1"/>
  <c r="T2496" i="1"/>
  <c r="T2510" i="1"/>
  <c r="T2520" i="1"/>
  <c r="T2521" i="1"/>
  <c r="T2529" i="1"/>
  <c r="T2535" i="1"/>
  <c r="T2536" i="1"/>
  <c r="T2549" i="1"/>
  <c r="T2550" i="1"/>
  <c r="T12" i="1"/>
  <c r="T14" i="1"/>
  <c r="T15" i="1"/>
  <c r="T19" i="1"/>
  <c r="T20" i="1"/>
  <c r="T22" i="1"/>
  <c r="T23" i="1"/>
  <c r="T25" i="1"/>
  <c r="T26" i="1"/>
  <c r="T27" i="1"/>
  <c r="T29" i="1"/>
  <c r="T30" i="1"/>
  <c r="T31" i="1"/>
  <c r="T32" i="1"/>
  <c r="T33" i="1"/>
  <c r="T35" i="1"/>
  <c r="T38" i="1"/>
  <c r="T39" i="1"/>
  <c r="T40" i="1"/>
  <c r="T43" i="1"/>
  <c r="T44" i="1"/>
  <c r="T50" i="1"/>
  <c r="T51" i="1"/>
  <c r="T54" i="1"/>
  <c r="T55" i="1"/>
  <c r="T64" i="1"/>
  <c r="T66" i="1"/>
  <c r="T74" i="1"/>
  <c r="T75" i="1"/>
  <c r="T78" i="1"/>
  <c r="T79" i="1"/>
  <c r="T80" i="1"/>
  <c r="T83" i="1"/>
  <c r="T84" i="1"/>
  <c r="T85" i="1"/>
  <c r="T91" i="1"/>
  <c r="T92" i="1"/>
  <c r="T93" i="1"/>
  <c r="T96" i="1"/>
  <c r="T98" i="1"/>
  <c r="T99" i="1"/>
  <c r="T100" i="1"/>
  <c r="T101" i="1"/>
  <c r="T109" i="1"/>
  <c r="T110" i="1"/>
  <c r="T114" i="1"/>
  <c r="T115" i="1"/>
  <c r="T116" i="1"/>
  <c r="T117" i="1"/>
  <c r="T125" i="1"/>
  <c r="T126" i="1"/>
  <c r="T137" i="1"/>
  <c r="T138" i="1"/>
  <c r="T139" i="1"/>
  <c r="T143" i="1"/>
  <c r="T144" i="1"/>
  <c r="T145" i="1"/>
  <c r="T148" i="1"/>
  <c r="T149" i="1"/>
  <c r="T164" i="1"/>
  <c r="T166" i="1"/>
  <c r="T178" i="1"/>
  <c r="T179" i="1"/>
  <c r="T180" i="1"/>
  <c r="T182" i="1"/>
  <c r="T184" i="1"/>
  <c r="T320" i="1"/>
  <c r="T321" i="1"/>
  <c r="T322" i="1"/>
  <c r="T324" i="1"/>
  <c r="T325" i="1"/>
  <c r="T328" i="1"/>
  <c r="T329" i="1"/>
  <c r="T330" i="1"/>
  <c r="T331" i="1"/>
  <c r="T333" i="1"/>
  <c r="T334" i="1"/>
  <c r="T335" i="1"/>
  <c r="T340" i="1"/>
  <c r="T341" i="1"/>
  <c r="T342" i="1"/>
  <c r="T343" i="1"/>
  <c r="T344" i="1"/>
  <c r="T345" i="1"/>
  <c r="T346" i="1"/>
  <c r="T348" i="1"/>
  <c r="T349" i="1"/>
  <c r="T350" i="1"/>
  <c r="T351" i="1"/>
  <c r="T352" i="1"/>
  <c r="T353" i="1"/>
  <c r="T357" i="1"/>
  <c r="T358" i="1"/>
  <c r="T364" i="1"/>
  <c r="T365" i="1"/>
  <c r="T366" i="1"/>
  <c r="T372" i="1"/>
  <c r="T373" i="1"/>
  <c r="T374" i="1"/>
  <c r="T375" i="1"/>
  <c r="T376" i="1"/>
  <c r="T377" i="1"/>
  <c r="T380" i="1"/>
  <c r="T382" i="1"/>
  <c r="T383" i="1"/>
  <c r="T384" i="1"/>
  <c r="T385" i="1"/>
  <c r="T391" i="1"/>
  <c r="T392" i="1"/>
  <c r="T393" i="1"/>
  <c r="T399" i="1"/>
  <c r="T400" i="1"/>
  <c r="T406" i="1"/>
  <c r="T407" i="1"/>
  <c r="T408" i="1"/>
  <c r="T409" i="1"/>
  <c r="T417" i="1"/>
  <c r="T428" i="1"/>
  <c r="T429" i="1"/>
  <c r="T436" i="1"/>
  <c r="T442" i="1"/>
  <c r="T444" i="1"/>
  <c r="T445" i="1"/>
  <c r="T452" i="1"/>
  <c r="T453" i="1"/>
  <c r="T454" i="1"/>
  <c r="T466" i="1"/>
  <c r="T467" i="1"/>
  <c r="T472" i="1"/>
  <c r="T473" i="1"/>
  <c r="T474" i="1"/>
  <c r="T491" i="1"/>
  <c r="T492" i="1"/>
  <c r="T501" i="1"/>
  <c r="T502" i="1"/>
  <c r="T503" i="1"/>
  <c r="T510" i="1"/>
  <c r="T514" i="1"/>
  <c r="T515" i="1"/>
  <c r="T516" i="1"/>
  <c r="T518" i="1"/>
  <c r="T519" i="1"/>
  <c r="T522" i="1"/>
  <c r="T528" i="1"/>
  <c r="T530" i="1"/>
  <c r="T546" i="1"/>
  <c r="T547" i="1"/>
  <c r="T555" i="1"/>
  <c r="T556" i="1"/>
  <c r="T562" i="1"/>
  <c r="T563" i="1"/>
  <c r="T569" i="1"/>
  <c r="T571" i="1"/>
  <c r="T576" i="1"/>
  <c r="T577" i="1"/>
  <c r="T578" i="1"/>
  <c r="T585" i="1"/>
  <c r="T586" i="1"/>
  <c r="T587" i="1"/>
  <c r="T592" i="1"/>
  <c r="T594" i="1"/>
  <c r="T598" i="1"/>
  <c r="T599" i="1"/>
  <c r="T601" i="1"/>
  <c r="T605" i="1"/>
  <c r="T607" i="1"/>
  <c r="T616" i="1"/>
  <c r="T617" i="1"/>
  <c r="T620" i="1"/>
  <c r="T621" i="1"/>
  <c r="T623" i="1"/>
  <c r="T627" i="1"/>
  <c r="T628" i="1"/>
  <c r="T635" i="1"/>
  <c r="T651" i="1"/>
  <c r="T652" i="1"/>
  <c r="T653" i="1"/>
  <c r="T655" i="1"/>
  <c r="T662" i="1"/>
  <c r="T663" i="1"/>
  <c r="T664" i="1"/>
  <c r="T669" i="1"/>
  <c r="T679" i="1"/>
  <c r="T680" i="1"/>
  <c r="T685" i="1"/>
  <c r="T690" i="1"/>
  <c r="T691" i="1"/>
  <c r="T699" i="1"/>
  <c r="T710" i="1"/>
  <c r="T724" i="1"/>
  <c r="T725" i="1"/>
  <c r="T726" i="1"/>
  <c r="T732" i="1"/>
  <c r="T746" i="1"/>
  <c r="T747" i="1"/>
  <c r="T770" i="1"/>
  <c r="T771" i="1"/>
  <c r="T803" i="1"/>
  <c r="T816" i="1"/>
  <c r="T819" i="1"/>
  <c r="T821" i="1"/>
  <c r="T825" i="1"/>
  <c r="T832" i="1"/>
  <c r="T835" i="1"/>
  <c r="T836" i="1"/>
  <c r="T837" i="1"/>
  <c r="T838" i="1"/>
  <c r="T839" i="1"/>
  <c r="T841" i="1"/>
  <c r="T843" i="1"/>
  <c r="T845" i="1"/>
  <c r="T847" i="1"/>
  <c r="T848" i="1"/>
  <c r="T851" i="1"/>
  <c r="T852" i="1"/>
  <c r="T855" i="1"/>
  <c r="T856" i="1"/>
  <c r="T857" i="1"/>
  <c r="T862" i="1"/>
  <c r="T869" i="1"/>
  <c r="T870" i="1"/>
  <c r="T871" i="1"/>
  <c r="T873" i="1"/>
  <c r="T877" i="1"/>
  <c r="T885" i="1"/>
  <c r="T886" i="1"/>
  <c r="T935" i="1"/>
  <c r="T939" i="1"/>
  <c r="T943" i="1"/>
  <c r="T944" i="1"/>
  <c r="T949" i="1"/>
  <c r="T950" i="1"/>
  <c r="T951" i="1"/>
  <c r="T955" i="1"/>
  <c r="T956" i="1"/>
  <c r="T959" i="1"/>
  <c r="T960" i="1"/>
  <c r="T966" i="1"/>
  <c r="T967" i="1"/>
  <c r="T968" i="1"/>
  <c r="T969" i="1"/>
  <c r="T970" i="1"/>
  <c r="T971" i="1"/>
  <c r="T1031" i="1"/>
  <c r="T1032" i="1"/>
  <c r="T1033" i="1"/>
  <c r="T1036" i="1"/>
  <c r="T1037" i="1"/>
  <c r="T1038" i="1"/>
  <c r="T1041" i="1"/>
  <c r="T1043" i="1"/>
  <c r="C11" i="13"/>
  <c r="N65" i="12"/>
  <c r="O62" i="12" s="1"/>
  <c r="N66" i="15" l="1"/>
  <c r="N65" i="15"/>
  <c r="N64" i="15"/>
  <c r="N63" i="15"/>
  <c r="M63" i="14"/>
  <c r="M62" i="14"/>
  <c r="M61" i="14"/>
  <c r="N65" i="13"/>
  <c r="N64" i="13"/>
  <c r="O64" i="12"/>
  <c r="Q42" i="1"/>
  <c r="T42" i="1" s="1"/>
  <c r="D11" i="15"/>
  <c r="F4" i="15" s="1"/>
  <c r="D11" i="14"/>
  <c r="O61" i="12"/>
  <c r="O63" i="12"/>
  <c r="D11" i="13"/>
  <c r="F10" i="13" s="1"/>
  <c r="C29" i="12"/>
  <c r="C11" i="12"/>
  <c r="N63" i="10"/>
  <c r="M66" i="10"/>
  <c r="N64" i="10" s="1"/>
  <c r="E28" i="10"/>
  <c r="E29" i="10"/>
  <c r="E30" i="10"/>
  <c r="E31" i="10"/>
  <c r="E27" i="10"/>
  <c r="C32" i="10"/>
  <c r="T1092" i="1"/>
  <c r="T1091" i="1"/>
  <c r="T1090" i="1"/>
  <c r="T1085" i="1"/>
  <c r="T1084" i="1"/>
  <c r="T1083" i="1"/>
  <c r="T1082" i="1"/>
  <c r="T1081" i="1"/>
  <c r="T1080" i="1"/>
  <c r="T1078" i="1"/>
  <c r="T1077" i="1"/>
  <c r="T1076" i="1"/>
  <c r="T1093" i="1"/>
  <c r="T1089" i="1"/>
  <c r="T1088" i="1"/>
  <c r="T1087" i="1"/>
  <c r="T1086" i="1"/>
  <c r="T1079" i="1"/>
  <c r="T1075" i="1"/>
  <c r="P938" i="1"/>
  <c r="Q938" i="1" s="1"/>
  <c r="T938" i="1" s="1"/>
  <c r="F10" i="14" l="1"/>
  <c r="F9" i="14"/>
  <c r="F8" i="14"/>
  <c r="F7" i="14"/>
  <c r="F6" i="14"/>
  <c r="F5" i="14"/>
  <c r="F4" i="14"/>
  <c r="F3" i="14"/>
  <c r="N62" i="10"/>
  <c r="N65" i="10"/>
  <c r="F9" i="15"/>
  <c r="F6" i="15"/>
  <c r="F10" i="15"/>
  <c r="F7" i="15"/>
  <c r="F8" i="15"/>
  <c r="F5" i="15"/>
  <c r="F3" i="15"/>
  <c r="F3" i="13"/>
  <c r="F4" i="13"/>
  <c r="F9" i="13"/>
  <c r="F5" i="13"/>
  <c r="F8" i="13"/>
  <c r="F6" i="13"/>
  <c r="F7" i="13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49" i="8"/>
  <c r="E50" i="8"/>
  <c r="E51" i="8"/>
  <c r="E52" i="8"/>
  <c r="E53" i="8"/>
  <c r="E54" i="8"/>
  <c r="E55" i="8"/>
  <c r="E56" i="8"/>
  <c r="E57" i="8"/>
  <c r="E58" i="8"/>
  <c r="E59" i="8"/>
  <c r="E60" i="8"/>
  <c r="E61" i="8"/>
  <c r="E62" i="8"/>
  <c r="E63" i="8"/>
  <c r="E64" i="8"/>
  <c r="E65" i="8"/>
  <c r="E66" i="8"/>
  <c r="E67" i="8"/>
  <c r="E68" i="8"/>
  <c r="E69" i="8"/>
  <c r="E70" i="8"/>
  <c r="E71" i="8"/>
  <c r="E72" i="8"/>
  <c r="E33" i="8"/>
  <c r="C23" i="10"/>
  <c r="D28" i="8"/>
  <c r="D5" i="8"/>
  <c r="D6" i="8"/>
  <c r="C29" i="8"/>
  <c r="D24" i="8" s="1"/>
  <c r="C20" i="8"/>
  <c r="D16" i="8" s="1"/>
  <c r="C12" i="8"/>
  <c r="D7" i="8" s="1"/>
  <c r="E23" i="10" l="1"/>
  <c r="D15" i="8"/>
  <c r="D26" i="8"/>
  <c r="D11" i="8"/>
  <c r="D19" i="8"/>
  <c r="D25" i="8"/>
  <c r="D27" i="8"/>
  <c r="D10" i="8"/>
  <c r="D18" i="8"/>
  <c r="D4" i="8"/>
  <c r="D9" i="8"/>
  <c r="D17" i="8"/>
  <c r="D8" i="8"/>
  <c r="G12" i="8"/>
</calcChain>
</file>

<file path=xl/sharedStrings.xml><?xml version="1.0" encoding="utf-8"?>
<sst xmlns="http://schemas.openxmlformats.org/spreadsheetml/2006/main" count="44551" uniqueCount="229">
  <si>
    <t>Departamento</t>
  </si>
  <si>
    <t>Municipio</t>
  </si>
  <si>
    <t>Vereda</t>
  </si>
  <si>
    <t>Parcela</t>
  </si>
  <si>
    <t>GPS</t>
  </si>
  <si>
    <t>Cobertura</t>
  </si>
  <si>
    <t>Fecha</t>
  </si>
  <si>
    <t>Estrato</t>
  </si>
  <si>
    <t>Responsable</t>
  </si>
  <si>
    <t>Corporación</t>
  </si>
  <si>
    <t>Cuadrante (Ej. P1-1)</t>
  </si>
  <si>
    <t>Individuo</t>
  </si>
  <si>
    <t>Categoría de edad</t>
  </si>
  <si>
    <t>Número de individuos</t>
  </si>
  <si>
    <t>CAP1 (cm)</t>
  </si>
  <si>
    <t>Altura total (m)</t>
  </si>
  <si>
    <t>Altura estípite (m)</t>
  </si>
  <si>
    <t>Número hojas aprovechables</t>
  </si>
  <si>
    <t>Número total hojas</t>
  </si>
  <si>
    <t>Yemas</t>
  </si>
  <si>
    <t>Flor</t>
  </si>
  <si>
    <t>Inflorescencia vieja</t>
  </si>
  <si>
    <t>Frutos inmaduros</t>
  </si>
  <si>
    <t>Frutos maduros</t>
  </si>
  <si>
    <t>Infrutescencia vieja</t>
  </si>
  <si>
    <t>Estado fitosanitario</t>
  </si>
  <si>
    <t>Ecosistema</t>
  </si>
  <si>
    <t>Observaciones</t>
  </si>
  <si>
    <t>COORD_ESTE</t>
  </si>
  <si>
    <t>COORD_NORTE</t>
  </si>
  <si>
    <t>Longitud</t>
  </si>
  <si>
    <t xml:space="preserve">Latitud </t>
  </si>
  <si>
    <t>Córdoba</t>
  </si>
  <si>
    <t>Tierralta</t>
  </si>
  <si>
    <t>Qubrada Honda</t>
  </si>
  <si>
    <t>Maíz</t>
  </si>
  <si>
    <t>Baja densidad</t>
  </si>
  <si>
    <t>Esteban Moreno</t>
  </si>
  <si>
    <t>CVS</t>
  </si>
  <si>
    <t>Adulto 2 (A2)</t>
  </si>
  <si>
    <t/>
  </si>
  <si>
    <t>(5) Individuo en excelente estado sin presencia de daños en sus estructuras</t>
  </si>
  <si>
    <t>Agrosistemas</t>
  </si>
  <si>
    <t>Adulto 1 (A1)</t>
  </si>
  <si>
    <t>Juvenil 1 (J1)</t>
  </si>
  <si>
    <t>(4) Individuo en buen estado con daños en menos del 25% de sus estructuras</t>
  </si>
  <si>
    <t>Plántula 2 (P2)</t>
  </si>
  <si>
    <t>Plántula 1 (P1)</t>
  </si>
  <si>
    <t>Vegetación secundaria alta</t>
  </si>
  <si>
    <t>Alta densidad</t>
  </si>
  <si>
    <t>Lucía Rodríguez</t>
  </si>
  <si>
    <t>Rastrojos (VS)</t>
  </si>
  <si>
    <t>Juvenil 2 (J2)</t>
  </si>
  <si>
    <t xml:space="preserve">
</t>
  </si>
  <si>
    <t>Subadulto 2 (SA2)</t>
  </si>
  <si>
    <t>(3) Individuo con daños en sus estructuras entre 25-50%</t>
  </si>
  <si>
    <t>Subadulto 1 (SA1)</t>
  </si>
  <si>
    <t>Juan León Central</t>
  </si>
  <si>
    <t>Agroforestal</t>
  </si>
  <si>
    <t xml:space="preserve">Termitas </t>
  </si>
  <si>
    <t>El bochinche</t>
  </si>
  <si>
    <t>(2) Individuo con daños en sus estructuras entre 50-75%</t>
  </si>
  <si>
    <t>Los Morales</t>
  </si>
  <si>
    <t>Mosaico de cultivos</t>
  </si>
  <si>
    <t>San Carlos</t>
  </si>
  <si>
    <t>El Castillo</t>
  </si>
  <si>
    <t>Vegetación secundaria baja</t>
  </si>
  <si>
    <t>Ganadero</t>
  </si>
  <si>
    <t>Pastos arbolados</t>
  </si>
  <si>
    <t>(1) Individuo en mal estado o con daños en más del 75% de sus estructuras</t>
  </si>
  <si>
    <t>No tiene hojas, cubierto por un matapalo</t>
  </si>
  <si>
    <t>Santa Helena</t>
  </si>
  <si>
    <t>Pastos enmalezados</t>
  </si>
  <si>
    <t xml:space="preserve">Torcido </t>
  </si>
  <si>
    <t>Planeta Rica</t>
  </si>
  <si>
    <t>El Almendro</t>
  </si>
  <si>
    <t xml:space="preserve">Centro Alegre </t>
  </si>
  <si>
    <t>Pastos limpios</t>
  </si>
  <si>
    <t xml:space="preserve">Pastos arbolados </t>
  </si>
  <si>
    <t>Se mide sobre el 1.30 por el estado del estipite</t>
  </si>
  <si>
    <t>fin de la parcela</t>
  </si>
  <si>
    <t>Sahagún</t>
  </si>
  <si>
    <t>El Crucero</t>
  </si>
  <si>
    <t>Media densidad</t>
  </si>
  <si>
    <t>La Corocita</t>
  </si>
  <si>
    <t>Colomboy</t>
  </si>
  <si>
    <t xml:space="preserve">Bosque de galería </t>
  </si>
  <si>
    <t>Otro</t>
  </si>
  <si>
    <t xml:space="preserve">Sahagún </t>
  </si>
  <si>
    <t>Ciénaga de Oro</t>
  </si>
  <si>
    <t>Santiago Pobre</t>
  </si>
  <si>
    <t xml:space="preserve">Ciénaga de Oro </t>
  </si>
  <si>
    <t>San Andresito</t>
  </si>
  <si>
    <t>Montería</t>
  </si>
  <si>
    <t>Casa Blanca</t>
  </si>
  <si>
    <t>Tuchín</t>
  </si>
  <si>
    <t>Buenos Aires Norte</t>
  </si>
  <si>
    <t xml:space="preserve">Tuchín </t>
  </si>
  <si>
    <t>Santa Clara</t>
  </si>
  <si>
    <t>Los Córdobas</t>
  </si>
  <si>
    <t>El Ebano</t>
  </si>
  <si>
    <t>Puerto Escondido</t>
  </si>
  <si>
    <t>Morindo Jacamagal, P. Atlanta</t>
  </si>
  <si>
    <t>Santa Ana</t>
  </si>
  <si>
    <t xml:space="preserve">Planeta Rica </t>
  </si>
  <si>
    <t>Centro Alegre</t>
  </si>
  <si>
    <t>Cultivos agroforestales</t>
  </si>
  <si>
    <t>Bosque abierto</t>
  </si>
  <si>
    <t>Santander de la Cruz</t>
  </si>
  <si>
    <t>Sucre</t>
  </si>
  <si>
    <t>Sincelejo</t>
  </si>
  <si>
    <t>Sierra Flor</t>
  </si>
  <si>
    <t>CARSUCRE</t>
  </si>
  <si>
    <t>Sampués</t>
  </si>
  <si>
    <t>Jorge Eliécer</t>
  </si>
  <si>
    <t>Bosque de galería</t>
  </si>
  <si>
    <t xml:space="preserve">Inclinada </t>
  </si>
  <si>
    <t>torcido</t>
  </si>
  <si>
    <t>Tolú Viejo</t>
  </si>
  <si>
    <t>Varsovia</t>
  </si>
  <si>
    <t>Colosó</t>
  </si>
  <si>
    <t>Pechelín</t>
  </si>
  <si>
    <t>La mayoría de los árboles presentan daños en la base inferiores al 25%</t>
  </si>
  <si>
    <t xml:space="preserve">Colosó </t>
  </si>
  <si>
    <t>Chinulito</t>
  </si>
  <si>
    <t>Corozal</t>
  </si>
  <si>
    <t>La Llanada</t>
  </si>
  <si>
    <t>inclinado</t>
  </si>
  <si>
    <t>torcida</t>
  </si>
  <si>
    <t xml:space="preserve">Torcida </t>
  </si>
  <si>
    <t>Mirabel</t>
  </si>
  <si>
    <t xml:space="preserve">La Unión </t>
  </si>
  <si>
    <t>Pajarito</t>
  </si>
  <si>
    <t>Cultivos transitorios</t>
  </si>
  <si>
    <t>CORPOMOJANA</t>
  </si>
  <si>
    <t>Caimito</t>
  </si>
  <si>
    <t>Siete palmas</t>
  </si>
  <si>
    <t>Diámetro estimado por Ficus</t>
  </si>
  <si>
    <t xml:space="preserve">Sucre </t>
  </si>
  <si>
    <t xml:space="preserve">San Marcos </t>
  </si>
  <si>
    <t>El llano</t>
  </si>
  <si>
    <t>Mosaico de cultivos y espacios naturales</t>
  </si>
  <si>
    <t>Majagual</t>
  </si>
  <si>
    <t>El Naranjo</t>
  </si>
  <si>
    <t xml:space="preserve">Bolívar </t>
  </si>
  <si>
    <t>El Carmen de Bolívar</t>
  </si>
  <si>
    <t>Bajo Grande</t>
  </si>
  <si>
    <t xml:space="preserve">Pastos enmalezados </t>
  </si>
  <si>
    <t>CARDIQUE</t>
  </si>
  <si>
    <t>Torcida</t>
  </si>
  <si>
    <t xml:space="preserve">El Carmen de Bolívar </t>
  </si>
  <si>
    <t>Raizal</t>
  </si>
  <si>
    <t>San Jacinto</t>
  </si>
  <si>
    <t>Rastro</t>
  </si>
  <si>
    <t xml:space="preserve">San Jacinto </t>
  </si>
  <si>
    <t>Aprovechadas en promedio por palma: 12 hojas</t>
  </si>
  <si>
    <t xml:space="preserve">DAP por encima por daños </t>
  </si>
  <si>
    <t>Estimado por presencia de avispas</t>
  </si>
  <si>
    <t>El Guamo</t>
  </si>
  <si>
    <t>El Tigre</t>
  </si>
  <si>
    <t>Predio de una hectárea, en la imagen satelital se observan palmas aledañas pero corresponden al predio de otra persona</t>
  </si>
  <si>
    <t>María La Baja</t>
  </si>
  <si>
    <t>Mampuján</t>
  </si>
  <si>
    <t>Mosaico de pastos con espacios naturales</t>
  </si>
  <si>
    <t>Bolívar</t>
  </si>
  <si>
    <t>San Juan Nepomuceno</t>
  </si>
  <si>
    <t>El Palmar, San Esteban</t>
  </si>
  <si>
    <t>El Palmar, Regeneración</t>
  </si>
  <si>
    <t>El Palmar, El Palmar</t>
  </si>
  <si>
    <t>El Palmar, Bella Isabel</t>
  </si>
  <si>
    <t>Plátano y banano</t>
  </si>
  <si>
    <t>Botijuela, Raculo</t>
  </si>
  <si>
    <t>Torcido</t>
  </si>
  <si>
    <t>Botijuela</t>
  </si>
  <si>
    <t>Botijuela, Monte Sión</t>
  </si>
  <si>
    <t>Mosaico de pastos y cultivos</t>
  </si>
  <si>
    <t>Naranjal, Corvejón</t>
  </si>
  <si>
    <t>Atlántico</t>
  </si>
  <si>
    <t>Piojó</t>
  </si>
  <si>
    <t>El Cerro, Chichuiri</t>
  </si>
  <si>
    <t>CRA</t>
  </si>
  <si>
    <t>El Cerro, El Coco</t>
  </si>
  <si>
    <t>Tubará</t>
  </si>
  <si>
    <t>C. Guaimaral, Adabacoa (lugar de muchos árboles)</t>
  </si>
  <si>
    <t>Galapa</t>
  </si>
  <si>
    <t>C. Paluato, El alto de las palmas</t>
  </si>
  <si>
    <t>C. Paluato, El Palmar</t>
  </si>
  <si>
    <t>Etiquetas de fila</t>
  </si>
  <si>
    <t>Total general</t>
  </si>
  <si>
    <t>Cardique</t>
  </si>
  <si>
    <t>Carsucre</t>
  </si>
  <si>
    <t>Categoría</t>
  </si>
  <si>
    <t>N° individuos</t>
  </si>
  <si>
    <t>Total</t>
  </si>
  <si>
    <t xml:space="preserve">Ecosistema </t>
  </si>
  <si>
    <t>N° de individuos</t>
  </si>
  <si>
    <t>Vegetación secundaria</t>
  </si>
  <si>
    <t>Autoridad ambiental</t>
  </si>
  <si>
    <t>Corpomojana</t>
  </si>
  <si>
    <t>% de Ind</t>
  </si>
  <si>
    <t>N° individuos/Ha</t>
  </si>
  <si>
    <t>N° individuos/6,9</t>
  </si>
  <si>
    <t>N° de individuos/6,9</t>
  </si>
  <si>
    <t>%</t>
  </si>
  <si>
    <t>Ind/Ha</t>
  </si>
  <si>
    <t>N° de ind /Ha</t>
  </si>
  <si>
    <t>Area basal</t>
  </si>
  <si>
    <t>CAP (m)</t>
  </si>
  <si>
    <t xml:space="preserve">DAP (m) </t>
  </si>
  <si>
    <t xml:space="preserve">Altura estipite </t>
  </si>
  <si>
    <t>Área basal/6,9</t>
  </si>
  <si>
    <t>Área basal / Ha</t>
  </si>
  <si>
    <t>N° de hojas/6,9</t>
  </si>
  <si>
    <t>N° de hojas/ha</t>
  </si>
  <si>
    <t>N° de hojas totales/ha</t>
  </si>
  <si>
    <t>N° de hojas aprov/6,9</t>
  </si>
  <si>
    <t>N° de hojas aprov/ha</t>
  </si>
  <si>
    <t>N° de individuos aprov/6,9</t>
  </si>
  <si>
    <t>N° de individuos aprov/ha</t>
  </si>
  <si>
    <t>Cuenta de Individuo</t>
  </si>
  <si>
    <t>Bosques secos</t>
  </si>
  <si>
    <t>Suma de Número de individuos</t>
  </si>
  <si>
    <t>DV</t>
  </si>
  <si>
    <t>N° de indi/Ha</t>
  </si>
  <si>
    <t>DE</t>
  </si>
  <si>
    <t>N° individuos/Muestreo</t>
  </si>
  <si>
    <t>N° de hojas totales/muestreo</t>
  </si>
  <si>
    <t xml:space="preserve">N° de individuos </t>
  </si>
  <si>
    <t>N° individuos/3,2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</si>
</sst>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2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rgb="FF000000"/>
      <name val="Arial"/>
      <family val="2"/>
    </font>
    <font>
      <sz val="8"/>
      <name val="Arial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2" fillId="0" borderId="0" xfId="0" applyFont="1"/>
    <xf numFmtId="0" fontId="3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0" fillId="0" borderId="0" xfId="0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left"/>
    </xf>
    <xf numFmtId="0" fontId="8" fillId="0" borderId="2" xfId="0" applyFont="1" applyBorder="1"/>
    <xf numFmtId="0" fontId="5" fillId="0" borderId="0" xfId="0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 vertical="center"/>
    </xf>
    <xf numFmtId="1" fontId="0" fillId="0" borderId="0" xfId="0" applyNumberFormat="1"/>
    <xf numFmtId="1" fontId="0" fillId="0" borderId="0" xfId="0" applyNumberForma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0" xfId="0" applyFont="1"/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" fontId="0" fillId="0" borderId="1" xfId="0" applyNumberFormat="1" applyBorder="1" applyAlignment="1">
      <alignment horizontal="center"/>
    </xf>
    <xf numFmtId="0" fontId="9" fillId="0" borderId="0" xfId="0" applyFont="1" applyAlignment="1">
      <alignment horizontal="left" indent="1"/>
    </xf>
    <xf numFmtId="0" fontId="8" fillId="0" borderId="0" xfId="0" applyFont="1" applyAlignment="1">
      <alignment horizontal="left" indent="1"/>
    </xf>
    <xf numFmtId="165" fontId="0" fillId="0" borderId="1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0" fontId="10" fillId="0" borderId="0" xfId="0" applyFont="1"/>
    <xf numFmtId="0" fontId="2" fillId="0" borderId="0" xfId="0" applyFont="1" applyAlignment="1">
      <alignment horizontal="center"/>
    </xf>
    <xf numFmtId="164" fontId="0" fillId="0" borderId="0" xfId="0" applyNumberFormat="1"/>
    <xf numFmtId="164" fontId="0" fillId="0" borderId="1" xfId="0" applyNumberFormat="1" applyBorder="1" applyAlignment="1">
      <alignment horizontal="center" vertical="center"/>
    </xf>
    <xf numFmtId="14" fontId="0" fillId="0" borderId="0" xfId="0" applyNumberFormat="1"/>
  </cellXfs>
  <cellStyles count="1">
    <cellStyle name="Normal" xfId="0" builtinId="0"/>
  </cellStyles>
  <dxfs count="3">
    <dxf>
      <fill>
        <patternFill patternType="solid">
          <fgColor rgb="FFFAD9D6"/>
          <bgColor rgb="FFFAD9D6"/>
        </patternFill>
      </fill>
    </dxf>
    <dxf>
      <fill>
        <patternFill patternType="solid">
          <fgColor rgb="FFF6B3AE"/>
          <bgColor rgb="FFF6B3AE"/>
        </patternFill>
      </fill>
    </dxf>
    <dxf>
      <numFmt numFmtId="19" formatCode="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'Gráficos generales'!$D$14</c:f>
              <c:strCache>
                <c:ptCount val="1"/>
                <c:pt idx="0">
                  <c:v>% de Ind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220-46C1-8650-CB382915DE3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220-46C1-8650-CB382915DE3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220-46C1-8650-CB382915DE3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220-46C1-8650-CB382915DE3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220-46C1-8650-CB382915DE3A}"/>
              </c:ext>
            </c:extLst>
          </c:dPt>
          <c:cat>
            <c:strRef>
              <c:f>'Gráficos generales'!$B$15:$B$19</c:f>
              <c:strCache>
                <c:ptCount val="5"/>
                <c:pt idx="0">
                  <c:v>Agroforestal</c:v>
                </c:pt>
                <c:pt idx="1">
                  <c:v>Agrosistemas</c:v>
                </c:pt>
                <c:pt idx="2">
                  <c:v>Ganadero</c:v>
                </c:pt>
                <c:pt idx="3">
                  <c:v>Bosques secos</c:v>
                </c:pt>
                <c:pt idx="4">
                  <c:v>Vegetación secundaria</c:v>
                </c:pt>
              </c:strCache>
            </c:strRef>
          </c:cat>
          <c:val>
            <c:numRef>
              <c:f>'Gráficos generales'!$D$15:$D$19</c:f>
              <c:numCache>
                <c:formatCode>0.0</c:formatCode>
                <c:ptCount val="5"/>
                <c:pt idx="0">
                  <c:v>20.614588172828036</c:v>
                </c:pt>
                <c:pt idx="1">
                  <c:v>11.820534943917171</c:v>
                </c:pt>
                <c:pt idx="2">
                  <c:v>15.988584323355678</c:v>
                </c:pt>
                <c:pt idx="3">
                  <c:v>19.804871573637751</c:v>
                </c:pt>
                <c:pt idx="4">
                  <c:v>31.771420986261365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84-4E3C-B32D-EEB15694E5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CRA!$L$33</c:f>
              <c:strCache>
                <c:ptCount val="1"/>
                <c:pt idx="0">
                  <c:v>N° de hojas totales/muestreo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CRA!$K$34:$K$38</c:f>
              <c:strCache>
                <c:ptCount val="5"/>
                <c:pt idx="0">
                  <c:v>Juvenil 2 (J2)</c:v>
                </c:pt>
                <c:pt idx="1">
                  <c:v>Subadulto 1 (SA1)</c:v>
                </c:pt>
                <c:pt idx="2">
                  <c:v>Subadulto 2 (SA2)</c:v>
                </c:pt>
                <c:pt idx="3">
                  <c:v>Adulto 1 (A1)</c:v>
                </c:pt>
                <c:pt idx="4">
                  <c:v>Adulto 2 (A2)</c:v>
                </c:pt>
              </c:strCache>
            </c:strRef>
          </c:cat>
          <c:val>
            <c:numRef>
              <c:f>CRA!$L$34:$L$38</c:f>
              <c:numCache>
                <c:formatCode>0</c:formatCode>
                <c:ptCount val="5"/>
                <c:pt idx="0">
                  <c:v>38.695652173913039</c:v>
                </c:pt>
                <c:pt idx="1">
                  <c:v>5.36231884057971</c:v>
                </c:pt>
                <c:pt idx="2">
                  <c:v>31.594202898550723</c:v>
                </c:pt>
                <c:pt idx="3">
                  <c:v>133.91304347826087</c:v>
                </c:pt>
                <c:pt idx="4">
                  <c:v>120.72463768115941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22-455F-A1D1-9D3CD225AFCF}"/>
            </c:ext>
          </c:extLst>
        </c:ser>
        <c:ser>
          <c:idx val="1"/>
          <c:order val="1"/>
          <c:tx>
            <c:strRef>
              <c:f>CRA!$M$33</c:f>
              <c:strCache>
                <c:ptCount val="1"/>
                <c:pt idx="0">
                  <c:v>N° de hojas aprov/ha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CRA!$K$34:$K$38</c:f>
              <c:strCache>
                <c:ptCount val="5"/>
                <c:pt idx="0">
                  <c:v>Juvenil 2 (J2)</c:v>
                </c:pt>
                <c:pt idx="1">
                  <c:v>Subadulto 1 (SA1)</c:v>
                </c:pt>
                <c:pt idx="2">
                  <c:v>Subadulto 2 (SA2)</c:v>
                </c:pt>
                <c:pt idx="3">
                  <c:v>Adulto 1 (A1)</c:v>
                </c:pt>
                <c:pt idx="4">
                  <c:v>Adulto 2 (A2)</c:v>
                </c:pt>
              </c:strCache>
            </c:strRef>
          </c:cat>
          <c:val>
            <c:numRef>
              <c:f>CRA!$M$34:$M$38</c:f>
              <c:numCache>
                <c:formatCode>0</c:formatCode>
                <c:ptCount val="5"/>
                <c:pt idx="0">
                  <c:v>8.9855072463768106</c:v>
                </c:pt>
                <c:pt idx="1">
                  <c:v>1.8840579710144927</c:v>
                </c:pt>
                <c:pt idx="2">
                  <c:v>11.159420289855072</c:v>
                </c:pt>
                <c:pt idx="3">
                  <c:v>65.217391304347828</c:v>
                </c:pt>
                <c:pt idx="4">
                  <c:v>77.826086956521735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22-455F-A1D1-9D3CD225AF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840887519"/>
        <c:axId val="1840896639"/>
      </c:barChart>
      <c:catAx>
        <c:axId val="184088751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40896639"/>
        <c:crosses val="autoZero"/>
        <c:auto val="1"/>
        <c:lblAlgn val="ctr"/>
        <c:lblOffset val="100"/>
        <c:noMultiLvlLbl val="0"/>
      </c:catAx>
      <c:valAx>
        <c:axId val="184089663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408875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CRA!$R$22</c:f>
              <c:strCache>
                <c:ptCount val="1"/>
                <c:pt idx="0">
                  <c:v>N° de individuos aprov/ha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CRA!$Q$23:$Q$27</c:f>
              <c:strCache>
                <c:ptCount val="5"/>
                <c:pt idx="0">
                  <c:v>Juvenil 2 (J2)</c:v>
                </c:pt>
                <c:pt idx="1">
                  <c:v>Subadulto 1 (SA1)</c:v>
                </c:pt>
                <c:pt idx="2">
                  <c:v>Subadulto 2 (SA2)</c:v>
                </c:pt>
                <c:pt idx="3">
                  <c:v>Adulto 1 (A1)</c:v>
                </c:pt>
                <c:pt idx="4">
                  <c:v>Adulto 2 (A2)</c:v>
                </c:pt>
              </c:strCache>
            </c:strRef>
          </c:cat>
          <c:val>
            <c:numRef>
              <c:f>CRA!$R$23:$R$27</c:f>
              <c:numCache>
                <c:formatCode>0</c:formatCode>
                <c:ptCount val="5"/>
                <c:pt idx="0">
                  <c:v>9.27536231884058</c:v>
                </c:pt>
                <c:pt idx="1">
                  <c:v>1.1594202898550725</c:v>
                </c:pt>
                <c:pt idx="2">
                  <c:v>6.2318840579710137</c:v>
                </c:pt>
                <c:pt idx="3">
                  <c:v>12</c:v>
                </c:pt>
                <c:pt idx="4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B9-4193-9604-19B86F72FB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31608063"/>
        <c:axId val="2031608543"/>
      </c:lineChart>
      <c:catAx>
        <c:axId val="20316080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31608543"/>
        <c:crosses val="autoZero"/>
        <c:auto val="1"/>
        <c:lblAlgn val="ctr"/>
        <c:lblOffset val="100"/>
        <c:noMultiLvlLbl val="0"/>
      </c:catAx>
      <c:valAx>
        <c:axId val="20316085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316080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0" i="0" u="none" strike="noStrike" kern="1200" spc="0" baseline="0">
                <a:solidFill>
                  <a:srgbClr val="000000">
                    <a:lumMod val="65000"/>
                    <a:lumOff val="35000"/>
                  </a:srgbClr>
                </a:solidFill>
              </a:rPr>
              <a:t>Estado fitosanitario %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CRA!$N$68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CRA!$M$69:$M$72</c:f>
              <c:strCache>
                <c:ptCount val="4"/>
                <c:pt idx="0">
                  <c:v>(2) Individuo con daños en sus estructuras entre 50-75%</c:v>
                </c:pt>
                <c:pt idx="1">
                  <c:v>(3) Individuo con daños en sus estructuras entre 25-50%</c:v>
                </c:pt>
                <c:pt idx="2">
                  <c:v>(4) Individuo en buen estado con daños en menos del 25% de sus estructuras</c:v>
                </c:pt>
                <c:pt idx="3">
                  <c:v>(5) Individuo en excelente estado sin presencia de daños en sus estructuras</c:v>
                </c:pt>
              </c:strCache>
            </c:strRef>
          </c:cat>
          <c:val>
            <c:numRef>
              <c:f>CRA!$N$69:$N$72</c:f>
              <c:numCache>
                <c:formatCode>0.0</c:formatCode>
                <c:ptCount val="4"/>
                <c:pt idx="0">
                  <c:v>1.0723860589812333</c:v>
                </c:pt>
                <c:pt idx="1">
                  <c:v>2.4128686327077746</c:v>
                </c:pt>
                <c:pt idx="2">
                  <c:v>1.3404825737265416</c:v>
                </c:pt>
                <c:pt idx="3">
                  <c:v>95.174262734584445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85-48D1-9799-A7A0998CE7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031591743"/>
        <c:axId val="2031585023"/>
      </c:barChart>
      <c:catAx>
        <c:axId val="203159174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31585023"/>
        <c:crosses val="autoZero"/>
        <c:auto val="1"/>
        <c:lblAlgn val="ctr"/>
        <c:lblOffset val="100"/>
        <c:noMultiLvlLbl val="0"/>
      </c:catAx>
      <c:valAx>
        <c:axId val="20315850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3159174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CRA!$C$2</c:f>
              <c:strCache>
                <c:ptCount val="1"/>
                <c:pt idx="0">
                  <c:v>N° individuos/Ha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CRA!$B$3:$B$10</c:f>
              <c:strCache>
                <c:ptCount val="8"/>
                <c:pt idx="0">
                  <c:v>Plántula 1 (P1)</c:v>
                </c:pt>
                <c:pt idx="1">
                  <c:v>Plántula 2 (P2)</c:v>
                </c:pt>
                <c:pt idx="2">
                  <c:v>Juvenil 1 (J1)</c:v>
                </c:pt>
                <c:pt idx="3">
                  <c:v>Juvenil 2 (J2)</c:v>
                </c:pt>
                <c:pt idx="4">
                  <c:v>Subadulto 1 (SA1)</c:v>
                </c:pt>
                <c:pt idx="5">
                  <c:v>Subadulto 2 (SA2)</c:v>
                </c:pt>
                <c:pt idx="6">
                  <c:v>Adulto 1 (A1)</c:v>
                </c:pt>
                <c:pt idx="7">
                  <c:v>Adulto 2 (A2)</c:v>
                </c:pt>
              </c:strCache>
            </c:strRef>
          </c:cat>
          <c:val>
            <c:numRef>
              <c:f>CRA!$C$3:$C$10</c:f>
              <c:numCache>
                <c:formatCode>General</c:formatCode>
                <c:ptCount val="8"/>
                <c:pt idx="0">
                  <c:v>77</c:v>
                </c:pt>
                <c:pt idx="1">
                  <c:v>2.5</c:v>
                </c:pt>
                <c:pt idx="2">
                  <c:v>20.5</c:v>
                </c:pt>
                <c:pt idx="3">
                  <c:v>12.8</c:v>
                </c:pt>
                <c:pt idx="4">
                  <c:v>2.66</c:v>
                </c:pt>
                <c:pt idx="5">
                  <c:v>8.6</c:v>
                </c:pt>
                <c:pt idx="6">
                  <c:v>11.69</c:v>
                </c:pt>
                <c:pt idx="7">
                  <c:v>5.67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8D-488D-99CC-697751A551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4117711"/>
        <c:axId val="1174118191"/>
      </c:lineChart>
      <c:catAx>
        <c:axId val="11741177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74118191"/>
        <c:crosses val="autoZero"/>
        <c:auto val="1"/>
        <c:lblAlgn val="ctr"/>
        <c:lblOffset val="100"/>
        <c:noMultiLvlLbl val="0"/>
      </c:catAx>
      <c:valAx>
        <c:axId val="1174118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741177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Corpomojana!$C$22</c:f>
              <c:strCache>
                <c:ptCount val="1"/>
                <c:pt idx="0">
                  <c:v>Área basal / Ha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Corpomojana!$B$23:$B$27</c:f>
              <c:strCache>
                <c:ptCount val="5"/>
                <c:pt idx="0">
                  <c:v>Juvenil 2 (J2)</c:v>
                </c:pt>
                <c:pt idx="1">
                  <c:v>Subadulto 1 (SA1)</c:v>
                </c:pt>
                <c:pt idx="2">
                  <c:v>Subadulto 2 (SA2)</c:v>
                </c:pt>
                <c:pt idx="3">
                  <c:v>Adulto 1 (A1)</c:v>
                </c:pt>
                <c:pt idx="4">
                  <c:v>Adulto 2 (A2)</c:v>
                </c:pt>
              </c:strCache>
            </c:strRef>
          </c:cat>
          <c:val>
            <c:numRef>
              <c:f>Corpomojana!$C$23:$C$27</c:f>
            </c:numRef>
          </c:val>
          <c:extLst>
            <c:ext xmlns:c16="http://schemas.microsoft.com/office/drawing/2014/chart" uri="{C3380CC4-5D6E-409C-BE32-E72D297353CC}">
              <c16:uniqueId val="{00000000-1C02-4353-BC3A-95AF671AC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031607103"/>
        <c:axId val="2031609983"/>
        <c:axId val="0"/>
      </c:bar3DChart>
      <c:catAx>
        <c:axId val="20316071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31609983"/>
        <c:crosses val="autoZero"/>
        <c:auto val="1"/>
        <c:lblAlgn val="ctr"/>
        <c:lblOffset val="100"/>
        <c:noMultiLvlLbl val="0"/>
      </c:catAx>
      <c:valAx>
        <c:axId val="20316099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316071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0" i="0" u="none" strike="noStrike" kern="1200" spc="0" baseline="0">
                <a:solidFill>
                  <a:srgbClr val="000000">
                    <a:lumMod val="65000"/>
                    <a:lumOff val="35000"/>
                  </a:srgbClr>
                </a:solidFill>
              </a:rPr>
              <a:t>N° de hojas aprovechables / N° de hojas totales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Corpomojana!$M$34</c:f>
              <c:strCache>
                <c:ptCount val="1"/>
                <c:pt idx="0">
                  <c:v>N° de hojas totales/ha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Corpomojana!$L$35:$L$39</c:f>
              <c:strCache>
                <c:ptCount val="5"/>
                <c:pt idx="0">
                  <c:v>Juvenil 2 (J2)</c:v>
                </c:pt>
                <c:pt idx="1">
                  <c:v>Subadulto 1 (SA1)</c:v>
                </c:pt>
                <c:pt idx="2">
                  <c:v>Subadulto 2 (SA2)</c:v>
                </c:pt>
                <c:pt idx="3">
                  <c:v>Adulto 1 (A1)</c:v>
                </c:pt>
                <c:pt idx="4">
                  <c:v>Adulto 2 (A2)</c:v>
                </c:pt>
              </c:strCache>
            </c:strRef>
          </c:cat>
          <c:val>
            <c:numRef>
              <c:f>Corpomojana!$M$35:$M$39</c:f>
              <c:numCache>
                <c:formatCode>0</c:formatCode>
                <c:ptCount val="5"/>
                <c:pt idx="0">
                  <c:v>31.44927536231884</c:v>
                </c:pt>
                <c:pt idx="1">
                  <c:v>18.115942028985508</c:v>
                </c:pt>
                <c:pt idx="2">
                  <c:v>40.579710144927532</c:v>
                </c:pt>
                <c:pt idx="3">
                  <c:v>47.391304347826086</c:v>
                </c:pt>
                <c:pt idx="4">
                  <c:v>77.826086956521735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85-4901-B15D-D0C8F3AE61B7}"/>
            </c:ext>
          </c:extLst>
        </c:ser>
        <c:ser>
          <c:idx val="1"/>
          <c:order val="1"/>
          <c:tx>
            <c:strRef>
              <c:f>Corpomojana!$N$34</c:f>
              <c:strCache>
                <c:ptCount val="1"/>
                <c:pt idx="0">
                  <c:v>N° de hojas aprov/ha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Corpomojana!$L$35:$L$39</c:f>
              <c:strCache>
                <c:ptCount val="5"/>
                <c:pt idx="0">
                  <c:v>Juvenil 2 (J2)</c:v>
                </c:pt>
                <c:pt idx="1">
                  <c:v>Subadulto 1 (SA1)</c:v>
                </c:pt>
                <c:pt idx="2">
                  <c:v>Subadulto 2 (SA2)</c:v>
                </c:pt>
                <c:pt idx="3">
                  <c:v>Adulto 1 (A1)</c:v>
                </c:pt>
                <c:pt idx="4">
                  <c:v>Adulto 2 (A2)</c:v>
                </c:pt>
              </c:strCache>
            </c:strRef>
          </c:cat>
          <c:val>
            <c:numRef>
              <c:f>Corpomojana!$N$35:$N$39</c:f>
              <c:numCache>
                <c:formatCode>0</c:formatCode>
                <c:ptCount val="5"/>
                <c:pt idx="0">
                  <c:v>5.9420289855072461</c:v>
                </c:pt>
                <c:pt idx="1">
                  <c:v>6.2318840579710137</c:v>
                </c:pt>
                <c:pt idx="2">
                  <c:v>20.289855072463766</c:v>
                </c:pt>
                <c:pt idx="3">
                  <c:v>30.144927536231883</c:v>
                </c:pt>
                <c:pt idx="4">
                  <c:v>55.79710144927536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85-4901-B15D-D0C8F3AE61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031585503"/>
        <c:axId val="2031594143"/>
      </c:barChart>
      <c:catAx>
        <c:axId val="203158550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31594143"/>
        <c:crosses val="autoZero"/>
        <c:auto val="1"/>
        <c:lblAlgn val="ctr"/>
        <c:lblOffset val="100"/>
        <c:noMultiLvlLbl val="0"/>
      </c:catAx>
      <c:valAx>
        <c:axId val="203159414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31585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Corpomojana!$M$34</c:f>
              <c:strCache>
                <c:ptCount val="1"/>
                <c:pt idx="0">
                  <c:v>N° de hojas totales/ha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Corpomojana!$L$35:$L$39</c:f>
              <c:strCache>
                <c:ptCount val="5"/>
                <c:pt idx="0">
                  <c:v>Juvenil 2 (J2)</c:v>
                </c:pt>
                <c:pt idx="1">
                  <c:v>Subadulto 1 (SA1)</c:v>
                </c:pt>
                <c:pt idx="2">
                  <c:v>Subadulto 2 (SA2)</c:v>
                </c:pt>
                <c:pt idx="3">
                  <c:v>Adulto 1 (A1)</c:v>
                </c:pt>
                <c:pt idx="4">
                  <c:v>Adulto 2 (A2)</c:v>
                </c:pt>
              </c:strCache>
            </c:strRef>
          </c:xVal>
          <c:yVal>
            <c:numRef>
              <c:f>Corpomojana!$M$35:$M$39</c:f>
              <c:numCache>
                <c:formatCode>0</c:formatCode>
                <c:ptCount val="5"/>
                <c:pt idx="0">
                  <c:v>31.44927536231884</c:v>
                </c:pt>
                <c:pt idx="1">
                  <c:v>18.115942028985508</c:v>
                </c:pt>
                <c:pt idx="2">
                  <c:v>40.579710144927532</c:v>
                </c:pt>
                <c:pt idx="3">
                  <c:v>47.391304347826086</c:v>
                </c:pt>
                <c:pt idx="4">
                  <c:v>77.826086956521735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9A6-4395-815F-D54ADA2392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64844287"/>
        <c:axId val="1764848607"/>
      </c:scatterChart>
      <c:valAx>
        <c:axId val="17648442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64848607"/>
        <c:crosses val="autoZero"/>
        <c:crossBetween val="midCat"/>
      </c:valAx>
      <c:valAx>
        <c:axId val="17648486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6484428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Corpomojana!$R$44</c:f>
              <c:strCache>
                <c:ptCount val="1"/>
                <c:pt idx="0">
                  <c:v>N° de individuos aprov/ha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Corpomojana!$Q$45:$Q$49</c:f>
              <c:strCache>
                <c:ptCount val="5"/>
                <c:pt idx="0">
                  <c:v>Juvenil 2 (J2)</c:v>
                </c:pt>
                <c:pt idx="1">
                  <c:v>Subadulto 1 (SA1)</c:v>
                </c:pt>
                <c:pt idx="2">
                  <c:v>Subadulto 2 (SA2)</c:v>
                </c:pt>
                <c:pt idx="3">
                  <c:v>Adulto 1 (A1)</c:v>
                </c:pt>
                <c:pt idx="4">
                  <c:v>Adulto 2 (A2)</c:v>
                </c:pt>
              </c:strCache>
            </c:strRef>
          </c:cat>
          <c:val>
            <c:numRef>
              <c:f>Corpomojana!$R$45:$R$49</c:f>
              <c:numCache>
                <c:formatCode>0</c:formatCode>
                <c:ptCount val="5"/>
                <c:pt idx="0">
                  <c:v>9.27536231884058</c:v>
                </c:pt>
                <c:pt idx="1">
                  <c:v>4.057971014492753</c:v>
                </c:pt>
                <c:pt idx="2">
                  <c:v>6.9565217391304346</c:v>
                </c:pt>
                <c:pt idx="3">
                  <c:v>5.5072463768115938</c:v>
                </c:pt>
                <c:pt idx="4">
                  <c:v>6.5217391304347823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DD-4BE0-B3FA-F143A53ECA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8945983"/>
        <c:axId val="2028943103"/>
      </c:lineChart>
      <c:catAx>
        <c:axId val="20289459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28943103"/>
        <c:crosses val="autoZero"/>
        <c:auto val="1"/>
        <c:lblAlgn val="ctr"/>
        <c:lblOffset val="100"/>
        <c:noMultiLvlLbl val="0"/>
      </c:catAx>
      <c:valAx>
        <c:axId val="202894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289459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Corpomojana!$M$70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Corpomojana!$L$72:$L$74</c:f>
              <c:strCache>
                <c:ptCount val="3"/>
                <c:pt idx="0">
                  <c:v>(3) Individuo con daños en sus estructuras entre 25-50%</c:v>
                </c:pt>
                <c:pt idx="1">
                  <c:v>(4) Individuo en buen estado con daños en menos del 25% de sus estructuras</c:v>
                </c:pt>
                <c:pt idx="2">
                  <c:v>(5) Individuo en excelente estado sin presencia de daños en sus estructuras</c:v>
                </c:pt>
              </c:strCache>
            </c:strRef>
          </c:cat>
          <c:val>
            <c:numRef>
              <c:f>Corpomojana!$M$72:$M$74</c:f>
              <c:numCache>
                <c:formatCode>0.0</c:formatCode>
                <c:ptCount val="3"/>
                <c:pt idx="0">
                  <c:v>0.32258064516129031</c:v>
                </c:pt>
                <c:pt idx="1">
                  <c:v>1.6129032258064515</c:v>
                </c:pt>
                <c:pt idx="2">
                  <c:v>98.064516129032256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CA-44DB-9C52-06895E464A5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840884639"/>
        <c:axId val="1840886079"/>
      </c:barChart>
      <c:catAx>
        <c:axId val="184088463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40886079"/>
        <c:crosses val="autoZero"/>
        <c:auto val="1"/>
        <c:lblAlgn val="ctr"/>
        <c:lblOffset val="100"/>
        <c:noMultiLvlLbl val="0"/>
      </c:catAx>
      <c:valAx>
        <c:axId val="184088607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408846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Corpomojana!$C$2</c:f>
              <c:strCache>
                <c:ptCount val="1"/>
                <c:pt idx="0">
                  <c:v>N° individuos/6,9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Corpomojana!$B$3:$B$10</c:f>
              <c:strCache>
                <c:ptCount val="8"/>
                <c:pt idx="0">
                  <c:v>Plántula 1 (P1)</c:v>
                </c:pt>
                <c:pt idx="1">
                  <c:v>Plántula 2 (P2)</c:v>
                </c:pt>
                <c:pt idx="2">
                  <c:v>Juvenil 1 (J1)</c:v>
                </c:pt>
                <c:pt idx="3">
                  <c:v>Juvenil 2 (J2)</c:v>
                </c:pt>
                <c:pt idx="4">
                  <c:v>Subadulto 1 (SA1)</c:v>
                </c:pt>
                <c:pt idx="5">
                  <c:v>Subadulto 2 (SA2)</c:v>
                </c:pt>
                <c:pt idx="6">
                  <c:v>Adulto 1 (A1)</c:v>
                </c:pt>
                <c:pt idx="7">
                  <c:v>Adulto 2 (A2)</c:v>
                </c:pt>
              </c:strCache>
            </c:strRef>
          </c:cat>
          <c:val>
            <c:numRef>
              <c:f>Corpomojana!$C$3:$C$10</c:f>
            </c:numRef>
          </c:val>
          <c:smooth val="0"/>
          <c:extLst>
            <c:ext xmlns:c16="http://schemas.microsoft.com/office/drawing/2014/chart" uri="{C3380CC4-5D6E-409C-BE32-E72D297353CC}">
              <c16:uniqueId val="{00000000-CF15-4EE9-916C-49ED8EFF97E2}"/>
            </c:ext>
          </c:extLst>
        </c:ser>
        <c:ser>
          <c:idx val="1"/>
          <c:order val="1"/>
          <c:tx>
            <c:strRef>
              <c:f>Corpomojana!$D$2</c:f>
              <c:strCache>
                <c:ptCount val="1"/>
                <c:pt idx="0">
                  <c:v>Ind/Ha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Corpomojana!$B$3:$B$10</c:f>
              <c:strCache>
                <c:ptCount val="8"/>
                <c:pt idx="0">
                  <c:v>Plántula 1 (P1)</c:v>
                </c:pt>
                <c:pt idx="1">
                  <c:v>Plántula 2 (P2)</c:v>
                </c:pt>
                <c:pt idx="2">
                  <c:v>Juvenil 1 (J1)</c:v>
                </c:pt>
                <c:pt idx="3">
                  <c:v>Juvenil 2 (J2)</c:v>
                </c:pt>
                <c:pt idx="4">
                  <c:v>Subadulto 1 (SA1)</c:v>
                </c:pt>
                <c:pt idx="5">
                  <c:v>Subadulto 2 (SA2)</c:v>
                </c:pt>
                <c:pt idx="6">
                  <c:v>Adulto 1 (A1)</c:v>
                </c:pt>
                <c:pt idx="7">
                  <c:v>Adulto 2 (A2)</c:v>
                </c:pt>
              </c:strCache>
            </c:strRef>
          </c:cat>
          <c:val>
            <c:numRef>
              <c:f>Corpomojana!$D$3:$D$10</c:f>
              <c:numCache>
                <c:formatCode>0</c:formatCode>
                <c:ptCount val="8"/>
                <c:pt idx="0">
                  <c:v>178</c:v>
                </c:pt>
                <c:pt idx="1">
                  <c:v>35</c:v>
                </c:pt>
                <c:pt idx="2">
                  <c:v>136</c:v>
                </c:pt>
                <c:pt idx="3">
                  <c:v>21.33</c:v>
                </c:pt>
                <c:pt idx="4">
                  <c:v>9.33</c:v>
                </c:pt>
                <c:pt idx="5">
                  <c:v>16</c:v>
                </c:pt>
                <c:pt idx="6">
                  <c:v>9.5</c:v>
                </c:pt>
                <c:pt idx="7">
                  <c:v>11.25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15-4EE9-916C-49ED8EFF97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9115551"/>
        <c:axId val="1589123231"/>
      </c:lineChart>
      <c:catAx>
        <c:axId val="15891155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89123231"/>
        <c:crosses val="autoZero"/>
        <c:auto val="1"/>
        <c:lblAlgn val="ctr"/>
        <c:lblOffset val="100"/>
        <c:noMultiLvlLbl val="0"/>
      </c:catAx>
      <c:valAx>
        <c:axId val="1589123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891155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N°</a:t>
            </a:r>
            <a:r>
              <a:rPr lang="es-CO" baseline="0"/>
              <a:t> de individuos /Ha /Autoridad ambiental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'General 2'!$A$13</c:f>
              <c:strCache>
                <c:ptCount val="1"/>
                <c:pt idx="0">
                  <c:v>Cardique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'General 2'!$B$12:$I$12</c:f>
              <c:strCache>
                <c:ptCount val="8"/>
                <c:pt idx="0">
                  <c:v>Plántula 1 (P1)</c:v>
                </c:pt>
                <c:pt idx="1">
                  <c:v>Plántula 2 (P2)</c:v>
                </c:pt>
                <c:pt idx="2">
                  <c:v>Juvenil 1 (J1)</c:v>
                </c:pt>
                <c:pt idx="3">
                  <c:v>Juvenil 2 (J2)</c:v>
                </c:pt>
                <c:pt idx="4">
                  <c:v>Subadulto 1 (SA1)</c:v>
                </c:pt>
                <c:pt idx="5">
                  <c:v>Subadulto 2 (SA2)</c:v>
                </c:pt>
                <c:pt idx="6">
                  <c:v>Adulto 1 (A1)</c:v>
                </c:pt>
                <c:pt idx="7">
                  <c:v>Adulto 2 (A2)</c:v>
                </c:pt>
              </c:strCache>
            </c:strRef>
          </c:cat>
          <c:val>
            <c:numRef>
              <c:f>'General 2'!$B$13:$I$13</c:f>
              <c:numCache>
                <c:formatCode>0</c:formatCode>
                <c:ptCount val="8"/>
                <c:pt idx="0">
                  <c:v>190.57971014492753</c:v>
                </c:pt>
                <c:pt idx="1">
                  <c:v>5.2173913043478262</c:v>
                </c:pt>
                <c:pt idx="2">
                  <c:v>36.521739130434781</c:v>
                </c:pt>
                <c:pt idx="3">
                  <c:v>2.7536231884057969</c:v>
                </c:pt>
                <c:pt idx="4">
                  <c:v>3.6231884057971011</c:v>
                </c:pt>
                <c:pt idx="5">
                  <c:v>10.144927536231883</c:v>
                </c:pt>
                <c:pt idx="6">
                  <c:v>11.304347826086955</c:v>
                </c:pt>
                <c:pt idx="7">
                  <c:v>69.275362318840578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85-473A-AA39-E197265AD596}"/>
            </c:ext>
          </c:extLst>
        </c:ser>
        <c:ser>
          <c:idx val="1"/>
          <c:order val="1"/>
          <c:tx>
            <c:strRef>
              <c:f>'General 2'!$A$14</c:f>
              <c:strCache>
                <c:ptCount val="1"/>
                <c:pt idx="0">
                  <c:v>Carsucre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'General 2'!$B$12:$I$12</c:f>
              <c:strCache>
                <c:ptCount val="8"/>
                <c:pt idx="0">
                  <c:v>Plántula 1 (P1)</c:v>
                </c:pt>
                <c:pt idx="1">
                  <c:v>Plántula 2 (P2)</c:v>
                </c:pt>
                <c:pt idx="2">
                  <c:v>Juvenil 1 (J1)</c:v>
                </c:pt>
                <c:pt idx="3">
                  <c:v>Juvenil 2 (J2)</c:v>
                </c:pt>
                <c:pt idx="4">
                  <c:v>Subadulto 1 (SA1)</c:v>
                </c:pt>
                <c:pt idx="5">
                  <c:v>Subadulto 2 (SA2)</c:v>
                </c:pt>
                <c:pt idx="6">
                  <c:v>Adulto 1 (A1)</c:v>
                </c:pt>
                <c:pt idx="7">
                  <c:v>Adulto 2 (A2)</c:v>
                </c:pt>
              </c:strCache>
            </c:strRef>
          </c:cat>
          <c:val>
            <c:numRef>
              <c:f>'General 2'!$B$14:$I$14</c:f>
              <c:numCache>
                <c:formatCode>0</c:formatCode>
                <c:ptCount val="8"/>
                <c:pt idx="0">
                  <c:v>118.1159420289855</c:v>
                </c:pt>
                <c:pt idx="1">
                  <c:v>15.362318840579709</c:v>
                </c:pt>
                <c:pt idx="2">
                  <c:v>59.275362318840578</c:v>
                </c:pt>
                <c:pt idx="3">
                  <c:v>9.27536231884058</c:v>
                </c:pt>
                <c:pt idx="4">
                  <c:v>4.057971014492753</c:v>
                </c:pt>
                <c:pt idx="5">
                  <c:v>6.9565217391304346</c:v>
                </c:pt>
                <c:pt idx="6">
                  <c:v>5.5072463768115938</c:v>
                </c:pt>
                <c:pt idx="7">
                  <c:v>6.5217391304347823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85-473A-AA39-E197265AD596}"/>
            </c:ext>
          </c:extLst>
        </c:ser>
        <c:ser>
          <c:idx val="2"/>
          <c:order val="2"/>
          <c:tx>
            <c:strRef>
              <c:f>'General 2'!$A$15</c:f>
              <c:strCache>
                <c:ptCount val="1"/>
                <c:pt idx="0">
                  <c:v>Corpomojana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'General 2'!$B$12:$I$12</c:f>
              <c:strCache>
                <c:ptCount val="8"/>
                <c:pt idx="0">
                  <c:v>Plántula 1 (P1)</c:v>
                </c:pt>
                <c:pt idx="1">
                  <c:v>Plántula 2 (P2)</c:v>
                </c:pt>
                <c:pt idx="2">
                  <c:v>Juvenil 1 (J1)</c:v>
                </c:pt>
                <c:pt idx="3">
                  <c:v>Juvenil 2 (J2)</c:v>
                </c:pt>
                <c:pt idx="4">
                  <c:v>Subadulto 1 (SA1)</c:v>
                </c:pt>
                <c:pt idx="5">
                  <c:v>Subadulto 2 (SA2)</c:v>
                </c:pt>
                <c:pt idx="6">
                  <c:v>Adulto 1 (A1)</c:v>
                </c:pt>
                <c:pt idx="7">
                  <c:v>Adulto 2 (A2)</c:v>
                </c:pt>
              </c:strCache>
            </c:strRef>
          </c:cat>
          <c:val>
            <c:numRef>
              <c:f>'General 2'!$B$15:$I$15</c:f>
              <c:numCache>
                <c:formatCode>0</c:formatCode>
                <c:ptCount val="8"/>
                <c:pt idx="0">
                  <c:v>118.1159420289855</c:v>
                </c:pt>
                <c:pt idx="1">
                  <c:v>15.362318840579709</c:v>
                </c:pt>
                <c:pt idx="2">
                  <c:v>59.275362318840578</c:v>
                </c:pt>
                <c:pt idx="3">
                  <c:v>9.27536231884058</c:v>
                </c:pt>
                <c:pt idx="4">
                  <c:v>4.057971014492753</c:v>
                </c:pt>
                <c:pt idx="5">
                  <c:v>6.9565217391304346</c:v>
                </c:pt>
                <c:pt idx="6">
                  <c:v>5.5072463768115938</c:v>
                </c:pt>
                <c:pt idx="7">
                  <c:v>6.5217391304347823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85-473A-AA39-E197265AD596}"/>
            </c:ext>
          </c:extLst>
        </c:ser>
        <c:ser>
          <c:idx val="3"/>
          <c:order val="3"/>
          <c:tx>
            <c:strRef>
              <c:f>'General 2'!$A$16</c:f>
              <c:strCache>
                <c:ptCount val="1"/>
                <c:pt idx="0">
                  <c:v>CRA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'General 2'!$B$12:$I$12</c:f>
              <c:strCache>
                <c:ptCount val="8"/>
                <c:pt idx="0">
                  <c:v>Plántula 1 (P1)</c:v>
                </c:pt>
                <c:pt idx="1">
                  <c:v>Plántula 2 (P2)</c:v>
                </c:pt>
                <c:pt idx="2">
                  <c:v>Juvenil 1 (J1)</c:v>
                </c:pt>
                <c:pt idx="3">
                  <c:v>Juvenil 2 (J2)</c:v>
                </c:pt>
                <c:pt idx="4">
                  <c:v>Subadulto 1 (SA1)</c:v>
                </c:pt>
                <c:pt idx="5">
                  <c:v>Subadulto 2 (SA2)</c:v>
                </c:pt>
                <c:pt idx="6">
                  <c:v>Adulto 1 (A1)</c:v>
                </c:pt>
                <c:pt idx="7">
                  <c:v>Adulto 2 (A2)</c:v>
                </c:pt>
              </c:strCache>
            </c:strRef>
          </c:cat>
          <c:val>
            <c:numRef>
              <c:f>'General 2'!$B$16:$I$16</c:f>
              <c:numCache>
                <c:formatCode>0</c:formatCode>
                <c:ptCount val="8"/>
                <c:pt idx="0">
                  <c:v>22.318840579710145</c:v>
                </c:pt>
                <c:pt idx="1">
                  <c:v>0.72463768115942029</c:v>
                </c:pt>
                <c:pt idx="2">
                  <c:v>11.884057971014492</c:v>
                </c:pt>
                <c:pt idx="3">
                  <c:v>9.27536231884058</c:v>
                </c:pt>
                <c:pt idx="4">
                  <c:v>1.1594202898550725</c:v>
                </c:pt>
                <c:pt idx="5">
                  <c:v>6.2318840579710137</c:v>
                </c:pt>
                <c:pt idx="6">
                  <c:v>20</c:v>
                </c:pt>
                <c:pt idx="7">
                  <c:v>12.753623188405797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D85-473A-AA39-E197265AD596}"/>
            </c:ext>
          </c:extLst>
        </c:ser>
        <c:ser>
          <c:idx val="4"/>
          <c:order val="4"/>
          <c:tx>
            <c:strRef>
              <c:f>'General 2'!$A$17</c:f>
              <c:strCache>
                <c:ptCount val="1"/>
                <c:pt idx="0">
                  <c:v>CVS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'General 2'!$B$12:$I$12</c:f>
              <c:strCache>
                <c:ptCount val="8"/>
                <c:pt idx="0">
                  <c:v>Plántula 1 (P1)</c:v>
                </c:pt>
                <c:pt idx="1">
                  <c:v>Plántula 2 (P2)</c:v>
                </c:pt>
                <c:pt idx="2">
                  <c:v>Juvenil 1 (J1)</c:v>
                </c:pt>
                <c:pt idx="3">
                  <c:v>Juvenil 2 (J2)</c:v>
                </c:pt>
                <c:pt idx="4">
                  <c:v>Subadulto 1 (SA1)</c:v>
                </c:pt>
                <c:pt idx="5">
                  <c:v>Subadulto 2 (SA2)</c:v>
                </c:pt>
                <c:pt idx="6">
                  <c:v>Adulto 1 (A1)</c:v>
                </c:pt>
                <c:pt idx="7">
                  <c:v>Adulto 2 (A2)</c:v>
                </c:pt>
              </c:strCache>
            </c:strRef>
          </c:cat>
          <c:val>
            <c:numRef>
              <c:f>'General 2'!$B$17:$I$17</c:f>
              <c:numCache>
                <c:formatCode>0</c:formatCode>
                <c:ptCount val="8"/>
                <c:pt idx="0">
                  <c:v>744.92753623188401</c:v>
                </c:pt>
                <c:pt idx="1">
                  <c:v>148.55072463768116</c:v>
                </c:pt>
                <c:pt idx="2">
                  <c:v>341.8840579710145</c:v>
                </c:pt>
                <c:pt idx="3">
                  <c:v>22.318840579710145</c:v>
                </c:pt>
                <c:pt idx="4">
                  <c:v>7.5362318840579707</c:v>
                </c:pt>
                <c:pt idx="5">
                  <c:v>16.956521739130434</c:v>
                </c:pt>
                <c:pt idx="6">
                  <c:v>14.492753623188404</c:v>
                </c:pt>
                <c:pt idx="7">
                  <c:v>92.028985507246375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D85-473A-AA39-E197265AD5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875686896"/>
        <c:axId val="1875686416"/>
      </c:barChart>
      <c:catAx>
        <c:axId val="18756868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75686416"/>
        <c:crosses val="autoZero"/>
        <c:auto val="1"/>
        <c:lblAlgn val="ctr"/>
        <c:lblOffset val="100"/>
        <c:noMultiLvlLbl val="0"/>
      </c:catAx>
      <c:valAx>
        <c:axId val="18756864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7568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Carsucre!$C$22</c:f>
              <c:strCache>
                <c:ptCount val="1"/>
                <c:pt idx="0">
                  <c:v>Área basal / Ha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Carsucre!$B$23:$B$27</c:f>
              <c:strCache>
                <c:ptCount val="5"/>
                <c:pt idx="0">
                  <c:v>Juvenil 2 (J2)</c:v>
                </c:pt>
                <c:pt idx="1">
                  <c:v>Subadulto 1 (SA1)</c:v>
                </c:pt>
                <c:pt idx="2">
                  <c:v>Subadulto 2 (SA2)</c:v>
                </c:pt>
                <c:pt idx="3">
                  <c:v>Adulto 1 (A1)</c:v>
                </c:pt>
                <c:pt idx="4">
                  <c:v>Adulto 2 (A2)</c:v>
                </c:pt>
              </c:strCache>
            </c:strRef>
          </c:cat>
          <c:val>
            <c:numRef>
              <c:f>Carsucre!$C$23:$C$27</c:f>
            </c:numRef>
          </c:val>
          <c:extLst>
            <c:ext xmlns:c16="http://schemas.microsoft.com/office/drawing/2014/chart" uri="{C3380CC4-5D6E-409C-BE32-E72D297353CC}">
              <c16:uniqueId val="{00000000-BB6A-43C0-8767-096FA1DA17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77220016"/>
        <c:axId val="577223856"/>
        <c:axId val="0"/>
      </c:bar3DChart>
      <c:catAx>
        <c:axId val="577220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77223856"/>
        <c:crosses val="autoZero"/>
        <c:auto val="1"/>
        <c:lblAlgn val="ctr"/>
        <c:lblOffset val="100"/>
        <c:noMultiLvlLbl val="0"/>
      </c:catAx>
      <c:valAx>
        <c:axId val="577223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77220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0" i="0" u="none" strike="noStrike" kern="1200" spc="0" baseline="0">
                <a:solidFill>
                  <a:srgbClr val="000000">
                    <a:lumMod val="65000"/>
                    <a:lumOff val="35000"/>
                  </a:srgbClr>
                </a:solidFill>
              </a:rPr>
              <a:t>N° de hojas aprovechables / N° de hojas totales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Carsucre!$L$33</c:f>
              <c:strCache>
                <c:ptCount val="1"/>
                <c:pt idx="0">
                  <c:v>N° de hojas totales/ha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Carsucre!$K$34:$K$38</c:f>
              <c:strCache>
                <c:ptCount val="5"/>
                <c:pt idx="0">
                  <c:v>Juvenil 2 (J2)</c:v>
                </c:pt>
                <c:pt idx="1">
                  <c:v>Subadulto 1 (SA1)</c:v>
                </c:pt>
                <c:pt idx="2">
                  <c:v>Subadulto 2 (SA2)</c:v>
                </c:pt>
                <c:pt idx="3">
                  <c:v>Adulto 1 (A1)</c:v>
                </c:pt>
                <c:pt idx="4">
                  <c:v>Adulto 2 (A2)</c:v>
                </c:pt>
              </c:strCache>
            </c:strRef>
          </c:cat>
          <c:val>
            <c:numRef>
              <c:f>Carsucre!$L$34:$L$38</c:f>
              <c:numCache>
                <c:formatCode>0</c:formatCode>
                <c:ptCount val="5"/>
                <c:pt idx="0">
                  <c:v>14.057971014492752</c:v>
                </c:pt>
                <c:pt idx="1">
                  <c:v>1.0144927536231882</c:v>
                </c:pt>
                <c:pt idx="2">
                  <c:v>9.27536231884058</c:v>
                </c:pt>
                <c:pt idx="3">
                  <c:v>19.565217391304348</c:v>
                </c:pt>
                <c:pt idx="4">
                  <c:v>480.14492753623188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B5-4FC6-A7E1-9ED3F0FE18FC}"/>
            </c:ext>
          </c:extLst>
        </c:ser>
        <c:ser>
          <c:idx val="1"/>
          <c:order val="1"/>
          <c:tx>
            <c:strRef>
              <c:f>Carsucre!$M$33</c:f>
              <c:strCache>
                <c:ptCount val="1"/>
                <c:pt idx="0">
                  <c:v>N° de hojas aprov/ha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Carsucre!$K$34:$K$38</c:f>
              <c:strCache>
                <c:ptCount val="5"/>
                <c:pt idx="0">
                  <c:v>Juvenil 2 (J2)</c:v>
                </c:pt>
                <c:pt idx="1">
                  <c:v>Subadulto 1 (SA1)</c:v>
                </c:pt>
                <c:pt idx="2">
                  <c:v>Subadulto 2 (SA2)</c:v>
                </c:pt>
                <c:pt idx="3">
                  <c:v>Adulto 1 (A1)</c:v>
                </c:pt>
                <c:pt idx="4">
                  <c:v>Adulto 2 (A2)</c:v>
                </c:pt>
              </c:strCache>
            </c:strRef>
          </c:cat>
          <c:val>
            <c:numRef>
              <c:f>Carsucre!$M$34:$M$38</c:f>
              <c:numCache>
                <c:formatCode>0</c:formatCode>
                <c:ptCount val="5"/>
                <c:pt idx="0">
                  <c:v>0.43478260869565216</c:v>
                </c:pt>
                <c:pt idx="1">
                  <c:v>0</c:v>
                </c:pt>
                <c:pt idx="2">
                  <c:v>1.4492753623188406</c:v>
                </c:pt>
                <c:pt idx="3">
                  <c:v>9.1304347826086953</c:v>
                </c:pt>
                <c:pt idx="4">
                  <c:v>280.5797101449275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B5-4FC6-A7E1-9ED3F0FE18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77577952"/>
        <c:axId val="577585632"/>
      </c:barChart>
      <c:catAx>
        <c:axId val="5775779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77585632"/>
        <c:crosses val="autoZero"/>
        <c:auto val="1"/>
        <c:lblAlgn val="ctr"/>
        <c:lblOffset val="100"/>
        <c:noMultiLvlLbl val="0"/>
      </c:catAx>
      <c:valAx>
        <c:axId val="5775856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77577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Carsucre!$L$33</c:f>
              <c:strCache>
                <c:ptCount val="1"/>
                <c:pt idx="0">
                  <c:v>N° de hojas totales/ha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Carsucre!$K$34:$K$38</c:f>
              <c:strCache>
                <c:ptCount val="5"/>
                <c:pt idx="0">
                  <c:v>Juvenil 2 (J2)</c:v>
                </c:pt>
                <c:pt idx="1">
                  <c:v>Subadulto 1 (SA1)</c:v>
                </c:pt>
                <c:pt idx="2">
                  <c:v>Subadulto 2 (SA2)</c:v>
                </c:pt>
                <c:pt idx="3">
                  <c:v>Adulto 1 (A1)</c:v>
                </c:pt>
                <c:pt idx="4">
                  <c:v>Adulto 2 (A2)</c:v>
                </c:pt>
              </c:strCache>
            </c:strRef>
          </c:xVal>
          <c:yVal>
            <c:numRef>
              <c:f>Carsucre!$L$34:$L$38</c:f>
              <c:numCache>
                <c:formatCode>0</c:formatCode>
                <c:ptCount val="5"/>
                <c:pt idx="0">
                  <c:v>14.057971014492752</c:v>
                </c:pt>
                <c:pt idx="1">
                  <c:v>1.0144927536231882</c:v>
                </c:pt>
                <c:pt idx="2">
                  <c:v>9.27536231884058</c:v>
                </c:pt>
                <c:pt idx="3">
                  <c:v>19.565217391304348</c:v>
                </c:pt>
                <c:pt idx="4">
                  <c:v>480.14492753623188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FAF-4159-AAB2-1A96B9328C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9743568"/>
        <c:axId val="579735888"/>
      </c:scatterChart>
      <c:valAx>
        <c:axId val="5797435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79735888"/>
        <c:crosses val="autoZero"/>
        <c:crossBetween val="midCat"/>
      </c:valAx>
      <c:valAx>
        <c:axId val="579735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797435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Carsucre!$R$33</c:f>
              <c:strCache>
                <c:ptCount val="1"/>
                <c:pt idx="0">
                  <c:v>N° de individuos aprov/ha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Carsucre!$Q$34:$Q$38</c:f>
              <c:strCache>
                <c:ptCount val="5"/>
                <c:pt idx="0">
                  <c:v>Juvenil 2 (J2)</c:v>
                </c:pt>
                <c:pt idx="1">
                  <c:v>Subadulto 1 (SA1)</c:v>
                </c:pt>
                <c:pt idx="2">
                  <c:v>Subadulto 2 (SA2)</c:v>
                </c:pt>
                <c:pt idx="3">
                  <c:v>Adulto 1 (A1)</c:v>
                </c:pt>
                <c:pt idx="4">
                  <c:v>Adulto 2 (A2)</c:v>
                </c:pt>
              </c:strCache>
            </c:strRef>
          </c:cat>
          <c:val>
            <c:numRef>
              <c:f>Carsucre!$R$34:$R$38</c:f>
              <c:numCache>
                <c:formatCode>0</c:formatCode>
                <c:ptCount val="5"/>
                <c:pt idx="0">
                  <c:v>4.3478260869565215</c:v>
                </c:pt>
                <c:pt idx="1">
                  <c:v>1</c:v>
                </c:pt>
                <c:pt idx="2">
                  <c:v>2.1739130434782599</c:v>
                </c:pt>
                <c:pt idx="3">
                  <c:v>3.043478260869565</c:v>
                </c:pt>
                <c:pt idx="4">
                  <c:v>50.289855072463766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15-4EB0-9D30-5AD3F2666E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4211888"/>
        <c:axId val="634212368"/>
      </c:lineChart>
      <c:catAx>
        <c:axId val="634211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34212368"/>
        <c:crosses val="autoZero"/>
        <c:auto val="1"/>
        <c:lblAlgn val="ctr"/>
        <c:lblOffset val="100"/>
        <c:noMultiLvlLbl val="0"/>
      </c:catAx>
      <c:valAx>
        <c:axId val="634212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34211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rgbClr val="000000">
                    <a:lumMod val="65000"/>
                    <a:lumOff val="35000"/>
                  </a:srgbClr>
                </a:solidFill>
                <a:latin typeface="+mn-lt"/>
                <a:ea typeface="+mn-ea"/>
                <a:cs typeface="+mn-cs"/>
              </a:defRPr>
            </a:pPr>
            <a:r>
              <a:rPr lang="es-CO" sz="1400" b="0" i="0" u="none" strike="noStrike" kern="1200" spc="0" baseline="0">
                <a:solidFill>
                  <a:srgbClr val="000000">
                    <a:lumMod val="65000"/>
                    <a:lumOff val="35000"/>
                  </a:srgbClr>
                </a:solidFill>
              </a:rPr>
              <a:t>Estado fitosanitario %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rgbClr val="000000">
                  <a:lumMod val="65000"/>
                  <a:lumOff val="35000"/>
                </a:srgb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Carsucre!$L$68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Carsucre!$K$69:$K$72</c:f>
              <c:strCache>
                <c:ptCount val="4"/>
                <c:pt idx="0">
                  <c:v>(2) Individuo con daños en sus estructuras entre 50-75%</c:v>
                </c:pt>
                <c:pt idx="1">
                  <c:v>(3) Individuo con daños en sus estructuras entre 25-50%</c:v>
                </c:pt>
                <c:pt idx="2">
                  <c:v>(4) Individuo en buen estado con daños en menos del 25% de sus estructuras</c:v>
                </c:pt>
                <c:pt idx="3">
                  <c:v>(5) Individuo en excelente estado sin presencia de daños en sus estructuras</c:v>
                </c:pt>
              </c:strCache>
            </c:strRef>
          </c:cat>
          <c:val>
            <c:numRef>
              <c:f>Carsucre!$L$69:$L$72</c:f>
              <c:numCache>
                <c:formatCode>0.0</c:formatCode>
                <c:ptCount val="4"/>
                <c:pt idx="0">
                  <c:v>0</c:v>
                </c:pt>
                <c:pt idx="1">
                  <c:v>0.61349693251533743</c:v>
                </c:pt>
                <c:pt idx="2">
                  <c:v>4.0899795501022496</c:v>
                </c:pt>
                <c:pt idx="3">
                  <c:v>95.296523517382411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17-4C63-A2ED-EF7B4DB7B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34213808"/>
        <c:axId val="634197488"/>
      </c:barChart>
      <c:catAx>
        <c:axId val="634213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34197488"/>
        <c:crosses val="autoZero"/>
        <c:auto val="1"/>
        <c:lblAlgn val="ctr"/>
        <c:lblOffset val="100"/>
        <c:noMultiLvlLbl val="0"/>
      </c:catAx>
      <c:valAx>
        <c:axId val="634197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342138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Carsucre!$C$2</c:f>
              <c:strCache>
                <c:ptCount val="1"/>
                <c:pt idx="0">
                  <c:v>N° individuos/6,9</c:v>
                </c:pt>
              </c:strCache>
            </c:strRef>
          </c:tx>
          <c:spPr>
            <a:ln w="28575" cap="rnd">
              <a:solidFill>
                <a:schemeClr val="accent1">
                  <a:shade val="76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shade val="76000"/>
                </a:schemeClr>
              </a:solidFill>
              <a:ln w="9525">
                <a:solidFill>
                  <a:schemeClr val="accent1">
                    <a:shade val="76000"/>
                  </a:schemeClr>
                </a:solidFill>
              </a:ln>
              <a:effectLst/>
            </c:spPr>
          </c:marker>
          <c:cat>
            <c:strRef>
              <c:f>Carsucre!$B$3:$B$10</c:f>
              <c:strCache>
                <c:ptCount val="8"/>
                <c:pt idx="0">
                  <c:v>Plántula 1 (P1)</c:v>
                </c:pt>
                <c:pt idx="1">
                  <c:v>Plántula 2 (P2)</c:v>
                </c:pt>
                <c:pt idx="2">
                  <c:v>Juvenil 1 (J1)</c:v>
                </c:pt>
                <c:pt idx="3">
                  <c:v>Juvenil 2 (J2)</c:v>
                </c:pt>
                <c:pt idx="4">
                  <c:v>Subadulto 1 (SA1)</c:v>
                </c:pt>
                <c:pt idx="5">
                  <c:v>Subadulto 2 (SA2)</c:v>
                </c:pt>
                <c:pt idx="6">
                  <c:v>Adulto 1 (A1)</c:v>
                </c:pt>
                <c:pt idx="7">
                  <c:v>Adulto 2 (A2)</c:v>
                </c:pt>
              </c:strCache>
            </c:strRef>
          </c:cat>
          <c:val>
            <c:numRef>
              <c:f>Carsucre!$C$3:$C$10</c:f>
            </c:numRef>
          </c:val>
          <c:smooth val="0"/>
          <c:extLst>
            <c:ext xmlns:c16="http://schemas.microsoft.com/office/drawing/2014/chart" uri="{C3380CC4-5D6E-409C-BE32-E72D297353CC}">
              <c16:uniqueId val="{00000000-C837-4426-A455-C20F786B6D70}"/>
            </c:ext>
          </c:extLst>
        </c:ser>
        <c:ser>
          <c:idx val="1"/>
          <c:order val="1"/>
          <c:tx>
            <c:strRef>
              <c:f>Carsucre!$D$2</c:f>
              <c:strCache>
                <c:ptCount val="1"/>
                <c:pt idx="0">
                  <c:v>Ind/Ha</c:v>
                </c:pt>
              </c:strCache>
            </c:strRef>
          </c:tx>
          <c:spPr>
            <a:ln w="28575" cap="rnd">
              <a:solidFill>
                <a:schemeClr val="accent1">
                  <a:tint val="77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tint val="77000"/>
                </a:schemeClr>
              </a:solidFill>
              <a:ln w="9525">
                <a:solidFill>
                  <a:schemeClr val="accent1">
                    <a:tint val="77000"/>
                  </a:schemeClr>
                </a:solidFill>
              </a:ln>
              <a:effectLst/>
            </c:spPr>
          </c:marker>
          <c:cat>
            <c:strRef>
              <c:f>Carsucre!$B$3:$B$10</c:f>
              <c:strCache>
                <c:ptCount val="8"/>
                <c:pt idx="0">
                  <c:v>Plántula 1 (P1)</c:v>
                </c:pt>
                <c:pt idx="1">
                  <c:v>Plántula 2 (P2)</c:v>
                </c:pt>
                <c:pt idx="2">
                  <c:v>Juvenil 1 (J1)</c:v>
                </c:pt>
                <c:pt idx="3">
                  <c:v>Juvenil 2 (J2)</c:v>
                </c:pt>
                <c:pt idx="4">
                  <c:v>Subadulto 1 (SA1)</c:v>
                </c:pt>
                <c:pt idx="5">
                  <c:v>Subadulto 2 (SA2)</c:v>
                </c:pt>
                <c:pt idx="6">
                  <c:v>Adulto 1 (A1)</c:v>
                </c:pt>
                <c:pt idx="7">
                  <c:v>Adulto 2 (A2)</c:v>
                </c:pt>
              </c:strCache>
            </c:strRef>
          </c:cat>
          <c:val>
            <c:numRef>
              <c:f>Carsucre!$D$3:$D$10</c:f>
              <c:numCache>
                <c:formatCode>0</c:formatCode>
                <c:ptCount val="8"/>
                <c:pt idx="0">
                  <c:v>80.709999999999994</c:v>
                </c:pt>
                <c:pt idx="1">
                  <c:v>7.25</c:v>
                </c:pt>
                <c:pt idx="2">
                  <c:v>22.6</c:v>
                </c:pt>
                <c:pt idx="3">
                  <c:v>15</c:v>
                </c:pt>
                <c:pt idx="4">
                  <c:v>1</c:v>
                </c:pt>
                <c:pt idx="5">
                  <c:v>5</c:v>
                </c:pt>
                <c:pt idx="6">
                  <c:v>3.5</c:v>
                </c:pt>
                <c:pt idx="7">
                  <c:v>49.57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37-4426-A455-C20F786B6D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2058159"/>
        <c:axId val="1482059119"/>
      </c:lineChart>
      <c:catAx>
        <c:axId val="1482058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82059119"/>
        <c:crosses val="autoZero"/>
        <c:auto val="1"/>
        <c:lblAlgn val="ctr"/>
        <c:lblOffset val="100"/>
        <c:noMultiLvlLbl val="0"/>
      </c:catAx>
      <c:valAx>
        <c:axId val="14820591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820581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CVS!$C$22</c:f>
              <c:strCache>
                <c:ptCount val="1"/>
                <c:pt idx="0">
                  <c:v>Área basal / Ha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CVS!$B$23:$B$27</c:f>
              <c:strCache>
                <c:ptCount val="5"/>
                <c:pt idx="0">
                  <c:v>Juvenil 2 (J2)</c:v>
                </c:pt>
                <c:pt idx="1">
                  <c:v>Subadulto 1 (SA1)</c:v>
                </c:pt>
                <c:pt idx="2">
                  <c:v>Subadulto 2 (SA2)</c:v>
                </c:pt>
                <c:pt idx="3">
                  <c:v>Adulto 1 (A1)</c:v>
                </c:pt>
                <c:pt idx="4">
                  <c:v>Adulto 2 (A2)</c:v>
                </c:pt>
              </c:strCache>
            </c:strRef>
          </c:cat>
          <c:val>
            <c:numRef>
              <c:f>CVS!$C$23:$C$27</c:f>
              <c:numCache>
                <c:formatCode>0.000</c:formatCode>
                <c:ptCount val="5"/>
                <c:pt idx="0">
                  <c:v>0.79283179063313769</c:v>
                </c:pt>
                <c:pt idx="1">
                  <c:v>0.29779285341487388</c:v>
                </c:pt>
                <c:pt idx="2">
                  <c:v>0.66492071588114898</c:v>
                </c:pt>
                <c:pt idx="3">
                  <c:v>0.53981542744620148</c:v>
                </c:pt>
                <c:pt idx="4">
                  <c:v>3.1428383354553704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0E-4C37-AF0D-5B9F13538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34197008"/>
        <c:axId val="634209008"/>
        <c:axId val="0"/>
      </c:bar3DChart>
      <c:catAx>
        <c:axId val="634197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34209008"/>
        <c:crosses val="autoZero"/>
        <c:auto val="1"/>
        <c:lblAlgn val="ctr"/>
        <c:lblOffset val="100"/>
        <c:noMultiLvlLbl val="0"/>
      </c:catAx>
      <c:valAx>
        <c:axId val="634209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34197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CVS!$M$33</c:f>
              <c:strCache>
                <c:ptCount val="1"/>
                <c:pt idx="0">
                  <c:v>N° de hojas totales/ha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CVS!$L$34:$L$38</c:f>
              <c:strCache>
                <c:ptCount val="5"/>
                <c:pt idx="0">
                  <c:v>Juvenil 2 (J2)</c:v>
                </c:pt>
                <c:pt idx="1">
                  <c:v>Subadulto 1 (SA1)</c:v>
                </c:pt>
                <c:pt idx="2">
                  <c:v>Subadulto 2 (SA2)</c:v>
                </c:pt>
                <c:pt idx="3">
                  <c:v>Adulto 1 (A1)</c:v>
                </c:pt>
                <c:pt idx="4">
                  <c:v>Adulto 2 (A2)</c:v>
                </c:pt>
              </c:strCache>
            </c:strRef>
          </c:cat>
          <c:val>
            <c:numRef>
              <c:f>CVS!$M$34:$M$38</c:f>
              <c:numCache>
                <c:formatCode>0</c:formatCode>
                <c:ptCount val="5"/>
                <c:pt idx="0">
                  <c:v>140.86956521739128</c:v>
                </c:pt>
                <c:pt idx="1">
                  <c:v>57.826086956521735</c:v>
                </c:pt>
                <c:pt idx="2">
                  <c:v>166.08695652173913</c:v>
                </c:pt>
                <c:pt idx="3">
                  <c:v>158.26086956521738</c:v>
                </c:pt>
                <c:pt idx="4">
                  <c:v>1375.2173913043478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6C-4BB8-9116-583F50BA2FFD}"/>
            </c:ext>
          </c:extLst>
        </c:ser>
        <c:ser>
          <c:idx val="1"/>
          <c:order val="1"/>
          <c:tx>
            <c:strRef>
              <c:f>CVS!$N$33</c:f>
              <c:strCache>
                <c:ptCount val="1"/>
                <c:pt idx="0">
                  <c:v>N° de hojas aprov/ha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CVS!$L$34:$L$38</c:f>
              <c:strCache>
                <c:ptCount val="5"/>
                <c:pt idx="0">
                  <c:v>Juvenil 2 (J2)</c:v>
                </c:pt>
                <c:pt idx="1">
                  <c:v>Subadulto 1 (SA1)</c:v>
                </c:pt>
                <c:pt idx="2">
                  <c:v>Subadulto 2 (SA2)</c:v>
                </c:pt>
                <c:pt idx="3">
                  <c:v>Adulto 1 (A1)</c:v>
                </c:pt>
                <c:pt idx="4">
                  <c:v>Adulto 2 (A2)</c:v>
                </c:pt>
              </c:strCache>
            </c:strRef>
          </c:cat>
          <c:val>
            <c:numRef>
              <c:f>CVS!$N$34:$N$38</c:f>
              <c:numCache>
                <c:formatCode>0</c:formatCode>
                <c:ptCount val="5"/>
                <c:pt idx="0">
                  <c:v>57.101449275362313</c:v>
                </c:pt>
                <c:pt idx="1">
                  <c:v>29.130434782608695</c:v>
                </c:pt>
                <c:pt idx="2">
                  <c:v>87.971014492753625</c:v>
                </c:pt>
                <c:pt idx="3">
                  <c:v>84.637681159420282</c:v>
                </c:pt>
                <c:pt idx="4">
                  <c:v>832.31884057971013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6C-4BB8-9116-583F50BA2F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32234192"/>
        <c:axId val="632250992"/>
      </c:barChart>
      <c:catAx>
        <c:axId val="6322341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32250992"/>
        <c:crosses val="autoZero"/>
        <c:auto val="1"/>
        <c:lblAlgn val="ctr"/>
        <c:lblOffset val="100"/>
        <c:noMultiLvlLbl val="0"/>
      </c:catAx>
      <c:valAx>
        <c:axId val="6322509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32234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CVS!$M$33</c:f>
              <c:strCache>
                <c:ptCount val="1"/>
                <c:pt idx="0">
                  <c:v>N° de hojas totales/ha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CVS!$L$34:$L$38</c:f>
              <c:strCache>
                <c:ptCount val="5"/>
                <c:pt idx="0">
                  <c:v>Juvenil 2 (J2)</c:v>
                </c:pt>
                <c:pt idx="1">
                  <c:v>Subadulto 1 (SA1)</c:v>
                </c:pt>
                <c:pt idx="2">
                  <c:v>Subadulto 2 (SA2)</c:v>
                </c:pt>
                <c:pt idx="3">
                  <c:v>Adulto 1 (A1)</c:v>
                </c:pt>
                <c:pt idx="4">
                  <c:v>Adulto 2 (A2)</c:v>
                </c:pt>
              </c:strCache>
            </c:strRef>
          </c:xVal>
          <c:yVal>
            <c:numRef>
              <c:f>CVS!$M$34:$M$38</c:f>
              <c:numCache>
                <c:formatCode>0</c:formatCode>
                <c:ptCount val="5"/>
                <c:pt idx="0">
                  <c:v>140.86956521739128</c:v>
                </c:pt>
                <c:pt idx="1">
                  <c:v>57.826086956521735</c:v>
                </c:pt>
                <c:pt idx="2">
                  <c:v>166.08695652173913</c:v>
                </c:pt>
                <c:pt idx="3">
                  <c:v>158.26086956521738</c:v>
                </c:pt>
                <c:pt idx="4">
                  <c:v>1375.2173913043478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BD3-4A26-9928-5C0D3C28BD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2254352"/>
        <c:axId val="632257712"/>
      </c:scatterChart>
      <c:valAx>
        <c:axId val="6322543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32257712"/>
        <c:crosses val="autoZero"/>
        <c:crossBetween val="midCat"/>
      </c:valAx>
      <c:valAx>
        <c:axId val="632257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322543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CVS!$S$32</c:f>
              <c:strCache>
                <c:ptCount val="1"/>
                <c:pt idx="0">
                  <c:v>N° de individuos aprov/ha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CVS!$R$33:$R$37</c:f>
              <c:strCache>
                <c:ptCount val="5"/>
                <c:pt idx="0">
                  <c:v>Juvenil 2 (J2)</c:v>
                </c:pt>
                <c:pt idx="1">
                  <c:v>Subadulto 1 (SA1)</c:v>
                </c:pt>
                <c:pt idx="2">
                  <c:v>Subadulto 2 (SA2)</c:v>
                </c:pt>
                <c:pt idx="3">
                  <c:v>Adulto 1 (A1)</c:v>
                </c:pt>
                <c:pt idx="4">
                  <c:v>Adulto 2 (A2)</c:v>
                </c:pt>
              </c:strCache>
            </c:strRef>
          </c:cat>
          <c:val>
            <c:numRef>
              <c:f>CVS!$S$33:$S$37</c:f>
              <c:numCache>
                <c:formatCode>0</c:formatCode>
                <c:ptCount val="5"/>
                <c:pt idx="0">
                  <c:v>7.5362318840579707</c:v>
                </c:pt>
                <c:pt idx="1">
                  <c:v>1</c:v>
                </c:pt>
                <c:pt idx="2">
                  <c:v>16.956521739130434</c:v>
                </c:pt>
                <c:pt idx="3">
                  <c:v>14.492753623188404</c:v>
                </c:pt>
                <c:pt idx="4">
                  <c:v>92.028985507246375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06-4D1D-B3FC-39F352C76B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4221488"/>
        <c:axId val="634223888"/>
      </c:lineChart>
      <c:catAx>
        <c:axId val="634221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34223888"/>
        <c:crosses val="autoZero"/>
        <c:auto val="1"/>
        <c:lblAlgn val="ctr"/>
        <c:lblOffset val="100"/>
        <c:noMultiLvlLbl val="0"/>
      </c:catAx>
      <c:valAx>
        <c:axId val="634223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34221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CARDIQUE!$C$34</c:f>
              <c:strCache>
                <c:ptCount val="1"/>
                <c:pt idx="0">
                  <c:v>Área basal / Ha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CARDIQUE!$B$35:$B$39</c:f>
              <c:strCache>
                <c:ptCount val="5"/>
                <c:pt idx="0">
                  <c:v>Juvenil 2 (J2)</c:v>
                </c:pt>
                <c:pt idx="1">
                  <c:v>Subadulto 1 (SA1)</c:v>
                </c:pt>
                <c:pt idx="2">
                  <c:v>Subadulto 2 (SA2)</c:v>
                </c:pt>
                <c:pt idx="3">
                  <c:v>Adulto 1 (A1)</c:v>
                </c:pt>
                <c:pt idx="4">
                  <c:v>Adulto 2 (A2)</c:v>
                </c:pt>
              </c:strCache>
            </c:strRef>
          </c:cat>
          <c:val>
            <c:numRef>
              <c:f>CARDIQUE!$C$35:$C$39</c:f>
              <c:numCache>
                <c:formatCode>General</c:formatCode>
                <c:ptCount val="5"/>
                <c:pt idx="0">
                  <c:v>5.1412905365862668E-2</c:v>
                </c:pt>
                <c:pt idx="1">
                  <c:v>8.0548178303205542E-2</c:v>
                </c:pt>
                <c:pt idx="2">
                  <c:v>0.24292403685537353</c:v>
                </c:pt>
                <c:pt idx="3">
                  <c:v>0.22952226800968459</c:v>
                </c:pt>
                <c:pt idx="4">
                  <c:v>1.7847803238323161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D6-40ED-9984-41F24A456D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018361696"/>
        <c:axId val="2018362176"/>
        <c:axId val="0"/>
      </c:bar3DChart>
      <c:catAx>
        <c:axId val="2018361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18362176"/>
        <c:crosses val="autoZero"/>
        <c:auto val="1"/>
        <c:lblAlgn val="ctr"/>
        <c:lblOffset val="100"/>
        <c:noMultiLvlLbl val="0"/>
      </c:catAx>
      <c:valAx>
        <c:axId val="2018362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183616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0" i="0" u="none" strike="noStrike" kern="1200" spc="0" baseline="0">
                <a:solidFill>
                  <a:srgbClr val="000000">
                    <a:lumMod val="65000"/>
                    <a:lumOff val="35000"/>
                  </a:srgbClr>
                </a:solidFill>
              </a:rPr>
              <a:t>Estado fitosanitario %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CVS!$L$70:$L$74</c:f>
              <c:strCache>
                <c:ptCount val="5"/>
                <c:pt idx="0">
                  <c:v>(1) Individuo en mal estado o con daños en más del 75% de sus estructuras</c:v>
                </c:pt>
                <c:pt idx="1">
                  <c:v>(2) Individuo con daños en sus estructuras entre 50-75%</c:v>
                </c:pt>
                <c:pt idx="2">
                  <c:v>(3) Individuo con daños en sus estructuras entre 25-50%</c:v>
                </c:pt>
                <c:pt idx="3">
                  <c:v>(4) Individuo en buen estado con daños en menos del 25% de sus estructuras</c:v>
                </c:pt>
                <c:pt idx="4">
                  <c:v>(5) Individuo en excelente estado sin presencia de daños en sus estructuras</c:v>
                </c:pt>
              </c:strCache>
            </c:strRef>
          </c:cat>
          <c:val>
            <c:numRef>
              <c:f>CVS!$M$70:$M$74</c:f>
              <c:numCache>
                <c:formatCode>0.00</c:formatCode>
                <c:ptCount val="5"/>
                <c:pt idx="0">
                  <c:v>6.3411540900443875E-2</c:v>
                </c:pt>
                <c:pt idx="1">
                  <c:v>6.3411540900443875E-2</c:v>
                </c:pt>
                <c:pt idx="2">
                  <c:v>0.57070386810399498</c:v>
                </c:pt>
                <c:pt idx="3">
                  <c:v>3.8681039949270768</c:v>
                </c:pt>
                <c:pt idx="4">
                  <c:v>95.434369055168034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33-41B6-A046-8D343AB82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32258672"/>
        <c:axId val="632259152"/>
      </c:barChart>
      <c:catAx>
        <c:axId val="6322586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32259152"/>
        <c:crosses val="autoZero"/>
        <c:auto val="1"/>
        <c:lblAlgn val="ctr"/>
        <c:lblOffset val="100"/>
        <c:noMultiLvlLbl val="0"/>
      </c:catAx>
      <c:valAx>
        <c:axId val="6322591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32258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CVS!$D$2</c:f>
              <c:strCache>
                <c:ptCount val="1"/>
                <c:pt idx="0">
                  <c:v>Ind/Ha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CVS!$B$3:$B$10</c:f>
              <c:strCache>
                <c:ptCount val="8"/>
                <c:pt idx="0">
                  <c:v>Plántula 1 (P1)</c:v>
                </c:pt>
                <c:pt idx="1">
                  <c:v>Plántula 2 (P2)</c:v>
                </c:pt>
                <c:pt idx="2">
                  <c:v>Juvenil 1 (J1)</c:v>
                </c:pt>
                <c:pt idx="3">
                  <c:v>Juvenil 2 (J2)</c:v>
                </c:pt>
                <c:pt idx="4">
                  <c:v>Subadulto 1 (SA1)</c:v>
                </c:pt>
                <c:pt idx="5">
                  <c:v>Subadulto 2 (SA2)</c:v>
                </c:pt>
                <c:pt idx="6">
                  <c:v>Adulto 1 (A1)</c:v>
                </c:pt>
                <c:pt idx="7">
                  <c:v>Adulto 2 (A2)</c:v>
                </c:pt>
              </c:strCache>
            </c:strRef>
          </c:cat>
          <c:val>
            <c:numRef>
              <c:f>CVS!$D$3:$D$10</c:f>
              <c:numCache>
                <c:formatCode>0</c:formatCode>
                <c:ptCount val="8"/>
                <c:pt idx="0">
                  <c:v>64.0625</c:v>
                </c:pt>
                <c:pt idx="1">
                  <c:v>13.221875000000001</c:v>
                </c:pt>
                <c:pt idx="2">
                  <c:v>30.715624999999999</c:v>
                </c:pt>
                <c:pt idx="3">
                  <c:v>3.4375</c:v>
                </c:pt>
                <c:pt idx="4">
                  <c:v>16.25</c:v>
                </c:pt>
                <c:pt idx="5">
                  <c:v>36.5625</c:v>
                </c:pt>
                <c:pt idx="6">
                  <c:v>31.25</c:v>
                </c:pt>
                <c:pt idx="7">
                  <c:v>198.4375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81-4319-8AE8-D7189D9F41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3221919"/>
        <c:axId val="1263220479"/>
      </c:lineChart>
      <c:catAx>
        <c:axId val="12632219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63220479"/>
        <c:crosses val="autoZero"/>
        <c:auto val="1"/>
        <c:lblAlgn val="ctr"/>
        <c:lblOffset val="100"/>
        <c:noMultiLvlLbl val="0"/>
      </c:catAx>
      <c:valAx>
        <c:axId val="12632204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632219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N° de hojas aprovechables</a:t>
            </a:r>
            <a:r>
              <a:rPr lang="es-CO" baseline="0"/>
              <a:t> / N° de hojas totales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CARDIQUE!$M$36</c:f>
              <c:strCache>
                <c:ptCount val="1"/>
                <c:pt idx="0">
                  <c:v>N° de hojas totales/ha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CARDIQUE!$L$37:$L$41</c:f>
              <c:strCache>
                <c:ptCount val="5"/>
                <c:pt idx="0">
                  <c:v>Juvenil 2 (J2)</c:v>
                </c:pt>
                <c:pt idx="1">
                  <c:v>Subadulto 1 (SA1)</c:v>
                </c:pt>
                <c:pt idx="2">
                  <c:v>Subadulto 2 (SA2)</c:v>
                </c:pt>
                <c:pt idx="3">
                  <c:v>Adulto 1 (A1)</c:v>
                </c:pt>
                <c:pt idx="4">
                  <c:v>Adulto 2 (A2)</c:v>
                </c:pt>
              </c:strCache>
            </c:strRef>
          </c:cat>
          <c:val>
            <c:numRef>
              <c:f>CARDIQUE!$M$37:$M$41</c:f>
              <c:numCache>
                <c:formatCode>0</c:formatCode>
                <c:ptCount val="5"/>
                <c:pt idx="0">
                  <c:v>38.94736842105263</c:v>
                </c:pt>
                <c:pt idx="1">
                  <c:v>68</c:v>
                </c:pt>
                <c:pt idx="2">
                  <c:v>163.15789473684211</c:v>
                </c:pt>
                <c:pt idx="3">
                  <c:v>230</c:v>
                </c:pt>
                <c:pt idx="4">
                  <c:v>2304.7368421052633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22-41C0-9FBB-261D5EC9ED3E}"/>
            </c:ext>
          </c:extLst>
        </c:ser>
        <c:ser>
          <c:idx val="1"/>
          <c:order val="1"/>
          <c:tx>
            <c:strRef>
              <c:f>CARDIQUE!$N$36</c:f>
              <c:strCache>
                <c:ptCount val="1"/>
                <c:pt idx="0">
                  <c:v>N° de hojas aprov/ha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CARDIQUE!$L$37:$L$41</c:f>
              <c:strCache>
                <c:ptCount val="5"/>
                <c:pt idx="0">
                  <c:v>Juvenil 2 (J2)</c:v>
                </c:pt>
                <c:pt idx="1">
                  <c:v>Subadulto 1 (SA1)</c:v>
                </c:pt>
                <c:pt idx="2">
                  <c:v>Subadulto 2 (SA2)</c:v>
                </c:pt>
                <c:pt idx="3">
                  <c:v>Adulto 1 (A1)</c:v>
                </c:pt>
                <c:pt idx="4">
                  <c:v>Adulto 2 (A2)</c:v>
                </c:pt>
              </c:strCache>
            </c:strRef>
          </c:cat>
          <c:val>
            <c:numRef>
              <c:f>CARDIQUE!$N$37:$N$41</c:f>
              <c:numCache>
                <c:formatCode>0</c:formatCode>
                <c:ptCount val="5"/>
                <c:pt idx="0">
                  <c:v>94.95</c:v>
                </c:pt>
                <c:pt idx="1">
                  <c:v>62.400000000000006</c:v>
                </c:pt>
                <c:pt idx="2">
                  <c:v>150</c:v>
                </c:pt>
                <c:pt idx="3">
                  <c:v>97.5</c:v>
                </c:pt>
                <c:pt idx="4">
                  <c:v>377.25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22-41C0-9FBB-261D5EC9E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979924352"/>
        <c:axId val="1979932992"/>
      </c:barChart>
      <c:catAx>
        <c:axId val="19799243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79932992"/>
        <c:crosses val="autoZero"/>
        <c:auto val="1"/>
        <c:lblAlgn val="ctr"/>
        <c:lblOffset val="100"/>
        <c:noMultiLvlLbl val="0"/>
      </c:catAx>
      <c:valAx>
        <c:axId val="19799329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79924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CARDIQUE!$M$36</c:f>
              <c:strCache>
                <c:ptCount val="1"/>
                <c:pt idx="0">
                  <c:v>N° de hojas totales/ha</c:v>
                </c:pt>
              </c:strCache>
            </c:strRef>
          </c:tx>
          <c:spPr>
            <a:ln w="952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xVal>
            <c:strRef>
              <c:f>CARDIQUE!$L$37:$L$41</c:f>
              <c:strCache>
                <c:ptCount val="5"/>
                <c:pt idx="0">
                  <c:v>Juvenil 2 (J2)</c:v>
                </c:pt>
                <c:pt idx="1">
                  <c:v>Subadulto 1 (SA1)</c:v>
                </c:pt>
                <c:pt idx="2">
                  <c:v>Subadulto 2 (SA2)</c:v>
                </c:pt>
                <c:pt idx="3">
                  <c:v>Adulto 1 (A1)</c:v>
                </c:pt>
                <c:pt idx="4">
                  <c:v>Adulto 2 (A2)</c:v>
                </c:pt>
              </c:strCache>
            </c:strRef>
          </c:xVal>
          <c:yVal>
            <c:numRef>
              <c:f>CARDIQUE!$M$37:$M$41</c:f>
              <c:numCache>
                <c:formatCode>0</c:formatCode>
                <c:ptCount val="5"/>
                <c:pt idx="0">
                  <c:v>38.94736842105263</c:v>
                </c:pt>
                <c:pt idx="1">
                  <c:v>68</c:v>
                </c:pt>
                <c:pt idx="2">
                  <c:v>163.15789473684211</c:v>
                </c:pt>
                <c:pt idx="3">
                  <c:v>230</c:v>
                </c:pt>
                <c:pt idx="4">
                  <c:v>2304.7368421052633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8F2-481D-9999-67E00560AC9E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2119248400"/>
        <c:axId val="2119232080"/>
      </c:scatterChart>
      <c:valAx>
        <c:axId val="2119248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9232080"/>
        <c:crosses val="autoZero"/>
        <c:crossBetween val="midCat"/>
      </c:valAx>
      <c:valAx>
        <c:axId val="211923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92484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CARDIQUE!$Q$51</c:f>
              <c:strCache>
                <c:ptCount val="1"/>
                <c:pt idx="0">
                  <c:v>N° de individuos aprov/ha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CARDIQUE!$P$52:$P$56</c:f>
              <c:strCache>
                <c:ptCount val="5"/>
                <c:pt idx="0">
                  <c:v>Juvenil 2 (J2)</c:v>
                </c:pt>
                <c:pt idx="1">
                  <c:v>Subadulto 1 (SA1)</c:v>
                </c:pt>
                <c:pt idx="2">
                  <c:v>Subadulto 2 (SA2)</c:v>
                </c:pt>
                <c:pt idx="3">
                  <c:v>Adulto 1 (A1)</c:v>
                </c:pt>
                <c:pt idx="4">
                  <c:v>Adulto 2 (A2)</c:v>
                </c:pt>
              </c:strCache>
            </c:strRef>
          </c:cat>
          <c:val>
            <c:numRef>
              <c:f>CARDIQUE!$Q$52:$Q$56</c:f>
              <c:numCache>
                <c:formatCode>General</c:formatCode>
                <c:ptCount val="5"/>
                <c:pt idx="0">
                  <c:v>6.33</c:v>
                </c:pt>
                <c:pt idx="1">
                  <c:v>4.16</c:v>
                </c:pt>
                <c:pt idx="2">
                  <c:v>10</c:v>
                </c:pt>
                <c:pt idx="3">
                  <c:v>6.5</c:v>
                </c:pt>
                <c:pt idx="4">
                  <c:v>25.15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99-4610-89A9-3B41FAC614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5412048"/>
        <c:axId val="2105413968"/>
      </c:lineChart>
      <c:catAx>
        <c:axId val="2105412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05413968"/>
        <c:crosses val="autoZero"/>
        <c:auto val="1"/>
        <c:lblAlgn val="ctr"/>
        <c:lblOffset val="100"/>
        <c:noMultiLvlLbl val="0"/>
      </c:catAx>
      <c:valAx>
        <c:axId val="2105413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054120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Estado</a:t>
            </a:r>
            <a:r>
              <a:rPr lang="es-CO" baseline="0"/>
              <a:t> fitosanitario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CARDIQUE!$M$69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CARDIQUE!$L$70:$L$73</c:f>
              <c:strCache>
                <c:ptCount val="4"/>
                <c:pt idx="0">
                  <c:v>(2) Individuo con daños en sus estructuras entre 50-75%</c:v>
                </c:pt>
                <c:pt idx="1">
                  <c:v>(3) Individuo con daños en sus estructuras entre 25-50%</c:v>
                </c:pt>
                <c:pt idx="2">
                  <c:v>(4) Individuo en buen estado con daños en menos del 25% de sus estructuras</c:v>
                </c:pt>
                <c:pt idx="3">
                  <c:v>(5) Individuo en excelente estado sin presencia de daños en sus estructuras</c:v>
                </c:pt>
              </c:strCache>
            </c:strRef>
          </c:cat>
          <c:val>
            <c:numRef>
              <c:f>CARDIQUE!$M$70:$M$73</c:f>
              <c:numCache>
                <c:formatCode>0.0</c:formatCode>
                <c:ptCount val="4"/>
                <c:pt idx="0">
                  <c:v>0.24968789013732834</c:v>
                </c:pt>
                <c:pt idx="1">
                  <c:v>1.6229712858926342</c:v>
                </c:pt>
                <c:pt idx="2">
                  <c:v>4.7440699126092385</c:v>
                </c:pt>
                <c:pt idx="3">
                  <c:v>93.383270911360796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EC-473D-B088-6A6397A479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105430288"/>
        <c:axId val="2105435088"/>
      </c:barChart>
      <c:catAx>
        <c:axId val="21054302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05435088"/>
        <c:crosses val="autoZero"/>
        <c:auto val="1"/>
        <c:lblAlgn val="ctr"/>
        <c:lblOffset val="100"/>
        <c:noMultiLvlLbl val="0"/>
      </c:catAx>
      <c:valAx>
        <c:axId val="2105435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054302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CARDIQUE!$E$14</c:f>
              <c:strCache>
                <c:ptCount val="1"/>
                <c:pt idx="0">
                  <c:v>Ind/Ha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CARDIQUE!$B$15:$B$22</c:f>
              <c:strCache>
                <c:ptCount val="8"/>
                <c:pt idx="0">
                  <c:v>Plántula 1 (P1)</c:v>
                </c:pt>
                <c:pt idx="1">
                  <c:v>Plántula 2 (P2)</c:v>
                </c:pt>
                <c:pt idx="2">
                  <c:v>Juvenil 1 (J1)</c:v>
                </c:pt>
                <c:pt idx="3">
                  <c:v>Juvenil 2 (J2)</c:v>
                </c:pt>
                <c:pt idx="4">
                  <c:v>Subadulto 1 (SA1)</c:v>
                </c:pt>
                <c:pt idx="5">
                  <c:v>Subadulto 2 (SA2)</c:v>
                </c:pt>
                <c:pt idx="6">
                  <c:v>Adulto 1 (A1)</c:v>
                </c:pt>
                <c:pt idx="7">
                  <c:v>Adulto 2 (A2)</c:v>
                </c:pt>
              </c:strCache>
            </c:strRef>
          </c:cat>
          <c:val>
            <c:numRef>
              <c:f>CARDIQUE!$E$15:$E$22</c:f>
              <c:numCache>
                <c:formatCode>0</c:formatCode>
                <c:ptCount val="8"/>
                <c:pt idx="0">
                  <c:v>62.631578947368425</c:v>
                </c:pt>
                <c:pt idx="1">
                  <c:v>2.7052631578947368</c:v>
                </c:pt>
                <c:pt idx="2">
                  <c:v>9.4736842105263168</c:v>
                </c:pt>
                <c:pt idx="3">
                  <c:v>3.3315789473684214</c:v>
                </c:pt>
                <c:pt idx="4">
                  <c:v>2.1894736842105265</c:v>
                </c:pt>
                <c:pt idx="5">
                  <c:v>5.2631578947368425</c:v>
                </c:pt>
                <c:pt idx="6">
                  <c:v>3.4210526315789473</c:v>
                </c:pt>
                <c:pt idx="7">
                  <c:v>13.236842105263158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9C-4E0F-90A0-5C4560556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9606431"/>
        <c:axId val="1589599231"/>
      </c:lineChart>
      <c:catAx>
        <c:axId val="15896064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89599231"/>
        <c:crosses val="autoZero"/>
        <c:auto val="1"/>
        <c:lblAlgn val="ctr"/>
        <c:lblOffset val="100"/>
        <c:noMultiLvlLbl val="0"/>
      </c:catAx>
      <c:valAx>
        <c:axId val="1589599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896064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CRA!$C$31</c:f>
              <c:strCache>
                <c:ptCount val="1"/>
                <c:pt idx="0">
                  <c:v>Área basal / Ha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CRA!$B$32:$B$36</c:f>
              <c:strCache>
                <c:ptCount val="5"/>
                <c:pt idx="0">
                  <c:v>Juvenil 2 (J2)</c:v>
                </c:pt>
                <c:pt idx="1">
                  <c:v>Subadulto 1 (SA1)</c:v>
                </c:pt>
                <c:pt idx="2">
                  <c:v>Subadulto 2 (SA2)</c:v>
                </c:pt>
                <c:pt idx="3">
                  <c:v>Adulto 1 (A1)</c:v>
                </c:pt>
                <c:pt idx="4">
                  <c:v>Adulto 2 (A2)</c:v>
                </c:pt>
              </c:strCache>
            </c:strRef>
          </c:cat>
          <c:val>
            <c:numRef>
              <c:f>CRA!$C$32:$C$36</c:f>
              <c:numCache>
                <c:formatCode>General</c:formatCode>
                <c:ptCount val="5"/>
                <c:pt idx="0">
                  <c:v>0.19490137396967289</c:v>
                </c:pt>
                <c:pt idx="1">
                  <c:v>3.8770374796523517E-2</c:v>
                </c:pt>
                <c:pt idx="2">
                  <c:v>0.17094624844096448</c:v>
                </c:pt>
                <c:pt idx="3">
                  <c:v>0.34362013532215829</c:v>
                </c:pt>
                <c:pt idx="4">
                  <c:v>0.23864937727622987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1F-4A73-8446-79BE7F827F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23595407"/>
        <c:axId val="1762873519"/>
        <c:axId val="0"/>
      </c:bar3DChart>
      <c:catAx>
        <c:axId val="16235954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62873519"/>
        <c:crosses val="autoZero"/>
        <c:auto val="1"/>
        <c:lblAlgn val="ctr"/>
        <c:lblOffset val="100"/>
        <c:noMultiLvlLbl val="0"/>
      </c:catAx>
      <c:valAx>
        <c:axId val="17628735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235954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_xlchart.v1.2</cx:f>
      </cx:numDim>
    </cx:data>
    <cx:data id="1">
      <cx:strDim type="cat">
        <cx:f>_xlchart.v1.0</cx:f>
      </cx:strDim>
      <cx:numDim type="val">
        <cx:f>_xlchart.v1.4</cx:f>
      </cx:numDim>
    </cx:data>
  </cx:chartData>
  <cx:chart>
    <cx:title pos="t" align="ctr" overlay="0">
      <cx:tx>
        <cx:txData>
          <cx:v>Altura del estípite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s-ES" sz="14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Altura del estípite</a:t>
          </a:r>
        </a:p>
      </cx:txPr>
    </cx:title>
    <cx:plotArea>
      <cx:plotAreaRegion>
        <cx:series layoutId="boxWhisker" uniqueId="{68B3FB8D-A93C-4D3E-BD48-599AEC3D808D}">
          <cx:tx>
            <cx:txData>
              <cx:f>_xlchart.v1.1</cx:f>
              <cx:v>Altura estipite 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7232DA40-C9E8-44E4-B1EE-308FB75FDC1F}">
          <cx:tx>
            <cx:txData>
              <cx:f>_xlchart.v1.3</cx:f>
              <cx:v>N° de individuos</cx:v>
            </cx:txData>
          </cx:tx>
          <cx:dataId val="1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_xlchart.v1.5</cx:f>
      </cx:strDim>
      <cx:numDim type="val">
        <cx:f>_xlchart.v1.7</cx:f>
      </cx:numDim>
    </cx:data>
    <cx:data id="1">
      <cx:strDim type="cat">
        <cx:f>_xlchart.v1.5</cx:f>
      </cx:strDim>
      <cx:numDim type="val">
        <cx:f>_xlchart.v1.9</cx:f>
      </cx:numDim>
    </cx:data>
  </cx:chartData>
  <cx:chart>
    <cx:title pos="t" align="ctr" overlay="0">
      <cx:tx>
        <cx:txData>
          <cx:v>Altura del estípite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s-ES" sz="1400" b="0" i="0" u="none" strike="noStrike" baseline="0">
              <a:solidFill>
                <a:srgbClr val="000000">
                  <a:lumMod val="65000"/>
                  <a:lumOff val="35000"/>
                </a:srgbClr>
              </a:solidFill>
              <a:latin typeface="Arial"/>
              <a:cs typeface="Arial"/>
            </a:rPr>
            <a:t>Altura del estípite</a:t>
          </a:r>
        </a:p>
      </cx:txPr>
    </cx:title>
    <cx:plotArea>
      <cx:plotAreaRegion>
        <cx:series layoutId="boxWhisker" uniqueId="{A0F8E3A1-1FC5-4B43-BC8D-38B3F5394A24}">
          <cx:tx>
            <cx:txData>
              <cx:f>_xlchart.v1.6</cx:f>
              <cx:v>Altura estipite 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97451DA5-3754-43D1-9DC1-A80E6DB83B74}">
          <cx:tx>
            <cx:txData>
              <cx:f>_xlchart.v1.8</cx:f>
              <cx:v>N° de individuos</cx:v>
            </cx:txData>
          </cx:tx>
          <cx:dataId val="1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chart" Target="../charts/chart13.xml"/><Relationship Id="rId4" Type="http://schemas.openxmlformats.org/officeDocument/2006/relationships/chart" Target="../charts/chart1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5" Type="http://schemas.openxmlformats.org/officeDocument/2006/relationships/chart" Target="../charts/chart18.xml"/><Relationship Id="rId4" Type="http://schemas.openxmlformats.org/officeDocument/2006/relationships/chart" Target="../charts/chart17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2" Type="http://schemas.microsoft.com/office/2014/relationships/chartEx" Target="../charts/chartEx1.xml"/><Relationship Id="rId1" Type="http://schemas.openxmlformats.org/officeDocument/2006/relationships/chart" Target="../charts/chart20.xml"/><Relationship Id="rId6" Type="http://schemas.openxmlformats.org/officeDocument/2006/relationships/chart" Target="../charts/chart24.xml"/><Relationship Id="rId5" Type="http://schemas.openxmlformats.org/officeDocument/2006/relationships/chart" Target="../charts/chart23.xml"/><Relationship Id="rId4" Type="http://schemas.openxmlformats.org/officeDocument/2006/relationships/chart" Target="../charts/chart22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7" Type="http://schemas.openxmlformats.org/officeDocument/2006/relationships/chart" Target="../charts/chart31.xml"/><Relationship Id="rId2" Type="http://schemas.microsoft.com/office/2014/relationships/chartEx" Target="../charts/chartEx2.xml"/><Relationship Id="rId1" Type="http://schemas.openxmlformats.org/officeDocument/2006/relationships/chart" Target="../charts/chart26.xml"/><Relationship Id="rId6" Type="http://schemas.openxmlformats.org/officeDocument/2006/relationships/chart" Target="../charts/chart30.xml"/><Relationship Id="rId5" Type="http://schemas.openxmlformats.org/officeDocument/2006/relationships/chart" Target="../charts/chart29.xml"/><Relationship Id="rId4" Type="http://schemas.openxmlformats.org/officeDocument/2006/relationships/chart" Target="../charts/chart2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237066</xdr:colOff>
      <xdr:row>31</xdr:row>
      <xdr:rowOff>68302</xdr:rowOff>
    </xdr:from>
    <xdr:to>
      <xdr:col>7</xdr:col>
      <xdr:colOff>1959036</xdr:colOff>
      <xdr:row>47</xdr:row>
      <xdr:rowOff>160866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C34D51F-F206-53DA-37DF-A520BD6D0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65333" y="5317635"/>
          <a:ext cx="5049370" cy="2801898"/>
        </a:xfrm>
        <a:prstGeom prst="rect">
          <a:avLst/>
        </a:prstGeom>
      </xdr:spPr>
    </xdr:pic>
    <xdr:clientData/>
  </xdr:twoCellAnchor>
  <xdr:twoCellAnchor>
    <xdr:from>
      <xdr:col>6</xdr:col>
      <xdr:colOff>610447</xdr:colOff>
      <xdr:row>12</xdr:row>
      <xdr:rowOff>53341</xdr:rowOff>
    </xdr:from>
    <xdr:to>
      <xdr:col>8</xdr:col>
      <xdr:colOff>1233594</xdr:colOff>
      <xdr:row>28</xdr:row>
      <xdr:rowOff>87207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021F0DF-DD38-E15F-F8FB-39B4434790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251460</xdr:colOff>
      <xdr:row>1</xdr:row>
      <xdr:rowOff>38100</xdr:rowOff>
    </xdr:from>
    <xdr:to>
      <xdr:col>15</xdr:col>
      <xdr:colOff>640080</xdr:colOff>
      <xdr:row>23</xdr:row>
      <xdr:rowOff>152400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6CD2FD5-F9A1-5BC7-5F68-F14539E065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40</xdr:row>
      <xdr:rowOff>83820</xdr:rowOff>
    </xdr:from>
    <xdr:to>
      <xdr:col>5</xdr:col>
      <xdr:colOff>76200</xdr:colOff>
      <xdr:row>56</xdr:row>
      <xdr:rowOff>144780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24DB53A-DF1C-CF08-DF27-9799971C57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944880</xdr:colOff>
      <xdr:row>42</xdr:row>
      <xdr:rowOff>45720</xdr:rowOff>
    </xdr:from>
    <xdr:to>
      <xdr:col>14</xdr:col>
      <xdr:colOff>167640</xdr:colOff>
      <xdr:row>58</xdr:row>
      <xdr:rowOff>106680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ED3AAF3F-7E3E-FE9C-8CDE-1FC169D861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43543</xdr:colOff>
      <xdr:row>18</xdr:row>
      <xdr:rowOff>158931</xdr:rowOff>
    </xdr:from>
    <xdr:to>
      <xdr:col>23</xdr:col>
      <xdr:colOff>187235</xdr:colOff>
      <xdr:row>35</xdr:row>
      <xdr:rowOff>52251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5E479382-7745-FFD0-C67E-21C2F44D27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518160</xdr:colOff>
      <xdr:row>57</xdr:row>
      <xdr:rowOff>30480</xdr:rowOff>
    </xdr:from>
    <xdr:to>
      <xdr:col>17</xdr:col>
      <xdr:colOff>1554480</xdr:colOff>
      <xdr:row>73</xdr:row>
      <xdr:rowOff>91440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22179296-8C36-5ADD-B3F5-D51BB8B7E3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690154</xdr:colOff>
      <xdr:row>73</xdr:row>
      <xdr:rowOff>96883</xdr:rowOff>
    </xdr:from>
    <xdr:to>
      <xdr:col>12</xdr:col>
      <xdr:colOff>674914</xdr:colOff>
      <xdr:row>89</xdr:row>
      <xdr:rowOff>153488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70554A79-4E96-3ED5-C80A-F2BB7E6E05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468085</xdr:colOff>
      <xdr:row>0</xdr:row>
      <xdr:rowOff>65315</xdr:rowOff>
    </xdr:from>
    <xdr:to>
      <xdr:col>11</xdr:col>
      <xdr:colOff>4060371</xdr:colOff>
      <xdr:row>17</xdr:row>
      <xdr:rowOff>32658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D84E82A-0723-E5CE-603C-13A076CCDB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220980</xdr:colOff>
      <xdr:row>37</xdr:row>
      <xdr:rowOff>53340</xdr:rowOff>
    </xdr:from>
    <xdr:to>
      <xdr:col>5</xdr:col>
      <xdr:colOff>0</xdr:colOff>
      <xdr:row>53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84E4C8D-077E-6DF2-3612-4F233DE92A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771525</xdr:colOff>
      <xdr:row>39</xdr:row>
      <xdr:rowOff>4763</xdr:rowOff>
    </xdr:from>
    <xdr:to>
      <xdr:col>13</xdr:col>
      <xdr:colOff>781050</xdr:colOff>
      <xdr:row>55</xdr:row>
      <xdr:rowOff>4763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4A627A7-CCB6-A631-70A3-225C33069C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609600</xdr:colOff>
      <xdr:row>36</xdr:row>
      <xdr:rowOff>52388</xdr:rowOff>
    </xdr:from>
    <xdr:to>
      <xdr:col>19</xdr:col>
      <xdr:colOff>9525</xdr:colOff>
      <xdr:row>52</xdr:row>
      <xdr:rowOff>52388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3C1E5ABA-8DDB-5DFE-F1E6-5552F54DF4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342900</xdr:colOff>
      <xdr:row>73</xdr:row>
      <xdr:rowOff>14288</xdr:rowOff>
    </xdr:from>
    <xdr:to>
      <xdr:col>12</xdr:col>
      <xdr:colOff>438150</xdr:colOff>
      <xdr:row>89</xdr:row>
      <xdr:rowOff>14288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F7FE2FAD-A378-877E-4652-06D5454E42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476250</xdr:colOff>
      <xdr:row>11</xdr:row>
      <xdr:rowOff>138113</xdr:rowOff>
    </xdr:from>
    <xdr:to>
      <xdr:col>7</xdr:col>
      <xdr:colOff>762000</xdr:colOff>
      <xdr:row>27</xdr:row>
      <xdr:rowOff>138113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72D7BA1A-600F-BEA8-4B74-0154913F6A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289560</xdr:colOff>
      <xdr:row>28</xdr:row>
      <xdr:rowOff>15240</xdr:rowOff>
    </xdr:from>
    <xdr:to>
      <xdr:col>6</xdr:col>
      <xdr:colOff>68580</xdr:colOff>
      <xdr:row>44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F956E6F-B04E-984C-ACD3-E4DA0E576D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434340</xdr:colOff>
      <xdr:row>40</xdr:row>
      <xdr:rowOff>15240</xdr:rowOff>
    </xdr:from>
    <xdr:to>
      <xdr:col>14</xdr:col>
      <xdr:colOff>441960</xdr:colOff>
      <xdr:row>56</xdr:row>
      <xdr:rowOff>76200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4132584-F47F-4B07-EF90-27AFF1E071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480060</xdr:colOff>
      <xdr:row>17</xdr:row>
      <xdr:rowOff>121920</xdr:rowOff>
    </xdr:from>
    <xdr:to>
      <xdr:col>20</xdr:col>
      <xdr:colOff>297180</xdr:colOff>
      <xdr:row>34</xdr:row>
      <xdr:rowOff>15240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0C37AA1-D135-5F55-435B-6AC273EFD1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601980</xdr:colOff>
      <xdr:row>50</xdr:row>
      <xdr:rowOff>99060</xdr:rowOff>
    </xdr:from>
    <xdr:to>
      <xdr:col>19</xdr:col>
      <xdr:colOff>15240</xdr:colOff>
      <xdr:row>66</xdr:row>
      <xdr:rowOff>160020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D630FE7-CD5C-411D-2530-3F9F08D5F3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1021080</xdr:colOff>
      <xdr:row>75</xdr:row>
      <xdr:rowOff>137160</xdr:rowOff>
    </xdr:from>
    <xdr:to>
      <xdr:col>12</xdr:col>
      <xdr:colOff>1120140</xdr:colOff>
      <xdr:row>92</xdr:row>
      <xdr:rowOff>30480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94CF5794-A317-7B98-3045-93014AC970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361950</xdr:colOff>
      <xdr:row>12</xdr:row>
      <xdr:rowOff>52388</xdr:rowOff>
    </xdr:from>
    <xdr:to>
      <xdr:col>9</xdr:col>
      <xdr:colOff>171450</xdr:colOff>
      <xdr:row>28</xdr:row>
      <xdr:rowOff>52388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E93F6AD0-474B-049F-E63A-AD3D8AE225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27</xdr:row>
      <xdr:rowOff>152400</xdr:rowOff>
    </xdr:from>
    <xdr:to>
      <xdr:col>5</xdr:col>
      <xdr:colOff>106680</xdr:colOff>
      <xdr:row>44</xdr:row>
      <xdr:rowOff>45720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00D38D4-3AB7-E9E6-9ECE-786F3948E8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541020</xdr:colOff>
      <xdr:row>0</xdr:row>
      <xdr:rowOff>129540</xdr:rowOff>
    </xdr:from>
    <xdr:to>
      <xdr:col>15</xdr:col>
      <xdr:colOff>358140</xdr:colOff>
      <xdr:row>17</xdr:row>
      <xdr:rowOff>22860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Gráfico 2">
              <a:extLst>
                <a:ext uri="{FF2B5EF4-FFF2-40B4-BE49-F238E27FC236}">
                  <a16:creationId xmlns:a16="http://schemas.microsoft.com/office/drawing/2014/main" id="{3639F6CA-70B0-6BC4-6267-F2046748BF8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305800" y="129540"/>
              <a:ext cx="938022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9</xdr:col>
      <xdr:colOff>472440</xdr:colOff>
      <xdr:row>39</xdr:row>
      <xdr:rowOff>45720</xdr:rowOff>
    </xdr:from>
    <xdr:to>
      <xdr:col>13</xdr:col>
      <xdr:colOff>449580</xdr:colOff>
      <xdr:row>55</xdr:row>
      <xdr:rowOff>106680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55B6C61-E14A-F006-FFB3-E3BAF194A3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678180</xdr:colOff>
      <xdr:row>5</xdr:row>
      <xdr:rowOff>144780</xdr:rowOff>
    </xdr:from>
    <xdr:to>
      <xdr:col>21</xdr:col>
      <xdr:colOff>495300</xdr:colOff>
      <xdr:row>22</xdr:row>
      <xdr:rowOff>38100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CA6B299-6404-EB25-6338-F22E3110A5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228600</xdr:colOff>
      <xdr:row>39</xdr:row>
      <xdr:rowOff>144780</xdr:rowOff>
    </xdr:from>
    <xdr:to>
      <xdr:col>18</xdr:col>
      <xdr:colOff>1264920</xdr:colOff>
      <xdr:row>56</xdr:row>
      <xdr:rowOff>38100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F5455697-3F4F-6D2D-3F8F-6DCC1F2EA7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807720</xdr:colOff>
      <xdr:row>73</xdr:row>
      <xdr:rowOff>7620</xdr:rowOff>
    </xdr:from>
    <xdr:to>
      <xdr:col>11</xdr:col>
      <xdr:colOff>906780</xdr:colOff>
      <xdr:row>89</xdr:row>
      <xdr:rowOff>68580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EB669F1D-A505-70F6-70C5-0C78F4EDA8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182880</xdr:colOff>
      <xdr:row>12</xdr:row>
      <xdr:rowOff>30480</xdr:rowOff>
    </xdr:from>
    <xdr:to>
      <xdr:col>8</xdr:col>
      <xdr:colOff>960120</xdr:colOff>
      <xdr:row>28</xdr:row>
      <xdr:rowOff>91440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190C089-C0EB-35D6-6ABC-09ED4921C2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27</xdr:row>
      <xdr:rowOff>99060</xdr:rowOff>
    </xdr:from>
    <xdr:to>
      <xdr:col>5</xdr:col>
      <xdr:colOff>762000</xdr:colOff>
      <xdr:row>43</xdr:row>
      <xdr:rowOff>160020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F086A77-A278-354C-E004-0B61E11988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487680</xdr:colOff>
      <xdr:row>0</xdr:row>
      <xdr:rowOff>30480</xdr:rowOff>
    </xdr:from>
    <xdr:to>
      <xdr:col>16</xdr:col>
      <xdr:colOff>304800</xdr:colOff>
      <xdr:row>16</xdr:row>
      <xdr:rowOff>91440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Gráfico 2">
              <a:extLst>
                <a:ext uri="{FF2B5EF4-FFF2-40B4-BE49-F238E27FC236}">
                  <a16:creationId xmlns:a16="http://schemas.microsoft.com/office/drawing/2014/main" id="{F4336605-4F59-7515-A70A-259624FD332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294620" y="30480"/>
              <a:ext cx="938022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10</xdr:col>
      <xdr:colOff>731520</xdr:colOff>
      <xdr:row>39</xdr:row>
      <xdr:rowOff>22860</xdr:rowOff>
    </xdr:from>
    <xdr:to>
      <xdr:col>14</xdr:col>
      <xdr:colOff>632460</xdr:colOff>
      <xdr:row>56</xdr:row>
      <xdr:rowOff>129540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AF6B581-7B5F-680A-3AC6-324FED47E6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655320</xdr:colOff>
      <xdr:row>5</xdr:row>
      <xdr:rowOff>53340</xdr:rowOff>
    </xdr:from>
    <xdr:to>
      <xdr:col>22</xdr:col>
      <xdr:colOff>472440</xdr:colOff>
      <xdr:row>21</xdr:row>
      <xdr:rowOff>114300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F5CB2260-7614-0CBB-9992-9D4A8935EE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533400</xdr:colOff>
      <xdr:row>38</xdr:row>
      <xdr:rowOff>83820</xdr:rowOff>
    </xdr:from>
    <xdr:to>
      <xdr:col>19</xdr:col>
      <xdr:colOff>777240</xdr:colOff>
      <xdr:row>54</xdr:row>
      <xdr:rowOff>144780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72270EAD-0528-602D-CAA0-580847497D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716280</xdr:colOff>
      <xdr:row>75</xdr:row>
      <xdr:rowOff>76200</xdr:rowOff>
    </xdr:from>
    <xdr:to>
      <xdr:col>12</xdr:col>
      <xdr:colOff>815340</xdr:colOff>
      <xdr:row>91</xdr:row>
      <xdr:rowOff>137160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BBE38618-4262-13D7-C101-9835C98161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152400</xdr:colOff>
      <xdr:row>11</xdr:row>
      <xdr:rowOff>130629</xdr:rowOff>
    </xdr:from>
    <xdr:to>
      <xdr:col>9</xdr:col>
      <xdr:colOff>925285</xdr:colOff>
      <xdr:row>28</xdr:row>
      <xdr:rowOff>97972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04A5479-6FF9-7B5F-9791-B41DBF8926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orena Pérez galeano" refreshedDate="45953.707681712964" createdVersion="8" refreshedVersion="8" minRefreshableVersion="3" recordCount="3550" xr:uid="{98222E6D-04FB-4F99-8434-CC4AC1B85BE7}">
  <cacheSource type="worksheet">
    <worksheetSource ref="A1:AI3551" sheet="PFNM -Sabal"/>
  </cacheSource>
  <cacheFields count="35">
    <cacheField name="Departamento" numFmtId="0">
      <sharedItems/>
    </cacheField>
    <cacheField name="Municipio" numFmtId="0">
      <sharedItems/>
    </cacheField>
    <cacheField name="Vereda" numFmtId="0">
      <sharedItems/>
    </cacheField>
    <cacheField name="Parcela" numFmtId="0">
      <sharedItems containsSemiMixedTypes="0" containsString="0" containsNumber="1" containsInteger="1" minValue="1" maxValue="69" count="69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69"/>
      </sharedItems>
    </cacheField>
    <cacheField name="GPS" numFmtId="0">
      <sharedItems containsBlank="1" containsMixedTypes="1" containsNumber="1" containsInteger="1" minValue="1" maxValue="1999"/>
    </cacheField>
    <cacheField name="Cobertura" numFmtId="0">
      <sharedItems/>
    </cacheField>
    <cacheField name="Fecha" numFmtId="14">
      <sharedItems containsSemiMixedTypes="0" containsNonDate="0" containsDate="1" containsString="0" minDate="2025-05-20T00:00:00" maxDate="2025-07-10T00:00:00"/>
    </cacheField>
    <cacheField name="Estrato" numFmtId="0">
      <sharedItems/>
    </cacheField>
    <cacheField name="Responsable" numFmtId="0">
      <sharedItems/>
    </cacheField>
    <cacheField name="Corporación" numFmtId="0">
      <sharedItems count="5">
        <s v="CVS"/>
        <s v="CARSUCRE"/>
        <s v="CORPOMOJANA"/>
        <s v="CARDIQUE"/>
        <s v="CRA"/>
      </sharedItems>
    </cacheField>
    <cacheField name="Cuadrante (Ej. P1-1)" numFmtId="0">
      <sharedItems containsSemiMixedTypes="0" containsString="0" containsNumber="1" containsInteger="1" minValue="1" maxValue="10"/>
    </cacheField>
    <cacheField name="Individuo" numFmtId="0">
      <sharedItems containsSemiMixedTypes="0" containsString="0" containsNumber="1" containsInteger="1" minValue="1" maxValue="152"/>
    </cacheField>
    <cacheField name="Categoría de edad" numFmtId="0">
      <sharedItems count="8">
        <s v="Adulto 2 (A2)"/>
        <s v="Adulto 1 (A1)"/>
        <s v="Juvenil 1 (J1)"/>
        <s v="Plántula 2 (P2)"/>
        <s v="Plántula 1 (P1)"/>
        <s v="Juvenil 2 (J2)"/>
        <s v="Subadulto 2 (SA2)"/>
        <s v="Subadulto 1 (SA1)"/>
      </sharedItems>
    </cacheField>
    <cacheField name="Número de individuos" numFmtId="0">
      <sharedItems containsBlank="1" containsMixedTypes="1" containsNumber="1" containsInteger="1" minValue="1" maxValue="280"/>
    </cacheField>
    <cacheField name="CAP1 (cm)" numFmtId="0">
      <sharedItems containsBlank="1" containsMixedTypes="1" containsNumber="1" minValue="23" maxValue="124"/>
    </cacheField>
    <cacheField name="CAP (m)" numFmtId="0">
      <sharedItems containsString="0" containsBlank="1" containsNumber="1" minValue="0" maxValue="1.24"/>
    </cacheField>
    <cacheField name="DAP (m) " numFmtId="0">
      <sharedItems containsString="0" containsBlank="1" containsNumber="1" minValue="0" maxValue="0.39470425886790045"/>
    </cacheField>
    <cacheField name="Altura total (m)" numFmtId="0">
      <sharedItems containsString="0" containsBlank="1" containsNumber="1" minValue="0.1" maxValue="65"/>
    </cacheField>
    <cacheField name="Altura estípite (m)" numFmtId="0">
      <sharedItems containsBlank="1" containsMixedTypes="1" containsNumber="1" minValue="0.1" maxValue="12" count="137">
        <n v="6.8"/>
        <n v="6.6"/>
        <n v="3.5"/>
        <n v="6.2"/>
        <s v=""/>
        <n v="7.5"/>
        <n v="7.3"/>
        <n v="7.8"/>
        <n v="7"/>
        <n v="5"/>
        <n v="9.3000000000000007"/>
        <n v="8.5"/>
        <n v="8"/>
        <n v="10.5"/>
        <n v="0.3"/>
        <n v="10"/>
        <n v="5.5"/>
        <n v="1.8"/>
        <n v="6"/>
        <n v="9"/>
        <n v="1.5"/>
        <n v="0.5"/>
        <n v="2.7"/>
        <n v="0.7"/>
        <n v="0.1"/>
        <n v="0.4"/>
        <n v="4"/>
        <n v="6.5"/>
        <n v="3"/>
        <n v="2.5"/>
        <n v="9.5"/>
        <n v="1"/>
        <n v="0.9"/>
        <n v="2.2000000000000002"/>
        <n v="0.25"/>
        <n v="1.7"/>
        <n v="2"/>
        <n v="0.6"/>
        <n v="0.8"/>
        <m/>
        <n v="4.5"/>
        <n v="0.99"/>
        <n v="0.67"/>
        <n v="1.3"/>
        <n v="1.6"/>
        <n v="0.55000000000000004"/>
        <n v="0.77"/>
        <n v="0.44"/>
        <n v="2.9"/>
        <n v="0.52"/>
        <n v="0.85"/>
        <n v="0.2"/>
        <n v="0.37"/>
        <n v="0.17"/>
        <n v="0.18"/>
        <n v="0.26"/>
        <n v="0.35"/>
        <n v="0.34"/>
        <n v="0.12"/>
        <n v="0.33"/>
        <n v="1.1000000000000001"/>
        <n v="0.94"/>
        <n v="0.68"/>
        <n v="0.24"/>
        <n v="0.69"/>
        <n v="0.57999999999999996"/>
        <n v="2.2999999999999998"/>
        <n v="5.8"/>
        <n v="3.2"/>
        <n v="3.8"/>
        <n v="8.1999999999999993"/>
        <n v="0.45"/>
        <n v="4.2"/>
        <n v="0.38"/>
        <n v="8.3000000000000007"/>
        <n v="3.4"/>
        <n v="12"/>
        <n v="4.8"/>
        <n v="5.6"/>
        <n v="3.6"/>
        <n v="4.9000000000000004"/>
        <n v="3.3"/>
        <n v="8.8000000000000007"/>
        <n v="8.6"/>
        <n v="5.2"/>
        <n v="6.3"/>
        <n v="5.3"/>
        <n v="6.4"/>
        <n v="7.2"/>
        <n v="9.6"/>
        <n v="9.4"/>
        <n v="6.7"/>
        <n v="6.1"/>
        <n v="5.7"/>
        <n v="5.0999999999999996"/>
        <n v="4.5999999999999996"/>
        <n v="0.95"/>
        <n v="0.92"/>
        <n v="1.9"/>
        <n v="7.6"/>
        <n v="8.4"/>
        <n v="9.1"/>
        <n v="7.7"/>
        <n v="9.8000000000000007"/>
        <n v="9.1999999999999993"/>
        <n v="5.4"/>
        <n v="0.19"/>
        <n v="2.8"/>
        <n v="0.15"/>
        <n v="4.3"/>
        <n v="0.65"/>
        <n v="2.4"/>
        <n v="1.2"/>
        <n v="4.4000000000000004"/>
        <n v="4.7"/>
        <n v="0.32"/>
        <n v="0.13"/>
        <n v="9.6999999999999993"/>
        <n v="10.199999999999999"/>
        <n v="11"/>
        <n v="10.3"/>
        <n v="11.5"/>
        <n v="0.63"/>
        <n v="10.8"/>
        <n v="10.6"/>
        <n v="7.4"/>
        <n v="10.7"/>
        <n v="8.6999999999999993"/>
        <n v="11.2"/>
        <n v="2.1"/>
        <n v="3.7"/>
        <n v="0.75"/>
        <n v="8.1"/>
        <n v="6.57"/>
        <n v="2.6"/>
        <n v="4.0999999999999996"/>
        <n v="1.4"/>
      </sharedItems>
    </cacheField>
    <cacheField name="Area basal" numFmtId="0">
      <sharedItems containsSemiMixedTypes="0" containsString="0" containsNumber="1" minValue="0" maxValue="0.12235832024904914"/>
    </cacheField>
    <cacheField name="Número hojas aprovechables" numFmtId="0">
      <sharedItems containsBlank="1" containsMixedTypes="1" containsNumber="1" containsInteger="1" minValue="0" maxValue="25"/>
    </cacheField>
    <cacheField name="Número total hojas" numFmtId="0">
      <sharedItems containsBlank="1" containsMixedTypes="1" containsNumber="1" containsInteger="1" minValue="0" maxValue="30"/>
    </cacheField>
    <cacheField name="Yemas" numFmtId="0">
      <sharedItems containsString="0" containsBlank="1" containsNumber="1" containsInteger="1" minValue="0" maxValue="8"/>
    </cacheField>
    <cacheField name="Flor" numFmtId="0">
      <sharedItems containsString="0" containsBlank="1" containsNumber="1" containsInteger="1" minValue="0" maxValue="7" count="9">
        <n v="0"/>
        <m/>
        <n v="1"/>
        <n v="2"/>
        <n v="3"/>
        <n v="4"/>
        <n v="5"/>
        <n v="6"/>
        <n v="7"/>
      </sharedItems>
    </cacheField>
    <cacheField name="Inflorescencia vieja" numFmtId="0">
      <sharedItems containsString="0" containsBlank="1" containsNumber="1" containsInteger="1" minValue="0" maxValue="4" count="6">
        <n v="0"/>
        <m/>
        <n v="1"/>
        <n v="2"/>
        <n v="3"/>
        <n v="4"/>
      </sharedItems>
    </cacheField>
    <cacheField name="Frutos inmaduros" numFmtId="0">
      <sharedItems containsString="0" containsBlank="1" containsNumber="1" containsInteger="1" minValue="0" maxValue="1"/>
    </cacheField>
    <cacheField name="Frutos maduros" numFmtId="0">
      <sharedItems containsString="0" containsBlank="1" containsNumber="1" containsInteger="1" minValue="0" maxValue="4"/>
    </cacheField>
    <cacheField name="Infrutescencia vieja" numFmtId="0">
      <sharedItems containsString="0" containsBlank="1" containsNumber="1" containsInteger="1" minValue="0" maxValue="9"/>
    </cacheField>
    <cacheField name="Estado fitosanitario" numFmtId="0">
      <sharedItems count="5">
        <s v="(5) Individuo en excelente estado sin presencia de daños en sus estructuras"/>
        <s v="(4) Individuo en buen estado con daños en menos del 25% de sus estructuras"/>
        <s v="(3) Individuo con daños en sus estructuras entre 25-50%"/>
        <s v="(2) Individuo con daños en sus estructuras entre 50-75%"/>
        <s v="(1) Individuo en mal estado o con daños en más del 75% de sus estructuras"/>
      </sharedItems>
    </cacheField>
    <cacheField name="Ecosistema" numFmtId="0">
      <sharedItems/>
    </cacheField>
    <cacheField name="Observaciones" numFmtId="0">
      <sharedItems containsBlank="1"/>
    </cacheField>
    <cacheField name="COORD_ESTE" numFmtId="0">
      <sharedItems containsString="0" containsBlank="1" containsNumber="1" minValue="4648909.8605000004" maxValue="4805190.5028999997"/>
    </cacheField>
    <cacheField name="COORD_NORTE" numFmtId="0">
      <sharedItems containsString="0" containsBlank="1" containsNumber="1" minValue="2457822.3361" maxValue="2760631.5929999999"/>
    </cacheField>
    <cacheField name="Longitud" numFmtId="0">
      <sharedItems containsString="0" containsBlank="1" containsNumber="1" minValue="-76.192740000000001" maxValue="-74.770953000000006"/>
    </cacheField>
    <cacheField name="Latitud " numFmtId="0">
      <sharedItems containsString="0" containsBlank="1" containsNumber="1" minValue="8.1318950000000001" maxValue="10.8771150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50">
  <r>
    <s v="Córdoba"/>
    <s v="Tierralta"/>
    <s v="Qubrada Honda"/>
    <x v="0"/>
    <n v="420"/>
    <s v="Maíz"/>
    <d v="2025-05-20T00:00:00"/>
    <s v="Baja densidad"/>
    <s v="Esteban Moreno"/>
    <x v="0"/>
    <n v="1"/>
    <n v="1"/>
    <x v="0"/>
    <s v=""/>
    <n v="77"/>
    <n v="0.77"/>
    <n v="0.24509861236151884"/>
    <n v="9.5"/>
    <x v="0"/>
    <n v="4.7181482879592375E-2"/>
    <n v="15"/>
    <n v="22"/>
    <n v="0"/>
    <x v="0"/>
    <x v="0"/>
    <n v="0"/>
    <n v="0"/>
    <n v="1"/>
    <x v="0"/>
    <s v="Agrosistemas"/>
    <s v=""/>
    <n v="4665655.2276999997"/>
    <n v="2457822.3361"/>
    <n v="-76.034829999999999"/>
    <n v="8.1318950000000001"/>
  </r>
  <r>
    <s v="Córdoba"/>
    <s v="Tierralta"/>
    <s v="Qubrada Honda"/>
    <x v="0"/>
    <n v="421"/>
    <s v="Maíz"/>
    <d v="2025-05-20T00:00:00"/>
    <s v="Baja densidad"/>
    <s v="Esteban Moreno"/>
    <x v="0"/>
    <n v="1"/>
    <n v="2"/>
    <x v="0"/>
    <s v=""/>
    <n v="76"/>
    <n v="0.76"/>
    <n v="0.24191551349968093"/>
    <n v="9.5"/>
    <x v="1"/>
    <n v="4.5963947564939378E-2"/>
    <n v="16"/>
    <n v="22"/>
    <n v="0"/>
    <x v="0"/>
    <x v="0"/>
    <n v="0"/>
    <n v="0"/>
    <n v="0"/>
    <x v="0"/>
    <s v="Agrosistemas"/>
    <s v=""/>
    <n v="4665649.1065999996"/>
    <n v="2457829.5751999998"/>
    <n v="-76.034886"/>
    <n v="8.1319599999999994"/>
  </r>
  <r>
    <s v="Córdoba"/>
    <s v="Tierralta"/>
    <s v="Qubrada Honda"/>
    <x v="0"/>
    <n v="422"/>
    <s v="Maíz"/>
    <d v="2025-05-20T00:00:00"/>
    <s v="Baja densidad"/>
    <s v="Esteban Moreno"/>
    <x v="0"/>
    <n v="1"/>
    <n v="3"/>
    <x v="1"/>
    <s v=""/>
    <n v="65"/>
    <n v="0.65"/>
    <n v="0.20690142601946396"/>
    <n v="6.8"/>
    <x v="2"/>
    <n v="3.3621481728162893E-2"/>
    <n v="12"/>
    <n v="17"/>
    <n v="0"/>
    <x v="0"/>
    <x v="0"/>
    <n v="0"/>
    <n v="0"/>
    <n v="0"/>
    <x v="0"/>
    <s v="Agrosistemas"/>
    <s v=""/>
    <n v="4665649.2476000004"/>
    <n v="2457833.6686999998"/>
    <n v="-76.034885000000003"/>
    <n v="8.1319970000000001"/>
  </r>
  <r>
    <s v="Córdoba"/>
    <s v="Tierralta"/>
    <s v="Qubrada Honda"/>
    <x v="0"/>
    <n v="423"/>
    <s v="Maíz"/>
    <d v="2025-05-20T00:00:00"/>
    <s v="Baja densidad"/>
    <s v="Esteban Moreno"/>
    <x v="0"/>
    <n v="1"/>
    <n v="4"/>
    <x v="0"/>
    <s v=""/>
    <n v="69"/>
    <n v="0.69"/>
    <n v="0.21963382146681557"/>
    <n v="7.5"/>
    <x v="3"/>
    <n v="3.7886834203025681E-2"/>
    <n v="14"/>
    <n v="19"/>
    <n v="0"/>
    <x v="0"/>
    <x v="0"/>
    <n v="0"/>
    <n v="0"/>
    <n v="0"/>
    <x v="0"/>
    <s v="Agrosistemas"/>
    <s v=""/>
    <n v="4665650.4539000001"/>
    <n v="2457832.7743000002"/>
    <n v="-76.034874000000002"/>
    <n v="8.1319890000000008"/>
  </r>
  <r>
    <s v="Córdoba"/>
    <s v="Tierralta"/>
    <s v="Qubrada Honda"/>
    <x v="0"/>
    <n v="424"/>
    <s v="Maíz"/>
    <d v="2025-05-20T00:00:00"/>
    <s v="Baja densidad"/>
    <s v="Esteban Moreno"/>
    <x v="0"/>
    <n v="1"/>
    <n v="5"/>
    <x v="0"/>
    <s v=""/>
    <n v="70"/>
    <n v="0.7"/>
    <n v="0.22281692032865347"/>
    <n v="10"/>
    <x v="0"/>
    <n v="3.8992961057514354E-2"/>
    <n v="10"/>
    <n v="15"/>
    <n v="0"/>
    <x v="0"/>
    <x v="0"/>
    <n v="0"/>
    <n v="0"/>
    <n v="2"/>
    <x v="0"/>
    <s v="Agrosistemas"/>
    <s v=""/>
    <n v="4665650.2407999998"/>
    <n v="2457833.7719000001"/>
    <n v="-76.034875999999997"/>
    <n v="8.1319979999999994"/>
  </r>
  <r>
    <s v="Córdoba"/>
    <s v="Tierralta"/>
    <s v="Qubrada Honda"/>
    <x v="0"/>
    <m/>
    <s v="Maíz"/>
    <d v="2025-05-20T00:00:00"/>
    <s v="Baja densidad"/>
    <s v="Esteban Moreno"/>
    <x v="0"/>
    <n v="1"/>
    <n v="6"/>
    <x v="2"/>
    <n v="1"/>
    <s v=""/>
    <m/>
    <m/>
    <n v="0.3"/>
    <x v="4"/>
    <n v="0"/>
    <s v=""/>
    <s v=""/>
    <m/>
    <x v="1"/>
    <x v="1"/>
    <m/>
    <m/>
    <m/>
    <x v="1"/>
    <s v="Agrosistemas"/>
    <s v=""/>
    <m/>
    <m/>
    <m/>
    <m/>
  </r>
  <r>
    <s v="Córdoba"/>
    <s v="Tierralta"/>
    <s v="Qubrada Honda"/>
    <x v="0"/>
    <m/>
    <s v="Maíz"/>
    <d v="2025-05-20T00:00:00"/>
    <s v="Baja densidad"/>
    <s v="Esteban Moreno"/>
    <x v="0"/>
    <n v="1"/>
    <n v="7"/>
    <x v="3"/>
    <n v="2"/>
    <s v=""/>
    <m/>
    <m/>
    <n v="0.25"/>
    <x v="4"/>
    <n v="0"/>
    <s v=""/>
    <s v=""/>
    <m/>
    <x v="1"/>
    <x v="1"/>
    <m/>
    <m/>
    <m/>
    <x v="1"/>
    <s v="Agrosistemas"/>
    <s v=""/>
    <m/>
    <m/>
    <m/>
    <m/>
  </r>
  <r>
    <s v="Córdoba"/>
    <s v="Tierralta"/>
    <s v="Qubrada Honda"/>
    <x v="0"/>
    <n v="426"/>
    <s v="Maíz"/>
    <d v="2025-05-20T00:00:00"/>
    <s v="Baja densidad"/>
    <s v="Esteban Moreno"/>
    <x v="0"/>
    <n v="2"/>
    <n v="8"/>
    <x v="0"/>
    <s v=""/>
    <n v="76.5"/>
    <n v="0.76500000000000001"/>
    <n v="0.24350706293059987"/>
    <n v="9.6"/>
    <x v="5"/>
    <n v="4.6570725785477225E-2"/>
    <n v="12"/>
    <n v="19"/>
    <n v="0"/>
    <x v="0"/>
    <x v="0"/>
    <n v="0"/>
    <n v="0"/>
    <n v="1"/>
    <x v="1"/>
    <s v="Agrosistemas"/>
    <s v=""/>
    <n v="4665658.6577000003"/>
    <n v="2457823.8596999999"/>
    <n v="-76.034799000000007"/>
    <n v="8.1319090000000003"/>
  </r>
  <r>
    <s v="Córdoba"/>
    <s v="Tierralta"/>
    <s v="Qubrada Honda"/>
    <x v="0"/>
    <n v="427"/>
    <s v="Maíz"/>
    <d v="2025-05-20T00:00:00"/>
    <s v="Baja densidad"/>
    <s v="Esteban Moreno"/>
    <x v="0"/>
    <n v="2"/>
    <n v="9"/>
    <x v="0"/>
    <s v=""/>
    <n v="69.5"/>
    <n v="0.69499999999999995"/>
    <n v="0.2212253708977345"/>
    <n v="9.5"/>
    <x v="1"/>
    <n v="3.843790819348137E-2"/>
    <n v="6"/>
    <n v="11"/>
    <n v="0"/>
    <x v="0"/>
    <x v="0"/>
    <n v="0"/>
    <n v="0"/>
    <n v="0"/>
    <x v="0"/>
    <s v="Agrosistemas"/>
    <s v=""/>
    <n v="4665660.8912000004"/>
    <n v="2457827.6055000001"/>
    <n v="-76.034779"/>
    <n v="8.1319429999999997"/>
  </r>
  <r>
    <s v="Córdoba"/>
    <s v="Tierralta"/>
    <s v="Qubrada Honda"/>
    <x v="0"/>
    <n v="428"/>
    <s v="Maíz"/>
    <d v="2025-05-20T00:00:00"/>
    <s v="Baja densidad"/>
    <s v="Esteban Moreno"/>
    <x v="0"/>
    <n v="2"/>
    <n v="10"/>
    <x v="0"/>
    <s v=""/>
    <n v="84"/>
    <n v="0.84"/>
    <n v="0.26738030439438415"/>
    <n v="9.5"/>
    <x v="6"/>
    <n v="5.6149863922820668E-2"/>
    <n v="15"/>
    <n v="22"/>
    <n v="0"/>
    <x v="0"/>
    <x v="0"/>
    <n v="0"/>
    <n v="0"/>
    <n v="2"/>
    <x v="0"/>
    <s v="Agrosistemas"/>
    <s v=""/>
    <n v="4665662.0097000003"/>
    <n v="2457829.6998000001"/>
    <n v="-76.034768999999997"/>
    <n v="8.1319620009999998"/>
  </r>
  <r>
    <s v="Córdoba"/>
    <s v="Tierralta"/>
    <s v="Qubrada Honda"/>
    <x v="0"/>
    <s v=""/>
    <s v="Maíz"/>
    <d v="2025-05-20T00:00:00"/>
    <s v="Baja densidad"/>
    <s v="Esteban Moreno"/>
    <x v="0"/>
    <n v="2"/>
    <n v="11"/>
    <x v="4"/>
    <n v="7"/>
    <s v=""/>
    <m/>
    <m/>
    <n v="0.15"/>
    <x v="4"/>
    <n v="0"/>
    <s v=""/>
    <s v=""/>
    <m/>
    <x v="1"/>
    <x v="1"/>
    <m/>
    <m/>
    <m/>
    <x v="0"/>
    <s v="Agrosistemas"/>
    <s v=""/>
    <m/>
    <m/>
    <m/>
    <m/>
  </r>
  <r>
    <s v="Córdoba"/>
    <s v="Tierralta"/>
    <s v="Qubrada Honda"/>
    <x v="0"/>
    <s v=""/>
    <s v="Maíz"/>
    <d v="2025-05-20T00:00:00"/>
    <s v="Baja densidad"/>
    <s v="Esteban Moreno"/>
    <x v="0"/>
    <n v="2"/>
    <n v="12"/>
    <x v="3"/>
    <n v="3"/>
    <s v=""/>
    <m/>
    <m/>
    <n v="0.2"/>
    <x v="4"/>
    <n v="0"/>
    <s v=""/>
    <s v=""/>
    <m/>
    <x v="1"/>
    <x v="1"/>
    <m/>
    <m/>
    <m/>
    <x v="1"/>
    <s v="Agrosistemas"/>
    <s v=""/>
    <m/>
    <m/>
    <m/>
    <m/>
  </r>
  <r>
    <s v="Córdoba"/>
    <s v="Tierralta"/>
    <s v="Qubrada Honda"/>
    <x v="0"/>
    <s v=""/>
    <s v="Maíz"/>
    <d v="2025-05-20T00:00:00"/>
    <s v="Baja densidad"/>
    <s v="Esteban Moreno"/>
    <x v="0"/>
    <n v="2"/>
    <n v="13"/>
    <x v="2"/>
    <n v="9"/>
    <s v=""/>
    <m/>
    <m/>
    <n v="0.35"/>
    <x v="4"/>
    <n v="0"/>
    <s v=""/>
    <s v=""/>
    <m/>
    <x v="1"/>
    <x v="1"/>
    <m/>
    <m/>
    <m/>
    <x v="0"/>
    <s v="Agrosistemas"/>
    <s v=""/>
    <m/>
    <m/>
    <m/>
    <m/>
  </r>
  <r>
    <s v="Córdoba"/>
    <s v="Tierralta"/>
    <s v="Qubrada Honda"/>
    <x v="0"/>
    <s v=""/>
    <s v="Maíz"/>
    <d v="2025-05-20T00:00:00"/>
    <s v="Baja densidad"/>
    <s v="Esteban Moreno"/>
    <x v="0"/>
    <n v="3"/>
    <n v="14"/>
    <x v="4"/>
    <n v="3"/>
    <s v=""/>
    <m/>
    <m/>
    <n v="0.15"/>
    <x v="4"/>
    <n v="0"/>
    <s v=""/>
    <s v=""/>
    <m/>
    <x v="1"/>
    <x v="1"/>
    <m/>
    <m/>
    <m/>
    <x v="0"/>
    <s v="Agrosistemas"/>
    <s v=""/>
    <m/>
    <m/>
    <m/>
    <m/>
  </r>
  <r>
    <s v="Córdoba"/>
    <s v="Tierralta"/>
    <s v="Qubrada Honda"/>
    <x v="0"/>
    <n v="431"/>
    <s v="Maíz"/>
    <d v="2025-05-20T00:00:00"/>
    <s v="Baja densidad"/>
    <s v="Esteban Moreno"/>
    <x v="0"/>
    <n v="4"/>
    <n v="15"/>
    <x v="0"/>
    <s v=""/>
    <n v="71"/>
    <n v="0.71"/>
    <n v="0.22600001919049137"/>
    <n v="10.5"/>
    <x v="7"/>
    <n v="4.0115003406312216E-2"/>
    <n v="12"/>
    <n v="19"/>
    <n v="0"/>
    <x v="0"/>
    <x v="0"/>
    <n v="0"/>
    <n v="0"/>
    <n v="0"/>
    <x v="0"/>
    <s v="Agrosistemas"/>
    <s v=""/>
    <n v="4665651.0592"/>
    <n v="2457839.963"/>
    <n v="-76.034869"/>
    <n v="8.1320540000000001"/>
  </r>
  <r>
    <s v="Córdoba"/>
    <s v="Tierralta"/>
    <s v="Qubrada Honda"/>
    <x v="0"/>
    <n v="430"/>
    <s v="Maíz"/>
    <d v="2025-05-20T00:00:00"/>
    <s v="Baja densidad"/>
    <s v="Esteban Moreno"/>
    <x v="0"/>
    <n v="4"/>
    <n v="16"/>
    <x v="0"/>
    <s v=""/>
    <n v="64.2"/>
    <n v="0.64200000000000002"/>
    <n v="0.20435494692999362"/>
    <n v="9.5"/>
    <x v="8"/>
    <n v="3.2798968982263976E-2"/>
    <n v="10"/>
    <n v="15"/>
    <n v="0"/>
    <x v="0"/>
    <x v="0"/>
    <n v="0"/>
    <n v="0"/>
    <n v="0"/>
    <x v="0"/>
    <s v="Agrosistemas"/>
    <s v=""/>
    <n v="4665652.1502"/>
    <n v="2457838.4054999999"/>
    <n v="-76.034858999999997"/>
    <n v="8.1320399999999999"/>
  </r>
  <r>
    <s v="Córdoba"/>
    <s v="Tierralta"/>
    <s v="Qubrada Honda"/>
    <x v="0"/>
    <n v="429"/>
    <s v="Maíz"/>
    <d v="2025-05-20T00:00:00"/>
    <s v="Baja densidad"/>
    <s v="Esteban Moreno"/>
    <x v="0"/>
    <n v="4"/>
    <n v="17"/>
    <x v="0"/>
    <s v=""/>
    <n v="58.2"/>
    <n v="0.58200000000000007"/>
    <n v="0.18525635375896621"/>
    <n v="7"/>
    <x v="9"/>
    <n v="2.6954799471929587E-2"/>
    <n v="16"/>
    <n v="21"/>
    <n v="0"/>
    <x v="0"/>
    <x v="0"/>
    <n v="0"/>
    <n v="0"/>
    <n v="0"/>
    <x v="0"/>
    <s v="Agrosistemas"/>
    <s v=""/>
    <n v="4665649.7275999999"/>
    <n v="2457838.8662999999"/>
    <n v="-76.034880999999999"/>
    <n v="8.1320440000000005"/>
  </r>
  <r>
    <s v="Córdoba"/>
    <s v="Tierralta"/>
    <s v="Qubrada Honda"/>
    <x v="0"/>
    <s v=""/>
    <s v="Maíz"/>
    <d v="2025-05-20T00:00:00"/>
    <s v="Baja densidad"/>
    <s v="Esteban Moreno"/>
    <x v="0"/>
    <n v="4"/>
    <n v="18"/>
    <x v="2"/>
    <n v="8"/>
    <s v=""/>
    <m/>
    <m/>
    <n v="0.3"/>
    <x v="4"/>
    <n v="0"/>
    <s v=""/>
    <s v=""/>
    <m/>
    <x v="1"/>
    <x v="1"/>
    <m/>
    <m/>
    <m/>
    <x v="0"/>
    <s v="Agrosistemas"/>
    <s v=""/>
    <m/>
    <m/>
    <m/>
    <m/>
  </r>
  <r>
    <s v="Córdoba"/>
    <s v="Tierralta"/>
    <s v="Qubrada Honda"/>
    <x v="0"/>
    <s v=""/>
    <s v="Maíz"/>
    <d v="2025-05-20T00:00:00"/>
    <s v="Baja densidad"/>
    <s v="Esteban Moreno"/>
    <x v="0"/>
    <n v="4"/>
    <n v="19"/>
    <x v="4"/>
    <n v="4"/>
    <s v=""/>
    <m/>
    <m/>
    <n v="0.15"/>
    <x v="4"/>
    <n v="0"/>
    <s v=""/>
    <s v=""/>
    <m/>
    <x v="1"/>
    <x v="1"/>
    <m/>
    <m/>
    <m/>
    <x v="0"/>
    <s v="Agrosistemas"/>
    <s v=""/>
    <m/>
    <m/>
    <m/>
    <m/>
  </r>
  <r>
    <s v="Córdoba"/>
    <s v="Tierralta"/>
    <s v="Qubrada Honda"/>
    <x v="0"/>
    <n v="432"/>
    <s v="Maíz"/>
    <d v="2025-05-20T00:00:00"/>
    <s v="Baja densidad"/>
    <s v="Esteban Moreno"/>
    <x v="0"/>
    <n v="5"/>
    <n v="20"/>
    <x v="0"/>
    <s v=""/>
    <n v="59.5"/>
    <n v="0.59499999999999997"/>
    <n v="0.18939438227935546"/>
    <n v="8.5"/>
    <x v="9"/>
    <n v="2.8172414364054123E-2"/>
    <n v="20"/>
    <n v="27"/>
    <n v="0"/>
    <x v="0"/>
    <x v="0"/>
    <n v="0"/>
    <n v="0"/>
    <n v="0"/>
    <x v="0"/>
    <s v="Agrosistemas"/>
    <s v=""/>
    <n v="4665648.4616999999"/>
    <n v="2457846.5117000001"/>
    <n v="-76.034892999999997"/>
    <n v="8.1321130010000005"/>
  </r>
  <r>
    <s v="Córdoba"/>
    <s v="Tierralta"/>
    <s v="Qubrada Honda"/>
    <x v="0"/>
    <s v=""/>
    <s v="Maíz"/>
    <d v="2025-05-20T00:00:00"/>
    <s v="Baja densidad"/>
    <s v="Esteban Moreno"/>
    <x v="0"/>
    <n v="5"/>
    <n v="21"/>
    <x v="2"/>
    <n v="8"/>
    <s v=""/>
    <m/>
    <m/>
    <n v="0.35"/>
    <x v="4"/>
    <n v="0"/>
    <s v=""/>
    <s v=""/>
    <m/>
    <x v="1"/>
    <x v="1"/>
    <m/>
    <m/>
    <m/>
    <x v="0"/>
    <s v="Agrosistemas"/>
    <s v=""/>
    <m/>
    <m/>
    <m/>
    <m/>
  </r>
  <r>
    <s v="Córdoba"/>
    <s v="Tierralta"/>
    <s v="Qubrada Honda"/>
    <x v="0"/>
    <s v=""/>
    <s v="Maíz"/>
    <d v="2025-05-20T00:00:00"/>
    <s v="Baja densidad"/>
    <s v="Esteban Moreno"/>
    <x v="0"/>
    <n v="5"/>
    <n v="22"/>
    <x v="3"/>
    <n v="2"/>
    <s v=""/>
    <m/>
    <m/>
    <n v="0.2"/>
    <x v="4"/>
    <n v="0"/>
    <s v=""/>
    <s v=""/>
    <m/>
    <x v="1"/>
    <x v="1"/>
    <m/>
    <m/>
    <m/>
    <x v="0"/>
    <s v="Agrosistemas"/>
    <s v=""/>
    <m/>
    <m/>
    <m/>
    <m/>
  </r>
  <r>
    <s v="Córdoba"/>
    <s v="Tierralta"/>
    <s v="Qubrada Honda"/>
    <x v="0"/>
    <n v="433"/>
    <s v="Maíz"/>
    <d v="2025-05-20T00:00:00"/>
    <s v="Baja densidad"/>
    <s v="Esteban Moreno"/>
    <x v="0"/>
    <n v="6"/>
    <n v="23"/>
    <x v="0"/>
    <s v=""/>
    <n v="66.7"/>
    <n v="0.66700000000000004"/>
    <n v="0.21231269408458839"/>
    <n v="7.2"/>
    <x v="9"/>
    <n v="3.5403141738605114E-2"/>
    <n v="22"/>
    <n v="27"/>
    <n v="0"/>
    <x v="0"/>
    <x v="0"/>
    <n v="0"/>
    <n v="0"/>
    <n v="0"/>
    <x v="1"/>
    <s v="Agrosistemas"/>
    <s v=""/>
    <n v="4665662.2178999996"/>
    <n v="2457842.7566"/>
    <n v="-76.034768"/>
    <n v="8.1320800010000003"/>
  </r>
  <r>
    <s v="Córdoba"/>
    <s v="Tierralta"/>
    <s v="Qubrada Honda"/>
    <x v="0"/>
    <s v=""/>
    <s v="Maíz"/>
    <d v="2025-05-20T00:00:00"/>
    <s v="Baja densidad"/>
    <s v="Esteban Moreno"/>
    <x v="0"/>
    <n v="6"/>
    <n v="24"/>
    <x v="4"/>
    <n v="1"/>
    <s v=""/>
    <m/>
    <m/>
    <n v="0.15"/>
    <x v="4"/>
    <n v="0"/>
    <s v=""/>
    <s v=""/>
    <m/>
    <x v="1"/>
    <x v="1"/>
    <m/>
    <m/>
    <m/>
    <x v="0"/>
    <s v="Agrosistemas"/>
    <s v=""/>
    <m/>
    <m/>
    <m/>
    <m/>
  </r>
  <r>
    <s v="Córdoba"/>
    <s v="Tierralta"/>
    <s v="Qubrada Honda"/>
    <x v="0"/>
    <s v=""/>
    <s v="Maíz"/>
    <d v="2025-05-20T00:00:00"/>
    <s v="Baja densidad"/>
    <s v="Esteban Moreno"/>
    <x v="0"/>
    <n v="6"/>
    <n v="25"/>
    <x v="3"/>
    <n v="2"/>
    <s v=""/>
    <m/>
    <m/>
    <n v="0.2"/>
    <x v="4"/>
    <n v="0"/>
    <s v=""/>
    <s v=""/>
    <m/>
    <x v="1"/>
    <x v="1"/>
    <m/>
    <m/>
    <m/>
    <x v="1"/>
    <s v="Agrosistemas"/>
    <s v=""/>
    <m/>
    <m/>
    <m/>
    <m/>
  </r>
  <r>
    <s v="Córdoba"/>
    <s v="Tierralta"/>
    <s v="Qubrada Honda"/>
    <x v="0"/>
    <s v=""/>
    <s v="Maíz"/>
    <d v="2025-05-20T00:00:00"/>
    <s v="Baja densidad"/>
    <s v="Esteban Moreno"/>
    <x v="0"/>
    <n v="6"/>
    <n v="26"/>
    <x v="2"/>
    <n v="3"/>
    <s v=""/>
    <m/>
    <m/>
    <n v="0.4"/>
    <x v="4"/>
    <n v="0"/>
    <s v=""/>
    <s v=""/>
    <m/>
    <x v="1"/>
    <x v="1"/>
    <m/>
    <m/>
    <m/>
    <x v="1"/>
    <s v="Agrosistemas"/>
    <s v=""/>
    <m/>
    <m/>
    <m/>
    <m/>
  </r>
  <r>
    <s v="Córdoba"/>
    <s v="Tierralta"/>
    <s v="Qubrada Honda"/>
    <x v="0"/>
    <n v="434"/>
    <s v="Maíz"/>
    <d v="2025-05-20T00:00:00"/>
    <s v="Baja densidad"/>
    <s v="Esteban Moreno"/>
    <x v="0"/>
    <n v="7"/>
    <n v="27"/>
    <x v="0"/>
    <s v=""/>
    <n v="88"/>
    <n v="0.88"/>
    <n v="0.28011269984173581"/>
    <n v="12.6"/>
    <x v="10"/>
    <n v="6.1624793965181876E-2"/>
    <n v="13"/>
    <n v="19"/>
    <n v="0"/>
    <x v="0"/>
    <x v="0"/>
    <n v="0"/>
    <n v="0"/>
    <n v="0"/>
    <x v="1"/>
    <s v="Agrosistemas"/>
    <s v=""/>
    <n v="4665672.1388999997"/>
    <n v="2457856.9578"/>
    <n v="-76.034678999999997"/>
    <n v="8.1322089999999996"/>
  </r>
  <r>
    <s v="Córdoba"/>
    <s v="Tierralta"/>
    <s v="Qubrada Honda"/>
    <x v="0"/>
    <s v=""/>
    <s v="Maíz"/>
    <d v="2025-05-20T00:00:00"/>
    <s v="Baja densidad"/>
    <s v="Esteban Moreno"/>
    <x v="0"/>
    <n v="7"/>
    <n v="28"/>
    <x v="4"/>
    <n v="9"/>
    <s v=""/>
    <m/>
    <m/>
    <n v="0.15"/>
    <x v="4"/>
    <n v="0"/>
    <s v=""/>
    <s v=""/>
    <m/>
    <x v="1"/>
    <x v="1"/>
    <m/>
    <m/>
    <m/>
    <x v="1"/>
    <s v="Agrosistemas"/>
    <s v=""/>
    <m/>
    <m/>
    <m/>
    <m/>
  </r>
  <r>
    <s v="Córdoba"/>
    <s v="Tierralta"/>
    <s v="Qubrada Honda"/>
    <x v="0"/>
    <s v=""/>
    <s v="Maíz"/>
    <d v="2025-05-20T00:00:00"/>
    <s v="Baja densidad"/>
    <s v="Esteban Moreno"/>
    <x v="0"/>
    <n v="7"/>
    <n v="29"/>
    <x v="3"/>
    <n v="2"/>
    <s v=""/>
    <m/>
    <m/>
    <n v="0.2"/>
    <x v="4"/>
    <n v="0"/>
    <s v=""/>
    <s v=""/>
    <m/>
    <x v="1"/>
    <x v="1"/>
    <m/>
    <m/>
    <m/>
    <x v="1"/>
    <s v="Agrosistemas"/>
    <s v=""/>
    <m/>
    <m/>
    <m/>
    <m/>
  </r>
  <r>
    <s v="Córdoba"/>
    <s v="Tierralta"/>
    <s v="Qubrada Honda"/>
    <x v="0"/>
    <s v=""/>
    <s v="Maíz"/>
    <d v="2025-05-20T00:00:00"/>
    <s v="Baja densidad"/>
    <s v="Esteban Moreno"/>
    <x v="0"/>
    <n v="7"/>
    <n v="30"/>
    <x v="2"/>
    <n v="10"/>
    <s v=""/>
    <m/>
    <m/>
    <n v="0.4"/>
    <x v="4"/>
    <n v="0"/>
    <s v=""/>
    <s v=""/>
    <m/>
    <x v="1"/>
    <x v="1"/>
    <m/>
    <m/>
    <m/>
    <x v="1"/>
    <s v="Agrosistemas"/>
    <s v=""/>
    <m/>
    <m/>
    <m/>
    <m/>
  </r>
  <r>
    <s v="Córdoba"/>
    <s v="Tierralta"/>
    <s v="Qubrada Honda"/>
    <x v="0"/>
    <s v=""/>
    <s v="Maíz"/>
    <d v="2025-05-20T00:00:00"/>
    <s v="Baja densidad"/>
    <s v="Esteban Moreno"/>
    <x v="0"/>
    <n v="8"/>
    <n v="31"/>
    <x v="2"/>
    <n v="1"/>
    <s v=""/>
    <m/>
    <m/>
    <n v="0.25"/>
    <x v="4"/>
    <n v="0"/>
    <s v=""/>
    <s v=""/>
    <m/>
    <x v="1"/>
    <x v="1"/>
    <m/>
    <m/>
    <m/>
    <x v="1"/>
    <s v="Agrosistemas"/>
    <s v=""/>
    <m/>
    <m/>
    <m/>
    <m/>
  </r>
  <r>
    <s v="Córdoba"/>
    <s v="Tierralta"/>
    <s v="Qubrada Honda"/>
    <x v="0"/>
    <s v=""/>
    <s v="Maíz"/>
    <d v="2025-05-20T00:00:00"/>
    <s v="Baja densidad"/>
    <s v="Esteban Moreno"/>
    <x v="0"/>
    <n v="9"/>
    <n v="32"/>
    <x v="4"/>
    <n v="11"/>
    <s v=""/>
    <m/>
    <m/>
    <n v="0.15"/>
    <x v="4"/>
    <n v="0"/>
    <s v=""/>
    <s v=""/>
    <m/>
    <x v="1"/>
    <x v="1"/>
    <m/>
    <m/>
    <m/>
    <x v="1"/>
    <s v="Agrosistemas"/>
    <s v=""/>
    <m/>
    <m/>
    <m/>
    <m/>
  </r>
  <r>
    <s v="Córdoba"/>
    <s v="Tierralta"/>
    <s v="Qubrada Honda"/>
    <x v="0"/>
    <s v=""/>
    <s v="Maíz"/>
    <d v="2025-05-20T00:00:00"/>
    <s v="Baja densidad"/>
    <s v="Esteban Moreno"/>
    <x v="0"/>
    <n v="9"/>
    <n v="33"/>
    <x v="3"/>
    <n v="6"/>
    <s v=""/>
    <m/>
    <m/>
    <n v="0.25"/>
    <x v="4"/>
    <n v="0"/>
    <s v=""/>
    <s v=""/>
    <m/>
    <x v="1"/>
    <x v="1"/>
    <m/>
    <m/>
    <m/>
    <x v="1"/>
    <s v="Agrosistemas"/>
    <s v=""/>
    <m/>
    <m/>
    <m/>
    <m/>
  </r>
  <r>
    <s v="Córdoba"/>
    <s v="Tierralta"/>
    <s v="Qubrada Honda"/>
    <x v="0"/>
    <s v=""/>
    <s v="Maíz"/>
    <d v="2025-05-20T00:00:00"/>
    <s v="Baja densidad"/>
    <s v="Esteban Moreno"/>
    <x v="0"/>
    <n v="9"/>
    <n v="34"/>
    <x v="2"/>
    <n v="3"/>
    <s v=""/>
    <m/>
    <m/>
    <n v="0.35"/>
    <x v="4"/>
    <n v="0"/>
    <s v=""/>
    <s v=""/>
    <m/>
    <x v="1"/>
    <x v="1"/>
    <m/>
    <m/>
    <m/>
    <x v="0"/>
    <s v="Agrosistemas"/>
    <s v=""/>
    <m/>
    <m/>
    <m/>
    <m/>
  </r>
  <r>
    <s v="Córdoba"/>
    <s v="Tierralta"/>
    <s v="Qubrada Honda"/>
    <x v="0"/>
    <n v="435"/>
    <s v="Maíz"/>
    <d v="2025-05-20T00:00:00"/>
    <s v="Baja densidad"/>
    <s v="Esteban Moreno"/>
    <x v="0"/>
    <n v="9"/>
    <n v="35"/>
    <x v="0"/>
    <s v=""/>
    <n v="84"/>
    <n v="0.84"/>
    <n v="0.26738030439438415"/>
    <n v="11"/>
    <x v="11"/>
    <n v="5.6149863922820668E-2"/>
    <n v="16"/>
    <n v="22"/>
    <n v="0"/>
    <x v="0"/>
    <x v="0"/>
    <n v="0"/>
    <n v="0"/>
    <n v="0"/>
    <x v="0"/>
    <s v="Agrosistemas"/>
    <s v=""/>
    <n v="4665663.0033"/>
    <n v="2457873.9580000001"/>
    <n v="-76.034762999999998"/>
    <n v="8.1323620000000005"/>
  </r>
  <r>
    <s v="Córdoba"/>
    <s v="Tierralta"/>
    <s v="Qubrada Honda"/>
    <x v="0"/>
    <n v="437"/>
    <s v="Maíz"/>
    <d v="2025-05-20T00:00:00"/>
    <s v="Baja densidad"/>
    <s v="Esteban Moreno"/>
    <x v="0"/>
    <n v="10"/>
    <n v="36"/>
    <x v="0"/>
    <s v=""/>
    <n v="74"/>
    <n v="0.74"/>
    <n v="0.2355493157760051"/>
    <n v="11.2"/>
    <x v="12"/>
    <n v="4.3576623418560945E-2"/>
    <n v="12"/>
    <n v="14"/>
    <n v="0"/>
    <x v="0"/>
    <x v="0"/>
    <n v="0"/>
    <n v="0"/>
    <n v="0"/>
    <x v="0"/>
    <s v="Agrosistemas"/>
    <s v=""/>
    <n v="4665671.7699999996"/>
    <n v="2457866.5883999998"/>
    <n v="-76.034683000000001"/>
    <n v="8.1322960000000002"/>
  </r>
  <r>
    <s v="Córdoba"/>
    <s v="Tierralta"/>
    <s v="Qubrada Honda"/>
    <x v="0"/>
    <s v=""/>
    <s v="Maíz"/>
    <d v="2025-05-20T00:00:00"/>
    <s v="Baja densidad"/>
    <s v="Esteban Moreno"/>
    <x v="0"/>
    <n v="10"/>
    <n v="37"/>
    <x v="4"/>
    <n v="1"/>
    <s v=""/>
    <m/>
    <m/>
    <n v="0.1"/>
    <x v="4"/>
    <n v="0"/>
    <s v=""/>
    <s v=""/>
    <m/>
    <x v="1"/>
    <x v="1"/>
    <m/>
    <m/>
    <m/>
    <x v="1"/>
    <s v="Agrosistemas"/>
    <s v=""/>
    <m/>
    <m/>
    <m/>
    <m/>
  </r>
  <r>
    <s v="Córdoba"/>
    <s v="Tierralta"/>
    <s v="Qubrada Honda"/>
    <x v="0"/>
    <s v=""/>
    <s v="Maíz"/>
    <d v="2025-05-20T00:00:00"/>
    <s v="Baja densidad"/>
    <s v="Esteban Moreno"/>
    <x v="0"/>
    <n v="10"/>
    <n v="38"/>
    <x v="3"/>
    <n v="1"/>
    <s v=""/>
    <m/>
    <m/>
    <n v="0.15"/>
    <x v="4"/>
    <n v="0"/>
    <s v=""/>
    <s v=""/>
    <m/>
    <x v="1"/>
    <x v="1"/>
    <m/>
    <m/>
    <m/>
    <x v="0"/>
    <s v="Agrosistemas"/>
    <s v=""/>
    <m/>
    <m/>
    <m/>
    <m/>
  </r>
  <r>
    <s v="Córdoba"/>
    <s v="Tierralta"/>
    <s v="Qubrada Honda"/>
    <x v="0"/>
    <s v=""/>
    <s v="Maíz"/>
    <d v="2025-05-20T00:00:00"/>
    <s v="Baja densidad"/>
    <s v="Esteban Moreno"/>
    <x v="0"/>
    <n v="10"/>
    <n v="39"/>
    <x v="2"/>
    <n v="3"/>
    <s v=""/>
    <m/>
    <m/>
    <n v="0.4"/>
    <x v="4"/>
    <n v="0"/>
    <s v=""/>
    <s v=""/>
    <m/>
    <x v="1"/>
    <x v="1"/>
    <m/>
    <m/>
    <m/>
    <x v="1"/>
    <s v="Agrosistemas"/>
    <s v=""/>
    <m/>
    <m/>
    <m/>
    <m/>
  </r>
  <r>
    <s v="Córdoba"/>
    <s v="Tierralta"/>
    <s v="Qubrada Honda"/>
    <x v="1"/>
    <n v="438"/>
    <s v="Vegetación secundaria alta"/>
    <d v="2025-05-20T00:00:00"/>
    <s v="Alta densidad"/>
    <s v="Lucía Rodríguez"/>
    <x v="0"/>
    <n v="1"/>
    <n v="1"/>
    <x v="0"/>
    <s v=""/>
    <n v="77"/>
    <n v="0.77"/>
    <n v="0.24509861236151884"/>
    <n v="12"/>
    <x v="13"/>
    <n v="4.7181482879592375E-2"/>
    <n v="15"/>
    <n v="23"/>
    <n v="0"/>
    <x v="2"/>
    <x v="0"/>
    <n v="0"/>
    <n v="0"/>
    <n v="0"/>
    <x v="1"/>
    <s v="Rastrojos (VS)"/>
    <s v=""/>
    <n v="4665753.2473999998"/>
    <n v="2458526.0891"/>
    <n v="-76.033989000000005"/>
    <n v="8.138261"/>
  </r>
  <r>
    <s v="Córdoba"/>
    <s v="Tierralta"/>
    <s v="Qubrada Honda"/>
    <x v="1"/>
    <n v="439"/>
    <s v="Vegetación secundaria alta"/>
    <d v="2025-05-20T00:00:00"/>
    <s v="Alta densidad"/>
    <s v="Lucía Rodríguez"/>
    <x v="0"/>
    <n v="1"/>
    <n v="2"/>
    <x v="5"/>
    <s v=""/>
    <n v="124"/>
    <n v="1.24"/>
    <n v="0.39470425886790045"/>
    <n v="5"/>
    <x v="14"/>
    <n v="0.12235832024904914"/>
    <n v="13"/>
    <n v="19"/>
    <m/>
    <x v="1"/>
    <x v="1"/>
    <m/>
    <m/>
    <m/>
    <x v="0"/>
    <s v="Rastrojos (VS)"/>
    <s v=""/>
    <n v="4665755.2148000002"/>
    <n v="2458523.7503999998"/>
    <n v="-76.033970999999994"/>
    <n v="8.1382399999999997"/>
  </r>
  <r>
    <s v="Córdoba"/>
    <s v="Tierralta"/>
    <s v="Qubrada Honda"/>
    <x v="1"/>
    <s v=""/>
    <s v="Vegetación secundaria alta"/>
    <d v="2025-05-20T00:00:00"/>
    <s v="Alta densidad"/>
    <s v="Lucía Rodríguez"/>
    <x v="0"/>
    <n v="1"/>
    <n v="3"/>
    <x v="2"/>
    <n v="37"/>
    <s v=""/>
    <m/>
    <m/>
    <n v="0.4"/>
    <x v="4"/>
    <n v="0"/>
    <s v=""/>
    <s v=""/>
    <m/>
    <x v="1"/>
    <x v="1"/>
    <m/>
    <m/>
    <m/>
    <x v="0"/>
    <s v="Rastrojos (VS)"/>
    <s v=""/>
    <m/>
    <m/>
    <m/>
    <m/>
  </r>
  <r>
    <s v="Córdoba"/>
    <s v="Tierralta"/>
    <s v="Qubrada Honda"/>
    <x v="1"/>
    <s v=""/>
    <s v="Vegetación secundaria alta"/>
    <d v="2025-05-20T00:00:00"/>
    <s v="Alta densidad"/>
    <s v="Lucía Rodríguez"/>
    <x v="0"/>
    <n v="1"/>
    <n v="4"/>
    <x v="3"/>
    <n v="4"/>
    <s v=""/>
    <m/>
    <m/>
    <n v="0.25"/>
    <x v="4"/>
    <n v="0"/>
    <s v=""/>
    <s v=""/>
    <m/>
    <x v="1"/>
    <x v="1"/>
    <m/>
    <m/>
    <m/>
    <x v="0"/>
    <s v="Rastrojos (VS)"/>
    <s v=""/>
    <m/>
    <m/>
    <m/>
    <m/>
  </r>
  <r>
    <s v="Córdoba"/>
    <s v="Tierralta"/>
    <s v="Qubrada Honda"/>
    <x v="1"/>
    <n v="440"/>
    <s v="Vegetación secundaria alta"/>
    <d v="2025-05-20T00:00:00"/>
    <s v="Alta densidad"/>
    <s v="Lucía Rodríguez"/>
    <x v="0"/>
    <n v="1"/>
    <n v="5"/>
    <x v="0"/>
    <s v=""/>
    <n v="80.5"/>
    <n v="0.80500000000000005"/>
    <n v="0.25623945837795153"/>
    <n v="10"/>
    <x v="12"/>
    <n v="5.1568190998562753E-2"/>
    <n v="15"/>
    <n v="22"/>
    <n v="0"/>
    <x v="0"/>
    <x v="2"/>
    <n v="0"/>
    <n v="0"/>
    <n v="0"/>
    <x v="0"/>
    <s v="Rastrojos (VS)"/>
    <s v=""/>
    <n v="4665753.1430000002"/>
    <n v="2458526.8646"/>
    <n v="-76.033990000000003"/>
    <n v="8.1382680010000001"/>
  </r>
  <r>
    <s v="Córdoba"/>
    <s v="Tierralta"/>
    <s v="Qubrada Honda"/>
    <x v="1"/>
    <n v="441"/>
    <s v="Vegetación secundaria alta"/>
    <d v="2025-05-20T00:00:00"/>
    <s v="Alta densidad"/>
    <s v="Lucía Rodríguez"/>
    <x v="0"/>
    <n v="1"/>
    <n v="6"/>
    <x v="0"/>
    <s v=""/>
    <n v="77.5"/>
    <n v="0.77500000000000002"/>
    <n v="0.2466901617924378"/>
    <n v="10"/>
    <x v="12"/>
    <n v="4.7796218847284827E-2"/>
    <n v="20"/>
    <n v="26"/>
    <n v="0"/>
    <x v="0"/>
    <x v="0"/>
    <n v="0"/>
    <n v="0"/>
    <n v="0"/>
    <x v="0"/>
    <s v="Rastrojos (VS)"/>
    <s v=""/>
    <n v="4665764.4408"/>
    <n v="2458533.5303000002"/>
    <n v="-76.033888000000005"/>
    <n v="8.1383290000000006"/>
  </r>
  <r>
    <s v="Córdoba"/>
    <s v="Tierralta"/>
    <s v="Qubrada Honda"/>
    <x v="1"/>
    <n v="442"/>
    <s v="Vegetación secundaria alta"/>
    <d v="2025-05-20T00:00:00"/>
    <s v="Alta densidad"/>
    <s v="Lucía Rodríguez"/>
    <x v="0"/>
    <n v="2"/>
    <n v="7"/>
    <x v="0"/>
    <s v=""/>
    <n v="74"/>
    <n v="0.74"/>
    <n v="0.2355493157760051"/>
    <n v="10"/>
    <x v="11"/>
    <n v="4.3576623418560945E-2"/>
    <n v="15"/>
    <n v="25"/>
    <n v="0"/>
    <x v="0"/>
    <x v="3"/>
    <n v="0"/>
    <n v="1"/>
    <n v="2"/>
    <x v="1"/>
    <s v="Rastrojos (VS)"/>
    <s v=""/>
    <n v="4665758.6239"/>
    <n v="2458522.5074999998"/>
    <n v="-76.033940000000001"/>
    <n v="8.1382290000000008"/>
  </r>
  <r>
    <s v="Córdoba"/>
    <s v="Tierralta"/>
    <s v="Qubrada Honda"/>
    <x v="1"/>
    <n v="443"/>
    <s v="Vegetación secundaria alta"/>
    <d v="2025-05-20T00:00:00"/>
    <s v="Alta densidad"/>
    <s v="Lucía Rodríguez"/>
    <x v="0"/>
    <n v="2"/>
    <n v="8"/>
    <x v="0"/>
    <s v=""/>
    <n v="64.7"/>
    <n v="0.64700000000000002"/>
    <n v="0.20594649636091258"/>
    <n v="12"/>
    <x v="15"/>
    <n v="3.3311845786377609E-2"/>
    <n v="15"/>
    <n v="22"/>
    <n v="0"/>
    <x v="0"/>
    <x v="0"/>
    <n v="0"/>
    <n v="0"/>
    <n v="0"/>
    <x v="1"/>
    <s v="Rastrojos (VS)"/>
    <s v="_x000a_"/>
    <n v="4665757.8586999997"/>
    <n v="2458523.3986"/>
    <n v="-76.033946999999998"/>
    <n v="8.1382370000000002"/>
  </r>
  <r>
    <s v="Córdoba"/>
    <s v="Tierralta"/>
    <s v="Qubrada Honda"/>
    <x v="1"/>
    <n v="444"/>
    <s v="Vegetación secundaria alta"/>
    <d v="2025-05-20T00:00:00"/>
    <s v="Alta densidad"/>
    <s v="Lucía Rodríguez"/>
    <x v="0"/>
    <n v="2"/>
    <n v="9"/>
    <x v="0"/>
    <s v=""/>
    <n v="70.5"/>
    <n v="0.70499999999999996"/>
    <n v="0.22440846975957243"/>
    <n v="8"/>
    <x v="16"/>
    <n v="3.9551992795124641E-2"/>
    <n v="13"/>
    <n v="21"/>
    <n v="0"/>
    <x v="0"/>
    <x v="0"/>
    <n v="0"/>
    <n v="0"/>
    <n v="0"/>
    <x v="1"/>
    <s v="Rastrojos (VS)"/>
    <s v=""/>
    <n v="4665756.2196000004"/>
    <n v="2458525.4027999998"/>
    <n v="-76.033962000000002"/>
    <n v="8.1382549999999991"/>
  </r>
  <r>
    <s v="Córdoba"/>
    <s v="Tierralta"/>
    <s v="Qubrada Honda"/>
    <x v="1"/>
    <s v=""/>
    <s v="Vegetación secundaria alta"/>
    <d v="2025-05-20T00:00:00"/>
    <s v="Alta densidad"/>
    <s v="Lucía Rodríguez"/>
    <x v="0"/>
    <n v="2"/>
    <n v="10"/>
    <x v="4"/>
    <n v="58"/>
    <s v=""/>
    <m/>
    <m/>
    <n v="0.1"/>
    <x v="4"/>
    <n v="0"/>
    <s v=""/>
    <s v=""/>
    <m/>
    <x v="1"/>
    <x v="1"/>
    <m/>
    <m/>
    <m/>
    <x v="0"/>
    <s v="Rastrojos (VS)"/>
    <s v=""/>
    <m/>
    <m/>
    <m/>
    <m/>
  </r>
  <r>
    <s v="Córdoba"/>
    <s v="Tierralta"/>
    <s v="Qubrada Honda"/>
    <x v="1"/>
    <s v=""/>
    <s v="Vegetación secundaria alta"/>
    <d v="2025-05-20T00:00:00"/>
    <s v="Alta densidad"/>
    <s v="Lucía Rodríguez"/>
    <x v="0"/>
    <n v="2"/>
    <n v="11"/>
    <x v="2"/>
    <n v="7"/>
    <s v=""/>
    <m/>
    <m/>
    <n v="0.5"/>
    <x v="4"/>
    <n v="0"/>
    <s v=""/>
    <s v=""/>
    <m/>
    <x v="1"/>
    <x v="1"/>
    <m/>
    <m/>
    <m/>
    <x v="0"/>
    <s v="Rastrojos (VS)"/>
    <s v=""/>
    <m/>
    <m/>
    <m/>
    <m/>
  </r>
  <r>
    <s v="Córdoba"/>
    <s v="Tierralta"/>
    <s v="Qubrada Honda"/>
    <x v="1"/>
    <n v="445"/>
    <s v="Vegetación secundaria alta"/>
    <d v="2025-05-20T00:00:00"/>
    <s v="Alta densidad"/>
    <s v="Lucía Rodríguez"/>
    <x v="0"/>
    <n v="2"/>
    <n v="12"/>
    <x v="6"/>
    <s v=""/>
    <n v="87"/>
    <n v="0.87"/>
    <n v="0.27692960097989788"/>
    <n v="6"/>
    <x v="17"/>
    <n v="6.0232188213127792E-2"/>
    <n v="5"/>
    <n v="17"/>
    <m/>
    <x v="1"/>
    <x v="1"/>
    <m/>
    <m/>
    <m/>
    <x v="0"/>
    <s v="Rastrojos (VS)"/>
    <s v=""/>
    <n v="4665762.9633999998"/>
    <n v="2458527.6762000001"/>
    <n v="-76.033901"/>
    <n v="8.1382759999999994"/>
  </r>
  <r>
    <s v="Córdoba"/>
    <s v="Tierralta"/>
    <s v="Qubrada Honda"/>
    <x v="1"/>
    <n v="446"/>
    <s v="Vegetación secundaria alta"/>
    <d v="2025-05-20T00:00:00"/>
    <s v="Alta densidad"/>
    <s v="Lucía Rodríguez"/>
    <x v="0"/>
    <n v="3"/>
    <n v="13"/>
    <x v="0"/>
    <s v=""/>
    <n v="65.5"/>
    <n v="0.65500000000000003"/>
    <n v="0.20849297545038289"/>
    <n v="8.5"/>
    <x v="18"/>
    <n v="3.4140724730000203E-2"/>
    <n v="12"/>
    <n v="20"/>
    <n v="0"/>
    <x v="0"/>
    <x v="2"/>
    <n v="0"/>
    <n v="0"/>
    <n v="0"/>
    <x v="0"/>
    <s v="Rastrojos (VS)"/>
    <s v=""/>
    <n v="4665766.3384999996"/>
    <n v="2458521.8963000001"/>
    <n v="-76.033869999999993"/>
    <n v="8.1382239999999992"/>
  </r>
  <r>
    <s v="Córdoba"/>
    <s v="Tierralta"/>
    <s v="Qubrada Honda"/>
    <x v="1"/>
    <s v=""/>
    <s v="Vegetación secundaria alta"/>
    <d v="2025-05-20T00:00:00"/>
    <s v="Alta densidad"/>
    <s v="Lucía Rodríguez"/>
    <x v="0"/>
    <n v="3"/>
    <n v="14"/>
    <x v="2"/>
    <n v="39"/>
    <s v=""/>
    <m/>
    <m/>
    <n v="0.5"/>
    <x v="4"/>
    <n v="0"/>
    <s v=""/>
    <s v=""/>
    <m/>
    <x v="1"/>
    <x v="1"/>
    <m/>
    <m/>
    <m/>
    <x v="0"/>
    <s v="Rastrojos (VS)"/>
    <s v=""/>
    <m/>
    <m/>
    <m/>
    <m/>
  </r>
  <r>
    <s v="Córdoba"/>
    <s v="Tierralta"/>
    <s v="Qubrada Honda"/>
    <x v="1"/>
    <s v=""/>
    <s v="Vegetación secundaria alta"/>
    <d v="2025-05-20T00:00:00"/>
    <s v="Alta densidad"/>
    <s v="Lucía Rodríguez"/>
    <x v="0"/>
    <n v="3"/>
    <n v="15"/>
    <x v="4"/>
    <n v="35"/>
    <s v=""/>
    <m/>
    <m/>
    <n v="0.15"/>
    <x v="4"/>
    <n v="0"/>
    <s v=""/>
    <s v=""/>
    <m/>
    <x v="1"/>
    <x v="1"/>
    <m/>
    <m/>
    <m/>
    <x v="0"/>
    <s v="Rastrojos (VS)"/>
    <s v=""/>
    <m/>
    <m/>
    <m/>
    <m/>
  </r>
  <r>
    <s v="Córdoba"/>
    <s v="Tierralta"/>
    <s v="Qubrada Honda"/>
    <x v="1"/>
    <n v="447"/>
    <s v="Vegetación secundaria alta"/>
    <d v="2025-05-20T00:00:00"/>
    <s v="Alta densidad"/>
    <s v="Lucía Rodríguez"/>
    <x v="0"/>
    <n v="4"/>
    <n v="16"/>
    <x v="0"/>
    <s v=""/>
    <n v="72"/>
    <n v="0.72"/>
    <n v="0.22918311805232927"/>
    <n v="12"/>
    <x v="15"/>
    <n v="4.1252961249419268E-2"/>
    <n v="12"/>
    <n v="23"/>
    <n v="0"/>
    <x v="0"/>
    <x v="0"/>
    <n v="0"/>
    <n v="0"/>
    <n v="1"/>
    <x v="0"/>
    <s v="Rastrojos (VS)"/>
    <s v=""/>
    <n v="4665763.0828"/>
    <n v="2458528.8925999999"/>
    <n v="-76.033900000000003"/>
    <n v="8.138287"/>
  </r>
  <r>
    <s v="Córdoba"/>
    <s v="Tierralta"/>
    <s v="Qubrada Honda"/>
    <x v="1"/>
    <n v="448"/>
    <s v="Vegetación secundaria alta"/>
    <d v="2025-05-20T00:00:00"/>
    <s v="Alta densidad"/>
    <s v="Lucía Rodríguez"/>
    <x v="0"/>
    <n v="4"/>
    <n v="17"/>
    <x v="0"/>
    <s v=""/>
    <n v="66.5"/>
    <n v="0.66500000000000004"/>
    <n v="0.21167607431222082"/>
    <n v="11"/>
    <x v="19"/>
    <n v="3.5191147354406711E-2"/>
    <n v="20"/>
    <n v="26"/>
    <n v="0"/>
    <x v="0"/>
    <x v="0"/>
    <n v="0"/>
    <n v="0"/>
    <n v="1"/>
    <x v="1"/>
    <s v="Rastrojos (VS)"/>
    <s v=""/>
    <n v="4665764.5146000003"/>
    <n v="2458528.6605000002"/>
    <n v="-76.033886999999993"/>
    <n v="8.1382849999999998"/>
  </r>
  <r>
    <s v="Córdoba"/>
    <s v="Tierralta"/>
    <s v="Qubrada Honda"/>
    <x v="1"/>
    <n v="449"/>
    <s v="Vegetación secundaria alta"/>
    <d v="2025-05-20T00:00:00"/>
    <s v="Alta densidad"/>
    <s v="Lucía Rodríguez"/>
    <x v="0"/>
    <n v="4"/>
    <n v="18"/>
    <x v="6"/>
    <s v=""/>
    <n v="66.5"/>
    <n v="0.66500000000000004"/>
    <n v="0.21167607431222082"/>
    <n v="6"/>
    <x v="20"/>
    <n v="3.5191147354406711E-2"/>
    <n v="5"/>
    <n v="12"/>
    <m/>
    <x v="1"/>
    <x v="1"/>
    <m/>
    <m/>
    <m/>
    <x v="0"/>
    <s v="Rastrojos (VS)"/>
    <s v=""/>
    <n v="4665763.2196000004"/>
    <n v="2458532.4328000001"/>
    <n v="-76.033899000000005"/>
    <n v="8.1383189999999992"/>
  </r>
  <r>
    <s v="Córdoba"/>
    <s v="Tierralta"/>
    <s v="Qubrada Honda"/>
    <x v="1"/>
    <n v="450"/>
    <s v="Vegetación secundaria alta"/>
    <d v="2025-05-20T00:00:00"/>
    <s v="Alta densidad"/>
    <s v="Lucía Rodríguez"/>
    <x v="0"/>
    <n v="4"/>
    <n v="19"/>
    <x v="0"/>
    <s v=""/>
    <n v="75"/>
    <n v="0.75"/>
    <n v="0.238732414637843"/>
    <n v="12"/>
    <x v="15"/>
    <n v="4.4762327744595563E-2"/>
    <n v="10"/>
    <n v="17"/>
    <n v="0"/>
    <x v="0"/>
    <x v="0"/>
    <n v="0"/>
    <n v="0"/>
    <n v="1"/>
    <x v="0"/>
    <s v="Rastrojos (VS)"/>
    <s v=""/>
    <n v="4665765.8710000003"/>
    <n v="2458533.0769000002"/>
    <n v="-76.033874999999995"/>
    <n v="8.138325"/>
  </r>
  <r>
    <s v="Córdoba"/>
    <s v="Tierralta"/>
    <s v="Qubrada Honda"/>
    <x v="1"/>
    <n v="451"/>
    <s v="Vegetación secundaria alta"/>
    <d v="2025-05-20T00:00:00"/>
    <s v="Alta densidad"/>
    <s v="Lucía Rodríguez"/>
    <x v="0"/>
    <n v="4"/>
    <n v="20"/>
    <x v="0"/>
    <s v=""/>
    <n v="87"/>
    <n v="0.87"/>
    <n v="0.27692960097989788"/>
    <n v="12"/>
    <x v="15"/>
    <n v="6.0232188213127792E-2"/>
    <n v="17"/>
    <n v="24"/>
    <n v="0"/>
    <x v="0"/>
    <x v="0"/>
    <n v="0"/>
    <n v="0"/>
    <n v="1"/>
    <x v="0"/>
    <s v="Rastrojos (VS)"/>
    <s v=""/>
    <n v="4665762.2304999996"/>
    <n v="2458532.8829000001"/>
    <n v="-76.033907999999997"/>
    <n v="8.1383229999999998"/>
  </r>
  <r>
    <s v="Córdoba"/>
    <s v="Tierralta"/>
    <s v="Qubrada Honda"/>
    <x v="1"/>
    <n v="452"/>
    <s v="Vegetación secundaria alta"/>
    <d v="2025-05-20T00:00:00"/>
    <s v="Alta densidad"/>
    <s v="Lucía Rodríguez"/>
    <x v="0"/>
    <n v="4"/>
    <n v="21"/>
    <x v="5"/>
    <s v=""/>
    <n v="70.5"/>
    <n v="0.70499999999999996"/>
    <n v="0.22440846975957243"/>
    <n v="6"/>
    <x v="21"/>
    <n v="3.9551992795124641E-2"/>
    <n v="5"/>
    <n v="10"/>
    <m/>
    <x v="1"/>
    <x v="1"/>
    <m/>
    <m/>
    <m/>
    <x v="0"/>
    <s v="Rastrojos (VS)"/>
    <s v=""/>
    <n v="4665772.7059000004"/>
    <n v="2458532.8043"/>
    <n v="-76.033812999999995"/>
    <n v="8.1383229999999998"/>
  </r>
  <r>
    <s v="Córdoba"/>
    <s v="Tierralta"/>
    <s v="Qubrada Honda"/>
    <x v="1"/>
    <n v="453"/>
    <s v="Vegetación secundaria alta"/>
    <d v="2025-05-20T00:00:00"/>
    <s v="Alta densidad"/>
    <s v="Lucía Rodríguez"/>
    <x v="0"/>
    <n v="4"/>
    <n v="22"/>
    <x v="0"/>
    <s v=""/>
    <n v="76.5"/>
    <n v="0.76500000000000001"/>
    <n v="0.24350706293059987"/>
    <n v="10.5"/>
    <x v="19"/>
    <n v="4.6570725785477225E-2"/>
    <n v="15"/>
    <n v="22"/>
    <n v="0"/>
    <x v="0"/>
    <x v="0"/>
    <n v="0"/>
    <n v="0"/>
    <n v="0"/>
    <x v="0"/>
    <s v="Rastrojos (VS)"/>
    <s v=""/>
    <n v="4665767.0581999999"/>
    <n v="2458529.6373999999"/>
    <n v="-76.033863999999994"/>
    <n v="8.1382940000000001"/>
  </r>
  <r>
    <s v="Córdoba"/>
    <s v="Tierralta"/>
    <s v="Qubrada Honda"/>
    <x v="1"/>
    <n v="454"/>
    <s v="Vegetación secundaria alta"/>
    <d v="2025-05-20T00:00:00"/>
    <s v="Alta densidad"/>
    <s v="Lucía Rodríguez"/>
    <x v="0"/>
    <n v="4"/>
    <n v="23"/>
    <x v="1"/>
    <s v=""/>
    <n v="80"/>
    <n v="0.8"/>
    <n v="0.25464790894703254"/>
    <n v="6.5"/>
    <x v="2"/>
    <n v="5.0929581789406507E-2"/>
    <n v="11"/>
    <n v="18"/>
    <n v="0"/>
    <x v="0"/>
    <x v="0"/>
    <n v="0"/>
    <n v="0"/>
    <n v="0"/>
    <x v="0"/>
    <s v="Rastrojos (VS)"/>
    <s v=""/>
    <n v="4665772.5981000001"/>
    <n v="2458533.1370999999"/>
    <n v="-76.033814000000007"/>
    <n v="8.1383259999999993"/>
  </r>
  <r>
    <s v="Córdoba"/>
    <s v="Tierralta"/>
    <s v="Qubrada Honda"/>
    <x v="1"/>
    <s v=""/>
    <s v="Vegetación secundaria alta"/>
    <d v="2025-05-20T00:00:00"/>
    <s v="Alta densidad"/>
    <s v="Lucía Rodríguez"/>
    <x v="0"/>
    <n v="4"/>
    <n v="24"/>
    <x v="4"/>
    <n v="26"/>
    <s v=""/>
    <m/>
    <m/>
    <n v="0.1"/>
    <x v="4"/>
    <n v="0"/>
    <s v=""/>
    <s v=""/>
    <m/>
    <x v="1"/>
    <x v="1"/>
    <m/>
    <m/>
    <m/>
    <x v="0"/>
    <s v="Rastrojos (VS)"/>
    <s v=""/>
    <m/>
    <m/>
    <m/>
    <m/>
  </r>
  <r>
    <s v="Córdoba"/>
    <s v="Tierralta"/>
    <s v="Qubrada Honda"/>
    <x v="1"/>
    <s v=""/>
    <s v="Vegetación secundaria alta"/>
    <d v="2025-05-20T00:00:00"/>
    <s v="Alta densidad"/>
    <s v="Lucía Rodríguez"/>
    <x v="0"/>
    <n v="4"/>
    <n v="25"/>
    <x v="3"/>
    <n v="6"/>
    <s v=""/>
    <m/>
    <m/>
    <n v="0.3"/>
    <x v="4"/>
    <n v="0"/>
    <s v=""/>
    <s v=""/>
    <m/>
    <x v="1"/>
    <x v="1"/>
    <m/>
    <m/>
    <m/>
    <x v="0"/>
    <s v="Rastrojos (VS)"/>
    <s v=""/>
    <m/>
    <m/>
    <m/>
    <m/>
  </r>
  <r>
    <s v="Córdoba"/>
    <s v="Tierralta"/>
    <s v="Qubrada Honda"/>
    <x v="1"/>
    <s v=""/>
    <s v="Vegetación secundaria alta"/>
    <d v="2025-05-20T00:00:00"/>
    <s v="Alta densidad"/>
    <s v="Lucía Rodríguez"/>
    <x v="0"/>
    <n v="4"/>
    <n v="26"/>
    <x v="2"/>
    <n v="30"/>
    <s v=""/>
    <m/>
    <m/>
    <n v="1.5"/>
    <x v="4"/>
    <n v="0"/>
    <s v=""/>
    <s v=""/>
    <m/>
    <x v="1"/>
    <x v="1"/>
    <m/>
    <m/>
    <m/>
    <x v="0"/>
    <s v="Rastrojos (VS)"/>
    <s v=""/>
    <m/>
    <m/>
    <m/>
    <m/>
  </r>
  <r>
    <s v="Córdoba"/>
    <s v="Tierralta"/>
    <s v="Qubrada Honda"/>
    <x v="1"/>
    <n v="455"/>
    <s v="Vegetación secundaria alta"/>
    <d v="2025-05-20T00:00:00"/>
    <s v="Alta densidad"/>
    <s v="Lucía Rodríguez"/>
    <x v="0"/>
    <n v="5"/>
    <n v="27"/>
    <x v="6"/>
    <s v=""/>
    <n v="59.5"/>
    <n v="0.59499999999999997"/>
    <n v="0.18939438227935546"/>
    <n v="6"/>
    <x v="22"/>
    <n v="2.8172414364054123E-2"/>
    <n v="5"/>
    <n v="12"/>
    <m/>
    <x v="1"/>
    <x v="1"/>
    <m/>
    <m/>
    <m/>
    <x v="0"/>
    <s v="Rastrojos (VS)"/>
    <s v=""/>
    <n v="4665771.5111999996"/>
    <n v="2458535.2478999998"/>
    <n v="-76.033823999999996"/>
    <n v="8.1383449999999993"/>
  </r>
  <r>
    <s v="Córdoba"/>
    <s v="Tierralta"/>
    <s v="Qubrada Honda"/>
    <x v="1"/>
    <n v="456"/>
    <s v="Vegetación secundaria alta"/>
    <d v="2025-05-20T00:00:00"/>
    <s v="Alta densidad"/>
    <s v="Lucía Rodríguez"/>
    <x v="0"/>
    <n v="5"/>
    <n v="28"/>
    <x v="0"/>
    <s v=""/>
    <n v="59"/>
    <n v="0.59"/>
    <n v="0.18780283284843649"/>
    <n v="7"/>
    <x v="9"/>
    <n v="2.770091784514438E-2"/>
    <n v="11"/>
    <n v="17"/>
    <n v="0"/>
    <x v="0"/>
    <x v="0"/>
    <n v="0"/>
    <n v="0"/>
    <n v="0"/>
    <x v="2"/>
    <s v="Rastrojos (VS)"/>
    <s v=""/>
    <n v="4665768.6267999997"/>
    <n v="2458532.9456000002"/>
    <n v="-76.033850000000001"/>
    <n v="8.1383240010000009"/>
  </r>
  <r>
    <s v="Córdoba"/>
    <s v="Tierralta"/>
    <s v="Qubrada Honda"/>
    <x v="1"/>
    <n v="457"/>
    <s v="Vegetación secundaria alta"/>
    <d v="2025-05-20T00:00:00"/>
    <s v="Alta densidad"/>
    <s v="Lucía Rodríguez"/>
    <x v="0"/>
    <n v="5"/>
    <n v="29"/>
    <x v="7"/>
    <s v=""/>
    <n v="65"/>
    <n v="0.65"/>
    <n v="0.20690142601946396"/>
    <n v="6"/>
    <x v="23"/>
    <n v="3.3621481728162893E-2"/>
    <n v="0"/>
    <n v="7"/>
    <m/>
    <x v="1"/>
    <x v="1"/>
    <m/>
    <m/>
    <m/>
    <x v="0"/>
    <s v="Rastrojos (VS)"/>
    <s v=""/>
    <n v="4665775.7220999999"/>
    <n v="2458537.9829000002"/>
    <n v="-76.033786000000006"/>
    <n v="8.1383700000000001"/>
  </r>
  <r>
    <s v="Córdoba"/>
    <s v="Tierralta"/>
    <s v="Qubrada Honda"/>
    <x v="1"/>
    <n v="458"/>
    <s v="Vegetación secundaria alta"/>
    <d v="2025-05-20T00:00:00"/>
    <s v="Alta densidad"/>
    <s v="Lucía Rodríguez"/>
    <x v="0"/>
    <n v="5"/>
    <n v="30"/>
    <x v="0"/>
    <s v=""/>
    <n v="65"/>
    <n v="0.65"/>
    <n v="0.20690142601946396"/>
    <n v="11"/>
    <x v="19"/>
    <n v="3.3621481728162893E-2"/>
    <n v="17"/>
    <n v="22"/>
    <n v="0"/>
    <x v="0"/>
    <x v="2"/>
    <n v="0"/>
    <n v="0"/>
    <n v="0"/>
    <x v="2"/>
    <s v="Rastrojos (VS)"/>
    <s v=""/>
    <n v="4665775.7096999995"/>
    <n v="2458536.3229999999"/>
    <n v="-76.033786000000006"/>
    <n v="8.1383550000000007"/>
  </r>
  <r>
    <s v="Córdoba"/>
    <s v="Tierralta"/>
    <s v="Qubrada Honda"/>
    <x v="1"/>
    <n v="459"/>
    <s v="Vegetación secundaria alta"/>
    <d v="2025-05-20T00:00:00"/>
    <s v="Alta densidad"/>
    <s v="Lucía Rodríguez"/>
    <x v="0"/>
    <n v="5"/>
    <n v="31"/>
    <x v="5"/>
    <s v=""/>
    <n v="100"/>
    <n v="1"/>
    <n v="0.31830988618379069"/>
    <n v="5.5"/>
    <x v="24"/>
    <n v="7.9577471545947673E-2"/>
    <n v="1"/>
    <n v="9"/>
    <m/>
    <x v="1"/>
    <x v="1"/>
    <m/>
    <m/>
    <m/>
    <x v="0"/>
    <s v="Rastrojos (VS)"/>
    <s v=""/>
    <n v="4665773.3816"/>
    <n v="2458534.6804999998"/>
    <n v="-76.033806999999996"/>
    <n v="8.1383399999999995"/>
  </r>
  <r>
    <s v="Córdoba"/>
    <s v="Tierralta"/>
    <s v="Qubrada Honda"/>
    <x v="1"/>
    <n v="460"/>
    <s v="Vegetación secundaria alta"/>
    <d v="2025-05-20T00:00:00"/>
    <s v="Alta densidad"/>
    <s v="Lucía Rodríguez"/>
    <x v="0"/>
    <n v="5"/>
    <n v="32"/>
    <x v="0"/>
    <s v=""/>
    <n v="71"/>
    <n v="0.71"/>
    <n v="0.22600001919049137"/>
    <n v="12"/>
    <x v="15"/>
    <n v="4.0115003406312216E-2"/>
    <n v="15"/>
    <n v="20"/>
    <n v="0"/>
    <x v="0"/>
    <x v="0"/>
    <n v="0"/>
    <n v="0"/>
    <n v="1"/>
    <x v="1"/>
    <s v="Rastrojos (VS)"/>
    <s v=""/>
    <n v="4665780.6237000003"/>
    <n v="2458544.5860000001"/>
    <n v="-76.033742000000004"/>
    <n v="8.1384300009999997"/>
  </r>
  <r>
    <s v="Córdoba"/>
    <s v="Tierralta"/>
    <s v="Qubrada Honda"/>
    <x v="1"/>
    <n v="461"/>
    <s v="Vegetación secundaria alta"/>
    <d v="2025-05-20T00:00:00"/>
    <s v="Alta densidad"/>
    <s v="Lucía Rodríguez"/>
    <x v="0"/>
    <n v="5"/>
    <n v="33"/>
    <x v="5"/>
    <s v=""/>
    <n v="94"/>
    <n v="0.94"/>
    <n v="0.29921129301276322"/>
    <n v="4"/>
    <x v="25"/>
    <n v="7.0314653857999357E-2"/>
    <n v="3"/>
    <n v="9"/>
    <m/>
    <x v="1"/>
    <x v="1"/>
    <m/>
    <m/>
    <m/>
    <x v="0"/>
    <s v="Rastrojos (VS)"/>
    <s v=""/>
    <n v="4665778.3353000004"/>
    <n v="2458533.5367000001"/>
    <n v="-76.033761999999996"/>
    <n v="8.1383299999999998"/>
  </r>
  <r>
    <s v="Córdoba"/>
    <s v="Tierralta"/>
    <s v="Qubrada Honda"/>
    <x v="1"/>
    <s v=""/>
    <s v="Vegetación secundaria alta"/>
    <d v="2025-05-20T00:00:00"/>
    <s v="Alta densidad"/>
    <s v="Lucía Rodríguez"/>
    <x v="0"/>
    <n v="5"/>
    <n v="34"/>
    <x v="4"/>
    <n v="70"/>
    <s v=""/>
    <m/>
    <m/>
    <n v="0.1"/>
    <x v="4"/>
    <n v="0"/>
    <n v="0"/>
    <n v="0"/>
    <m/>
    <x v="1"/>
    <x v="1"/>
    <m/>
    <m/>
    <m/>
    <x v="0"/>
    <s v="Rastrojos (VS)"/>
    <s v=""/>
    <m/>
    <m/>
    <m/>
    <m/>
  </r>
  <r>
    <s v="Córdoba"/>
    <s v="Tierralta"/>
    <s v="Qubrada Honda"/>
    <x v="1"/>
    <s v=""/>
    <s v="Vegetación secundaria alta"/>
    <d v="2025-05-20T00:00:00"/>
    <s v="Alta densidad"/>
    <s v="Lucía Rodríguez"/>
    <x v="0"/>
    <n v="5"/>
    <n v="35"/>
    <x v="2"/>
    <n v="21"/>
    <s v=""/>
    <m/>
    <m/>
    <n v="1.8"/>
    <x v="4"/>
    <n v="0"/>
    <n v="0"/>
    <n v="0"/>
    <m/>
    <x v="1"/>
    <x v="1"/>
    <m/>
    <m/>
    <m/>
    <x v="0"/>
    <s v="Rastrojos (VS)"/>
    <s v=""/>
    <m/>
    <m/>
    <m/>
    <m/>
  </r>
  <r>
    <s v="Córdoba"/>
    <s v="Tierralta"/>
    <s v="Qubrada Honda"/>
    <x v="1"/>
    <n v="462"/>
    <s v="Vegetación secundaria alta"/>
    <d v="2025-05-20T00:00:00"/>
    <s v="Alta densidad"/>
    <s v="Lucía Rodríguez"/>
    <x v="0"/>
    <n v="6"/>
    <n v="36"/>
    <x v="5"/>
    <s v=""/>
    <n v="98"/>
    <n v="0.98"/>
    <n v="0.31194368846011489"/>
    <n v="5"/>
    <x v="25"/>
    <n v="7.6426203672728149E-2"/>
    <n v="4"/>
    <n v="16"/>
    <m/>
    <x v="1"/>
    <x v="1"/>
    <m/>
    <m/>
    <m/>
    <x v="0"/>
    <s v="Rastrojos (VS)"/>
    <s v=""/>
    <n v="4665780.0124000004"/>
    <n v="2458521.9043999999"/>
    <n v="-76.033745999999994"/>
    <n v="8.1382250000000003"/>
  </r>
  <r>
    <s v="Córdoba"/>
    <s v="Tierralta"/>
    <s v="Qubrada Honda"/>
    <x v="1"/>
    <n v="463"/>
    <s v="Vegetación secundaria alta"/>
    <d v="2025-05-20T00:00:00"/>
    <s v="Alta densidad"/>
    <s v="Lucía Rodríguez"/>
    <x v="0"/>
    <n v="6"/>
    <n v="37"/>
    <x v="0"/>
    <s v=""/>
    <n v="63.5"/>
    <n v="0.63500000000000001"/>
    <n v="0.20212677772670709"/>
    <n v="11"/>
    <x v="19"/>
    <n v="3.2087625964114748E-2"/>
    <n v="22"/>
    <n v="27"/>
    <n v="0"/>
    <x v="0"/>
    <x v="0"/>
    <n v="0"/>
    <n v="1"/>
    <n v="0"/>
    <x v="1"/>
    <s v="Rastrojos (VS)"/>
    <s v=""/>
    <n v="4665769.4301000005"/>
    <n v="2458522.4264000002"/>
    <n v="-76.033842000000007"/>
    <n v="8.1382290000000008"/>
  </r>
  <r>
    <s v="Córdoba"/>
    <s v="Tierralta"/>
    <s v="Qubrada Honda"/>
    <x v="1"/>
    <s v=""/>
    <s v="Vegetación secundaria alta"/>
    <d v="2025-05-20T00:00:00"/>
    <s v="Alta densidad"/>
    <s v="Lucía Rodríguez"/>
    <x v="0"/>
    <n v="6"/>
    <n v="38"/>
    <x v="4"/>
    <n v="12"/>
    <s v=""/>
    <m/>
    <m/>
    <n v="0.15"/>
    <x v="4"/>
    <n v="0"/>
    <n v="0"/>
    <n v="0"/>
    <m/>
    <x v="1"/>
    <x v="1"/>
    <m/>
    <m/>
    <m/>
    <x v="0"/>
    <s v="Rastrojos (VS)"/>
    <s v=""/>
    <m/>
    <m/>
    <m/>
    <m/>
  </r>
  <r>
    <s v="Córdoba"/>
    <s v="Tierralta"/>
    <s v="Qubrada Honda"/>
    <x v="1"/>
    <s v=""/>
    <s v="Vegetación secundaria alta"/>
    <d v="2025-05-20T00:00:00"/>
    <s v="Alta densidad"/>
    <s v="Lucía Rodríguez"/>
    <x v="0"/>
    <n v="6"/>
    <n v="39"/>
    <x v="3"/>
    <n v="1"/>
    <s v=""/>
    <m/>
    <m/>
    <n v="0.3"/>
    <x v="4"/>
    <n v="0"/>
    <n v="0"/>
    <n v="0"/>
    <m/>
    <x v="1"/>
    <x v="1"/>
    <m/>
    <m/>
    <m/>
    <x v="0"/>
    <s v="Rastrojos (VS)"/>
    <s v=""/>
    <m/>
    <m/>
    <m/>
    <m/>
  </r>
  <r>
    <s v="Córdoba"/>
    <s v="Tierralta"/>
    <s v="Qubrada Honda"/>
    <x v="1"/>
    <s v=""/>
    <s v="Vegetación secundaria alta"/>
    <d v="2025-05-20T00:00:00"/>
    <s v="Alta densidad"/>
    <s v="Lucía Rodríguez"/>
    <x v="0"/>
    <n v="6"/>
    <n v="40"/>
    <x v="2"/>
    <n v="45"/>
    <s v=""/>
    <m/>
    <m/>
    <n v="1.5"/>
    <x v="4"/>
    <n v="0"/>
    <n v="0"/>
    <n v="0"/>
    <m/>
    <x v="1"/>
    <x v="1"/>
    <m/>
    <m/>
    <m/>
    <x v="0"/>
    <s v="Rastrojos (VS)"/>
    <s v=""/>
    <m/>
    <m/>
    <m/>
    <m/>
  </r>
  <r>
    <s v="Córdoba"/>
    <s v="Tierralta"/>
    <s v="Qubrada Honda"/>
    <x v="1"/>
    <n v="464"/>
    <s v="Vegetación secundaria alta"/>
    <d v="2025-05-20T00:00:00"/>
    <s v="Alta densidad"/>
    <s v="Lucía Rodríguez"/>
    <x v="0"/>
    <n v="7"/>
    <n v="41"/>
    <x v="0"/>
    <s v=""/>
    <n v="69.5"/>
    <n v="0.69499999999999995"/>
    <n v="0.2212253708977345"/>
    <n v="10"/>
    <x v="12"/>
    <n v="3.843790819348137E-2"/>
    <n v="17"/>
    <n v="23"/>
    <n v="0"/>
    <x v="0"/>
    <x v="0"/>
    <n v="0"/>
    <n v="0"/>
    <n v="1"/>
    <x v="1"/>
    <s v="Rastrojos (VS)"/>
    <s v=""/>
    <n v="4665783.7655999996"/>
    <n v="2458522.4295999999"/>
    <n v="-76.033711999999994"/>
    <n v="8.1382300010000002"/>
  </r>
  <r>
    <s v="Córdoba"/>
    <s v="Tierralta"/>
    <s v="Qubrada Honda"/>
    <x v="1"/>
    <n v="465"/>
    <s v="Vegetación secundaria alta"/>
    <d v="2025-05-20T00:00:00"/>
    <s v="Alta densidad"/>
    <s v="Lucía Rodríguez"/>
    <x v="0"/>
    <n v="7"/>
    <n v="42"/>
    <x v="1"/>
    <s v=""/>
    <n v="94"/>
    <n v="0.94"/>
    <n v="0.29921129301276322"/>
    <n v="6.5"/>
    <x v="26"/>
    <n v="7.0314653857999357E-2"/>
    <n v="5"/>
    <n v="14"/>
    <n v="0"/>
    <x v="0"/>
    <x v="0"/>
    <n v="0"/>
    <n v="0"/>
    <n v="0"/>
    <x v="0"/>
    <s v="Rastrojos (VS)"/>
    <s v=""/>
    <n v="4665785.4495000001"/>
    <n v="2458526.4007999999"/>
    <n v="-76.033697000000004"/>
    <n v="8.1382659999999998"/>
  </r>
  <r>
    <s v="Córdoba"/>
    <s v="Tierralta"/>
    <s v="Qubrada Honda"/>
    <x v="1"/>
    <s v=""/>
    <s v="Vegetación secundaria alta"/>
    <d v="2025-05-20T00:00:00"/>
    <s v="Alta densidad"/>
    <s v="Lucía Rodríguez"/>
    <x v="0"/>
    <n v="7"/>
    <n v="43"/>
    <x v="2"/>
    <n v="47"/>
    <s v=""/>
    <m/>
    <m/>
    <n v="1.5"/>
    <x v="4"/>
    <n v="0"/>
    <n v="0"/>
    <n v="0"/>
    <m/>
    <x v="1"/>
    <x v="1"/>
    <m/>
    <m/>
    <m/>
    <x v="0"/>
    <s v="Rastrojos (VS)"/>
    <s v=""/>
    <m/>
    <m/>
    <m/>
    <m/>
  </r>
  <r>
    <s v="Córdoba"/>
    <s v="Tierralta"/>
    <s v="Qubrada Honda"/>
    <x v="1"/>
    <s v=""/>
    <s v="Vegetación secundaria alta"/>
    <d v="2025-05-20T00:00:00"/>
    <s v="Alta densidad"/>
    <s v="Lucía Rodríguez"/>
    <x v="0"/>
    <n v="7"/>
    <n v="44"/>
    <x v="3"/>
    <n v="3"/>
    <s v=""/>
    <m/>
    <m/>
    <n v="0.15"/>
    <x v="4"/>
    <n v="0"/>
    <n v="0"/>
    <n v="0"/>
    <m/>
    <x v="1"/>
    <x v="1"/>
    <m/>
    <m/>
    <m/>
    <x v="0"/>
    <s v="Rastrojos (VS)"/>
    <s v=""/>
    <m/>
    <m/>
    <m/>
    <m/>
  </r>
  <r>
    <s v="Córdoba"/>
    <s v="Tierralta"/>
    <s v="Qubrada Honda"/>
    <x v="1"/>
    <s v=""/>
    <s v="Vegetación secundaria alta"/>
    <d v="2025-05-20T00:00:00"/>
    <s v="Alta densidad"/>
    <s v="Lucía Rodríguez"/>
    <x v="0"/>
    <n v="7"/>
    <n v="45"/>
    <x v="4"/>
    <n v="56"/>
    <s v=""/>
    <m/>
    <m/>
    <n v="0.1"/>
    <x v="4"/>
    <n v="0"/>
    <n v="0"/>
    <n v="0"/>
    <m/>
    <x v="1"/>
    <x v="1"/>
    <m/>
    <m/>
    <m/>
    <x v="0"/>
    <s v="Rastrojos (VS)"/>
    <s v=""/>
    <m/>
    <m/>
    <m/>
    <m/>
  </r>
  <r>
    <s v="Córdoba"/>
    <s v="Tierralta"/>
    <s v="Qubrada Honda"/>
    <x v="1"/>
    <n v="466"/>
    <s v="Vegetación secundaria alta"/>
    <d v="2025-05-20T00:00:00"/>
    <s v="Alta densidad"/>
    <s v="Lucía Rodríguez"/>
    <x v="0"/>
    <n v="7"/>
    <n v="46"/>
    <x v="5"/>
    <s v=""/>
    <n v="87"/>
    <n v="0.87"/>
    <n v="0.27692960097989788"/>
    <n v="5.5"/>
    <x v="21"/>
    <n v="6.0232188213127792E-2"/>
    <n v="2"/>
    <n v="8"/>
    <m/>
    <x v="1"/>
    <x v="1"/>
    <m/>
    <m/>
    <m/>
    <x v="0"/>
    <s v="Rastrojos (VS)"/>
    <s v=""/>
    <n v="4665793.102"/>
    <n v="2458532.2086"/>
    <n v="-76.033627999999993"/>
    <n v="8.1383189999999992"/>
  </r>
  <r>
    <s v="Córdoba"/>
    <s v="Tierralta"/>
    <s v="Qubrada Honda"/>
    <x v="1"/>
    <n v="467"/>
    <s v="Vegetación secundaria alta"/>
    <d v="2025-05-20T00:00:00"/>
    <s v="Alta densidad"/>
    <s v="Lucía Rodríguez"/>
    <x v="0"/>
    <n v="8"/>
    <n v="47"/>
    <x v="6"/>
    <s v=""/>
    <n v="89"/>
    <n v="0.89"/>
    <n v="0.28329579870357369"/>
    <n v="5"/>
    <x v="22"/>
    <n v="6.3033315211545135E-2"/>
    <n v="5"/>
    <n v="12"/>
    <m/>
    <x v="1"/>
    <x v="1"/>
    <m/>
    <m/>
    <m/>
    <x v="0"/>
    <s v="Rastrojos (VS)"/>
    <s v=""/>
    <n v="4665785.5971999997"/>
    <n v="2458531.3796000001"/>
    <n v="-76.033696000000006"/>
    <n v="8.1383109999999999"/>
  </r>
  <r>
    <s v="Córdoba"/>
    <s v="Tierralta"/>
    <s v="Qubrada Honda"/>
    <x v="1"/>
    <n v="468"/>
    <s v="Vegetación secundaria alta"/>
    <d v="2025-05-20T00:00:00"/>
    <s v="Alta densidad"/>
    <s v="Lucía Rodríguez"/>
    <x v="0"/>
    <n v="8"/>
    <n v="48"/>
    <x v="7"/>
    <s v=""/>
    <n v="62"/>
    <n v="0.62"/>
    <n v="0.19735212943395022"/>
    <n v="5"/>
    <x v="23"/>
    <n v="3.0589580062262284E-2"/>
    <n v="4"/>
    <n v="12"/>
    <m/>
    <x v="1"/>
    <x v="1"/>
    <m/>
    <m/>
    <m/>
    <x v="0"/>
    <s v="Rastrojos (VS)"/>
    <s v=""/>
    <n v="4665777.5592999998"/>
    <n v="2458532.9892000002"/>
    <n v="-76.033769000000007"/>
    <n v="8.138325"/>
  </r>
  <r>
    <s v="Córdoba"/>
    <s v="Tierralta"/>
    <s v="Qubrada Honda"/>
    <x v="1"/>
    <n v="469"/>
    <s v="Vegetación secundaria alta"/>
    <d v="2025-05-20T00:00:00"/>
    <s v="Alta densidad"/>
    <s v="Lucía Rodríguez"/>
    <x v="0"/>
    <n v="8"/>
    <n v="49"/>
    <x v="5"/>
    <s v=""/>
    <n v="90"/>
    <n v="0.9"/>
    <n v="0.28647889756541162"/>
    <n v="7"/>
    <x v="21"/>
    <n v="6.4457751952217618E-2"/>
    <n v="10"/>
    <n v="20"/>
    <m/>
    <x v="1"/>
    <x v="1"/>
    <m/>
    <m/>
    <m/>
    <x v="0"/>
    <s v="Rastrojos (VS)"/>
    <s v=""/>
    <n v="4665782.9806000004"/>
    <n v="2458535.3832"/>
    <n v="-76.033720000000002"/>
    <n v="8.1383470009999996"/>
  </r>
  <r>
    <s v="Córdoba"/>
    <s v="Tierralta"/>
    <s v="Qubrada Honda"/>
    <x v="1"/>
    <n v="472"/>
    <s v="Vegetación secundaria alta"/>
    <d v="2025-05-20T00:00:00"/>
    <s v="Alta densidad"/>
    <s v="Lucía Rodríguez"/>
    <x v="0"/>
    <n v="8"/>
    <n v="50"/>
    <x v="0"/>
    <s v=""/>
    <n v="64.5"/>
    <n v="0.64500000000000002"/>
    <n v="0.20530987658854499"/>
    <n v="12"/>
    <x v="15"/>
    <n v="3.3106217599902878E-2"/>
    <n v="13"/>
    <n v="18"/>
    <n v="0"/>
    <x v="0"/>
    <x v="0"/>
    <n v="0"/>
    <n v="0"/>
    <n v="0"/>
    <x v="1"/>
    <s v="Rastrojos (VS)"/>
    <s v=""/>
    <n v="4665788.1739999996"/>
    <n v="2458536.7828000002"/>
    <n v="-76.033672999999993"/>
    <n v="8.1383600000000005"/>
  </r>
  <r>
    <s v="Córdoba"/>
    <s v="Tierralta"/>
    <s v="Qubrada Honda"/>
    <x v="1"/>
    <s v=""/>
    <s v="Vegetación secundaria alta"/>
    <d v="2025-05-20T00:00:00"/>
    <s v="Alta densidad"/>
    <s v="Lucía Rodríguez"/>
    <x v="0"/>
    <n v="8"/>
    <n v="51"/>
    <x v="2"/>
    <n v="25"/>
    <s v=""/>
    <m/>
    <m/>
    <n v="0.5"/>
    <x v="4"/>
    <n v="0"/>
    <n v="0"/>
    <n v="0"/>
    <m/>
    <x v="1"/>
    <x v="1"/>
    <m/>
    <m/>
    <m/>
    <x v="0"/>
    <s v="Rastrojos (VS)"/>
    <s v=""/>
    <m/>
    <m/>
    <m/>
    <m/>
  </r>
  <r>
    <s v="Córdoba"/>
    <s v="Tierralta"/>
    <s v="Qubrada Honda"/>
    <x v="1"/>
    <s v=""/>
    <s v="Vegetación secundaria alta"/>
    <d v="2025-05-20T00:00:00"/>
    <s v="Alta densidad"/>
    <s v="Lucía Rodríguez"/>
    <x v="0"/>
    <n v="8"/>
    <n v="52"/>
    <x v="4"/>
    <n v="10"/>
    <s v=""/>
    <m/>
    <m/>
    <n v="0.1"/>
    <x v="4"/>
    <n v="0"/>
    <n v="0"/>
    <n v="0"/>
    <m/>
    <x v="1"/>
    <x v="1"/>
    <m/>
    <m/>
    <m/>
    <x v="0"/>
    <s v="Rastrojos (VS)"/>
    <s v=""/>
    <m/>
    <m/>
    <m/>
    <m/>
  </r>
  <r>
    <s v="Córdoba"/>
    <s v="Tierralta"/>
    <s v="Qubrada Honda"/>
    <x v="1"/>
    <s v=""/>
    <s v="Vegetación secundaria alta"/>
    <d v="2025-05-20T00:00:00"/>
    <s v="Alta densidad"/>
    <s v="Lucía Rodríguez"/>
    <x v="0"/>
    <n v="8"/>
    <n v="53"/>
    <x v="3"/>
    <n v="2"/>
    <s v=""/>
    <m/>
    <m/>
    <n v="0.2"/>
    <x v="4"/>
    <n v="0"/>
    <n v="0"/>
    <n v="0"/>
    <m/>
    <x v="1"/>
    <x v="1"/>
    <m/>
    <m/>
    <m/>
    <x v="0"/>
    <s v="Rastrojos (VS)"/>
    <s v=""/>
    <m/>
    <m/>
    <m/>
    <m/>
  </r>
  <r>
    <s v="Córdoba"/>
    <s v="Tierralta"/>
    <s v="Qubrada Honda"/>
    <x v="1"/>
    <n v="473"/>
    <s v="Vegetación secundaria alta"/>
    <d v="2025-05-20T00:00:00"/>
    <s v="Alta densidad"/>
    <s v="Lucía Rodríguez"/>
    <x v="0"/>
    <n v="9"/>
    <n v="54"/>
    <x v="0"/>
    <s v=""/>
    <n v="64"/>
    <n v="0.64"/>
    <n v="0.20371832715762606"/>
    <n v="9"/>
    <x v="18"/>
    <n v="3.2594932345220172E-2"/>
    <n v="18"/>
    <n v="24"/>
    <n v="0"/>
    <x v="0"/>
    <x v="0"/>
    <n v="0"/>
    <n v="0"/>
    <n v="0"/>
    <x v="0"/>
    <s v="Rastrojos (VS)"/>
    <s v=""/>
    <n v="4665802.6248000003"/>
    <n v="2458537.4490999999"/>
    <n v="-76.033541999999997"/>
    <n v="8.1383670010000007"/>
  </r>
  <r>
    <s v="Córdoba"/>
    <s v="Tierralta"/>
    <s v="Qubrada Honda"/>
    <x v="1"/>
    <n v="474"/>
    <s v="Vegetación secundaria alta"/>
    <d v="2025-05-20T00:00:00"/>
    <s v="Alta densidad"/>
    <s v="Lucía Rodríguez"/>
    <x v="0"/>
    <n v="9"/>
    <n v="55"/>
    <x v="7"/>
    <s v=""/>
    <n v="67"/>
    <n v="0.67"/>
    <n v="0.21326762374313976"/>
    <n v="6"/>
    <x v="23"/>
    <n v="3.5722326976975916E-2"/>
    <n v="4"/>
    <n v="8"/>
    <m/>
    <x v="1"/>
    <x v="1"/>
    <m/>
    <m/>
    <m/>
    <x v="0"/>
    <s v="Rastrojos (VS)"/>
    <s v=""/>
    <n v="4665799.33"/>
    <n v="2458539.2444000002"/>
    <n v="-76.033572000000007"/>
    <n v="8.1383829999999993"/>
  </r>
  <r>
    <s v="Córdoba"/>
    <s v="Tierralta"/>
    <s v="Qubrada Honda"/>
    <x v="1"/>
    <s v=""/>
    <s v="Vegetación secundaria alta"/>
    <d v="2025-05-20T00:00:00"/>
    <s v="Alta densidad"/>
    <s v="Lucía Rodríguez"/>
    <x v="0"/>
    <n v="9"/>
    <n v="56"/>
    <x v="4"/>
    <n v="24"/>
    <s v=""/>
    <m/>
    <m/>
    <n v="0.1"/>
    <x v="4"/>
    <n v="0"/>
    <s v=""/>
    <s v=""/>
    <m/>
    <x v="1"/>
    <x v="1"/>
    <m/>
    <m/>
    <m/>
    <x v="0"/>
    <s v="Rastrojos (VS)"/>
    <s v=""/>
    <m/>
    <m/>
    <m/>
    <m/>
  </r>
  <r>
    <s v="Córdoba"/>
    <s v="Tierralta"/>
    <s v="Qubrada Honda"/>
    <x v="1"/>
    <s v=""/>
    <s v="Vegetación secundaria alta"/>
    <d v="2025-05-20T00:00:00"/>
    <s v="Alta densidad"/>
    <s v="Lucía Rodríguez"/>
    <x v="0"/>
    <n v="9"/>
    <n v="57"/>
    <x v="3"/>
    <n v="6"/>
    <s v=""/>
    <m/>
    <m/>
    <n v="0.3"/>
    <x v="4"/>
    <n v="0"/>
    <s v=""/>
    <s v=""/>
    <m/>
    <x v="1"/>
    <x v="1"/>
    <m/>
    <m/>
    <m/>
    <x v="0"/>
    <s v="Rastrojos (VS)"/>
    <s v=""/>
    <m/>
    <m/>
    <m/>
    <m/>
  </r>
  <r>
    <s v="Córdoba"/>
    <s v="Tierralta"/>
    <s v="Qubrada Honda"/>
    <x v="1"/>
    <s v=""/>
    <s v="Vegetación secundaria alta"/>
    <d v="2025-05-20T00:00:00"/>
    <s v="Alta densidad"/>
    <s v="Lucía Rodríguez"/>
    <x v="0"/>
    <n v="9"/>
    <n v="58"/>
    <x v="2"/>
    <n v="18"/>
    <s v=""/>
    <m/>
    <m/>
    <n v="0.6"/>
    <x v="4"/>
    <n v="0"/>
    <s v=""/>
    <s v=""/>
    <m/>
    <x v="1"/>
    <x v="1"/>
    <m/>
    <m/>
    <m/>
    <x v="0"/>
    <s v="Rastrojos (VS)"/>
    <s v=""/>
    <m/>
    <m/>
    <m/>
    <m/>
  </r>
  <r>
    <s v="Córdoba"/>
    <s v="Tierralta"/>
    <s v="Qubrada Honda"/>
    <x v="1"/>
    <s v=""/>
    <s v="Vegetación secundaria alta"/>
    <d v="2025-05-20T00:00:00"/>
    <s v="Alta densidad"/>
    <s v="Lucía Rodríguez"/>
    <x v="0"/>
    <n v="10"/>
    <n v="59"/>
    <x v="4"/>
    <n v="15"/>
    <s v=""/>
    <m/>
    <m/>
    <n v="0.15"/>
    <x v="4"/>
    <n v="0"/>
    <s v=""/>
    <s v=""/>
    <m/>
    <x v="1"/>
    <x v="1"/>
    <m/>
    <m/>
    <m/>
    <x v="0"/>
    <s v="Rastrojos (VS)"/>
    <s v=""/>
    <m/>
    <m/>
    <m/>
    <m/>
  </r>
  <r>
    <s v="Córdoba"/>
    <s v="Tierralta"/>
    <s v="Qubrada Honda"/>
    <x v="1"/>
    <s v=""/>
    <s v="Vegetación secundaria alta"/>
    <d v="2025-05-20T00:00:00"/>
    <s v="Alta densidad"/>
    <s v="Lucía Rodríguez"/>
    <x v="0"/>
    <n v="10"/>
    <n v="60"/>
    <x v="3"/>
    <n v="1"/>
    <s v=""/>
    <m/>
    <m/>
    <n v="0.25"/>
    <x v="4"/>
    <n v="0"/>
    <s v=""/>
    <s v=""/>
    <m/>
    <x v="1"/>
    <x v="1"/>
    <m/>
    <m/>
    <m/>
    <x v="0"/>
    <s v="Rastrojos (VS)"/>
    <s v=""/>
    <m/>
    <m/>
    <m/>
    <m/>
  </r>
  <r>
    <s v="Córdoba"/>
    <s v="Tierralta"/>
    <s v="Qubrada Honda"/>
    <x v="1"/>
    <s v=""/>
    <s v="Vegetación secundaria alta"/>
    <d v="2025-05-20T00:00:00"/>
    <s v="Alta densidad"/>
    <s v="Lucía Rodríguez"/>
    <x v="0"/>
    <n v="10"/>
    <n v="61"/>
    <x v="2"/>
    <n v="15"/>
    <s v=""/>
    <m/>
    <m/>
    <n v="2.5"/>
    <x v="4"/>
    <n v="0"/>
    <s v=""/>
    <s v=""/>
    <m/>
    <x v="1"/>
    <x v="1"/>
    <m/>
    <m/>
    <m/>
    <x v="0"/>
    <s v="Rastrojos (VS)"/>
    <s v=""/>
    <m/>
    <m/>
    <m/>
    <m/>
  </r>
  <r>
    <s v="Córdoba"/>
    <s v="Tierralta"/>
    <s v="Juan León Central"/>
    <x v="2"/>
    <n v="2"/>
    <s v="Vegetación secundaria alta"/>
    <d v="2025-05-21T00:00:00"/>
    <s v="Alta densidad"/>
    <s v="Esteban Moreno"/>
    <x v="0"/>
    <n v="1"/>
    <n v="1"/>
    <x v="0"/>
    <s v=""/>
    <n v="69.5"/>
    <n v="0.69499999999999995"/>
    <n v="0.2212253708977345"/>
    <n v="13"/>
    <x v="15"/>
    <n v="3.843790819348137E-2"/>
    <n v="20"/>
    <n v="25"/>
    <n v="0"/>
    <x v="0"/>
    <x v="0"/>
    <n v="0"/>
    <n v="1"/>
    <n v="0"/>
    <x v="0"/>
    <s v="Agroforestal"/>
    <s v=""/>
    <n v="4677479.8172000004"/>
    <n v="2464722.5564999999"/>
    <n v="-75.928050999999996"/>
    <n v="8.1950410009999999"/>
  </r>
  <r>
    <s v="Córdoba"/>
    <s v="Tierralta"/>
    <s v="Juan León Central"/>
    <x v="2"/>
    <n v="3"/>
    <s v="Vegetación secundaria alta"/>
    <d v="2025-05-21T00:00:00"/>
    <s v="Alta densidad"/>
    <s v="Esteban Moreno"/>
    <x v="0"/>
    <n v="1"/>
    <n v="2"/>
    <x v="0"/>
    <s v=""/>
    <n v="69.5"/>
    <n v="0.69499999999999995"/>
    <n v="0.2212253708977345"/>
    <n v="12"/>
    <x v="19"/>
    <n v="3.843790819348137E-2"/>
    <n v="16"/>
    <n v="21"/>
    <n v="0"/>
    <x v="0"/>
    <x v="0"/>
    <n v="0"/>
    <n v="0"/>
    <n v="0"/>
    <x v="0"/>
    <s v="Agroforestal"/>
    <s v=""/>
    <n v="4677485.8474000003"/>
    <n v="2464717.9756999998"/>
    <n v="-75.927995999999993"/>
    <n v="8.1950000000000003"/>
  </r>
  <r>
    <s v="Córdoba"/>
    <s v="Tierralta"/>
    <s v="Juan León Central"/>
    <x v="2"/>
    <n v="4"/>
    <s v="Vegetación secundaria alta"/>
    <d v="2025-05-21T00:00:00"/>
    <s v="Alta densidad"/>
    <s v="Esteban Moreno"/>
    <x v="0"/>
    <n v="1"/>
    <n v="3"/>
    <x v="0"/>
    <s v=""/>
    <n v="63"/>
    <n v="0.63"/>
    <n v="0.20053522829578813"/>
    <n v="10"/>
    <x v="8"/>
    <n v="3.1584298456586633E-2"/>
    <n v="13"/>
    <n v="19"/>
    <n v="0"/>
    <x v="0"/>
    <x v="0"/>
    <n v="0"/>
    <n v="0"/>
    <n v="0"/>
    <x v="0"/>
    <s v="Agroforestal"/>
    <s v=""/>
    <n v="4677476.8969000001"/>
    <n v="2464715.1639999999"/>
    <n v="-75.928077000000002"/>
    <n v="8.1949740010000003"/>
  </r>
  <r>
    <s v="Córdoba"/>
    <s v="Tierralta"/>
    <s v="Juan León Central"/>
    <x v="2"/>
    <n v="5"/>
    <s v="Vegetación secundaria alta"/>
    <d v="2025-05-21T00:00:00"/>
    <s v="Alta densidad"/>
    <s v="Esteban Moreno"/>
    <x v="0"/>
    <n v="1"/>
    <n v="4"/>
    <x v="0"/>
    <s v=""/>
    <n v="66"/>
    <n v="0.66"/>
    <n v="0.21008452488130186"/>
    <n v="12"/>
    <x v="27"/>
    <n v="3.466394660541481E-2"/>
    <n v="13"/>
    <n v="19"/>
    <n v="0"/>
    <x v="0"/>
    <x v="0"/>
    <n v="0"/>
    <n v="0"/>
    <n v="0"/>
    <x v="0"/>
    <s v="Agroforestal"/>
    <s v=""/>
    <n v="4677474.0371000003"/>
    <n v="2464716.0699999998"/>
    <n v="-75.928102999999993"/>
    <n v="8.1949819999999995"/>
  </r>
  <r>
    <s v="Córdoba"/>
    <s v="Tierralta"/>
    <s v="Juan León Central"/>
    <x v="2"/>
    <n v="6"/>
    <s v="Vegetación secundaria alta"/>
    <d v="2025-05-21T00:00:00"/>
    <s v="Alta densidad"/>
    <s v="Esteban Moreno"/>
    <x v="0"/>
    <n v="1"/>
    <n v="5"/>
    <x v="0"/>
    <s v=""/>
    <n v="78"/>
    <n v="0.78"/>
    <n v="0.24828171122335674"/>
    <n v="12"/>
    <x v="12"/>
    <n v="4.8414933688554568E-2"/>
    <n v="12"/>
    <n v="19"/>
    <n v="1"/>
    <x v="0"/>
    <x v="0"/>
    <n v="0"/>
    <n v="0"/>
    <n v="0"/>
    <x v="0"/>
    <s v="Agroforestal"/>
    <s v=""/>
    <n v="4677475.9304999998"/>
    <n v="2464718.7119"/>
    <n v="-75.928085999999993"/>
    <n v="8.1950059999999993"/>
  </r>
  <r>
    <s v="Córdoba"/>
    <s v="Tierralta"/>
    <s v="Juan León Central"/>
    <x v="2"/>
    <n v="7"/>
    <s v="Vegetación secundaria alta"/>
    <d v="2025-05-21T00:00:00"/>
    <s v="Alta densidad"/>
    <s v="Esteban Moreno"/>
    <x v="0"/>
    <n v="1"/>
    <n v="6"/>
    <x v="1"/>
    <s v=""/>
    <n v="63"/>
    <n v="0.63"/>
    <n v="0.20053522829578813"/>
    <n v="6.5"/>
    <x v="28"/>
    <n v="3.1584298456586633E-2"/>
    <n v="13"/>
    <n v="18"/>
    <n v="0"/>
    <x v="0"/>
    <x v="0"/>
    <n v="0"/>
    <n v="0"/>
    <n v="0"/>
    <x v="0"/>
    <s v="Agroforestal"/>
    <s v=""/>
    <n v="4677479.0173000004"/>
    <n v="2464718.6894"/>
    <n v="-75.928057999999993"/>
    <n v="8.1950059999999993"/>
  </r>
  <r>
    <s v="Córdoba"/>
    <s v="Tierralta"/>
    <s v="Juan León Central"/>
    <x v="2"/>
    <n v="8"/>
    <s v="Vegetación secundaria alta"/>
    <d v="2025-05-21T00:00:00"/>
    <s v="Alta densidad"/>
    <s v="Esteban Moreno"/>
    <x v="0"/>
    <n v="1"/>
    <n v="7"/>
    <x v="0"/>
    <s v=""/>
    <n v="66"/>
    <n v="0.66"/>
    <n v="0.21008452488130186"/>
    <n v="8"/>
    <x v="9"/>
    <n v="3.466394660541481E-2"/>
    <n v="16"/>
    <n v="21"/>
    <n v="0"/>
    <x v="0"/>
    <x v="0"/>
    <n v="0"/>
    <n v="0"/>
    <n v="0"/>
    <x v="0"/>
    <s v="Agroforestal"/>
    <s v=""/>
    <n v="4677470.5255000005"/>
    <n v="2464718.3086999999"/>
    <n v="-75.928134999999997"/>
    <n v="8.1950020000000006"/>
  </r>
  <r>
    <s v="Córdoba"/>
    <s v="Tierralta"/>
    <s v="Juan León Central"/>
    <x v="2"/>
    <s v=""/>
    <s v="Vegetación secundaria alta"/>
    <d v="2025-05-21T00:00:00"/>
    <s v="Alta densidad"/>
    <s v="Esteban Moreno"/>
    <x v="0"/>
    <n v="1"/>
    <n v="8"/>
    <x v="4"/>
    <n v="22"/>
    <s v=""/>
    <m/>
    <m/>
    <n v="0.1"/>
    <x v="4"/>
    <n v="0"/>
    <s v=""/>
    <s v=""/>
    <m/>
    <x v="1"/>
    <x v="1"/>
    <m/>
    <m/>
    <m/>
    <x v="0"/>
    <s v="Agroforestal"/>
    <s v=""/>
    <m/>
    <m/>
    <m/>
    <m/>
  </r>
  <r>
    <s v="Córdoba"/>
    <s v="Tierralta"/>
    <s v="Juan León Central"/>
    <x v="2"/>
    <s v=""/>
    <s v="Vegetación secundaria alta"/>
    <d v="2025-05-21T00:00:00"/>
    <s v="Alta densidad"/>
    <s v="Esteban Moreno"/>
    <x v="0"/>
    <n v="1"/>
    <n v="9"/>
    <x v="2"/>
    <n v="1"/>
    <s v=""/>
    <m/>
    <m/>
    <n v="0.25"/>
    <x v="4"/>
    <n v="0"/>
    <s v=""/>
    <s v=""/>
    <m/>
    <x v="1"/>
    <x v="1"/>
    <m/>
    <m/>
    <m/>
    <x v="1"/>
    <s v="Agroforestal"/>
    <s v=""/>
    <m/>
    <m/>
    <m/>
    <m/>
  </r>
  <r>
    <s v="Córdoba"/>
    <s v="Tierralta"/>
    <s v="Juan León Central"/>
    <x v="2"/>
    <n v="9"/>
    <s v="Vegetación secundaria alta"/>
    <d v="2025-05-21T00:00:00"/>
    <s v="Alta densidad"/>
    <s v="Esteban Moreno"/>
    <x v="0"/>
    <n v="2"/>
    <n v="10"/>
    <x v="0"/>
    <s v=""/>
    <n v="84"/>
    <n v="0.84"/>
    <n v="0.26738030439438415"/>
    <n v="14"/>
    <x v="15"/>
    <n v="5.6149863922820668E-2"/>
    <n v="20"/>
    <n v="28"/>
    <n v="0"/>
    <x v="0"/>
    <x v="0"/>
    <n v="0"/>
    <n v="0"/>
    <n v="1"/>
    <x v="0"/>
    <s v="Agroforestal"/>
    <s v=""/>
    <n v="4677480.4329000004"/>
    <n v="2464731.4043000001"/>
    <n v="-75.928045999999995"/>
    <n v="8.1951210000000003"/>
  </r>
  <r>
    <s v="Córdoba"/>
    <s v="Tierralta"/>
    <s v="Juan León Central"/>
    <x v="2"/>
    <n v="10"/>
    <s v="Vegetación secundaria alta"/>
    <d v="2025-05-21T00:00:00"/>
    <s v="Alta densidad"/>
    <s v="Esteban Moreno"/>
    <x v="0"/>
    <n v="2"/>
    <n v="11"/>
    <x v="0"/>
    <s v=""/>
    <n v="65"/>
    <n v="0.65"/>
    <n v="0.20690142601946396"/>
    <n v="14"/>
    <x v="15"/>
    <n v="3.3621481728162893E-2"/>
    <n v="18"/>
    <n v="25"/>
    <n v="0"/>
    <x v="0"/>
    <x v="0"/>
    <n v="0"/>
    <n v="1"/>
    <n v="0"/>
    <x v="0"/>
    <s v="Agroforestal"/>
    <s v=""/>
    <n v="4677475.8278000001"/>
    <n v="2464734.8681000001"/>
    <n v="-75.928088000000002"/>
    <n v="8.1951520000000002"/>
  </r>
  <r>
    <s v="Córdoba"/>
    <s v="Tierralta"/>
    <s v="Juan León Central"/>
    <x v="2"/>
    <s v=""/>
    <s v="Vegetación secundaria alta"/>
    <d v="2025-05-21T00:00:00"/>
    <s v="Alta densidad"/>
    <s v="Esteban Moreno"/>
    <x v="0"/>
    <n v="2"/>
    <n v="12"/>
    <x v="2"/>
    <n v="16"/>
    <s v=""/>
    <m/>
    <m/>
    <n v="0.5"/>
    <x v="4"/>
    <n v="0"/>
    <s v=""/>
    <s v=""/>
    <m/>
    <x v="1"/>
    <x v="1"/>
    <m/>
    <m/>
    <m/>
    <x v="0"/>
    <s v="Agroforestal"/>
    <s v=""/>
    <m/>
    <m/>
    <m/>
    <m/>
  </r>
  <r>
    <s v="Córdoba"/>
    <s v="Tierralta"/>
    <s v="Juan León Central"/>
    <x v="2"/>
    <s v=""/>
    <s v="Vegetación secundaria alta"/>
    <d v="2025-05-21T00:00:00"/>
    <s v="Alta densidad"/>
    <s v="Esteban Moreno"/>
    <x v="0"/>
    <n v="2"/>
    <n v="13"/>
    <x v="4"/>
    <n v="9"/>
    <s v=""/>
    <m/>
    <m/>
    <n v="0.15"/>
    <x v="4"/>
    <n v="0"/>
    <s v=""/>
    <s v=""/>
    <m/>
    <x v="1"/>
    <x v="1"/>
    <m/>
    <m/>
    <m/>
    <x v="0"/>
    <s v="Agroforestal"/>
    <s v=""/>
    <m/>
    <m/>
    <m/>
    <m/>
  </r>
  <r>
    <s v="Córdoba"/>
    <s v="Tierralta"/>
    <s v="Juan León Central"/>
    <x v="2"/>
    <s v=""/>
    <s v="Vegetación secundaria alta"/>
    <d v="2025-05-21T00:00:00"/>
    <s v="Alta densidad"/>
    <s v="Esteban Moreno"/>
    <x v="0"/>
    <n v="2"/>
    <n v="14"/>
    <x v="3"/>
    <n v="3"/>
    <s v=""/>
    <m/>
    <m/>
    <n v="0.2"/>
    <x v="4"/>
    <n v="0"/>
    <s v=""/>
    <s v=""/>
    <m/>
    <x v="1"/>
    <x v="1"/>
    <m/>
    <m/>
    <m/>
    <x v="0"/>
    <s v="Agroforestal"/>
    <s v=""/>
    <m/>
    <m/>
    <m/>
    <m/>
  </r>
  <r>
    <s v="Córdoba"/>
    <s v="Tierralta"/>
    <s v="Juan León Central"/>
    <x v="2"/>
    <s v=""/>
    <s v="Vegetación secundaria alta"/>
    <d v="2025-05-21T00:00:00"/>
    <s v="Alta densidad"/>
    <s v="Esteban Moreno"/>
    <x v="0"/>
    <n v="3"/>
    <n v="15"/>
    <x v="2"/>
    <n v="11"/>
    <s v=""/>
    <m/>
    <m/>
    <n v="0.5"/>
    <x v="4"/>
    <n v="0"/>
    <s v=""/>
    <s v=""/>
    <m/>
    <x v="1"/>
    <x v="1"/>
    <m/>
    <m/>
    <m/>
    <x v="0"/>
    <s v="Agroforestal"/>
    <s v=""/>
    <m/>
    <m/>
    <m/>
    <m/>
  </r>
  <r>
    <s v="Córdoba"/>
    <s v="Tierralta"/>
    <s v="Juan León Central"/>
    <x v="2"/>
    <s v=""/>
    <s v="Vegetación secundaria alta"/>
    <d v="2025-05-21T00:00:00"/>
    <s v="Alta densidad"/>
    <s v="Esteban Moreno"/>
    <x v="0"/>
    <n v="3"/>
    <n v="16"/>
    <x v="4"/>
    <n v="3"/>
    <s v=""/>
    <m/>
    <m/>
    <n v="0.1"/>
    <x v="4"/>
    <n v="0"/>
    <s v=""/>
    <s v=""/>
    <m/>
    <x v="1"/>
    <x v="1"/>
    <m/>
    <m/>
    <m/>
    <x v="1"/>
    <s v="Agroforestal"/>
    <s v=""/>
    <m/>
    <m/>
    <m/>
    <m/>
  </r>
  <r>
    <s v="Córdoba"/>
    <s v="Tierralta"/>
    <s v="Juan León Central"/>
    <x v="2"/>
    <n v="11"/>
    <s v="Vegetación secundaria alta"/>
    <d v="2025-05-21T00:00:00"/>
    <s v="Alta densidad"/>
    <s v="Esteban Moreno"/>
    <x v="0"/>
    <n v="4"/>
    <n v="17"/>
    <x v="0"/>
    <s v=""/>
    <n v="78"/>
    <n v="0.78"/>
    <n v="0.24828171122335674"/>
    <n v="10"/>
    <x v="5"/>
    <n v="4.8414933688554568E-2"/>
    <n v="20"/>
    <n v="27"/>
    <n v="0"/>
    <x v="0"/>
    <x v="0"/>
    <n v="0"/>
    <n v="0"/>
    <n v="0"/>
    <x v="0"/>
    <s v="Agroforestal"/>
    <s v=""/>
    <n v="4677475.0131000001"/>
    <n v="2464713.8498"/>
    <n v="-75.928094000000002"/>
    <n v="8.1949620000000003"/>
  </r>
  <r>
    <s v="Córdoba"/>
    <s v="Tierralta"/>
    <s v="Juan León Central"/>
    <x v="2"/>
    <n v="12"/>
    <s v="Vegetación secundaria alta"/>
    <d v="2025-05-21T00:00:00"/>
    <s v="Alta densidad"/>
    <s v="Esteban Moreno"/>
    <x v="0"/>
    <n v="4"/>
    <n v="18"/>
    <x v="0"/>
    <m/>
    <n v="62"/>
    <n v="0.62"/>
    <n v="0.19735212943395022"/>
    <n v="8.5"/>
    <x v="16"/>
    <n v="3.0589580062262284E-2"/>
    <n v="15"/>
    <n v="21"/>
    <n v="0"/>
    <x v="0"/>
    <x v="0"/>
    <n v="0"/>
    <n v="0"/>
    <n v="1"/>
    <x v="0"/>
    <s v="Agroforestal"/>
    <s v=""/>
    <n v="4677470.2719000001"/>
    <n v="2464713.7738000001"/>
    <n v="-75.928137000000007"/>
    <n v="8.1949610009999994"/>
  </r>
  <r>
    <s v="Córdoba"/>
    <s v="Tierralta"/>
    <s v="Juan León Central"/>
    <x v="2"/>
    <n v="13"/>
    <s v="Vegetación secundaria alta"/>
    <d v="2025-05-21T00:00:00"/>
    <s v="Alta densidad"/>
    <s v="Esteban Moreno"/>
    <x v="0"/>
    <n v="4"/>
    <n v="19"/>
    <x v="0"/>
    <s v=""/>
    <n v="76.5"/>
    <n v="0.76500000000000001"/>
    <n v="0.24350706293059987"/>
    <n v="10"/>
    <x v="8"/>
    <n v="4.6570725785477225E-2"/>
    <n v="5"/>
    <n v="18"/>
    <n v="0"/>
    <x v="0"/>
    <x v="0"/>
    <n v="0"/>
    <n v="0"/>
    <n v="0"/>
    <x v="0"/>
    <s v="Agroforestal"/>
    <s v=""/>
    <n v="4677462.6886999998"/>
    <n v="2464717.0380000002"/>
    <n v="-75.928206000000003"/>
    <n v="8.1949900000000007"/>
  </r>
  <r>
    <s v="Córdoba"/>
    <s v="Tierralta"/>
    <s v="Juan León Central"/>
    <x v="2"/>
    <n v="14"/>
    <s v="Vegetación secundaria alta"/>
    <d v="2025-05-21T00:00:00"/>
    <s v="Alta densidad"/>
    <s v="Esteban Moreno"/>
    <x v="0"/>
    <n v="4"/>
    <n v="20"/>
    <x v="0"/>
    <s v=""/>
    <n v="69.5"/>
    <n v="0.69499999999999995"/>
    <n v="0.2212253708977345"/>
    <n v="12.5"/>
    <x v="19"/>
    <n v="3.843790819348137E-2"/>
    <n v="14"/>
    <n v="20"/>
    <n v="0"/>
    <x v="0"/>
    <x v="0"/>
    <n v="0"/>
    <n v="0"/>
    <n v="0"/>
    <x v="0"/>
    <s v="Agroforestal"/>
    <s v=""/>
    <n v="4677460.6030000001"/>
    <n v="2464718.2703999998"/>
    <n v="-75.928224999999998"/>
    <n v="8.1950009999999995"/>
  </r>
  <r>
    <s v="Córdoba"/>
    <s v="Tierralta"/>
    <s v="Juan León Central"/>
    <x v="2"/>
    <n v="15"/>
    <s v="Vegetación secundaria alta"/>
    <d v="2025-05-21T00:00:00"/>
    <s v="Alta densidad"/>
    <s v="Esteban Moreno"/>
    <x v="0"/>
    <n v="4"/>
    <n v="21"/>
    <x v="1"/>
    <s v=""/>
    <n v="61"/>
    <n v="0.61"/>
    <n v="0.19416903057211232"/>
    <n v="7"/>
    <x v="26"/>
    <n v="2.9610777162247127E-2"/>
    <n v="12"/>
    <n v="16"/>
    <n v="0"/>
    <x v="0"/>
    <x v="0"/>
    <n v="0"/>
    <n v="0"/>
    <n v="0"/>
    <x v="0"/>
    <s v="Agroforestal"/>
    <s v=""/>
    <n v="4677460.9264000002"/>
    <n v="2464717.2722"/>
    <n v="-75.928222000000005"/>
    <n v="8.1949920009999992"/>
  </r>
  <r>
    <s v="Córdoba"/>
    <s v="Tierralta"/>
    <s v="Juan León Central"/>
    <x v="2"/>
    <n v="16"/>
    <s v="Vegetación secundaria alta"/>
    <d v="2025-05-21T00:00:00"/>
    <s v="Alta densidad"/>
    <s v="Esteban Moreno"/>
    <x v="0"/>
    <n v="4"/>
    <n v="22"/>
    <x v="0"/>
    <s v=""/>
    <n v="64"/>
    <n v="0.64"/>
    <n v="0.20371832715762606"/>
    <n v="10"/>
    <x v="8"/>
    <n v="3.2594932345220172E-2"/>
    <n v="16"/>
    <n v="21"/>
    <n v="0"/>
    <x v="0"/>
    <x v="0"/>
    <n v="0"/>
    <n v="0"/>
    <n v="0"/>
    <x v="0"/>
    <s v="Agroforestal"/>
    <s v=""/>
    <n v="4677465.5958000002"/>
    <n v="2464707.5005999999"/>
    <n v="-75.928179"/>
    <n v="8.1949039999999993"/>
  </r>
  <r>
    <s v="Córdoba"/>
    <s v="Tierralta"/>
    <s v="Juan León Central"/>
    <x v="2"/>
    <s v=""/>
    <s v="Vegetación secundaria alta"/>
    <d v="2025-05-21T00:00:00"/>
    <s v="Alta densidad"/>
    <s v="Esteban Moreno"/>
    <x v="0"/>
    <n v="4"/>
    <n v="23"/>
    <x v="2"/>
    <n v="3"/>
    <s v=""/>
    <m/>
    <m/>
    <n v="0.25"/>
    <x v="4"/>
    <n v="0"/>
    <s v=""/>
    <s v=""/>
    <m/>
    <x v="1"/>
    <x v="1"/>
    <m/>
    <m/>
    <m/>
    <x v="1"/>
    <s v="Agroforestal"/>
    <s v=""/>
    <m/>
    <m/>
    <m/>
    <m/>
  </r>
  <r>
    <s v="Córdoba"/>
    <s v="Tierralta"/>
    <s v="Juan León Central"/>
    <x v="2"/>
    <s v=""/>
    <s v="Vegetación secundaria alta"/>
    <d v="2025-05-21T00:00:00"/>
    <s v="Alta densidad"/>
    <s v="Esteban Moreno"/>
    <x v="0"/>
    <n v="4"/>
    <n v="24"/>
    <x v="3"/>
    <n v="7"/>
    <s v=""/>
    <m/>
    <m/>
    <n v="0.25"/>
    <x v="4"/>
    <n v="0"/>
    <s v=""/>
    <s v=""/>
    <m/>
    <x v="1"/>
    <x v="1"/>
    <m/>
    <m/>
    <m/>
    <x v="0"/>
    <s v="Agroforestal"/>
    <s v=""/>
    <m/>
    <m/>
    <m/>
    <m/>
  </r>
  <r>
    <s v="Córdoba"/>
    <s v="Tierralta"/>
    <s v="Juan León Central"/>
    <x v="2"/>
    <s v=""/>
    <s v="Vegetación secundaria alta"/>
    <d v="2025-05-21T00:00:00"/>
    <s v="Alta densidad"/>
    <s v="Esteban Moreno"/>
    <x v="0"/>
    <n v="4"/>
    <n v="25"/>
    <x v="4"/>
    <n v="165"/>
    <s v=""/>
    <m/>
    <m/>
    <n v="0.15"/>
    <x v="4"/>
    <n v="0"/>
    <s v=""/>
    <s v=""/>
    <m/>
    <x v="1"/>
    <x v="1"/>
    <m/>
    <m/>
    <m/>
    <x v="0"/>
    <s v="Agroforestal"/>
    <s v=""/>
    <m/>
    <m/>
    <m/>
    <m/>
  </r>
  <r>
    <s v="Córdoba"/>
    <s v="Tierralta"/>
    <s v="Juan León Central"/>
    <x v="2"/>
    <n v="17"/>
    <s v="Vegetación secundaria alta"/>
    <d v="2025-05-21T00:00:00"/>
    <s v="Alta densidad"/>
    <s v="Esteban Moreno"/>
    <x v="0"/>
    <n v="5"/>
    <n v="26"/>
    <x v="1"/>
    <s v=""/>
    <n v="57.5"/>
    <n v="0.57499999999999996"/>
    <n v="0.18302818455567962"/>
    <n v="6"/>
    <x v="28"/>
    <n v="2.6310301529878944E-2"/>
    <n v="12"/>
    <n v="17"/>
    <n v="0"/>
    <x v="0"/>
    <x v="0"/>
    <n v="0"/>
    <n v="0"/>
    <n v="0"/>
    <x v="0"/>
    <s v="Agroforestal"/>
    <s v=""/>
    <n v="4677460.557"/>
    <n v="2464711.9635000001"/>
    <n v="-75.928224999999998"/>
    <n v="8.1949439999999996"/>
  </r>
  <r>
    <s v="Córdoba"/>
    <s v="Tierralta"/>
    <s v="Juan León Central"/>
    <x v="2"/>
    <n v="18"/>
    <s v="Vegetación secundaria alta"/>
    <d v="2025-05-21T00:00:00"/>
    <s v="Alta densidad"/>
    <s v="Esteban Moreno"/>
    <x v="0"/>
    <n v="5"/>
    <n v="27"/>
    <x v="1"/>
    <s v=""/>
    <n v="65"/>
    <n v="0.65"/>
    <n v="0.20690142601946396"/>
    <n v="6"/>
    <x v="28"/>
    <n v="3.3621481728162893E-2"/>
    <n v="11"/>
    <n v="17"/>
    <n v="0"/>
    <x v="0"/>
    <x v="0"/>
    <n v="0"/>
    <n v="0"/>
    <n v="0"/>
    <x v="0"/>
    <s v="Agroforestal"/>
    <s v=""/>
    <n v="4677459.6759000001"/>
    <n v="2464712.0806"/>
    <n v="-75.928233000000006"/>
    <n v="8.1949450010000007"/>
  </r>
  <r>
    <s v="Córdoba"/>
    <s v="Tierralta"/>
    <s v="Juan León Central"/>
    <x v="2"/>
    <n v="19"/>
    <s v="Vegetación secundaria alta"/>
    <d v="2025-05-21T00:00:00"/>
    <s v="Alta densidad"/>
    <s v="Esteban Moreno"/>
    <x v="0"/>
    <n v="5"/>
    <n v="28"/>
    <x v="0"/>
    <s v=""/>
    <n v="67"/>
    <n v="0.67"/>
    <n v="0.21326762374313976"/>
    <n v="14"/>
    <x v="15"/>
    <n v="3.5722326976975916E-2"/>
    <n v="18"/>
    <n v="24"/>
    <n v="0"/>
    <x v="0"/>
    <x v="0"/>
    <n v="0"/>
    <n v="0"/>
    <n v="0"/>
    <x v="0"/>
    <s v="Agroforestal"/>
    <s v=""/>
    <n v="4677454.5659999996"/>
    <n v="2464706.8064000001"/>
    <n v="-75.928279000000003"/>
    <n v="8.1948969999999992"/>
  </r>
  <r>
    <s v="Córdoba"/>
    <s v="Tierralta"/>
    <s v="Juan León Central"/>
    <x v="2"/>
    <n v="20"/>
    <s v="Vegetación secundaria alta"/>
    <d v="2025-05-21T00:00:00"/>
    <s v="Alta densidad"/>
    <s v="Esteban Moreno"/>
    <x v="0"/>
    <n v="5"/>
    <n v="29"/>
    <x v="6"/>
    <s v=""/>
    <n v="74"/>
    <n v="0.74"/>
    <n v="0.2355493157760051"/>
    <n v="5"/>
    <x v="29"/>
    <n v="4.3576623418560945E-2"/>
    <n v="21"/>
    <n v="26"/>
    <m/>
    <x v="1"/>
    <x v="1"/>
    <m/>
    <m/>
    <m/>
    <x v="0"/>
    <s v="Agroforestal"/>
    <s v=""/>
    <n v="4677455.4140999997"/>
    <n v="2464702.1527999998"/>
    <n v="-75.928270999999995"/>
    <n v="8.1948550000000004"/>
  </r>
  <r>
    <s v="Córdoba"/>
    <s v="Tierralta"/>
    <s v="Juan León Central"/>
    <x v="2"/>
    <n v="21"/>
    <s v="Vegetación secundaria alta"/>
    <d v="2025-05-21T00:00:00"/>
    <s v="Alta densidad"/>
    <s v="Esteban Moreno"/>
    <x v="0"/>
    <n v="5"/>
    <n v="30"/>
    <x v="0"/>
    <s v=""/>
    <n v="72"/>
    <n v="0.72"/>
    <n v="0.22918311805232927"/>
    <n v="13"/>
    <x v="19"/>
    <n v="4.1252961249419268E-2"/>
    <n v="20"/>
    <n v="26"/>
    <n v="0"/>
    <x v="0"/>
    <x v="0"/>
    <n v="0"/>
    <n v="0"/>
    <n v="0"/>
    <x v="0"/>
    <s v="Agroforestal"/>
    <s v=""/>
    <n v="4677452.5833000001"/>
    <n v="2464707.0422"/>
    <n v="-75.928297000000001"/>
    <n v="8.1948989999999995"/>
  </r>
  <r>
    <s v="Córdoba"/>
    <s v="Tierralta"/>
    <s v="Juan León Central"/>
    <x v="2"/>
    <n v="22"/>
    <s v="Vegetación secundaria alta"/>
    <d v="2025-05-21T00:00:00"/>
    <s v="Alta densidad"/>
    <s v="Esteban Moreno"/>
    <x v="0"/>
    <n v="5"/>
    <n v="31"/>
    <x v="0"/>
    <s v=""/>
    <n v="79"/>
    <n v="0.79"/>
    <n v="0.25146481008519467"/>
    <n v="14"/>
    <x v="15"/>
    <n v="4.966429999182595E-2"/>
    <n v="19"/>
    <n v="25"/>
    <n v="0"/>
    <x v="0"/>
    <x v="0"/>
    <n v="0"/>
    <n v="0"/>
    <n v="0"/>
    <x v="1"/>
    <s v="Agroforestal"/>
    <s v=""/>
    <n v="4677454.95"/>
    <n v="2464714.1068000002"/>
    <n v="-75.928275999999997"/>
    <n v="8.1949629999999996"/>
  </r>
  <r>
    <s v="Córdoba"/>
    <s v="Tierralta"/>
    <s v="Juan León Central"/>
    <x v="2"/>
    <n v="23"/>
    <s v="Vegetación secundaria alta"/>
    <d v="2025-05-21T00:00:00"/>
    <s v="Alta densidad"/>
    <s v="Esteban Moreno"/>
    <x v="0"/>
    <n v="5"/>
    <n v="32"/>
    <x v="0"/>
    <s v=""/>
    <n v="76"/>
    <n v="0.76"/>
    <n v="0.24191551349968093"/>
    <n v="14"/>
    <x v="15"/>
    <n v="4.5963947564939378E-2"/>
    <n v="20"/>
    <n v="25"/>
    <n v="0"/>
    <x v="0"/>
    <x v="0"/>
    <n v="0"/>
    <n v="0"/>
    <n v="0"/>
    <x v="0"/>
    <s v="Agroforestal"/>
    <s v=""/>
    <n v="4677455.7006999999"/>
    <n v="2464711.2242999999"/>
    <n v="-75.928269"/>
    <n v="8.1949369999999995"/>
  </r>
  <r>
    <s v="Córdoba"/>
    <s v="Tierralta"/>
    <s v="Juan León Central"/>
    <x v="2"/>
    <n v="24"/>
    <s v="Vegetación secundaria alta"/>
    <d v="2025-05-21T00:00:00"/>
    <s v="Alta densidad"/>
    <s v="Esteban Moreno"/>
    <x v="0"/>
    <n v="5"/>
    <n v="33"/>
    <x v="0"/>
    <s v=""/>
    <n v="75"/>
    <n v="0.75"/>
    <n v="0.238732414637843"/>
    <n v="13"/>
    <x v="30"/>
    <n v="4.4762327744595563E-2"/>
    <n v="22"/>
    <n v="28"/>
    <n v="0"/>
    <x v="0"/>
    <x v="0"/>
    <n v="0"/>
    <n v="0"/>
    <n v="0"/>
    <x v="0"/>
    <s v="Agroforestal"/>
    <s v=""/>
    <n v="4677455.0772000002"/>
    <n v="2464716.4295999999"/>
    <n v="-75.928274999999999"/>
    <n v="8.1949839999999998"/>
  </r>
  <r>
    <s v="Córdoba"/>
    <s v="Tierralta"/>
    <s v="Juan León Central"/>
    <x v="2"/>
    <n v="25"/>
    <s v="Vegetación secundaria alta"/>
    <d v="2025-05-21T00:00:00"/>
    <s v="Alta densidad"/>
    <s v="Esteban Moreno"/>
    <x v="0"/>
    <n v="5"/>
    <n v="34"/>
    <x v="1"/>
    <s v=""/>
    <n v="66"/>
    <n v="0.66"/>
    <n v="0.21008452488130186"/>
    <n v="7"/>
    <x v="26"/>
    <n v="3.466394660541481E-2"/>
    <n v="14"/>
    <n v="18"/>
    <n v="0"/>
    <x v="0"/>
    <x v="0"/>
    <n v="0"/>
    <n v="0"/>
    <n v="0"/>
    <x v="0"/>
    <s v="Agroforestal"/>
    <s v=""/>
    <n v="4677453.7575000003"/>
    <n v="2464716.8818000001"/>
    <n v="-75.928286999999997"/>
    <n v="8.1949880000000004"/>
  </r>
  <r>
    <s v="Córdoba"/>
    <s v="Tierralta"/>
    <s v="Juan León Central"/>
    <x v="2"/>
    <n v="26"/>
    <s v="Vegetación secundaria alta"/>
    <d v="2025-05-21T00:00:00"/>
    <s v="Alta densidad"/>
    <s v="Esteban Moreno"/>
    <x v="0"/>
    <n v="5"/>
    <n v="35"/>
    <x v="6"/>
    <s v=""/>
    <n v="66"/>
    <n v="0.66"/>
    <n v="0.21008452488130186"/>
    <n v="4.5"/>
    <x v="31"/>
    <n v="3.466394660541481E-2"/>
    <n v="15"/>
    <n v="20"/>
    <m/>
    <x v="1"/>
    <x v="1"/>
    <m/>
    <m/>
    <m/>
    <x v="0"/>
    <s v="Agroforestal"/>
    <s v=""/>
    <n v="4677456.7210999997"/>
    <n v="2464715.0898000002"/>
    <n v="-75.928259999999995"/>
    <n v="8.194972001"/>
  </r>
  <r>
    <s v="Córdoba"/>
    <s v="Tierralta"/>
    <s v="Juan León Central"/>
    <x v="2"/>
    <s v=""/>
    <s v="Vegetación secundaria alta"/>
    <d v="2025-05-21T00:00:00"/>
    <s v="Alta densidad"/>
    <s v="Esteban Moreno"/>
    <x v="0"/>
    <n v="5"/>
    <n v="36"/>
    <x v="2"/>
    <n v="8"/>
    <s v=""/>
    <m/>
    <m/>
    <n v="0.3"/>
    <x v="4"/>
    <n v="0"/>
    <s v=""/>
    <s v=""/>
    <m/>
    <x v="1"/>
    <x v="1"/>
    <m/>
    <m/>
    <m/>
    <x v="0"/>
    <s v="Agroforestal"/>
    <s v=""/>
    <m/>
    <m/>
    <m/>
    <m/>
  </r>
  <r>
    <s v="Córdoba"/>
    <s v="Tierralta"/>
    <s v="Juan León Central"/>
    <x v="2"/>
    <s v=""/>
    <s v="Vegetación secundaria alta"/>
    <d v="2025-05-21T00:00:00"/>
    <s v="Alta densidad"/>
    <s v="Esteban Moreno"/>
    <x v="0"/>
    <n v="5"/>
    <n v="37"/>
    <x v="3"/>
    <n v="12"/>
    <s v=""/>
    <m/>
    <m/>
    <n v="0.25"/>
    <x v="4"/>
    <n v="0"/>
    <s v=""/>
    <s v=""/>
    <m/>
    <x v="1"/>
    <x v="1"/>
    <m/>
    <m/>
    <m/>
    <x v="0"/>
    <s v="Agroforestal"/>
    <s v=""/>
    <m/>
    <m/>
    <m/>
    <m/>
  </r>
  <r>
    <s v="Córdoba"/>
    <s v="Tierralta"/>
    <s v="Juan León Central"/>
    <x v="2"/>
    <s v=""/>
    <s v="Vegetación secundaria alta"/>
    <d v="2025-05-21T00:00:00"/>
    <s v="Alta densidad"/>
    <s v="Esteban Moreno"/>
    <x v="0"/>
    <n v="5"/>
    <n v="38"/>
    <x v="4"/>
    <n v="155"/>
    <s v=""/>
    <m/>
    <m/>
    <n v="0.1"/>
    <x v="4"/>
    <n v="0"/>
    <s v=""/>
    <s v=""/>
    <m/>
    <x v="1"/>
    <x v="1"/>
    <m/>
    <m/>
    <m/>
    <x v="0"/>
    <s v="Agroforestal"/>
    <s v=""/>
    <m/>
    <m/>
    <m/>
    <m/>
  </r>
  <r>
    <s v="Córdoba"/>
    <s v="Tierralta"/>
    <s v="Juan León Central"/>
    <x v="2"/>
    <n v="27"/>
    <s v="Vegetación secundaria alta"/>
    <d v="2025-05-21T00:00:00"/>
    <s v="Alta densidad"/>
    <s v="Esteban Moreno"/>
    <x v="0"/>
    <n v="6"/>
    <n v="39"/>
    <x v="0"/>
    <s v=""/>
    <n v="82.5"/>
    <n v="0.82499999999999996"/>
    <n v="0.26260565610162728"/>
    <n v="13"/>
    <x v="15"/>
    <n v="5.4162416570960624E-2"/>
    <n v="20"/>
    <n v="27"/>
    <n v="0"/>
    <x v="0"/>
    <x v="0"/>
    <n v="0"/>
    <n v="0"/>
    <n v="0"/>
    <x v="0"/>
    <s v="Agroforestal"/>
    <s v=""/>
    <n v="4677450.4397999998"/>
    <n v="2464715.4674999998"/>
    <n v="-75.928317000000007"/>
    <n v="8.1949749999999995"/>
  </r>
  <r>
    <s v="Córdoba"/>
    <s v="Tierralta"/>
    <s v="Juan León Central"/>
    <x v="2"/>
    <n v="28"/>
    <s v="Vegetación secundaria alta"/>
    <d v="2025-05-21T00:00:00"/>
    <s v="Alta densidad"/>
    <s v="Esteban Moreno"/>
    <x v="0"/>
    <n v="6"/>
    <n v="40"/>
    <x v="0"/>
    <s v=""/>
    <n v="71.5"/>
    <n v="0.71499999999999997"/>
    <n v="0.22759156862141033"/>
    <n v="13"/>
    <x v="15"/>
    <n v="4.0681992891077094E-2"/>
    <n v="20"/>
    <n v="27"/>
    <n v="0"/>
    <x v="0"/>
    <x v="0"/>
    <n v="0"/>
    <n v="0"/>
    <n v="0"/>
    <x v="0"/>
    <s v="Agroforestal"/>
    <s v=""/>
    <n v="4677451.1287000002"/>
    <n v="2464719.2247000001"/>
    <n v="-75.928310999999994"/>
    <n v="8.1950090000000007"/>
  </r>
  <r>
    <s v="Córdoba"/>
    <s v="Tierralta"/>
    <s v="Juan León Central"/>
    <x v="2"/>
    <n v="29"/>
    <s v="Vegetación secundaria alta"/>
    <d v="2025-05-21T00:00:00"/>
    <s v="Alta densidad"/>
    <s v="Esteban Moreno"/>
    <x v="0"/>
    <n v="6"/>
    <n v="41"/>
    <x v="0"/>
    <s v=""/>
    <n v="80"/>
    <n v="0.8"/>
    <n v="0.25464790894703254"/>
    <n v="9"/>
    <x v="9"/>
    <n v="5.0929581789406507E-2"/>
    <n v="16"/>
    <n v="23"/>
    <n v="0"/>
    <x v="0"/>
    <x v="0"/>
    <n v="0"/>
    <n v="0"/>
    <n v="0"/>
    <x v="0"/>
    <s v="Agroforestal"/>
    <s v=""/>
    <n v="4677449.1338999998"/>
    <n v="2464717.8007999999"/>
    <n v="-75.928329000000005"/>
    <n v="8.1949960009999998"/>
  </r>
  <r>
    <s v="Córdoba"/>
    <s v="Tierralta"/>
    <s v="Juan León Central"/>
    <x v="2"/>
    <s v=""/>
    <s v="Vegetación secundaria alta"/>
    <d v="2025-05-21T00:00:00"/>
    <s v="Alta densidad"/>
    <s v="Esteban Moreno"/>
    <x v="0"/>
    <n v="6"/>
    <n v="42"/>
    <x v="2"/>
    <n v="13"/>
    <s v=""/>
    <m/>
    <m/>
    <n v="0.3"/>
    <x v="4"/>
    <n v="0"/>
    <s v=""/>
    <s v=""/>
    <m/>
    <x v="1"/>
    <x v="1"/>
    <m/>
    <m/>
    <m/>
    <x v="0"/>
    <s v="Agroforestal"/>
    <s v=""/>
    <m/>
    <m/>
    <m/>
    <m/>
  </r>
  <r>
    <s v="Córdoba"/>
    <s v="Tierralta"/>
    <s v="Juan León Central"/>
    <x v="2"/>
    <s v=""/>
    <s v="Vegetación secundaria alta"/>
    <d v="2025-05-21T00:00:00"/>
    <s v="Alta densidad"/>
    <s v="Esteban Moreno"/>
    <x v="0"/>
    <n v="6"/>
    <n v="43"/>
    <x v="4"/>
    <n v="68"/>
    <s v=""/>
    <m/>
    <m/>
    <n v="0.15"/>
    <x v="4"/>
    <n v="0"/>
    <s v=""/>
    <s v=""/>
    <m/>
    <x v="1"/>
    <x v="1"/>
    <m/>
    <m/>
    <m/>
    <x v="0"/>
    <s v="Agroforestal"/>
    <s v=""/>
    <m/>
    <m/>
    <m/>
    <m/>
  </r>
  <r>
    <s v="Córdoba"/>
    <s v="Tierralta"/>
    <s v="Juan León Central"/>
    <x v="2"/>
    <s v=""/>
    <s v="Vegetación secundaria alta"/>
    <d v="2025-05-21T00:00:00"/>
    <s v="Alta densidad"/>
    <s v="Esteban Moreno"/>
    <x v="0"/>
    <n v="6"/>
    <n v="44"/>
    <x v="3"/>
    <n v="11"/>
    <s v=""/>
    <m/>
    <m/>
    <n v="0.2"/>
    <x v="4"/>
    <n v="0"/>
    <s v=""/>
    <s v=""/>
    <m/>
    <x v="1"/>
    <x v="1"/>
    <m/>
    <m/>
    <m/>
    <x v="0"/>
    <s v="Agroforestal"/>
    <s v=""/>
    <m/>
    <m/>
    <m/>
    <m/>
  </r>
  <r>
    <s v="Córdoba"/>
    <s v="Tierralta"/>
    <s v="Juan León Central"/>
    <x v="2"/>
    <n v="30"/>
    <s v="Vegetación secundaria alta"/>
    <d v="2025-05-21T00:00:00"/>
    <s v="Alta densidad"/>
    <s v="Esteban Moreno"/>
    <x v="0"/>
    <n v="7"/>
    <n v="45"/>
    <x v="0"/>
    <s v=""/>
    <n v="79"/>
    <n v="0.79"/>
    <n v="0.25146481008519467"/>
    <n v="14"/>
    <x v="15"/>
    <n v="4.966429999182595E-2"/>
    <n v="15"/>
    <n v="22"/>
    <n v="0"/>
    <x v="0"/>
    <x v="0"/>
    <n v="0"/>
    <n v="0"/>
    <n v="0"/>
    <x v="0"/>
    <s v="Agroforestal"/>
    <s v=""/>
    <n v="4677439.5307999998"/>
    <n v="2464716.2110000001"/>
    <n v="-75.928415999999999"/>
    <n v="8.1949810000000003"/>
  </r>
  <r>
    <s v="Córdoba"/>
    <s v="Tierralta"/>
    <s v="Juan León Central"/>
    <x v="2"/>
    <s v=""/>
    <s v="Vegetación secundaria alta"/>
    <d v="2025-05-21T00:00:00"/>
    <s v="Alta densidad"/>
    <s v="Esteban Moreno"/>
    <x v="0"/>
    <n v="7"/>
    <n v="46"/>
    <x v="2"/>
    <n v="16"/>
    <s v=""/>
    <m/>
    <m/>
    <n v="0.3"/>
    <x v="4"/>
    <n v="0"/>
    <s v=""/>
    <s v=""/>
    <m/>
    <x v="1"/>
    <x v="1"/>
    <m/>
    <m/>
    <m/>
    <x v="0"/>
    <s v="Agroforestal"/>
    <s v=""/>
    <m/>
    <m/>
    <m/>
    <m/>
  </r>
  <r>
    <s v="Córdoba"/>
    <s v="Tierralta"/>
    <s v="Juan León Central"/>
    <x v="2"/>
    <s v=""/>
    <s v="Vegetación secundaria alta"/>
    <d v="2025-05-21T00:00:00"/>
    <s v="Alta densidad"/>
    <s v="Esteban Moreno"/>
    <x v="0"/>
    <n v="7"/>
    <n v="47"/>
    <x v="4"/>
    <n v="136"/>
    <s v=""/>
    <m/>
    <m/>
    <n v="0.15"/>
    <x v="4"/>
    <n v="0"/>
    <s v=""/>
    <s v=""/>
    <m/>
    <x v="1"/>
    <x v="1"/>
    <m/>
    <m/>
    <m/>
    <x v="0"/>
    <s v="Agroforestal"/>
    <s v=""/>
    <m/>
    <m/>
    <m/>
    <m/>
  </r>
  <r>
    <s v="Córdoba"/>
    <s v="Tierralta"/>
    <s v="Juan León Central"/>
    <x v="2"/>
    <s v=""/>
    <s v="Vegetación secundaria alta"/>
    <d v="2025-05-21T00:00:00"/>
    <s v="Alta densidad"/>
    <s v="Esteban Moreno"/>
    <x v="0"/>
    <n v="7"/>
    <n v="48"/>
    <x v="3"/>
    <n v="15"/>
    <s v=""/>
    <m/>
    <m/>
    <n v="0.2"/>
    <x v="4"/>
    <n v="0"/>
    <s v=""/>
    <s v=""/>
    <m/>
    <x v="1"/>
    <x v="1"/>
    <m/>
    <m/>
    <m/>
    <x v="0"/>
    <s v="Agroforestal"/>
    <s v=""/>
    <m/>
    <m/>
    <m/>
    <m/>
  </r>
  <r>
    <s v="Córdoba"/>
    <s v="Tierralta"/>
    <s v="Juan León Central"/>
    <x v="2"/>
    <n v="31"/>
    <s v="Vegetación secundaria alta"/>
    <d v="2025-05-21T00:00:00"/>
    <s v="Alta densidad"/>
    <s v="Esteban Moreno"/>
    <x v="0"/>
    <n v="8"/>
    <n v="49"/>
    <x v="0"/>
    <s v=""/>
    <n v="74.5"/>
    <n v="0.745"/>
    <n v="0.23714086520692407"/>
    <n v="10"/>
    <x v="8"/>
    <n v="4.416748614478961E-2"/>
    <n v="19"/>
    <n v="24"/>
    <n v="0"/>
    <x v="0"/>
    <x v="0"/>
    <n v="0"/>
    <n v="0"/>
    <n v="0"/>
    <x v="0"/>
    <s v="Agroforestal"/>
    <s v=""/>
    <n v="4677450.7407"/>
    <n v="2464711.3711000001"/>
    <n v="-75.928314"/>
    <n v="8.1949380000000005"/>
  </r>
  <r>
    <s v="Córdoba"/>
    <s v="Tierralta"/>
    <s v="Juan León Central"/>
    <x v="2"/>
    <n v="32"/>
    <s v="Vegetación secundaria alta"/>
    <d v="2025-05-21T00:00:00"/>
    <s v="Alta densidad"/>
    <s v="Esteban Moreno"/>
    <x v="0"/>
    <n v="8"/>
    <n v="50"/>
    <x v="7"/>
    <s v=""/>
    <n v="67"/>
    <n v="0.67"/>
    <n v="0.21326762374313976"/>
    <n v="4"/>
    <x v="32"/>
    <n v="3.5722326976975916E-2"/>
    <n v="18"/>
    <n v="22"/>
    <m/>
    <x v="1"/>
    <x v="1"/>
    <m/>
    <m/>
    <m/>
    <x v="0"/>
    <s v="Agroforestal"/>
    <s v=""/>
    <n v="4677448.2976000002"/>
    <n v="2464708.9545999998"/>
    <n v="-75.928336000000002"/>
    <n v="8.1949160009999993"/>
  </r>
  <r>
    <s v="Córdoba"/>
    <s v="Tierralta"/>
    <s v="Juan León Central"/>
    <x v="2"/>
    <n v="33"/>
    <s v="Vegetación secundaria alta"/>
    <d v="2025-05-21T00:00:00"/>
    <s v="Alta densidad"/>
    <s v="Esteban Moreno"/>
    <x v="0"/>
    <n v="8"/>
    <n v="51"/>
    <x v="6"/>
    <s v=""/>
    <n v="60"/>
    <n v="0.6"/>
    <n v="0.19098593171027439"/>
    <n v="5.8"/>
    <x v="33"/>
    <n v="2.8647889756541159E-2"/>
    <n v="15"/>
    <n v="19"/>
    <m/>
    <x v="1"/>
    <x v="1"/>
    <m/>
    <m/>
    <m/>
    <x v="0"/>
    <s v="Agroforestal"/>
    <s v=""/>
    <n v="4677450.1547999997"/>
    <n v="2464706.6173"/>
    <n v="-75.928319000000002"/>
    <n v="8.1948950000000007"/>
  </r>
  <r>
    <s v="Córdoba"/>
    <s v="Tierralta"/>
    <s v="Juan León Central"/>
    <x v="2"/>
    <n v="34"/>
    <s v="Vegetación secundaria alta"/>
    <d v="2025-05-21T00:00:00"/>
    <s v="Alta densidad"/>
    <s v="Esteban Moreno"/>
    <x v="0"/>
    <n v="8"/>
    <n v="52"/>
    <x v="0"/>
    <s v=""/>
    <n v="73.5"/>
    <n v="0.73499999999999999"/>
    <n v="0.23395776634508614"/>
    <n v="12"/>
    <x v="11"/>
    <n v="4.2989739565909575E-2"/>
    <n v="15"/>
    <n v="23"/>
    <n v="0"/>
    <x v="0"/>
    <x v="0"/>
    <n v="0"/>
    <n v="0"/>
    <n v="0"/>
    <x v="0"/>
    <s v="Agroforestal"/>
    <s v=""/>
    <n v="4677451.2385999998"/>
    <n v="2464704.0644"/>
    <n v="-75.928308999999999"/>
    <n v="8.1948720010000002"/>
  </r>
  <r>
    <s v="Córdoba"/>
    <s v="Tierralta"/>
    <s v="Juan León Central"/>
    <x v="2"/>
    <n v="35"/>
    <s v="Vegetación secundaria alta"/>
    <d v="2025-05-21T00:00:00"/>
    <s v="Alta densidad"/>
    <s v="Esteban Moreno"/>
    <x v="0"/>
    <n v="8"/>
    <n v="53"/>
    <x v="5"/>
    <s v=""/>
    <n v="67"/>
    <n v="0.67"/>
    <n v="0.21326762374313976"/>
    <n v="3.8"/>
    <x v="21"/>
    <n v="3.5722326976975916E-2"/>
    <n v="10"/>
    <n v="13"/>
    <m/>
    <x v="1"/>
    <x v="1"/>
    <m/>
    <m/>
    <m/>
    <x v="0"/>
    <s v="Agroforestal"/>
    <s v=""/>
    <n v="4677449.9173999997"/>
    <n v="2464704.2952999999"/>
    <n v="-75.928320999999997"/>
    <n v="8.1948740000000004"/>
  </r>
  <r>
    <s v="Córdoba"/>
    <s v="Tierralta"/>
    <s v="Juan León Central"/>
    <x v="2"/>
    <n v="36"/>
    <s v="Vegetación secundaria alta"/>
    <d v="2025-05-21T00:00:00"/>
    <s v="Alta densidad"/>
    <s v="Esteban Moreno"/>
    <x v="0"/>
    <n v="8"/>
    <n v="54"/>
    <x v="0"/>
    <s v=""/>
    <n v="87"/>
    <n v="0.87"/>
    <n v="0.27692960097989788"/>
    <n v="14"/>
    <x v="19"/>
    <n v="6.0232188213127792E-2"/>
    <n v="17"/>
    <n v="24"/>
    <n v="0"/>
    <x v="0"/>
    <x v="0"/>
    <n v="0"/>
    <n v="0"/>
    <n v="0"/>
    <x v="0"/>
    <s v="Agroforestal"/>
    <s v=""/>
    <n v="4677447.0324999997"/>
    <n v="2464701.7713000001"/>
    <n v="-75.928347000000002"/>
    <n v="8.1948509999999999"/>
  </r>
  <r>
    <s v="Córdoba"/>
    <s v="Tierralta"/>
    <s v="Juan León Central"/>
    <x v="2"/>
    <n v="37"/>
    <s v="Vegetación secundaria alta"/>
    <d v="2025-05-21T00:00:00"/>
    <s v="Alta densidad"/>
    <s v="Esteban Moreno"/>
    <x v="0"/>
    <n v="8"/>
    <n v="55"/>
    <x v="0"/>
    <s v=""/>
    <n v="69"/>
    <n v="0.69"/>
    <n v="0.21963382146681557"/>
    <n v="9"/>
    <x v="9"/>
    <n v="3.7886834203025681E-2"/>
    <n v="15"/>
    <n v="19"/>
    <n v="0"/>
    <x v="0"/>
    <x v="0"/>
    <n v="0"/>
    <n v="0"/>
    <n v="0"/>
    <x v="0"/>
    <s v="Agroforestal"/>
    <s v=""/>
    <n v="4677447.4726999998"/>
    <n v="2464701.6573999999"/>
    <n v="-75.928342999999998"/>
    <n v="8.1948500000000006"/>
  </r>
  <r>
    <s v="Córdoba"/>
    <s v="Tierralta"/>
    <s v="Juan León Central"/>
    <x v="2"/>
    <n v="38"/>
    <s v="Vegetación secundaria alta"/>
    <d v="2025-05-21T00:00:00"/>
    <s v="Alta densidad"/>
    <s v="Esteban Moreno"/>
    <x v="0"/>
    <n v="8"/>
    <n v="56"/>
    <x v="0"/>
    <s v=""/>
    <n v="68"/>
    <n v="0.68"/>
    <n v="0.21645072260497769"/>
    <n v="10"/>
    <x v="18"/>
    <n v="3.6796622842846211E-2"/>
    <n v="18"/>
    <n v="23"/>
    <n v="0"/>
    <x v="0"/>
    <x v="0"/>
    <n v="0"/>
    <n v="0"/>
    <n v="0"/>
    <x v="0"/>
    <s v="Agroforestal"/>
    <s v=""/>
    <n v="4677452.5551000005"/>
    <n v="2464703.1694999998"/>
    <n v="-75.928297000000001"/>
    <n v="8.1948640000000008"/>
  </r>
  <r>
    <s v="Córdoba"/>
    <s v="Tierralta"/>
    <s v="Juan León Central"/>
    <x v="2"/>
    <n v="39"/>
    <s v="Vegetación secundaria alta"/>
    <d v="2025-05-21T00:00:00"/>
    <s v="Alta densidad"/>
    <s v="Esteban Moreno"/>
    <x v="0"/>
    <n v="8"/>
    <n v="57"/>
    <x v="5"/>
    <s v=""/>
    <n v="67"/>
    <n v="0.67"/>
    <n v="0.21326762374313976"/>
    <n v="1.8"/>
    <x v="34"/>
    <n v="3.5722326976975916E-2"/>
    <n v="8"/>
    <n v="10"/>
    <m/>
    <x v="1"/>
    <x v="1"/>
    <m/>
    <m/>
    <m/>
    <x v="1"/>
    <s v="Agroforestal"/>
    <s v=""/>
    <n v="4677443.8346999995"/>
    <n v="2464701.6839999999"/>
    <n v="-75.928376"/>
    <n v="8.1948500010000007"/>
  </r>
  <r>
    <s v="Córdoba"/>
    <s v="Tierralta"/>
    <s v="Juan León Central"/>
    <x v="2"/>
    <n v="40"/>
    <s v="Vegetación secundaria alta"/>
    <d v="2025-05-21T00:00:00"/>
    <s v="Alta densidad"/>
    <s v="Esteban Moreno"/>
    <x v="0"/>
    <n v="8"/>
    <n v="58"/>
    <x v="0"/>
    <s v=""/>
    <n v="84"/>
    <n v="0.84"/>
    <n v="0.26738030439438415"/>
    <n v="12"/>
    <x v="5"/>
    <n v="5.6149863922820668E-2"/>
    <n v="15"/>
    <n v="20"/>
    <n v="0"/>
    <x v="0"/>
    <x v="0"/>
    <n v="0"/>
    <n v="0"/>
    <n v="0"/>
    <x v="0"/>
    <s v="Agroforestal"/>
    <s v=""/>
    <n v="4677440.9764999999"/>
    <n v="2464702.8113000002"/>
    <n v="-75.928402000000006"/>
    <n v="8.1948600000000003"/>
  </r>
  <r>
    <s v="Córdoba"/>
    <s v="Tierralta"/>
    <s v="Juan León Central"/>
    <x v="2"/>
    <n v="41"/>
    <s v="Vegetación secundaria alta"/>
    <d v="2025-05-21T00:00:00"/>
    <s v="Alta densidad"/>
    <s v="Esteban Moreno"/>
    <x v="0"/>
    <n v="8"/>
    <n v="59"/>
    <x v="5"/>
    <s v=""/>
    <n v="68"/>
    <n v="0.68"/>
    <n v="0.21645072260497769"/>
    <n v="2.5"/>
    <x v="14"/>
    <n v="3.6796622842846211E-2"/>
    <n v="9"/>
    <n v="13"/>
    <m/>
    <x v="1"/>
    <x v="1"/>
    <m/>
    <m/>
    <m/>
    <x v="0"/>
    <s v="Agroforestal"/>
    <s v=""/>
    <n v="4677441.5405999999"/>
    <n v="2464704.5776999998"/>
    <n v="-75.928397000000004"/>
    <n v="8.1948760000000007"/>
  </r>
  <r>
    <s v="Córdoba"/>
    <s v="Tierralta"/>
    <s v="Juan León Central"/>
    <x v="2"/>
    <n v="42"/>
    <s v="Vegetación secundaria alta"/>
    <d v="2025-05-21T00:00:00"/>
    <s v="Alta densidad"/>
    <s v="Esteban Moreno"/>
    <x v="0"/>
    <n v="8"/>
    <n v="60"/>
    <x v="0"/>
    <s v=""/>
    <n v="72"/>
    <n v="0.72"/>
    <n v="0.22918311805232927"/>
    <n v="14"/>
    <x v="15"/>
    <n v="4.1252961249419268E-2"/>
    <n v="20"/>
    <n v="25"/>
    <n v="0"/>
    <x v="0"/>
    <x v="0"/>
    <n v="0"/>
    <n v="0"/>
    <n v="0"/>
    <x v="0"/>
    <s v="Agroforestal"/>
    <s v=""/>
    <n v="4677444.5429999996"/>
    <n v="2464708.0967000001"/>
    <n v="-75.928370000000001"/>
    <n v="8.1949079999999999"/>
  </r>
  <r>
    <s v="Córdoba"/>
    <s v="Tierralta"/>
    <s v="Juan León Central"/>
    <x v="2"/>
    <n v="43"/>
    <s v="Vegetación secundaria alta"/>
    <d v="2025-05-21T00:00:00"/>
    <s v="Alta densidad"/>
    <s v="Esteban Moreno"/>
    <x v="0"/>
    <n v="8"/>
    <n v="61"/>
    <x v="0"/>
    <s v=""/>
    <n v="73"/>
    <n v="0.73"/>
    <n v="0.2323662169141672"/>
    <n v="9"/>
    <x v="9"/>
    <n v="4.2406834586835515E-2"/>
    <n v="19"/>
    <n v="23"/>
    <n v="0"/>
    <x v="0"/>
    <x v="0"/>
    <n v="0"/>
    <n v="0"/>
    <n v="0"/>
    <x v="0"/>
    <s v="Agroforestal"/>
    <s v=""/>
    <n v="4677444.3459000001"/>
    <n v="2464711.3070999999"/>
    <n v="-75.928371999999996"/>
    <n v="8.1949369999999995"/>
  </r>
  <r>
    <s v="Córdoba"/>
    <s v="Tierralta"/>
    <s v="Juan León Central"/>
    <x v="2"/>
    <n v="44"/>
    <s v="Vegetación secundaria alta"/>
    <d v="2025-05-21T00:00:00"/>
    <s v="Alta densidad"/>
    <s v="Esteban Moreno"/>
    <x v="0"/>
    <n v="8"/>
    <n v="62"/>
    <x v="0"/>
    <s v=""/>
    <n v="77"/>
    <n v="0.77"/>
    <n v="0.24509861236151884"/>
    <n v="12"/>
    <x v="12"/>
    <n v="4.7181482879592375E-2"/>
    <n v="18"/>
    <n v="24"/>
    <n v="0"/>
    <x v="0"/>
    <x v="0"/>
    <n v="0"/>
    <n v="0"/>
    <n v="0"/>
    <x v="1"/>
    <s v="Agroforestal"/>
    <s v="Termitas "/>
    <n v="4677448.0892000003"/>
    <n v="2464710.6159000001"/>
    <n v="-75.928337999999997"/>
    <n v="8.1949310000000004"/>
  </r>
  <r>
    <s v="Córdoba"/>
    <s v="Tierralta"/>
    <s v="Juan León Central"/>
    <x v="2"/>
    <s v=""/>
    <s v="Vegetación secundaria alta"/>
    <d v="2025-05-21T00:00:00"/>
    <s v="Alta densidad"/>
    <s v="Esteban Moreno"/>
    <x v="0"/>
    <n v="8"/>
    <n v="63"/>
    <x v="2"/>
    <n v="27"/>
    <s v=""/>
    <m/>
    <m/>
    <n v="0.5"/>
    <x v="4"/>
    <n v="0"/>
    <s v=""/>
    <s v=""/>
    <m/>
    <x v="1"/>
    <x v="1"/>
    <m/>
    <m/>
    <m/>
    <x v="0"/>
    <s v="Agroforestal"/>
    <s v=""/>
    <m/>
    <m/>
    <m/>
    <m/>
  </r>
  <r>
    <s v="Córdoba"/>
    <s v="Tierralta"/>
    <s v="Juan León Central"/>
    <x v="2"/>
    <s v=""/>
    <s v="Vegetación secundaria alta"/>
    <d v="2025-05-21T00:00:00"/>
    <s v="Alta densidad"/>
    <s v="Esteban Moreno"/>
    <x v="0"/>
    <n v="8"/>
    <n v="64"/>
    <x v="4"/>
    <n v="183"/>
    <s v=""/>
    <m/>
    <m/>
    <n v="0.1"/>
    <x v="4"/>
    <n v="0"/>
    <s v=""/>
    <s v=""/>
    <m/>
    <x v="1"/>
    <x v="1"/>
    <m/>
    <m/>
    <m/>
    <x v="0"/>
    <s v="Agroforestal"/>
    <s v=""/>
    <m/>
    <m/>
    <m/>
    <m/>
  </r>
  <r>
    <s v="Córdoba"/>
    <s v="Tierralta"/>
    <s v="Juan León Central"/>
    <x v="2"/>
    <s v=""/>
    <s v="Vegetación secundaria alta"/>
    <d v="2025-05-21T00:00:00"/>
    <s v="Alta densidad"/>
    <s v="Esteban Moreno"/>
    <x v="0"/>
    <n v="8"/>
    <n v="65"/>
    <x v="3"/>
    <n v="11"/>
    <s v=""/>
    <m/>
    <m/>
    <n v="0.2"/>
    <x v="4"/>
    <n v="0"/>
    <s v=""/>
    <s v=""/>
    <m/>
    <x v="1"/>
    <x v="1"/>
    <m/>
    <m/>
    <m/>
    <x v="0"/>
    <s v="Agroforestal"/>
    <s v=""/>
    <m/>
    <m/>
    <m/>
    <m/>
  </r>
  <r>
    <s v="Córdoba"/>
    <s v="Tierralta"/>
    <s v="Juan León Central"/>
    <x v="2"/>
    <n v="45"/>
    <s v="Vegetación secundaria alta"/>
    <d v="2025-05-21T00:00:00"/>
    <s v="Alta densidad"/>
    <s v="Esteban Moreno"/>
    <x v="0"/>
    <n v="9"/>
    <n v="66"/>
    <x v="1"/>
    <s v=""/>
    <n v="62"/>
    <n v="0.62"/>
    <n v="0.19735212943395022"/>
    <n v="7"/>
    <x v="26"/>
    <n v="3.0589580062262284E-2"/>
    <n v="10"/>
    <n v="16"/>
    <n v="0"/>
    <x v="0"/>
    <x v="0"/>
    <n v="0"/>
    <n v="0"/>
    <n v="0"/>
    <x v="0"/>
    <s v="Agroforestal"/>
    <s v=""/>
    <n v="4677437.8311999999"/>
    <n v="2464709.9161"/>
    <n v="-75.928431000000003"/>
    <n v="8.1949240000000003"/>
  </r>
  <r>
    <s v="Córdoba"/>
    <s v="Tierralta"/>
    <s v="Juan León Central"/>
    <x v="2"/>
    <n v="46"/>
    <s v="Vegetación secundaria alta"/>
    <d v="2025-05-21T00:00:00"/>
    <s v="Alta densidad"/>
    <s v="Esteban Moreno"/>
    <x v="0"/>
    <n v="9"/>
    <n v="67"/>
    <x v="6"/>
    <s v=""/>
    <n v="51"/>
    <n v="0.51"/>
    <n v="0.16233804195373325"/>
    <n v="4"/>
    <x v="35"/>
    <n v="2.0698100349100988E-2"/>
    <n v="12"/>
    <n v="17"/>
    <m/>
    <x v="1"/>
    <x v="1"/>
    <m/>
    <m/>
    <m/>
    <x v="0"/>
    <s v="Agroforestal"/>
    <s v=""/>
    <n v="4677440.4013999999"/>
    <n v="2464714.6554999999"/>
    <n v="-75.928408000000005"/>
    <n v="8.1949670000000001"/>
  </r>
  <r>
    <s v="Córdoba"/>
    <s v="Tierralta"/>
    <s v="Juan León Central"/>
    <x v="2"/>
    <n v="47"/>
    <s v="Vegetación secundaria alta"/>
    <d v="2025-05-21T00:00:00"/>
    <s v="Alta densidad"/>
    <s v="Esteban Moreno"/>
    <x v="0"/>
    <n v="9"/>
    <n v="68"/>
    <x v="5"/>
    <s v=""/>
    <n v="68"/>
    <n v="0.68"/>
    <n v="0.21645072260497769"/>
    <n v="3"/>
    <x v="21"/>
    <n v="3.6796622842846211E-2"/>
    <n v="9"/>
    <n v="13"/>
    <m/>
    <x v="1"/>
    <x v="1"/>
    <m/>
    <m/>
    <m/>
    <x v="0"/>
    <s v="Agroforestal"/>
    <s v=""/>
    <n v="4677444.2812999999"/>
    <n v="2464702.4553"/>
    <n v="-75.928371999999996"/>
    <n v="8.1948570010000008"/>
  </r>
  <r>
    <s v="Córdoba"/>
    <s v="Tierralta"/>
    <s v="Juan León Central"/>
    <x v="2"/>
    <n v="48"/>
    <s v="Vegetación secundaria alta"/>
    <d v="2025-05-21T00:00:00"/>
    <s v="Alta densidad"/>
    <s v="Esteban Moreno"/>
    <x v="0"/>
    <n v="9"/>
    <n v="69"/>
    <x v="6"/>
    <s v=""/>
    <n v="63"/>
    <n v="0.63"/>
    <n v="0.20053522829578813"/>
    <n v="6"/>
    <x v="29"/>
    <n v="3.1584298456586633E-2"/>
    <n v="12"/>
    <n v="16"/>
    <m/>
    <x v="1"/>
    <x v="1"/>
    <m/>
    <m/>
    <m/>
    <x v="0"/>
    <s v="Agroforestal"/>
    <s v=""/>
    <n v="4677443.3832999999"/>
    <n v="2464700.2486999999"/>
    <n v="-75.928380000000004"/>
    <n v="8.1948369999999997"/>
  </r>
  <r>
    <s v="Córdoba"/>
    <s v="Tierralta"/>
    <s v="Juan León Central"/>
    <x v="2"/>
    <n v="49"/>
    <s v="Vegetación secundaria alta"/>
    <d v="2025-05-21T00:00:00"/>
    <s v="Alta densidad"/>
    <s v="Esteban Moreno"/>
    <x v="0"/>
    <n v="9"/>
    <n v="70"/>
    <x v="6"/>
    <s v=""/>
    <n v="56"/>
    <n v="0.56000000000000005"/>
    <n v="0.17825353626292281"/>
    <n v="4.5"/>
    <x v="36"/>
    <n v="2.4955495076809196E-2"/>
    <n v="11"/>
    <n v="14"/>
    <m/>
    <x v="1"/>
    <x v="1"/>
    <m/>
    <m/>
    <m/>
    <x v="0"/>
    <s v="Agroforestal"/>
    <s v=""/>
    <n v="4677443.1604000004"/>
    <n v="2464699.9183999998"/>
    <n v="-75.928381999999999"/>
    <n v="8.1948340000000002"/>
  </r>
  <r>
    <s v="Córdoba"/>
    <s v="Tierralta"/>
    <s v="Juan León Central"/>
    <x v="2"/>
    <n v="50"/>
    <s v="Vegetación secundaria alta"/>
    <d v="2025-05-21T00:00:00"/>
    <s v="Alta densidad"/>
    <s v="Esteban Moreno"/>
    <x v="0"/>
    <n v="9"/>
    <n v="71"/>
    <x v="0"/>
    <s v=""/>
    <n v="77"/>
    <n v="0.77"/>
    <n v="0.24509861236151884"/>
    <n v="12"/>
    <x v="19"/>
    <n v="4.7181482879592375E-2"/>
    <n v="19"/>
    <n v="24"/>
    <n v="1"/>
    <x v="0"/>
    <x v="0"/>
    <n v="0"/>
    <n v="0"/>
    <n v="1"/>
    <x v="0"/>
    <s v="Agroforestal"/>
    <s v=""/>
    <n v="4677438.4441999998"/>
    <n v="2464703.2724000001"/>
    <n v="-75.928425000000004"/>
    <n v="8.1948640000000008"/>
  </r>
  <r>
    <s v="Córdoba"/>
    <s v="Tierralta"/>
    <s v="Juan León Central"/>
    <x v="2"/>
    <n v="51"/>
    <s v="Vegetación secundaria alta"/>
    <d v="2025-05-21T00:00:00"/>
    <s v="Alta densidad"/>
    <s v="Esteban Moreno"/>
    <x v="0"/>
    <n v="9"/>
    <n v="72"/>
    <x v="0"/>
    <s v=""/>
    <n v="78"/>
    <n v="0.78"/>
    <n v="0.24828171122335674"/>
    <n v="12"/>
    <x v="12"/>
    <n v="4.8414933688554568E-2"/>
    <n v="20"/>
    <n v="25"/>
    <n v="0"/>
    <x v="0"/>
    <x v="0"/>
    <n v="0"/>
    <n v="0"/>
    <n v="1"/>
    <x v="0"/>
    <s v="Agroforestal"/>
    <s v=""/>
    <n v="4677437.5453000003"/>
    <n v="2464700.9552000002"/>
    <n v="-75.928432999999998"/>
    <n v="8.1948430000000005"/>
  </r>
  <r>
    <s v="Córdoba"/>
    <s v="Tierralta"/>
    <s v="Juan León Central"/>
    <x v="2"/>
    <n v="52"/>
    <s v="Vegetación secundaria alta"/>
    <d v="2025-05-21T00:00:00"/>
    <s v="Alta densidad"/>
    <s v="Esteban Moreno"/>
    <x v="0"/>
    <n v="9"/>
    <n v="73"/>
    <x v="6"/>
    <s v=""/>
    <n v="67"/>
    <n v="0.67"/>
    <n v="0.21326762374313976"/>
    <n v="7"/>
    <x v="29"/>
    <n v="3.5722326976975916E-2"/>
    <n v="15"/>
    <n v="19"/>
    <m/>
    <x v="1"/>
    <x v="1"/>
    <m/>
    <m/>
    <m/>
    <x v="0"/>
    <s v="Agroforestal"/>
    <s v=""/>
    <n v="4677437.0736999996"/>
    <n v="2464696.7538000001"/>
    <n v="-75.928437000000002"/>
    <n v="8.1948050000000006"/>
  </r>
  <r>
    <s v="Córdoba"/>
    <s v="Tierralta"/>
    <s v="Juan León Central"/>
    <x v="2"/>
    <n v="53"/>
    <s v="Vegetación secundaria alta"/>
    <d v="2025-05-21T00:00:00"/>
    <s v="Alta densidad"/>
    <s v="Esteban Moreno"/>
    <x v="0"/>
    <n v="9"/>
    <n v="74"/>
    <x v="6"/>
    <s v=""/>
    <n v="65"/>
    <n v="0.65"/>
    <n v="0.20690142601946396"/>
    <n v="7"/>
    <x v="29"/>
    <n v="3.3621481728162893E-2"/>
    <n v="15"/>
    <n v="19"/>
    <m/>
    <x v="1"/>
    <x v="1"/>
    <m/>
    <m/>
    <m/>
    <x v="0"/>
    <s v="Agroforestal"/>
    <s v=""/>
    <n v="4677432.4967999998"/>
    <n v="2464704.0904000001"/>
    <n v="-75.928478999999996"/>
    <n v="8.1948710009999992"/>
  </r>
  <r>
    <s v="Córdoba"/>
    <s v="Tierralta"/>
    <s v="Juan León Central"/>
    <x v="2"/>
    <n v="54"/>
    <s v="Vegetación secundaria alta"/>
    <d v="2025-05-21T00:00:00"/>
    <s v="Alta densidad"/>
    <s v="Esteban Moreno"/>
    <x v="0"/>
    <n v="9"/>
    <n v="75"/>
    <x v="0"/>
    <s v=""/>
    <n v="75"/>
    <n v="0.75"/>
    <n v="0.238732414637843"/>
    <n v="9.5"/>
    <x v="18"/>
    <n v="4.4762327744595563E-2"/>
    <n v="17"/>
    <n v="22"/>
    <n v="0"/>
    <x v="0"/>
    <x v="0"/>
    <n v="0"/>
    <n v="0"/>
    <n v="0"/>
    <x v="0"/>
    <s v="Agroforestal"/>
    <s v=""/>
    <n v="4677434.7033000002"/>
    <n v="2464704.2955999998"/>
    <n v="-75.928459000000004"/>
    <n v="8.1948729999999994"/>
  </r>
  <r>
    <s v="Córdoba"/>
    <s v="Tierralta"/>
    <s v="Juan León Central"/>
    <x v="2"/>
    <n v="55"/>
    <s v="Vegetación secundaria alta"/>
    <d v="2025-05-21T00:00:00"/>
    <s v="Alta densidad"/>
    <s v="Esteban Moreno"/>
    <x v="0"/>
    <n v="9"/>
    <n v="76"/>
    <x v="0"/>
    <s v=""/>
    <n v="76"/>
    <n v="0.76"/>
    <n v="0.24191551349968093"/>
    <n v="10"/>
    <x v="18"/>
    <n v="4.5963947564939378E-2"/>
    <n v="22"/>
    <n v="28"/>
    <n v="0"/>
    <x v="0"/>
    <x v="0"/>
    <n v="0"/>
    <n v="0"/>
    <n v="0"/>
    <x v="0"/>
    <s v="Agroforestal"/>
    <s v=""/>
    <n v="4677435.3904999997"/>
    <n v="2464707.8314999999"/>
    <n v="-75.928453000000005"/>
    <n v="8.1949050000000003"/>
  </r>
  <r>
    <s v="Córdoba"/>
    <s v="Tierralta"/>
    <s v="Juan León Central"/>
    <x v="2"/>
    <s v=""/>
    <s v="Vegetación secundaria alta"/>
    <d v="2025-05-21T00:00:00"/>
    <s v="Alta densidad"/>
    <s v="Esteban Moreno"/>
    <x v="0"/>
    <n v="9"/>
    <n v="77"/>
    <x v="2"/>
    <n v="46"/>
    <s v=""/>
    <m/>
    <m/>
    <n v="0.5"/>
    <x v="4"/>
    <n v="0"/>
    <s v=""/>
    <s v=""/>
    <m/>
    <x v="1"/>
    <x v="1"/>
    <m/>
    <m/>
    <m/>
    <x v="0"/>
    <s v="Agroforestal"/>
    <s v=""/>
    <m/>
    <m/>
    <m/>
    <m/>
  </r>
  <r>
    <s v="Córdoba"/>
    <s v="Tierralta"/>
    <s v="Juan León Central"/>
    <x v="2"/>
    <s v=""/>
    <s v="Vegetación secundaria alta"/>
    <d v="2025-05-21T00:00:00"/>
    <s v="Alta densidad"/>
    <s v="Esteban Moreno"/>
    <x v="0"/>
    <n v="9"/>
    <n v="78"/>
    <x v="4"/>
    <n v="136"/>
    <s v=""/>
    <m/>
    <m/>
    <n v="0.15"/>
    <x v="4"/>
    <n v="0"/>
    <s v=""/>
    <s v=""/>
    <m/>
    <x v="1"/>
    <x v="1"/>
    <m/>
    <m/>
    <m/>
    <x v="0"/>
    <s v="Agroforestal"/>
    <s v=""/>
    <m/>
    <m/>
    <m/>
    <m/>
  </r>
  <r>
    <s v="Córdoba"/>
    <s v="Tierralta"/>
    <s v="Juan León Central"/>
    <x v="2"/>
    <s v=""/>
    <s v="Vegetación secundaria alta"/>
    <d v="2025-05-21T00:00:00"/>
    <s v="Alta densidad"/>
    <s v="Esteban Moreno"/>
    <x v="0"/>
    <n v="9"/>
    <n v="79"/>
    <x v="3"/>
    <n v="15"/>
    <s v=""/>
    <m/>
    <m/>
    <n v="0.25"/>
    <x v="4"/>
    <n v="0"/>
    <s v=""/>
    <s v=""/>
    <m/>
    <x v="1"/>
    <x v="1"/>
    <m/>
    <m/>
    <m/>
    <x v="0"/>
    <s v="Agroforestal"/>
    <s v=""/>
    <m/>
    <m/>
    <m/>
    <m/>
  </r>
  <r>
    <s v="Córdoba"/>
    <s v="Tierralta"/>
    <s v="Juan León Central"/>
    <x v="2"/>
    <n v="56"/>
    <s v="Vegetación secundaria alta"/>
    <d v="2025-05-21T00:00:00"/>
    <s v="Alta densidad"/>
    <s v="Esteban Moreno"/>
    <x v="0"/>
    <n v="10"/>
    <n v="80"/>
    <x v="0"/>
    <s v=""/>
    <n v="72"/>
    <n v="0.72"/>
    <n v="0.22918311805232927"/>
    <n v="12"/>
    <x v="8"/>
    <n v="4.1252961249419268E-2"/>
    <n v="19"/>
    <n v="23"/>
    <n v="0"/>
    <x v="0"/>
    <x v="0"/>
    <n v="0"/>
    <n v="0"/>
    <n v="3"/>
    <x v="0"/>
    <s v="Agroforestal"/>
    <s v=""/>
    <n v="4677436.4568999996"/>
    <n v="2464718.0038999999"/>
    <n v="-75.928443999999999"/>
    <n v="8.1949970010000008"/>
  </r>
  <r>
    <s v="Córdoba"/>
    <s v="Tierralta"/>
    <s v="Juan León Central"/>
    <x v="2"/>
    <s v=""/>
    <s v="Vegetación secundaria alta"/>
    <d v="2025-05-21T00:00:00"/>
    <s v="Alta densidad"/>
    <s v="Esteban Moreno"/>
    <x v="0"/>
    <n v="10"/>
    <n v="81"/>
    <x v="2"/>
    <n v="26"/>
    <s v=""/>
    <m/>
    <m/>
    <n v="0.5"/>
    <x v="4"/>
    <n v="0"/>
    <s v=""/>
    <s v=""/>
    <m/>
    <x v="1"/>
    <x v="1"/>
    <m/>
    <m/>
    <m/>
    <x v="0"/>
    <s v="Agroforestal"/>
    <s v=""/>
    <m/>
    <m/>
    <m/>
    <m/>
  </r>
  <r>
    <s v="Córdoba"/>
    <s v="Tierralta"/>
    <s v="Juan León Central"/>
    <x v="2"/>
    <s v=""/>
    <s v="Vegetación secundaria alta"/>
    <d v="2025-05-21T00:00:00"/>
    <s v="Alta densidad"/>
    <s v="Esteban Moreno"/>
    <x v="0"/>
    <n v="10"/>
    <n v="82"/>
    <x v="3"/>
    <n v="17"/>
    <s v=""/>
    <m/>
    <m/>
    <n v="0.25"/>
    <x v="4"/>
    <n v="0"/>
    <s v=""/>
    <s v=""/>
    <m/>
    <x v="1"/>
    <x v="1"/>
    <m/>
    <m/>
    <m/>
    <x v="0"/>
    <s v="Agroforestal"/>
    <s v=""/>
    <m/>
    <m/>
    <m/>
    <m/>
  </r>
  <r>
    <s v="Córdoba"/>
    <s v="Tierralta"/>
    <s v="Juan León Central"/>
    <x v="2"/>
    <s v=""/>
    <s v="Vegetación secundaria alta"/>
    <d v="2025-05-21T00:00:00"/>
    <s v="Alta densidad"/>
    <s v="Esteban Moreno"/>
    <x v="0"/>
    <n v="10"/>
    <n v="83"/>
    <x v="4"/>
    <n v="105"/>
    <s v=""/>
    <m/>
    <m/>
    <n v="0.1"/>
    <x v="4"/>
    <n v="0"/>
    <s v=""/>
    <s v=""/>
    <m/>
    <x v="1"/>
    <x v="1"/>
    <m/>
    <m/>
    <m/>
    <x v="0"/>
    <s v="Agroforestal"/>
    <s v=""/>
    <m/>
    <m/>
    <m/>
    <m/>
  </r>
  <r>
    <s v="Córdoba"/>
    <s v="Tierralta"/>
    <s v="El bochinche"/>
    <x v="3"/>
    <n v="475"/>
    <s v="Vegetación secundaria alta"/>
    <d v="2025-05-21T00:00:00"/>
    <s v="Alta densidad"/>
    <s v="Lucía Rodríguez"/>
    <x v="0"/>
    <n v="1"/>
    <n v="1"/>
    <x v="0"/>
    <s v=""/>
    <n v="65.5"/>
    <n v="0.65500000000000003"/>
    <n v="0.20849297545038289"/>
    <n v="10"/>
    <x v="11"/>
    <n v="3.4140724730000203E-2"/>
    <n v="9"/>
    <n v="11"/>
    <n v="0"/>
    <x v="0"/>
    <x v="0"/>
    <n v="0"/>
    <n v="0"/>
    <n v="0"/>
    <x v="0"/>
    <s v="Agroforestal"/>
    <s v=""/>
    <n v="4677346.7521000002"/>
    <n v="2464647.3969999999"/>
    <n v="-75.929253000000003"/>
    <n v="8.1943529999999996"/>
  </r>
  <r>
    <s v="Córdoba"/>
    <s v="Tierralta"/>
    <s v="El bochinche"/>
    <x v="3"/>
    <n v="476"/>
    <s v="Vegetación secundaria alta"/>
    <d v="2025-05-21T00:00:00"/>
    <s v="Alta densidad"/>
    <s v="Lucía Rodríguez"/>
    <x v="0"/>
    <n v="1"/>
    <n v="2"/>
    <x v="0"/>
    <s v=""/>
    <n v="75.5"/>
    <n v="0.755"/>
    <n v="0.24032396406876197"/>
    <n v="9"/>
    <x v="8"/>
    <n v="4.5361148217978819E-2"/>
    <n v="7"/>
    <n v="13"/>
    <n v="0"/>
    <x v="0"/>
    <x v="0"/>
    <n v="0"/>
    <n v="0"/>
    <n v="0"/>
    <x v="1"/>
    <s v="Agroforestal"/>
    <s v=""/>
    <n v="4677340.5954999998"/>
    <n v="2464649.7656"/>
    <n v="-75.929309000000003"/>
    <n v="8.1943739999999998"/>
  </r>
  <r>
    <s v="Córdoba"/>
    <s v="Tierralta"/>
    <s v="El bochinche"/>
    <x v="3"/>
    <n v="477"/>
    <s v="Vegetación secundaria alta"/>
    <d v="2025-05-21T00:00:00"/>
    <s v="Alta densidad"/>
    <s v="Lucía Rodríguez"/>
    <x v="0"/>
    <n v="1"/>
    <n v="3"/>
    <x v="7"/>
    <s v=""/>
    <n v="48.5"/>
    <n v="0.48499999999999999"/>
    <n v="0.15438029479913848"/>
    <n v="4.5"/>
    <x v="37"/>
    <n v="1.8718610744395538E-2"/>
    <n v="0"/>
    <n v="6"/>
    <m/>
    <x v="1"/>
    <x v="1"/>
    <m/>
    <m/>
    <m/>
    <x v="1"/>
    <s v="Agroforestal"/>
    <s v=""/>
    <n v="4677342.0093"/>
    <n v="2464647.0995999998"/>
    <n v="-75.929295999999994"/>
    <n v="8.19435"/>
  </r>
  <r>
    <s v="Córdoba"/>
    <s v="Tierralta"/>
    <s v="El bochinche"/>
    <x v="3"/>
    <n v="478"/>
    <s v="Vegetación secundaria alta"/>
    <d v="2025-05-21T00:00:00"/>
    <s v="Alta densidad"/>
    <s v="Lucía Rodríguez"/>
    <x v="0"/>
    <n v="1"/>
    <n v="4"/>
    <x v="6"/>
    <s v=""/>
    <n v="48.5"/>
    <n v="0.48499999999999999"/>
    <n v="0.15438029479913848"/>
    <n v="5.5"/>
    <x v="36"/>
    <n v="1.8718610744395538E-2"/>
    <n v="4"/>
    <n v="10"/>
    <m/>
    <x v="1"/>
    <x v="1"/>
    <m/>
    <m/>
    <m/>
    <x v="0"/>
    <s v="Agroforestal"/>
    <s v=""/>
    <n v="4677343.9767000005"/>
    <n v="2464644.7615"/>
    <n v="-75.929277999999996"/>
    <n v="8.1943289999999998"/>
  </r>
  <r>
    <s v="Córdoba"/>
    <s v="Tierralta"/>
    <s v="El bochinche"/>
    <x v="3"/>
    <n v="479"/>
    <s v="Vegetación secundaria alta"/>
    <d v="2025-05-21T00:00:00"/>
    <s v="Alta densidad"/>
    <s v="Lucía Rodríguez"/>
    <x v="0"/>
    <n v="1"/>
    <n v="5"/>
    <x v="5"/>
    <s v=""/>
    <n v="65"/>
    <n v="0.65"/>
    <n v="0.20690142601946396"/>
    <n v="5"/>
    <x v="14"/>
    <n v="3.3621481728162893E-2"/>
    <n v="2"/>
    <n v="8"/>
    <m/>
    <x v="1"/>
    <x v="1"/>
    <m/>
    <m/>
    <m/>
    <x v="0"/>
    <s v="Agroforestal"/>
    <s v=""/>
    <n v="4677344.6525999997"/>
    <n v="2464646.7483999999"/>
    <n v="-75.929271999999997"/>
    <n v="8.1943470010000006"/>
  </r>
  <r>
    <s v="Córdoba"/>
    <s v="Tierralta"/>
    <s v="El bochinche"/>
    <x v="3"/>
    <n v="480"/>
    <s v="Vegetación secundaria alta"/>
    <d v="2025-05-21T00:00:00"/>
    <s v="Alta densidad"/>
    <s v="Lucía Rodríguez"/>
    <x v="0"/>
    <n v="1"/>
    <n v="6"/>
    <x v="6"/>
    <s v=""/>
    <n v="51.8"/>
    <n v="0.51800000000000002"/>
    <n v="0.16488452104320359"/>
    <n v="6"/>
    <x v="29"/>
    <n v="2.1352545475094863E-2"/>
    <n v="3"/>
    <n v="8"/>
    <m/>
    <x v="1"/>
    <x v="1"/>
    <m/>
    <m/>
    <m/>
    <x v="3"/>
    <s v="Agroforestal"/>
    <s v=""/>
    <n v="4677346.5363999996"/>
    <n v="2464648.0625"/>
    <n v="-75.929254999999998"/>
    <n v="8.1943590010000005"/>
  </r>
  <r>
    <s v="Córdoba"/>
    <s v="Tierralta"/>
    <s v="El bochinche"/>
    <x v="3"/>
    <n v="481"/>
    <s v="Vegetación secundaria alta"/>
    <d v="2025-05-21T00:00:00"/>
    <s v="Alta densidad"/>
    <s v="Lucía Rodríguez"/>
    <x v="0"/>
    <n v="1"/>
    <n v="7"/>
    <x v="0"/>
    <s v=""/>
    <n v="72.5"/>
    <n v="0.72499999999999998"/>
    <n v="0.23077466748324824"/>
    <n v="9"/>
    <x v="5"/>
    <n v="4.1827908481338744E-2"/>
    <n v="9"/>
    <n v="18"/>
    <n v="0"/>
    <x v="0"/>
    <x v="0"/>
    <n v="0"/>
    <n v="0"/>
    <n v="0"/>
    <x v="1"/>
    <s v="Agroforestal"/>
    <s v=""/>
    <n v="4677341.8409000002"/>
    <n v="2464639.1338"/>
    <n v="-75.929297000000005"/>
    <n v="8.1942780010000007"/>
  </r>
  <r>
    <s v="Córdoba"/>
    <s v="Tierralta"/>
    <s v="El bochinche"/>
    <x v="3"/>
    <n v="482"/>
    <s v="Vegetación secundaria alta"/>
    <d v="2025-05-21T00:00:00"/>
    <s v="Alta densidad"/>
    <s v="Lucía Rodríguez"/>
    <x v="0"/>
    <n v="1"/>
    <n v="8"/>
    <x v="7"/>
    <s v=""/>
    <n v="56.5"/>
    <n v="0.56499999999999995"/>
    <n v="0.17984508569384172"/>
    <n v="4.5"/>
    <x v="38"/>
    <n v="2.5403118354255141E-2"/>
    <n v="2"/>
    <n v="5"/>
    <m/>
    <x v="1"/>
    <x v="1"/>
    <m/>
    <m/>
    <m/>
    <x v="0"/>
    <s v="Agroforestal"/>
    <s v=""/>
    <n v="4677337.7959000003"/>
    <n v="2464643.8106999998"/>
    <n v="-75.929333999999997"/>
    <n v="8.1943199999999994"/>
  </r>
  <r>
    <s v="Córdoba"/>
    <s v="Tierralta"/>
    <s v="El bochinche"/>
    <x v="3"/>
    <n v="483"/>
    <s v="Vegetación secundaria alta"/>
    <d v="2025-05-21T00:00:00"/>
    <s v="Alta densidad"/>
    <s v="Lucía Rodríguez"/>
    <x v="0"/>
    <n v="1"/>
    <n v="9"/>
    <x v="5"/>
    <s v=""/>
    <n v="74.5"/>
    <n v="0.745"/>
    <n v="0.23714086520692407"/>
    <n v="6"/>
    <x v="25"/>
    <n v="4.416748614478961E-2"/>
    <n v="4"/>
    <n v="8"/>
    <m/>
    <x v="1"/>
    <x v="1"/>
    <m/>
    <m/>
    <m/>
    <x v="0"/>
    <s v="Agroforestal"/>
    <s v=""/>
    <n v="4677341.5683000004"/>
    <n v="2464647.1028"/>
    <n v="-75.929299999999998"/>
    <n v="8.19435"/>
  </r>
  <r>
    <s v="Córdoba"/>
    <s v="Tierralta"/>
    <s v="El bochinche"/>
    <x v="3"/>
    <n v="484"/>
    <s v="Vegetación secundaria alta"/>
    <d v="2025-05-21T00:00:00"/>
    <s v="Alta densidad"/>
    <s v="Lucía Rodríguez"/>
    <x v="0"/>
    <n v="1"/>
    <n v="10"/>
    <x v="0"/>
    <s v=""/>
    <n v="70.5"/>
    <n v="0.70499999999999996"/>
    <n v="0.22440846975957243"/>
    <n v="9"/>
    <x v="5"/>
    <n v="3.9551992795124641E-2"/>
    <n v="8"/>
    <n v="16"/>
    <n v="0"/>
    <x v="0"/>
    <x v="0"/>
    <n v="0"/>
    <n v="0"/>
    <n v="0"/>
    <x v="1"/>
    <s v="Agroforestal"/>
    <s v=""/>
    <n v="4677337.0032000002"/>
    <n v="2464640.9394999999"/>
    <n v="-75.929340999999994"/>
    <n v="8.1942939999999993"/>
  </r>
  <r>
    <s v="Córdoba"/>
    <s v="Tierralta"/>
    <s v="El bochinche"/>
    <x v="3"/>
    <n v="485"/>
    <s v="Vegetación secundaria alta"/>
    <d v="2025-05-21T00:00:00"/>
    <s v="Alta densidad"/>
    <s v="Lucía Rodríguez"/>
    <x v="0"/>
    <n v="1"/>
    <n v="11"/>
    <x v="0"/>
    <s v=""/>
    <n v="74.5"/>
    <n v="0.745"/>
    <n v="0.23714086520692407"/>
    <n v="10"/>
    <x v="12"/>
    <n v="4.416748614478961E-2"/>
    <n v="8"/>
    <n v="22"/>
    <n v="0"/>
    <x v="0"/>
    <x v="0"/>
    <n v="0"/>
    <n v="0"/>
    <n v="0"/>
    <x v="0"/>
    <s v="Agroforestal"/>
    <s v=""/>
    <n v="4677338.4726999998"/>
    <n v="2464645.9081999999"/>
    <n v="-75.929327999999998"/>
    <n v="8.1943389999999994"/>
  </r>
  <r>
    <s v="Córdoba"/>
    <s v="Tierralta"/>
    <s v="El bochinche"/>
    <x v="3"/>
    <n v="486"/>
    <s v="Vegetación secundaria alta"/>
    <d v="2025-05-21T00:00:00"/>
    <s v="Alta densidad"/>
    <s v="Lucía Rodríguez"/>
    <x v="0"/>
    <n v="1"/>
    <n v="12"/>
    <x v="5"/>
    <s v=""/>
    <n v="43.5"/>
    <n v="0.435"/>
    <n v="0.13846480048994894"/>
    <n v="3"/>
    <x v="14"/>
    <n v="1.5058047053281948E-2"/>
    <n v="0"/>
    <n v="2"/>
    <m/>
    <x v="1"/>
    <x v="1"/>
    <m/>
    <m/>
    <m/>
    <x v="0"/>
    <s v="Agroforestal"/>
    <s v=""/>
    <n v="4677337.1796000004"/>
    <n v="2464650.0118"/>
    <n v="-75.929339999999996"/>
    <n v="8.1943760000000001"/>
  </r>
  <r>
    <s v="Córdoba"/>
    <s v="Tierralta"/>
    <s v="El bochinche"/>
    <x v="3"/>
    <n v="487"/>
    <s v="Vegetación secundaria alta"/>
    <d v="2025-05-21T00:00:00"/>
    <s v="Alta densidad"/>
    <s v="Lucía Rodríguez"/>
    <x v="0"/>
    <n v="1"/>
    <n v="13"/>
    <x v="1"/>
    <s v=""/>
    <n v="56.8"/>
    <n v="0.56799999999999995"/>
    <n v="0.1808000153523931"/>
    <n v="6.5"/>
    <x v="28"/>
    <n v="2.5673602180039817E-2"/>
    <n v="0"/>
    <n v="13"/>
    <n v="0"/>
    <x v="0"/>
    <x v="0"/>
    <n v="0"/>
    <n v="0"/>
    <n v="0"/>
    <x v="0"/>
    <s v="Agroforestal"/>
    <s v=""/>
    <n v="4677340.5038000001"/>
    <n v="2464652.3113000002"/>
    <n v="-75.929310000000001"/>
    <n v="8.1943970000000004"/>
  </r>
  <r>
    <s v="Córdoba"/>
    <s v="Tierralta"/>
    <s v="El bochinche"/>
    <x v="3"/>
    <n v="488"/>
    <s v="Vegetación secundaria alta"/>
    <d v="2025-05-21T00:00:00"/>
    <s v="Alta densidad"/>
    <s v="Lucía Rodríguez"/>
    <x v="0"/>
    <n v="1"/>
    <n v="14"/>
    <x v="1"/>
    <s v=""/>
    <n v="64.2"/>
    <n v="0.64200000000000002"/>
    <n v="0.20435494692999362"/>
    <n v="6.5"/>
    <x v="26"/>
    <n v="3.2798968982263976E-2"/>
    <n v="2"/>
    <n v="14"/>
    <n v="0"/>
    <x v="0"/>
    <x v="0"/>
    <n v="0"/>
    <n v="0"/>
    <n v="1"/>
    <x v="1"/>
    <s v="Agroforestal"/>
    <s v=""/>
    <n v="4677337.5318"/>
    <n v="2464637.8372999998"/>
    <n v="-75.929336000000006"/>
    <n v="8.1942660000000007"/>
  </r>
  <r>
    <s v="Córdoba"/>
    <s v="Tierralta"/>
    <s v="El bochinche"/>
    <x v="3"/>
    <n v="489"/>
    <s v="Vegetación secundaria alta"/>
    <d v="2025-05-21T00:00:00"/>
    <s v="Alta densidad"/>
    <s v="Lucía Rodríguez"/>
    <x v="0"/>
    <n v="1"/>
    <n v="15"/>
    <x v="0"/>
    <s v=""/>
    <n v="69.5"/>
    <n v="0.69499999999999995"/>
    <n v="0.2212253708977345"/>
    <n v="9"/>
    <x v="8"/>
    <n v="3.843790819348137E-2"/>
    <n v="7"/>
    <n v="15"/>
    <n v="0"/>
    <x v="0"/>
    <x v="0"/>
    <n v="0"/>
    <n v="0"/>
    <n v="0"/>
    <x v="0"/>
    <s v="Agroforestal"/>
    <s v=""/>
    <n v="4677337.1957999999"/>
    <n v="2464652.2248"/>
    <n v="-75.929339999999996"/>
    <n v="8.1943959999999993"/>
  </r>
  <r>
    <s v="Córdoba"/>
    <s v="Tierralta"/>
    <s v="El bochinche"/>
    <x v="3"/>
    <s v=""/>
    <s v="Vegetación secundaria alta"/>
    <d v="2025-05-21T00:00:00"/>
    <s v="Alta densidad"/>
    <s v="Lucía Rodríguez"/>
    <x v="0"/>
    <n v="1"/>
    <n v="16"/>
    <x v="4"/>
    <n v="30"/>
    <m/>
    <n v="0"/>
    <n v="0"/>
    <n v="0.1"/>
    <x v="39"/>
    <n v="0"/>
    <m/>
    <m/>
    <m/>
    <x v="1"/>
    <x v="1"/>
    <m/>
    <m/>
    <m/>
    <x v="0"/>
    <s v="Agroforestal"/>
    <s v=""/>
    <m/>
    <m/>
    <m/>
    <m/>
  </r>
  <r>
    <s v="Córdoba"/>
    <s v="Tierralta"/>
    <s v="El bochinche"/>
    <x v="3"/>
    <s v=""/>
    <s v="Vegetación secundaria alta"/>
    <d v="2025-05-21T00:00:00"/>
    <s v="Alta densidad"/>
    <s v="Lucía Rodríguez"/>
    <x v="0"/>
    <n v="1"/>
    <n v="17"/>
    <x v="3"/>
    <n v="5"/>
    <m/>
    <n v="0"/>
    <n v="0"/>
    <n v="0.2"/>
    <x v="39"/>
    <n v="0"/>
    <m/>
    <m/>
    <m/>
    <x v="1"/>
    <x v="1"/>
    <m/>
    <m/>
    <m/>
    <x v="0"/>
    <s v="Agroforestal"/>
    <s v=""/>
    <m/>
    <m/>
    <m/>
    <m/>
  </r>
  <r>
    <s v="Córdoba"/>
    <s v="Tierralta"/>
    <s v="El bochinche"/>
    <x v="3"/>
    <s v=""/>
    <s v="Vegetación secundaria alta"/>
    <d v="2025-05-21T00:00:00"/>
    <s v="Alta densidad"/>
    <s v="Lucía Rodríguez"/>
    <x v="0"/>
    <n v="1"/>
    <n v="18"/>
    <x v="2"/>
    <n v="3"/>
    <m/>
    <n v="0"/>
    <n v="0"/>
    <n v="0.5"/>
    <x v="39"/>
    <n v="0"/>
    <m/>
    <m/>
    <m/>
    <x v="1"/>
    <x v="1"/>
    <m/>
    <m/>
    <m/>
    <x v="0"/>
    <s v="Agroforestal"/>
    <s v=""/>
    <m/>
    <m/>
    <m/>
    <m/>
  </r>
  <r>
    <s v="Córdoba"/>
    <s v="Tierralta"/>
    <s v="El bochinche"/>
    <x v="3"/>
    <n v="490"/>
    <s v="Vegetación secundaria alta"/>
    <d v="2025-05-21T00:00:00"/>
    <s v="Alta densidad"/>
    <s v="Lucía Rodríguez"/>
    <x v="0"/>
    <n v="2"/>
    <n v="19"/>
    <x v="0"/>
    <s v=""/>
    <n v="74"/>
    <n v="0.74"/>
    <n v="0.2355493157760051"/>
    <n v="9.5"/>
    <x v="12"/>
    <n v="4.3576623418560945E-2"/>
    <n v="6"/>
    <n v="18"/>
    <n v="0"/>
    <x v="0"/>
    <x v="0"/>
    <n v="0"/>
    <n v="0"/>
    <n v="0"/>
    <x v="0"/>
    <s v="Agroforestal"/>
    <s v=""/>
    <n v="4677343.9075999996"/>
    <n v="2464650.4054"/>
    <n v="-75.929278999999994"/>
    <n v="8.1943800000000007"/>
  </r>
  <r>
    <s v="Córdoba"/>
    <s v="Tierralta"/>
    <s v="El bochinche"/>
    <x v="3"/>
    <n v="491"/>
    <s v="Vegetación secundaria alta"/>
    <d v="2025-05-21T00:00:00"/>
    <s v="Alta densidad"/>
    <s v="Lucía Rodríguez"/>
    <x v="0"/>
    <n v="2"/>
    <n v="20"/>
    <x v="1"/>
    <s v=""/>
    <n v="60.5"/>
    <n v="0.60499999999999998"/>
    <n v="0.19257748114119336"/>
    <n v="7"/>
    <x v="40"/>
    <n v="2.9127344022605493E-2"/>
    <n v="5"/>
    <n v="16"/>
    <n v="0"/>
    <x v="0"/>
    <x v="0"/>
    <n v="0"/>
    <n v="0"/>
    <n v="0"/>
    <x v="0"/>
    <s v="Agroforestal"/>
    <s v=""/>
    <n v="4677340.6738"/>
    <n v="2464660.4985000002"/>
    <n v="-75.929309000000003"/>
    <n v="8.1944710010000001"/>
  </r>
  <r>
    <s v="Córdoba"/>
    <s v="Tierralta"/>
    <s v="El bochinche"/>
    <x v="3"/>
    <n v="492"/>
    <s v="Vegetación secundaria alta"/>
    <d v="2025-05-21T00:00:00"/>
    <s v="Alta densidad"/>
    <s v="Lucía Rodríguez"/>
    <x v="0"/>
    <n v="2"/>
    <n v="21"/>
    <x v="0"/>
    <s v=""/>
    <n v="66"/>
    <n v="0.66"/>
    <n v="0.21008452488130186"/>
    <n v="9"/>
    <x v="8"/>
    <n v="3.466394660541481E-2"/>
    <n v="6"/>
    <n v="18"/>
    <n v="0"/>
    <x v="0"/>
    <x v="0"/>
    <n v="0"/>
    <n v="0"/>
    <n v="0"/>
    <x v="1"/>
    <s v="Agroforestal"/>
    <s v=""/>
    <n v="4677336.6664000005"/>
    <n v="2464655.2163"/>
    <n v="-75.929344999999998"/>
    <n v="8.1944230000000005"/>
  </r>
  <r>
    <s v="Córdoba"/>
    <s v="Tierralta"/>
    <s v="El bochinche"/>
    <x v="3"/>
    <n v="493"/>
    <s v="Vegetación secundaria alta"/>
    <d v="2025-05-21T00:00:00"/>
    <s v="Alta densidad"/>
    <s v="Lucía Rodríguez"/>
    <x v="0"/>
    <n v="2"/>
    <n v="22"/>
    <x v="0"/>
    <s v=""/>
    <n v="72"/>
    <n v="0.72"/>
    <n v="0.22918311805232927"/>
    <n v="9"/>
    <x v="8"/>
    <n v="4.1252961249419268E-2"/>
    <n v="6"/>
    <n v="16"/>
    <n v="0"/>
    <x v="0"/>
    <x v="0"/>
    <n v="0"/>
    <n v="0"/>
    <n v="0"/>
    <x v="0"/>
    <s v="Agroforestal"/>
    <s v=""/>
    <n v="4677341.5451999996"/>
    <n v="2464659.0536000002"/>
    <n v="-75.929300999999995"/>
    <n v="8.1944579999999991"/>
  </r>
  <r>
    <s v="Córdoba"/>
    <s v="Tierralta"/>
    <s v="El bochinche"/>
    <x v="3"/>
    <n v="494"/>
    <s v="Vegetación secundaria alta"/>
    <d v="2025-05-21T00:00:00"/>
    <s v="Alta densidad"/>
    <s v="Lucía Rodríguez"/>
    <x v="0"/>
    <n v="2"/>
    <n v="23"/>
    <x v="1"/>
    <s v=""/>
    <n v="58"/>
    <n v="0.57999999999999996"/>
    <n v="0.18461973398659859"/>
    <n v="7"/>
    <x v="2"/>
    <n v="2.6769861428056794E-2"/>
    <n v="5"/>
    <n v="10"/>
    <n v="0"/>
    <x v="0"/>
    <x v="0"/>
    <n v="0"/>
    <n v="0"/>
    <n v="0"/>
    <x v="0"/>
    <s v="Agroforestal"/>
    <s v=""/>
    <n v="4677337.3706"/>
    <n v="2464661.0758000002"/>
    <n v="-75.929338999999999"/>
    <n v="8.1944759999999999"/>
  </r>
  <r>
    <s v="Córdoba"/>
    <s v="Tierralta"/>
    <s v="El bochinche"/>
    <x v="3"/>
    <n v="495"/>
    <s v="Vegetación secundaria alta"/>
    <d v="2025-05-21T00:00:00"/>
    <s v="Alta densidad"/>
    <s v="Lucía Rodríguez"/>
    <x v="0"/>
    <n v="2"/>
    <n v="24"/>
    <x v="0"/>
    <s v=""/>
    <n v="73.5"/>
    <n v="0.73499999999999999"/>
    <n v="0.23395776634508614"/>
    <n v="9"/>
    <x v="8"/>
    <n v="4.2989739565909575E-2"/>
    <n v="6"/>
    <n v="14"/>
    <n v="0"/>
    <x v="0"/>
    <x v="0"/>
    <n v="0"/>
    <n v="0"/>
    <n v="0"/>
    <x v="1"/>
    <s v="Agroforestal"/>
    <s v=""/>
    <n v="4677335.341"/>
    <n v="2464654.8939999999"/>
    <n v="-75.929356999999996"/>
    <n v="8.1944199999999991"/>
  </r>
  <r>
    <s v="Córdoba"/>
    <s v="Tierralta"/>
    <s v="El bochinche"/>
    <x v="3"/>
    <n v="496"/>
    <s v="Vegetación secundaria alta"/>
    <d v="2025-05-21T00:00:00"/>
    <s v="Alta densidad"/>
    <s v="Lucía Rodríguez"/>
    <x v="0"/>
    <n v="2"/>
    <n v="25"/>
    <x v="1"/>
    <s v=""/>
    <n v="69"/>
    <n v="0.69"/>
    <n v="0.21963382146681557"/>
    <n v="7"/>
    <x v="28"/>
    <n v="3.7886834203025681E-2"/>
    <n v="3"/>
    <n v="12"/>
    <n v="0"/>
    <x v="0"/>
    <x v="0"/>
    <n v="0"/>
    <n v="0"/>
    <n v="0"/>
    <x v="0"/>
    <s v="Agroforestal"/>
    <s v=""/>
    <n v="4677329.0403000005"/>
    <n v="2464652.6162"/>
    <n v="-75.929413999999994"/>
    <n v="8.1943990000000007"/>
  </r>
  <r>
    <s v="Córdoba"/>
    <s v="Tierralta"/>
    <s v="El bochinche"/>
    <x v="3"/>
    <s v=""/>
    <s v="Vegetación secundaria alta"/>
    <d v="2025-05-21T00:00:00"/>
    <s v="Alta densidad"/>
    <s v="Lucía Rodríguez"/>
    <x v="0"/>
    <n v="2"/>
    <n v="26"/>
    <x v="4"/>
    <n v="35"/>
    <m/>
    <n v="0"/>
    <n v="0"/>
    <n v="0.1"/>
    <x v="39"/>
    <n v="0"/>
    <m/>
    <m/>
    <m/>
    <x v="1"/>
    <x v="1"/>
    <m/>
    <m/>
    <m/>
    <x v="0"/>
    <s v="Agroforestal"/>
    <s v=""/>
    <m/>
    <m/>
    <m/>
    <m/>
  </r>
  <r>
    <s v="Córdoba"/>
    <s v="Tierralta"/>
    <s v="El bochinche"/>
    <x v="3"/>
    <s v=""/>
    <s v="Vegetación secundaria alta"/>
    <d v="2025-05-21T00:00:00"/>
    <s v="Alta densidad"/>
    <s v="Lucía Rodríguez"/>
    <x v="0"/>
    <n v="2"/>
    <n v="27"/>
    <x v="3"/>
    <n v="13"/>
    <m/>
    <n v="0"/>
    <n v="0"/>
    <n v="0.2"/>
    <x v="39"/>
    <n v="0"/>
    <m/>
    <m/>
    <m/>
    <x v="1"/>
    <x v="1"/>
    <m/>
    <m/>
    <m/>
    <x v="0"/>
    <s v="Agroforestal"/>
    <s v=""/>
    <m/>
    <m/>
    <m/>
    <m/>
  </r>
  <r>
    <s v="Córdoba"/>
    <s v="Tierralta"/>
    <s v="El bochinche"/>
    <x v="3"/>
    <s v=""/>
    <s v="Vegetación secundaria alta"/>
    <d v="2025-05-21T00:00:00"/>
    <s v="Alta densidad"/>
    <s v="Lucía Rodríguez"/>
    <x v="0"/>
    <n v="2"/>
    <n v="28"/>
    <x v="2"/>
    <n v="8"/>
    <m/>
    <n v="0"/>
    <n v="0"/>
    <n v="2.5"/>
    <x v="39"/>
    <n v="0"/>
    <m/>
    <m/>
    <m/>
    <x v="1"/>
    <x v="1"/>
    <m/>
    <m/>
    <m/>
    <x v="0"/>
    <s v="Agroforestal"/>
    <s v=""/>
    <m/>
    <m/>
    <m/>
    <m/>
  </r>
  <r>
    <s v="Córdoba"/>
    <s v="Tierralta"/>
    <s v="El bochinche"/>
    <x v="3"/>
    <n v="497"/>
    <s v="Vegetación secundaria alta"/>
    <d v="2025-05-21T00:00:00"/>
    <s v="Alta densidad"/>
    <s v="Lucía Rodríguez"/>
    <x v="0"/>
    <n v="3"/>
    <n v="29"/>
    <x v="1"/>
    <s v=""/>
    <n v="66.5"/>
    <n v="0.66500000000000004"/>
    <n v="0.21167607431222082"/>
    <n v="7"/>
    <x v="26"/>
    <n v="3.5191147354406711E-2"/>
    <n v="4"/>
    <n v="10"/>
    <n v="0"/>
    <x v="0"/>
    <x v="0"/>
    <n v="0"/>
    <n v="0"/>
    <n v="0"/>
    <x v="0"/>
    <s v="Agroforestal"/>
    <s v=""/>
    <n v="4677330.7351000002"/>
    <n v="2464658.2472000001"/>
    <n v="-75.929399000000004"/>
    <n v="8.1944499999999998"/>
  </r>
  <r>
    <s v="Córdoba"/>
    <s v="Tierralta"/>
    <s v="El bochinche"/>
    <x v="3"/>
    <n v="499"/>
    <s v="Vegetación secundaria alta"/>
    <d v="2025-05-21T00:00:00"/>
    <s v="Alta densidad"/>
    <s v="Lucía Rodríguez"/>
    <x v="0"/>
    <n v="3"/>
    <n v="30"/>
    <x v="7"/>
    <s v=""/>
    <n v="65.3"/>
    <n v="0.65300000000000002"/>
    <n v="0.20785635567801533"/>
    <n v="5.5"/>
    <x v="41"/>
    <n v="3.3932550064436004E-2"/>
    <n v="2"/>
    <n v="8"/>
    <m/>
    <x v="1"/>
    <x v="1"/>
    <m/>
    <m/>
    <m/>
    <x v="0"/>
    <s v="Agroforestal"/>
    <s v=""/>
    <n v="4677331.8992999997"/>
    <n v="2464651.5995"/>
    <n v="-75.929388000000003"/>
    <n v="8.1943900000000003"/>
  </r>
  <r>
    <s v="Córdoba"/>
    <s v="Tierralta"/>
    <s v="El bochinche"/>
    <x v="3"/>
    <n v="498"/>
    <s v="Vegetación secundaria alta"/>
    <d v="2025-05-21T00:00:00"/>
    <s v="Alta densidad"/>
    <s v="Lucía Rodríguez"/>
    <x v="0"/>
    <n v="3"/>
    <n v="31"/>
    <x v="0"/>
    <s v=""/>
    <n v="74"/>
    <n v="0.74"/>
    <n v="0.2355493157760051"/>
    <n v="9.5"/>
    <x v="8"/>
    <n v="4.3576623418560945E-2"/>
    <n v="9"/>
    <n v="19"/>
    <n v="0"/>
    <x v="0"/>
    <x v="0"/>
    <n v="0"/>
    <n v="0"/>
    <n v="1"/>
    <x v="0"/>
    <s v="Agroforestal"/>
    <s v=""/>
    <n v="4677323.2884"/>
    <n v="2464650.0024999999"/>
    <n v="-75.929466000000005"/>
    <n v="8.1943750000000009"/>
  </r>
  <r>
    <s v="Córdoba"/>
    <s v="Tierralta"/>
    <s v="El bochinche"/>
    <x v="3"/>
    <n v="450"/>
    <s v="Vegetación secundaria alta"/>
    <d v="2025-05-21T00:00:00"/>
    <s v="Alta densidad"/>
    <s v="Lucía Rodríguez"/>
    <x v="0"/>
    <n v="3"/>
    <n v="32"/>
    <x v="6"/>
    <s v=""/>
    <n v="70.8"/>
    <n v="0.70799999999999996"/>
    <n v="0.22536339941812381"/>
    <n v="8"/>
    <x v="31"/>
    <n v="3.9889321697007908E-2"/>
    <n v="5"/>
    <n v="9"/>
    <m/>
    <x v="1"/>
    <x v="1"/>
    <m/>
    <m/>
    <m/>
    <x v="0"/>
    <s v="Agroforestal"/>
    <s v=""/>
    <n v="4665765.8710000003"/>
    <n v="2458533.0769000002"/>
    <n v="-76.033874999999995"/>
    <n v="8.138325"/>
  </r>
  <r>
    <s v="Córdoba"/>
    <s v="Tierralta"/>
    <s v="El bochinche"/>
    <x v="3"/>
    <n v="501"/>
    <s v="Vegetación secundaria alta"/>
    <d v="2025-05-21T00:00:00"/>
    <s v="Alta densidad"/>
    <s v="Lucía Rodríguez"/>
    <x v="0"/>
    <n v="3"/>
    <n v="33"/>
    <x v="7"/>
    <s v=""/>
    <n v="74"/>
    <n v="0.74"/>
    <n v="0.2355493157760051"/>
    <n v="5.5"/>
    <x v="42"/>
    <n v="4.3576623418560945E-2"/>
    <n v="5"/>
    <n v="9"/>
    <m/>
    <x v="1"/>
    <x v="1"/>
    <m/>
    <m/>
    <m/>
    <x v="0"/>
    <s v="Agroforestal"/>
    <s v=""/>
    <n v="4677328.9195999997"/>
    <n v="2464651.1786000002"/>
    <n v="-75.929415000000006"/>
    <n v="8.1943859999999997"/>
  </r>
  <r>
    <s v="Córdoba"/>
    <s v="Tierralta"/>
    <s v="El bochinche"/>
    <x v="3"/>
    <n v="502"/>
    <s v="Vegetación secundaria alta"/>
    <d v="2025-05-21T00:00:00"/>
    <s v="Alta densidad"/>
    <s v="Lucía Rodríguez"/>
    <x v="0"/>
    <n v="3"/>
    <n v="34"/>
    <x v="1"/>
    <s v=""/>
    <n v="64.5"/>
    <n v="0.64500000000000002"/>
    <n v="0.20530987658854499"/>
    <n v="7"/>
    <x v="2"/>
    <n v="3.3106217599902878E-2"/>
    <n v="2"/>
    <n v="8"/>
    <n v="0"/>
    <x v="0"/>
    <x v="0"/>
    <n v="0"/>
    <n v="0"/>
    <n v="0"/>
    <x v="1"/>
    <s v="Agroforestal"/>
    <s v=""/>
    <n v="4677326.1902000001"/>
    <n v="2464654.8500999999"/>
    <n v="-75.92944"/>
    <n v="8.1944189999999999"/>
  </r>
  <r>
    <s v="Córdoba"/>
    <s v="Tierralta"/>
    <s v="El bochinche"/>
    <x v="3"/>
    <n v="503"/>
    <s v="Vegetación secundaria alta"/>
    <d v="2025-05-21T00:00:00"/>
    <s v="Alta densidad"/>
    <s v="Lucía Rodríguez"/>
    <x v="0"/>
    <n v="3"/>
    <n v="35"/>
    <x v="6"/>
    <s v=""/>
    <n v="68"/>
    <n v="0.68"/>
    <n v="0.21645072260497769"/>
    <n v="7"/>
    <x v="17"/>
    <n v="3.6796622842846211E-2"/>
    <n v="4"/>
    <n v="10"/>
    <m/>
    <x v="1"/>
    <x v="1"/>
    <m/>
    <m/>
    <m/>
    <x v="0"/>
    <s v="Agroforestal"/>
    <s v=""/>
    <n v="4677320.5421000002"/>
    <n v="2464651.3503999999"/>
    <n v="-75.929490999999999"/>
    <n v="8.1943870000000008"/>
  </r>
  <r>
    <s v="Córdoba"/>
    <s v="Tierralta"/>
    <s v="El bochinche"/>
    <x v="3"/>
    <n v="504"/>
    <s v="Vegetación secundaria alta"/>
    <d v="2025-05-21T00:00:00"/>
    <s v="Alta densidad"/>
    <s v="Lucía Rodríguez"/>
    <x v="0"/>
    <n v="3"/>
    <n v="36"/>
    <x v="0"/>
    <s v=""/>
    <n v="76.2"/>
    <n v="0.76200000000000001"/>
    <n v="0.2425521332720485"/>
    <n v="9.5"/>
    <x v="5"/>
    <n v="4.6206181388325239E-2"/>
    <n v="9"/>
    <n v="18"/>
    <n v="0"/>
    <x v="0"/>
    <x v="0"/>
    <n v="0"/>
    <n v="0"/>
    <n v="0"/>
    <x v="0"/>
    <s v="Agroforestal"/>
    <s v=""/>
    <n v="4677322.7582"/>
    <n v="2464652.8834000002"/>
    <n v="-75.929471000000007"/>
    <n v="8.1944010009999992"/>
  </r>
  <r>
    <s v="Córdoba"/>
    <s v="Tierralta"/>
    <s v="El bochinche"/>
    <x v="3"/>
    <n v="505"/>
    <s v="Vegetación secundaria alta"/>
    <d v="2025-05-21T00:00:00"/>
    <s v="Alta densidad"/>
    <s v="Lucía Rodríguez"/>
    <x v="0"/>
    <n v="3"/>
    <n v="37"/>
    <x v="0"/>
    <s v=""/>
    <n v="63.8"/>
    <n v="0.63800000000000001"/>
    <n v="0.20308170738525846"/>
    <n v="8.5"/>
    <x v="8"/>
    <n v="3.2391532327948724E-2"/>
    <n v="7"/>
    <n v="17"/>
    <n v="0"/>
    <x v="0"/>
    <x v="0"/>
    <n v="0"/>
    <n v="0"/>
    <n v="0"/>
    <x v="0"/>
    <s v="Agroforestal"/>
    <s v=""/>
    <n v="4677321.7017999999"/>
    <n v="2464659.1982999998"/>
    <n v="-75.929480999999996"/>
    <n v="8.1944579999999991"/>
  </r>
  <r>
    <s v="Córdoba"/>
    <s v="Tierralta"/>
    <s v="El bochinche"/>
    <x v="3"/>
    <s v=""/>
    <s v="Vegetación secundaria alta"/>
    <d v="2025-05-21T00:00:00"/>
    <s v="Alta densidad"/>
    <s v="Lucía Rodríguez"/>
    <x v="0"/>
    <n v="3"/>
    <n v="38"/>
    <x v="4"/>
    <n v="9"/>
    <m/>
    <n v="0"/>
    <n v="0"/>
    <n v="0.1"/>
    <x v="39"/>
    <n v="0"/>
    <m/>
    <m/>
    <m/>
    <x v="1"/>
    <x v="1"/>
    <m/>
    <m/>
    <m/>
    <x v="0"/>
    <s v="Agroforestal"/>
    <s v=""/>
    <m/>
    <m/>
    <m/>
    <m/>
  </r>
  <r>
    <s v="Córdoba"/>
    <s v="Tierralta"/>
    <s v="El bochinche"/>
    <x v="3"/>
    <s v=""/>
    <s v="Vegetación secundaria alta"/>
    <d v="2025-05-21T00:00:00"/>
    <s v="Alta densidad"/>
    <s v="Lucía Rodríguez"/>
    <x v="0"/>
    <n v="3"/>
    <n v="39"/>
    <x v="3"/>
    <n v="20"/>
    <m/>
    <n v="0"/>
    <n v="0"/>
    <n v="0.2"/>
    <x v="39"/>
    <n v="0"/>
    <m/>
    <m/>
    <m/>
    <x v="1"/>
    <x v="1"/>
    <m/>
    <m/>
    <m/>
    <x v="0"/>
    <s v="Agroforestal"/>
    <s v=""/>
    <m/>
    <m/>
    <m/>
    <m/>
  </r>
  <r>
    <s v="Córdoba"/>
    <s v="Tierralta"/>
    <s v="El bochinche"/>
    <x v="3"/>
    <n v="506"/>
    <s v="Vegetación secundaria alta"/>
    <d v="2025-05-21T00:00:00"/>
    <s v="Alta densidad"/>
    <s v="Lucía Rodríguez"/>
    <x v="0"/>
    <n v="4"/>
    <n v="40"/>
    <x v="0"/>
    <s v=""/>
    <n v="78.8"/>
    <n v="0.78799999999999992"/>
    <n v="0.25082819031282705"/>
    <n v="8"/>
    <x v="27"/>
    <n v="4.9413153491626921E-2"/>
    <n v="8"/>
    <n v="22"/>
    <n v="0"/>
    <x v="0"/>
    <x v="0"/>
    <n v="0"/>
    <n v="0"/>
    <n v="0"/>
    <x v="0"/>
    <s v="Agroforestal"/>
    <s v=""/>
    <n v="4677332.1004999997"/>
    <n v="2464648.9423000002"/>
    <n v="-75.929385999999994"/>
    <n v="8.1943660000000005"/>
  </r>
  <r>
    <s v="Córdoba"/>
    <s v="Tierralta"/>
    <s v="El bochinche"/>
    <x v="3"/>
    <n v="507"/>
    <s v="Vegetación secundaria alta"/>
    <d v="2025-05-21T00:00:00"/>
    <s v="Alta densidad"/>
    <s v="Lucía Rodríguez"/>
    <x v="0"/>
    <n v="4"/>
    <n v="41"/>
    <x v="6"/>
    <s v=""/>
    <n v="57"/>
    <n v="0.56999999999999995"/>
    <n v="0.18143663512476069"/>
    <n v="5"/>
    <x v="36"/>
    <n v="2.5854720505278397E-2"/>
    <n v="2"/>
    <n v="8"/>
    <m/>
    <x v="1"/>
    <x v="1"/>
    <m/>
    <m/>
    <m/>
    <x v="0"/>
    <s v="Agroforestal"/>
    <s v=""/>
    <n v="4677327.3004000001"/>
    <n v="2464640.7889999999"/>
    <n v="-75.929428999999999"/>
    <n v="8.1942920010000009"/>
  </r>
  <r>
    <s v="Córdoba"/>
    <s v="Tierralta"/>
    <s v="El bochinche"/>
    <x v="3"/>
    <n v="509"/>
    <s v="Vegetación secundaria alta"/>
    <d v="2025-05-21T00:00:00"/>
    <s v="Alta densidad"/>
    <s v="Lucía Rodríguez"/>
    <x v="0"/>
    <n v="4"/>
    <n v="42"/>
    <x v="6"/>
    <s v=""/>
    <n v="59.2"/>
    <n v="0.59200000000000008"/>
    <n v="0.18843945262080411"/>
    <n v="6"/>
    <x v="29"/>
    <n v="2.7889038987879013E-2"/>
    <n v="2"/>
    <n v="9"/>
    <m/>
    <x v="1"/>
    <x v="1"/>
    <m/>
    <m/>
    <m/>
    <x v="0"/>
    <s v="Agroforestal"/>
    <s v=""/>
    <n v="4677328.7012"/>
    <n v="2464636.3525999999"/>
    <n v="-75.929416000000003"/>
    <n v="8.1942520000000005"/>
  </r>
  <r>
    <s v="Córdoba"/>
    <s v="Tierralta"/>
    <s v="El bochinche"/>
    <x v="3"/>
    <n v="510"/>
    <s v="Vegetación secundaria alta"/>
    <d v="2025-05-21T00:00:00"/>
    <s v="Alta densidad"/>
    <s v="Lucía Rodríguez"/>
    <x v="0"/>
    <n v="4"/>
    <n v="43"/>
    <x v="6"/>
    <s v=""/>
    <n v="49.2"/>
    <n v="0.49200000000000005"/>
    <n v="0.15660846400242504"/>
    <n v="6"/>
    <x v="43"/>
    <n v="1.9262841072298281E-2"/>
    <n v="0"/>
    <n v="6"/>
    <m/>
    <x v="1"/>
    <x v="1"/>
    <m/>
    <m/>
    <m/>
    <x v="0"/>
    <s v="Agroforestal"/>
    <s v=""/>
    <n v="4677324.1739999996"/>
    <n v="2464635.3897000002"/>
    <n v="-75.929456999999999"/>
    <n v="8.1942430000000002"/>
  </r>
  <r>
    <s v="Córdoba"/>
    <s v="Tierralta"/>
    <s v="El bochinche"/>
    <x v="3"/>
    <n v="511"/>
    <s v="Vegetación secundaria alta"/>
    <d v="2025-05-21T00:00:00"/>
    <s v="Alta densidad"/>
    <s v="Lucía Rodríguez"/>
    <x v="0"/>
    <n v="4"/>
    <n v="44"/>
    <x v="7"/>
    <s v=""/>
    <n v="62"/>
    <n v="0.62"/>
    <n v="0.19735212943395022"/>
    <n v="5"/>
    <x v="23"/>
    <n v="3.0589580062262284E-2"/>
    <n v="2"/>
    <n v="10"/>
    <m/>
    <x v="1"/>
    <x v="1"/>
    <m/>
    <m/>
    <m/>
    <x v="0"/>
    <s v="Agroforestal"/>
    <s v=""/>
    <n v="4677326.4112"/>
    <n v="2464639.7996"/>
    <n v="-75.929436999999993"/>
    <n v="8.1942830010000005"/>
  </r>
  <r>
    <s v="Córdoba"/>
    <s v="Tierralta"/>
    <s v="El bochinche"/>
    <x v="3"/>
    <n v="512"/>
    <s v="Vegetación secundaria alta"/>
    <d v="2025-05-21T00:00:00"/>
    <s v="Alta densidad"/>
    <s v="Lucía Rodríguez"/>
    <x v="0"/>
    <n v="4"/>
    <n v="45"/>
    <x v="6"/>
    <s v=""/>
    <n v="76.8"/>
    <n v="0.76800000000000002"/>
    <n v="0.24446199258915124"/>
    <n v="4"/>
    <x v="20"/>
    <n v="4.6936702577117038E-2"/>
    <n v="2"/>
    <n v="9"/>
    <m/>
    <x v="1"/>
    <x v="1"/>
    <m/>
    <m/>
    <m/>
    <x v="0"/>
    <s v="Agroforestal"/>
    <s v=""/>
    <n v="4677322.9367000004"/>
    <n v="2464647.1280999999"/>
    <n v="-75.929468999999997"/>
    <n v="8.1943490010000009"/>
  </r>
  <r>
    <s v="Córdoba"/>
    <s v="Tierralta"/>
    <s v="El bochinche"/>
    <x v="3"/>
    <n v="513"/>
    <s v="Vegetación secundaria alta"/>
    <d v="2025-05-21T00:00:00"/>
    <s v="Alta densidad"/>
    <s v="Lucía Rodríguez"/>
    <x v="0"/>
    <n v="4"/>
    <n v="46"/>
    <x v="6"/>
    <s v=""/>
    <n v="52.5"/>
    <n v="0.52500000000000002"/>
    <n v="0.16711269024649011"/>
    <n v="4.5"/>
    <x v="36"/>
    <n v="2.1933540594851829E-2"/>
    <n v="2"/>
    <n v="10"/>
    <m/>
    <x v="1"/>
    <x v="1"/>
    <m/>
    <m/>
    <m/>
    <x v="1"/>
    <s v="Agroforestal"/>
    <s v=""/>
    <n v="4677321.7890999997"/>
    <n v="2464640.9397999998"/>
    <n v="-75.929479000000001"/>
    <n v="8.194293"/>
  </r>
  <r>
    <s v="Córdoba"/>
    <s v="Tierralta"/>
    <s v="El bochinche"/>
    <x v="3"/>
    <n v="514"/>
    <s v="Vegetación secundaria alta"/>
    <d v="2025-05-21T00:00:00"/>
    <s v="Alta densidad"/>
    <s v="Lucía Rodríguez"/>
    <x v="0"/>
    <n v="4"/>
    <n v="47"/>
    <x v="6"/>
    <s v=""/>
    <n v="60.7"/>
    <n v="0.60699999999999998"/>
    <n v="0.19321410091356095"/>
    <n v="3.5"/>
    <x v="44"/>
    <n v="2.9320239813632874E-2"/>
    <n v="2"/>
    <n v="11"/>
    <m/>
    <x v="1"/>
    <x v="1"/>
    <m/>
    <m/>
    <m/>
    <x v="0"/>
    <s v="Agroforestal"/>
    <s v=""/>
    <n v="4677321.9139"/>
    <n v="2464642.9306999999"/>
    <n v="-75.929478000000003"/>
    <n v="8.1943110000000008"/>
  </r>
  <r>
    <s v="Córdoba"/>
    <s v="Tierralta"/>
    <s v="El bochinche"/>
    <x v="3"/>
    <n v="515"/>
    <s v="Vegetación secundaria alta"/>
    <d v="2025-05-21T00:00:00"/>
    <s v="Alta densidad"/>
    <s v="Lucía Rodríguez"/>
    <x v="0"/>
    <n v="4"/>
    <n v="48"/>
    <x v="1"/>
    <s v=""/>
    <n v="59.5"/>
    <n v="0.59499999999999997"/>
    <n v="0.18939438227935546"/>
    <n v="6.5"/>
    <x v="26"/>
    <n v="2.8172414364054123E-2"/>
    <n v="6"/>
    <n v="12"/>
    <n v="0"/>
    <x v="0"/>
    <x v="0"/>
    <n v="0"/>
    <n v="0"/>
    <n v="0"/>
    <x v="0"/>
    <s v="Agroforestal"/>
    <s v=""/>
    <n v="4677320.7302999999"/>
    <n v="2464646.9227999998"/>
    <n v="-75.929489000000004"/>
    <n v="8.1943470000000005"/>
  </r>
  <r>
    <s v="Córdoba"/>
    <s v="Tierralta"/>
    <s v="El bochinche"/>
    <x v="3"/>
    <n v="516"/>
    <s v="Vegetación secundaria alta"/>
    <d v="2025-05-21T00:00:00"/>
    <s v="Alta densidad"/>
    <s v="Lucía Rodríguez"/>
    <x v="0"/>
    <n v="4"/>
    <n v="49"/>
    <x v="0"/>
    <s v=""/>
    <n v="72.8"/>
    <n v="0.72799999999999998"/>
    <n v="0.23172959714179961"/>
    <n v="10"/>
    <x v="8"/>
    <n v="4.2174786679807529E-2"/>
    <n v="10"/>
    <n v="22"/>
    <n v="0"/>
    <x v="0"/>
    <x v="0"/>
    <n v="0"/>
    <n v="0"/>
    <n v="1"/>
    <x v="0"/>
    <s v="Agroforestal"/>
    <s v=""/>
    <n v="4677321.46"/>
    <n v="2464641.1634999998"/>
    <n v="-75.929481999999993"/>
    <n v="8.1942950000000003"/>
  </r>
  <r>
    <s v="Córdoba"/>
    <s v="Tierralta"/>
    <s v="El bochinche"/>
    <x v="3"/>
    <n v="517"/>
    <s v="Vegetación secundaria alta"/>
    <d v="2025-05-21T00:00:00"/>
    <s v="Alta densidad"/>
    <s v="Lucía Rodríguez"/>
    <x v="0"/>
    <n v="4"/>
    <n v="50"/>
    <x v="1"/>
    <s v=""/>
    <n v="64.2"/>
    <n v="0.64200000000000002"/>
    <n v="0.20435494692999362"/>
    <n v="7"/>
    <x v="40"/>
    <n v="3.2798968982263976E-2"/>
    <n v="6"/>
    <n v="14"/>
    <n v="0"/>
    <x v="0"/>
    <x v="0"/>
    <n v="0"/>
    <n v="0"/>
    <n v="0"/>
    <x v="0"/>
    <s v="Agroforestal"/>
    <s v=""/>
    <n v="4677323.7581000002"/>
    <n v="2464638.8229999999"/>
    <n v="-75.929461000000003"/>
    <n v="8.1942740000000001"/>
  </r>
  <r>
    <s v="Córdoba"/>
    <s v="Tierralta"/>
    <s v="El bochinche"/>
    <x v="3"/>
    <s v=""/>
    <s v="Vegetación secundaria alta"/>
    <d v="2025-05-21T00:00:00"/>
    <s v="Alta densidad"/>
    <s v="Lucía Rodríguez"/>
    <x v="0"/>
    <n v="4"/>
    <n v="51"/>
    <x v="4"/>
    <n v="25"/>
    <m/>
    <n v="0"/>
    <n v="0"/>
    <n v="0.1"/>
    <x v="39"/>
    <n v="0"/>
    <m/>
    <m/>
    <m/>
    <x v="1"/>
    <x v="1"/>
    <m/>
    <m/>
    <m/>
    <x v="0"/>
    <s v="Agroforestal"/>
    <s v=""/>
    <m/>
    <m/>
    <m/>
    <m/>
  </r>
  <r>
    <s v="Córdoba"/>
    <s v="Tierralta"/>
    <s v="El bochinche"/>
    <x v="3"/>
    <s v=""/>
    <s v="Vegetación secundaria alta"/>
    <d v="2025-05-21T00:00:00"/>
    <s v="Alta densidad"/>
    <s v="Lucía Rodríguez"/>
    <x v="0"/>
    <n v="4"/>
    <n v="52"/>
    <x v="3"/>
    <n v="10"/>
    <m/>
    <n v="0"/>
    <n v="0"/>
    <n v="0.2"/>
    <x v="39"/>
    <n v="0"/>
    <m/>
    <m/>
    <m/>
    <x v="1"/>
    <x v="1"/>
    <m/>
    <m/>
    <m/>
    <x v="0"/>
    <s v="Agroforestal"/>
    <s v=""/>
    <m/>
    <m/>
    <m/>
    <m/>
  </r>
  <r>
    <s v="Córdoba"/>
    <s v="Tierralta"/>
    <s v="El bochinche"/>
    <x v="3"/>
    <s v=""/>
    <s v="Vegetación secundaria alta"/>
    <d v="2025-05-21T00:00:00"/>
    <s v="Alta densidad"/>
    <s v="Lucía Rodríguez"/>
    <x v="0"/>
    <n v="4"/>
    <n v="53"/>
    <x v="2"/>
    <n v="3"/>
    <m/>
    <n v="0"/>
    <n v="0"/>
    <n v="2.5"/>
    <x v="39"/>
    <n v="0"/>
    <m/>
    <m/>
    <m/>
    <x v="1"/>
    <x v="1"/>
    <m/>
    <m/>
    <m/>
    <x v="0"/>
    <s v="Agroforestal"/>
    <s v=""/>
    <m/>
    <m/>
    <m/>
    <m/>
  </r>
  <r>
    <s v="Córdoba"/>
    <s v="Tierralta"/>
    <s v="El bochinche"/>
    <x v="3"/>
    <n v="518"/>
    <s v="Vegetación secundaria alta"/>
    <d v="2025-05-21T00:00:00"/>
    <s v="Alta densidad"/>
    <s v="Lucía Rodríguez"/>
    <x v="0"/>
    <n v="5"/>
    <n v="54"/>
    <x v="0"/>
    <s v=""/>
    <n v="64.5"/>
    <n v="0.64500000000000002"/>
    <n v="0.20530987658854499"/>
    <n v="8.5"/>
    <x v="8"/>
    <n v="3.3106217599902878E-2"/>
    <n v="7"/>
    <n v="18"/>
    <n v="0"/>
    <x v="0"/>
    <x v="0"/>
    <n v="0"/>
    <n v="0"/>
    <n v="0"/>
    <x v="0"/>
    <s v="Agroforestal"/>
    <s v=""/>
    <n v="4677319.2785999998"/>
    <n v="2464644.3884000001"/>
    <n v="-75.929501999999999"/>
    <n v="8.1943239999999999"/>
  </r>
  <r>
    <s v="Córdoba"/>
    <s v="Tierralta"/>
    <s v="El bochinche"/>
    <x v="3"/>
    <n v="519"/>
    <s v="Vegetación secundaria alta"/>
    <d v="2025-05-21T00:00:00"/>
    <s v="Alta densidad"/>
    <s v="Lucía Rodríguez"/>
    <x v="0"/>
    <n v="5"/>
    <n v="55"/>
    <x v="6"/>
    <s v=""/>
    <n v="70"/>
    <n v="0.7"/>
    <n v="0.22281692032865347"/>
    <n v="5.5"/>
    <x v="29"/>
    <n v="3.8992961057514354E-2"/>
    <n v="3"/>
    <n v="10"/>
    <m/>
    <x v="1"/>
    <x v="1"/>
    <m/>
    <m/>
    <m/>
    <x v="0"/>
    <s v="Agroforestal"/>
    <s v=""/>
    <n v="4677314.2220000001"/>
    <n v="2464646.4171000002"/>
    <n v="-75.929547999999997"/>
    <n v="8.1943420010000008"/>
  </r>
  <r>
    <s v="Córdoba"/>
    <s v="Tierralta"/>
    <s v="El bochinche"/>
    <x v="3"/>
    <n v="520"/>
    <s v="Vegetación secundaria alta"/>
    <d v="2025-05-21T00:00:00"/>
    <s v="Alta densidad"/>
    <s v="Lucía Rodríguez"/>
    <x v="0"/>
    <n v="5"/>
    <n v="56"/>
    <x v="6"/>
    <s v=""/>
    <n v="70"/>
    <n v="0.7"/>
    <n v="0.22281692032865347"/>
    <n v="6"/>
    <x v="33"/>
    <n v="3.8992961057514354E-2"/>
    <n v="1"/>
    <n v="11"/>
    <m/>
    <x v="1"/>
    <x v="1"/>
    <m/>
    <m/>
    <m/>
    <x v="0"/>
    <s v="Agroforestal"/>
    <s v=""/>
    <n v="4677318.3781000003"/>
    <n v="2464641.8498999998"/>
    <n v="-75.929509999999993"/>
    <n v="8.1943009999999994"/>
  </r>
  <r>
    <s v="Córdoba"/>
    <s v="Tierralta"/>
    <s v="El bochinche"/>
    <x v="3"/>
    <n v="521"/>
    <s v="Vegetación secundaria alta"/>
    <d v="2025-05-21T00:00:00"/>
    <s v="Alta densidad"/>
    <s v="Lucía Rodríguez"/>
    <x v="0"/>
    <n v="5"/>
    <n v="57"/>
    <x v="7"/>
    <s v=""/>
    <n v="64"/>
    <n v="0.64"/>
    <n v="0.20371832715762606"/>
    <n v="3"/>
    <x v="23"/>
    <n v="3.2594932345220172E-2"/>
    <n v="2"/>
    <n v="7"/>
    <m/>
    <x v="1"/>
    <x v="1"/>
    <m/>
    <m/>
    <m/>
    <x v="0"/>
    <s v="Agroforestal"/>
    <s v=""/>
    <n v="4677319.4619000005"/>
    <n v="2464639.2969999998"/>
    <n v="-75.929500000000004"/>
    <n v="8.1942780000000006"/>
  </r>
  <r>
    <s v="Córdoba"/>
    <s v="Tierralta"/>
    <s v="El bochinche"/>
    <x v="3"/>
    <n v="522"/>
    <s v="Vegetación secundaria alta"/>
    <d v="2025-05-21T00:00:00"/>
    <s v="Alta densidad"/>
    <s v="Lucía Rodríguez"/>
    <x v="0"/>
    <n v="5"/>
    <n v="58"/>
    <x v="6"/>
    <s v=""/>
    <n v="61"/>
    <n v="0.61"/>
    <n v="0.19416903057211232"/>
    <n v="5"/>
    <x v="29"/>
    <n v="2.9610777162247127E-2"/>
    <n v="3"/>
    <n v="9"/>
    <m/>
    <x v="1"/>
    <x v="1"/>
    <m/>
    <m/>
    <m/>
    <x v="0"/>
    <s v="Agroforestal"/>
    <s v=""/>
    <n v="4677323.9502999997"/>
    <n v="2464634.9487000001"/>
    <n v="-75.929458999999994"/>
    <n v="8.1942389999999996"/>
  </r>
  <r>
    <s v="Córdoba"/>
    <s v="Tierralta"/>
    <s v="El bochinche"/>
    <x v="3"/>
    <n v="523"/>
    <s v="Vegetación secundaria alta"/>
    <d v="2025-05-21T00:00:00"/>
    <s v="Alta densidad"/>
    <s v="Lucía Rodríguez"/>
    <x v="0"/>
    <n v="5"/>
    <n v="59"/>
    <x v="0"/>
    <s v=""/>
    <n v="65"/>
    <n v="0.65"/>
    <n v="0.20690142601946396"/>
    <n v="9"/>
    <x v="8"/>
    <n v="3.3621481728162893E-2"/>
    <n v="7"/>
    <n v="15"/>
    <n v="0"/>
    <x v="0"/>
    <x v="0"/>
    <n v="0"/>
    <n v="0"/>
    <n v="0"/>
    <x v="0"/>
    <s v="Agroforestal"/>
    <s v=""/>
    <n v="4677318.5428999998"/>
    <n v="2464634.2135999999"/>
    <n v="-75.929507999999998"/>
    <n v="8.1942319999999995"/>
  </r>
  <r>
    <s v="Córdoba"/>
    <s v="Tierralta"/>
    <s v="El bochinche"/>
    <x v="3"/>
    <n v="524"/>
    <s v="Vegetación secundaria alta"/>
    <d v="2025-05-21T00:00:00"/>
    <s v="Alta densidad"/>
    <s v="Lucía Rodríguez"/>
    <x v="0"/>
    <n v="5"/>
    <n v="60"/>
    <x v="5"/>
    <s v=""/>
    <n v="38.5"/>
    <n v="0.38500000000000001"/>
    <n v="0.12254930618075942"/>
    <n v="2.5"/>
    <x v="21"/>
    <n v="1.1795370719898094E-2"/>
    <n v="0"/>
    <n v="4"/>
    <m/>
    <x v="1"/>
    <x v="1"/>
    <m/>
    <m/>
    <m/>
    <x v="0"/>
    <s v="Agroforestal"/>
    <s v=""/>
    <n v="4677317.5773"/>
    <n v="2464637.8722000001"/>
    <n v="-75.929517000000004"/>
    <n v="8.1942649999999997"/>
  </r>
  <r>
    <s v="Córdoba"/>
    <s v="Tierralta"/>
    <s v="El bochinche"/>
    <x v="3"/>
    <n v="525"/>
    <s v="Vegetación secundaria alta"/>
    <d v="2025-05-21T00:00:00"/>
    <s v="Alta densidad"/>
    <s v="Lucía Rodríguez"/>
    <x v="0"/>
    <n v="5"/>
    <n v="61"/>
    <x v="7"/>
    <s v=""/>
    <n v="64.5"/>
    <n v="0.64500000000000002"/>
    <n v="0.20530987658854499"/>
    <n v="4"/>
    <x v="32"/>
    <n v="3.3106217599902878E-2"/>
    <n v="3"/>
    <n v="7"/>
    <m/>
    <x v="1"/>
    <x v="1"/>
    <m/>
    <m/>
    <m/>
    <x v="0"/>
    <s v="Agroforestal"/>
    <s v=""/>
    <n v="4677313.3077999996"/>
    <n v="2464641.9975999999"/>
    <n v="-75.929556000000005"/>
    <n v="8.1943020010000005"/>
  </r>
  <r>
    <s v="Córdoba"/>
    <s v="Tierralta"/>
    <s v="El bochinche"/>
    <x v="3"/>
    <n v="526"/>
    <s v="Vegetación secundaria alta"/>
    <d v="2025-05-21T00:00:00"/>
    <s v="Alta densidad"/>
    <s v="Lucía Rodríguez"/>
    <x v="0"/>
    <n v="5"/>
    <n v="62"/>
    <x v="1"/>
    <s v=""/>
    <n v="56.8"/>
    <n v="0.56799999999999995"/>
    <n v="0.1808000153523931"/>
    <n v="6"/>
    <x v="28"/>
    <n v="2.5673602180039817E-2"/>
    <n v="5"/>
    <n v="12"/>
    <n v="0"/>
    <x v="0"/>
    <x v="0"/>
    <n v="0"/>
    <n v="0"/>
    <n v="0"/>
    <x v="0"/>
    <s v="Agroforestal"/>
    <s v=""/>
    <n v="4677320.3059"/>
    <n v="2464634.0901000001"/>
    <n v="-75.929491999999996"/>
    <n v="8.1942310000000003"/>
  </r>
  <r>
    <s v="Córdoba"/>
    <s v="Tierralta"/>
    <s v="El bochinche"/>
    <x v="3"/>
    <s v=""/>
    <s v="Vegetación secundaria alta"/>
    <d v="2025-05-21T00:00:00"/>
    <s v="Alta densidad"/>
    <s v="Lucía Rodríguez"/>
    <x v="0"/>
    <n v="5"/>
    <n v="63"/>
    <x v="6"/>
    <s v=""/>
    <n v="86"/>
    <n v="0.86"/>
    <n v="0.27374650211806001"/>
    <n v="5"/>
    <x v="29"/>
    <n v="5.8855497955382911E-2"/>
    <n v="3"/>
    <n v="11"/>
    <m/>
    <x v="1"/>
    <x v="1"/>
    <m/>
    <m/>
    <m/>
    <x v="0"/>
    <s v="Agroforestal"/>
    <s v=""/>
    <n v="4677322.0810000002"/>
    <n v="2464645.7390000001"/>
    <n v="-75.92947667"/>
    <n v="8.1943363910000002"/>
  </r>
  <r>
    <s v="Córdoba"/>
    <s v="Tierralta"/>
    <s v="El bochinche"/>
    <x v="3"/>
    <s v=""/>
    <s v="Vegetación secundaria alta"/>
    <d v="2025-05-21T00:00:00"/>
    <s v="Alta densidad"/>
    <s v="Lucía Rodríguez"/>
    <x v="0"/>
    <n v="5"/>
    <n v="64"/>
    <x v="1"/>
    <s v=""/>
    <n v="69.5"/>
    <n v="0.69499999999999995"/>
    <n v="0.2212253708977345"/>
    <n v="6.5"/>
    <x v="26"/>
    <n v="3.843790819348137E-2"/>
    <n v="4"/>
    <n v="10"/>
    <n v="0"/>
    <x v="0"/>
    <x v="0"/>
    <n v="0"/>
    <n v="0"/>
    <n v="0"/>
    <x v="1"/>
    <s v="Agroforestal"/>
    <s v=""/>
    <n v="4677306.9013999999"/>
    <n v="2464651.2286"/>
    <n v="-75.929614720000004"/>
    <n v="8.1943850010000006"/>
  </r>
  <r>
    <s v="Córdoba"/>
    <s v="Tierralta"/>
    <s v="El bochinche"/>
    <x v="3"/>
    <s v=""/>
    <s v="Vegetación secundaria alta"/>
    <d v="2025-05-21T00:00:00"/>
    <s v="Alta densidad"/>
    <s v="Lucía Rodríguez"/>
    <x v="0"/>
    <n v="5"/>
    <n v="65"/>
    <x v="7"/>
    <s v=""/>
    <n v="58"/>
    <n v="0.57999999999999996"/>
    <n v="0.18461973398659859"/>
    <n v="5"/>
    <x v="45"/>
    <n v="2.6769861428056794E-2"/>
    <n v="0"/>
    <n v="9"/>
    <m/>
    <x v="1"/>
    <x v="1"/>
    <m/>
    <m/>
    <m/>
    <x v="0"/>
    <s v="Agroforestal"/>
    <s v=""/>
    <n v="4677300.7171"/>
    <n v="2464638.9169999999"/>
    <n v="-75.929670000000002"/>
    <n v="8.1942733309999998"/>
  </r>
  <r>
    <s v="Córdoba"/>
    <s v="Tierralta"/>
    <s v="El bochinche"/>
    <x v="3"/>
    <s v=""/>
    <s v="Vegetación secundaria alta"/>
    <d v="2025-05-21T00:00:00"/>
    <s v="Alta densidad"/>
    <s v="Lucía Rodríguez"/>
    <x v="0"/>
    <n v="5"/>
    <n v="66"/>
    <x v="6"/>
    <s v=""/>
    <n v="78"/>
    <n v="0.78"/>
    <n v="0.24828171122335674"/>
    <n v="4"/>
    <x v="31"/>
    <n v="4.8414933688554568E-2"/>
    <n v="4"/>
    <n v="10"/>
    <m/>
    <x v="1"/>
    <x v="1"/>
    <m/>
    <m/>
    <m/>
    <x v="0"/>
    <s v="Agroforestal"/>
    <s v=""/>
    <n v="4677303.47"/>
    <n v="2464638.5279999999"/>
    <n v="-75.929645003999994"/>
    <n v="8.1942699969999993"/>
  </r>
  <r>
    <s v="Córdoba"/>
    <s v="Tierralta"/>
    <s v="El bochinche"/>
    <x v="3"/>
    <s v=""/>
    <s v="Vegetación secundaria alta"/>
    <d v="2025-05-21T00:00:00"/>
    <s v="Alta densidad"/>
    <s v="Lucía Rodríguez"/>
    <x v="0"/>
    <n v="5"/>
    <n v="67"/>
    <x v="0"/>
    <s v=""/>
    <n v="74.5"/>
    <n v="0.745"/>
    <n v="0.23714086520692407"/>
    <n v="10.5"/>
    <x v="11"/>
    <n v="4.416748614478961E-2"/>
    <n v="9"/>
    <n v="22"/>
    <n v="0"/>
    <x v="0"/>
    <x v="0"/>
    <n v="0"/>
    <n v="0"/>
    <n v="0"/>
    <x v="0"/>
    <s v="Agroforestal"/>
    <s v=""/>
    <n v="4677323.5987"/>
    <n v="2464627.1014999999"/>
    <n v="-75.929461669999995"/>
    <n v="8.1941680600000009"/>
  </r>
  <r>
    <s v="Córdoba"/>
    <s v="Tierralta"/>
    <s v="El bochinche"/>
    <x v="3"/>
    <s v=""/>
    <s v="Vegetación secundaria alta"/>
    <d v="2025-05-21T00:00:00"/>
    <s v="Alta densidad"/>
    <s v="Lucía Rodríguez"/>
    <x v="0"/>
    <n v="5"/>
    <n v="68"/>
    <x v="0"/>
    <s v=""/>
    <n v="58.5"/>
    <n v="0.58499999999999996"/>
    <n v="0.18621128341751753"/>
    <n v="10"/>
    <x v="12"/>
    <n v="2.7233400199811936E-2"/>
    <n v="8"/>
    <n v="18"/>
    <n v="0"/>
    <x v="0"/>
    <x v="0"/>
    <n v="0"/>
    <n v="0"/>
    <n v="0"/>
    <x v="0"/>
    <s v="Agroforestal"/>
    <s v=""/>
    <n v="4677319.6244999999"/>
    <n v="2464636.3513000002"/>
    <n v="-75.929498330000001"/>
    <n v="8.1942513899999998"/>
  </r>
  <r>
    <s v="Córdoba"/>
    <s v="Tierralta"/>
    <s v="El bochinche"/>
    <x v="3"/>
    <s v=""/>
    <s v="Vegetación secundaria alta"/>
    <d v="2025-05-21T00:00:00"/>
    <s v="Alta densidad"/>
    <s v="Lucía Rodríguez"/>
    <x v="0"/>
    <n v="5"/>
    <n v="69"/>
    <x v="4"/>
    <n v="35"/>
    <m/>
    <n v="0"/>
    <n v="0"/>
    <n v="0.1"/>
    <x v="39"/>
    <n v="0"/>
    <m/>
    <m/>
    <m/>
    <x v="1"/>
    <x v="1"/>
    <m/>
    <m/>
    <m/>
    <x v="0"/>
    <s v="Agroforestal"/>
    <s v=""/>
    <m/>
    <m/>
    <m/>
    <m/>
  </r>
  <r>
    <s v="Córdoba"/>
    <s v="Tierralta"/>
    <s v="El bochinche"/>
    <x v="3"/>
    <s v=""/>
    <s v="Vegetación secundaria alta"/>
    <d v="2025-05-21T00:00:00"/>
    <s v="Alta densidad"/>
    <s v="Lucía Rodríguez"/>
    <x v="0"/>
    <n v="5"/>
    <n v="70"/>
    <x v="3"/>
    <n v="13"/>
    <m/>
    <n v="0"/>
    <n v="0"/>
    <n v="0.2"/>
    <x v="39"/>
    <n v="0"/>
    <m/>
    <m/>
    <m/>
    <x v="1"/>
    <x v="1"/>
    <m/>
    <m/>
    <m/>
    <x v="0"/>
    <s v="Agroforestal"/>
    <s v=""/>
    <m/>
    <m/>
    <m/>
    <m/>
  </r>
  <r>
    <s v="Córdoba"/>
    <s v="Tierralta"/>
    <s v="El bochinche"/>
    <x v="3"/>
    <s v=""/>
    <s v="Vegetación secundaria alta"/>
    <d v="2025-05-21T00:00:00"/>
    <s v="Alta densidad"/>
    <s v="Lucía Rodríguez"/>
    <x v="0"/>
    <n v="6"/>
    <n v="71"/>
    <x v="7"/>
    <s v=""/>
    <n v="78"/>
    <n v="0.78"/>
    <n v="0.24828171122335674"/>
    <n v="3.5"/>
    <x v="46"/>
    <n v="4.8414933688554568E-2"/>
    <n v="2"/>
    <n v="7"/>
    <m/>
    <x v="1"/>
    <x v="1"/>
    <m/>
    <m/>
    <m/>
    <x v="0"/>
    <s v="Agroforestal"/>
    <s v=""/>
    <n v="4677310.1937999995"/>
    <n v="2464649.1762999999"/>
    <n v="-75.929584719999994"/>
    <n v="8.1943666709999992"/>
  </r>
  <r>
    <s v="Córdoba"/>
    <s v="Tierralta"/>
    <s v="El bochinche"/>
    <x v="3"/>
    <s v=""/>
    <s v="Vegetación secundaria alta"/>
    <d v="2025-05-21T00:00:00"/>
    <s v="Alta densidad"/>
    <s v="Lucía Rodríguez"/>
    <x v="0"/>
    <n v="6"/>
    <n v="73"/>
    <x v="0"/>
    <s v=""/>
    <n v="66.5"/>
    <n v="0.66500000000000004"/>
    <n v="0.21167607431222082"/>
    <n v="9.5"/>
    <x v="18"/>
    <n v="3.5191147354406711E-2"/>
    <n v="7"/>
    <n v="16"/>
    <n v="0"/>
    <x v="0"/>
    <x v="0"/>
    <n v="0"/>
    <n v="0"/>
    <n v="0"/>
    <x v="0"/>
    <s v="Agroforestal"/>
    <s v=""/>
    <n v="4677315.5136000002"/>
    <n v="2464652.2412999999"/>
    <n v="-75.929536670000005"/>
    <n v="8.19439472"/>
  </r>
  <r>
    <s v="Córdoba"/>
    <s v="Tierralta"/>
    <s v="El bochinche"/>
    <x v="3"/>
    <s v=""/>
    <s v="Vegetación secundaria alta"/>
    <d v="2025-05-21T00:00:00"/>
    <s v="Alta densidad"/>
    <s v="Lucía Rodríguez"/>
    <x v="0"/>
    <n v="6"/>
    <n v="72"/>
    <x v="0"/>
    <s v=""/>
    <n v="79"/>
    <n v="0.79"/>
    <n v="0.25146481008519467"/>
    <n v="9"/>
    <x v="8"/>
    <n v="4.966429999182595E-2"/>
    <n v="9"/>
    <n v="20"/>
    <n v="0"/>
    <x v="0"/>
    <x v="0"/>
    <n v="0"/>
    <n v="0"/>
    <n v="1"/>
    <x v="0"/>
    <s v="Agroforestal"/>
    <s v=""/>
    <n v="4677320.1963"/>
    <n v="2464660.1686999998"/>
    <n v="-75.929494719999994"/>
    <n v="8.1944666700000006"/>
  </r>
  <r>
    <s v="Córdoba"/>
    <s v="Tierralta"/>
    <s v="El bochinche"/>
    <x v="3"/>
    <s v=""/>
    <s v="Vegetación secundaria alta"/>
    <d v="2025-05-21T00:00:00"/>
    <s v="Alta densidad"/>
    <s v="Lucía Rodríguez"/>
    <x v="0"/>
    <n v="6"/>
    <n v="74"/>
    <x v="6"/>
    <s v=""/>
    <n v="84"/>
    <n v="0.84"/>
    <n v="0.26738030439438415"/>
    <n v="4.5"/>
    <x v="36"/>
    <n v="5.6149863922820668E-2"/>
    <n v="4"/>
    <n v="9"/>
    <m/>
    <x v="1"/>
    <x v="1"/>
    <m/>
    <m/>
    <m/>
    <x v="0"/>
    <s v="Agroforestal"/>
    <s v=""/>
    <n v="4677316.8174999999"/>
    <n v="2464650.3883000002"/>
    <n v="-75.929524720000003"/>
    <n v="8.19437806"/>
  </r>
  <r>
    <s v="Córdoba"/>
    <s v="Tierralta"/>
    <s v="El bochinche"/>
    <x v="3"/>
    <s v=""/>
    <s v="Vegetación secundaria alta"/>
    <d v="2025-05-21T00:00:00"/>
    <s v="Alta densidad"/>
    <s v="Lucía Rodríguez"/>
    <x v="0"/>
    <n v="6"/>
    <n v="75"/>
    <x v="0"/>
    <s v=""/>
    <n v="78.5"/>
    <n v="0.78500000000000003"/>
    <n v="0.2498732606542757"/>
    <n v="10.5"/>
    <x v="12"/>
    <n v="4.9037627403401611E-2"/>
    <n v="10"/>
    <n v="22"/>
    <n v="0"/>
    <x v="0"/>
    <x v="0"/>
    <n v="0"/>
    <n v="0"/>
    <n v="0"/>
    <x v="0"/>
    <s v="Agroforestal"/>
    <s v=""/>
    <n v="4677314.9451000001"/>
    <n v="2464649.8785999999"/>
    <n v="-75.929541670000006"/>
    <n v="8.1943733309999995"/>
  </r>
  <r>
    <s v="Córdoba"/>
    <s v="Tierralta"/>
    <s v="El bochinche"/>
    <x v="3"/>
    <s v=""/>
    <s v="Vegetación secundaria alta"/>
    <d v="2025-05-21T00:00:00"/>
    <s v="Alta densidad"/>
    <s v="Lucía Rodríguez"/>
    <x v="0"/>
    <n v="6"/>
    <n v="76"/>
    <x v="0"/>
    <s v=""/>
    <n v="69.5"/>
    <n v="0.69499999999999995"/>
    <n v="0.2212253708977345"/>
    <n v="10"/>
    <x v="12"/>
    <n v="3.843790819348137E-2"/>
    <n v="7"/>
    <n v="16"/>
    <n v="0"/>
    <x v="0"/>
    <x v="0"/>
    <n v="0"/>
    <n v="0"/>
    <n v="0"/>
    <x v="0"/>
    <s v="Agroforestal"/>
    <s v=""/>
    <n v="4677314.9451000001"/>
    <n v="2464649.8785999999"/>
    <n v="-75.929541670000006"/>
    <n v="8.1943733309999995"/>
  </r>
  <r>
    <s v="Córdoba"/>
    <s v="Tierralta"/>
    <s v="El bochinche"/>
    <x v="3"/>
    <s v=""/>
    <s v="Vegetación secundaria alta"/>
    <d v="2025-05-21T00:00:00"/>
    <s v="Alta densidad"/>
    <s v="Lucía Rodríguez"/>
    <x v="0"/>
    <n v="6"/>
    <n v="77"/>
    <x v="7"/>
    <s v=""/>
    <n v="90"/>
    <n v="0.9"/>
    <n v="0.28647889756541162"/>
    <n v="4"/>
    <x v="46"/>
    <n v="6.4457751952217618E-2"/>
    <n v="3"/>
    <n v="8"/>
    <m/>
    <x v="1"/>
    <x v="1"/>
    <m/>
    <m/>
    <m/>
    <x v="0"/>
    <s v="Agroforestal"/>
    <s v=""/>
    <n v="4677315.6654000003"/>
    <n v="2464647.8139999998"/>
    <n v="-75.929535000000001"/>
    <n v="8.1943547199999998"/>
  </r>
  <r>
    <s v="Córdoba"/>
    <s v="Tierralta"/>
    <s v="El bochinche"/>
    <x v="3"/>
    <s v=""/>
    <s v="Vegetación secundaria alta"/>
    <d v="2025-05-21T00:00:00"/>
    <s v="Alta densidad"/>
    <s v="Lucía Rodríguez"/>
    <x v="0"/>
    <n v="6"/>
    <n v="78"/>
    <x v="0"/>
    <s v=""/>
    <n v="67.8"/>
    <n v="0.67799999999999994"/>
    <n v="0.21581410283261007"/>
    <n v="10.9"/>
    <x v="19"/>
    <n v="3.6580490430127406E-2"/>
    <n v="9"/>
    <n v="22"/>
    <n v="0"/>
    <x v="0"/>
    <x v="0"/>
    <n v="0"/>
    <n v="0"/>
    <n v="0"/>
    <x v="0"/>
    <s v="Agroforestal"/>
    <s v=""/>
    <n v="4677314.5938999997"/>
    <n v="2464652.0643000002"/>
    <n v="-75.929545000000005"/>
    <n v="8.1943930599999995"/>
  </r>
  <r>
    <s v="Córdoba"/>
    <s v="Tierralta"/>
    <s v="El bochinche"/>
    <x v="3"/>
    <s v=""/>
    <s v="Vegetación secundaria alta"/>
    <d v="2025-05-21T00:00:00"/>
    <s v="Alta densidad"/>
    <s v="Lucía Rodríguez"/>
    <x v="0"/>
    <n v="6"/>
    <n v="79"/>
    <x v="0"/>
    <s v=""/>
    <n v="66.5"/>
    <n v="0.66500000000000004"/>
    <n v="0.21167607431222082"/>
    <n v="11"/>
    <x v="19"/>
    <n v="3.5191147354406711E-2"/>
    <n v="10"/>
    <n v="25"/>
    <n v="0"/>
    <x v="0"/>
    <x v="0"/>
    <n v="0"/>
    <n v="0"/>
    <n v="0"/>
    <x v="0"/>
    <s v="Agroforestal"/>
    <s v=""/>
    <n v="4677317.5584000004"/>
    <n v="2464651.3045999999"/>
    <n v="-75.929518060000007"/>
    <n v="8.19438639"/>
  </r>
  <r>
    <s v="Córdoba"/>
    <s v="Tierralta"/>
    <s v="El bochinche"/>
    <x v="3"/>
    <s v=""/>
    <s v="Vegetación secundaria alta"/>
    <d v="2025-05-21T00:00:00"/>
    <s v="Alta densidad"/>
    <s v="Lucía Rodríguez"/>
    <x v="0"/>
    <n v="6"/>
    <n v="80"/>
    <x v="0"/>
    <s v=""/>
    <n v="81.5"/>
    <n v="0.81499999999999995"/>
    <n v="0.25942255723978941"/>
    <n v="10.5"/>
    <x v="19"/>
    <n v="5.2857346037607097E-2"/>
    <n v="10"/>
    <n v="20"/>
    <n v="0"/>
    <x v="0"/>
    <x v="0"/>
    <n v="0"/>
    <n v="0"/>
    <n v="0"/>
    <x v="0"/>
    <s v="Agroforestal"/>
    <s v=""/>
    <n v="4677316.6052000001"/>
    <n v="2464650.7582999999"/>
    <n v="-75.929526670000001"/>
    <n v="8.1943813900000002"/>
  </r>
  <r>
    <s v="Córdoba"/>
    <s v="Tierralta"/>
    <s v="El bochinche"/>
    <x v="3"/>
    <s v=""/>
    <s v="Vegetación secundaria alta"/>
    <d v="2025-05-21T00:00:00"/>
    <s v="Alta densidad"/>
    <s v="Lucía Rodríguez"/>
    <x v="0"/>
    <n v="6"/>
    <n v="81"/>
    <x v="4"/>
    <n v="30"/>
    <m/>
    <n v="0"/>
    <n v="0"/>
    <n v="0.1"/>
    <x v="39"/>
    <n v="0"/>
    <m/>
    <m/>
    <m/>
    <x v="1"/>
    <x v="1"/>
    <m/>
    <m/>
    <m/>
    <x v="0"/>
    <s v="Agroforestal"/>
    <s v=""/>
    <m/>
    <m/>
    <m/>
    <m/>
  </r>
  <r>
    <s v="Córdoba"/>
    <s v="Tierralta"/>
    <s v="El bochinche"/>
    <x v="3"/>
    <s v=""/>
    <s v="Vegetación secundaria alta"/>
    <d v="2025-05-21T00:00:00"/>
    <s v="Alta densidad"/>
    <s v="Lucía Rodríguez"/>
    <x v="0"/>
    <n v="6"/>
    <n v="82"/>
    <x v="3"/>
    <n v="5"/>
    <m/>
    <n v="0"/>
    <n v="0"/>
    <n v="0.2"/>
    <x v="39"/>
    <n v="0"/>
    <m/>
    <m/>
    <m/>
    <x v="1"/>
    <x v="1"/>
    <m/>
    <m/>
    <m/>
    <x v="0"/>
    <s v="Agroforestal"/>
    <s v=""/>
    <m/>
    <m/>
    <m/>
    <m/>
  </r>
  <r>
    <s v="Córdoba"/>
    <s v="Tierralta"/>
    <s v="El bochinche"/>
    <x v="3"/>
    <s v=""/>
    <s v="Vegetación secundaria alta"/>
    <d v="2025-05-21T00:00:00"/>
    <s v="Alta densidad"/>
    <s v="Lucía Rodríguez"/>
    <x v="0"/>
    <n v="6"/>
    <n v="83"/>
    <x v="2"/>
    <n v="1"/>
    <m/>
    <n v="0"/>
    <n v="0"/>
    <n v="0.5"/>
    <x v="39"/>
    <n v="0"/>
    <m/>
    <m/>
    <m/>
    <x v="1"/>
    <x v="1"/>
    <m/>
    <m/>
    <m/>
    <x v="0"/>
    <s v="Agroforestal"/>
    <s v=""/>
    <m/>
    <m/>
    <m/>
    <m/>
  </r>
  <r>
    <s v="Córdoba"/>
    <s v="Tierralta"/>
    <s v="El bochinche"/>
    <x v="3"/>
    <s v=""/>
    <s v="Vegetación secundaria alta"/>
    <d v="2025-05-21T00:00:00"/>
    <s v="Alta densidad"/>
    <s v="Lucía Rodríguez"/>
    <x v="0"/>
    <n v="7"/>
    <n v="84"/>
    <x v="0"/>
    <s v=""/>
    <n v="59.5"/>
    <n v="0.59499999999999997"/>
    <n v="0.18939438227935546"/>
    <n v="11"/>
    <x v="19"/>
    <n v="2.8172414364054123E-2"/>
    <n v="8"/>
    <n v="15"/>
    <n v="0"/>
    <x v="0"/>
    <x v="0"/>
    <n v="0"/>
    <n v="0"/>
    <n v="0"/>
    <x v="1"/>
    <s v="Agroforestal"/>
    <s v=""/>
    <n v="4677311.4374000002"/>
    <n v="2464647.5074"/>
    <n v="-75.929573329999997"/>
    <n v="8.1943516699999996"/>
  </r>
  <r>
    <s v="Córdoba"/>
    <s v="Tierralta"/>
    <s v="El bochinche"/>
    <x v="3"/>
    <s v=""/>
    <s v="Vegetación secundaria alta"/>
    <d v="2025-05-21T00:00:00"/>
    <s v="Alta densidad"/>
    <s v="Lucía Rodríguez"/>
    <x v="0"/>
    <n v="7"/>
    <n v="85"/>
    <x v="7"/>
    <s v=""/>
    <n v="75"/>
    <n v="0.75"/>
    <n v="0.238732414637843"/>
    <n v="4"/>
    <x v="46"/>
    <n v="4.4762327744595563E-2"/>
    <n v="0"/>
    <n v="4"/>
    <m/>
    <x v="1"/>
    <x v="1"/>
    <m/>
    <m/>
    <m/>
    <x v="0"/>
    <s v="Agroforestal"/>
    <s v=""/>
    <n v="4677309.7784000002"/>
    <n v="2464646.7814000002"/>
    <n v="-75.929588330000001"/>
    <n v="8.1943450000000002"/>
  </r>
  <r>
    <s v="Córdoba"/>
    <s v="Tierralta"/>
    <s v="El bochinche"/>
    <x v="3"/>
    <s v=""/>
    <s v="Vegetación secundaria alta"/>
    <d v="2025-05-21T00:00:00"/>
    <s v="Alta densidad"/>
    <s v="Lucía Rodríguez"/>
    <x v="0"/>
    <n v="7"/>
    <n v="86"/>
    <x v="0"/>
    <s v=""/>
    <n v="73.8"/>
    <n v="0.73799999999999999"/>
    <n v="0.23491269600363751"/>
    <n v="10"/>
    <x v="11"/>
    <n v="4.3341392412671119E-2"/>
    <n v="12"/>
    <n v="22"/>
    <n v="0"/>
    <x v="0"/>
    <x v="0"/>
    <n v="0"/>
    <n v="0"/>
    <n v="0"/>
    <x v="0"/>
    <s v="Agroforestal"/>
    <s v=""/>
    <n v="4677308.3224999998"/>
    <n v="2464648.8202999998"/>
    <n v="-75.929601669999997"/>
    <n v="8.1943633299999998"/>
  </r>
  <r>
    <s v="Córdoba"/>
    <s v="Tierralta"/>
    <s v="El bochinche"/>
    <x v="3"/>
    <s v=""/>
    <s v="Vegetación secundaria alta"/>
    <d v="2025-05-21T00:00:00"/>
    <s v="Alta densidad"/>
    <s v="Lucía Rodríguez"/>
    <x v="0"/>
    <n v="7"/>
    <n v="87"/>
    <x v="6"/>
    <s v=""/>
    <n v="57"/>
    <n v="0.56999999999999995"/>
    <n v="0.18143663512476069"/>
    <n v="6"/>
    <x v="29"/>
    <n v="2.5854720505278397E-2"/>
    <n v="0"/>
    <n v="7"/>
    <m/>
    <x v="1"/>
    <x v="1"/>
    <m/>
    <m/>
    <m/>
    <x v="0"/>
    <s v="Agroforestal"/>
    <s v=""/>
    <n v="4677314.4460000005"/>
    <n v="2464652.8023999999"/>
    <n v="-75.929546389999999"/>
    <n v="8.1943997209999999"/>
  </r>
  <r>
    <s v="Córdoba"/>
    <s v="Tierralta"/>
    <s v="El bochinche"/>
    <x v="3"/>
    <s v=""/>
    <s v="Vegetación secundaria alta"/>
    <d v="2025-05-21T00:00:00"/>
    <s v="Alta densidad"/>
    <s v="Lucía Rodríguez"/>
    <x v="0"/>
    <n v="7"/>
    <n v="88"/>
    <x v="0"/>
    <s v=""/>
    <n v="67.5"/>
    <n v="0.67500000000000004"/>
    <n v="0.21485917317405873"/>
    <n v="11"/>
    <x v="11"/>
    <n v="3.6257485473122415E-2"/>
    <n v="9"/>
    <n v="18"/>
    <n v="0"/>
    <x v="0"/>
    <x v="0"/>
    <n v="0"/>
    <n v="0"/>
    <n v="0"/>
    <x v="0"/>
    <s v="Agroforestal"/>
    <s v=""/>
    <n v="4677309.0711000003"/>
    <n v="2464650.6285000001"/>
    <n v="-75.929595000000006"/>
    <n v="8.1943797200000006"/>
  </r>
  <r>
    <s v="Córdoba"/>
    <s v="Tierralta"/>
    <s v="El bochinche"/>
    <x v="3"/>
    <s v=""/>
    <s v="Vegetación secundaria alta"/>
    <d v="2025-05-21T00:00:00"/>
    <s v="Alta densidad"/>
    <s v="Lucía Rodríguez"/>
    <x v="0"/>
    <n v="7"/>
    <n v="89"/>
    <x v="0"/>
    <s v=""/>
    <n v="67.8"/>
    <n v="0.67799999999999994"/>
    <n v="0.21581410283261007"/>
    <n v="11"/>
    <x v="30"/>
    <n v="3.6580490430127406E-2"/>
    <n v="15"/>
    <n v="22"/>
    <n v="0"/>
    <x v="0"/>
    <x v="0"/>
    <n v="0"/>
    <n v="0"/>
    <n v="0"/>
    <x v="0"/>
    <s v="Agroforestal"/>
    <s v=""/>
    <n v="4677301.9633999998"/>
    <n v="2464654.3994"/>
    <n v="-75.929659720000004"/>
    <n v="8.1944133299999997"/>
  </r>
  <r>
    <s v="Córdoba"/>
    <s v="Tierralta"/>
    <s v="El bochinche"/>
    <x v="3"/>
    <s v=""/>
    <s v="Vegetación secundaria alta"/>
    <d v="2025-05-21T00:00:00"/>
    <s v="Alta densidad"/>
    <s v="Lucía Rodríguez"/>
    <x v="0"/>
    <n v="7"/>
    <n v="90"/>
    <x v="5"/>
    <s v=""/>
    <n v="43"/>
    <n v="0.43"/>
    <n v="0.13687325105903"/>
    <n v="2.5"/>
    <x v="47"/>
    <n v="1.4713874488845728E-2"/>
    <n v="0"/>
    <n v="4"/>
    <m/>
    <x v="1"/>
    <x v="1"/>
    <m/>
    <m/>
    <m/>
    <x v="0"/>
    <s v="Agroforestal"/>
    <s v=""/>
    <n v="4677297.4285000004"/>
    <n v="2464641.4926"/>
    <n v="-75.929699999999997"/>
    <n v="8.1942963899999999"/>
  </r>
  <r>
    <s v="Córdoba"/>
    <s v="Tierralta"/>
    <s v="El bochinche"/>
    <x v="3"/>
    <s v=""/>
    <s v="Vegetación secundaria alta"/>
    <d v="2025-05-21T00:00:00"/>
    <s v="Alta densidad"/>
    <s v="Lucía Rodríguez"/>
    <x v="0"/>
    <n v="7"/>
    <n v="91"/>
    <x v="5"/>
    <s v=""/>
    <n v="80.5"/>
    <n v="0.80500000000000005"/>
    <n v="0.25623945837795153"/>
    <n v="4"/>
    <x v="14"/>
    <n v="5.1568190998562753E-2"/>
    <n v="3"/>
    <n v="9"/>
    <m/>
    <x v="1"/>
    <x v="1"/>
    <m/>
    <m/>
    <m/>
    <x v="0"/>
    <s v="Agroforestal"/>
    <s v=""/>
    <n v="4677298.5431000004"/>
    <n v="2464638.9328000001"/>
    <n v="-75.929689719999999"/>
    <n v="8.1942733299999997"/>
  </r>
  <r>
    <s v="Córdoba"/>
    <s v="Tierralta"/>
    <s v="El bochinche"/>
    <x v="3"/>
    <s v=""/>
    <s v="Vegetación secundaria alta"/>
    <d v="2025-05-21T00:00:00"/>
    <s v="Alta densidad"/>
    <s v="Lucía Rodríguez"/>
    <x v="0"/>
    <n v="7"/>
    <n v="92"/>
    <x v="4"/>
    <n v="36"/>
    <m/>
    <n v="0"/>
    <n v="0"/>
    <n v="0.1"/>
    <x v="39"/>
    <n v="0"/>
    <m/>
    <m/>
    <m/>
    <x v="1"/>
    <x v="1"/>
    <m/>
    <m/>
    <m/>
    <x v="0"/>
    <s v="Agroforestal"/>
    <s v=""/>
    <m/>
    <m/>
    <m/>
    <m/>
  </r>
  <r>
    <s v="Córdoba"/>
    <s v="Tierralta"/>
    <s v="El bochinche"/>
    <x v="3"/>
    <s v=""/>
    <s v="Vegetación secundaria alta"/>
    <d v="2025-05-21T00:00:00"/>
    <s v="Alta densidad"/>
    <s v="Lucía Rodríguez"/>
    <x v="0"/>
    <n v="7"/>
    <n v="93"/>
    <x v="3"/>
    <n v="9"/>
    <m/>
    <n v="0"/>
    <n v="0"/>
    <n v="0.2"/>
    <x v="39"/>
    <n v="0"/>
    <m/>
    <m/>
    <m/>
    <x v="1"/>
    <x v="1"/>
    <m/>
    <m/>
    <m/>
    <x v="0"/>
    <s v="Agroforestal"/>
    <s v=""/>
    <m/>
    <m/>
    <m/>
    <m/>
  </r>
  <r>
    <s v="Córdoba"/>
    <s v="Tierralta"/>
    <s v="El bochinche"/>
    <x v="3"/>
    <s v=""/>
    <s v="Vegetación secundaria alta"/>
    <d v="2025-05-21T00:00:00"/>
    <s v="Alta densidad"/>
    <s v="Lucía Rodríguez"/>
    <x v="0"/>
    <n v="7"/>
    <n v="94"/>
    <x v="2"/>
    <n v="2"/>
    <m/>
    <n v="0"/>
    <n v="0"/>
    <n v="2"/>
    <x v="39"/>
    <n v="0"/>
    <m/>
    <m/>
    <m/>
    <x v="1"/>
    <x v="1"/>
    <m/>
    <m/>
    <m/>
    <x v="0"/>
    <s v="Agroforestal"/>
    <s v=""/>
    <m/>
    <m/>
    <m/>
    <m/>
  </r>
  <r>
    <s v="Córdoba"/>
    <s v="Tierralta"/>
    <s v="El bochinche"/>
    <x v="3"/>
    <s v=""/>
    <s v="Vegetación secundaria alta"/>
    <d v="2025-05-21T00:00:00"/>
    <s v="Alta densidad"/>
    <s v="Lucía Rodríguez"/>
    <x v="0"/>
    <n v="8"/>
    <n v="95"/>
    <x v="5"/>
    <s v=""/>
    <n v="66.5"/>
    <n v="0.66500000000000004"/>
    <n v="0.21167607431222082"/>
    <n v="4.5"/>
    <x v="25"/>
    <n v="3.5191147354406711E-2"/>
    <n v="4"/>
    <n v="10"/>
    <m/>
    <x v="1"/>
    <x v="1"/>
    <m/>
    <m/>
    <m/>
    <x v="0"/>
    <s v="Agroforestal"/>
    <s v=""/>
    <n v="4677304.9642000003"/>
    <n v="2464641.8371000001"/>
    <n v="-75.929631670000006"/>
    <n v="8.1943000000000001"/>
  </r>
  <r>
    <s v="Córdoba"/>
    <s v="Tierralta"/>
    <s v="El bochinche"/>
    <x v="3"/>
    <s v=""/>
    <s v="Vegetación secundaria alta"/>
    <d v="2025-05-21T00:00:00"/>
    <s v="Alta densidad"/>
    <s v="Lucía Rodríguez"/>
    <x v="0"/>
    <n v="8"/>
    <n v="96"/>
    <x v="6"/>
    <s v=""/>
    <n v="77.5"/>
    <n v="0.77500000000000002"/>
    <n v="0.2466901617924378"/>
    <n v="8"/>
    <x v="48"/>
    <n v="4.7796218847284827E-2"/>
    <n v="18"/>
    <n v="23"/>
    <m/>
    <x v="1"/>
    <x v="1"/>
    <m/>
    <m/>
    <m/>
    <x v="0"/>
    <s v="Agroforestal"/>
    <s v=""/>
    <n v="4677317.7896999996"/>
    <n v="2464636.7640999998"/>
    <n v="-75.929514999999995"/>
    <n v="8.1942550000000001"/>
  </r>
  <r>
    <s v="Córdoba"/>
    <s v="Tierralta"/>
    <s v="El bochinche"/>
    <x v="3"/>
    <s v=""/>
    <s v="Vegetación secundaria alta"/>
    <d v="2025-05-21T00:00:00"/>
    <s v="Alta densidad"/>
    <s v="Lucía Rodríguez"/>
    <x v="0"/>
    <n v="8"/>
    <n v="97"/>
    <x v="0"/>
    <s v=""/>
    <n v="73.5"/>
    <n v="0.73499999999999999"/>
    <n v="0.23395776634508614"/>
    <n v="12"/>
    <x v="12"/>
    <n v="4.2989739565909575E-2"/>
    <n v="20"/>
    <n v="25"/>
    <n v="0"/>
    <x v="0"/>
    <x v="0"/>
    <n v="0"/>
    <n v="0"/>
    <n v="0"/>
    <x v="0"/>
    <s v="Agroforestal"/>
    <s v=""/>
    <n v="4677322.4129999997"/>
    <n v="2464632.736"/>
    <n v="-75.929472798000006"/>
    <n v="8.1942189019999994"/>
  </r>
  <r>
    <s v="Córdoba"/>
    <s v="Tierralta"/>
    <s v="El bochinche"/>
    <x v="3"/>
    <s v=""/>
    <s v="Vegetación secundaria alta"/>
    <d v="2025-05-21T00:00:00"/>
    <s v="Alta densidad"/>
    <s v="Lucía Rodríguez"/>
    <x v="0"/>
    <n v="8"/>
    <n v="98"/>
    <x v="6"/>
    <s v=""/>
    <n v="70.5"/>
    <n v="0.70499999999999996"/>
    <n v="0.22440846975957243"/>
    <n v="7.5"/>
    <x v="29"/>
    <n v="3.9551992795124641E-2"/>
    <n v="9"/>
    <n v="16"/>
    <m/>
    <x v="1"/>
    <x v="1"/>
    <m/>
    <m/>
    <m/>
    <x v="0"/>
    <s v="Agroforestal"/>
    <s v=""/>
    <n v="4677300.9791999999"/>
    <n v="2464645.5244"/>
    <n v="-75.929668059999997"/>
    <n v="8.1943330599999999"/>
  </r>
  <r>
    <s v="Córdoba"/>
    <s v="Tierralta"/>
    <s v="El bochinche"/>
    <x v="3"/>
    <s v=""/>
    <s v="Vegetación secundaria alta"/>
    <d v="2025-05-21T00:00:00"/>
    <s v="Alta densidad"/>
    <s v="Lucía Rodríguez"/>
    <x v="0"/>
    <n v="8"/>
    <n v="99"/>
    <x v="5"/>
    <s v=""/>
    <n v="63.5"/>
    <n v="0.63500000000000001"/>
    <n v="0.20212677772670709"/>
    <n v="4.5"/>
    <x v="25"/>
    <n v="3.2087625964114748E-2"/>
    <n v="0"/>
    <n v="3"/>
    <m/>
    <x v="1"/>
    <x v="1"/>
    <m/>
    <m/>
    <m/>
    <x v="0"/>
    <s v="Agroforestal"/>
    <s v=""/>
    <n v="4677317.1309000002"/>
    <n v="2464647.2500999998"/>
    <n v="-75.92952167"/>
    <n v="8.1943497199999999"/>
  </r>
  <r>
    <s v="Córdoba"/>
    <s v="Tierralta"/>
    <s v="El bochinche"/>
    <x v="3"/>
    <s v=""/>
    <s v="Vegetación secundaria alta"/>
    <d v="2025-05-21T00:00:00"/>
    <s v="Alta densidad"/>
    <s v="Lucía Rodríguez"/>
    <x v="0"/>
    <n v="8"/>
    <n v="100"/>
    <x v="0"/>
    <s v=""/>
    <n v="68.5"/>
    <n v="0.68500000000000005"/>
    <n v="0.21804227203589663"/>
    <n v="11"/>
    <x v="8"/>
    <n v="3.7339739086147301E-2"/>
    <n v="15"/>
    <n v="21"/>
    <n v="0"/>
    <x v="0"/>
    <x v="0"/>
    <n v="0"/>
    <n v="0"/>
    <n v="1"/>
    <x v="0"/>
    <s v="Agroforestal"/>
    <s v=""/>
    <n v="4677307.7927999999"/>
    <n v="2464647.534"/>
    <n v="-75.929606390000004"/>
    <n v="8.1943516709999997"/>
  </r>
  <r>
    <s v="Córdoba"/>
    <s v="Tierralta"/>
    <s v="El bochinche"/>
    <x v="3"/>
    <s v=""/>
    <s v="Vegetación secundaria alta"/>
    <d v="2025-05-21T00:00:00"/>
    <s v="Alta densidad"/>
    <s v="Lucía Rodríguez"/>
    <x v="0"/>
    <n v="8"/>
    <n v="101"/>
    <x v="6"/>
    <s v=""/>
    <n v="73.5"/>
    <n v="0.73499999999999999"/>
    <n v="0.23395776634508614"/>
    <n v="5"/>
    <x v="20"/>
    <n v="4.2989739565909575E-2"/>
    <n v="0"/>
    <n v="4"/>
    <m/>
    <x v="1"/>
    <x v="1"/>
    <m/>
    <m/>
    <m/>
    <x v="0"/>
    <s v="Agroforestal"/>
    <s v=""/>
    <n v="4677308.74"/>
    <n v="2464646.014"/>
    <n v="-75.929597697999995"/>
    <n v="8.1943379959999998"/>
  </r>
  <r>
    <s v="Córdoba"/>
    <s v="Tierralta"/>
    <s v="El bochinche"/>
    <x v="3"/>
    <s v=""/>
    <s v="Vegetación secundaria alta"/>
    <d v="2025-05-21T00:00:00"/>
    <s v="Alta densidad"/>
    <s v="Lucía Rodríguez"/>
    <x v="0"/>
    <n v="8"/>
    <n v="102"/>
    <x v="4"/>
    <n v="8"/>
    <m/>
    <n v="0"/>
    <n v="0"/>
    <n v="0.1"/>
    <x v="39"/>
    <n v="0"/>
    <m/>
    <m/>
    <m/>
    <x v="1"/>
    <x v="1"/>
    <m/>
    <m/>
    <m/>
    <x v="0"/>
    <s v="Agroforestal"/>
    <s v=""/>
    <m/>
    <m/>
    <m/>
    <m/>
  </r>
  <r>
    <s v="Córdoba"/>
    <s v="Tierralta"/>
    <s v="El bochinche"/>
    <x v="3"/>
    <s v=""/>
    <s v="Vegetación secundaria alta"/>
    <d v="2025-05-21T00:00:00"/>
    <s v="Alta densidad"/>
    <s v="Lucía Rodríguez"/>
    <x v="0"/>
    <n v="8"/>
    <n v="103"/>
    <x v="3"/>
    <n v="17"/>
    <m/>
    <n v="0"/>
    <n v="0"/>
    <n v="0.3"/>
    <x v="39"/>
    <n v="0"/>
    <m/>
    <m/>
    <m/>
    <x v="1"/>
    <x v="1"/>
    <m/>
    <m/>
    <m/>
    <x v="0"/>
    <s v="Agroforestal"/>
    <s v=""/>
    <m/>
    <m/>
    <m/>
    <m/>
  </r>
  <r>
    <s v="Córdoba"/>
    <s v="Tierralta"/>
    <s v="El bochinche"/>
    <x v="3"/>
    <s v=""/>
    <s v="Vegetación secundaria alta"/>
    <d v="2025-05-21T00:00:00"/>
    <s v="Alta densidad"/>
    <s v="Lucía Rodríguez"/>
    <x v="0"/>
    <n v="8"/>
    <n v="104"/>
    <x v="2"/>
    <n v="3"/>
    <m/>
    <n v="0"/>
    <n v="0"/>
    <n v="0.25"/>
    <x v="39"/>
    <n v="0"/>
    <m/>
    <m/>
    <m/>
    <x v="1"/>
    <x v="1"/>
    <m/>
    <m/>
    <m/>
    <x v="0"/>
    <s v="Agroforestal"/>
    <s v=""/>
    <m/>
    <m/>
    <m/>
    <m/>
  </r>
  <r>
    <s v="Córdoba"/>
    <s v="Tierralta"/>
    <s v="El bochinche"/>
    <x v="3"/>
    <s v=""/>
    <s v="Vegetación secundaria alta"/>
    <d v="2025-05-21T00:00:00"/>
    <s v="Alta densidad"/>
    <s v="Lucía Rodríguez"/>
    <x v="0"/>
    <n v="9"/>
    <n v="105"/>
    <x v="0"/>
    <s v=""/>
    <n v="58"/>
    <n v="0.57999999999999996"/>
    <n v="0.18461973398659859"/>
    <n v="11"/>
    <x v="12"/>
    <n v="2.6769861428056794E-2"/>
    <n v="11"/>
    <n v="16"/>
    <n v="0"/>
    <x v="0"/>
    <x v="0"/>
    <n v="0"/>
    <n v="0"/>
    <n v="0"/>
    <x v="0"/>
    <s v="Agroforestal"/>
    <s v=""/>
    <n v="4677297.2028999999"/>
    <n v="2464635.8078000001"/>
    <n v="-75.92970167"/>
    <n v="8.1942450010000005"/>
  </r>
  <r>
    <s v="Córdoba"/>
    <s v="Tierralta"/>
    <s v="El bochinche"/>
    <x v="3"/>
    <s v=""/>
    <s v="Vegetación secundaria alta"/>
    <d v="2025-05-21T00:00:00"/>
    <s v="Alta densidad"/>
    <s v="Lucía Rodríguez"/>
    <x v="0"/>
    <n v="9"/>
    <n v="106"/>
    <x v="1"/>
    <s v=""/>
    <n v="65"/>
    <n v="0.65"/>
    <n v="0.20690142601946396"/>
    <n v="7"/>
    <x v="40"/>
    <n v="3.3621481728162893E-2"/>
    <n v="9"/>
    <n v="17"/>
    <n v="0"/>
    <x v="0"/>
    <x v="0"/>
    <n v="0"/>
    <n v="0"/>
    <n v="0"/>
    <x v="0"/>
    <s v="Agroforestal"/>
    <s v=""/>
    <n v="4677294.8109999998"/>
    <n v="2464635.2719000001"/>
    <n v="-75.929723330000002"/>
    <n v="8.1942400000000006"/>
  </r>
  <r>
    <s v="Córdoba"/>
    <s v="Tierralta"/>
    <s v="El bochinche"/>
    <x v="3"/>
    <s v=""/>
    <s v="Vegetación secundaria alta"/>
    <d v="2025-05-21T00:00:00"/>
    <s v="Alta densidad"/>
    <s v="Lucía Rodríguez"/>
    <x v="0"/>
    <n v="9"/>
    <n v="107"/>
    <x v="0"/>
    <s v=""/>
    <n v="81.5"/>
    <n v="0.81499999999999995"/>
    <n v="0.25942255723978941"/>
    <n v="12"/>
    <x v="15"/>
    <n v="5.2857346037607097E-2"/>
    <n v="7"/>
    <n v="25"/>
    <n v="0"/>
    <x v="0"/>
    <x v="0"/>
    <n v="0"/>
    <n v="0"/>
    <n v="9"/>
    <x v="0"/>
    <s v="Agroforestal"/>
    <s v=""/>
    <n v="4677291.1664000005"/>
    <n v="2464635.2985"/>
    <n v="-75.929756389999994"/>
    <n v="8.1942400000000006"/>
  </r>
  <r>
    <s v="Córdoba"/>
    <s v="Tierralta"/>
    <s v="El bochinche"/>
    <x v="3"/>
    <s v=""/>
    <s v="Vegetación secundaria alta"/>
    <d v="2025-05-21T00:00:00"/>
    <s v="Alta densidad"/>
    <s v="Lucía Rodríguez"/>
    <x v="0"/>
    <n v="9"/>
    <n v="108"/>
    <x v="6"/>
    <s v=""/>
    <n v="64"/>
    <n v="0.64"/>
    <n v="0.20371832715762606"/>
    <n v="6"/>
    <x v="48"/>
    <n v="3.2594932345220172E-2"/>
    <n v="10"/>
    <n v="16"/>
    <m/>
    <x v="1"/>
    <x v="1"/>
    <m/>
    <m/>
    <m/>
    <x v="0"/>
    <s v="Agroforestal"/>
    <s v=""/>
    <n v="4677301.4560000002"/>
    <n v="2464640.446"/>
    <n v="-75.929663399000006"/>
    <n v="8.1942871969999995"/>
  </r>
  <r>
    <s v="Córdoba"/>
    <s v="Tierralta"/>
    <s v="El bochinche"/>
    <x v="3"/>
    <s v=""/>
    <s v="Vegetación secundaria alta"/>
    <d v="2025-05-21T00:00:00"/>
    <s v="Alta densidad"/>
    <s v="Lucía Rodríguez"/>
    <x v="0"/>
    <n v="9"/>
    <n v="109"/>
    <x v="5"/>
    <s v=""/>
    <n v="60"/>
    <n v="0.6"/>
    <n v="0.19098593171027439"/>
    <n v="4"/>
    <x v="21"/>
    <n v="2.8647889756541159E-2"/>
    <n v="0"/>
    <n v="4"/>
    <m/>
    <x v="1"/>
    <x v="1"/>
    <m/>
    <m/>
    <m/>
    <x v="0"/>
    <s v="Agroforestal"/>
    <s v=""/>
    <n v="4677294.9133000001"/>
    <n v="2464649.2877000002"/>
    <n v="-75.929723330000002"/>
    <n v="8.1943666700000009"/>
  </r>
  <r>
    <s v="Córdoba"/>
    <s v="Tierralta"/>
    <s v="El bochinche"/>
    <x v="3"/>
    <s v=""/>
    <s v="Vegetación secundaria alta"/>
    <d v="2025-05-21T00:00:00"/>
    <s v="Alta densidad"/>
    <s v="Lucía Rodríguez"/>
    <x v="0"/>
    <n v="9"/>
    <n v="110"/>
    <x v="0"/>
    <s v=""/>
    <n v="69.5"/>
    <n v="0.69499999999999995"/>
    <n v="0.2212253708977345"/>
    <n v="10"/>
    <x v="8"/>
    <n v="3.843790819348137E-2"/>
    <n v="10"/>
    <n v="14"/>
    <n v="0"/>
    <x v="0"/>
    <x v="0"/>
    <n v="0"/>
    <n v="0"/>
    <n v="0"/>
    <x v="0"/>
    <s v="Agroforestal"/>
    <s v=""/>
    <n v="4677287.6791000003"/>
    <n v="2464635.8772"/>
    <n v="-75.929788060000007"/>
    <n v="8.1942450000000004"/>
  </r>
  <r>
    <s v="Córdoba"/>
    <s v="Tierralta"/>
    <s v="El bochinche"/>
    <x v="3"/>
    <s v=""/>
    <s v="Vegetación secundaria alta"/>
    <d v="2025-05-21T00:00:00"/>
    <s v="Alta densidad"/>
    <s v="Lucía Rodríguez"/>
    <x v="0"/>
    <n v="9"/>
    <n v="111"/>
    <x v="0"/>
    <s v=""/>
    <n v="75"/>
    <n v="0.75"/>
    <n v="0.238732414637843"/>
    <n v="12"/>
    <x v="19"/>
    <n v="4.4762327744595563E-2"/>
    <n v="10"/>
    <n v="21"/>
    <n v="0"/>
    <x v="0"/>
    <x v="0"/>
    <n v="0"/>
    <n v="0"/>
    <n v="0"/>
    <x v="0"/>
    <s v="Agroforestal"/>
    <s v=""/>
    <n v="4677286.7609000001"/>
    <n v="2464640.1253"/>
    <n v="-75.929796670000002"/>
    <n v="8.1942833299999993"/>
  </r>
  <r>
    <s v="Córdoba"/>
    <s v="Tierralta"/>
    <s v="El bochinche"/>
    <x v="3"/>
    <s v=""/>
    <s v="Vegetación secundaria alta"/>
    <d v="2025-05-21T00:00:00"/>
    <s v="Alta densidad"/>
    <s v="Lucía Rodríguez"/>
    <x v="0"/>
    <n v="9"/>
    <n v="112"/>
    <x v="5"/>
    <s v=""/>
    <n v="75"/>
    <n v="0.75"/>
    <n v="0.238732414637843"/>
    <n v="3.5"/>
    <x v="49"/>
    <n v="4.4762327744595563E-2"/>
    <n v="0"/>
    <n v="2"/>
    <m/>
    <x v="1"/>
    <x v="1"/>
    <m/>
    <m/>
    <m/>
    <x v="0"/>
    <s v="Agroforestal"/>
    <s v=""/>
    <n v="4677287.5619999999"/>
    <n v="2464640.0610000002"/>
    <n v="-75.929789399000001"/>
    <n v="8.194282802"/>
  </r>
  <r>
    <s v="Córdoba"/>
    <s v="Tierralta"/>
    <s v="El bochinche"/>
    <x v="3"/>
    <s v=""/>
    <s v="Vegetación secundaria alta"/>
    <d v="2025-05-21T00:00:00"/>
    <s v="Alta densidad"/>
    <s v="Lucía Rodríguez"/>
    <x v="0"/>
    <n v="9"/>
    <n v="113"/>
    <x v="5"/>
    <s v=""/>
    <n v="75.5"/>
    <n v="0.755"/>
    <n v="0.24032396406876197"/>
    <n v="4.5"/>
    <x v="14"/>
    <n v="4.5361148217978819E-2"/>
    <n v="0"/>
    <n v="7"/>
    <m/>
    <x v="1"/>
    <x v="1"/>
    <m/>
    <m/>
    <m/>
    <x v="0"/>
    <s v="Agroforestal"/>
    <s v=""/>
    <n v="4677294.1107000001"/>
    <n v="2464640.0717000002"/>
    <n v="-75.929730000000006"/>
    <n v="8.1942833299999993"/>
  </r>
  <r>
    <s v="Córdoba"/>
    <s v="Tierralta"/>
    <s v="El bochinche"/>
    <x v="3"/>
    <s v=""/>
    <s v="Vegetación secundaria alta"/>
    <d v="2025-05-21T00:00:00"/>
    <s v="Alta densidad"/>
    <s v="Lucía Rodríguez"/>
    <x v="0"/>
    <n v="9"/>
    <n v="114"/>
    <x v="5"/>
    <s v=""/>
    <n v="47"/>
    <n v="0.47"/>
    <n v="0.14960564650638161"/>
    <n v="4"/>
    <x v="25"/>
    <n v="1.7578663464499839E-2"/>
    <n v="0"/>
    <n v="4"/>
    <m/>
    <x v="1"/>
    <x v="1"/>
    <m/>
    <m/>
    <m/>
    <x v="0"/>
    <s v="Agroforestal"/>
    <s v=""/>
    <n v="4677296.4979999997"/>
    <n v="2464639.321"/>
    <n v="-75.929708300000001"/>
    <n v="8.1942766999999996"/>
  </r>
  <r>
    <s v="Córdoba"/>
    <s v="Tierralta"/>
    <s v="El bochinche"/>
    <x v="3"/>
    <s v=""/>
    <s v="Vegetación secundaria alta"/>
    <d v="2025-05-21T00:00:00"/>
    <s v="Alta densidad"/>
    <s v="Lucía Rodríguez"/>
    <x v="0"/>
    <n v="9"/>
    <n v="115"/>
    <x v="3"/>
    <n v="33"/>
    <m/>
    <n v="0"/>
    <n v="0"/>
    <n v="0.2"/>
    <x v="39"/>
    <n v="0"/>
    <m/>
    <m/>
    <m/>
    <x v="1"/>
    <x v="1"/>
    <m/>
    <m/>
    <m/>
    <x v="0"/>
    <s v="Agroforestal"/>
    <s v=""/>
    <m/>
    <m/>
    <m/>
    <m/>
  </r>
  <r>
    <s v="Córdoba"/>
    <s v="Tierralta"/>
    <s v="El bochinche"/>
    <x v="3"/>
    <s v=""/>
    <s v="Vegetación secundaria alta"/>
    <d v="2025-05-21T00:00:00"/>
    <s v="Alta densidad"/>
    <s v="Lucía Rodríguez"/>
    <x v="0"/>
    <n v="9"/>
    <n v="116"/>
    <x v="2"/>
    <n v="14"/>
    <m/>
    <n v="0"/>
    <n v="0"/>
    <n v="0.3"/>
    <x v="39"/>
    <n v="0"/>
    <m/>
    <m/>
    <m/>
    <x v="1"/>
    <x v="1"/>
    <m/>
    <m/>
    <m/>
    <x v="0"/>
    <s v="Agroforestal"/>
    <s v=""/>
    <m/>
    <m/>
    <m/>
    <m/>
  </r>
  <r>
    <s v="Córdoba"/>
    <s v="Tierralta"/>
    <s v="El bochinche"/>
    <x v="3"/>
    <s v=""/>
    <s v="Vegetación secundaria alta"/>
    <d v="2025-05-21T00:00:00"/>
    <s v="Alta densidad"/>
    <s v="Lucía Rodríguez"/>
    <x v="0"/>
    <n v="9"/>
    <n v="117"/>
    <x v="4"/>
    <n v="52"/>
    <m/>
    <n v="0"/>
    <n v="0"/>
    <n v="0.1"/>
    <x v="39"/>
    <n v="0"/>
    <m/>
    <m/>
    <m/>
    <x v="1"/>
    <x v="1"/>
    <m/>
    <m/>
    <m/>
    <x v="0"/>
    <s v="Agroforestal"/>
    <s v=""/>
    <m/>
    <m/>
    <m/>
    <m/>
  </r>
  <r>
    <s v="Córdoba"/>
    <s v="Tierralta"/>
    <s v="El bochinche"/>
    <x v="3"/>
    <s v=""/>
    <s v="Vegetación secundaria alta"/>
    <d v="2025-05-21T00:00:00"/>
    <s v="Alta densidad"/>
    <s v="Lucía Rodríguez"/>
    <x v="0"/>
    <n v="10"/>
    <n v="118"/>
    <x v="0"/>
    <s v=""/>
    <n v="81"/>
    <n v="0.81"/>
    <n v="0.25783100780887047"/>
    <n v="11"/>
    <x v="12"/>
    <n v="5.2210779081296274E-2"/>
    <n v="15"/>
    <n v="22"/>
    <n v="0"/>
    <x v="0"/>
    <x v="0"/>
    <n v="0"/>
    <n v="0"/>
    <n v="0"/>
    <x v="0"/>
    <s v="Agroforestal"/>
    <s v=""/>
    <n v="4677296.1513"/>
    <n v="2464638.5507999999"/>
    <n v="-75.929711389999994"/>
    <n v="8.1942697199999994"/>
  </r>
  <r>
    <s v="Córdoba"/>
    <s v="Tierralta"/>
    <s v="El bochinche"/>
    <x v="3"/>
    <s v=""/>
    <s v="Vegetación secundaria alta"/>
    <d v="2025-05-21T00:00:00"/>
    <s v="Alta densidad"/>
    <s v="Lucía Rodríguez"/>
    <x v="0"/>
    <n v="10"/>
    <n v="119"/>
    <x v="0"/>
    <s v=""/>
    <n v="80"/>
    <n v="0.8"/>
    <n v="0.25464790894703254"/>
    <n v="11"/>
    <x v="12"/>
    <n v="5.0929581789406507E-2"/>
    <n v="14"/>
    <n v="20"/>
    <n v="0"/>
    <x v="0"/>
    <x v="0"/>
    <n v="0"/>
    <n v="0"/>
    <n v="0"/>
    <x v="0"/>
    <s v="Agroforestal"/>
    <s v=""/>
    <n v="4677303.8980999999"/>
    <n v="2464646.8243"/>
    <n v="-75.929641669999995"/>
    <n v="8.1943450000000002"/>
  </r>
  <r>
    <s v="Córdoba"/>
    <s v="Tierralta"/>
    <s v="El bochinche"/>
    <x v="3"/>
    <s v=""/>
    <s v="Vegetación secundaria alta"/>
    <d v="2025-05-21T00:00:00"/>
    <s v="Alta densidad"/>
    <s v="Lucía Rodríguez"/>
    <x v="0"/>
    <n v="10"/>
    <n v="120"/>
    <x v="7"/>
    <s v=""/>
    <n v="52"/>
    <n v="0.52"/>
    <n v="0.16552114081557115"/>
    <n v="4.3"/>
    <x v="50"/>
    <n v="2.1517748306024251E-2"/>
    <n v="2"/>
    <n v="9"/>
    <m/>
    <x v="1"/>
    <x v="1"/>
    <m/>
    <m/>
    <m/>
    <x v="0"/>
    <s v="Agroforestal"/>
    <s v=""/>
    <n v="4677303.7527000001"/>
    <n v="2464647.9008999998"/>
    <n v="-75.929643060000004"/>
    <n v="8.1943547199999998"/>
  </r>
  <r>
    <s v="Córdoba"/>
    <s v="Tierralta"/>
    <s v="El bochinche"/>
    <x v="3"/>
    <s v=""/>
    <s v="Vegetación secundaria alta"/>
    <d v="2025-05-21T00:00:00"/>
    <s v="Alta densidad"/>
    <s v="Lucía Rodríguez"/>
    <x v="0"/>
    <n v="10"/>
    <n v="121"/>
    <x v="6"/>
    <s v=""/>
    <n v="66.5"/>
    <n v="0.66500000000000004"/>
    <n v="0.21167607431222082"/>
    <n v="6.5"/>
    <x v="48"/>
    <n v="3.5191147354406711E-2"/>
    <n v="3"/>
    <n v="11"/>
    <m/>
    <x v="1"/>
    <x v="1"/>
    <m/>
    <m/>
    <m/>
    <x v="0"/>
    <s v="Agroforestal"/>
    <s v=""/>
    <n v="4677301.9415999996"/>
    <n v="2464651.4186"/>
    <n v="-75.929659720000004"/>
    <n v="8.1943863910000001"/>
  </r>
  <r>
    <s v="Córdoba"/>
    <s v="Tierralta"/>
    <s v="El bochinche"/>
    <x v="3"/>
    <s v=""/>
    <s v="Vegetación secundaria alta"/>
    <d v="2025-05-21T00:00:00"/>
    <s v="Alta densidad"/>
    <s v="Lucía Rodríguez"/>
    <x v="0"/>
    <n v="10"/>
    <n v="122"/>
    <x v="5"/>
    <s v=""/>
    <n v="68.5"/>
    <n v="0.68500000000000005"/>
    <n v="0.21804227203589663"/>
    <n v="3.5"/>
    <x v="21"/>
    <n v="3.7339739086147301E-2"/>
    <n v="2"/>
    <n v="10"/>
    <m/>
    <x v="1"/>
    <x v="1"/>
    <m/>
    <m/>
    <m/>
    <x v="0"/>
    <s v="Agroforestal"/>
    <s v=""/>
    <n v="4677298.8311000001"/>
    <n v="2464653.3157000002"/>
    <n v="-75.929688060000004"/>
    <n v="8.1944033300000001"/>
  </r>
  <r>
    <s v="Córdoba"/>
    <s v="Tierralta"/>
    <s v="El bochinche"/>
    <x v="3"/>
    <s v=""/>
    <s v="Vegetación secundaria alta"/>
    <d v="2025-05-21T00:00:00"/>
    <s v="Alta densidad"/>
    <s v="Lucía Rodríguez"/>
    <x v="0"/>
    <n v="10"/>
    <n v="123"/>
    <x v="0"/>
    <s v=""/>
    <n v="73.5"/>
    <n v="0.73499999999999999"/>
    <n v="0.23395776634508614"/>
    <n v="12"/>
    <x v="19"/>
    <n v="4.2989739565909575E-2"/>
    <n v="8"/>
    <n v="18"/>
    <n v="0"/>
    <x v="0"/>
    <x v="0"/>
    <n v="0"/>
    <n v="0"/>
    <n v="0"/>
    <x v="0"/>
    <s v="Agroforestal"/>
    <s v=""/>
    <n v="4677291.7873999998"/>
    <n v="2464649.0948000001"/>
    <n v="-75.929751670000002"/>
    <n v="8.1943647209999995"/>
  </r>
  <r>
    <s v="Córdoba"/>
    <s v="Tierralta"/>
    <s v="El bochinche"/>
    <x v="3"/>
    <s v=""/>
    <s v="Vegetación secundaria alta"/>
    <d v="2025-05-21T00:00:00"/>
    <s v="Alta densidad"/>
    <s v="Lucía Rodríguez"/>
    <x v="0"/>
    <n v="10"/>
    <n v="124"/>
    <x v="0"/>
    <s v=""/>
    <n v="67.8"/>
    <n v="0.67799999999999994"/>
    <n v="0.21581410283261007"/>
    <n v="11"/>
    <x v="19"/>
    <n v="3.6580490430127406E-2"/>
    <n v="15"/>
    <n v="23"/>
    <n v="0"/>
    <x v="0"/>
    <x v="0"/>
    <n v="0"/>
    <n v="0"/>
    <n v="0"/>
    <x v="1"/>
    <s v="Agroforestal"/>
    <s v=""/>
    <n v="4677290.8706999999"/>
    <n v="2464649.3171999999"/>
    <n v="-75.929760000000002"/>
    <n v="8.1943666700000009"/>
  </r>
  <r>
    <s v="Córdoba"/>
    <s v="Tierralta"/>
    <s v="El bochinche"/>
    <x v="3"/>
    <s v=""/>
    <s v="Vegetación secundaria alta"/>
    <d v="2025-05-21T00:00:00"/>
    <s v="Alta densidad"/>
    <s v="Lucía Rodríguez"/>
    <x v="0"/>
    <n v="10"/>
    <n v="125"/>
    <x v="7"/>
    <s v=""/>
    <n v="63.5"/>
    <n v="0.63500000000000001"/>
    <n v="0.20212677772670709"/>
    <n v="2.5"/>
    <x v="41"/>
    <n v="3.2087625964114748E-2"/>
    <n v="0"/>
    <n v="1"/>
    <m/>
    <x v="1"/>
    <x v="1"/>
    <m/>
    <m/>
    <m/>
    <x v="2"/>
    <s v="Agroforestal"/>
    <s v=""/>
    <n v="4677290.3436000003"/>
    <n v="2464648.3982000002"/>
    <n v="-75.929764719999994"/>
    <n v="8.19435833"/>
  </r>
  <r>
    <s v="Córdoba"/>
    <s v="Tierralta"/>
    <s v="El bochinche"/>
    <x v="3"/>
    <s v=""/>
    <s v="Vegetación secundaria alta"/>
    <d v="2025-05-21T00:00:00"/>
    <s v="Alta densidad"/>
    <s v="Lucía Rodríguez"/>
    <x v="0"/>
    <n v="10"/>
    <n v="126"/>
    <x v="3"/>
    <n v="18"/>
    <m/>
    <n v="0"/>
    <n v="0"/>
    <n v="0.2"/>
    <x v="39"/>
    <n v="0"/>
    <m/>
    <m/>
    <m/>
    <x v="1"/>
    <x v="1"/>
    <m/>
    <m/>
    <m/>
    <x v="0"/>
    <s v="Agroforestal"/>
    <s v=""/>
    <m/>
    <m/>
    <m/>
    <m/>
  </r>
  <r>
    <s v="Córdoba"/>
    <s v="Tierralta"/>
    <s v="El bochinche"/>
    <x v="3"/>
    <s v=""/>
    <s v="Vegetación secundaria alta"/>
    <d v="2025-05-21T00:00:00"/>
    <s v="Alta densidad"/>
    <s v="Lucía Rodríguez"/>
    <x v="0"/>
    <n v="10"/>
    <n v="127"/>
    <x v="4"/>
    <n v="62"/>
    <m/>
    <n v="0"/>
    <n v="0"/>
    <n v="0.1"/>
    <x v="39"/>
    <n v="0"/>
    <m/>
    <m/>
    <m/>
    <x v="1"/>
    <x v="1"/>
    <m/>
    <m/>
    <m/>
    <x v="0"/>
    <s v="Agroforestal"/>
    <s v=""/>
    <m/>
    <m/>
    <m/>
    <m/>
  </r>
  <r>
    <s v="Córdoba"/>
    <s v="Tierralta"/>
    <s v="El bochinche"/>
    <x v="3"/>
    <s v=""/>
    <s v="Vegetación secundaria alta"/>
    <d v="2025-05-21T00:00:00"/>
    <s v="Alta densidad"/>
    <s v="Lucía Rodríguez"/>
    <x v="0"/>
    <n v="10"/>
    <n v="128"/>
    <x v="2"/>
    <n v="6"/>
    <m/>
    <n v="0"/>
    <n v="0"/>
    <n v="2"/>
    <x v="39"/>
    <n v="0"/>
    <m/>
    <m/>
    <m/>
    <x v="1"/>
    <x v="1"/>
    <m/>
    <m/>
    <m/>
    <x v="0"/>
    <s v="Agroforestal"/>
    <s v=""/>
    <m/>
    <m/>
    <m/>
    <m/>
  </r>
  <r>
    <s v="Córdoba"/>
    <s v="Tierralta"/>
    <s v="El bochinche"/>
    <x v="3"/>
    <n v="68"/>
    <s v="Vegetación secundaria alta"/>
    <d v="2025-07-03T00:00:00"/>
    <s v="Alta densidad"/>
    <s v="Lucía Rodríguez"/>
    <x v="0"/>
    <n v="8"/>
    <n v="129"/>
    <x v="0"/>
    <m/>
    <n v="69.7"/>
    <n v="0.69700000000000006"/>
    <n v="0.22186199067010212"/>
    <n v="11"/>
    <x v="11"/>
    <n v="3.8659451874265297E-2"/>
    <n v="23"/>
    <n v="25"/>
    <n v="0"/>
    <x v="0"/>
    <x v="0"/>
    <n v="0"/>
    <n v="0"/>
    <n v="0"/>
    <x v="0"/>
    <s v="Agroforestal"/>
    <m/>
    <n v="4677309.4001000002"/>
    <n v="2464635.2762000002"/>
    <n v="-75.929591000000002"/>
    <n v="8.1942409999999999"/>
  </r>
  <r>
    <s v="Córdoba"/>
    <s v="Tierralta"/>
    <s v="El bochinche"/>
    <x v="3"/>
    <n v="69"/>
    <s v="Vegetación secundaria alta"/>
    <d v="2025-07-03T00:00:00"/>
    <s v="Alta densidad"/>
    <s v="Lucía Rodríguez"/>
    <x v="0"/>
    <n v="8"/>
    <n v="130"/>
    <x v="0"/>
    <m/>
    <n v="79.5"/>
    <n v="0.79500000000000004"/>
    <n v="0.2530563595161136"/>
    <n v="11.5"/>
    <x v="19"/>
    <n v="5.0294951453827584E-2"/>
    <n v="22"/>
    <n v="25"/>
    <n v="0"/>
    <x v="0"/>
    <x v="0"/>
    <n v="0"/>
    <n v="0"/>
    <n v="0"/>
    <x v="0"/>
    <s v="Agroforestal"/>
    <m/>
    <n v="4677308.9469999997"/>
    <n v="2464633.6197000002"/>
    <n v="-75.929595000000006"/>
    <n v="8.1942260000000005"/>
  </r>
  <r>
    <s v="Córdoba"/>
    <s v="Tierralta"/>
    <s v="El bochinche"/>
    <x v="3"/>
    <n v="70"/>
    <s v="Vegetación secundaria alta"/>
    <d v="2025-07-03T00:00:00"/>
    <s v="Alta densidad"/>
    <s v="Lucía Rodríguez"/>
    <x v="0"/>
    <n v="8"/>
    <n v="131"/>
    <x v="0"/>
    <m/>
    <n v="75.5"/>
    <n v="0.755"/>
    <n v="0.24032396406876197"/>
    <n v="11"/>
    <x v="11"/>
    <n v="4.5361148217978819E-2"/>
    <n v="20"/>
    <n v="23"/>
    <n v="0"/>
    <x v="0"/>
    <x v="0"/>
    <n v="0"/>
    <n v="0"/>
    <n v="0"/>
    <x v="0"/>
    <s v="Agroforestal"/>
    <m/>
    <n v="4677308.8350999998"/>
    <n v="2464633.3991999999"/>
    <n v="-75.929596000000004"/>
    <n v="8.1942240000000002"/>
  </r>
  <r>
    <s v="Córdoba"/>
    <s v="Tierralta"/>
    <s v="El bochinche"/>
    <x v="3"/>
    <n v="71"/>
    <s v="Vegetación secundaria alta"/>
    <d v="2025-07-03T00:00:00"/>
    <s v="Alta densidad"/>
    <s v="Lucía Rodríguez"/>
    <x v="0"/>
    <n v="10"/>
    <n v="132"/>
    <x v="0"/>
    <m/>
    <n v="70.2"/>
    <n v="0.70200000000000007"/>
    <n v="0.22345354010102109"/>
    <n v="11.5"/>
    <x v="19"/>
    <n v="3.9216096287729207E-2"/>
    <n v="20"/>
    <n v="24"/>
    <n v="1"/>
    <x v="0"/>
    <x v="0"/>
    <n v="0"/>
    <n v="0"/>
    <n v="0"/>
    <x v="0"/>
    <s v="Agroforestal"/>
    <m/>
    <n v="4677297.7050999999"/>
    <n v="2464649.1932000001"/>
    <n v="-75.929698000000002"/>
    <n v="8.1943660000000005"/>
  </r>
  <r>
    <s v="Córdoba"/>
    <s v="Tierralta"/>
    <s v="El bochinche"/>
    <x v="3"/>
    <n v="96"/>
    <s v="Vegetación secundaria alta"/>
    <d v="2025-07-03T00:00:00"/>
    <s v="Alta densidad"/>
    <s v="Lucía Rodríguez"/>
    <x v="0"/>
    <n v="6"/>
    <n v="151"/>
    <x v="0"/>
    <m/>
    <n v="78"/>
    <n v="0.78"/>
    <n v="0.24828171122335674"/>
    <n v="12"/>
    <x v="30"/>
    <n v="4.8414933688554568E-2"/>
    <n v="19"/>
    <n v="22"/>
    <n v="2"/>
    <x v="0"/>
    <x v="0"/>
    <n v="0"/>
    <n v="0"/>
    <n v="0"/>
    <x v="0"/>
    <s v="Agroforestal"/>
    <m/>
    <n v="4677314.3887"/>
    <n v="2464654.1616000002"/>
    <n v="-75.929546999999999"/>
    <n v="8.1944119999999998"/>
  </r>
  <r>
    <s v="Córdoba"/>
    <s v="Tierralta"/>
    <s v="El bochinche"/>
    <x v="3"/>
    <n v="97"/>
    <s v="Vegetación secundaria alta"/>
    <d v="2025-07-03T00:00:00"/>
    <s v="Alta densidad"/>
    <s v="Lucía Rodríguez"/>
    <x v="0"/>
    <n v="6"/>
    <n v="152"/>
    <x v="0"/>
    <m/>
    <n v="82"/>
    <n v="0.82"/>
    <n v="0.26101410667070835"/>
    <n v="12"/>
    <x v="15"/>
    <n v="5.3507891867495209E-2"/>
    <n v="19"/>
    <n v="22"/>
    <n v="2"/>
    <x v="0"/>
    <x v="0"/>
    <n v="0"/>
    <n v="0"/>
    <n v="0"/>
    <x v="0"/>
    <s v="Agroforestal"/>
    <m/>
    <n v="4677318.1385000004"/>
    <n v="2464654.3555999999"/>
    <n v="-75.929513"/>
    <n v="8.1944140010000002"/>
  </r>
  <r>
    <s v="Córdoba"/>
    <s v="Tierralta"/>
    <s v="Los Morales"/>
    <x v="4"/>
    <n v="57"/>
    <s v="Mosaico de cultivos"/>
    <d v="2025-05-21T00:00:00"/>
    <s v="Baja densidad"/>
    <s v="Esteban Moreno"/>
    <x v="0"/>
    <n v="1"/>
    <n v="1"/>
    <x v="0"/>
    <s v=""/>
    <n v="72.5"/>
    <n v="0.72499999999999998"/>
    <n v="0.23077466748324824"/>
    <n v="10"/>
    <x v="8"/>
    <n v="4.1827908481338744E-2"/>
    <n v="8"/>
    <n v="14"/>
    <n v="2"/>
    <x v="0"/>
    <x v="0"/>
    <n v="0"/>
    <n v="0"/>
    <n v="0"/>
    <x v="0"/>
    <s v="Agrosistemas"/>
    <s v=""/>
    <n v="4664358.2271999996"/>
    <n v="2469369.5414"/>
    <n v="-76.047385000000006"/>
    <n v="8.2361500000000003"/>
  </r>
  <r>
    <s v="Córdoba"/>
    <s v="Tierralta"/>
    <s v="Los Morales"/>
    <x v="4"/>
    <s v=""/>
    <s v="Mosaico de cultivos"/>
    <d v="2025-05-21T00:00:00"/>
    <s v="Baja densidad"/>
    <s v="Esteban Moreno"/>
    <x v="0"/>
    <n v="1"/>
    <n v="2"/>
    <x v="4"/>
    <n v="4"/>
    <s v=""/>
    <m/>
    <m/>
    <n v="0.15"/>
    <x v="4"/>
    <n v="0"/>
    <s v=""/>
    <s v=""/>
    <m/>
    <x v="1"/>
    <x v="1"/>
    <m/>
    <m/>
    <m/>
    <x v="0"/>
    <s v="Agrosistemas"/>
    <s v=""/>
    <m/>
    <m/>
    <m/>
    <m/>
  </r>
  <r>
    <s v="Córdoba"/>
    <s v="Tierralta"/>
    <s v="Los Morales"/>
    <x v="4"/>
    <s v=""/>
    <s v="Mosaico de cultivos"/>
    <d v="2025-05-21T00:00:00"/>
    <s v="Baja densidad"/>
    <s v="Esteban Moreno"/>
    <x v="0"/>
    <n v="1"/>
    <n v="3"/>
    <x v="3"/>
    <n v="2"/>
    <s v=""/>
    <m/>
    <m/>
    <n v="0.2"/>
    <x v="4"/>
    <n v="0"/>
    <s v=""/>
    <s v=""/>
    <m/>
    <x v="1"/>
    <x v="1"/>
    <m/>
    <m/>
    <m/>
    <x v="0"/>
    <s v="Agrosistemas"/>
    <s v=""/>
    <m/>
    <m/>
    <m/>
    <m/>
  </r>
  <r>
    <s v="Córdoba"/>
    <s v="Tierralta"/>
    <s v="Los Morales"/>
    <x v="4"/>
    <s v=""/>
    <s v="Mosaico de cultivos"/>
    <d v="2025-05-21T00:00:00"/>
    <s v="Baja densidad"/>
    <s v="Esteban Moreno"/>
    <x v="0"/>
    <n v="1"/>
    <n v="4"/>
    <x v="2"/>
    <n v="1"/>
    <s v=""/>
    <m/>
    <m/>
    <n v="0.5"/>
    <x v="4"/>
    <n v="0"/>
    <s v=""/>
    <s v=""/>
    <m/>
    <x v="1"/>
    <x v="1"/>
    <m/>
    <m/>
    <m/>
    <x v="0"/>
    <s v="Agrosistemas"/>
    <s v=""/>
    <m/>
    <m/>
    <m/>
    <m/>
  </r>
  <r>
    <s v="Córdoba"/>
    <s v="Tierralta"/>
    <s v="Los Morales"/>
    <x v="4"/>
    <n v="58"/>
    <s v="Mosaico de cultivos"/>
    <d v="2025-05-21T00:00:00"/>
    <s v="Baja densidad"/>
    <s v="Esteban Moreno"/>
    <x v="0"/>
    <n v="2"/>
    <n v="5"/>
    <x v="1"/>
    <s v=""/>
    <n v="98"/>
    <n v="0.98"/>
    <n v="0.31194368846011489"/>
    <n v="9"/>
    <x v="40"/>
    <n v="7.6426203672728149E-2"/>
    <n v="6"/>
    <n v="12"/>
    <n v="0"/>
    <x v="0"/>
    <x v="0"/>
    <n v="0"/>
    <n v="0"/>
    <n v="0"/>
    <x v="1"/>
    <s v="Agrosistemas"/>
    <s v=""/>
    <n v="4664355.8142999997"/>
    <n v="2469356.7225000001"/>
    <n v="-76.047405999999995"/>
    <n v="8.2360340000000001"/>
  </r>
  <r>
    <s v="Córdoba"/>
    <s v="Tierralta"/>
    <s v="Los Morales"/>
    <x v="4"/>
    <s v=""/>
    <s v="Mosaico de cultivos"/>
    <d v="2025-05-21T00:00:00"/>
    <s v="Baja densidad"/>
    <s v="Esteban Moreno"/>
    <x v="0"/>
    <n v="2"/>
    <n v="6"/>
    <x v="4"/>
    <n v="29"/>
    <s v=""/>
    <m/>
    <m/>
    <n v="0.1"/>
    <x v="4"/>
    <n v="0"/>
    <s v=""/>
    <s v=""/>
    <m/>
    <x v="1"/>
    <x v="1"/>
    <m/>
    <m/>
    <m/>
    <x v="0"/>
    <s v="Agrosistemas"/>
    <s v=""/>
    <m/>
    <m/>
    <m/>
    <m/>
  </r>
  <r>
    <s v="Córdoba"/>
    <s v="Tierralta"/>
    <s v="Los Morales"/>
    <x v="4"/>
    <s v=""/>
    <s v="Mosaico de cultivos"/>
    <d v="2025-05-21T00:00:00"/>
    <s v="Baja densidad"/>
    <s v="Esteban Moreno"/>
    <x v="0"/>
    <n v="2"/>
    <n v="7"/>
    <x v="2"/>
    <n v="5"/>
    <s v=""/>
    <m/>
    <m/>
    <n v="0.3"/>
    <x v="4"/>
    <n v="0"/>
    <s v=""/>
    <s v=""/>
    <m/>
    <x v="1"/>
    <x v="1"/>
    <m/>
    <m/>
    <m/>
    <x v="0"/>
    <s v="Agrosistemas"/>
    <s v=""/>
    <m/>
    <m/>
    <m/>
    <m/>
  </r>
  <r>
    <s v="Córdoba"/>
    <s v="Tierralta"/>
    <s v="Los Morales"/>
    <x v="4"/>
    <n v="59"/>
    <s v="Mosaico de cultivos"/>
    <d v="2025-05-21T00:00:00"/>
    <s v="Baja densidad"/>
    <s v="Esteban Moreno"/>
    <x v="0"/>
    <n v="3"/>
    <n v="8"/>
    <x v="0"/>
    <s v=""/>
    <n v="67.5"/>
    <n v="0.67500000000000004"/>
    <n v="0.21485917317405873"/>
    <n v="11"/>
    <x v="19"/>
    <n v="3.6257485473122415E-2"/>
    <n v="10"/>
    <n v="16"/>
    <n v="3"/>
    <x v="0"/>
    <x v="0"/>
    <n v="0"/>
    <n v="0"/>
    <n v="0"/>
    <x v="0"/>
    <s v="Agrosistemas"/>
    <s v=""/>
    <n v="4664352.6527000004"/>
    <n v="2469361.3946000002"/>
    <n v="-76.047434999999993"/>
    <n v="8.2360760000000006"/>
  </r>
  <r>
    <s v="Córdoba"/>
    <s v="Tierralta"/>
    <s v="Los Morales"/>
    <x v="4"/>
    <n v="60"/>
    <s v="Mosaico de cultivos"/>
    <d v="2025-05-21T00:00:00"/>
    <s v="Baja densidad"/>
    <s v="Esteban Moreno"/>
    <x v="0"/>
    <n v="3"/>
    <n v="9"/>
    <x v="0"/>
    <s v=""/>
    <n v="71.5"/>
    <n v="0.71499999999999997"/>
    <n v="0.22759156862141033"/>
    <n v="10"/>
    <x v="8"/>
    <n v="4.0681992891077094E-2"/>
    <n v="8"/>
    <n v="14"/>
    <n v="1"/>
    <x v="0"/>
    <x v="0"/>
    <n v="0"/>
    <n v="0"/>
    <n v="0"/>
    <x v="0"/>
    <s v="Agrosistemas"/>
    <s v=""/>
    <n v="4664351.1185999997"/>
    <n v="2469362.6236"/>
    <n v="-76.047449"/>
    <n v="8.2360869999999995"/>
  </r>
  <r>
    <s v="Córdoba"/>
    <s v="Tierralta"/>
    <s v="Los Morales"/>
    <x v="4"/>
    <s v=""/>
    <s v="Mosaico de cultivos"/>
    <d v="2025-05-21T00:00:00"/>
    <s v="Baja densidad"/>
    <s v="Esteban Moreno"/>
    <x v="0"/>
    <n v="3"/>
    <n v="10"/>
    <x v="3"/>
    <n v="14"/>
    <s v=""/>
    <m/>
    <m/>
    <n v="0.2"/>
    <x v="4"/>
    <n v="0"/>
    <s v=""/>
    <s v=""/>
    <m/>
    <x v="1"/>
    <x v="1"/>
    <m/>
    <m/>
    <m/>
    <x v="0"/>
    <s v="Agrosistemas"/>
    <s v=""/>
    <m/>
    <m/>
    <m/>
    <m/>
  </r>
  <r>
    <s v="Córdoba"/>
    <s v="Tierralta"/>
    <s v="Los Morales"/>
    <x v="4"/>
    <s v=""/>
    <s v="Mosaico de cultivos"/>
    <d v="2025-05-21T00:00:00"/>
    <s v="Baja densidad"/>
    <s v="Esteban Moreno"/>
    <x v="0"/>
    <n v="3"/>
    <n v="11"/>
    <x v="2"/>
    <n v="7"/>
    <s v=""/>
    <m/>
    <m/>
    <n v="0.3"/>
    <x v="4"/>
    <n v="0"/>
    <s v=""/>
    <s v=""/>
    <m/>
    <x v="1"/>
    <x v="1"/>
    <m/>
    <m/>
    <m/>
    <x v="0"/>
    <s v="Agrosistemas"/>
    <s v=""/>
    <m/>
    <m/>
    <m/>
    <m/>
  </r>
  <r>
    <s v="Córdoba"/>
    <s v="Tierralta"/>
    <s v="Los Morales"/>
    <x v="4"/>
    <s v=""/>
    <s v="Mosaico de cultivos"/>
    <d v="2025-05-21T00:00:00"/>
    <s v="Baja densidad"/>
    <s v="Esteban Moreno"/>
    <x v="0"/>
    <n v="3"/>
    <n v="12"/>
    <x v="4"/>
    <n v="132"/>
    <s v=""/>
    <m/>
    <m/>
    <n v="0.12"/>
    <x v="4"/>
    <n v="0"/>
    <s v=""/>
    <s v=""/>
    <m/>
    <x v="1"/>
    <x v="1"/>
    <m/>
    <m/>
    <m/>
    <x v="0"/>
    <s v="Agrosistemas"/>
    <s v=""/>
    <m/>
    <m/>
    <m/>
    <m/>
  </r>
  <r>
    <s v="Córdoba"/>
    <s v="Tierralta"/>
    <s v="Los Morales"/>
    <x v="4"/>
    <s v=""/>
    <s v="Mosaico de cultivos"/>
    <d v="2025-05-21T00:00:00"/>
    <s v="Baja densidad"/>
    <s v="Esteban Moreno"/>
    <x v="0"/>
    <n v="4"/>
    <n v="13"/>
    <x v="2"/>
    <n v="8"/>
    <s v=""/>
    <m/>
    <m/>
    <n v="0.12"/>
    <x v="4"/>
    <n v="0"/>
    <s v=""/>
    <s v=""/>
    <m/>
    <x v="1"/>
    <x v="1"/>
    <m/>
    <m/>
    <m/>
    <x v="0"/>
    <s v="Agrosistemas"/>
    <s v=""/>
    <m/>
    <m/>
    <m/>
    <m/>
  </r>
  <r>
    <s v="Córdoba"/>
    <s v="Tierralta"/>
    <s v="Los Morales"/>
    <x v="4"/>
    <s v=""/>
    <s v="Mosaico de cultivos"/>
    <d v="2025-05-21T00:00:00"/>
    <s v="Baja densidad"/>
    <s v="Esteban Moreno"/>
    <x v="0"/>
    <n v="4"/>
    <n v="14"/>
    <x v="4"/>
    <n v="28"/>
    <s v=""/>
    <m/>
    <m/>
    <n v="0.1"/>
    <x v="4"/>
    <n v="0"/>
    <s v=""/>
    <s v=""/>
    <m/>
    <x v="1"/>
    <x v="1"/>
    <m/>
    <m/>
    <m/>
    <x v="0"/>
    <s v="Agrosistemas"/>
    <s v=""/>
    <m/>
    <m/>
    <m/>
    <m/>
  </r>
  <r>
    <s v="Córdoba"/>
    <s v="Tierralta"/>
    <s v="Los Morales"/>
    <x v="4"/>
    <s v=""/>
    <s v="Mosaico de cultivos"/>
    <d v="2025-05-21T00:00:00"/>
    <s v="Baja densidad"/>
    <s v="Esteban Moreno"/>
    <x v="0"/>
    <n v="4"/>
    <n v="15"/>
    <x v="3"/>
    <n v="5"/>
    <s v=""/>
    <m/>
    <m/>
    <n v="0.2"/>
    <x v="4"/>
    <n v="0"/>
    <s v=""/>
    <s v=""/>
    <m/>
    <x v="1"/>
    <x v="1"/>
    <m/>
    <m/>
    <m/>
    <x v="0"/>
    <s v="Agrosistemas"/>
    <s v=""/>
    <m/>
    <m/>
    <m/>
    <m/>
  </r>
  <r>
    <s v="Córdoba"/>
    <s v="Tierralta"/>
    <s v="Los Morales"/>
    <x v="4"/>
    <s v=""/>
    <s v="Mosaico de cultivos"/>
    <d v="2025-05-21T00:00:00"/>
    <s v="Baja densidad"/>
    <s v="Esteban Moreno"/>
    <x v="0"/>
    <n v="5"/>
    <n v="16"/>
    <x v="4"/>
    <n v="5"/>
    <s v=""/>
    <m/>
    <m/>
    <n v="0.1"/>
    <x v="4"/>
    <n v="0"/>
    <s v=""/>
    <s v=""/>
    <m/>
    <x v="1"/>
    <x v="1"/>
    <m/>
    <m/>
    <m/>
    <x v="0"/>
    <s v="Agrosistemas"/>
    <s v=""/>
    <m/>
    <m/>
    <m/>
    <m/>
  </r>
  <r>
    <s v="Córdoba"/>
    <s v="Tierralta"/>
    <s v="Los Morales"/>
    <x v="4"/>
    <s v=""/>
    <s v="Mosaico de cultivos"/>
    <d v="2025-05-21T00:00:00"/>
    <s v="Baja densidad"/>
    <s v="Esteban Moreno"/>
    <x v="0"/>
    <n v="5"/>
    <n v="17"/>
    <x v="3"/>
    <n v="2"/>
    <s v=""/>
    <m/>
    <m/>
    <n v="0.25"/>
    <x v="4"/>
    <n v="0"/>
    <s v=""/>
    <s v=""/>
    <m/>
    <x v="1"/>
    <x v="1"/>
    <m/>
    <m/>
    <m/>
    <x v="0"/>
    <s v="Agrosistemas"/>
    <s v=""/>
    <m/>
    <m/>
    <m/>
    <m/>
  </r>
  <r>
    <s v="Córdoba"/>
    <s v="Tierralta"/>
    <s v="Los Morales"/>
    <x v="4"/>
    <s v=""/>
    <s v="Mosaico de cultivos"/>
    <d v="2025-05-21T00:00:00"/>
    <s v="Baja densidad"/>
    <s v="Esteban Moreno"/>
    <x v="0"/>
    <n v="6"/>
    <n v="18"/>
    <x v="6"/>
    <s v=""/>
    <n v="67"/>
    <n v="0.67"/>
    <n v="0.21326762374313976"/>
    <n v="5"/>
    <x v="17"/>
    <n v="3.5722326976975916E-2"/>
    <n v="6"/>
    <n v="11"/>
    <m/>
    <x v="1"/>
    <x v="1"/>
    <m/>
    <m/>
    <m/>
    <x v="0"/>
    <s v="Agrosistemas"/>
    <s v=""/>
    <m/>
    <m/>
    <m/>
    <m/>
  </r>
  <r>
    <s v="Córdoba"/>
    <s v="Tierralta"/>
    <s v="Los Morales"/>
    <x v="4"/>
    <n v="62"/>
    <s v="Mosaico de cultivos"/>
    <d v="2025-05-21T00:00:00"/>
    <s v="Baja densidad"/>
    <s v="Esteban Moreno"/>
    <x v="0"/>
    <n v="6"/>
    <n v="19"/>
    <x v="0"/>
    <s v=""/>
    <n v="61"/>
    <n v="0.61"/>
    <n v="0.19416903057211232"/>
    <n v="11.5"/>
    <x v="19"/>
    <n v="2.9610777162247127E-2"/>
    <n v="10"/>
    <n v="16"/>
    <n v="3"/>
    <x v="0"/>
    <x v="0"/>
    <n v="0"/>
    <n v="0"/>
    <n v="0"/>
    <x v="0"/>
    <s v="Agrosistemas"/>
    <s v=""/>
    <n v="4664343.0794000002"/>
    <n v="2469363.7916000001"/>
    <n v="-76.047522000000001"/>
    <n v="8.2360969999999991"/>
  </r>
  <r>
    <s v="Córdoba"/>
    <s v="Tierralta"/>
    <s v="Los Morales"/>
    <x v="4"/>
    <n v="63"/>
    <s v="Mosaico de cultivos"/>
    <d v="2025-05-21T00:00:00"/>
    <s v="Baja densidad"/>
    <s v="Esteban Moreno"/>
    <x v="0"/>
    <n v="6"/>
    <n v="20"/>
    <x v="6"/>
    <s v=""/>
    <n v="66"/>
    <n v="0.66"/>
    <n v="0.21008452488130186"/>
    <n v="5"/>
    <x v="36"/>
    <n v="3.466394660541481E-2"/>
    <n v="6"/>
    <n v="10"/>
    <m/>
    <x v="1"/>
    <x v="1"/>
    <m/>
    <m/>
    <m/>
    <x v="0"/>
    <s v="Agrosistemas"/>
    <s v=""/>
    <n v="4664342.8607000001"/>
    <n v="2469364.0145999999"/>
    <n v="-76.047523999999996"/>
    <n v="8.2360989999999994"/>
  </r>
  <r>
    <s v="Córdoba"/>
    <s v="Tierralta"/>
    <s v="Los Morales"/>
    <x v="4"/>
    <n v="64"/>
    <s v="Mosaico de cultivos"/>
    <d v="2025-05-21T00:00:00"/>
    <s v="Baja densidad"/>
    <s v="Esteban Moreno"/>
    <x v="0"/>
    <n v="6"/>
    <n v="21"/>
    <x v="0"/>
    <s v=""/>
    <n v="74"/>
    <n v="0.74"/>
    <n v="0.2355493157760051"/>
    <n v="11"/>
    <x v="12"/>
    <n v="4.3576623418560945E-2"/>
    <n v="16"/>
    <n v="23"/>
    <n v="0"/>
    <x v="0"/>
    <x v="0"/>
    <n v="0"/>
    <n v="0"/>
    <n v="0"/>
    <x v="0"/>
    <s v="Agrosistemas"/>
    <s v=""/>
    <n v="4664345.6007000003"/>
    <n v="2469361.8911000001"/>
    <n v="-76.047499000000002"/>
    <n v="8.2360800009999995"/>
  </r>
  <r>
    <s v="Córdoba"/>
    <s v="Tierralta"/>
    <s v="Los Morales"/>
    <x v="4"/>
    <s v=""/>
    <s v="Mosaico de cultivos"/>
    <d v="2025-05-21T00:00:00"/>
    <s v="Baja densidad"/>
    <s v="Esteban Moreno"/>
    <x v="0"/>
    <n v="6"/>
    <n v="22"/>
    <x v="2"/>
    <n v="8"/>
    <s v=""/>
    <m/>
    <m/>
    <n v="0.3"/>
    <x v="4"/>
    <n v="0"/>
    <s v=""/>
    <s v=""/>
    <m/>
    <x v="1"/>
    <x v="1"/>
    <m/>
    <m/>
    <m/>
    <x v="0"/>
    <s v="Agrosistemas"/>
    <s v=""/>
    <m/>
    <m/>
    <m/>
    <m/>
  </r>
  <r>
    <s v="Córdoba"/>
    <s v="Tierralta"/>
    <s v="Los Morales"/>
    <x v="4"/>
    <s v=""/>
    <s v="Mosaico de cultivos"/>
    <d v="2025-05-21T00:00:00"/>
    <s v="Baja densidad"/>
    <s v="Esteban Moreno"/>
    <x v="0"/>
    <n v="6"/>
    <n v="23"/>
    <x v="4"/>
    <n v="75"/>
    <s v=""/>
    <m/>
    <m/>
    <n v="0.15"/>
    <x v="4"/>
    <n v="0"/>
    <s v=""/>
    <s v=""/>
    <m/>
    <x v="1"/>
    <x v="1"/>
    <m/>
    <m/>
    <m/>
    <x v="0"/>
    <s v="Agrosistemas"/>
    <s v=""/>
    <m/>
    <m/>
    <m/>
    <m/>
  </r>
  <r>
    <s v="Córdoba"/>
    <s v="Tierralta"/>
    <s v="Los Morales"/>
    <x v="4"/>
    <s v=""/>
    <s v="Mosaico de cultivos"/>
    <d v="2025-05-21T00:00:00"/>
    <s v="Baja densidad"/>
    <s v="Esteban Moreno"/>
    <x v="0"/>
    <n v="6"/>
    <n v="24"/>
    <x v="3"/>
    <n v="6"/>
    <s v=""/>
    <m/>
    <m/>
    <n v="0.25"/>
    <x v="4"/>
    <n v="0"/>
    <s v=""/>
    <s v=""/>
    <m/>
    <x v="1"/>
    <x v="1"/>
    <m/>
    <m/>
    <m/>
    <x v="0"/>
    <s v="Agrosistemas"/>
    <s v=""/>
    <m/>
    <m/>
    <m/>
    <m/>
  </r>
  <r>
    <s v="Córdoba"/>
    <s v="Tierralta"/>
    <s v="Los Morales"/>
    <x v="4"/>
    <s v=""/>
    <s v="Mosaico de cultivos"/>
    <d v="2025-05-21T00:00:00"/>
    <s v="Baja densidad"/>
    <s v="Esteban Moreno"/>
    <x v="0"/>
    <n v="7"/>
    <n v="25"/>
    <x v="4"/>
    <n v="38"/>
    <s v=""/>
    <m/>
    <m/>
    <n v="0.15"/>
    <x v="4"/>
    <n v="0"/>
    <s v=""/>
    <s v=""/>
    <m/>
    <x v="1"/>
    <x v="1"/>
    <m/>
    <m/>
    <m/>
    <x v="0"/>
    <s v="Agrosistemas"/>
    <s v=""/>
    <m/>
    <m/>
    <m/>
    <m/>
  </r>
  <r>
    <s v="Córdoba"/>
    <s v="Tierralta"/>
    <s v="Los Morales"/>
    <x v="4"/>
    <s v=""/>
    <s v="Mosaico de cultivos"/>
    <d v="2025-05-21T00:00:00"/>
    <s v="Baja densidad"/>
    <s v="Esteban Moreno"/>
    <x v="0"/>
    <n v="7"/>
    <n v="26"/>
    <x v="2"/>
    <n v="28"/>
    <s v=""/>
    <m/>
    <m/>
    <n v="0.35"/>
    <x v="4"/>
    <n v="0"/>
    <s v=""/>
    <s v=""/>
    <m/>
    <x v="1"/>
    <x v="1"/>
    <m/>
    <m/>
    <m/>
    <x v="0"/>
    <s v="Agrosistemas"/>
    <s v=""/>
    <m/>
    <m/>
    <m/>
    <m/>
  </r>
  <r>
    <s v="Córdoba"/>
    <s v="Tierralta"/>
    <s v="Los Morales"/>
    <x v="4"/>
    <s v=""/>
    <s v="Mosaico de cultivos"/>
    <d v="2025-05-21T00:00:00"/>
    <s v="Baja densidad"/>
    <s v="Esteban Moreno"/>
    <x v="0"/>
    <n v="7"/>
    <n v="27"/>
    <x v="3"/>
    <n v="5"/>
    <s v=""/>
    <m/>
    <m/>
    <n v="0.2"/>
    <x v="4"/>
    <n v="0"/>
    <s v=""/>
    <s v=""/>
    <m/>
    <x v="1"/>
    <x v="1"/>
    <m/>
    <m/>
    <m/>
    <x v="0"/>
    <s v="Agrosistemas"/>
    <s v=""/>
    <m/>
    <m/>
    <m/>
    <m/>
  </r>
  <r>
    <s v="Córdoba"/>
    <s v="Tierralta"/>
    <s v="Los Morales"/>
    <x v="4"/>
    <s v=""/>
    <s v="Mosaico de cultivos"/>
    <d v="2025-05-21T00:00:00"/>
    <s v="Baja densidad"/>
    <s v="Esteban Moreno"/>
    <x v="0"/>
    <n v="8"/>
    <n v="28"/>
    <x v="2"/>
    <n v="54"/>
    <s v=""/>
    <m/>
    <m/>
    <n v="0.5"/>
    <x v="4"/>
    <n v="0"/>
    <s v=""/>
    <s v=""/>
    <m/>
    <x v="1"/>
    <x v="1"/>
    <m/>
    <m/>
    <m/>
    <x v="0"/>
    <s v="Agrosistemas"/>
    <s v=""/>
    <m/>
    <m/>
    <m/>
    <m/>
  </r>
  <r>
    <s v="Córdoba"/>
    <s v="Tierralta"/>
    <s v="Los Morales"/>
    <x v="4"/>
    <s v=""/>
    <s v="Mosaico de cultivos"/>
    <d v="2025-05-21T00:00:00"/>
    <s v="Baja densidad"/>
    <s v="Esteban Moreno"/>
    <x v="0"/>
    <n v="8"/>
    <n v="29"/>
    <x v="3"/>
    <n v="5"/>
    <s v=""/>
    <m/>
    <m/>
    <n v="0.2"/>
    <x v="4"/>
    <n v="0"/>
    <s v=""/>
    <s v=""/>
    <m/>
    <x v="1"/>
    <x v="1"/>
    <m/>
    <m/>
    <m/>
    <x v="0"/>
    <s v="Agrosistemas"/>
    <s v=""/>
    <m/>
    <m/>
    <m/>
    <m/>
  </r>
  <r>
    <s v="Córdoba"/>
    <s v="Tierralta"/>
    <s v="Los Morales"/>
    <x v="4"/>
    <s v=""/>
    <s v="Mosaico de cultivos"/>
    <d v="2025-05-21T00:00:00"/>
    <s v="Baja densidad"/>
    <s v="Esteban Moreno"/>
    <x v="0"/>
    <n v="8"/>
    <n v="30"/>
    <x v="4"/>
    <n v="14"/>
    <s v=""/>
    <m/>
    <m/>
    <n v="0.1"/>
    <x v="4"/>
    <n v="0"/>
    <s v=""/>
    <s v=""/>
    <m/>
    <x v="1"/>
    <x v="1"/>
    <m/>
    <m/>
    <m/>
    <x v="0"/>
    <s v="Agrosistemas"/>
    <s v=""/>
    <m/>
    <m/>
    <m/>
    <m/>
  </r>
  <r>
    <s v="Córdoba"/>
    <s v="Tierralta"/>
    <s v="Los Morales"/>
    <x v="4"/>
    <s v=""/>
    <s v="Mosaico de cultivos"/>
    <d v="2025-05-21T00:00:00"/>
    <s v="Baja densidad"/>
    <s v="Esteban Moreno"/>
    <x v="0"/>
    <n v="9"/>
    <n v="31"/>
    <x v="4"/>
    <n v="8"/>
    <s v=""/>
    <m/>
    <m/>
    <n v="0.15"/>
    <x v="4"/>
    <n v="0"/>
    <s v=""/>
    <s v=""/>
    <m/>
    <x v="1"/>
    <x v="1"/>
    <m/>
    <m/>
    <m/>
    <x v="0"/>
    <s v="Agrosistemas"/>
    <s v=""/>
    <m/>
    <m/>
    <m/>
    <m/>
  </r>
  <r>
    <s v="Córdoba"/>
    <s v="Tierralta"/>
    <s v="Los Morales"/>
    <x v="4"/>
    <s v=""/>
    <s v="Mosaico de cultivos"/>
    <d v="2025-05-21T00:00:00"/>
    <s v="Baja densidad"/>
    <s v="Esteban Moreno"/>
    <x v="0"/>
    <n v="9"/>
    <n v="32"/>
    <x v="3"/>
    <n v="5"/>
    <s v=""/>
    <m/>
    <m/>
    <n v="0.2"/>
    <x v="4"/>
    <n v="0"/>
    <s v=""/>
    <s v=""/>
    <m/>
    <x v="1"/>
    <x v="1"/>
    <m/>
    <m/>
    <m/>
    <x v="0"/>
    <s v="Agrosistemas"/>
    <s v=""/>
    <m/>
    <m/>
    <m/>
    <m/>
  </r>
  <r>
    <s v="Córdoba"/>
    <s v="Tierralta"/>
    <s v="Los Morales"/>
    <x v="4"/>
    <s v=""/>
    <s v="Mosaico de cultivos"/>
    <d v="2025-05-21T00:00:00"/>
    <s v="Baja densidad"/>
    <s v="Esteban Moreno"/>
    <x v="0"/>
    <n v="9"/>
    <n v="33"/>
    <x v="2"/>
    <n v="9"/>
    <s v=""/>
    <m/>
    <m/>
    <n v="0.4"/>
    <x v="4"/>
    <n v="0"/>
    <s v=""/>
    <s v=""/>
    <m/>
    <x v="1"/>
    <x v="1"/>
    <m/>
    <m/>
    <m/>
    <x v="0"/>
    <s v="Agrosistemas"/>
    <s v=""/>
    <m/>
    <m/>
    <m/>
    <m/>
  </r>
  <r>
    <s v="Córdoba"/>
    <s v="Tierralta"/>
    <s v="Los Morales"/>
    <x v="4"/>
    <s v=""/>
    <s v="Mosaico de cultivos"/>
    <d v="2025-05-21T00:00:00"/>
    <s v="Baja densidad"/>
    <s v="Esteban Moreno"/>
    <x v="0"/>
    <n v="10"/>
    <n v="34"/>
    <x v="2"/>
    <n v="38"/>
    <s v=""/>
    <m/>
    <m/>
    <n v="0.5"/>
    <x v="4"/>
    <n v="0"/>
    <s v=""/>
    <s v=""/>
    <m/>
    <x v="1"/>
    <x v="1"/>
    <m/>
    <m/>
    <m/>
    <x v="0"/>
    <s v="Agrosistemas"/>
    <s v=""/>
    <m/>
    <m/>
    <m/>
    <m/>
  </r>
  <r>
    <s v="Córdoba"/>
    <s v="Tierralta"/>
    <s v="Los Morales"/>
    <x v="4"/>
    <s v=""/>
    <s v="Mosaico de cultivos"/>
    <d v="2025-05-21T00:00:00"/>
    <s v="Baja densidad"/>
    <s v="Esteban Moreno"/>
    <x v="0"/>
    <n v="10"/>
    <n v="35"/>
    <x v="4"/>
    <n v="36"/>
    <s v=""/>
    <m/>
    <m/>
    <n v="0.15"/>
    <x v="4"/>
    <n v="0"/>
    <s v=""/>
    <s v=""/>
    <m/>
    <x v="1"/>
    <x v="1"/>
    <m/>
    <m/>
    <m/>
    <x v="0"/>
    <s v="Agrosistemas"/>
    <s v=""/>
    <m/>
    <m/>
    <m/>
    <m/>
  </r>
  <r>
    <s v="Córdoba"/>
    <s v="Tierralta"/>
    <s v="Los Morales"/>
    <x v="4"/>
    <s v=""/>
    <s v="Mosaico de cultivos"/>
    <d v="2025-05-21T00:00:00"/>
    <s v="Baja densidad"/>
    <s v="Esteban Moreno"/>
    <x v="0"/>
    <n v="10"/>
    <n v="36"/>
    <x v="3"/>
    <n v="8"/>
    <s v=""/>
    <m/>
    <m/>
    <n v="0.2"/>
    <x v="4"/>
    <n v="0"/>
    <s v=""/>
    <s v=""/>
    <m/>
    <x v="1"/>
    <x v="1"/>
    <m/>
    <m/>
    <m/>
    <x v="0"/>
    <s v="Agrosistemas"/>
    <s v=""/>
    <m/>
    <m/>
    <m/>
    <m/>
  </r>
  <r>
    <s v="Córdoba"/>
    <s v="Tierralta"/>
    <s v="Los Morales"/>
    <x v="5"/>
    <n v="527"/>
    <s v="Mosaico de cultivos"/>
    <d v="2025-05-21T00:00:00"/>
    <s v="Baja densidad"/>
    <s v="Lucía Rodríguez"/>
    <x v="0"/>
    <n v="1"/>
    <n v="1"/>
    <x v="0"/>
    <s v=""/>
    <n v="59.5"/>
    <n v="0.59499999999999997"/>
    <n v="0.18939438227935546"/>
    <n v="11"/>
    <x v="8"/>
    <n v="2.8172414364054123E-2"/>
    <n v="13"/>
    <n v="18"/>
    <n v="0"/>
    <x v="0"/>
    <x v="0"/>
    <n v="0"/>
    <n v="0"/>
    <n v="0"/>
    <x v="0"/>
    <s v="Agrosistemas"/>
    <s v=""/>
    <n v="4664493.3886000002"/>
    <n v="2469398.1693000002"/>
    <n v="-76.046160999999998"/>
    <n v="8.2364180010000005"/>
  </r>
  <r>
    <s v="Córdoba"/>
    <s v="Tierralta"/>
    <s v="Los Morales"/>
    <x v="5"/>
    <n v="528"/>
    <s v="Mosaico de cultivos"/>
    <d v="2025-05-21T00:00:00"/>
    <s v="Baja densidad"/>
    <s v="Lucía Rodríguez"/>
    <x v="0"/>
    <n v="2"/>
    <n v="9"/>
    <x v="0"/>
    <s v=""/>
    <n v="60.2"/>
    <n v="0.60199999999999998"/>
    <n v="0.19162255148264198"/>
    <n v="10"/>
    <x v="8"/>
    <n v="2.8839193998137617E-2"/>
    <n v="12"/>
    <n v="17"/>
    <n v="0"/>
    <x v="0"/>
    <x v="0"/>
    <n v="0"/>
    <n v="0"/>
    <n v="0"/>
    <x v="0"/>
    <s v="Agrosistemas"/>
    <s v=""/>
    <n v="4664491.4815999996"/>
    <n v="2469393.8678000001"/>
    <n v="-76.046177999999998"/>
    <n v="8.2363789999999995"/>
  </r>
  <r>
    <s v="Córdoba"/>
    <s v="Tierralta"/>
    <s v="Los Morales"/>
    <x v="5"/>
    <s v=""/>
    <s v="Mosaico de cultivos"/>
    <d v="2025-05-21T00:00:00"/>
    <s v="Baja densidad"/>
    <s v="Lucía Rodríguez"/>
    <x v="0"/>
    <n v="2"/>
    <n v="10"/>
    <x v="4"/>
    <n v="1"/>
    <s v=""/>
    <m/>
    <m/>
    <n v="0.1"/>
    <x v="4"/>
    <n v="0"/>
    <s v=""/>
    <s v=""/>
    <m/>
    <x v="1"/>
    <x v="1"/>
    <m/>
    <m/>
    <m/>
    <x v="0"/>
    <s v="Agrosistemas"/>
    <s v=""/>
    <m/>
    <m/>
    <m/>
    <m/>
  </r>
  <r>
    <s v="Córdoba"/>
    <s v="Tierralta"/>
    <s v="Los Morales"/>
    <x v="5"/>
    <s v=""/>
    <s v="Mosaico de cultivos"/>
    <d v="2025-05-21T00:00:00"/>
    <s v="Baja densidad"/>
    <s v="Lucía Rodríguez"/>
    <x v="0"/>
    <n v="2"/>
    <n v="11"/>
    <x v="3"/>
    <n v="25"/>
    <s v=""/>
    <m/>
    <m/>
    <n v="0.15"/>
    <x v="4"/>
    <n v="0"/>
    <s v=""/>
    <s v=""/>
    <m/>
    <x v="1"/>
    <x v="1"/>
    <m/>
    <m/>
    <m/>
    <x v="0"/>
    <s v="Agrosistemas"/>
    <s v=""/>
    <m/>
    <m/>
    <m/>
    <m/>
  </r>
  <r>
    <s v="Córdoba"/>
    <s v="Tierralta"/>
    <s v="Los Morales"/>
    <x v="5"/>
    <n v="529"/>
    <s v="Mosaico de cultivos"/>
    <d v="2025-05-21T00:00:00"/>
    <s v="Baja densidad"/>
    <s v="Lucía Rodríguez"/>
    <x v="0"/>
    <n v="1"/>
    <n v="2"/>
    <x v="1"/>
    <s v=""/>
    <n v="66.2"/>
    <n v="0.66200000000000003"/>
    <n v="0.21072114465366945"/>
    <n v="7.5"/>
    <x v="26"/>
    <n v="3.4874349440182299E-2"/>
    <n v="6"/>
    <n v="10"/>
    <n v="0"/>
    <x v="0"/>
    <x v="0"/>
    <n v="0"/>
    <n v="0"/>
    <n v="0"/>
    <x v="0"/>
    <s v="Agrosistemas"/>
    <s v=""/>
    <n v="4664490.8218"/>
    <n v="2469394.0942000002"/>
    <n v="-76.046183999999997"/>
    <n v="8.2363809999999997"/>
  </r>
  <r>
    <s v="Córdoba"/>
    <s v="Tierralta"/>
    <s v="Los Morales"/>
    <x v="5"/>
    <n v="530"/>
    <s v="Mosaico de cultivos"/>
    <d v="2025-05-21T00:00:00"/>
    <s v="Baja densidad"/>
    <s v="Lucía Rodríguez"/>
    <x v="0"/>
    <n v="1"/>
    <n v="3"/>
    <x v="0"/>
    <s v=""/>
    <n v="70.5"/>
    <n v="0.70499999999999996"/>
    <n v="0.22440846975957243"/>
    <n v="8"/>
    <x v="9"/>
    <n v="3.9551992795124641E-2"/>
    <n v="8"/>
    <n v="19"/>
    <n v="0"/>
    <x v="0"/>
    <x v="0"/>
    <n v="0"/>
    <n v="0"/>
    <n v="0"/>
    <x v="1"/>
    <s v="Agrosistemas"/>
    <s v=""/>
    <n v="4664487.7105999999"/>
    <n v="2469390.9086000002"/>
    <n v="-76.046211999999997"/>
    <n v="8.2363520000000001"/>
  </r>
  <r>
    <s v="Córdoba"/>
    <s v="Tierralta"/>
    <s v="Los Morales"/>
    <x v="5"/>
    <n v="531"/>
    <s v="Mosaico de cultivos"/>
    <d v="2025-05-21T00:00:00"/>
    <s v="Baja densidad"/>
    <s v="Lucía Rodríguez"/>
    <x v="0"/>
    <n v="1"/>
    <n v="4"/>
    <x v="0"/>
    <s v=""/>
    <n v="69.5"/>
    <n v="0.69499999999999995"/>
    <n v="0.2212253708977345"/>
    <n v="10"/>
    <x v="8"/>
    <n v="3.843790819348137E-2"/>
    <n v="8"/>
    <n v="18"/>
    <n v="0"/>
    <x v="0"/>
    <x v="0"/>
    <n v="0"/>
    <n v="0"/>
    <n v="2"/>
    <x v="0"/>
    <s v="Agrosistemas"/>
    <s v=""/>
    <n v="4664488.2297"/>
    <n v="2469386.6993"/>
    <n v="-76.046206999999995"/>
    <n v="8.2363140000000001"/>
  </r>
  <r>
    <s v="Córdoba"/>
    <s v="Tierralta"/>
    <s v="Los Morales"/>
    <x v="5"/>
    <n v="532"/>
    <s v="Mosaico de cultivos"/>
    <d v="2025-05-21T00:00:00"/>
    <s v="Baja densidad"/>
    <s v="Lucía Rodríguez"/>
    <x v="0"/>
    <n v="1"/>
    <n v="5"/>
    <x v="0"/>
    <s v=""/>
    <n v="66.5"/>
    <n v="0.66500000000000004"/>
    <n v="0.21167607431222082"/>
    <n v="8"/>
    <x v="9"/>
    <n v="3.5191147354406711E-2"/>
    <n v="6"/>
    <n v="20"/>
    <n v="0"/>
    <x v="0"/>
    <x v="0"/>
    <n v="0"/>
    <n v="0"/>
    <n v="0"/>
    <x v="0"/>
    <s v="Agrosistemas"/>
    <s v=""/>
    <n v="4664489.1193000004"/>
    <n v="2469387.6885000002"/>
    <n v="-76.046199000000001"/>
    <n v="8.2363230000000005"/>
  </r>
  <r>
    <s v="Córdoba"/>
    <s v="Tierralta"/>
    <s v="Los Morales"/>
    <x v="5"/>
    <s v=""/>
    <s v="Mosaico de cultivos"/>
    <d v="2025-05-21T00:00:00"/>
    <s v="Baja densidad"/>
    <s v="Lucía Rodríguez"/>
    <x v="0"/>
    <n v="1"/>
    <n v="6"/>
    <x v="4"/>
    <n v="23"/>
    <s v=""/>
    <m/>
    <m/>
    <n v="0.1"/>
    <x v="4"/>
    <n v="0"/>
    <s v=""/>
    <s v=""/>
    <m/>
    <x v="1"/>
    <x v="1"/>
    <m/>
    <m/>
    <m/>
    <x v="0"/>
    <s v="Agrosistemas"/>
    <s v=""/>
    <m/>
    <m/>
    <m/>
    <m/>
  </r>
  <r>
    <s v="Córdoba"/>
    <s v="Tierralta"/>
    <s v="Los Morales"/>
    <x v="5"/>
    <s v=""/>
    <s v="Mosaico de cultivos"/>
    <d v="2025-05-21T00:00:00"/>
    <s v="Baja densidad"/>
    <s v="Lucía Rodríguez"/>
    <x v="0"/>
    <n v="1"/>
    <n v="7"/>
    <x v="3"/>
    <n v="11"/>
    <s v=""/>
    <m/>
    <m/>
    <n v="0.15"/>
    <x v="4"/>
    <n v="0"/>
    <s v=""/>
    <s v=""/>
    <m/>
    <x v="1"/>
    <x v="1"/>
    <m/>
    <m/>
    <m/>
    <x v="0"/>
    <s v="Agrosistemas"/>
    <s v=""/>
    <m/>
    <m/>
    <m/>
    <m/>
  </r>
  <r>
    <s v="Córdoba"/>
    <s v="Tierralta"/>
    <s v="Los Morales"/>
    <x v="5"/>
    <s v=""/>
    <s v="Mosaico de cultivos"/>
    <d v="2025-05-21T00:00:00"/>
    <s v="Baja densidad"/>
    <s v="Lucía Rodríguez"/>
    <x v="0"/>
    <n v="1"/>
    <n v="8"/>
    <x v="2"/>
    <n v="3"/>
    <s v=""/>
    <m/>
    <m/>
    <n v="0.2"/>
    <x v="4"/>
    <n v="0"/>
    <s v=""/>
    <s v=""/>
    <m/>
    <x v="1"/>
    <x v="1"/>
    <m/>
    <m/>
    <m/>
    <x v="0"/>
    <s v="Agrosistemas"/>
    <s v=""/>
    <m/>
    <m/>
    <m/>
    <m/>
  </r>
  <r>
    <s v="Córdoba"/>
    <s v="Tierralta"/>
    <s v="Los Morales"/>
    <x v="5"/>
    <s v=""/>
    <s v="Mosaico de cultivos"/>
    <d v="2025-05-21T00:00:00"/>
    <s v="Baja densidad"/>
    <s v="Lucía Rodríguez"/>
    <x v="0"/>
    <n v="3"/>
    <n v="12"/>
    <x v="3"/>
    <n v="6"/>
    <s v=""/>
    <m/>
    <m/>
    <n v="0.15"/>
    <x v="4"/>
    <n v="0"/>
    <s v=""/>
    <s v=""/>
    <m/>
    <x v="1"/>
    <x v="1"/>
    <m/>
    <m/>
    <m/>
    <x v="0"/>
    <s v="Agrosistemas"/>
    <s v=""/>
    <m/>
    <m/>
    <m/>
    <m/>
  </r>
  <r>
    <s v="Córdoba"/>
    <s v="Tierralta"/>
    <s v="Los Morales"/>
    <x v="5"/>
    <n v="538"/>
    <s v="Mosaico de cultivos"/>
    <d v="2025-05-21T00:00:00"/>
    <s v="Baja densidad"/>
    <s v="Lucía Rodríguez"/>
    <x v="0"/>
    <n v="4"/>
    <n v="13"/>
    <x v="0"/>
    <s v=""/>
    <n v="75.5"/>
    <n v="0.755"/>
    <n v="0.24032396406876197"/>
    <n v="9"/>
    <x v="18"/>
    <n v="4.5361148217978819E-2"/>
    <n v="10"/>
    <n v="18"/>
    <n v="0"/>
    <x v="0"/>
    <x v="4"/>
    <n v="0"/>
    <n v="0"/>
    <n v="5"/>
    <x v="0"/>
    <s v="Agrosistemas"/>
    <s v=""/>
    <n v="4664484.5142000001"/>
    <n v="2469376.5463999999"/>
    <n v="-76.046239999999997"/>
    <n v="8.2362219999999997"/>
  </r>
  <r>
    <s v="Córdoba"/>
    <s v="Tierralta"/>
    <s v="Los Morales"/>
    <x v="5"/>
    <n v="539"/>
    <s v="Mosaico de cultivos"/>
    <d v="2025-05-21T00:00:00"/>
    <s v="Baja densidad"/>
    <s v="Lucía Rodríguez"/>
    <x v="0"/>
    <n v="6"/>
    <n v="14"/>
    <x v="0"/>
    <s v=""/>
    <n v="73.5"/>
    <n v="0.73499999999999999"/>
    <n v="0.23395776634508614"/>
    <n v="9"/>
    <x v="8"/>
    <n v="4.2989739565909575E-2"/>
    <n v="7"/>
    <n v="18"/>
    <n v="0"/>
    <x v="0"/>
    <x v="0"/>
    <n v="0"/>
    <n v="0"/>
    <n v="3"/>
    <x v="0"/>
    <s v="Agrosistemas"/>
    <s v=""/>
    <n v="4664470.8099999996"/>
    <n v="2469386.6107999999"/>
    <n v="-76.046364999999994"/>
    <n v="8.2363119999999999"/>
  </r>
  <r>
    <s v="Córdoba"/>
    <s v="Tierralta"/>
    <s v="Los Morales"/>
    <x v="5"/>
    <n v="540"/>
    <s v="Mosaico de cultivos"/>
    <d v="2025-05-21T00:00:00"/>
    <s v="Baja densidad"/>
    <s v="Lucía Rodríguez"/>
    <x v="0"/>
    <n v="6"/>
    <n v="15"/>
    <x v="0"/>
    <s v=""/>
    <n v="67.5"/>
    <n v="0.67500000000000004"/>
    <n v="0.21485917317405873"/>
    <n v="9"/>
    <x v="8"/>
    <n v="3.6257485473122415E-2"/>
    <n v="9"/>
    <n v="25"/>
    <n v="0"/>
    <x v="0"/>
    <x v="0"/>
    <n v="0"/>
    <n v="0"/>
    <n v="0"/>
    <x v="0"/>
    <s v="Agrosistemas"/>
    <s v=""/>
    <n v="4664468.7918999996"/>
    <n v="2469382.1995000001"/>
    <n v="-76.046383000000006"/>
    <n v="8.2362719999999996"/>
  </r>
  <r>
    <s v="Córdoba"/>
    <s v="Tierralta"/>
    <s v="Los Morales"/>
    <x v="5"/>
    <n v="535"/>
    <s v="Mosaico de cultivos"/>
    <d v="2025-05-21T00:00:00"/>
    <s v="Baja densidad"/>
    <s v="Lucía Rodríguez"/>
    <x v="0"/>
    <n v="6"/>
    <n v="16"/>
    <x v="0"/>
    <s v=""/>
    <n v="85.5"/>
    <n v="0.85499999999999998"/>
    <n v="0.27215495268714102"/>
    <n v="11"/>
    <x v="12"/>
    <n v="5.8173121136876393E-2"/>
    <n v="8"/>
    <n v="18"/>
    <n v="0"/>
    <x v="0"/>
    <x v="0"/>
    <n v="0"/>
    <n v="1"/>
    <n v="2"/>
    <x v="0"/>
    <s v="Agrosistemas"/>
    <s v=""/>
    <n v="4664468.5042000003"/>
    <n v="2469387.8456999999"/>
    <n v="-76.046385999999998"/>
    <n v="8.2363230000000005"/>
  </r>
  <r>
    <s v="Córdoba"/>
    <s v="Tierralta"/>
    <s v="Los Morales"/>
    <x v="5"/>
    <n v="536"/>
    <s v="Mosaico de cultivos"/>
    <d v="2025-05-21T00:00:00"/>
    <s v="Baja densidad"/>
    <s v="Lucía Rodríguez"/>
    <x v="0"/>
    <n v="6"/>
    <n v="17"/>
    <x v="0"/>
    <s v=""/>
    <n v="73.5"/>
    <n v="0.73499999999999999"/>
    <n v="0.23395776634508614"/>
    <n v="11"/>
    <x v="30"/>
    <n v="4.2989739565909575E-2"/>
    <n v="8"/>
    <n v="20"/>
    <n v="0"/>
    <x v="0"/>
    <x v="0"/>
    <n v="0"/>
    <n v="1"/>
    <n v="0"/>
    <x v="0"/>
    <s v="Agrosistemas"/>
    <s v=""/>
    <n v="4664462.1715000002"/>
    <n v="2469381.4753999999"/>
    <n v="-76.046442999999996"/>
    <n v="8.2362650009999996"/>
  </r>
  <r>
    <s v="Córdoba"/>
    <s v="Tierralta"/>
    <s v="Los Morales"/>
    <x v="5"/>
    <s v=""/>
    <s v="Mosaico de cultivos"/>
    <d v="2025-05-21T00:00:00"/>
    <s v="Baja densidad"/>
    <s v="Lucía Rodríguez"/>
    <x v="0"/>
    <n v="6"/>
    <n v="18"/>
    <x v="3"/>
    <n v="3"/>
    <s v=""/>
    <m/>
    <m/>
    <n v="0.2"/>
    <x v="4"/>
    <n v="0"/>
    <s v=""/>
    <s v=""/>
    <m/>
    <x v="1"/>
    <x v="1"/>
    <m/>
    <m/>
    <m/>
    <x v="0"/>
    <s v="Agrosistemas"/>
    <s v=""/>
    <m/>
    <m/>
    <m/>
    <m/>
  </r>
  <r>
    <s v="Córdoba"/>
    <s v="Tierralta"/>
    <s v="Los Morales"/>
    <x v="5"/>
    <s v=""/>
    <s v="Mosaico de cultivos"/>
    <d v="2025-05-21T00:00:00"/>
    <s v="Baja densidad"/>
    <s v="Lucía Rodríguez"/>
    <x v="0"/>
    <n v="6"/>
    <n v="19"/>
    <x v="2"/>
    <n v="2"/>
    <s v=""/>
    <m/>
    <m/>
    <n v="0.45"/>
    <x v="4"/>
    <n v="0"/>
    <s v=""/>
    <s v=""/>
    <m/>
    <x v="1"/>
    <x v="1"/>
    <m/>
    <m/>
    <m/>
    <x v="0"/>
    <s v="Agrosistemas"/>
    <s v=""/>
    <m/>
    <m/>
    <m/>
    <m/>
  </r>
  <r>
    <s v="Córdoba"/>
    <s v="Tierralta"/>
    <s v="Los Morales"/>
    <x v="5"/>
    <s v=""/>
    <s v="Mosaico de cultivos"/>
    <d v="2025-05-21T00:00:00"/>
    <s v="Baja densidad"/>
    <s v="Lucía Rodríguez"/>
    <x v="0"/>
    <n v="6"/>
    <n v="20"/>
    <x v="4"/>
    <n v="2"/>
    <s v=""/>
    <m/>
    <m/>
    <n v="0.1"/>
    <x v="4"/>
    <n v="0"/>
    <s v=""/>
    <s v=""/>
    <m/>
    <x v="1"/>
    <x v="1"/>
    <m/>
    <m/>
    <m/>
    <x v="0"/>
    <s v="Agrosistemas"/>
    <s v=""/>
    <m/>
    <m/>
    <m/>
    <m/>
  </r>
  <r>
    <s v="Córdoba"/>
    <s v="Tierralta"/>
    <s v="Los Morales"/>
    <x v="5"/>
    <s v=""/>
    <s v="Mosaico de cultivos"/>
    <d v="2025-05-21T00:00:00"/>
    <s v="Baja densidad"/>
    <s v="Lucía Rodríguez"/>
    <x v="0"/>
    <n v="7"/>
    <n v="21"/>
    <x v="4"/>
    <n v="5"/>
    <s v=""/>
    <m/>
    <m/>
    <n v="0.1"/>
    <x v="4"/>
    <n v="0"/>
    <s v=""/>
    <s v=""/>
    <m/>
    <x v="1"/>
    <x v="1"/>
    <m/>
    <m/>
    <m/>
    <x v="0"/>
    <s v="Agrosistemas"/>
    <s v=""/>
    <m/>
    <m/>
    <m/>
    <m/>
  </r>
  <r>
    <s v="Córdoba"/>
    <s v="Tierralta"/>
    <s v="Los Morales"/>
    <x v="5"/>
    <s v=""/>
    <s v="Mosaico de cultivos"/>
    <d v="2025-05-21T00:00:00"/>
    <s v="Baja densidad"/>
    <s v="Lucía Rodríguez"/>
    <x v="0"/>
    <n v="7"/>
    <n v="22"/>
    <x v="3"/>
    <n v="17"/>
    <s v=""/>
    <m/>
    <m/>
    <n v="0.2"/>
    <x v="4"/>
    <n v="0"/>
    <s v=""/>
    <s v=""/>
    <m/>
    <x v="1"/>
    <x v="1"/>
    <m/>
    <m/>
    <m/>
    <x v="0"/>
    <s v="Agrosistemas"/>
    <s v=""/>
    <m/>
    <m/>
    <m/>
    <m/>
  </r>
  <r>
    <s v="Córdoba"/>
    <s v="Tierralta"/>
    <s v="Los Morales"/>
    <x v="5"/>
    <s v=""/>
    <s v="Mosaico de cultivos"/>
    <d v="2025-05-21T00:00:00"/>
    <s v="Baja densidad"/>
    <s v="Lucía Rodríguez"/>
    <x v="0"/>
    <n v="7"/>
    <n v="23"/>
    <x v="2"/>
    <n v="3"/>
    <s v=""/>
    <m/>
    <m/>
    <n v="0.35"/>
    <x v="4"/>
    <n v="0"/>
    <s v=""/>
    <s v=""/>
    <m/>
    <x v="1"/>
    <x v="1"/>
    <m/>
    <m/>
    <m/>
    <x v="0"/>
    <s v="Agrosistemas"/>
    <s v=""/>
    <m/>
    <m/>
    <m/>
    <m/>
  </r>
  <r>
    <s v="Córdoba"/>
    <s v="Tierralta"/>
    <s v="Los Morales"/>
    <x v="5"/>
    <s v=""/>
    <s v="Mosaico de cultivos"/>
    <d v="2025-05-21T00:00:00"/>
    <s v="Baja densidad"/>
    <s v="Lucía Rodríguez"/>
    <x v="0"/>
    <n v="8"/>
    <n v="24"/>
    <x v="4"/>
    <n v="20"/>
    <s v=""/>
    <m/>
    <m/>
    <n v="0.2"/>
    <x v="4"/>
    <n v="0"/>
    <s v=""/>
    <s v=""/>
    <m/>
    <x v="1"/>
    <x v="1"/>
    <m/>
    <m/>
    <m/>
    <x v="0"/>
    <s v="Agrosistemas"/>
    <s v=""/>
    <m/>
    <m/>
    <m/>
    <m/>
  </r>
  <r>
    <s v="Córdoba"/>
    <s v="Tierralta"/>
    <s v="Los Morales"/>
    <x v="5"/>
    <s v=""/>
    <s v="Mosaico de cultivos"/>
    <d v="2025-05-21T00:00:00"/>
    <s v="Baja densidad"/>
    <s v="Lucía Rodríguez"/>
    <x v="0"/>
    <n v="8"/>
    <n v="25"/>
    <x v="3"/>
    <n v="2"/>
    <s v=""/>
    <m/>
    <m/>
    <n v="0.2"/>
    <x v="4"/>
    <n v="0"/>
    <s v=""/>
    <s v=""/>
    <m/>
    <x v="1"/>
    <x v="1"/>
    <m/>
    <m/>
    <m/>
    <x v="0"/>
    <s v="Agrosistemas"/>
    <s v=""/>
    <m/>
    <m/>
    <m/>
    <m/>
  </r>
  <r>
    <s v="Córdoba"/>
    <s v="Tierralta"/>
    <s v="Los Morales"/>
    <x v="5"/>
    <s v=""/>
    <s v="Mosaico de cultivos"/>
    <d v="2025-05-21T00:00:00"/>
    <s v="Baja densidad"/>
    <s v="Lucía Rodríguez"/>
    <x v="0"/>
    <n v="8"/>
    <n v="26"/>
    <x v="2"/>
    <n v="15"/>
    <s v=""/>
    <m/>
    <m/>
    <n v="0.3"/>
    <x v="4"/>
    <n v="0"/>
    <s v=""/>
    <s v=""/>
    <m/>
    <x v="1"/>
    <x v="1"/>
    <m/>
    <m/>
    <m/>
    <x v="0"/>
    <s v="Agrosistemas"/>
    <s v=""/>
    <m/>
    <m/>
    <m/>
    <m/>
  </r>
  <r>
    <s v="Córdoba"/>
    <s v="Tierralta"/>
    <s v="Los Morales"/>
    <x v="5"/>
    <n v="537"/>
    <s v="Mosaico de cultivos"/>
    <d v="2025-05-21T00:00:00"/>
    <s v="Baja densidad"/>
    <s v="Lucía Rodríguez"/>
    <x v="0"/>
    <n v="8"/>
    <n v="27"/>
    <x v="0"/>
    <s v=""/>
    <n v="84"/>
    <n v="0.84"/>
    <n v="0.26738030439438415"/>
    <n v="9"/>
    <x v="27"/>
    <n v="5.6149863922820668E-2"/>
    <n v="10"/>
    <n v="20"/>
    <n v="0"/>
    <x v="0"/>
    <x v="2"/>
    <n v="0"/>
    <n v="0"/>
    <n v="1"/>
    <x v="0"/>
    <s v="Agrosistemas"/>
    <s v=""/>
    <n v="4664465.1257999996"/>
    <n v="2469364.0783000002"/>
    <n v="-76.046414999999996"/>
    <n v="8.2361079999999998"/>
  </r>
  <r>
    <s v="Córdoba"/>
    <s v="Tierralta"/>
    <s v="Los Morales"/>
    <x v="5"/>
    <s v=""/>
    <s v="Mosaico de cultivos"/>
    <d v="2025-05-21T00:00:00"/>
    <s v="Baja densidad"/>
    <s v="Lucía Rodríguez"/>
    <x v="0"/>
    <n v="9"/>
    <n v="28"/>
    <x v="2"/>
    <n v="11"/>
    <s v=""/>
    <m/>
    <m/>
    <n v="0.25"/>
    <x v="4"/>
    <n v="0"/>
    <s v=""/>
    <s v=""/>
    <m/>
    <x v="1"/>
    <x v="1"/>
    <m/>
    <m/>
    <m/>
    <x v="0"/>
    <s v="Agrosistemas"/>
    <s v=""/>
    <m/>
    <m/>
    <m/>
    <m/>
  </r>
  <r>
    <s v="Córdoba"/>
    <s v="Tierralta"/>
    <s v="Los Morales"/>
    <x v="5"/>
    <s v=""/>
    <s v="Mosaico de cultivos"/>
    <d v="2025-05-21T00:00:00"/>
    <s v="Baja densidad"/>
    <s v="Lucía Rodríguez"/>
    <x v="0"/>
    <n v="9"/>
    <n v="29"/>
    <x v="4"/>
    <n v="15"/>
    <s v=""/>
    <m/>
    <m/>
    <n v="0.1"/>
    <x v="4"/>
    <n v="0"/>
    <s v=""/>
    <s v=""/>
    <m/>
    <x v="1"/>
    <x v="1"/>
    <m/>
    <m/>
    <m/>
    <x v="0"/>
    <s v="Agrosistemas"/>
    <s v=""/>
    <m/>
    <m/>
    <m/>
    <m/>
  </r>
  <r>
    <s v="Córdoba"/>
    <s v="Tierralta"/>
    <s v="Los Morales"/>
    <x v="5"/>
    <s v=""/>
    <s v="Mosaico de cultivos"/>
    <d v="2025-05-21T00:00:00"/>
    <s v="Baja densidad"/>
    <s v="Lucía Rodríguez"/>
    <x v="0"/>
    <n v="9"/>
    <n v="30"/>
    <x v="3"/>
    <n v="9"/>
    <s v=""/>
    <m/>
    <m/>
    <n v="0.5"/>
    <x v="4"/>
    <n v="0"/>
    <s v=""/>
    <s v=""/>
    <m/>
    <x v="1"/>
    <x v="1"/>
    <m/>
    <m/>
    <m/>
    <x v="0"/>
    <s v="Agrosistemas"/>
    <s v=""/>
    <m/>
    <m/>
    <m/>
    <m/>
  </r>
  <r>
    <s v="Córdoba"/>
    <s v="Tierralta"/>
    <s v="Los Morales"/>
    <x v="5"/>
    <s v=""/>
    <s v="Mosaico de cultivos"/>
    <d v="2025-05-21T00:00:00"/>
    <s v="Baja densidad"/>
    <s v="Lucía Rodríguez"/>
    <x v="0"/>
    <n v="10"/>
    <n v="31"/>
    <x v="4"/>
    <n v="4"/>
    <s v=""/>
    <m/>
    <m/>
    <n v="0.1"/>
    <x v="4"/>
    <n v="0"/>
    <s v=""/>
    <s v=""/>
    <m/>
    <x v="1"/>
    <x v="1"/>
    <m/>
    <m/>
    <m/>
    <x v="0"/>
    <s v="Agrosistemas"/>
    <s v=""/>
    <m/>
    <m/>
    <m/>
    <m/>
  </r>
  <r>
    <s v="Córdoba"/>
    <s v="Tierralta"/>
    <s v="Los Morales"/>
    <x v="5"/>
    <s v=""/>
    <s v="Mosaico de cultivos"/>
    <d v="2025-05-21T00:00:00"/>
    <s v="Baja densidad"/>
    <s v="Lucía Rodríguez"/>
    <x v="0"/>
    <n v="10"/>
    <n v="32"/>
    <x v="3"/>
    <n v="6"/>
    <s v=""/>
    <m/>
    <m/>
    <n v="0.15"/>
    <x v="4"/>
    <n v="0"/>
    <s v=""/>
    <s v=""/>
    <m/>
    <x v="1"/>
    <x v="1"/>
    <m/>
    <m/>
    <m/>
    <x v="0"/>
    <s v="Agrosistemas"/>
    <s v=""/>
    <m/>
    <m/>
    <m/>
    <m/>
  </r>
  <r>
    <s v="Córdoba"/>
    <s v="Tierralta"/>
    <s v="Los Morales"/>
    <x v="5"/>
    <s v=""/>
    <s v="Mosaico de cultivos"/>
    <d v="2025-05-21T00:00:00"/>
    <s v="Baja densidad"/>
    <s v="Lucía Rodríguez"/>
    <x v="0"/>
    <n v="10"/>
    <n v="33"/>
    <x v="2"/>
    <n v="14"/>
    <s v=""/>
    <m/>
    <m/>
    <n v="0.5"/>
    <x v="4"/>
    <n v="0"/>
    <s v=""/>
    <s v=""/>
    <m/>
    <x v="1"/>
    <x v="1"/>
    <m/>
    <m/>
    <m/>
    <x v="0"/>
    <s v="Agrosistemas"/>
    <s v=""/>
    <m/>
    <m/>
    <m/>
    <m/>
  </r>
  <r>
    <s v="Córdoba"/>
    <s v="San Carlos"/>
    <s v="El Castillo"/>
    <x v="6"/>
    <n v="541"/>
    <s v="Vegetación secundaria baja"/>
    <d v="2025-05-22T00:00:00"/>
    <s v="Alta densidad"/>
    <s v="Esteban Moreno"/>
    <x v="0"/>
    <n v="1"/>
    <n v="1"/>
    <x v="0"/>
    <s v=""/>
    <n v="78.900000000000006"/>
    <n v="0.78900000000000003"/>
    <n v="0.25114650019901086"/>
    <n v="9"/>
    <x v="16"/>
    <n v="4.9538647164254893E-2"/>
    <n v="16"/>
    <n v="18"/>
    <n v="0"/>
    <x v="0"/>
    <x v="0"/>
    <n v="0"/>
    <n v="0"/>
    <n v="0"/>
    <x v="0"/>
    <s v="Rastrojos (VS)"/>
    <s v=""/>
    <n v="4705968.0153000001"/>
    <n v="2514461.0218000002"/>
    <n v="-75.672702999999998"/>
    <n v="8.6464259999999999"/>
  </r>
  <r>
    <s v="Córdoba"/>
    <s v="San Carlos"/>
    <s v="El Castillo"/>
    <x v="6"/>
    <n v="542"/>
    <s v="Vegetación secundaria baja"/>
    <d v="2025-05-22T00:00:00"/>
    <s v="Alta densidad"/>
    <s v="Esteban Moreno"/>
    <x v="0"/>
    <n v="1"/>
    <n v="2"/>
    <x v="7"/>
    <s v=""/>
    <n v="100.5"/>
    <n v="1.0049999999999999"/>
    <n v="0.31990143561470963"/>
    <n v="5.5"/>
    <x v="38"/>
    <n v="8.0375235698195782E-2"/>
    <n v="12"/>
    <n v="14"/>
    <m/>
    <x v="1"/>
    <x v="1"/>
    <m/>
    <m/>
    <m/>
    <x v="0"/>
    <s v="Rastrojos (VS)"/>
    <s v=""/>
    <n v="4705969.2248"/>
    <n v="2514460.7919999999"/>
    <n v="-75.672691999999998"/>
    <n v="8.6464239999999997"/>
  </r>
  <r>
    <s v="Córdoba"/>
    <s v="San Carlos"/>
    <s v="El Castillo"/>
    <x v="6"/>
    <n v="543"/>
    <s v="Vegetación secundaria baja"/>
    <d v="2025-05-22T00:00:00"/>
    <s v="Alta densidad"/>
    <s v="Esteban Moreno"/>
    <x v="0"/>
    <n v="1"/>
    <n v="3"/>
    <x v="5"/>
    <s v=""/>
    <n v="80"/>
    <n v="0.8"/>
    <n v="0.25464790894703254"/>
    <n v="5"/>
    <x v="25"/>
    <n v="5.0929581789406507E-2"/>
    <n v="8"/>
    <n v="10"/>
    <m/>
    <x v="1"/>
    <x v="1"/>
    <m/>
    <m/>
    <m/>
    <x v="0"/>
    <s v="Rastrojos (VS)"/>
    <s v=""/>
    <n v="4705972.4994999999"/>
    <n v="2514456.7862999998"/>
    <n v="-75.672662000000003"/>
    <n v="8.646388"/>
  </r>
  <r>
    <s v="Córdoba"/>
    <s v="San Carlos"/>
    <s v="El Castillo"/>
    <x v="6"/>
    <n v="544"/>
    <s v="Vegetación secundaria baja"/>
    <d v="2025-05-22T00:00:00"/>
    <s v="Alta densidad"/>
    <s v="Esteban Moreno"/>
    <x v="0"/>
    <n v="1"/>
    <n v="4"/>
    <x v="2"/>
    <n v="6"/>
    <s v=""/>
    <m/>
    <m/>
    <n v="0.5"/>
    <x v="4"/>
    <n v="0"/>
    <s v=""/>
    <s v=""/>
    <m/>
    <x v="1"/>
    <x v="1"/>
    <m/>
    <m/>
    <m/>
    <x v="0"/>
    <s v="Rastrojos (VS)"/>
    <s v=""/>
    <n v="4705964.6947999997"/>
    <n v="2514458.5005999999"/>
    <n v="-75.672732999999994"/>
    <n v="8.6464030009999995"/>
  </r>
  <r>
    <s v="Córdoba"/>
    <s v="San Carlos"/>
    <s v="El Castillo"/>
    <x v="6"/>
    <s v=""/>
    <s v="Vegetación secundaria baja"/>
    <d v="2025-05-22T00:00:00"/>
    <s v="Alta densidad"/>
    <s v="Esteban Moreno"/>
    <x v="0"/>
    <n v="1"/>
    <n v="5"/>
    <x v="3"/>
    <n v="3"/>
    <s v=""/>
    <m/>
    <m/>
    <n v="0.3"/>
    <x v="4"/>
    <n v="0"/>
    <s v=""/>
    <s v=""/>
    <m/>
    <x v="1"/>
    <x v="1"/>
    <m/>
    <m/>
    <m/>
    <x v="0"/>
    <s v="Rastrojos (VS)"/>
    <s v=""/>
    <m/>
    <m/>
    <m/>
    <m/>
  </r>
  <r>
    <s v="Córdoba"/>
    <s v="San Carlos"/>
    <s v="El Castillo"/>
    <x v="6"/>
    <s v=""/>
    <s v="Vegetación secundaria baja"/>
    <d v="2025-05-22T00:00:00"/>
    <s v="Alta densidad"/>
    <s v="Esteban Moreno"/>
    <x v="0"/>
    <n v="1"/>
    <n v="6"/>
    <x v="4"/>
    <n v="2"/>
    <s v=""/>
    <m/>
    <m/>
    <n v="0.1"/>
    <x v="4"/>
    <n v="0"/>
    <s v=""/>
    <s v=""/>
    <m/>
    <x v="1"/>
    <x v="1"/>
    <m/>
    <m/>
    <m/>
    <x v="0"/>
    <s v="Rastrojos (VS)"/>
    <s v=""/>
    <m/>
    <m/>
    <m/>
    <m/>
  </r>
  <r>
    <s v="Córdoba"/>
    <s v="San Carlos"/>
    <s v="El Castillo"/>
    <x v="6"/>
    <n v="544"/>
    <s v="Vegetación secundaria baja"/>
    <d v="2025-05-22T00:00:00"/>
    <s v="Alta densidad"/>
    <s v="Esteban Moreno"/>
    <x v="0"/>
    <n v="2"/>
    <n v="7"/>
    <x v="1"/>
    <s v=""/>
    <n v="100"/>
    <n v="1"/>
    <n v="0.31830988618379069"/>
    <n v="8"/>
    <x v="28"/>
    <n v="7.9577471545947673E-2"/>
    <n v="16"/>
    <n v="18"/>
    <n v="0"/>
    <x v="0"/>
    <x v="0"/>
    <n v="0"/>
    <n v="0"/>
    <n v="0"/>
    <x v="0"/>
    <s v="Rastrojos (VS)"/>
    <s v=""/>
    <n v="4705964.6947999997"/>
    <n v="2514458.5005999999"/>
    <n v="-75.672732999999994"/>
    <n v="8.6464030009999995"/>
  </r>
  <r>
    <s v="Córdoba"/>
    <s v="San Carlos"/>
    <s v="El Castillo"/>
    <x v="6"/>
    <n v="545"/>
    <s v="Vegetación secundaria baja"/>
    <d v="2025-05-22T00:00:00"/>
    <s v="Alta densidad"/>
    <s v="Esteban Moreno"/>
    <x v="0"/>
    <n v="2"/>
    <n v="8"/>
    <x v="5"/>
    <s v=""/>
    <n v="97.4"/>
    <n v="0.97400000000000009"/>
    <n v="0.31003382914301214"/>
    <n v="6"/>
    <x v="25"/>
    <n v="7.5493237396323465E-2"/>
    <n v="9"/>
    <n v="11"/>
    <m/>
    <x v="1"/>
    <x v="1"/>
    <m/>
    <m/>
    <m/>
    <x v="0"/>
    <s v="Rastrojos (VS)"/>
    <s v=""/>
    <n v="4705966.6725000003"/>
    <n v="2514457.9334999998"/>
    <n v="-75.672714999999997"/>
    <n v="8.6463979999999996"/>
  </r>
  <r>
    <s v="Córdoba"/>
    <s v="San Carlos"/>
    <s v="El Castillo"/>
    <x v="6"/>
    <n v="546"/>
    <s v="Vegetación secundaria baja"/>
    <d v="2025-05-22T00:00:00"/>
    <s v="Alta densidad"/>
    <s v="Esteban Moreno"/>
    <x v="0"/>
    <n v="2"/>
    <n v="9"/>
    <x v="5"/>
    <s v=""/>
    <n v="69"/>
    <n v="0.69"/>
    <n v="0.21963382146681557"/>
    <n v="4"/>
    <x v="51"/>
    <n v="3.7886834203025681E-2"/>
    <n v="3"/>
    <n v="5"/>
    <m/>
    <x v="1"/>
    <x v="1"/>
    <m/>
    <m/>
    <m/>
    <x v="0"/>
    <s v="Rastrojos (VS)"/>
    <s v=""/>
    <n v="4705972.8492000001"/>
    <n v="2514459.5496999999"/>
    <n v="-75.672658999999996"/>
    <n v="8.6464130010000009"/>
  </r>
  <r>
    <s v="Córdoba"/>
    <s v="San Carlos"/>
    <s v="El Castillo"/>
    <x v="6"/>
    <n v="547"/>
    <s v="Vegetación secundaria baja"/>
    <d v="2025-05-22T00:00:00"/>
    <s v="Alta densidad"/>
    <s v="Esteban Moreno"/>
    <x v="0"/>
    <n v="2"/>
    <n v="10"/>
    <x v="5"/>
    <s v=""/>
    <n v="92"/>
    <n v="0.92"/>
    <n v="0.29284509528908742"/>
    <n v="5.5"/>
    <x v="21"/>
    <n v="6.7354371916490102E-2"/>
    <n v="9"/>
    <n v="11"/>
    <m/>
    <x v="1"/>
    <x v="1"/>
    <m/>
    <m/>
    <m/>
    <x v="0"/>
    <s v="Rastrojos (VS)"/>
    <s v=""/>
    <n v="4705970.1984999999"/>
    <n v="2514458.3513000002"/>
    <n v="-75.672683000000006"/>
    <n v="8.6464020000000001"/>
  </r>
  <r>
    <s v="Córdoba"/>
    <s v="San Carlos"/>
    <s v="El Castillo"/>
    <x v="6"/>
    <n v="548"/>
    <s v="Vegetación secundaria baja"/>
    <d v="2025-05-22T00:00:00"/>
    <s v="Alta densidad"/>
    <s v="Esteban Moreno"/>
    <x v="0"/>
    <n v="2"/>
    <n v="11"/>
    <x v="5"/>
    <s v=""/>
    <n v="107"/>
    <n v="1.07"/>
    <n v="0.34059157821665603"/>
    <n v="5.5"/>
    <x v="25"/>
    <n v="9.11082471729555E-2"/>
    <n v="9"/>
    <n v="11"/>
    <m/>
    <x v="1"/>
    <x v="1"/>
    <m/>
    <m/>
    <m/>
    <x v="0"/>
    <s v="Rastrojos (VS)"/>
    <s v=""/>
    <n v="4705970.0690000001"/>
    <n v="2514455.5863999999"/>
    <n v="-75.672684000000004"/>
    <n v="8.6463769999999993"/>
  </r>
  <r>
    <s v="Córdoba"/>
    <s v="San Carlos"/>
    <s v="El Castillo"/>
    <x v="6"/>
    <s v=""/>
    <s v="Vegetación secundaria baja"/>
    <d v="2025-05-22T00:00:00"/>
    <s v="Alta densidad"/>
    <s v="Esteban Moreno"/>
    <x v="0"/>
    <n v="2"/>
    <n v="12"/>
    <x v="2"/>
    <n v="10"/>
    <s v=""/>
    <m/>
    <m/>
    <n v="0.6"/>
    <x v="4"/>
    <n v="0"/>
    <s v=""/>
    <s v=""/>
    <m/>
    <x v="1"/>
    <x v="1"/>
    <m/>
    <m/>
    <m/>
    <x v="0"/>
    <s v="Rastrojos (VS)"/>
    <s v=""/>
    <m/>
    <m/>
    <m/>
    <m/>
  </r>
  <r>
    <s v="Córdoba"/>
    <s v="San Carlos"/>
    <s v="El Castillo"/>
    <x v="6"/>
    <s v=""/>
    <s v="Vegetación secundaria baja"/>
    <d v="2025-05-22T00:00:00"/>
    <s v="Alta densidad"/>
    <s v="Esteban Moreno"/>
    <x v="0"/>
    <n v="2"/>
    <n v="13"/>
    <x v="4"/>
    <n v="4"/>
    <s v=""/>
    <m/>
    <m/>
    <n v="0.15"/>
    <x v="4"/>
    <n v="0"/>
    <s v=""/>
    <s v=""/>
    <m/>
    <x v="1"/>
    <x v="1"/>
    <m/>
    <m/>
    <m/>
    <x v="0"/>
    <s v="Rastrojos (VS)"/>
    <s v=""/>
    <m/>
    <m/>
    <m/>
    <m/>
  </r>
  <r>
    <s v="Córdoba"/>
    <s v="San Carlos"/>
    <s v="El Castillo"/>
    <x v="6"/>
    <n v="549"/>
    <s v="Vegetación secundaria baja"/>
    <d v="2025-05-22T00:00:00"/>
    <s v="Alta densidad"/>
    <s v="Esteban Moreno"/>
    <x v="0"/>
    <n v="3"/>
    <n v="14"/>
    <x v="5"/>
    <s v=""/>
    <n v="87.6"/>
    <n v="0.87599999999999989"/>
    <n v="0.27883946029700063"/>
    <n v="5"/>
    <x v="52"/>
    <n v="6.1065841805043139E-2"/>
    <n v="8"/>
    <n v="10"/>
    <m/>
    <x v="1"/>
    <x v="1"/>
    <m/>
    <m/>
    <m/>
    <x v="0"/>
    <s v="Rastrojos (VS)"/>
    <s v=""/>
    <n v="4705976.9502999997"/>
    <n v="2514447.7938999999"/>
    <n v="-75.672621000000007"/>
    <n v="8.6463070000000002"/>
  </r>
  <r>
    <s v="Córdoba"/>
    <s v="San Carlos"/>
    <s v="El Castillo"/>
    <x v="6"/>
    <n v="550"/>
    <s v="Vegetación secundaria baja"/>
    <d v="2025-05-22T00:00:00"/>
    <s v="Alta densidad"/>
    <s v="Esteban Moreno"/>
    <x v="0"/>
    <n v="3"/>
    <n v="15"/>
    <x v="5"/>
    <s v=""/>
    <n v="70"/>
    <n v="0.7"/>
    <n v="0.22281692032865347"/>
    <n v="4.5999999999999996"/>
    <x v="53"/>
    <n v="3.8992961057514354E-2"/>
    <n v="7"/>
    <n v="9"/>
    <m/>
    <x v="1"/>
    <x v="1"/>
    <m/>
    <m/>
    <m/>
    <x v="0"/>
    <s v="Rastrojos (VS)"/>
    <s v=""/>
    <n v="4705978.2242000001"/>
    <n v="2514456.7461000001"/>
    <n v="-75.672610000000006"/>
    <n v="8.646388"/>
  </r>
  <r>
    <s v="Córdoba"/>
    <s v="San Carlos"/>
    <s v="El Castillo"/>
    <x v="6"/>
    <n v="551"/>
    <s v="Vegetación secundaria baja"/>
    <d v="2025-05-22T00:00:00"/>
    <s v="Alta densidad"/>
    <s v="Esteban Moreno"/>
    <x v="0"/>
    <n v="3"/>
    <n v="16"/>
    <x v="5"/>
    <s v=""/>
    <n v="62.5"/>
    <n v="0.625"/>
    <n v="0.19894367886486919"/>
    <n v="5.5"/>
    <x v="14"/>
    <n v="3.1084949822635811E-2"/>
    <n v="5"/>
    <n v="8"/>
    <m/>
    <x v="1"/>
    <x v="1"/>
    <m/>
    <m/>
    <m/>
    <x v="0"/>
    <s v="Rastrojos (VS)"/>
    <s v=""/>
    <n v="4705984.4782999996"/>
    <n v="2514453.7152"/>
    <n v="-75.672552999999994"/>
    <n v="8.6463610000000006"/>
  </r>
  <r>
    <s v="Córdoba"/>
    <s v="San Carlos"/>
    <s v="El Castillo"/>
    <x v="6"/>
    <n v="552"/>
    <s v="Vegetación secundaria baja"/>
    <d v="2025-05-22T00:00:00"/>
    <s v="Alta densidad"/>
    <s v="Esteban Moreno"/>
    <x v="0"/>
    <n v="3"/>
    <n v="17"/>
    <x v="5"/>
    <s v=""/>
    <n v="59.7"/>
    <n v="0.59699999999999998"/>
    <n v="0.19003100205172302"/>
    <n v="4.2"/>
    <x v="54"/>
    <n v="2.8362127056219658E-2"/>
    <n v="5"/>
    <n v="8"/>
    <m/>
    <x v="1"/>
    <x v="1"/>
    <m/>
    <m/>
    <m/>
    <x v="0"/>
    <s v="Rastrojos (VS)"/>
    <s v=""/>
    <n v="4705980.8987999996"/>
    <n v="2514445.6642"/>
    <n v="-75.672584999999998"/>
    <n v="8.6462880010000003"/>
  </r>
  <r>
    <s v="Córdoba"/>
    <s v="San Carlos"/>
    <s v="El Castillo"/>
    <x v="6"/>
    <n v="553"/>
    <s v="Vegetación secundaria baja"/>
    <d v="2025-05-22T00:00:00"/>
    <s v="Alta densidad"/>
    <s v="Esteban Moreno"/>
    <x v="0"/>
    <n v="3"/>
    <n v="18"/>
    <x v="5"/>
    <s v=""/>
    <n v="55"/>
    <n v="0.55000000000000004"/>
    <n v="0.17507043740108488"/>
    <n v="4.5"/>
    <x v="55"/>
    <n v="2.4072185142649173E-2"/>
    <n v="6"/>
    <n v="8"/>
    <m/>
    <x v="1"/>
    <x v="1"/>
    <m/>
    <m/>
    <m/>
    <x v="0"/>
    <s v="Rastrojos (VS)"/>
    <s v=""/>
    <n v="4705982.8663999997"/>
    <n v="2514443.659"/>
    <n v="-75.672567000000001"/>
    <n v="8.6462699999999995"/>
  </r>
  <r>
    <s v="Córdoba"/>
    <s v="San Carlos"/>
    <s v="El Castillo"/>
    <x v="6"/>
    <s v=""/>
    <s v="Vegetación secundaria baja"/>
    <d v="2025-05-22T00:00:00"/>
    <s v="Alta densidad"/>
    <s v="Esteban Moreno"/>
    <x v="0"/>
    <n v="3"/>
    <n v="19"/>
    <x v="2"/>
    <n v="20"/>
    <s v=""/>
    <m/>
    <m/>
    <n v="0.5"/>
    <x v="4"/>
    <n v="0"/>
    <s v=""/>
    <s v=""/>
    <m/>
    <x v="1"/>
    <x v="1"/>
    <m/>
    <m/>
    <m/>
    <x v="0"/>
    <s v="Rastrojos (VS)"/>
    <s v=""/>
    <m/>
    <m/>
    <m/>
    <m/>
  </r>
  <r>
    <s v="Córdoba"/>
    <s v="San Carlos"/>
    <s v="El Castillo"/>
    <x v="6"/>
    <s v=""/>
    <s v="Vegetación secundaria baja"/>
    <d v="2025-05-22T00:00:00"/>
    <s v="Alta densidad"/>
    <s v="Esteban Moreno"/>
    <x v="0"/>
    <n v="3"/>
    <n v="20"/>
    <x v="3"/>
    <n v="4"/>
    <s v=""/>
    <m/>
    <m/>
    <n v="0.25"/>
    <x v="4"/>
    <n v="0"/>
    <s v=""/>
    <s v=""/>
    <m/>
    <x v="1"/>
    <x v="1"/>
    <m/>
    <m/>
    <m/>
    <x v="0"/>
    <s v="Rastrojos (VS)"/>
    <s v=""/>
    <m/>
    <m/>
    <m/>
    <m/>
  </r>
  <r>
    <s v="Córdoba"/>
    <s v="San Carlos"/>
    <s v="El Castillo"/>
    <x v="6"/>
    <s v=""/>
    <s v="Vegetación secundaria baja"/>
    <d v="2025-05-22T00:00:00"/>
    <s v="Alta densidad"/>
    <s v="Esteban Moreno"/>
    <x v="0"/>
    <n v="3"/>
    <n v="21"/>
    <x v="4"/>
    <n v="1"/>
    <s v=""/>
    <m/>
    <m/>
    <n v="0.15"/>
    <x v="4"/>
    <n v="0"/>
    <s v=""/>
    <s v=""/>
    <m/>
    <x v="1"/>
    <x v="1"/>
    <m/>
    <m/>
    <m/>
    <x v="0"/>
    <s v="Rastrojos (VS)"/>
    <s v=""/>
    <m/>
    <m/>
    <m/>
    <m/>
  </r>
  <r>
    <s v="Córdoba"/>
    <s v="San Carlos"/>
    <s v="El Castillo"/>
    <x v="6"/>
    <s v=""/>
    <s v="Vegetación secundaria baja"/>
    <d v="2025-05-22T00:00:00"/>
    <s v="Alta densidad"/>
    <s v="Esteban Moreno"/>
    <x v="0"/>
    <n v="4"/>
    <n v="22"/>
    <x v="2"/>
    <n v="14"/>
    <s v=""/>
    <m/>
    <m/>
    <n v="0.7"/>
    <x v="4"/>
    <n v="0"/>
    <s v=""/>
    <s v=""/>
    <m/>
    <x v="1"/>
    <x v="1"/>
    <m/>
    <m/>
    <m/>
    <x v="0"/>
    <s v="Rastrojos (VS)"/>
    <s v=""/>
    <m/>
    <m/>
    <m/>
    <m/>
  </r>
  <r>
    <s v="Córdoba"/>
    <s v="San Carlos"/>
    <s v="El Castillo"/>
    <x v="6"/>
    <n v="554"/>
    <s v="Vegetación secundaria baja"/>
    <d v="2025-05-22T00:00:00"/>
    <s v="Alta densidad"/>
    <s v="Esteban Moreno"/>
    <x v="0"/>
    <n v="5"/>
    <n v="23"/>
    <x v="6"/>
    <s v=""/>
    <n v="71"/>
    <n v="0.71"/>
    <n v="0.22600001919049137"/>
    <n v="6.8"/>
    <x v="35"/>
    <n v="4.0115003406312216E-2"/>
    <n v="7"/>
    <n v="10"/>
    <m/>
    <x v="1"/>
    <x v="1"/>
    <m/>
    <m/>
    <m/>
    <x v="0"/>
    <s v="Rastrojos (VS)"/>
    <s v=""/>
    <n v="4705988.7130000005"/>
    <n v="2514460.9871999999"/>
    <n v="-75.672515000000004"/>
    <n v="8.6464269999999992"/>
  </r>
  <r>
    <s v="Córdoba"/>
    <s v="San Carlos"/>
    <s v="El Castillo"/>
    <x v="6"/>
    <n v="555"/>
    <s v="Vegetación secundaria baja"/>
    <d v="2025-05-22T00:00:00"/>
    <s v="Alta densidad"/>
    <s v="Esteban Moreno"/>
    <x v="0"/>
    <n v="5"/>
    <n v="24"/>
    <x v="5"/>
    <s v=""/>
    <n v="65.900000000000006"/>
    <n v="0.65900000000000003"/>
    <n v="0.20976621499511808"/>
    <n v="5.8"/>
    <x v="56"/>
    <n v="3.4558983920445707E-2"/>
    <n v="7"/>
    <n v="10"/>
    <m/>
    <x v="1"/>
    <x v="1"/>
    <m/>
    <m/>
    <m/>
    <x v="0"/>
    <s v="Rastrojos (VS)"/>
    <s v=""/>
    <n v="4705985.7986000003"/>
    <n v="2514453.5953000002"/>
    <n v="-75.672540999999995"/>
    <n v="8.6463599999999996"/>
  </r>
  <r>
    <s v="Córdoba"/>
    <s v="San Carlos"/>
    <s v="El Castillo"/>
    <x v="6"/>
    <n v="556"/>
    <s v="Vegetación secundaria baja"/>
    <d v="2025-05-22T00:00:00"/>
    <s v="Alta densidad"/>
    <s v="Esteban Moreno"/>
    <x v="0"/>
    <n v="5"/>
    <n v="25"/>
    <x v="5"/>
    <s v=""/>
    <n v="71.599999999999994"/>
    <n v="0.71599999999999997"/>
    <n v="0.22790987850759412"/>
    <n v="5.5"/>
    <x v="57"/>
    <n v="4.0795868252859344E-2"/>
    <n v="5"/>
    <n v="8"/>
    <m/>
    <x v="1"/>
    <x v="1"/>
    <m/>
    <m/>
    <m/>
    <x v="0"/>
    <s v="Rastrojos (VS)"/>
    <s v=""/>
    <n v="4705989.6695999997"/>
    <n v="2514456.1126999999"/>
    <n v="-75.672505999999998"/>
    <n v="8.6463830010000002"/>
  </r>
  <r>
    <s v="Córdoba"/>
    <s v="San Carlos"/>
    <s v="El Castillo"/>
    <x v="6"/>
    <n v="557"/>
    <s v="Vegetación secundaria baja"/>
    <d v="2025-05-22T00:00:00"/>
    <s v="Alta densidad"/>
    <s v="Esteban Moreno"/>
    <x v="0"/>
    <n v="5"/>
    <n v="26"/>
    <x v="5"/>
    <s v=""/>
    <n v="71.7"/>
    <n v="0.71700000000000008"/>
    <n v="0.22822818839377795"/>
    <n v="5.7"/>
    <x v="34"/>
    <n v="4.09099027695847E-2"/>
    <n v="8"/>
    <n v="11"/>
    <m/>
    <x v="1"/>
    <x v="1"/>
    <m/>
    <m/>
    <m/>
    <x v="0"/>
    <s v="Rastrojos (VS)"/>
    <s v=""/>
    <n v="4705989.0067999996"/>
    <n v="2514455.7853999999"/>
    <n v="-75.672511999999998"/>
    <n v="8.6463800000000006"/>
  </r>
  <r>
    <s v="Córdoba"/>
    <s v="San Carlos"/>
    <s v="El Castillo"/>
    <x v="6"/>
    <n v="558"/>
    <s v="Vegetación secundaria baja"/>
    <d v="2025-05-22T00:00:00"/>
    <s v="Alta densidad"/>
    <s v="Esteban Moreno"/>
    <x v="0"/>
    <n v="5"/>
    <n v="27"/>
    <x v="5"/>
    <s v=""/>
    <n v="51"/>
    <n v="0.51"/>
    <n v="0.16233804195373325"/>
    <n v="5.3"/>
    <x v="58"/>
    <n v="2.0698100349100988E-2"/>
    <n v="6"/>
    <n v="9"/>
    <m/>
    <x v="1"/>
    <x v="1"/>
    <m/>
    <m/>
    <m/>
    <x v="0"/>
    <s v="Rastrojos (VS)"/>
    <s v=""/>
    <n v="4705993.0575999999"/>
    <n v="2514452.5487000002"/>
    <n v="-75.672475000000006"/>
    <n v="8.6463510009999993"/>
  </r>
  <r>
    <s v="Córdoba"/>
    <s v="San Carlos"/>
    <s v="El Castillo"/>
    <x v="6"/>
    <n v="559"/>
    <s v="Vegetación secundaria baja"/>
    <d v="2025-05-22T00:00:00"/>
    <s v="Alta densidad"/>
    <s v="Esteban Moreno"/>
    <x v="0"/>
    <n v="5"/>
    <n v="28"/>
    <x v="5"/>
    <s v=""/>
    <n v="74"/>
    <n v="0.74"/>
    <n v="0.2355493157760051"/>
    <n v="5.6"/>
    <x v="59"/>
    <n v="4.3576623418560945E-2"/>
    <n v="6"/>
    <n v="9"/>
    <m/>
    <x v="1"/>
    <x v="1"/>
    <m/>
    <m/>
    <m/>
    <x v="0"/>
    <s v="Rastrojos (VS)"/>
    <s v=""/>
    <n v="4705992.159"/>
    <n v="2514450.0104"/>
    <n v="-75.672483"/>
    <n v="8.6463280000000005"/>
  </r>
  <r>
    <s v="Córdoba"/>
    <s v="San Carlos"/>
    <s v="El Castillo"/>
    <x v="6"/>
    <n v="560"/>
    <s v="Vegetación secundaria baja"/>
    <d v="2025-05-22T00:00:00"/>
    <s v="Alta densidad"/>
    <s v="Esteban Moreno"/>
    <x v="0"/>
    <n v="5"/>
    <n v="29"/>
    <x v="7"/>
    <s v=""/>
    <n v="77.7"/>
    <n v="0.77700000000000002"/>
    <n v="0.24732678156480536"/>
    <n v="6.5"/>
    <x v="37"/>
    <n v="4.8043227318963447E-2"/>
    <n v="9"/>
    <n v="12"/>
    <m/>
    <x v="1"/>
    <x v="1"/>
    <m/>
    <m/>
    <m/>
    <x v="0"/>
    <s v="Rastrojos (VS)"/>
    <s v=""/>
    <n v="4705989.4238"/>
    <n v="2514452.4635000001"/>
    <n v="-75.672507999999993"/>
    <n v="8.64635"/>
  </r>
  <r>
    <s v="Córdoba"/>
    <s v="San Carlos"/>
    <s v="El Castillo"/>
    <x v="6"/>
    <s v=""/>
    <s v="Vegetación secundaria baja"/>
    <d v="2025-05-22T00:00:00"/>
    <s v="Alta densidad"/>
    <s v="Esteban Moreno"/>
    <x v="0"/>
    <n v="5"/>
    <n v="30"/>
    <x v="2"/>
    <n v="27"/>
    <s v=""/>
    <m/>
    <m/>
    <n v="0.5"/>
    <x v="4"/>
    <n v="0"/>
    <s v=""/>
    <s v=""/>
    <m/>
    <x v="1"/>
    <x v="1"/>
    <m/>
    <m/>
    <m/>
    <x v="0"/>
    <s v="Rastrojos (VS)"/>
    <s v=""/>
    <m/>
    <m/>
    <m/>
    <m/>
  </r>
  <r>
    <s v="Córdoba"/>
    <s v="San Carlos"/>
    <s v="El Castillo"/>
    <x v="6"/>
    <s v=""/>
    <s v="Vegetación secundaria baja"/>
    <d v="2025-05-22T00:00:00"/>
    <s v="Alta densidad"/>
    <s v="Esteban Moreno"/>
    <x v="0"/>
    <n v="5"/>
    <n v="31"/>
    <x v="4"/>
    <n v="6"/>
    <s v=""/>
    <m/>
    <m/>
    <n v="0.1"/>
    <x v="4"/>
    <n v="0"/>
    <s v=""/>
    <s v=""/>
    <m/>
    <x v="1"/>
    <x v="1"/>
    <m/>
    <m/>
    <m/>
    <x v="0"/>
    <s v="Rastrojos (VS)"/>
    <s v=""/>
    <m/>
    <m/>
    <m/>
    <m/>
  </r>
  <r>
    <s v="Córdoba"/>
    <s v="San Carlos"/>
    <s v="El Castillo"/>
    <x v="6"/>
    <s v=""/>
    <s v="Vegetación secundaria baja"/>
    <d v="2025-05-22T00:00:00"/>
    <s v="Alta densidad"/>
    <s v="Esteban Moreno"/>
    <x v="0"/>
    <n v="5"/>
    <n v="32"/>
    <x v="3"/>
    <n v="3"/>
    <s v=""/>
    <m/>
    <m/>
    <n v="0.2"/>
    <x v="4"/>
    <n v="0"/>
    <s v=""/>
    <s v=""/>
    <m/>
    <x v="1"/>
    <x v="1"/>
    <m/>
    <m/>
    <m/>
    <x v="0"/>
    <s v="Rastrojos (VS)"/>
    <s v=""/>
    <m/>
    <m/>
    <m/>
    <m/>
  </r>
  <r>
    <s v="Córdoba"/>
    <s v="San Carlos"/>
    <s v="El Castillo"/>
    <x v="6"/>
    <n v="561"/>
    <s v="Vegetación secundaria baja"/>
    <d v="2025-05-22T00:00:00"/>
    <s v="Alta densidad"/>
    <s v="Esteban Moreno"/>
    <x v="0"/>
    <n v="6"/>
    <n v="33"/>
    <x v="5"/>
    <s v=""/>
    <n v="66.400000000000006"/>
    <n v="0.66400000000000003"/>
    <n v="0.21135776442603701"/>
    <n v="4.5"/>
    <x v="51"/>
    <n v="3.5085388894722146E-2"/>
    <n v="6"/>
    <n v="8"/>
    <m/>
    <x v="1"/>
    <x v="1"/>
    <m/>
    <m/>
    <m/>
    <x v="0"/>
    <s v="Rastrojos (VS)"/>
    <s v=""/>
    <n v="4705981.1569999997"/>
    <n v="2514451.0833000001"/>
    <n v="-75.672583000000003"/>
    <n v="8.6463370000000008"/>
  </r>
  <r>
    <s v="Córdoba"/>
    <s v="San Carlos"/>
    <s v="El Castillo"/>
    <x v="6"/>
    <n v="562"/>
    <s v="Vegetación secundaria baja"/>
    <d v="2025-05-22T00:00:00"/>
    <s v="Alta densidad"/>
    <s v="Esteban Moreno"/>
    <x v="0"/>
    <n v="6"/>
    <n v="34"/>
    <x v="5"/>
    <s v=""/>
    <n v="86"/>
    <n v="0.86"/>
    <n v="0.27374650211806001"/>
    <n v="4.2"/>
    <x v="14"/>
    <n v="5.8855497955382911E-2"/>
    <n v="9"/>
    <n v="13"/>
    <m/>
    <x v="1"/>
    <x v="1"/>
    <m/>
    <m/>
    <m/>
    <x v="0"/>
    <s v="Rastrojos (VS)"/>
    <s v=""/>
    <n v="4705985.2125000004"/>
    <n v="2514448.5103000002"/>
    <n v="-75.672545999999997"/>
    <n v="8.6463140000000003"/>
  </r>
  <r>
    <s v="Córdoba"/>
    <s v="San Carlos"/>
    <s v="El Castillo"/>
    <x v="6"/>
    <n v="563"/>
    <s v="Vegetación secundaria baja"/>
    <d v="2025-05-22T00:00:00"/>
    <s v="Alta densidad"/>
    <s v="Esteban Moreno"/>
    <x v="0"/>
    <n v="6"/>
    <n v="35"/>
    <x v="5"/>
    <s v=""/>
    <n v="80.099999999999994"/>
    <n v="0.80099999999999993"/>
    <n v="0.2549662188332163"/>
    <n v="5.2"/>
    <x v="52"/>
    <n v="5.1056985321351549E-2"/>
    <n v="6"/>
    <n v="9"/>
    <m/>
    <x v="1"/>
    <x v="1"/>
    <m/>
    <m/>
    <m/>
    <x v="0"/>
    <s v="Rastrojos (VS)"/>
    <s v=""/>
    <n v="4705981.3290999997"/>
    <n v="2514444.2228999999"/>
    <n v="-75.672580999999994"/>
    <n v="8.6462749999999993"/>
  </r>
  <r>
    <s v="Córdoba"/>
    <s v="San Carlos"/>
    <s v="El Castillo"/>
    <x v="6"/>
    <n v="564"/>
    <s v="Vegetación secundaria baja"/>
    <d v="2025-05-22T00:00:00"/>
    <s v="Alta densidad"/>
    <s v="Esteban Moreno"/>
    <x v="0"/>
    <n v="6"/>
    <n v="36"/>
    <x v="6"/>
    <s v=""/>
    <n v="69"/>
    <n v="0.69"/>
    <n v="0.21963382146681557"/>
    <n v="6"/>
    <x v="60"/>
    <n v="3.7886834203025681E-2"/>
    <n v="9"/>
    <n v="12"/>
    <m/>
    <x v="1"/>
    <x v="1"/>
    <m/>
    <m/>
    <m/>
    <x v="0"/>
    <s v="Rastrojos (VS)"/>
    <s v=""/>
    <n v="4705988.1375000002"/>
    <n v="2514441.7412"/>
    <n v="-75.672518999999994"/>
    <n v="8.6462529999999997"/>
  </r>
  <r>
    <s v="Córdoba"/>
    <s v="San Carlos"/>
    <s v="El Castillo"/>
    <x v="6"/>
    <n v="565"/>
    <s v="Vegetación secundaria baja"/>
    <d v="2025-05-22T00:00:00"/>
    <s v="Alta densidad"/>
    <s v="Esteban Moreno"/>
    <x v="0"/>
    <n v="6"/>
    <n v="37"/>
    <x v="6"/>
    <s v=""/>
    <n v="82.4"/>
    <n v="0.82400000000000007"/>
    <n v="0.26228734621544353"/>
    <n v="6.5"/>
    <x v="35"/>
    <n v="5.4031193320381372E-2"/>
    <n v="4"/>
    <n v="7"/>
    <m/>
    <x v="1"/>
    <x v="1"/>
    <m/>
    <m/>
    <m/>
    <x v="0"/>
    <s v="Rastrojos (VS)"/>
    <s v=""/>
    <n v="4705985.9201999996"/>
    <n v="2514439.5441999999"/>
    <n v="-75.672539"/>
    <n v="8.6462330010000006"/>
  </r>
  <r>
    <s v="Córdoba"/>
    <s v="San Carlos"/>
    <s v="El Castillo"/>
    <x v="6"/>
    <n v="566"/>
    <s v="Vegetación secundaria baja"/>
    <d v="2025-05-22T00:00:00"/>
    <s v="Alta densidad"/>
    <s v="Esteban Moreno"/>
    <x v="0"/>
    <n v="6"/>
    <n v="38"/>
    <x v="7"/>
    <s v=""/>
    <n v="102"/>
    <n v="1.02"/>
    <n v="0.3246760839074665"/>
    <n v="6.4"/>
    <x v="61"/>
    <n v="8.2792401396403953E-2"/>
    <n v="10"/>
    <n v="13"/>
    <m/>
    <x v="1"/>
    <x v="1"/>
    <m/>
    <m/>
    <m/>
    <x v="0"/>
    <s v="Rastrojos (VS)"/>
    <s v=""/>
    <n v="4705989.3687000005"/>
    <n v="2514444.6090000002"/>
    <n v="-75.672507999999993"/>
    <n v="8.6462789999999998"/>
  </r>
  <r>
    <s v="Córdoba"/>
    <s v="San Carlos"/>
    <s v="El Castillo"/>
    <x v="6"/>
    <n v="567"/>
    <s v="Vegetación secundaria baja"/>
    <d v="2025-05-22T00:00:00"/>
    <s v="Alta densidad"/>
    <s v="Esteban Moreno"/>
    <x v="0"/>
    <n v="6"/>
    <n v="39"/>
    <x v="7"/>
    <s v=""/>
    <n v="72"/>
    <n v="0.72"/>
    <n v="0.22918311805232927"/>
    <n v="5.8"/>
    <x v="62"/>
    <n v="4.1252961249419268E-2"/>
    <n v="7"/>
    <n v="10"/>
    <m/>
    <x v="1"/>
    <x v="1"/>
    <m/>
    <m/>
    <m/>
    <x v="0"/>
    <s v="Rastrojos (VS)"/>
    <s v=""/>
    <n v="4705989.8245999999"/>
    <n v="2514446.8185000001"/>
    <n v="-75.672504000000004"/>
    <n v="8.6462990000000008"/>
  </r>
  <r>
    <s v="Córdoba"/>
    <s v="San Carlos"/>
    <s v="El Castillo"/>
    <x v="6"/>
    <s v=""/>
    <s v="Vegetación secundaria baja"/>
    <d v="2025-05-22T00:00:00"/>
    <s v="Alta densidad"/>
    <s v="Esteban Moreno"/>
    <x v="0"/>
    <n v="6"/>
    <n v="40"/>
    <x v="4"/>
    <n v="13"/>
    <s v=""/>
    <m/>
    <m/>
    <n v="0.1"/>
    <x v="4"/>
    <n v="0"/>
    <s v=""/>
    <s v=""/>
    <m/>
    <x v="1"/>
    <x v="1"/>
    <m/>
    <m/>
    <m/>
    <x v="0"/>
    <s v="Rastrojos (VS)"/>
    <s v=""/>
    <m/>
    <m/>
    <m/>
    <m/>
  </r>
  <r>
    <s v="Córdoba"/>
    <s v="San Carlos"/>
    <s v="El Castillo"/>
    <x v="6"/>
    <s v=""/>
    <s v="Vegetación secundaria baja"/>
    <d v="2025-05-22T00:00:00"/>
    <s v="Alta densidad"/>
    <s v="Esteban Moreno"/>
    <x v="0"/>
    <n v="6"/>
    <n v="41"/>
    <x v="3"/>
    <n v="4"/>
    <s v=""/>
    <m/>
    <m/>
    <n v="0.3"/>
    <x v="4"/>
    <n v="0"/>
    <s v=""/>
    <s v=""/>
    <m/>
    <x v="1"/>
    <x v="1"/>
    <m/>
    <m/>
    <m/>
    <x v="0"/>
    <s v="Rastrojos (VS)"/>
    <s v=""/>
    <m/>
    <m/>
    <m/>
    <m/>
  </r>
  <r>
    <s v="Córdoba"/>
    <s v="San Carlos"/>
    <s v="El Castillo"/>
    <x v="6"/>
    <s v=""/>
    <s v="Vegetación secundaria baja"/>
    <d v="2025-05-22T00:00:00"/>
    <s v="Alta densidad"/>
    <s v="Esteban Moreno"/>
    <x v="0"/>
    <n v="6"/>
    <n v="42"/>
    <x v="2"/>
    <n v="31"/>
    <s v=""/>
    <m/>
    <m/>
    <n v="0.5"/>
    <x v="4"/>
    <n v="0"/>
    <s v=""/>
    <s v=""/>
    <m/>
    <x v="1"/>
    <x v="1"/>
    <m/>
    <m/>
    <m/>
    <x v="0"/>
    <s v="Rastrojos (VS)"/>
    <s v=""/>
    <m/>
    <m/>
    <m/>
    <m/>
  </r>
  <r>
    <s v="Córdoba"/>
    <s v="San Carlos"/>
    <s v="El Castillo"/>
    <x v="6"/>
    <n v="568"/>
    <s v="Vegetación secundaria baja"/>
    <d v="2025-05-22T00:00:00"/>
    <s v="Alta densidad"/>
    <s v="Esteban Moreno"/>
    <x v="0"/>
    <n v="7"/>
    <n v="43"/>
    <x v="6"/>
    <s v=""/>
    <n v="101.5"/>
    <n v="1.0149999999999999"/>
    <n v="0.3230845344765475"/>
    <n v="6"/>
    <x v="36"/>
    <n v="8.1982700623423915E-2"/>
    <n v="13"/>
    <n v="16"/>
    <m/>
    <x v="1"/>
    <x v="1"/>
    <m/>
    <m/>
    <m/>
    <x v="0"/>
    <s v="Rastrojos (VS)"/>
    <s v=""/>
    <n v="4705990.9812000003"/>
    <n v="2514439.0660999999"/>
    <n v="-75.672493000000003"/>
    <n v="8.6462289999999999"/>
  </r>
  <r>
    <s v="Córdoba"/>
    <s v="San Carlos"/>
    <s v="El Castillo"/>
    <x v="6"/>
    <n v="569"/>
    <s v="Vegetación secundaria baja"/>
    <d v="2025-05-22T00:00:00"/>
    <s v="Alta densidad"/>
    <s v="Esteban Moreno"/>
    <x v="0"/>
    <n v="7"/>
    <n v="44"/>
    <x v="5"/>
    <s v=""/>
    <n v="76.599999999999994"/>
    <n v="0.7659999999999999"/>
    <n v="0.24382537281678363"/>
    <n v="4.2"/>
    <x v="52"/>
    <n v="4.6692558894414059E-2"/>
    <n v="6"/>
    <n v="9"/>
    <m/>
    <x v="1"/>
    <x v="1"/>
    <m/>
    <m/>
    <m/>
    <x v="0"/>
    <s v="Rastrojos (VS)"/>
    <s v=""/>
    <n v="4705996.4943000004"/>
    <n v="2514440.2444000002"/>
    <n v="-75.672443000000001"/>
    <n v="8.6462400000000006"/>
  </r>
  <r>
    <s v="Córdoba"/>
    <s v="San Carlos"/>
    <s v="El Castillo"/>
    <x v="6"/>
    <n v="570"/>
    <s v="Vegetación secundaria baja"/>
    <d v="2025-05-22T00:00:00"/>
    <s v="Alta densidad"/>
    <s v="Esteban Moreno"/>
    <x v="0"/>
    <n v="7"/>
    <n v="45"/>
    <x v="5"/>
    <s v=""/>
    <n v="77.599999999999994"/>
    <n v="0.77599999999999991"/>
    <n v="0.24700847167862156"/>
    <n v="4.8"/>
    <x v="63"/>
    <n v="4.7919643505652573E-2"/>
    <n v="6"/>
    <n v="9"/>
    <m/>
    <x v="1"/>
    <x v="1"/>
    <m/>
    <m/>
    <m/>
    <x v="0"/>
    <s v="Rastrojos (VS)"/>
    <s v=""/>
    <n v="4705998.1666000001"/>
    <n v="2514443.2196999998"/>
    <n v="-75.672427999999996"/>
    <n v="8.6462669999999999"/>
  </r>
  <r>
    <s v="Córdoba"/>
    <s v="San Carlos"/>
    <s v="El Castillo"/>
    <x v="6"/>
    <n v="571"/>
    <s v="Vegetación secundaria baja"/>
    <d v="2025-05-22T00:00:00"/>
    <s v="Alta densidad"/>
    <s v="Esteban Moreno"/>
    <x v="0"/>
    <n v="7"/>
    <n v="46"/>
    <x v="7"/>
    <s v=""/>
    <n v="60"/>
    <n v="0.6"/>
    <n v="0.19098593171027439"/>
    <n v="5.2"/>
    <x v="64"/>
    <n v="2.8647889756541159E-2"/>
    <n v="10"/>
    <n v="13"/>
    <m/>
    <x v="1"/>
    <x v="1"/>
    <m/>
    <m/>
    <m/>
    <x v="0"/>
    <s v="Rastrojos (VS)"/>
    <s v=""/>
    <n v="4706000.2527999999"/>
    <n v="2514442.4306999999"/>
    <n v="-75.672409000000002"/>
    <n v="8.6462600009999999"/>
  </r>
  <r>
    <s v="Córdoba"/>
    <s v="San Carlos"/>
    <s v="El Castillo"/>
    <x v="6"/>
    <s v=""/>
    <s v="Vegetación secundaria baja"/>
    <d v="2025-05-22T00:00:00"/>
    <s v="Alta densidad"/>
    <s v="Esteban Moreno"/>
    <x v="0"/>
    <n v="7"/>
    <n v="47"/>
    <x v="2"/>
    <n v="6"/>
    <s v=""/>
    <m/>
    <m/>
    <n v="1.1000000000000001"/>
    <x v="4"/>
    <n v="0"/>
    <s v=""/>
    <s v=""/>
    <m/>
    <x v="1"/>
    <x v="1"/>
    <m/>
    <m/>
    <m/>
    <x v="0"/>
    <s v="Rastrojos (VS)"/>
    <s v=""/>
    <m/>
    <m/>
    <m/>
    <m/>
  </r>
  <r>
    <s v="Córdoba"/>
    <s v="San Carlos"/>
    <s v="El Castillo"/>
    <x v="6"/>
    <s v=""/>
    <s v="Vegetación secundaria baja"/>
    <d v="2025-05-22T00:00:00"/>
    <s v="Alta densidad"/>
    <s v="Esteban Moreno"/>
    <x v="0"/>
    <n v="7"/>
    <n v="48"/>
    <x v="4"/>
    <n v="2"/>
    <s v=""/>
    <m/>
    <m/>
    <n v="0.15"/>
    <x v="4"/>
    <n v="0"/>
    <s v=""/>
    <s v=""/>
    <m/>
    <x v="1"/>
    <x v="1"/>
    <m/>
    <m/>
    <m/>
    <x v="0"/>
    <s v="Rastrojos (VS)"/>
    <s v=""/>
    <m/>
    <m/>
    <m/>
    <m/>
  </r>
  <r>
    <s v="Córdoba"/>
    <s v="San Carlos"/>
    <s v="El Castillo"/>
    <x v="6"/>
    <s v=""/>
    <s v="Vegetación secundaria baja"/>
    <d v="2025-05-22T00:00:00"/>
    <s v="Alta densidad"/>
    <s v="Esteban Moreno"/>
    <x v="0"/>
    <n v="7"/>
    <n v="49"/>
    <x v="3"/>
    <n v="2"/>
    <s v=""/>
    <m/>
    <m/>
    <n v="0.2"/>
    <x v="4"/>
    <n v="0"/>
    <s v=""/>
    <s v=""/>
    <m/>
    <x v="1"/>
    <x v="1"/>
    <m/>
    <m/>
    <m/>
    <x v="0"/>
    <s v="Rastrojos (VS)"/>
    <s v=""/>
    <m/>
    <m/>
    <m/>
    <m/>
  </r>
  <r>
    <s v="Córdoba"/>
    <s v="San Carlos"/>
    <s v="El Castillo"/>
    <x v="6"/>
    <n v="572"/>
    <s v="Vegetación secundaria baja"/>
    <d v="2025-05-22T00:00:00"/>
    <s v="Alta densidad"/>
    <s v="Esteban Moreno"/>
    <x v="0"/>
    <n v="8"/>
    <n v="50"/>
    <x v="5"/>
    <s v=""/>
    <n v="69.8"/>
    <n v="0.69799999999999995"/>
    <n v="0.22218030055628588"/>
    <n v="4.8"/>
    <x v="59"/>
    <n v="3.8770462447071885E-2"/>
    <n v="6"/>
    <n v="9"/>
    <m/>
    <x v="1"/>
    <x v="1"/>
    <m/>
    <m/>
    <m/>
    <x v="0"/>
    <s v="Rastrojos (VS)"/>
    <s v=""/>
    <n v="4705995.6710000001"/>
    <n v="2514448.4369000001"/>
    <n v="-75.672450999999995"/>
    <n v="8.6463140000000003"/>
  </r>
  <r>
    <s v="Córdoba"/>
    <s v="San Carlos"/>
    <s v="El Castillo"/>
    <x v="6"/>
    <n v="573"/>
    <s v="Vegetación secundaria baja"/>
    <d v="2025-05-22T00:00:00"/>
    <s v="Alta densidad"/>
    <s v="Esteban Moreno"/>
    <x v="0"/>
    <n v="8"/>
    <n v="51"/>
    <x v="7"/>
    <s v=""/>
    <n v="68.5"/>
    <n v="0.68500000000000005"/>
    <n v="0.21804227203589663"/>
    <n v="5.5"/>
    <x v="46"/>
    <n v="3.7339739086147301E-2"/>
    <n v="8"/>
    <n v="11"/>
    <m/>
    <x v="1"/>
    <x v="1"/>
    <m/>
    <m/>
    <m/>
    <x v="0"/>
    <s v="Rastrojos (VS)"/>
    <s v=""/>
    <n v="4705996.9974999996"/>
    <n v="2514449.202"/>
    <n v="-75.672438999999997"/>
    <n v="8.6463210000000004"/>
  </r>
  <r>
    <s v="Córdoba"/>
    <s v="San Carlos"/>
    <s v="El Castillo"/>
    <x v="6"/>
    <n v="574"/>
    <s v="Vegetación secundaria baja"/>
    <d v="2025-05-22T00:00:00"/>
    <s v="Alta densidad"/>
    <s v="Esteban Moreno"/>
    <x v="0"/>
    <n v="8"/>
    <n v="52"/>
    <x v="7"/>
    <s v=""/>
    <n v="83"/>
    <n v="0.83"/>
    <n v="0.26419720553254628"/>
    <n v="6"/>
    <x v="65"/>
    <n v="5.4820920148003355E-2"/>
    <n v="8"/>
    <n v="11"/>
    <m/>
    <x v="1"/>
    <x v="1"/>
    <m/>
    <m/>
    <m/>
    <x v="0"/>
    <s v="Rastrojos (VS)"/>
    <s v=""/>
    <n v="4705996.4485999998"/>
    <n v="2514449.4271999998"/>
    <n v="-75.672443999999999"/>
    <n v="8.6463230010000007"/>
  </r>
  <r>
    <s v="Córdoba"/>
    <s v="San Carlos"/>
    <s v="El Castillo"/>
    <x v="6"/>
    <n v="575"/>
    <s v="Vegetación secundaria baja"/>
    <d v="2025-05-22T00:00:00"/>
    <s v="Alta densidad"/>
    <s v="Esteban Moreno"/>
    <x v="0"/>
    <n v="8"/>
    <n v="53"/>
    <x v="6"/>
    <s v=""/>
    <n v="102.5"/>
    <n v="1.0249999999999999"/>
    <n v="0.32626763333838543"/>
    <n v="6.8"/>
    <x v="44"/>
    <n v="8.3606081042961258E-2"/>
    <n v="14"/>
    <n v="17"/>
    <m/>
    <x v="1"/>
    <x v="1"/>
    <m/>
    <m/>
    <m/>
    <x v="0"/>
    <s v="Rastrojos (VS)"/>
    <s v=""/>
    <n v="4705996.7618000004"/>
    <n v="2514446.9911000002"/>
    <n v="-75.672441000000006"/>
    <n v="8.6463010009999994"/>
  </r>
  <r>
    <s v="Córdoba"/>
    <s v="San Carlos"/>
    <s v="El Castillo"/>
    <x v="6"/>
    <n v="576"/>
    <s v="Vegetación secundaria baja"/>
    <d v="2025-05-22T00:00:00"/>
    <s v="Alta densidad"/>
    <s v="Esteban Moreno"/>
    <x v="0"/>
    <n v="8"/>
    <n v="54"/>
    <x v="7"/>
    <s v=""/>
    <n v="98.5"/>
    <n v="0.98499999999999999"/>
    <n v="0.31353523789103382"/>
    <n v="6.2"/>
    <x v="23"/>
    <n v="7.7208052330667076E-2"/>
    <n v="9"/>
    <n v="12"/>
    <m/>
    <x v="1"/>
    <x v="1"/>
    <m/>
    <m/>
    <m/>
    <x v="0"/>
    <s v="Rastrojos (VS)"/>
    <s v=""/>
    <n v="4706000.2986000003"/>
    <n v="2514448.9575999998"/>
    <n v="-75.672409000000002"/>
    <n v="8.6463190000000001"/>
  </r>
  <r>
    <s v="Córdoba"/>
    <s v="San Carlos"/>
    <s v="El Castillo"/>
    <x v="6"/>
    <s v=""/>
    <s v="Vegetación secundaria baja"/>
    <d v="2025-05-22T00:00:00"/>
    <s v="Alta densidad"/>
    <s v="Esteban Moreno"/>
    <x v="0"/>
    <n v="8"/>
    <n v="55"/>
    <x v="4"/>
    <n v="1"/>
    <s v=""/>
    <m/>
    <m/>
    <n v="0.1"/>
    <x v="4"/>
    <n v="0"/>
    <s v=""/>
    <s v=""/>
    <m/>
    <x v="1"/>
    <x v="1"/>
    <m/>
    <m/>
    <m/>
    <x v="0"/>
    <s v="Rastrojos (VS)"/>
    <s v=""/>
    <m/>
    <m/>
    <m/>
    <m/>
  </r>
  <r>
    <s v="Córdoba"/>
    <s v="San Carlos"/>
    <s v="El Castillo"/>
    <x v="6"/>
    <s v=""/>
    <s v="Vegetación secundaria baja"/>
    <d v="2025-05-22T00:00:00"/>
    <s v="Alta densidad"/>
    <s v="Esteban Moreno"/>
    <x v="0"/>
    <n v="8"/>
    <n v="56"/>
    <x v="3"/>
    <n v="1"/>
    <s v=""/>
    <m/>
    <m/>
    <n v="0.25"/>
    <x v="4"/>
    <n v="0"/>
    <s v=""/>
    <s v=""/>
    <m/>
    <x v="1"/>
    <x v="1"/>
    <m/>
    <m/>
    <m/>
    <x v="0"/>
    <s v="Rastrojos (VS)"/>
    <s v=""/>
    <m/>
    <m/>
    <m/>
    <m/>
  </r>
  <r>
    <s v="Córdoba"/>
    <s v="San Carlos"/>
    <s v="El Castillo"/>
    <x v="6"/>
    <s v=""/>
    <s v="Vegetación secundaria baja"/>
    <d v="2025-05-22T00:00:00"/>
    <s v="Alta densidad"/>
    <s v="Esteban Moreno"/>
    <x v="0"/>
    <n v="8"/>
    <n v="57"/>
    <x v="2"/>
    <n v="7"/>
    <s v=""/>
    <m/>
    <m/>
    <n v="1.5"/>
    <x v="4"/>
    <n v="0"/>
    <s v=""/>
    <s v=""/>
    <m/>
    <x v="1"/>
    <x v="1"/>
    <m/>
    <m/>
    <m/>
    <x v="0"/>
    <s v="Rastrojos (VS)"/>
    <s v=""/>
    <m/>
    <m/>
    <m/>
    <m/>
  </r>
  <r>
    <s v="Córdoba"/>
    <s v="San Carlos"/>
    <s v="El Castillo"/>
    <x v="6"/>
    <s v=""/>
    <s v="Vegetación secundaria baja"/>
    <d v="2025-05-22T00:00:00"/>
    <s v="Alta densidad"/>
    <s v="Esteban Moreno"/>
    <x v="0"/>
    <n v="10"/>
    <n v="58"/>
    <x v="3"/>
    <n v="1"/>
    <s v=""/>
    <m/>
    <m/>
    <n v="0.15"/>
    <x v="4"/>
    <n v="0"/>
    <s v=""/>
    <s v=""/>
    <m/>
    <x v="1"/>
    <x v="1"/>
    <m/>
    <m/>
    <m/>
    <x v="1"/>
    <s v="Rastrojos (VS)"/>
    <s v=""/>
    <m/>
    <m/>
    <m/>
    <m/>
  </r>
  <r>
    <s v="Córdoba"/>
    <s v="San Carlos"/>
    <s v="El Castillo"/>
    <x v="7"/>
    <n v="578"/>
    <s v="Vegetación secundaria alta"/>
    <d v="2025-05-22T00:00:00"/>
    <s v="Alta densidad"/>
    <s v="Lucía Rodríguez"/>
    <x v="0"/>
    <n v="1"/>
    <n v="1"/>
    <x v="0"/>
    <s v=""/>
    <n v="75"/>
    <n v="0.75"/>
    <n v="0.238732414637843"/>
    <n v="11"/>
    <x v="5"/>
    <n v="4.4762327744595563E-2"/>
    <n v="13"/>
    <n v="20"/>
    <n v="2"/>
    <x v="0"/>
    <x v="0"/>
    <n v="0"/>
    <n v="0"/>
    <n v="0"/>
    <x v="0"/>
    <s v="Ganadero"/>
    <s v=""/>
    <n v="4705649.3271000003"/>
    <n v="2512835.1956000002"/>
    <n v="-75.675494"/>
    <n v="8.63171"/>
  </r>
  <r>
    <s v="Córdoba"/>
    <s v="San Carlos"/>
    <s v="El Castillo"/>
    <x v="7"/>
    <n v="579"/>
    <s v="Vegetación secundaria alta"/>
    <d v="2025-05-22T00:00:00"/>
    <s v="Alta densidad"/>
    <s v="Lucía Rodríguez"/>
    <x v="0"/>
    <n v="1"/>
    <n v="2"/>
    <x v="7"/>
    <s v=""/>
    <n v="68.8"/>
    <n v="0.68799999999999994"/>
    <n v="0.21899720169444797"/>
    <n v="4.9000000000000004"/>
    <x v="32"/>
    <n v="3.7667518691445051E-2"/>
    <n v="7"/>
    <n v="12"/>
    <m/>
    <x v="1"/>
    <x v="1"/>
    <m/>
    <m/>
    <m/>
    <x v="0"/>
    <s v="Ganadero"/>
    <s v=""/>
    <n v="4705649.2006999999"/>
    <n v="2512832.8733000001"/>
    <n v="-75.675494999999998"/>
    <n v="8.6316890009999998"/>
  </r>
  <r>
    <s v="Córdoba"/>
    <s v="San Carlos"/>
    <s v="El Castillo"/>
    <x v="7"/>
    <n v="580"/>
    <s v="Vegetación secundaria alta"/>
    <d v="2025-05-22T00:00:00"/>
    <s v="Alta densidad"/>
    <s v="Lucía Rodríguez"/>
    <x v="0"/>
    <n v="1"/>
    <n v="3"/>
    <x v="6"/>
    <s v=""/>
    <n v="88.7"/>
    <n v="0.88700000000000001"/>
    <n v="0.28234086904502231"/>
    <n v="6.5"/>
    <x v="29"/>
    <n v="6.2609087710733688E-2"/>
    <n v="8"/>
    <n v="15"/>
    <m/>
    <x v="1"/>
    <x v="1"/>
    <m/>
    <m/>
    <m/>
    <x v="0"/>
    <s v="Ganadero"/>
    <s v=""/>
    <n v="4705642.6074999999"/>
    <n v="2512834.6896000002"/>
    <n v="-75.675555000000003"/>
    <n v="8.6317050000000002"/>
  </r>
  <r>
    <s v="Córdoba"/>
    <s v="San Carlos"/>
    <s v="El Castillo"/>
    <x v="7"/>
    <n v="581"/>
    <s v="Vegetación secundaria alta"/>
    <d v="2025-05-22T00:00:00"/>
    <s v="Alta densidad"/>
    <s v="Lucía Rodríguez"/>
    <x v="0"/>
    <n v="1"/>
    <n v="4"/>
    <x v="1"/>
    <s v=""/>
    <n v="61.5"/>
    <n v="0.61499999999999999"/>
    <n v="0.19576058000303126"/>
    <n v="8.1999999999999993"/>
    <x v="26"/>
    <n v="3.0098189175466056E-2"/>
    <n v="15"/>
    <n v="21"/>
    <n v="0"/>
    <x v="0"/>
    <x v="0"/>
    <n v="0"/>
    <n v="0"/>
    <n v="0"/>
    <x v="0"/>
    <s v="Ganadero"/>
    <s v=""/>
    <n v="4705643.2657000003"/>
    <n v="2512834.3530999999"/>
    <n v="-75.675549000000004"/>
    <n v="8.6317020000000007"/>
  </r>
  <r>
    <s v="Córdoba"/>
    <s v="San Carlos"/>
    <s v="El Castillo"/>
    <x v="7"/>
    <n v="582"/>
    <s v="Vegetación secundaria alta"/>
    <d v="2025-05-22T00:00:00"/>
    <s v="Alta densidad"/>
    <s v="Lucía Rodríguez"/>
    <x v="0"/>
    <n v="1"/>
    <n v="5"/>
    <x v="5"/>
    <s v=""/>
    <n v="70"/>
    <n v="0.7"/>
    <n v="0.22281692032865347"/>
    <n v="5"/>
    <x v="14"/>
    <n v="3.8992961057514354E-2"/>
    <n v="6"/>
    <n v="11"/>
    <m/>
    <x v="1"/>
    <x v="1"/>
    <m/>
    <m/>
    <m/>
    <x v="0"/>
    <s v="Ganadero"/>
    <s v=""/>
    <n v="4705643.5928999996"/>
    <n v="2512833.9082999998"/>
    <n v="-75.675545999999997"/>
    <n v="8.6316980010000002"/>
  </r>
  <r>
    <s v="Córdoba"/>
    <s v="San Carlos"/>
    <s v="El Castillo"/>
    <x v="7"/>
    <n v="583"/>
    <s v="Vegetación secundaria alta"/>
    <d v="2025-05-22T00:00:00"/>
    <s v="Alta densidad"/>
    <s v="Lucía Rodríguez"/>
    <x v="0"/>
    <n v="1"/>
    <n v="6"/>
    <x v="6"/>
    <s v=""/>
    <n v="43.5"/>
    <n v="0.435"/>
    <n v="0.13846480048994894"/>
    <n v="5"/>
    <x v="43"/>
    <n v="1.5058047053281948E-2"/>
    <n v="7"/>
    <n v="12"/>
    <m/>
    <x v="1"/>
    <x v="1"/>
    <m/>
    <m/>
    <m/>
    <x v="0"/>
    <s v="Ganadero"/>
    <s v=""/>
    <n v="4705638.6766999997"/>
    <n v="2512839.3637000001"/>
    <n v="-75.675590999999997"/>
    <n v="8.6317470000000007"/>
  </r>
  <r>
    <s v="Córdoba"/>
    <s v="San Carlos"/>
    <s v="El Castillo"/>
    <x v="7"/>
    <s v=""/>
    <s v="Vegetación secundaria alta"/>
    <d v="2025-05-22T00:00:00"/>
    <s v="Alta densidad"/>
    <s v="Lucía Rodríguez"/>
    <x v="0"/>
    <n v="1"/>
    <n v="7"/>
    <x v="2"/>
    <n v="14"/>
    <s v=""/>
    <m/>
    <m/>
    <n v="0.5"/>
    <x v="4"/>
    <n v="0"/>
    <s v=""/>
    <s v=""/>
    <m/>
    <x v="1"/>
    <x v="1"/>
    <m/>
    <m/>
    <m/>
    <x v="0"/>
    <s v="Ganadero"/>
    <s v=""/>
    <m/>
    <m/>
    <m/>
    <m/>
  </r>
  <r>
    <s v="Córdoba"/>
    <s v="San Carlos"/>
    <s v="El Castillo"/>
    <x v="7"/>
    <s v=""/>
    <s v="Vegetación secundaria alta"/>
    <d v="2025-05-22T00:00:00"/>
    <s v="Alta densidad"/>
    <s v="Lucía Rodríguez"/>
    <x v="0"/>
    <n v="1"/>
    <n v="8"/>
    <x v="4"/>
    <n v="10"/>
    <s v=""/>
    <m/>
    <m/>
    <n v="0.13"/>
    <x v="4"/>
    <n v="0"/>
    <s v=""/>
    <s v=""/>
    <m/>
    <x v="1"/>
    <x v="1"/>
    <m/>
    <m/>
    <m/>
    <x v="0"/>
    <s v="Ganadero"/>
    <s v=""/>
    <m/>
    <m/>
    <m/>
    <m/>
  </r>
  <r>
    <s v="Córdoba"/>
    <s v="San Carlos"/>
    <s v="El Castillo"/>
    <x v="7"/>
    <s v=""/>
    <s v="Vegetación secundaria alta"/>
    <d v="2025-05-22T00:00:00"/>
    <s v="Alta densidad"/>
    <s v="Lucía Rodríguez"/>
    <x v="0"/>
    <n v="1"/>
    <n v="9"/>
    <x v="3"/>
    <n v="3"/>
    <s v=""/>
    <m/>
    <m/>
    <n v="0.2"/>
    <x v="4"/>
    <n v="0"/>
    <s v=""/>
    <s v=""/>
    <m/>
    <x v="1"/>
    <x v="1"/>
    <m/>
    <m/>
    <m/>
    <x v="0"/>
    <s v="Ganadero"/>
    <s v=""/>
    <m/>
    <m/>
    <m/>
    <m/>
  </r>
  <r>
    <s v="Córdoba"/>
    <s v="San Carlos"/>
    <s v="El Castillo"/>
    <x v="7"/>
    <n v="584"/>
    <s v="Vegetación secundaria alta"/>
    <d v="2025-05-22T00:00:00"/>
    <s v="Alta densidad"/>
    <s v="Lucía Rodríguez"/>
    <x v="0"/>
    <n v="2"/>
    <n v="10"/>
    <x v="1"/>
    <s v=""/>
    <n v="68.5"/>
    <n v="0.68500000000000005"/>
    <n v="0.21804227203589663"/>
    <n v="7.8"/>
    <x v="26"/>
    <n v="3.7339739086147301E-2"/>
    <n v="10"/>
    <n v="15"/>
    <n v="0"/>
    <x v="0"/>
    <x v="0"/>
    <n v="0"/>
    <n v="0"/>
    <n v="0"/>
    <x v="0"/>
    <s v="Ganadero"/>
    <s v=""/>
    <n v="4705651.9035"/>
    <n v="2512841.4835999999"/>
    <n v="-75.675471000000002"/>
    <n v="8.631767"/>
  </r>
  <r>
    <s v="Córdoba"/>
    <s v="San Carlos"/>
    <s v="El Castillo"/>
    <x v="7"/>
    <n v="585"/>
    <s v="Vegetación secundaria alta"/>
    <d v="2025-05-22T00:00:00"/>
    <s v="Alta densidad"/>
    <s v="Lucía Rodríguez"/>
    <x v="0"/>
    <n v="2"/>
    <n v="11"/>
    <x v="0"/>
    <s v=""/>
    <n v="71.5"/>
    <n v="0.71499999999999997"/>
    <n v="0.22759156862141033"/>
    <n v="11.5"/>
    <x v="12"/>
    <n v="4.0681992891077094E-2"/>
    <n v="8"/>
    <n v="10"/>
    <n v="2"/>
    <x v="0"/>
    <x v="0"/>
    <n v="0"/>
    <n v="0"/>
    <n v="0"/>
    <x v="0"/>
    <s v="Ganadero"/>
    <s v=""/>
    <n v="4705649.7465000004"/>
    <n v="2512832.2056"/>
    <n v="-75.675489999999996"/>
    <n v="8.6316830000000007"/>
  </r>
  <r>
    <s v="Córdoba"/>
    <s v="San Carlos"/>
    <s v="El Castillo"/>
    <x v="7"/>
    <n v="586"/>
    <s v="Vegetación secundaria alta"/>
    <d v="2025-05-22T00:00:00"/>
    <s v="Alta densidad"/>
    <s v="Lucía Rodríguez"/>
    <x v="0"/>
    <n v="2"/>
    <n v="12"/>
    <x v="6"/>
    <s v=""/>
    <n v="93.3"/>
    <n v="0.93299999999999994"/>
    <n v="0.29698312380947667"/>
    <n v="5.5"/>
    <x v="66"/>
    <n v="6.9271313628560427E-2"/>
    <n v="9"/>
    <n v="15"/>
    <m/>
    <x v="1"/>
    <x v="1"/>
    <m/>
    <m/>
    <m/>
    <x v="0"/>
    <s v="Ganadero"/>
    <s v=""/>
    <n v="4705654.6419000002"/>
    <n v="2512839.4730000002"/>
    <n v="-75.675445999999994"/>
    <n v="8.6317489999999992"/>
  </r>
  <r>
    <s v="Córdoba"/>
    <s v="San Carlos"/>
    <s v="El Castillo"/>
    <x v="7"/>
    <n v="587"/>
    <s v="Vegetación secundaria alta"/>
    <d v="2025-05-22T00:00:00"/>
    <s v="Alta densidad"/>
    <s v="Lucía Rodríguez"/>
    <x v="0"/>
    <n v="2"/>
    <n v="13"/>
    <x v="0"/>
    <s v=""/>
    <n v="60.2"/>
    <n v="0.60199999999999998"/>
    <n v="0.19162255148264198"/>
    <n v="10"/>
    <x v="0"/>
    <n v="2.8839193998137617E-2"/>
    <n v="12"/>
    <n v="21"/>
    <n v="2"/>
    <x v="0"/>
    <x v="0"/>
    <n v="0"/>
    <n v="0"/>
    <n v="0"/>
    <x v="0"/>
    <s v="Ganadero"/>
    <s v=""/>
    <n v="4705655.6295999996"/>
    <n v="2512839.0236"/>
    <n v="-75.675437000000002"/>
    <n v="8.6317450010000005"/>
  </r>
  <r>
    <s v="Córdoba"/>
    <s v="San Carlos"/>
    <s v="El Castillo"/>
    <x v="7"/>
    <n v="588"/>
    <s v="Vegetación secundaria alta"/>
    <d v="2025-05-22T00:00:00"/>
    <s v="Alta densidad"/>
    <s v="Lucía Rodríguez"/>
    <x v="0"/>
    <n v="2"/>
    <n v="14"/>
    <x v="1"/>
    <s v=""/>
    <n v="83.6"/>
    <n v="0.83599999999999997"/>
    <n v="0.26610706484964902"/>
    <n v="5.6"/>
    <x v="28"/>
    <n v="5.5616376553576652E-2"/>
    <n v="8"/>
    <n v="14"/>
    <n v="0"/>
    <x v="0"/>
    <x v="0"/>
    <n v="0"/>
    <n v="0"/>
    <n v="0"/>
    <x v="0"/>
    <s v="Ganadero"/>
    <s v=""/>
    <n v="4705655.8691999996"/>
    <n v="2512841.7877000002"/>
    <n v="-75.675434999999993"/>
    <n v="8.6317699999999995"/>
  </r>
  <r>
    <s v="Córdoba"/>
    <s v="San Carlos"/>
    <s v="El Castillo"/>
    <x v="7"/>
    <n v="589"/>
    <s v="Vegetación secundaria alta"/>
    <d v="2025-05-22T00:00:00"/>
    <s v="Alta densidad"/>
    <s v="Lucía Rodríguez"/>
    <x v="0"/>
    <n v="2"/>
    <n v="15"/>
    <x v="0"/>
    <s v=""/>
    <n v="73.900000000000006"/>
    <n v="0.7390000000000001"/>
    <n v="0.23523100588982135"/>
    <n v="10"/>
    <x v="8"/>
    <n v="4.3458928338144499E-2"/>
    <n v="12"/>
    <n v="20"/>
    <n v="3"/>
    <x v="0"/>
    <x v="0"/>
    <n v="0"/>
    <n v="0"/>
    <n v="0"/>
    <x v="0"/>
    <s v="Ganadero"/>
    <s v=""/>
    <n v="4705654.9846000001"/>
    <n v="2512841.2407"/>
    <n v="-75.675443000000001"/>
    <n v="8.6317649999999997"/>
  </r>
  <r>
    <s v="Córdoba"/>
    <s v="San Carlos"/>
    <s v="El Castillo"/>
    <x v="7"/>
    <n v="590"/>
    <s v="Vegetación secundaria alta"/>
    <d v="2025-05-22T00:00:00"/>
    <s v="Alta densidad"/>
    <s v="Lucía Rodríguez"/>
    <x v="0"/>
    <n v="2"/>
    <n v="16"/>
    <x v="1"/>
    <s v=""/>
    <n v="61.5"/>
    <n v="0.61499999999999999"/>
    <n v="0.19576058000303126"/>
    <n v="7.2"/>
    <x v="2"/>
    <n v="3.0098189175466056E-2"/>
    <n v="8"/>
    <n v="13"/>
    <n v="0"/>
    <x v="0"/>
    <x v="0"/>
    <n v="0"/>
    <n v="0"/>
    <n v="0"/>
    <x v="0"/>
    <s v="Ganadero"/>
    <s v=""/>
    <n v="4705657.4292000001"/>
    <n v="2512844.4319000002"/>
    <n v="-75.675421"/>
    <n v="8.6317939999999993"/>
  </r>
  <r>
    <s v="Córdoba"/>
    <s v="San Carlos"/>
    <s v="El Castillo"/>
    <x v="7"/>
    <n v="591"/>
    <s v="Vegetación secundaria alta"/>
    <d v="2025-05-22T00:00:00"/>
    <s v="Alta densidad"/>
    <s v="Lucía Rodríguez"/>
    <x v="0"/>
    <n v="2"/>
    <n v="17"/>
    <x v="0"/>
    <s v=""/>
    <n v="68.8"/>
    <n v="0.68799999999999994"/>
    <n v="0.21899720169444797"/>
    <n v="9.5"/>
    <x v="67"/>
    <n v="3.7667518691445051E-2"/>
    <n v="13"/>
    <n v="20"/>
    <n v="0"/>
    <x v="0"/>
    <x v="0"/>
    <n v="0"/>
    <n v="0"/>
    <n v="0"/>
    <x v="0"/>
    <s v="Ganadero"/>
    <s v=""/>
    <n v="4705656.5624000002"/>
    <n v="2512846.4293999998"/>
    <n v="-75.675428999999994"/>
    <n v="8.631812"/>
  </r>
  <r>
    <s v="Córdoba"/>
    <s v="San Carlos"/>
    <s v="El Castillo"/>
    <x v="7"/>
    <n v="592"/>
    <s v="Vegetación secundaria alta"/>
    <d v="2025-05-22T00:00:00"/>
    <s v="Alta densidad"/>
    <s v="Lucía Rodríguez"/>
    <x v="0"/>
    <n v="2"/>
    <n v="18"/>
    <x v="0"/>
    <s v=""/>
    <n v="70"/>
    <n v="0.7"/>
    <n v="0.22281692032865347"/>
    <n v="10"/>
    <x v="8"/>
    <n v="3.8992961057514354E-2"/>
    <n v="15"/>
    <n v="23"/>
    <n v="0"/>
    <x v="0"/>
    <x v="0"/>
    <n v="0"/>
    <n v="0"/>
    <n v="0"/>
    <x v="0"/>
    <s v="Ganadero"/>
    <s v=""/>
    <n v="4705650.6413000003"/>
    <n v="2512849.9005"/>
    <n v="-75.675483"/>
    <n v="8.6318429999999999"/>
  </r>
  <r>
    <s v="Córdoba"/>
    <s v="San Carlos"/>
    <s v="El Castillo"/>
    <x v="7"/>
    <n v="593"/>
    <s v="Vegetación secundaria alta"/>
    <d v="2025-05-22T00:00:00"/>
    <s v="Alta densidad"/>
    <s v="Lucía Rodríguez"/>
    <x v="0"/>
    <n v="2"/>
    <n v="19"/>
    <x v="0"/>
    <s v=""/>
    <n v="63.5"/>
    <n v="0.63500000000000001"/>
    <n v="0.20212677772670709"/>
    <n v="9.5"/>
    <x v="18"/>
    <n v="3.2087625964114748E-2"/>
    <n v="13"/>
    <n v="21"/>
    <n v="2"/>
    <x v="0"/>
    <x v="0"/>
    <n v="0"/>
    <n v="0"/>
    <n v="0"/>
    <x v="0"/>
    <s v="Ganadero"/>
    <s v=""/>
    <n v="4705648.4990999997"/>
    <n v="2512842.7244000002"/>
    <n v="-75.675501999999994"/>
    <n v="8.6317780000000006"/>
  </r>
  <r>
    <s v="Córdoba"/>
    <s v="San Carlos"/>
    <s v="El Castillo"/>
    <x v="7"/>
    <s v=""/>
    <s v="Vegetación secundaria alta"/>
    <d v="2025-05-22T00:00:00"/>
    <s v="Alta densidad"/>
    <s v="Lucía Rodríguez"/>
    <x v="0"/>
    <n v="2"/>
    <n v="20"/>
    <x v="2"/>
    <n v="8"/>
    <s v=""/>
    <m/>
    <m/>
    <n v="0.4"/>
    <x v="4"/>
    <n v="0"/>
    <s v=""/>
    <s v=""/>
    <m/>
    <x v="1"/>
    <x v="1"/>
    <m/>
    <m/>
    <m/>
    <x v="0"/>
    <s v="Ganadero"/>
    <s v=""/>
    <m/>
    <m/>
    <m/>
    <m/>
  </r>
  <r>
    <s v="Córdoba"/>
    <s v="San Carlos"/>
    <s v="El Castillo"/>
    <x v="7"/>
    <s v=""/>
    <s v="Vegetación secundaria alta"/>
    <d v="2025-05-22T00:00:00"/>
    <s v="Alta densidad"/>
    <s v="Lucía Rodríguez"/>
    <x v="0"/>
    <n v="2"/>
    <n v="21"/>
    <x v="3"/>
    <n v="6"/>
    <s v=""/>
    <m/>
    <m/>
    <n v="0.2"/>
    <x v="4"/>
    <n v="0"/>
    <s v=""/>
    <s v=""/>
    <m/>
    <x v="1"/>
    <x v="1"/>
    <m/>
    <m/>
    <m/>
    <x v="0"/>
    <s v="Ganadero"/>
    <s v=""/>
    <m/>
    <m/>
    <m/>
    <m/>
  </r>
  <r>
    <s v="Córdoba"/>
    <s v="San Carlos"/>
    <s v="El Castillo"/>
    <x v="7"/>
    <s v=""/>
    <s v="Vegetación secundaria alta"/>
    <d v="2025-05-22T00:00:00"/>
    <s v="Alta densidad"/>
    <s v="Lucía Rodríguez"/>
    <x v="0"/>
    <n v="2"/>
    <n v="22"/>
    <x v="4"/>
    <n v="55"/>
    <s v=""/>
    <m/>
    <m/>
    <n v="0.15"/>
    <x v="4"/>
    <n v="0"/>
    <s v=""/>
    <s v=""/>
    <m/>
    <x v="1"/>
    <x v="1"/>
    <m/>
    <m/>
    <m/>
    <x v="0"/>
    <s v="Ganadero"/>
    <s v=""/>
    <m/>
    <m/>
    <m/>
    <m/>
  </r>
  <r>
    <s v="Córdoba"/>
    <s v="San Carlos"/>
    <s v="El Castillo"/>
    <x v="7"/>
    <n v="594"/>
    <s v="Vegetación secundaria alta"/>
    <d v="2025-05-22T00:00:00"/>
    <s v="Alta densidad"/>
    <s v="Lucía Rodríguez"/>
    <x v="0"/>
    <n v="3"/>
    <n v="23"/>
    <x v="0"/>
    <s v=""/>
    <n v="71"/>
    <n v="0.71"/>
    <n v="0.22600001919049137"/>
    <n v="11"/>
    <x v="11"/>
    <n v="4.0115003406312216E-2"/>
    <n v="7"/>
    <n v="18"/>
    <n v="2"/>
    <x v="0"/>
    <x v="0"/>
    <n v="0"/>
    <n v="0"/>
    <n v="1"/>
    <x v="0"/>
    <s v="Ganadero"/>
    <s v=""/>
    <n v="4705644.0031000003"/>
    <n v="2512845.3004999999"/>
    <n v="-75.675543000000005"/>
    <n v="8.6318009999999994"/>
  </r>
  <r>
    <s v="Córdoba"/>
    <s v="San Carlos"/>
    <s v="El Castillo"/>
    <x v="7"/>
    <n v="595"/>
    <s v="Vegetación secundaria alta"/>
    <d v="2025-05-22T00:00:00"/>
    <s v="Alta densidad"/>
    <s v="Lucía Rodríguez"/>
    <x v="0"/>
    <n v="3"/>
    <n v="24"/>
    <x v="0"/>
    <m/>
    <n v="70.5"/>
    <n v="0.70499999999999996"/>
    <n v="0.22440846975957243"/>
    <n v="7.5"/>
    <x v="31"/>
    <n v="3.9551992795124641E-2"/>
    <n v="16"/>
    <n v="23"/>
    <n v="0"/>
    <x v="0"/>
    <x v="0"/>
    <n v="0"/>
    <n v="0"/>
    <n v="0"/>
    <x v="0"/>
    <s v="Ganadero"/>
    <s v=""/>
    <n v="4705645.7856000001"/>
    <n v="2512848.2751000002"/>
    <n v="-75.675527000000002"/>
    <n v="8.6318280000000005"/>
  </r>
  <r>
    <s v="Córdoba"/>
    <s v="San Carlos"/>
    <s v="El Castillo"/>
    <x v="7"/>
    <n v="596"/>
    <s v="Vegetación secundaria alta"/>
    <d v="2025-05-22T00:00:00"/>
    <s v="Alta densidad"/>
    <s v="Lucía Rodríguez"/>
    <x v="0"/>
    <n v="3"/>
    <n v="25"/>
    <x v="6"/>
    <s v=""/>
    <n v="72"/>
    <n v="0.72"/>
    <n v="0.22918311805232927"/>
    <n v="5.2"/>
    <x v="43"/>
    <n v="4.1252961249419268E-2"/>
    <n v="18"/>
    <n v="23"/>
    <m/>
    <x v="1"/>
    <x v="1"/>
    <m/>
    <m/>
    <m/>
    <x v="0"/>
    <s v="Ganadero"/>
    <s v=""/>
    <n v="4705638.6271000002"/>
    <n v="2512847.9934"/>
    <n v="-75.675591999999995"/>
    <n v="8.6318249999999992"/>
  </r>
  <r>
    <s v="Córdoba"/>
    <s v="San Carlos"/>
    <s v="El Castillo"/>
    <x v="7"/>
    <n v="597"/>
    <s v="Vegetación secundaria alta"/>
    <d v="2025-05-22T00:00:00"/>
    <s v="Alta densidad"/>
    <s v="Lucía Rodríguez"/>
    <x v="0"/>
    <n v="3"/>
    <n v="26"/>
    <x v="0"/>
    <s v=""/>
    <n v="67.5"/>
    <n v="0.67500000000000004"/>
    <n v="0.21485917317405873"/>
    <n v="9"/>
    <x v="27"/>
    <n v="3.6257485473122415E-2"/>
    <n v="8"/>
    <n v="15"/>
    <n v="0"/>
    <x v="0"/>
    <x v="0"/>
    <n v="0"/>
    <n v="0"/>
    <n v="0"/>
    <x v="0"/>
    <s v="Ganadero"/>
    <s v=""/>
    <n v="4705642.7433000002"/>
    <n v="2512854.0493000001"/>
    <n v="-75.675555000000003"/>
    <n v="8.6318800000000007"/>
  </r>
  <r>
    <s v="Córdoba"/>
    <s v="San Carlos"/>
    <s v="El Castillo"/>
    <x v="7"/>
    <s v=""/>
    <s v="Vegetación secundaria alta"/>
    <d v="2025-05-22T00:00:00"/>
    <s v="Alta densidad"/>
    <s v="Lucía Rodríguez"/>
    <x v="0"/>
    <n v="3"/>
    <n v="27"/>
    <x v="4"/>
    <n v="24"/>
    <s v=""/>
    <m/>
    <m/>
    <n v="0.14000000000000001"/>
    <x v="4"/>
    <n v="0"/>
    <s v=""/>
    <s v=""/>
    <m/>
    <x v="1"/>
    <x v="1"/>
    <m/>
    <m/>
    <m/>
    <x v="0"/>
    <s v="Ganadero"/>
    <s v=""/>
    <m/>
    <m/>
    <m/>
    <m/>
  </r>
  <r>
    <s v="Córdoba"/>
    <s v="San Carlos"/>
    <s v="El Castillo"/>
    <x v="7"/>
    <s v=""/>
    <s v="Vegetación secundaria alta"/>
    <d v="2025-05-22T00:00:00"/>
    <s v="Alta densidad"/>
    <s v="Lucía Rodríguez"/>
    <x v="0"/>
    <n v="3"/>
    <n v="28"/>
    <x v="3"/>
    <n v="6"/>
    <s v=""/>
    <m/>
    <m/>
    <n v="0.2"/>
    <x v="4"/>
    <n v="0"/>
    <s v=""/>
    <s v=""/>
    <m/>
    <x v="1"/>
    <x v="1"/>
    <m/>
    <m/>
    <m/>
    <x v="0"/>
    <s v="Ganadero"/>
    <s v=""/>
    <m/>
    <m/>
    <m/>
    <m/>
  </r>
  <r>
    <s v="Córdoba"/>
    <s v="San Carlos"/>
    <s v="El Castillo"/>
    <x v="7"/>
    <s v=""/>
    <s v="Vegetación secundaria alta"/>
    <d v="2025-05-22T00:00:00"/>
    <s v="Alta densidad"/>
    <s v="Lucía Rodríguez"/>
    <x v="0"/>
    <n v="3"/>
    <n v="29"/>
    <x v="2"/>
    <n v="6"/>
    <s v=""/>
    <m/>
    <m/>
    <n v="0.3"/>
    <x v="4"/>
    <n v="0"/>
    <s v=""/>
    <s v=""/>
    <m/>
    <x v="1"/>
    <x v="1"/>
    <m/>
    <m/>
    <m/>
    <x v="0"/>
    <s v="Ganadero"/>
    <s v=""/>
    <m/>
    <m/>
    <m/>
    <m/>
  </r>
  <r>
    <s v="Córdoba"/>
    <s v="San Carlos"/>
    <s v="El Castillo"/>
    <x v="7"/>
    <n v="598"/>
    <s v="Vegetación secundaria alta"/>
    <d v="2025-05-22T00:00:00"/>
    <s v="Alta densidad"/>
    <s v="Lucía Rodríguez"/>
    <x v="0"/>
    <n v="4"/>
    <n v="30"/>
    <x v="0"/>
    <s v=""/>
    <n v="73.599999999999994"/>
    <n v="0.73599999999999999"/>
    <n v="0.23427607623126995"/>
    <n v="10"/>
    <x v="8"/>
    <n v="4.3106798026553671E-2"/>
    <n v="16"/>
    <n v="24"/>
    <n v="0"/>
    <x v="0"/>
    <x v="0"/>
    <n v="0"/>
    <n v="0"/>
    <n v="0"/>
    <x v="0"/>
    <s v="Ganadero"/>
    <s v=""/>
    <n v="4705641.1150000002"/>
    <n v="2512841.6699000001"/>
    <n v="-75.675568999999996"/>
    <n v="8.6317679999999992"/>
  </r>
  <r>
    <s v="Córdoba"/>
    <s v="San Carlos"/>
    <s v="El Castillo"/>
    <x v="7"/>
    <n v="599"/>
    <s v="Vegetación secundaria alta"/>
    <d v="2025-05-22T00:00:00"/>
    <s v="Alta densidad"/>
    <s v="Lucía Rodríguez"/>
    <x v="0"/>
    <n v="4"/>
    <n v="31"/>
    <x v="0"/>
    <s v=""/>
    <n v="77"/>
    <n v="0.77"/>
    <n v="0.24509861236151884"/>
    <n v="11"/>
    <x v="19"/>
    <n v="4.7181482879592375E-2"/>
    <n v="15"/>
    <n v="22"/>
    <n v="1"/>
    <x v="0"/>
    <x v="0"/>
    <n v="0"/>
    <n v="1"/>
    <n v="0"/>
    <x v="0"/>
    <s v="Ganadero"/>
    <s v=""/>
    <n v="4705641.0793000003"/>
    <n v="2512836.5811000001"/>
    <n v="-75.675568999999996"/>
    <n v="8.631722001"/>
  </r>
  <r>
    <s v="Córdoba"/>
    <s v="San Carlos"/>
    <s v="El Castillo"/>
    <x v="7"/>
    <n v="600"/>
    <s v="Vegetación secundaria alta"/>
    <d v="2025-05-22T00:00:00"/>
    <s v="Alta densidad"/>
    <s v="Lucía Rodríguez"/>
    <x v="0"/>
    <n v="4"/>
    <n v="32"/>
    <x v="6"/>
    <s v=""/>
    <n v="59.5"/>
    <n v="0.59499999999999997"/>
    <n v="0.18939438227935546"/>
    <n v="5.3"/>
    <x v="29"/>
    <n v="2.8172414364054123E-2"/>
    <n v="10"/>
    <n v="16"/>
    <m/>
    <x v="1"/>
    <x v="1"/>
    <m/>
    <m/>
    <m/>
    <x v="0"/>
    <s v="Ganadero"/>
    <s v=""/>
    <n v="4705640.9638"/>
    <n v="2512835.8075000001"/>
    <n v="-75.675569999999993"/>
    <n v="8.6317150009999999"/>
  </r>
  <r>
    <s v="Córdoba"/>
    <s v="San Carlos"/>
    <s v="El Castillo"/>
    <x v="7"/>
    <n v="601"/>
    <s v="Vegetación secundaria alta"/>
    <d v="2025-05-22T00:00:00"/>
    <s v="Alta densidad"/>
    <s v="Lucía Rodríguez"/>
    <x v="0"/>
    <n v="4"/>
    <n v="33"/>
    <x v="6"/>
    <s v=""/>
    <n v="56.4"/>
    <n v="0.56399999999999995"/>
    <n v="0.17952677580765794"/>
    <n v="4.9000000000000004"/>
    <x v="29"/>
    <n v="2.5313275388879768E-2"/>
    <n v="10"/>
    <n v="15"/>
    <m/>
    <x v="1"/>
    <x v="1"/>
    <m/>
    <m/>
    <m/>
    <x v="0"/>
    <s v="Ganadero"/>
    <s v=""/>
    <n v="4705641.3087999998"/>
    <n v="2512837.9070000001"/>
    <n v="-75.675567000000001"/>
    <n v="8.6317339999999998"/>
  </r>
  <r>
    <s v="Córdoba"/>
    <s v="San Carlos"/>
    <s v="El Castillo"/>
    <x v="7"/>
    <n v="602"/>
    <s v="Vegetación secundaria alta"/>
    <d v="2025-05-22T00:00:00"/>
    <s v="Alta densidad"/>
    <s v="Lucía Rodríguez"/>
    <x v="0"/>
    <n v="4"/>
    <n v="34"/>
    <x v="0"/>
    <s v=""/>
    <n v="67.099999999999994"/>
    <n v="0.67099999999999993"/>
    <n v="0.21358593362932352"/>
    <n v="9"/>
    <x v="67"/>
    <n v="3.5829040366319016E-2"/>
    <n v="12"/>
    <n v="19"/>
    <n v="0"/>
    <x v="0"/>
    <x v="0"/>
    <n v="0"/>
    <n v="0"/>
    <n v="0"/>
    <x v="0"/>
    <s v="Ganadero"/>
    <s v=""/>
    <n v="4705637.5672000004"/>
    <n v="2512838.1546"/>
    <n v="-75.675601"/>
    <n v="8.6317360010000002"/>
  </r>
  <r>
    <s v="Córdoba"/>
    <s v="San Carlos"/>
    <s v="El Castillo"/>
    <x v="7"/>
    <n v="603"/>
    <s v="Vegetación secundaria alta"/>
    <d v="2025-05-22T00:00:00"/>
    <s v="Alta densidad"/>
    <s v="Lucía Rodríguez"/>
    <x v="0"/>
    <n v="4"/>
    <n v="35"/>
    <x v="1"/>
    <s v=""/>
    <n v="65.8"/>
    <n v="0.65799999999999992"/>
    <n v="0.20944790510893424"/>
    <n v="6.2"/>
    <x v="2"/>
    <n v="3.4454180390419677E-2"/>
    <n v="8"/>
    <n v="14"/>
    <n v="0"/>
    <x v="0"/>
    <x v="0"/>
    <n v="0"/>
    <n v="0"/>
    <n v="0"/>
    <x v="0"/>
    <s v="Ganadero"/>
    <s v=""/>
    <n v="4705639.5667000003"/>
    <n v="2512840.6850999999"/>
    <n v="-75.675583000000003"/>
    <n v="8.6317590010000007"/>
  </r>
  <r>
    <s v="Córdoba"/>
    <s v="San Carlos"/>
    <s v="El Castillo"/>
    <x v="7"/>
    <n v="604"/>
    <s v="Vegetación secundaria alta"/>
    <d v="2025-05-22T00:00:00"/>
    <s v="Alta densidad"/>
    <s v="Lucía Rodríguez"/>
    <x v="0"/>
    <n v="4"/>
    <n v="36"/>
    <x v="0"/>
    <s v=""/>
    <n v="69.8"/>
    <n v="0.69799999999999995"/>
    <n v="0.22218030055628588"/>
    <n v="9"/>
    <x v="27"/>
    <n v="3.8770462447071885E-2"/>
    <n v="14"/>
    <n v="20"/>
    <n v="0"/>
    <x v="0"/>
    <x v="0"/>
    <n v="0"/>
    <n v="0"/>
    <n v="0"/>
    <x v="0"/>
    <s v="Ganadero"/>
    <s v=""/>
    <n v="4705632.5066999998"/>
    <n v="2512838.7431999999"/>
    <n v="-75.675646999999998"/>
    <n v="8.6317409999999999"/>
  </r>
  <r>
    <s v="Córdoba"/>
    <s v="San Carlos"/>
    <s v="El Castillo"/>
    <x v="7"/>
    <n v="605"/>
    <s v="Vegetación secundaria alta"/>
    <d v="2025-05-22T00:00:00"/>
    <s v="Alta densidad"/>
    <s v="Lucía Rodríguez"/>
    <x v="0"/>
    <n v="4"/>
    <n v="37"/>
    <x v="5"/>
    <s v=""/>
    <n v="67.5"/>
    <n v="0.67500000000000004"/>
    <n v="0.21485917317405873"/>
    <n v="5.2"/>
    <x v="21"/>
    <n v="3.6257485473122415E-2"/>
    <n v="6"/>
    <n v="10"/>
    <m/>
    <x v="1"/>
    <x v="1"/>
    <m/>
    <m/>
    <m/>
    <x v="0"/>
    <s v="Ganadero"/>
    <s v=""/>
    <n v="4705632.1633000001"/>
    <n v="2512836.8648999999"/>
    <n v="-75.675650000000005"/>
    <n v="8.6317240010000003"/>
  </r>
  <r>
    <s v="Córdoba"/>
    <s v="San Carlos"/>
    <s v="El Castillo"/>
    <x v="7"/>
    <n v="606"/>
    <s v="Vegetación secundaria alta"/>
    <d v="2025-05-22T00:00:00"/>
    <s v="Alta densidad"/>
    <s v="Lucía Rodríguez"/>
    <x v="0"/>
    <n v="4"/>
    <n v="38"/>
    <x v="0"/>
    <s v=""/>
    <n v="63.5"/>
    <n v="0.63500000000000001"/>
    <n v="0.20212677772670709"/>
    <n v="10"/>
    <x v="18"/>
    <n v="3.2087625964114748E-2"/>
    <n v="12"/>
    <n v="18"/>
    <n v="0"/>
    <x v="0"/>
    <x v="0"/>
    <n v="0"/>
    <n v="0"/>
    <n v="0"/>
    <x v="0"/>
    <s v="Ganadero"/>
    <s v=""/>
    <n v="4705638.2301000003"/>
    <n v="2512838.4818000002"/>
    <n v="-75.675595000000001"/>
    <n v="8.6317389999999996"/>
  </r>
  <r>
    <s v="Córdoba"/>
    <s v="San Carlos"/>
    <s v="El Castillo"/>
    <x v="7"/>
    <n v="607"/>
    <s v="Vegetación secundaria alta"/>
    <d v="2025-05-22T00:00:00"/>
    <s v="Alta densidad"/>
    <s v="Lucía Rodríguez"/>
    <x v="0"/>
    <n v="4"/>
    <n v="39"/>
    <x v="0"/>
    <s v=""/>
    <n v="70.3"/>
    <n v="0.70299999999999996"/>
    <n v="0.22377184998720484"/>
    <n v="11"/>
    <x v="5"/>
    <n v="3.9327902635251245E-2"/>
    <n v="14"/>
    <n v="21"/>
    <n v="2"/>
    <x v="0"/>
    <x v="0"/>
    <n v="0"/>
    <n v="0"/>
    <n v="0"/>
    <x v="0"/>
    <s v="Ganadero"/>
    <s v=""/>
    <n v="4705635.8537999997"/>
    <n v="2512845.0257999999"/>
    <n v="-75.675617000000003"/>
    <n v="8.6317980009999999"/>
  </r>
  <r>
    <s v="Córdoba"/>
    <s v="San Carlos"/>
    <s v="El Castillo"/>
    <x v="7"/>
    <n v="608"/>
    <s v="Vegetación secundaria alta"/>
    <d v="2025-05-22T00:00:00"/>
    <s v="Alta densidad"/>
    <s v="Lucía Rodríguez"/>
    <x v="0"/>
    <n v="4"/>
    <n v="40"/>
    <x v="6"/>
    <s v=""/>
    <n v="86"/>
    <n v="0.86"/>
    <n v="0.27374650211806001"/>
    <n v="4.8"/>
    <x v="33"/>
    <n v="5.8855497955382911E-2"/>
    <n v="9"/>
    <n v="15"/>
    <m/>
    <x v="1"/>
    <x v="1"/>
    <m/>
    <m/>
    <m/>
    <x v="0"/>
    <s v="Ganadero"/>
    <s v=""/>
    <n v="4705640.8173000002"/>
    <n v="2512846.3185000001"/>
    <n v="-75.675572000000003"/>
    <n v="8.6318099999999998"/>
  </r>
  <r>
    <s v="Córdoba"/>
    <s v="San Carlos"/>
    <s v="El Castillo"/>
    <x v="7"/>
    <n v="609"/>
    <s v="Vegetación secundaria alta"/>
    <d v="2025-05-22T00:00:00"/>
    <s v="Alta densidad"/>
    <s v="Lucía Rodríguez"/>
    <x v="0"/>
    <n v="4"/>
    <n v="41"/>
    <x v="0"/>
    <s v=""/>
    <n v="74"/>
    <n v="0.74"/>
    <n v="0.2355493157760051"/>
    <n v="11"/>
    <x v="5"/>
    <n v="4.3576623418560945E-2"/>
    <n v="16"/>
    <n v="24"/>
    <n v="3"/>
    <x v="0"/>
    <x v="0"/>
    <n v="0"/>
    <n v="0"/>
    <n v="0"/>
    <x v="0"/>
    <s v="Ganadero"/>
    <s v=""/>
    <n v="4705639.8304000003"/>
    <n v="2512846.8785999999"/>
    <n v="-75.675580999999994"/>
    <n v="8.6318149999999996"/>
  </r>
  <r>
    <s v="Córdoba"/>
    <s v="San Carlos"/>
    <s v="El Castillo"/>
    <x v="7"/>
    <n v="610"/>
    <s v="Vegetación secundaria alta"/>
    <d v="2025-05-22T00:00:00"/>
    <s v="Alta densidad"/>
    <s v="Lucía Rodríguez"/>
    <x v="0"/>
    <n v="4"/>
    <n v="42"/>
    <x v="1"/>
    <s v=""/>
    <n v="60"/>
    <n v="0.6"/>
    <n v="0.19098593171027439"/>
    <n v="5.8"/>
    <x v="68"/>
    <n v="2.8647889756541159E-2"/>
    <n v="10"/>
    <n v="15"/>
    <n v="0"/>
    <x v="0"/>
    <x v="0"/>
    <n v="0"/>
    <n v="0"/>
    <n v="0"/>
    <x v="0"/>
    <s v="Ganadero"/>
    <s v=""/>
    <n v="4705638.0416999999"/>
    <n v="2512843.0189999999"/>
    <n v="-75.675596999999996"/>
    <n v="8.6317799999999991"/>
  </r>
  <r>
    <s v="Córdoba"/>
    <s v="San Carlos"/>
    <s v="El Castillo"/>
    <x v="7"/>
    <n v="611"/>
    <s v="Vegetación secundaria alta"/>
    <d v="2025-05-22T00:00:00"/>
    <s v="Alta densidad"/>
    <s v="Lucía Rodríguez"/>
    <x v="0"/>
    <n v="4"/>
    <n v="43"/>
    <x v="1"/>
    <s v=""/>
    <n v="58"/>
    <n v="0.57999999999999996"/>
    <n v="0.18461973398659859"/>
    <n v="6.5"/>
    <x v="68"/>
    <n v="2.6769861428056794E-2"/>
    <n v="12"/>
    <n v="18"/>
    <n v="0"/>
    <x v="0"/>
    <x v="0"/>
    <n v="0"/>
    <n v="0"/>
    <n v="0"/>
    <x v="0"/>
    <s v="Ganadero"/>
    <s v=""/>
    <n v="4705639.7357999999"/>
    <n v="2512849.0918999999"/>
    <n v="-75.675582000000006"/>
    <n v="8.6318350000000006"/>
  </r>
  <r>
    <s v="Córdoba"/>
    <s v="San Carlos"/>
    <s v="El Castillo"/>
    <x v="7"/>
    <n v="612"/>
    <s v="Vegetación secundaria alta"/>
    <d v="2025-05-22T00:00:00"/>
    <s v="Alta densidad"/>
    <s v="Lucía Rodríguez"/>
    <x v="0"/>
    <n v="4"/>
    <n v="44"/>
    <x v="0"/>
    <s v=""/>
    <n v="65"/>
    <n v="0.65"/>
    <n v="0.20690142601946396"/>
    <n v="9"/>
    <x v="27"/>
    <n v="3.3621481728162893E-2"/>
    <n v="13"/>
    <n v="21"/>
    <n v="0"/>
    <x v="0"/>
    <x v="0"/>
    <n v="0"/>
    <n v="0"/>
    <n v="0"/>
    <x v="0"/>
    <s v="Ganadero"/>
    <s v=""/>
    <n v="4705637.9495000001"/>
    <n v="2512845.5641999999"/>
    <n v="-75.675597999999994"/>
    <n v="8.6318029999999997"/>
  </r>
  <r>
    <s v="Córdoba"/>
    <s v="San Carlos"/>
    <s v="El Castillo"/>
    <x v="7"/>
    <n v="614"/>
    <s v="Vegetación secundaria alta"/>
    <d v="2025-05-22T00:00:00"/>
    <s v="Alta densidad"/>
    <s v="Lucía Rodríguez"/>
    <x v="0"/>
    <n v="4"/>
    <n v="45"/>
    <x v="1"/>
    <s v=""/>
    <n v="55.5"/>
    <n v="0.55500000000000005"/>
    <n v="0.17666198683200385"/>
    <n v="7"/>
    <x v="69"/>
    <n v="2.4511850672940535E-2"/>
    <n v="7"/>
    <n v="13"/>
    <n v="0"/>
    <x v="0"/>
    <x v="0"/>
    <n v="0"/>
    <n v="0"/>
    <n v="0"/>
    <x v="0"/>
    <s v="Ganadero"/>
    <s v=""/>
    <n v="4705635.8855999997"/>
    <n v="2512849.5614999998"/>
    <n v="-75.675617000000003"/>
    <n v="8.6318390009999995"/>
  </r>
  <r>
    <s v="Córdoba"/>
    <s v="San Carlos"/>
    <s v="El Castillo"/>
    <x v="7"/>
    <s v=""/>
    <s v="Vegetación secundaria alta"/>
    <d v="2025-05-22T00:00:00"/>
    <s v="Alta densidad"/>
    <s v="Lucía Rodríguez"/>
    <x v="0"/>
    <n v="4"/>
    <n v="46"/>
    <x v="4"/>
    <n v="42"/>
    <s v=""/>
    <m/>
    <m/>
    <n v="0.15"/>
    <x v="4"/>
    <n v="0"/>
    <s v=""/>
    <s v=""/>
    <m/>
    <x v="1"/>
    <x v="1"/>
    <m/>
    <m/>
    <m/>
    <x v="0"/>
    <s v="Ganadero"/>
    <s v=""/>
    <m/>
    <m/>
    <m/>
    <m/>
  </r>
  <r>
    <s v="Córdoba"/>
    <s v="San Carlos"/>
    <s v="El Castillo"/>
    <x v="7"/>
    <s v=""/>
    <s v="Vegetación secundaria alta"/>
    <d v="2025-05-22T00:00:00"/>
    <s v="Alta densidad"/>
    <s v="Lucía Rodríguez"/>
    <x v="0"/>
    <n v="4"/>
    <n v="47"/>
    <x v="3"/>
    <n v="7"/>
    <s v=""/>
    <m/>
    <m/>
    <n v="0.2"/>
    <x v="4"/>
    <n v="0"/>
    <s v=""/>
    <s v=""/>
    <m/>
    <x v="1"/>
    <x v="1"/>
    <m/>
    <m/>
    <m/>
    <x v="0"/>
    <s v="Ganadero"/>
    <s v=""/>
    <m/>
    <m/>
    <m/>
    <m/>
  </r>
  <r>
    <s v="Córdoba"/>
    <s v="San Carlos"/>
    <s v="El Castillo"/>
    <x v="7"/>
    <s v=""/>
    <s v="Vegetación secundaria alta"/>
    <d v="2025-05-22T00:00:00"/>
    <s v="Alta densidad"/>
    <s v="Lucía Rodríguez"/>
    <x v="0"/>
    <n v="4"/>
    <n v="48"/>
    <x v="2"/>
    <n v="18"/>
    <s v=""/>
    <m/>
    <m/>
    <n v="0.6"/>
    <x v="4"/>
    <n v="0"/>
    <s v=""/>
    <s v=""/>
    <m/>
    <x v="1"/>
    <x v="1"/>
    <m/>
    <m/>
    <m/>
    <x v="0"/>
    <s v="Ganadero"/>
    <s v=""/>
    <m/>
    <m/>
    <m/>
    <m/>
  </r>
  <r>
    <s v="Córdoba"/>
    <s v="San Carlos"/>
    <s v="El Castillo"/>
    <x v="7"/>
    <n v="613"/>
    <s v="Vegetación secundaria alta"/>
    <d v="2025-05-22T00:00:00"/>
    <s v="Alta densidad"/>
    <s v="Lucía Rodríguez"/>
    <x v="0"/>
    <n v="5"/>
    <n v="49"/>
    <x v="0"/>
    <s v=""/>
    <n v="75"/>
    <n v="0.75"/>
    <n v="0.238732414637843"/>
    <n v="11.5"/>
    <x v="19"/>
    <n v="4.4762327744595563E-2"/>
    <n v="16"/>
    <n v="24"/>
    <n v="0"/>
    <x v="0"/>
    <x v="0"/>
    <n v="0"/>
    <n v="0"/>
    <n v="0"/>
    <x v="0"/>
    <s v="Ganadero"/>
    <s v=""/>
    <n v="4705633.0285999998"/>
    <n v="2512850.3558999998"/>
    <n v="-75.675642999999994"/>
    <n v="8.6318459999999995"/>
  </r>
  <r>
    <s v="Córdoba"/>
    <s v="San Carlos"/>
    <s v="El Castillo"/>
    <x v="7"/>
    <n v="615"/>
    <s v="Vegetación secundaria alta"/>
    <d v="2025-05-22T00:00:00"/>
    <s v="Alta densidad"/>
    <s v="Lucía Rodríguez"/>
    <x v="0"/>
    <n v="5"/>
    <n v="50"/>
    <x v="0"/>
    <s v=""/>
    <n v="62"/>
    <n v="0.62"/>
    <n v="0.19735212943395022"/>
    <n v="10"/>
    <x v="12"/>
    <n v="3.0589580062262284E-2"/>
    <n v="15"/>
    <n v="22"/>
    <n v="0"/>
    <x v="0"/>
    <x v="0"/>
    <n v="0"/>
    <n v="0"/>
    <n v="0"/>
    <x v="0"/>
    <s v="Ganadero"/>
    <s v=""/>
    <n v="4705633.4550000001"/>
    <n v="2512848.3615999999"/>
    <n v="-75.675639000000004"/>
    <n v="8.6318280010000006"/>
  </r>
  <r>
    <s v="Córdoba"/>
    <s v="San Carlos"/>
    <s v="El Castillo"/>
    <x v="7"/>
    <n v="616"/>
    <s v="Vegetación secundaria alta"/>
    <d v="2025-05-22T00:00:00"/>
    <s v="Alta densidad"/>
    <s v="Lucía Rodríguez"/>
    <x v="0"/>
    <n v="5"/>
    <n v="51"/>
    <x v="1"/>
    <s v=""/>
    <n v="73.3"/>
    <n v="0.73299999999999998"/>
    <n v="0.23332114657271857"/>
    <n v="7"/>
    <x v="40"/>
    <n v="4.2756100109450676E-2"/>
    <n v="10"/>
    <n v="15"/>
    <n v="0"/>
    <x v="0"/>
    <x v="0"/>
    <n v="0"/>
    <n v="0"/>
    <n v="0"/>
    <x v="0"/>
    <s v="Ganadero"/>
    <s v=""/>
    <n v="4705631.9896999998"/>
    <n v="2512859.2138"/>
    <n v="-75.675652999999997"/>
    <n v="8.631926"/>
  </r>
  <r>
    <s v="Córdoba"/>
    <s v="San Carlos"/>
    <s v="El Castillo"/>
    <x v="7"/>
    <n v="617"/>
    <s v="Vegetación secundaria alta"/>
    <d v="2025-05-22T00:00:00"/>
    <s v="Alta densidad"/>
    <s v="Lucía Rodríguez"/>
    <x v="0"/>
    <n v="5"/>
    <n v="52"/>
    <x v="5"/>
    <s v=""/>
    <n v="70"/>
    <n v="0.7"/>
    <n v="0.22281692032865347"/>
    <n v="4.7"/>
    <x v="56"/>
    <n v="3.8992961057514354E-2"/>
    <n v="4"/>
    <n v="8"/>
    <m/>
    <x v="1"/>
    <x v="1"/>
    <m/>
    <m/>
    <m/>
    <x v="0"/>
    <s v="Ganadero"/>
    <s v=""/>
    <n v="4705631.9664000003"/>
    <n v="2512855.895"/>
    <n v="-75.675652999999997"/>
    <n v="8.6318959999999993"/>
  </r>
  <r>
    <s v="Córdoba"/>
    <s v="San Carlos"/>
    <s v="El Castillo"/>
    <x v="7"/>
    <n v="618"/>
    <s v="Vegetación secundaria alta"/>
    <d v="2025-05-22T00:00:00"/>
    <s v="Alta densidad"/>
    <s v="Lucía Rodríguez"/>
    <x v="0"/>
    <n v="5"/>
    <n v="53"/>
    <x v="5"/>
    <s v=""/>
    <n v="63.5"/>
    <n v="0.63500000000000001"/>
    <n v="0.20212677772670709"/>
    <n v="4.2"/>
    <x v="56"/>
    <n v="3.2087625964114748E-2"/>
    <n v="5"/>
    <n v="9"/>
    <m/>
    <x v="1"/>
    <x v="1"/>
    <m/>
    <m/>
    <m/>
    <x v="0"/>
    <s v="Ganadero"/>
    <s v=""/>
    <n v="4705634.0869000005"/>
    <n v="2512859.9734999998"/>
    <n v="-75.675634000000002"/>
    <n v="8.6319330000000001"/>
  </r>
  <r>
    <s v="Córdoba"/>
    <s v="San Carlos"/>
    <s v="El Castillo"/>
    <x v="7"/>
    <n v="619"/>
    <s v="Vegetación secundaria alta"/>
    <d v="2025-05-22T00:00:00"/>
    <s v="Alta densidad"/>
    <s v="Lucía Rodríguez"/>
    <x v="0"/>
    <n v="5"/>
    <n v="54"/>
    <x v="6"/>
    <s v=""/>
    <n v="81.2"/>
    <n v="0.81200000000000006"/>
    <n v="0.25846762758123804"/>
    <n v="5.4"/>
    <x v="29"/>
    <n v="5.2468928398991324E-2"/>
    <n v="9"/>
    <n v="16"/>
    <m/>
    <x v="1"/>
    <x v="1"/>
    <m/>
    <m/>
    <m/>
    <x v="0"/>
    <s v="Ganadero"/>
    <s v=""/>
    <n v="4705637.1354"/>
    <n v="2512855.0843000002"/>
    <n v="-75.675606000000002"/>
    <n v="8.6318889999999993"/>
  </r>
  <r>
    <s v="Córdoba"/>
    <s v="San Carlos"/>
    <s v="El Castillo"/>
    <x v="7"/>
    <n v="620"/>
    <s v="Vegetación secundaria alta"/>
    <d v="2025-05-22T00:00:00"/>
    <s v="Alta densidad"/>
    <s v="Lucía Rodríguez"/>
    <x v="0"/>
    <n v="5"/>
    <n v="55"/>
    <x v="6"/>
    <s v=""/>
    <n v="76.400000000000006"/>
    <n v="0.76400000000000001"/>
    <n v="0.24318875304441609"/>
    <n v="4.5"/>
    <x v="36"/>
    <n v="4.644905183148347E-2"/>
    <n v="8"/>
    <n v="13"/>
    <m/>
    <x v="1"/>
    <x v="1"/>
    <m/>
    <m/>
    <m/>
    <x v="0"/>
    <s v="Ganadero"/>
    <s v=""/>
    <n v="4705634.2566999998"/>
    <n v="2512852.7812000001"/>
    <n v="-75.675631999999993"/>
    <n v="8.6318680000000008"/>
  </r>
  <r>
    <s v="Córdoba"/>
    <s v="San Carlos"/>
    <s v="El Castillo"/>
    <x v="7"/>
    <s v=""/>
    <s v="Vegetación secundaria alta"/>
    <d v="2025-05-22T00:00:00"/>
    <s v="Alta densidad"/>
    <s v="Lucía Rodríguez"/>
    <x v="0"/>
    <n v="5"/>
    <n v="56"/>
    <x v="4"/>
    <n v="18"/>
    <s v=""/>
    <m/>
    <m/>
    <n v="0.15"/>
    <x v="4"/>
    <n v="0"/>
    <s v=""/>
    <s v=""/>
    <m/>
    <x v="1"/>
    <x v="1"/>
    <m/>
    <m/>
    <m/>
    <x v="0"/>
    <s v="Ganadero"/>
    <s v=""/>
    <m/>
    <m/>
    <m/>
    <m/>
  </r>
  <r>
    <s v="Córdoba"/>
    <s v="San Carlos"/>
    <s v="El Castillo"/>
    <x v="7"/>
    <s v=""/>
    <s v="Vegetación secundaria alta"/>
    <d v="2025-05-22T00:00:00"/>
    <s v="Alta densidad"/>
    <s v="Lucía Rodríguez"/>
    <x v="0"/>
    <n v="5"/>
    <n v="57"/>
    <x v="3"/>
    <n v="4"/>
    <s v=""/>
    <m/>
    <m/>
    <n v="0.25"/>
    <x v="4"/>
    <n v="0"/>
    <s v=""/>
    <s v=""/>
    <m/>
    <x v="1"/>
    <x v="1"/>
    <m/>
    <m/>
    <m/>
    <x v="0"/>
    <s v="Ganadero"/>
    <s v=""/>
    <m/>
    <m/>
    <m/>
    <m/>
  </r>
  <r>
    <s v="Córdoba"/>
    <s v="San Carlos"/>
    <s v="El Castillo"/>
    <x v="7"/>
    <s v=""/>
    <s v="Vegetación secundaria alta"/>
    <d v="2025-05-22T00:00:00"/>
    <s v="Alta densidad"/>
    <s v="Lucía Rodríguez"/>
    <x v="0"/>
    <n v="5"/>
    <n v="58"/>
    <x v="2"/>
    <n v="9"/>
    <s v=""/>
    <m/>
    <m/>
    <n v="0.4"/>
    <x v="4"/>
    <n v="0"/>
    <s v=""/>
    <s v=""/>
    <m/>
    <x v="1"/>
    <x v="1"/>
    <m/>
    <m/>
    <m/>
    <x v="0"/>
    <s v="Ganadero"/>
    <s v=""/>
    <m/>
    <m/>
    <m/>
    <m/>
  </r>
  <r>
    <s v="Córdoba"/>
    <s v="San Carlos"/>
    <s v="El Castillo"/>
    <x v="7"/>
    <n v="621"/>
    <s v="Vegetación secundaria alta"/>
    <d v="2025-05-22T00:00:00"/>
    <s v="Alta densidad"/>
    <s v="Lucía Rodríguez"/>
    <x v="0"/>
    <n v="6"/>
    <n v="59"/>
    <x v="0"/>
    <s v=""/>
    <n v="65.3"/>
    <n v="0.65300000000000002"/>
    <n v="0.20785635567801533"/>
    <n v="11"/>
    <x v="11"/>
    <n v="3.3932550064436004E-2"/>
    <n v="16"/>
    <n v="23"/>
    <n v="2"/>
    <x v="0"/>
    <x v="0"/>
    <n v="0"/>
    <n v="0"/>
    <n v="2"/>
    <x v="0"/>
    <s v="Ganadero"/>
    <s v=""/>
    <n v="4705643.1619999995"/>
    <n v="2512866.6584000001"/>
    <n v="-75.675551999999996"/>
    <n v="8.6319940000000006"/>
  </r>
  <r>
    <s v="Córdoba"/>
    <s v="San Carlos"/>
    <s v="El Castillo"/>
    <x v="7"/>
    <n v="622"/>
    <s v="Vegetación secundaria alta"/>
    <d v="2025-05-22T00:00:00"/>
    <s v="Alta densidad"/>
    <s v="Lucía Rodríguez"/>
    <x v="0"/>
    <n v="6"/>
    <n v="60"/>
    <x v="0"/>
    <s v=""/>
    <n v="68.900000000000006"/>
    <n v="0.68900000000000006"/>
    <n v="0.21931551158063181"/>
    <n v="11"/>
    <x v="70"/>
    <n v="3.7777096869763833E-2"/>
    <n v="18"/>
    <n v="26"/>
    <n v="0"/>
    <x v="0"/>
    <x v="0"/>
    <n v="0"/>
    <n v="0"/>
    <n v="0"/>
    <x v="0"/>
    <s v="Ganadero"/>
    <s v=""/>
    <n v="4705639.0777000003"/>
    <n v="2512865.1381999999"/>
    <n v="-75.675589000000002"/>
    <n v="8.6319800000000004"/>
  </r>
  <r>
    <s v="Córdoba"/>
    <s v="San Carlos"/>
    <s v="El Castillo"/>
    <x v="7"/>
    <n v="623"/>
    <s v="Vegetación secundaria alta"/>
    <d v="2025-05-22T00:00:00"/>
    <s v="Alta densidad"/>
    <s v="Lucía Rodríguez"/>
    <x v="0"/>
    <n v="6"/>
    <n v="61"/>
    <x v="0"/>
    <s v=""/>
    <n v="68.099999999999994"/>
    <n v="0.68099999999999994"/>
    <n v="0.21676903249116145"/>
    <n v="10.5"/>
    <x v="11"/>
    <n v="3.6904927781620231E-2"/>
    <n v="16"/>
    <n v="24"/>
    <n v="0"/>
    <x v="0"/>
    <x v="0"/>
    <n v="0"/>
    <n v="0"/>
    <n v="0"/>
    <x v="0"/>
    <s v="Ganadero"/>
    <s v=""/>
    <n v="4705638.6505000005"/>
    <n v="2512867.0219999999"/>
    <n v="-75.675593000000006"/>
    <n v="8.6319970010000002"/>
  </r>
  <r>
    <s v="Córdoba"/>
    <s v="San Carlos"/>
    <s v="El Castillo"/>
    <x v="7"/>
    <n v="624"/>
    <s v="Vegetación secundaria alta"/>
    <d v="2025-05-22T00:00:00"/>
    <s v="Alta densidad"/>
    <s v="Lucía Rodríguez"/>
    <x v="0"/>
    <n v="6"/>
    <n v="62"/>
    <x v="6"/>
    <s v=""/>
    <n v="80"/>
    <n v="0.8"/>
    <n v="0.25464790894703254"/>
    <n v="5.8"/>
    <x v="33"/>
    <n v="5.0929581789406507E-2"/>
    <n v="8"/>
    <n v="14"/>
    <m/>
    <x v="1"/>
    <x v="1"/>
    <m/>
    <m/>
    <m/>
    <x v="0"/>
    <s v="Ganadero"/>
    <s v=""/>
    <n v="4705636.6649000002"/>
    <n v="2512866.4827000001"/>
    <n v="-75.675611000000004"/>
    <n v="8.6319920000000003"/>
  </r>
  <r>
    <s v="Córdoba"/>
    <s v="San Carlos"/>
    <s v="El Castillo"/>
    <x v="7"/>
    <n v="625"/>
    <s v="Vegetación secundaria alta"/>
    <d v="2025-05-22T00:00:00"/>
    <s v="Alta densidad"/>
    <s v="Lucía Rodríguez"/>
    <x v="0"/>
    <n v="6"/>
    <n v="63"/>
    <x v="0"/>
    <s v=""/>
    <n v="64"/>
    <n v="0.64"/>
    <n v="0.20371832715762606"/>
    <n v="10.5"/>
    <x v="12"/>
    <n v="3.2594932345220172E-2"/>
    <n v="15"/>
    <n v="22"/>
    <n v="0"/>
    <x v="0"/>
    <x v="0"/>
    <n v="0"/>
    <n v="0"/>
    <n v="0"/>
    <x v="0"/>
    <s v="Ganadero"/>
    <s v=""/>
    <n v="4705635.2227999996"/>
    <n v="2512864.9440000001"/>
    <n v="-75.675623999999999"/>
    <n v="8.6319780000000002"/>
  </r>
  <r>
    <s v="Córdoba"/>
    <s v="San Carlos"/>
    <s v="El Castillo"/>
    <x v="7"/>
    <s v=""/>
    <s v="Vegetación secundaria alta"/>
    <d v="2025-05-22T00:00:00"/>
    <s v="Alta densidad"/>
    <s v="Lucía Rodríguez"/>
    <x v="0"/>
    <n v="6"/>
    <n v="64"/>
    <x v="4"/>
    <n v="3"/>
    <s v=""/>
    <m/>
    <m/>
    <n v="0.1"/>
    <x v="4"/>
    <n v="0"/>
    <s v=""/>
    <s v=""/>
    <m/>
    <x v="1"/>
    <x v="1"/>
    <m/>
    <m/>
    <m/>
    <x v="0"/>
    <s v="Ganadero"/>
    <s v=""/>
    <m/>
    <m/>
    <m/>
    <m/>
  </r>
  <r>
    <s v="Córdoba"/>
    <s v="San Carlos"/>
    <s v="El Castillo"/>
    <x v="7"/>
    <s v=""/>
    <s v="Vegetación secundaria alta"/>
    <d v="2025-05-22T00:00:00"/>
    <s v="Alta densidad"/>
    <s v="Lucía Rodríguez"/>
    <x v="0"/>
    <n v="6"/>
    <n v="65"/>
    <x v="2"/>
    <n v="10"/>
    <s v=""/>
    <m/>
    <m/>
    <n v="0.5"/>
    <x v="4"/>
    <n v="0"/>
    <s v=""/>
    <s v=""/>
    <m/>
    <x v="1"/>
    <x v="1"/>
    <m/>
    <m/>
    <m/>
    <x v="0"/>
    <s v="Ganadero"/>
    <s v=""/>
    <m/>
    <m/>
    <m/>
    <m/>
  </r>
  <r>
    <s v="Córdoba"/>
    <s v="San Carlos"/>
    <s v="El Castillo"/>
    <x v="7"/>
    <n v="626"/>
    <s v="Vegetación secundaria alta"/>
    <d v="2025-05-22T00:00:00"/>
    <s v="Alta densidad"/>
    <s v="Lucía Rodríguez"/>
    <x v="0"/>
    <n v="7"/>
    <n v="66"/>
    <x v="0"/>
    <s v=""/>
    <n v="61.3"/>
    <n v="0.61299999999999999"/>
    <n v="0.1951239602306637"/>
    <n v="9"/>
    <x v="27"/>
    <n v="2.990274690534921E-2"/>
    <n v="10"/>
    <n v="18"/>
    <n v="1"/>
    <x v="0"/>
    <x v="0"/>
    <n v="0"/>
    <n v="0"/>
    <n v="0"/>
    <x v="0"/>
    <s v="Ganadero"/>
    <s v=""/>
    <n v="4705634.3536999999"/>
    <n v="2512866.6096000001"/>
    <n v="-75.675631999999993"/>
    <n v="8.6319930009999997"/>
  </r>
  <r>
    <s v="Córdoba"/>
    <s v="San Carlos"/>
    <s v="El Castillo"/>
    <x v="7"/>
    <n v="627"/>
    <s v="Vegetación secundaria alta"/>
    <d v="2025-05-22T00:00:00"/>
    <s v="Alta densidad"/>
    <s v="Lucía Rodríguez"/>
    <x v="0"/>
    <n v="7"/>
    <n v="67"/>
    <x v="0"/>
    <s v=""/>
    <n v="67"/>
    <n v="0.67"/>
    <n v="0.21326762374313976"/>
    <n v="8.5"/>
    <x v="27"/>
    <n v="3.5722326976975916E-2"/>
    <n v="16"/>
    <n v="24"/>
    <n v="2"/>
    <x v="0"/>
    <x v="0"/>
    <n v="0"/>
    <n v="0"/>
    <n v="0"/>
    <x v="0"/>
    <s v="Ganadero"/>
    <s v=""/>
    <n v="4705632.0796999997"/>
    <n v="2512872.0465000002"/>
    <n v="-75.675652999999997"/>
    <n v="8.6320420000000002"/>
  </r>
  <r>
    <s v="Córdoba"/>
    <s v="San Carlos"/>
    <s v="El Castillo"/>
    <x v="7"/>
    <n v="628"/>
    <s v="Vegetación secundaria alta"/>
    <d v="2025-05-22T00:00:00"/>
    <s v="Alta densidad"/>
    <s v="Lucía Rodríguez"/>
    <x v="0"/>
    <n v="7"/>
    <n v="68"/>
    <x v="5"/>
    <s v=""/>
    <n v="110"/>
    <n v="1.1000000000000001"/>
    <n v="0.35014087480216977"/>
    <n v="5.4"/>
    <x v="34"/>
    <n v="9.6288740570596693E-2"/>
    <n v="8"/>
    <n v="13"/>
    <m/>
    <x v="1"/>
    <x v="1"/>
    <m/>
    <m/>
    <m/>
    <x v="0"/>
    <s v="Ganadero"/>
    <s v=""/>
    <n v="4705630.9850000003"/>
    <n v="2512872.9391999999"/>
    <n v="-75.675663"/>
    <n v="8.6320499999999996"/>
  </r>
  <r>
    <s v="Córdoba"/>
    <s v="San Carlos"/>
    <s v="El Castillo"/>
    <x v="7"/>
    <s v=""/>
    <s v="Vegetación secundaria alta"/>
    <d v="2025-05-22T00:00:00"/>
    <s v="Alta densidad"/>
    <s v="Lucía Rodríguez"/>
    <x v="0"/>
    <n v="7"/>
    <n v="69"/>
    <x v="2"/>
    <n v="11"/>
    <s v=""/>
    <m/>
    <m/>
    <n v="0.5"/>
    <x v="4"/>
    <n v="0"/>
    <s v=""/>
    <s v=""/>
    <m/>
    <x v="1"/>
    <x v="1"/>
    <m/>
    <m/>
    <m/>
    <x v="0"/>
    <s v="Ganadero"/>
    <s v=""/>
    <m/>
    <m/>
    <m/>
    <m/>
  </r>
  <r>
    <s v="Córdoba"/>
    <s v="San Carlos"/>
    <s v="El Castillo"/>
    <x v="7"/>
    <s v=""/>
    <s v="Vegetación secundaria alta"/>
    <d v="2025-05-22T00:00:00"/>
    <s v="Alta densidad"/>
    <s v="Lucía Rodríguez"/>
    <x v="0"/>
    <n v="7"/>
    <n v="70"/>
    <x v="4"/>
    <n v="7"/>
    <s v=""/>
    <m/>
    <m/>
    <n v="0.13"/>
    <x v="4"/>
    <n v="0"/>
    <s v=""/>
    <s v=""/>
    <m/>
    <x v="1"/>
    <x v="1"/>
    <m/>
    <m/>
    <m/>
    <x v="0"/>
    <s v="Ganadero"/>
    <s v=""/>
    <m/>
    <m/>
    <m/>
    <m/>
  </r>
  <r>
    <s v="Córdoba"/>
    <s v="San Carlos"/>
    <s v="El Castillo"/>
    <x v="7"/>
    <s v=""/>
    <s v="Vegetación secundaria alta"/>
    <d v="2025-05-22T00:00:00"/>
    <s v="Alta densidad"/>
    <s v="Lucía Rodríguez"/>
    <x v="0"/>
    <n v="7"/>
    <n v="71"/>
    <x v="3"/>
    <n v="4"/>
    <s v=""/>
    <m/>
    <m/>
    <n v="0.25"/>
    <x v="4"/>
    <n v="0"/>
    <s v=""/>
    <s v=""/>
    <m/>
    <x v="1"/>
    <x v="1"/>
    <m/>
    <m/>
    <m/>
    <x v="0"/>
    <s v="Ganadero"/>
    <s v=""/>
    <m/>
    <m/>
    <m/>
    <m/>
  </r>
  <r>
    <s v="Córdoba"/>
    <s v="San Carlos"/>
    <s v="El Castillo"/>
    <x v="7"/>
    <n v="629"/>
    <s v="Vegetación secundaria alta"/>
    <d v="2025-05-22T00:00:00"/>
    <s v="Alta densidad"/>
    <s v="Lucía Rodríguez"/>
    <x v="0"/>
    <n v="8"/>
    <n v="72"/>
    <x v="0"/>
    <s v=""/>
    <n v="80"/>
    <n v="0.8"/>
    <n v="0.25464790894703254"/>
    <n v="11.5"/>
    <x v="19"/>
    <n v="5.0929581789406507E-2"/>
    <n v="14"/>
    <n v="18"/>
    <n v="1"/>
    <x v="0"/>
    <x v="0"/>
    <n v="0"/>
    <n v="0"/>
    <n v="0"/>
    <x v="0"/>
    <s v="Ganadero"/>
    <s v=""/>
    <n v="4705624.6057000002"/>
    <n v="2512858.1592999999"/>
    <n v="-75.675719999999998"/>
    <n v="8.6319160010000004"/>
  </r>
  <r>
    <s v="Córdoba"/>
    <s v="San Carlos"/>
    <s v="El Castillo"/>
    <x v="7"/>
    <n v="630"/>
    <s v="Vegetación secundaria alta"/>
    <d v="2025-05-22T00:00:00"/>
    <s v="Alta densidad"/>
    <s v="Lucía Rodríguez"/>
    <x v="0"/>
    <n v="8"/>
    <n v="73"/>
    <x v="2"/>
    <n v="9"/>
    <s v=""/>
    <m/>
    <m/>
    <n v="0.35"/>
    <x v="4"/>
    <n v="0"/>
    <s v=""/>
    <s v=""/>
    <m/>
    <x v="1"/>
    <x v="1"/>
    <m/>
    <m/>
    <m/>
    <x v="0"/>
    <s v="Ganadero"/>
    <s v=""/>
    <n v="4705622.3046000004"/>
    <n v="2512875.4339999999"/>
    <n v="-75.675742"/>
    <n v="8.6320720000000009"/>
  </r>
  <r>
    <s v="Córdoba"/>
    <s v="San Carlos"/>
    <s v="El Castillo"/>
    <x v="7"/>
    <s v=""/>
    <s v="Vegetación secundaria alta"/>
    <d v="2025-05-22T00:00:00"/>
    <s v="Alta densidad"/>
    <s v="Lucía Rodríguez"/>
    <x v="0"/>
    <n v="8"/>
    <n v="74"/>
    <x v="4"/>
    <n v="31"/>
    <s v=""/>
    <m/>
    <m/>
    <n v="0.1"/>
    <x v="4"/>
    <n v="0"/>
    <s v=""/>
    <s v=""/>
    <m/>
    <x v="1"/>
    <x v="1"/>
    <m/>
    <m/>
    <m/>
    <x v="0"/>
    <s v="Ganadero"/>
    <s v=""/>
    <m/>
    <m/>
    <m/>
    <m/>
  </r>
  <r>
    <s v="Córdoba"/>
    <s v="San Carlos"/>
    <s v="El Castillo"/>
    <x v="7"/>
    <s v=""/>
    <s v="Vegetación secundaria alta"/>
    <d v="2025-05-22T00:00:00"/>
    <s v="Alta densidad"/>
    <s v="Lucía Rodríguez"/>
    <x v="0"/>
    <n v="8"/>
    <n v="75"/>
    <x v="3"/>
    <n v="7"/>
    <s v=""/>
    <m/>
    <m/>
    <n v="0.2"/>
    <x v="4"/>
    <n v="0"/>
    <s v=""/>
    <s v=""/>
    <m/>
    <x v="1"/>
    <x v="1"/>
    <m/>
    <m/>
    <m/>
    <x v="0"/>
    <s v="Ganadero"/>
    <s v=""/>
    <m/>
    <m/>
    <m/>
    <m/>
  </r>
  <r>
    <s v="Córdoba"/>
    <s v="San Carlos"/>
    <s v="El Castillo"/>
    <x v="7"/>
    <n v="630"/>
    <s v="Vegetación secundaria alta"/>
    <d v="2025-05-22T00:00:00"/>
    <s v="Alta densidad"/>
    <s v="Lucía Rodríguez"/>
    <x v="0"/>
    <n v="9"/>
    <n v="76"/>
    <x v="1"/>
    <s v=""/>
    <n v="68.400000000000006"/>
    <n v="0.68400000000000005"/>
    <n v="0.21772396214971285"/>
    <n v="6.8"/>
    <x v="2"/>
    <n v="3.7230797527600897E-2"/>
    <n v="9"/>
    <n v="15"/>
    <n v="0"/>
    <x v="0"/>
    <x v="0"/>
    <n v="0"/>
    <n v="0"/>
    <n v="0"/>
    <x v="0"/>
    <s v="Ganadero"/>
    <s v=""/>
    <n v="4705622.3046000004"/>
    <n v="2512875.4339999999"/>
    <n v="-75.675742"/>
    <n v="8.6320720000000009"/>
  </r>
  <r>
    <s v="Córdoba"/>
    <s v="San Carlos"/>
    <s v="El Castillo"/>
    <x v="7"/>
    <s v=""/>
    <s v="Vegetación secundaria alta"/>
    <d v="2025-05-22T00:00:00"/>
    <s v="Alta densidad"/>
    <s v="Lucía Rodríguez"/>
    <x v="0"/>
    <n v="9"/>
    <n v="77"/>
    <x v="2"/>
    <n v="1"/>
    <s v=""/>
    <m/>
    <m/>
    <n v="2"/>
    <x v="4"/>
    <n v="0"/>
    <s v=""/>
    <s v=""/>
    <m/>
    <x v="1"/>
    <x v="1"/>
    <m/>
    <m/>
    <m/>
    <x v="0"/>
    <s v="Ganadero"/>
    <s v=""/>
    <m/>
    <m/>
    <m/>
    <m/>
  </r>
  <r>
    <s v="Córdoba"/>
    <s v="San Carlos"/>
    <s v="El Castillo"/>
    <x v="7"/>
    <n v="631"/>
    <s v="Vegetación secundaria alta"/>
    <d v="2025-05-22T00:00:00"/>
    <s v="Alta densidad"/>
    <s v="Lucía Rodríguez"/>
    <x v="0"/>
    <n v="10"/>
    <n v="78"/>
    <x v="0"/>
    <s v=""/>
    <n v="66.900000000000006"/>
    <n v="0.66900000000000004"/>
    <n v="0.21294931385695598"/>
    <n v="11"/>
    <x v="11"/>
    <n v="3.5615772742575887E-2"/>
    <n v="16"/>
    <n v="24"/>
    <n v="2"/>
    <x v="0"/>
    <x v="0"/>
    <n v="0"/>
    <n v="0"/>
    <n v="0"/>
    <x v="0"/>
    <s v="Ganadero"/>
    <s v=""/>
    <n v="4705625.8066999996"/>
    <n v="2512872.4224"/>
    <n v="-75.675709999999995"/>
    <n v="8.6320449999999997"/>
  </r>
  <r>
    <s v="Córdoba"/>
    <s v="San Carlos"/>
    <s v="El Castillo"/>
    <x v="7"/>
    <n v="632"/>
    <s v="Vegetación secundaria alta"/>
    <d v="2025-05-22T00:00:00"/>
    <s v="Alta densidad"/>
    <s v="Lucía Rodríguez"/>
    <x v="0"/>
    <n v="10"/>
    <n v="79"/>
    <x v="0"/>
    <s v=""/>
    <n v="75.5"/>
    <n v="0.755"/>
    <n v="0.24032396406876197"/>
    <n v="11"/>
    <x v="11"/>
    <n v="4.5361148217978819E-2"/>
    <n v="17"/>
    <n v="26"/>
    <n v="4"/>
    <x v="0"/>
    <x v="0"/>
    <n v="0"/>
    <n v="0"/>
    <n v="0"/>
    <x v="0"/>
    <s v="Ganadero"/>
    <s v=""/>
    <n v="4705625.2640000004"/>
    <n v="2512873.5325000002"/>
    <n v="-75.675714999999997"/>
    <n v="8.6320549999999994"/>
  </r>
  <r>
    <s v="Córdoba"/>
    <s v="San Carlos"/>
    <s v="El Castillo"/>
    <x v="7"/>
    <n v="633"/>
    <s v="Vegetación secundaria alta"/>
    <d v="2025-05-22T00:00:00"/>
    <s v="Alta densidad"/>
    <s v="Lucía Rodríguez"/>
    <x v="0"/>
    <n v="10"/>
    <n v="80"/>
    <x v="5"/>
    <s v=""/>
    <n v="100"/>
    <n v="1"/>
    <n v="0.31830988618379069"/>
    <n v="4.5"/>
    <x v="59"/>
    <n v="7.9577471545947673E-2"/>
    <n v="10"/>
    <n v="15"/>
    <m/>
    <x v="1"/>
    <x v="1"/>
    <m/>
    <m/>
    <m/>
    <x v="0"/>
    <s v="Ganadero"/>
    <s v=""/>
    <n v="4705625.5740999999"/>
    <n v="2512870.6538999998"/>
    <n v="-75.675712000000004"/>
    <n v="8.6320289999999993"/>
  </r>
  <r>
    <s v="Córdoba"/>
    <s v="San Carlos"/>
    <s v="El Castillo"/>
    <x v="7"/>
    <n v="634"/>
    <s v="Vegetación secundaria alta"/>
    <d v="2025-05-22T00:00:00"/>
    <s v="Alta densidad"/>
    <s v="Lucía Rodríguez"/>
    <x v="0"/>
    <n v="10"/>
    <n v="81"/>
    <x v="1"/>
    <s v=""/>
    <n v="95.9"/>
    <n v="0.95900000000000007"/>
    <n v="0.30525918085025527"/>
    <n v="7.5"/>
    <x v="40"/>
    <n v="7.3185888608848712E-2"/>
    <n v="13"/>
    <n v="21"/>
    <n v="0"/>
    <x v="0"/>
    <x v="0"/>
    <n v="0"/>
    <n v="0"/>
    <n v="0"/>
    <x v="0"/>
    <s v="Ganadero"/>
    <s v=""/>
    <n v="4705626.2533"/>
    <n v="2512873.3043"/>
    <n v="-75.675706000000005"/>
    <n v="8.6320530000000009"/>
  </r>
  <r>
    <s v="Córdoba"/>
    <s v="San Carlos"/>
    <s v="El Castillo"/>
    <x v="7"/>
    <n v="635"/>
    <s v="Vegetación secundaria alta"/>
    <d v="2025-05-22T00:00:00"/>
    <s v="Alta densidad"/>
    <s v="Lucía Rodríguez"/>
    <x v="0"/>
    <n v="10"/>
    <n v="82"/>
    <x v="0"/>
    <s v=""/>
    <n v="65.3"/>
    <n v="0.65300000000000002"/>
    <n v="0.20785635567801533"/>
    <n v="7.8"/>
    <x v="16"/>
    <n v="3.3932550064436004E-2"/>
    <n v="16"/>
    <n v="22"/>
    <n v="0"/>
    <x v="0"/>
    <x v="0"/>
    <n v="0"/>
    <n v="0"/>
    <n v="0"/>
    <x v="0"/>
    <s v="Ganadero"/>
    <s v=""/>
    <n v="4705621.6231000004"/>
    <n v="2512872.4517000001"/>
    <n v="-75.675747999999999"/>
    <n v="8.6320449999999997"/>
  </r>
  <r>
    <s v="Córdoba"/>
    <s v="San Carlos"/>
    <s v="El Castillo"/>
    <x v="7"/>
    <s v=""/>
    <s v="Vegetación secundaria alta"/>
    <d v="2025-05-22T00:00:00"/>
    <s v="Alta densidad"/>
    <s v="Lucía Rodríguez"/>
    <x v="0"/>
    <n v="10"/>
    <n v="83"/>
    <x v="4"/>
    <n v="3"/>
    <s v=""/>
    <m/>
    <m/>
    <n v="0.13"/>
    <x v="4"/>
    <n v="0"/>
    <s v=""/>
    <s v=""/>
    <m/>
    <x v="1"/>
    <x v="1"/>
    <m/>
    <m/>
    <m/>
    <x v="0"/>
    <s v="Ganadero"/>
    <s v=""/>
    <m/>
    <m/>
    <m/>
    <m/>
  </r>
  <r>
    <s v="Córdoba"/>
    <s v="San Carlos"/>
    <s v="El Castillo"/>
    <x v="7"/>
    <s v=""/>
    <s v="Vegetación secundaria alta"/>
    <d v="2025-05-22T00:00:00"/>
    <s v="Alta densidad"/>
    <s v="Lucía Rodríguez"/>
    <x v="0"/>
    <n v="10"/>
    <n v="84"/>
    <x v="3"/>
    <n v="6"/>
    <s v=""/>
    <m/>
    <m/>
    <n v="0.25"/>
    <x v="4"/>
    <n v="0"/>
    <s v=""/>
    <s v=""/>
    <m/>
    <x v="1"/>
    <x v="1"/>
    <m/>
    <m/>
    <m/>
    <x v="0"/>
    <s v="Ganadero"/>
    <s v=""/>
    <m/>
    <m/>
    <m/>
    <m/>
  </r>
  <r>
    <s v="Córdoba"/>
    <s v="San Carlos"/>
    <s v="El Castillo"/>
    <x v="7"/>
    <s v=""/>
    <s v="Vegetación secundaria alta"/>
    <d v="2025-05-22T00:00:00"/>
    <s v="Alta densidad"/>
    <s v="Lucía Rodríguez"/>
    <x v="0"/>
    <n v="10"/>
    <n v="85"/>
    <x v="2"/>
    <n v="11"/>
    <s v=""/>
    <m/>
    <m/>
    <n v="0.9"/>
    <x v="4"/>
    <n v="0"/>
    <s v=""/>
    <s v=""/>
    <m/>
    <x v="1"/>
    <x v="1"/>
    <m/>
    <m/>
    <m/>
    <x v="0"/>
    <s v="Ganadero"/>
    <s v=""/>
    <m/>
    <m/>
    <m/>
    <m/>
  </r>
  <r>
    <s v="Córdoba"/>
    <s v="San Carlos"/>
    <s v="El Castillo"/>
    <x v="8"/>
    <n v="637"/>
    <s v="Pastos arbolados"/>
    <d v="2025-05-22T00:00:00"/>
    <s v="Alta densidad"/>
    <s v="Esteban Moreno"/>
    <x v="0"/>
    <n v="1"/>
    <n v="1"/>
    <x v="0"/>
    <s v=""/>
    <n v="76.5"/>
    <n v="0.76500000000000001"/>
    <n v="0.24350706293059987"/>
    <n v="11"/>
    <x v="11"/>
    <n v="4.6570725785477225E-2"/>
    <n v="14"/>
    <n v="20"/>
    <n v="0"/>
    <x v="0"/>
    <x v="0"/>
    <n v="0"/>
    <n v="0"/>
    <n v="0"/>
    <x v="0"/>
    <s v="Ganadero"/>
    <s v=""/>
    <n v="4706438.7679000003"/>
    <n v="2513767.4901000001"/>
    <n v="-75.668383000000006"/>
    <n v="8.6401869999999992"/>
  </r>
  <r>
    <s v="Córdoba"/>
    <s v="San Carlos"/>
    <s v="El Castillo"/>
    <x v="8"/>
    <n v="638"/>
    <s v="Pastos arbolados"/>
    <d v="2025-05-22T00:00:00"/>
    <s v="Alta densidad"/>
    <s v="Esteban Moreno"/>
    <x v="0"/>
    <n v="1"/>
    <n v="2"/>
    <x v="5"/>
    <s v=""/>
    <n v="89"/>
    <n v="0.89"/>
    <n v="0.28329579870357369"/>
    <n v="4.5999999999999996"/>
    <x v="71"/>
    <n v="6.3033315211545135E-2"/>
    <n v="2"/>
    <n v="6"/>
    <m/>
    <x v="1"/>
    <x v="1"/>
    <m/>
    <m/>
    <m/>
    <x v="0"/>
    <s v="Ganadero"/>
    <s v=""/>
    <n v="4706441.3775000004"/>
    <n v="2513762.8253000001"/>
    <n v="-75.668358999999995"/>
    <n v="8.6401450000000004"/>
  </r>
  <r>
    <s v="Córdoba"/>
    <s v="San Carlos"/>
    <s v="El Castillo"/>
    <x v="8"/>
    <n v="639"/>
    <s v="Pastos arbolados"/>
    <d v="2025-05-22T00:00:00"/>
    <s v="Alta densidad"/>
    <s v="Esteban Moreno"/>
    <x v="0"/>
    <n v="1"/>
    <n v="3"/>
    <x v="0"/>
    <s v=""/>
    <n v="69.900000000000006"/>
    <n v="0.69900000000000007"/>
    <n v="0.22249861044246971"/>
    <n v="10"/>
    <x v="5"/>
    <n v="3.8881632174821587E-2"/>
    <n v="11"/>
    <n v="16"/>
    <n v="0"/>
    <x v="0"/>
    <x v="0"/>
    <n v="0"/>
    <n v="0"/>
    <n v="0"/>
    <x v="0"/>
    <s v="Ganadero"/>
    <s v=""/>
    <n v="4706438.6160000004"/>
    <n v="2513761.5170999998"/>
    <n v="-75.668384000000003"/>
    <n v="8.6401330010000006"/>
  </r>
  <r>
    <s v="Córdoba"/>
    <s v="San Carlos"/>
    <s v="El Castillo"/>
    <x v="8"/>
    <n v="640"/>
    <s v="Pastos arbolados"/>
    <d v="2025-05-22T00:00:00"/>
    <s v="Alta densidad"/>
    <s v="Esteban Moreno"/>
    <x v="0"/>
    <n v="1"/>
    <n v="4"/>
    <x v="6"/>
    <s v=""/>
    <n v="45"/>
    <n v="0.45"/>
    <n v="0.14323944878270581"/>
    <n v="4.5"/>
    <x v="35"/>
    <n v="1.6114437988054404E-2"/>
    <n v="3"/>
    <n v="9"/>
    <m/>
    <x v="1"/>
    <x v="1"/>
    <m/>
    <m/>
    <m/>
    <x v="0"/>
    <s v="Ganadero"/>
    <s v=""/>
    <n v="4706439.8092"/>
    <n v="2513758.9641999998"/>
    <n v="-75.668373000000003"/>
    <n v="8.640110001"/>
  </r>
  <r>
    <s v="Córdoba"/>
    <s v="San Carlos"/>
    <s v="El Castillo"/>
    <x v="8"/>
    <n v="641"/>
    <s v="Pastos arbolados"/>
    <d v="2025-05-22T00:00:00"/>
    <s v="Alta densidad"/>
    <s v="Esteban Moreno"/>
    <x v="0"/>
    <n v="1"/>
    <n v="5"/>
    <x v="0"/>
    <s v=""/>
    <n v="65.5"/>
    <n v="0.65500000000000003"/>
    <n v="0.20849297545038289"/>
    <n v="12"/>
    <x v="30"/>
    <n v="3.4140724730000203E-2"/>
    <n v="13"/>
    <n v="19"/>
    <n v="2"/>
    <x v="0"/>
    <x v="0"/>
    <n v="0"/>
    <n v="0"/>
    <n v="2"/>
    <x v="0"/>
    <s v="Ganadero"/>
    <s v=""/>
    <n v="4706445.0082"/>
    <n v="2513762.4679999999"/>
    <n v="-75.668325999999993"/>
    <n v="8.6401420000000009"/>
  </r>
  <r>
    <s v="Córdoba"/>
    <s v="San Carlos"/>
    <s v="El Castillo"/>
    <x v="8"/>
    <n v="642"/>
    <s v="Pastos arbolados"/>
    <d v="2025-05-22T00:00:00"/>
    <s v="Alta densidad"/>
    <s v="Esteban Moreno"/>
    <x v="0"/>
    <n v="1"/>
    <n v="6"/>
    <x v="0"/>
    <s v=""/>
    <n v="70"/>
    <n v="0.7"/>
    <n v="0.22281692032865347"/>
    <n v="10.5"/>
    <x v="12"/>
    <n v="3.8992961057514354E-2"/>
    <n v="12"/>
    <n v="19"/>
    <n v="1"/>
    <x v="0"/>
    <x v="0"/>
    <n v="0"/>
    <n v="0"/>
    <n v="0"/>
    <x v="0"/>
    <s v="Ganadero"/>
    <s v=""/>
    <n v="4706441.6962000001"/>
    <n v="2513761.1636000001"/>
    <n v="-75.668356000000003"/>
    <n v="8.6401299999999992"/>
  </r>
  <r>
    <s v="Córdoba"/>
    <s v="San Carlos"/>
    <s v="El Castillo"/>
    <x v="8"/>
    <n v="643"/>
    <s v="Pastos arbolados"/>
    <d v="2025-05-22T00:00:00"/>
    <s v="Alta densidad"/>
    <s v="Esteban Moreno"/>
    <x v="0"/>
    <n v="1"/>
    <n v="7"/>
    <x v="5"/>
    <s v=""/>
    <n v="45"/>
    <n v="0.45"/>
    <n v="0.14323944878270581"/>
    <n v="3"/>
    <x v="51"/>
    <n v="1.6114437988054404E-2"/>
    <n v="0"/>
    <n v="3"/>
    <m/>
    <x v="1"/>
    <x v="1"/>
    <m/>
    <m/>
    <m/>
    <x v="0"/>
    <s v="Ganadero"/>
    <s v=""/>
    <n v="4706440.5891000004"/>
    <n v="2513760.2862999998"/>
    <n v="-75.668366000000006"/>
    <n v="8.6401219999999999"/>
  </r>
  <r>
    <s v="Córdoba"/>
    <s v="San Carlos"/>
    <s v="El Castillo"/>
    <x v="8"/>
    <n v="644"/>
    <s v="Pastos arbolados"/>
    <d v="2025-05-22T00:00:00"/>
    <s v="Alta densidad"/>
    <s v="Esteban Moreno"/>
    <x v="0"/>
    <n v="1"/>
    <n v="8"/>
    <x v="7"/>
    <s v=""/>
    <n v="57.3"/>
    <n v="0.57299999999999995"/>
    <n v="0.18239156478331206"/>
    <n v="5.2"/>
    <x v="42"/>
    <n v="2.6127591655209451E-2"/>
    <n v="0"/>
    <n v="5"/>
    <m/>
    <x v="1"/>
    <x v="1"/>
    <m/>
    <m/>
    <m/>
    <x v="0"/>
    <s v="Ganadero"/>
    <s v=""/>
    <n v="4706436.9552999996"/>
    <n v="2513760.2011000002"/>
    <n v="-75.668398999999994"/>
    <n v="8.6401210000000006"/>
  </r>
  <r>
    <s v="Córdoba"/>
    <s v="San Carlos"/>
    <s v="El Castillo"/>
    <x v="8"/>
    <n v="645"/>
    <s v="Pastos arbolados"/>
    <d v="2025-05-22T00:00:00"/>
    <s v="Alta densidad"/>
    <s v="Esteban Moreno"/>
    <x v="0"/>
    <n v="1"/>
    <n v="9"/>
    <x v="1"/>
    <s v=""/>
    <n v="57"/>
    <n v="0.56999999999999995"/>
    <n v="0.18143663512476069"/>
    <n v="7"/>
    <x v="72"/>
    <n v="2.5854720505278397E-2"/>
    <n v="10"/>
    <n v="15"/>
    <n v="0"/>
    <x v="0"/>
    <x v="0"/>
    <n v="0"/>
    <n v="0"/>
    <n v="0"/>
    <x v="0"/>
    <s v="Ganadero"/>
    <s v=""/>
    <n v="4706439.2626"/>
    <n v="2513759.5211999998"/>
    <n v="-75.668378000000004"/>
    <n v="8.6401150009999999"/>
  </r>
  <r>
    <s v="Córdoba"/>
    <s v="San Carlos"/>
    <s v="El Castillo"/>
    <x v="8"/>
    <n v="646"/>
    <s v="Pastos arbolados"/>
    <d v="2025-05-22T00:00:00"/>
    <s v="Alta densidad"/>
    <s v="Esteban Moreno"/>
    <x v="0"/>
    <n v="1"/>
    <n v="10"/>
    <x v="0"/>
    <s v=""/>
    <n v="74.5"/>
    <n v="0.745"/>
    <n v="0.23714086520692407"/>
    <n v="10"/>
    <x v="5"/>
    <n v="4.416748614478961E-2"/>
    <n v="12"/>
    <n v="14"/>
    <n v="1"/>
    <x v="0"/>
    <x v="0"/>
    <n v="0"/>
    <n v="0"/>
    <n v="1"/>
    <x v="0"/>
    <s v="Ganadero"/>
    <s v=""/>
    <n v="4706436.5040999996"/>
    <n v="2513758.6554"/>
    <n v="-75.668402999999998"/>
    <n v="8.6401070000000004"/>
  </r>
  <r>
    <s v="Córdoba"/>
    <s v="San Carlos"/>
    <s v="El Castillo"/>
    <x v="8"/>
    <n v="647"/>
    <s v="Pastos arbolados"/>
    <d v="2025-05-22T00:00:00"/>
    <s v="Alta densidad"/>
    <s v="Esteban Moreno"/>
    <x v="0"/>
    <n v="1"/>
    <n v="11"/>
    <x v="6"/>
    <s v=""/>
    <n v="72.900000000000006"/>
    <n v="0.72900000000000009"/>
    <n v="0.23204790702798345"/>
    <n v="4.2"/>
    <x v="17"/>
    <n v="4.2290731055849989E-2"/>
    <n v="5"/>
    <n v="8"/>
    <m/>
    <x v="1"/>
    <x v="1"/>
    <m/>
    <m/>
    <m/>
    <x v="0"/>
    <s v="Ganadero"/>
    <s v=""/>
    <n v="4706439.3586999997"/>
    <n v="2513757.5290999999"/>
    <n v="-75.668377000000007"/>
    <n v="8.6400970000000008"/>
  </r>
  <r>
    <s v="Córdoba"/>
    <s v="San Carlos"/>
    <s v="El Castillo"/>
    <x v="8"/>
    <n v="648"/>
    <s v="Pastos arbolados"/>
    <d v="2025-05-22T00:00:00"/>
    <s v="Alta densidad"/>
    <s v="Esteban Moreno"/>
    <x v="0"/>
    <n v="1"/>
    <n v="12"/>
    <x v="0"/>
    <s v=""/>
    <n v="72"/>
    <n v="0.72"/>
    <n v="0.22918311805232927"/>
    <n v="10"/>
    <x v="5"/>
    <n v="4.1252961249419268E-2"/>
    <n v="10"/>
    <n v="13"/>
    <n v="0"/>
    <x v="0"/>
    <x v="0"/>
    <n v="0"/>
    <n v="0"/>
    <n v="0"/>
    <x v="0"/>
    <s v="Ganadero"/>
    <s v=""/>
    <n v="4706441.2178999996"/>
    <n v="2513755.7459999998"/>
    <n v="-75.668360000000007"/>
    <n v="8.6400810000000003"/>
  </r>
  <r>
    <s v="Córdoba"/>
    <s v="San Carlos"/>
    <s v="El Castillo"/>
    <x v="8"/>
    <n v="649"/>
    <s v="Pastos arbolados"/>
    <d v="2025-05-22T00:00:00"/>
    <s v="Alta densidad"/>
    <s v="Esteban Moreno"/>
    <x v="0"/>
    <n v="1"/>
    <n v="13"/>
    <x v="6"/>
    <s v=""/>
    <n v="97.5"/>
    <n v="0.97499999999999998"/>
    <n v="0.31035213902919589"/>
    <n v="5.5"/>
    <x v="33"/>
    <n v="7.5648333888366504E-2"/>
    <n v="5"/>
    <n v="8"/>
    <m/>
    <x v="1"/>
    <x v="1"/>
    <m/>
    <m/>
    <m/>
    <x v="0"/>
    <s v="Ganadero"/>
    <s v=""/>
    <n v="4706444.6531999996"/>
    <n v="2513758.9303000001"/>
    <n v="-75.668329"/>
    <n v="8.640110001"/>
  </r>
  <r>
    <s v="Córdoba"/>
    <s v="San Carlos"/>
    <s v="El Castillo"/>
    <x v="8"/>
    <n v="650"/>
    <s v="Pastos arbolados"/>
    <d v="2025-05-22T00:00:00"/>
    <s v="Alta densidad"/>
    <s v="Esteban Moreno"/>
    <x v="0"/>
    <n v="1"/>
    <n v="14"/>
    <x v="0"/>
    <s v=""/>
    <n v="84"/>
    <n v="0.84"/>
    <n v="0.26738030439438415"/>
    <n v="13"/>
    <x v="19"/>
    <n v="5.6149863922820668E-2"/>
    <n v="12"/>
    <n v="18"/>
    <n v="0"/>
    <x v="0"/>
    <x v="0"/>
    <n v="0"/>
    <n v="0"/>
    <n v="0"/>
    <x v="0"/>
    <s v="Ganadero"/>
    <s v=""/>
    <n v="4706446.3216000004"/>
    <n v="2513761.3525"/>
    <n v="-75.668313999999995"/>
    <n v="8.6401320009999996"/>
  </r>
  <r>
    <s v="Córdoba"/>
    <s v="San Carlos"/>
    <s v="El Castillo"/>
    <x v="8"/>
    <s v=""/>
    <s v="Pastos arbolados"/>
    <d v="2025-05-22T00:00:00"/>
    <s v="Alta densidad"/>
    <s v="Esteban Moreno"/>
    <x v="0"/>
    <n v="1"/>
    <n v="15"/>
    <x v="3"/>
    <n v="11"/>
    <s v=""/>
    <m/>
    <m/>
    <n v="0.2"/>
    <x v="4"/>
    <n v="0"/>
    <s v=""/>
    <s v=""/>
    <m/>
    <x v="1"/>
    <x v="1"/>
    <m/>
    <m/>
    <m/>
    <x v="0"/>
    <s v="Ganadero"/>
    <s v=""/>
    <m/>
    <m/>
    <m/>
    <m/>
  </r>
  <r>
    <s v="Córdoba"/>
    <s v="San Carlos"/>
    <s v="El Castillo"/>
    <x v="8"/>
    <s v=""/>
    <s v="Pastos arbolados"/>
    <d v="2025-05-22T00:00:00"/>
    <s v="Alta densidad"/>
    <s v="Esteban Moreno"/>
    <x v="0"/>
    <n v="1"/>
    <n v="16"/>
    <x v="2"/>
    <n v="33"/>
    <s v=""/>
    <m/>
    <m/>
    <n v="0.4"/>
    <x v="4"/>
    <n v="0"/>
    <s v=""/>
    <s v=""/>
    <m/>
    <x v="1"/>
    <x v="1"/>
    <m/>
    <m/>
    <m/>
    <x v="0"/>
    <s v="Ganadero"/>
    <s v=""/>
    <m/>
    <m/>
    <m/>
    <m/>
  </r>
  <r>
    <s v="Córdoba"/>
    <s v="San Carlos"/>
    <s v="El Castillo"/>
    <x v="8"/>
    <s v=""/>
    <s v="Pastos arbolados"/>
    <d v="2025-05-22T00:00:00"/>
    <s v="Alta densidad"/>
    <s v="Esteban Moreno"/>
    <x v="0"/>
    <n v="1"/>
    <n v="17"/>
    <x v="4"/>
    <n v="162"/>
    <s v=""/>
    <m/>
    <m/>
    <n v="0.13"/>
    <x v="4"/>
    <n v="0"/>
    <s v=""/>
    <s v=""/>
    <m/>
    <x v="1"/>
    <x v="1"/>
    <m/>
    <m/>
    <m/>
    <x v="0"/>
    <s v="Ganadero"/>
    <s v=""/>
    <m/>
    <m/>
    <m/>
    <m/>
  </r>
  <r>
    <s v="Córdoba"/>
    <s v="San Carlos"/>
    <s v="El Castillo"/>
    <x v="8"/>
    <n v="651"/>
    <s v="Pastos arbolados"/>
    <d v="2025-05-22T00:00:00"/>
    <s v="Alta densidad"/>
    <s v="Esteban Moreno"/>
    <x v="0"/>
    <n v="2"/>
    <n v="18"/>
    <x v="6"/>
    <s v=""/>
    <n v="67.5"/>
    <n v="0.67500000000000004"/>
    <n v="0.21485917317405873"/>
    <n v="5.2"/>
    <x v="31"/>
    <n v="3.6257485473122415E-2"/>
    <n v="5"/>
    <n v="7"/>
    <m/>
    <x v="1"/>
    <x v="1"/>
    <m/>
    <m/>
    <m/>
    <x v="0"/>
    <s v="Ganadero"/>
    <s v=""/>
    <n v="4706432.7237"/>
    <n v="2513769.0813000002"/>
    <n v="-75.668437999999995"/>
    <n v="8.6402010009999994"/>
  </r>
  <r>
    <s v="Córdoba"/>
    <s v="San Carlos"/>
    <s v="El Castillo"/>
    <x v="8"/>
    <n v="652"/>
    <s v="Pastos arbolados"/>
    <d v="2025-05-22T00:00:00"/>
    <s v="Alta densidad"/>
    <s v="Esteban Moreno"/>
    <x v="0"/>
    <n v="2"/>
    <n v="19"/>
    <x v="6"/>
    <s v=""/>
    <n v="89.8"/>
    <n v="0.89800000000000002"/>
    <n v="0.28584227779304405"/>
    <n v="6"/>
    <x v="29"/>
    <n v="6.4171591364538386E-2"/>
    <n v="6"/>
    <n v="8"/>
    <m/>
    <x v="1"/>
    <x v="1"/>
    <m/>
    <m/>
    <m/>
    <x v="0"/>
    <s v="Ganadero"/>
    <s v=""/>
    <n v="4706433.6997999996"/>
    <n v="2513766.9723999999"/>
    <n v="-75.668429000000003"/>
    <n v="8.6401819999999994"/>
  </r>
  <r>
    <s v="Córdoba"/>
    <s v="San Carlos"/>
    <s v="El Castillo"/>
    <x v="8"/>
    <n v="653"/>
    <s v="Pastos arbolados"/>
    <d v="2025-05-22T00:00:00"/>
    <s v="Alta densidad"/>
    <s v="Esteban Moreno"/>
    <x v="0"/>
    <n v="2"/>
    <n v="20"/>
    <x v="0"/>
    <s v=""/>
    <n v="70"/>
    <n v="0.7"/>
    <n v="0.22281692032865347"/>
    <n v="9"/>
    <x v="8"/>
    <n v="3.8992961057514354E-2"/>
    <n v="12"/>
    <n v="15"/>
    <n v="2"/>
    <x v="0"/>
    <x v="0"/>
    <n v="0"/>
    <n v="0"/>
    <n v="2"/>
    <x v="0"/>
    <s v="Ganadero"/>
    <s v=""/>
    <n v="4706435.6876999997"/>
    <n v="2513767.8435999998"/>
    <n v="-75.668411000000006"/>
    <n v="8.6401900010000006"/>
  </r>
  <r>
    <s v="Córdoba"/>
    <s v="San Carlos"/>
    <s v="El Castillo"/>
    <x v="8"/>
    <n v="654"/>
    <s v="Pastos arbolados"/>
    <d v="2025-05-22T00:00:00"/>
    <s v="Alta densidad"/>
    <s v="Esteban Moreno"/>
    <x v="0"/>
    <n v="2"/>
    <n v="21"/>
    <x v="1"/>
    <s v=""/>
    <n v="60.6"/>
    <n v="0.60599999999999998"/>
    <n v="0.19289579102737714"/>
    <n v="5.8"/>
    <x v="68"/>
    <n v="2.9223712340647637E-2"/>
    <n v="10"/>
    <n v="13"/>
    <n v="0"/>
    <x v="0"/>
    <x v="0"/>
    <n v="0"/>
    <n v="0"/>
    <n v="0"/>
    <x v="0"/>
    <s v="Ganadero"/>
    <s v=""/>
    <n v="4706431.0607000003"/>
    <n v="2513767.4334"/>
    <n v="-75.668453"/>
    <n v="8.6401859999999999"/>
  </r>
  <r>
    <s v="Córdoba"/>
    <s v="San Carlos"/>
    <s v="El Castillo"/>
    <x v="8"/>
    <n v="655"/>
    <s v="Pastos arbolados"/>
    <d v="2025-05-22T00:00:00"/>
    <s v="Alta densidad"/>
    <s v="Esteban Moreno"/>
    <x v="0"/>
    <n v="2"/>
    <n v="22"/>
    <x v="5"/>
    <s v=""/>
    <n v="71.7"/>
    <n v="0.71700000000000008"/>
    <n v="0.22822818839377795"/>
    <n v="5"/>
    <x v="53"/>
    <n v="4.09099027695847E-2"/>
    <n v="4"/>
    <n v="7"/>
    <m/>
    <x v="1"/>
    <x v="1"/>
    <m/>
    <m/>
    <m/>
    <x v="0"/>
    <s v="Ganadero"/>
    <s v=""/>
    <n v="4706430.2723000003"/>
    <n v="2513764.8944000001"/>
    <n v="-75.668459999999996"/>
    <n v="8.6401629999999994"/>
  </r>
  <r>
    <s v="Córdoba"/>
    <s v="San Carlos"/>
    <s v="El Castillo"/>
    <x v="8"/>
    <n v="656"/>
    <s v="Pastos arbolados"/>
    <d v="2025-05-22T00:00:00"/>
    <s v="Alta densidad"/>
    <s v="Esteban Moreno"/>
    <x v="0"/>
    <n v="2"/>
    <n v="23"/>
    <x v="1"/>
    <s v=""/>
    <n v="94"/>
    <n v="0.94"/>
    <n v="0.29921129301276322"/>
    <n v="6.2"/>
    <x v="28"/>
    <n v="7.0314653857999357E-2"/>
    <n v="11"/>
    <n v="14"/>
    <n v="0"/>
    <x v="0"/>
    <x v="0"/>
    <n v="0"/>
    <n v="0"/>
    <n v="0"/>
    <x v="0"/>
    <s v="Ganadero"/>
    <s v=""/>
    <n v="4706430.5103000002"/>
    <n v="2513767.4372999999"/>
    <n v="-75.668458000000001"/>
    <n v="8.6401859999999999"/>
  </r>
  <r>
    <s v="Córdoba"/>
    <s v="San Carlos"/>
    <s v="El Castillo"/>
    <x v="8"/>
    <n v="657"/>
    <s v="Pastos arbolados"/>
    <d v="2025-05-22T00:00:00"/>
    <s v="Alta densidad"/>
    <s v="Esteban Moreno"/>
    <x v="0"/>
    <n v="2"/>
    <n v="24"/>
    <x v="1"/>
    <s v=""/>
    <n v="67.5"/>
    <n v="0.67500000000000004"/>
    <n v="0.21485917317405873"/>
    <n v="5.8"/>
    <x v="68"/>
    <n v="3.6257485473122415E-2"/>
    <n v="11"/>
    <n v="15"/>
    <n v="0"/>
    <x v="0"/>
    <x v="0"/>
    <n v="0"/>
    <n v="0"/>
    <n v="0"/>
    <x v="0"/>
    <s v="Ganadero"/>
    <s v=""/>
    <n v="4706435.9521000003"/>
    <n v="2513758.4380000001"/>
    <n v="-75.668407999999999"/>
    <n v="8.6401050000000001"/>
  </r>
  <r>
    <s v="Córdoba"/>
    <s v="San Carlos"/>
    <s v="El Castillo"/>
    <x v="8"/>
    <s v=""/>
    <s v="Pastos arbolados"/>
    <d v="2025-05-22T00:00:00"/>
    <s v="Alta densidad"/>
    <s v="Esteban Moreno"/>
    <x v="0"/>
    <n v="2"/>
    <n v="25"/>
    <x v="2"/>
    <n v="20"/>
    <s v=""/>
    <m/>
    <m/>
    <n v="0.4"/>
    <x v="4"/>
    <n v="0"/>
    <s v=""/>
    <s v=""/>
    <m/>
    <x v="1"/>
    <x v="1"/>
    <m/>
    <m/>
    <m/>
    <x v="0"/>
    <s v="Ganadero"/>
    <s v=""/>
    <m/>
    <m/>
    <m/>
    <m/>
  </r>
  <r>
    <s v="Córdoba"/>
    <s v="San Carlos"/>
    <s v="El Castillo"/>
    <x v="8"/>
    <s v=""/>
    <s v="Pastos arbolados"/>
    <d v="2025-05-22T00:00:00"/>
    <s v="Alta densidad"/>
    <s v="Esteban Moreno"/>
    <x v="0"/>
    <n v="2"/>
    <n v="26"/>
    <x v="4"/>
    <n v="25"/>
    <s v=""/>
    <m/>
    <m/>
    <n v="0.15"/>
    <x v="4"/>
    <n v="0"/>
    <s v=""/>
    <s v=""/>
    <m/>
    <x v="1"/>
    <x v="1"/>
    <m/>
    <m/>
    <m/>
    <x v="0"/>
    <s v="Ganadero"/>
    <s v=""/>
    <m/>
    <m/>
    <m/>
    <m/>
  </r>
  <r>
    <s v="Córdoba"/>
    <s v="San Carlos"/>
    <s v="El Castillo"/>
    <x v="8"/>
    <s v=""/>
    <s v="Pastos arbolados"/>
    <d v="2025-05-22T00:00:00"/>
    <s v="Alta densidad"/>
    <s v="Esteban Moreno"/>
    <x v="0"/>
    <n v="2"/>
    <n v="27"/>
    <x v="3"/>
    <n v="9"/>
    <s v=""/>
    <m/>
    <m/>
    <n v="0.25"/>
    <x v="4"/>
    <n v="0"/>
    <s v=""/>
    <s v=""/>
    <m/>
    <x v="1"/>
    <x v="1"/>
    <m/>
    <m/>
    <m/>
    <x v="0"/>
    <s v="Ganadero"/>
    <s v=""/>
    <m/>
    <m/>
    <m/>
    <m/>
  </r>
  <r>
    <s v="Córdoba"/>
    <s v="San Carlos"/>
    <s v="El Castillo"/>
    <x v="8"/>
    <n v="658"/>
    <s v="Pastos arbolados"/>
    <d v="2025-05-22T00:00:00"/>
    <s v="Alta densidad"/>
    <s v="Esteban Moreno"/>
    <x v="0"/>
    <n v="3"/>
    <n v="28"/>
    <x v="0"/>
    <s v=""/>
    <n v="69"/>
    <n v="0.69"/>
    <n v="0.21963382146681557"/>
    <n v="10.5"/>
    <x v="12"/>
    <n v="3.7886834203025681E-2"/>
    <n v="14"/>
    <n v="17"/>
    <n v="0"/>
    <x v="0"/>
    <x v="0"/>
    <n v="0"/>
    <n v="0"/>
    <n v="0"/>
    <x v="0"/>
    <s v="Ganadero"/>
    <s v=""/>
    <n v="4706431.0941000003"/>
    <n v="2513756.4807000002"/>
    <n v="-75.668452000000002"/>
    <n v="8.6400870009999995"/>
  </r>
  <r>
    <s v="Córdoba"/>
    <s v="San Carlos"/>
    <s v="El Castillo"/>
    <x v="8"/>
    <n v="659"/>
    <s v="Pastos arbolados"/>
    <d v="2025-05-22T00:00:00"/>
    <s v="Alta densidad"/>
    <s v="Esteban Moreno"/>
    <x v="0"/>
    <n v="3"/>
    <n v="29"/>
    <x v="5"/>
    <s v=""/>
    <n v="88"/>
    <n v="0.88"/>
    <n v="0.28011269984173581"/>
    <n v="4.5"/>
    <x v="73"/>
    <n v="6.1624793965181876E-2"/>
    <n v="3"/>
    <n v="6"/>
    <m/>
    <x v="1"/>
    <x v="1"/>
    <m/>
    <m/>
    <m/>
    <x v="0"/>
    <s v="Ganadero"/>
    <s v=""/>
    <n v="4706425.0190000003"/>
    <n v="2513753.6468000002"/>
    <n v="-75.668507000000005"/>
    <n v="8.6400609999999993"/>
  </r>
  <r>
    <s v="Córdoba"/>
    <s v="San Carlos"/>
    <s v="El Castillo"/>
    <x v="8"/>
    <n v="660"/>
    <s v="Pastos arbolados"/>
    <d v="2025-05-22T00:00:00"/>
    <s v="Alta densidad"/>
    <s v="Esteban Moreno"/>
    <x v="0"/>
    <n v="3"/>
    <n v="30"/>
    <x v="0"/>
    <s v=""/>
    <n v="65.5"/>
    <n v="0.65500000000000003"/>
    <n v="0.20849297545038289"/>
    <n v="9"/>
    <x v="0"/>
    <n v="3.4140724730000203E-2"/>
    <n v="15"/>
    <n v="18"/>
    <n v="0"/>
    <x v="0"/>
    <x v="0"/>
    <n v="0"/>
    <n v="0"/>
    <n v="0"/>
    <x v="0"/>
    <s v="Ganadero"/>
    <s v=""/>
    <n v="4706431.074"/>
    <n v="2513753.6044000001"/>
    <n v="-75.668452000000002"/>
    <n v="8.6400609999999993"/>
  </r>
  <r>
    <s v="Córdoba"/>
    <s v="San Carlos"/>
    <s v="El Castillo"/>
    <x v="8"/>
    <n v="661"/>
    <s v="Pastos arbolados"/>
    <d v="2025-05-22T00:00:00"/>
    <s v="Alta densidad"/>
    <s v="Esteban Moreno"/>
    <x v="0"/>
    <n v="3"/>
    <n v="31"/>
    <x v="0"/>
    <s v=""/>
    <n v="73.599999999999994"/>
    <n v="0.73599999999999999"/>
    <n v="0.23427607623126995"/>
    <n v="10.199999999999999"/>
    <x v="8"/>
    <n v="4.3106798026553671E-2"/>
    <n v="15"/>
    <n v="18"/>
    <n v="3"/>
    <x v="0"/>
    <x v="0"/>
    <n v="0"/>
    <n v="0"/>
    <n v="0"/>
    <x v="0"/>
    <s v="Ganadero"/>
    <s v=""/>
    <n v="4706426.3152999999"/>
    <n v="2513750.0975000001"/>
    <n v="-75.668494999999993"/>
    <n v="8.6400290000000002"/>
  </r>
  <r>
    <s v="Córdoba"/>
    <s v="San Carlos"/>
    <s v="El Castillo"/>
    <x v="8"/>
    <s v=""/>
    <s v="Pastos arbolados"/>
    <d v="2025-05-22T00:00:00"/>
    <s v="Alta densidad"/>
    <s v="Esteban Moreno"/>
    <x v="0"/>
    <n v="3"/>
    <n v="32"/>
    <x v="4"/>
    <n v="21"/>
    <s v=""/>
    <m/>
    <m/>
    <n v="0.15"/>
    <x v="4"/>
    <n v="0"/>
    <s v=""/>
    <s v=""/>
    <m/>
    <x v="1"/>
    <x v="1"/>
    <m/>
    <m/>
    <m/>
    <x v="0"/>
    <s v="Ganadero"/>
    <s v=""/>
    <m/>
    <m/>
    <m/>
    <m/>
  </r>
  <r>
    <s v="Córdoba"/>
    <s v="San Carlos"/>
    <s v="El Castillo"/>
    <x v="8"/>
    <s v=""/>
    <s v="Pastos arbolados"/>
    <d v="2025-05-22T00:00:00"/>
    <s v="Alta densidad"/>
    <s v="Esteban Moreno"/>
    <x v="0"/>
    <n v="3"/>
    <n v="33"/>
    <x v="2"/>
    <n v="12"/>
    <s v=""/>
    <m/>
    <m/>
    <n v="1.2"/>
    <x v="4"/>
    <n v="0"/>
    <s v=""/>
    <s v=""/>
    <m/>
    <x v="1"/>
    <x v="1"/>
    <m/>
    <m/>
    <m/>
    <x v="0"/>
    <s v="Ganadero"/>
    <s v=""/>
    <m/>
    <m/>
    <m/>
    <m/>
  </r>
  <r>
    <s v="Córdoba"/>
    <s v="San Carlos"/>
    <s v="El Castillo"/>
    <x v="8"/>
    <s v=""/>
    <s v="Pastos arbolados"/>
    <d v="2025-05-22T00:00:00"/>
    <s v="Alta densidad"/>
    <s v="Esteban Moreno"/>
    <x v="0"/>
    <n v="3"/>
    <n v="34"/>
    <x v="3"/>
    <n v="8"/>
    <s v=""/>
    <m/>
    <m/>
    <n v="0.3"/>
    <x v="4"/>
    <n v="0"/>
    <s v=""/>
    <s v=""/>
    <m/>
    <x v="1"/>
    <x v="1"/>
    <m/>
    <m/>
    <m/>
    <x v="0"/>
    <s v="Ganadero"/>
    <s v=""/>
    <m/>
    <m/>
    <m/>
    <m/>
  </r>
  <r>
    <s v="Córdoba"/>
    <s v="San Carlos"/>
    <s v="El Castillo"/>
    <x v="8"/>
    <n v="662"/>
    <s v="Pastos arbolados"/>
    <d v="2025-05-22T00:00:00"/>
    <s v="Alta densidad"/>
    <s v="Esteban Moreno"/>
    <x v="0"/>
    <n v="4"/>
    <n v="35"/>
    <x v="6"/>
    <s v=""/>
    <n v="89.3"/>
    <n v="0.89300000000000002"/>
    <n v="0.28425072836212506"/>
    <n v="5.2"/>
    <x v="60"/>
    <n v="6.3458975106844409E-2"/>
    <n v="5"/>
    <n v="8"/>
    <m/>
    <x v="1"/>
    <x v="1"/>
    <m/>
    <m/>
    <m/>
    <x v="0"/>
    <s v="Ganadero"/>
    <s v=""/>
    <n v="4706433.9293999998"/>
    <n v="2513752.5887000002"/>
    <n v="-75.668425999999997"/>
    <n v="8.6400520000000007"/>
  </r>
  <r>
    <s v="Córdoba"/>
    <s v="San Carlos"/>
    <s v="El Castillo"/>
    <x v="8"/>
    <n v="663"/>
    <s v="Pastos arbolados"/>
    <d v="2025-05-22T00:00:00"/>
    <s v="Alta densidad"/>
    <s v="Esteban Moreno"/>
    <x v="0"/>
    <n v="4"/>
    <n v="36"/>
    <x v="7"/>
    <s v=""/>
    <n v="63"/>
    <n v="0.63"/>
    <n v="0.20053522829578813"/>
    <n v="5"/>
    <x v="32"/>
    <n v="3.1584298456586633E-2"/>
    <n v="5"/>
    <n v="8"/>
    <m/>
    <x v="1"/>
    <x v="1"/>
    <m/>
    <m/>
    <m/>
    <x v="0"/>
    <s v="Ganadero"/>
    <s v=""/>
    <n v="4706440.2790999999"/>
    <n v="2513747.4552000002"/>
    <n v="-75.668368000000001"/>
    <n v="8.6400059999999996"/>
  </r>
  <r>
    <s v="Córdoba"/>
    <s v="San Carlos"/>
    <s v="El Castillo"/>
    <x v="8"/>
    <n v="664"/>
    <s v="Pastos arbolados"/>
    <d v="2025-05-22T00:00:00"/>
    <s v="Alta densidad"/>
    <s v="Esteban Moreno"/>
    <x v="0"/>
    <n v="4"/>
    <n v="37"/>
    <x v="5"/>
    <s v=""/>
    <n v="76"/>
    <n v="0.76"/>
    <n v="0.24191551349968093"/>
    <n v="5"/>
    <x v="54"/>
    <n v="4.5963947564939378E-2"/>
    <n v="3"/>
    <n v="6"/>
    <m/>
    <x v="1"/>
    <x v="1"/>
    <m/>
    <m/>
    <m/>
    <x v="0"/>
    <s v="Ganadero"/>
    <s v=""/>
    <n v="4706440.2867999999"/>
    <n v="2513748.5614999998"/>
    <n v="-75.668368000000001"/>
    <n v="8.6400160009999993"/>
  </r>
  <r>
    <s v="Córdoba"/>
    <s v="San Carlos"/>
    <s v="El Castillo"/>
    <x v="8"/>
    <n v="665"/>
    <s v="Pastos arbolados"/>
    <d v="2025-05-22T00:00:00"/>
    <s v="Alta densidad"/>
    <s v="Esteban Moreno"/>
    <x v="0"/>
    <n v="4"/>
    <n v="38"/>
    <x v="6"/>
    <s v=""/>
    <n v="102.4"/>
    <n v="1.024"/>
    <n v="0.32594932345220168"/>
    <n v="7.2"/>
    <x v="29"/>
    <n v="8.3443026803763629E-2"/>
    <n v="13"/>
    <n v="16"/>
    <m/>
    <x v="1"/>
    <x v="1"/>
    <m/>
    <m/>
    <m/>
    <x v="0"/>
    <s v="Ganadero"/>
    <s v=""/>
    <n v="4706439.9271"/>
    <n v="2513744.36"/>
    <n v="-75.668370999999993"/>
    <n v="8.6399780009999994"/>
  </r>
  <r>
    <s v="Córdoba"/>
    <s v="San Carlos"/>
    <s v="El Castillo"/>
    <x v="8"/>
    <s v=""/>
    <s v="Pastos arbolados"/>
    <d v="2025-05-22T00:00:00"/>
    <s v="Alta densidad"/>
    <s v="Esteban Moreno"/>
    <x v="0"/>
    <n v="4"/>
    <n v="39"/>
    <x v="4"/>
    <n v="62"/>
    <s v=""/>
    <m/>
    <m/>
    <n v="0.12"/>
    <x v="4"/>
    <n v="0"/>
    <s v=""/>
    <s v=""/>
    <m/>
    <x v="1"/>
    <x v="1"/>
    <m/>
    <m/>
    <m/>
    <x v="0"/>
    <s v="Ganadero"/>
    <s v=""/>
    <m/>
    <m/>
    <m/>
    <m/>
  </r>
  <r>
    <s v="Córdoba"/>
    <s v="San Carlos"/>
    <s v="El Castillo"/>
    <x v="8"/>
    <s v=""/>
    <s v="Pastos arbolados"/>
    <d v="2025-05-22T00:00:00"/>
    <s v="Alta densidad"/>
    <s v="Esteban Moreno"/>
    <x v="0"/>
    <n v="4"/>
    <n v="40"/>
    <x v="3"/>
    <n v="11"/>
    <s v=""/>
    <m/>
    <m/>
    <n v="0.2"/>
    <x v="4"/>
    <n v="0"/>
    <s v=""/>
    <s v=""/>
    <m/>
    <x v="1"/>
    <x v="1"/>
    <m/>
    <m/>
    <m/>
    <x v="0"/>
    <s v="Ganadero"/>
    <s v=""/>
    <m/>
    <m/>
    <m/>
    <m/>
  </r>
  <r>
    <s v="Córdoba"/>
    <s v="San Carlos"/>
    <s v="El Castillo"/>
    <x v="8"/>
    <s v=""/>
    <s v="Pastos arbolados"/>
    <d v="2025-05-22T00:00:00"/>
    <s v="Alta densidad"/>
    <s v="Esteban Moreno"/>
    <x v="0"/>
    <n v="4"/>
    <n v="41"/>
    <x v="2"/>
    <n v="13"/>
    <s v=""/>
    <m/>
    <m/>
    <n v="0.3"/>
    <x v="4"/>
    <n v="0"/>
    <s v=""/>
    <s v=""/>
    <m/>
    <x v="1"/>
    <x v="1"/>
    <m/>
    <m/>
    <m/>
    <x v="0"/>
    <s v="Ganadero"/>
    <s v=""/>
    <m/>
    <m/>
    <m/>
    <m/>
  </r>
  <r>
    <s v="Córdoba"/>
    <s v="San Carlos"/>
    <s v="El Castillo"/>
    <x v="8"/>
    <n v="666"/>
    <s v="Pastos arbolados"/>
    <d v="2025-05-22T00:00:00"/>
    <s v="Alta densidad"/>
    <s v="Esteban Moreno"/>
    <x v="0"/>
    <n v="5"/>
    <n v="42"/>
    <x v="0"/>
    <s v=""/>
    <n v="64.5"/>
    <n v="0.64500000000000002"/>
    <n v="0.20530987658854499"/>
    <n v="8.5"/>
    <x v="18"/>
    <n v="3.3106217599902878E-2"/>
    <n v="13"/>
    <n v="16"/>
    <n v="0"/>
    <x v="0"/>
    <x v="0"/>
    <n v="0"/>
    <n v="0"/>
    <n v="0"/>
    <x v="0"/>
    <s v="Ganadero"/>
    <s v=""/>
    <n v="4706432.3223000001"/>
    <n v="2513743.1963"/>
    <n v="-75.668440000000004"/>
    <n v="8.6399670010000005"/>
  </r>
  <r>
    <s v="Córdoba"/>
    <s v="San Carlos"/>
    <s v="El Castillo"/>
    <x v="8"/>
    <n v="667"/>
    <s v="Pastos arbolados"/>
    <d v="2025-05-22T00:00:00"/>
    <s v="Alta densidad"/>
    <s v="Esteban Moreno"/>
    <x v="0"/>
    <n v="5"/>
    <n v="43"/>
    <x v="0"/>
    <s v=""/>
    <n v="73.5"/>
    <n v="0.73499999999999999"/>
    <n v="0.23395776634508614"/>
    <n v="10.8"/>
    <x v="74"/>
    <n v="4.2989739565909575E-2"/>
    <n v="17"/>
    <n v="20"/>
    <n v="1"/>
    <x v="0"/>
    <x v="0"/>
    <n v="0"/>
    <n v="0"/>
    <n v="3"/>
    <x v="0"/>
    <s v="Ganadero"/>
    <s v=""/>
    <n v="4706440.9008999998"/>
    <n v="2513741.9193000002"/>
    <n v="-75.668362000000002"/>
    <n v="8.6399560009999998"/>
  </r>
  <r>
    <s v="Córdoba"/>
    <s v="San Carlos"/>
    <s v="El Castillo"/>
    <x v="8"/>
    <n v="668"/>
    <s v="Pastos arbolados"/>
    <d v="2025-05-22T00:00:00"/>
    <s v="Alta densidad"/>
    <s v="Esteban Moreno"/>
    <x v="0"/>
    <n v="5"/>
    <n v="44"/>
    <x v="0"/>
    <s v=""/>
    <n v="67.900000000000006"/>
    <n v="0.67900000000000005"/>
    <n v="0.21613241271879388"/>
    <n v="10.199999999999999"/>
    <x v="12"/>
    <n v="3.6688477059015262E-2"/>
    <n v="15"/>
    <n v="18"/>
    <n v="4"/>
    <x v="0"/>
    <x v="0"/>
    <n v="0"/>
    <n v="0"/>
    <n v="2"/>
    <x v="0"/>
    <s v="Ganadero"/>
    <s v=""/>
    <n v="4706434.1660000002"/>
    <n v="2513739.2006000001"/>
    <n v="-75.668423000000004"/>
    <n v="8.6399310000000007"/>
  </r>
  <r>
    <s v="Córdoba"/>
    <s v="San Carlos"/>
    <s v="El Castillo"/>
    <x v="8"/>
    <n v="669"/>
    <s v="Pastos arbolados"/>
    <d v="2025-05-22T00:00:00"/>
    <s v="Alta densidad"/>
    <s v="Esteban Moreno"/>
    <x v="0"/>
    <n v="5"/>
    <n v="45"/>
    <x v="0"/>
    <s v=""/>
    <n v="68.599999999999994"/>
    <n v="0.68599999999999994"/>
    <n v="0.21836058192208038"/>
    <n v="9.5"/>
    <x v="27"/>
    <n v="3.7448839799636785E-2"/>
    <n v="15"/>
    <n v="19"/>
    <n v="2"/>
    <x v="0"/>
    <x v="0"/>
    <n v="0"/>
    <n v="0"/>
    <n v="3"/>
    <x v="0"/>
    <s v="Ganadero"/>
    <s v=""/>
    <n v="4706428.0100999996"/>
    <n v="2513740.5713"/>
    <n v="-75.668479000000005"/>
    <n v="8.6399430000000006"/>
  </r>
  <r>
    <s v="Córdoba"/>
    <s v="San Carlos"/>
    <s v="El Castillo"/>
    <x v="8"/>
    <s v=""/>
    <s v="Pastos arbolados"/>
    <d v="2025-05-22T00:00:00"/>
    <s v="Alta densidad"/>
    <s v="Esteban Moreno"/>
    <x v="0"/>
    <n v="5"/>
    <n v="46"/>
    <x v="2"/>
    <n v="16"/>
    <s v=""/>
    <m/>
    <m/>
    <n v="0.5"/>
    <x v="4"/>
    <n v="0"/>
    <s v=""/>
    <s v=""/>
    <m/>
    <x v="1"/>
    <x v="1"/>
    <m/>
    <m/>
    <m/>
    <x v="0"/>
    <s v="Ganadero"/>
    <s v=""/>
    <m/>
    <m/>
    <m/>
    <m/>
  </r>
  <r>
    <s v="Córdoba"/>
    <s v="San Carlos"/>
    <s v="El Castillo"/>
    <x v="8"/>
    <s v=""/>
    <s v="Pastos arbolados"/>
    <d v="2025-05-22T00:00:00"/>
    <s v="Alta densidad"/>
    <s v="Esteban Moreno"/>
    <x v="0"/>
    <n v="5"/>
    <n v="47"/>
    <x v="4"/>
    <n v="41"/>
    <s v=""/>
    <m/>
    <m/>
    <n v="0.13"/>
    <x v="4"/>
    <n v="0"/>
    <s v=""/>
    <s v=""/>
    <m/>
    <x v="1"/>
    <x v="1"/>
    <m/>
    <m/>
    <m/>
    <x v="0"/>
    <s v="Ganadero"/>
    <s v=""/>
    <m/>
    <m/>
    <m/>
    <m/>
  </r>
  <r>
    <s v="Córdoba"/>
    <s v="San Carlos"/>
    <s v="El Castillo"/>
    <x v="8"/>
    <s v=""/>
    <s v="Pastos arbolados"/>
    <d v="2025-05-22T00:00:00"/>
    <s v="Alta densidad"/>
    <s v="Esteban Moreno"/>
    <x v="0"/>
    <n v="5"/>
    <n v="48"/>
    <x v="3"/>
    <n v="12"/>
    <s v=""/>
    <m/>
    <m/>
    <n v="0.2"/>
    <x v="4"/>
    <n v="0"/>
    <s v=""/>
    <s v=""/>
    <m/>
    <x v="1"/>
    <x v="1"/>
    <m/>
    <m/>
    <m/>
    <x v="0"/>
    <s v="Ganadero"/>
    <s v=""/>
    <m/>
    <m/>
    <m/>
    <m/>
  </r>
  <r>
    <s v="Córdoba"/>
    <s v="San Carlos"/>
    <s v="El Castillo"/>
    <x v="8"/>
    <n v="670"/>
    <s v="Pastos arbolados"/>
    <d v="2025-05-22T00:00:00"/>
    <s v="Alta densidad"/>
    <s v="Esteban Moreno"/>
    <x v="0"/>
    <n v="6"/>
    <n v="49"/>
    <x v="0"/>
    <s v=""/>
    <n v="62.8"/>
    <n v="0.628"/>
    <n v="0.19989860852342056"/>
    <n v="11"/>
    <x v="12"/>
    <n v="3.1384081538177025E-2"/>
    <n v="12"/>
    <n v="15"/>
    <n v="2"/>
    <x v="0"/>
    <x v="0"/>
    <n v="0"/>
    <n v="0"/>
    <n v="2"/>
    <x v="0"/>
    <s v="Ganadero"/>
    <s v=""/>
    <n v="4706432.7176000001"/>
    <n v="2513752.4865999999"/>
    <n v="-75.668436999999997"/>
    <n v="8.6400510009999998"/>
  </r>
  <r>
    <s v="Córdoba"/>
    <s v="San Carlos"/>
    <s v="El Castillo"/>
    <x v="8"/>
    <n v="671"/>
    <s v="Pastos arbolados"/>
    <d v="2025-05-22T00:00:00"/>
    <s v="Alta densidad"/>
    <s v="Esteban Moreno"/>
    <x v="0"/>
    <n v="6"/>
    <n v="50"/>
    <x v="1"/>
    <s v=""/>
    <n v="62.9"/>
    <n v="0.629"/>
    <n v="0.20021691840960434"/>
    <n v="7"/>
    <x v="40"/>
    <n v="3.1484110419910283E-2"/>
    <n v="2"/>
    <n v="7"/>
    <n v="0"/>
    <x v="0"/>
    <x v="0"/>
    <n v="0"/>
    <n v="0"/>
    <n v="0"/>
    <x v="0"/>
    <s v="Ganadero"/>
    <s v=""/>
    <n v="4706429.8320000004"/>
    <n v="2513749.1878"/>
    <n v="-75.668463000000003"/>
    <n v="8.6400210000000008"/>
  </r>
  <r>
    <s v="Córdoba"/>
    <s v="San Carlos"/>
    <s v="El Castillo"/>
    <x v="8"/>
    <n v="672"/>
    <s v="Pastos arbolados"/>
    <d v="2025-05-22T00:00:00"/>
    <s v="Alta densidad"/>
    <s v="Esteban Moreno"/>
    <x v="0"/>
    <n v="6"/>
    <n v="51"/>
    <x v="0"/>
    <s v=""/>
    <n v="65.7"/>
    <n v="0.65700000000000003"/>
    <n v="0.20912959522275049"/>
    <n v="8.5"/>
    <x v="27"/>
    <n v="3.4349536015336767E-2"/>
    <n v="2"/>
    <n v="7"/>
    <n v="0"/>
    <x v="0"/>
    <x v="0"/>
    <n v="0"/>
    <n v="0"/>
    <n v="0"/>
    <x v="0"/>
    <s v="Ganadero"/>
    <s v=""/>
    <n v="4706430.8351999996"/>
    <n v="2513750.9509000001"/>
    <n v="-75.668453999999997"/>
    <n v="8.6400369999999995"/>
  </r>
  <r>
    <s v="Córdoba"/>
    <s v="San Carlos"/>
    <s v="El Castillo"/>
    <x v="8"/>
    <n v="673"/>
    <s v="Pastos arbolados"/>
    <d v="2025-05-22T00:00:00"/>
    <s v="Alta densidad"/>
    <s v="Esteban Moreno"/>
    <x v="0"/>
    <n v="6"/>
    <n v="52"/>
    <x v="1"/>
    <s v=""/>
    <n v="86.6"/>
    <n v="0.86599999999999999"/>
    <n v="0.27565636143516276"/>
    <n v="6.5"/>
    <x v="28"/>
    <n v="5.967960225071274E-2"/>
    <n v="1"/>
    <n v="5"/>
    <n v="0"/>
    <x v="0"/>
    <x v="0"/>
    <n v="0"/>
    <n v="0"/>
    <n v="0"/>
    <x v="0"/>
    <s v="Ganadero"/>
    <s v=""/>
    <n v="4706427.8449999997"/>
    <n v="2513748.4273000001"/>
    <n v="-75.668481"/>
    <n v="8.6400140000000007"/>
  </r>
  <r>
    <s v="Córdoba"/>
    <s v="San Carlos"/>
    <s v="El Castillo"/>
    <x v="8"/>
    <n v="674"/>
    <s v="Pastos arbolados"/>
    <d v="2025-05-22T00:00:00"/>
    <s v="Alta densidad"/>
    <s v="Esteban Moreno"/>
    <x v="0"/>
    <n v="6"/>
    <n v="53"/>
    <x v="1"/>
    <s v=""/>
    <n v="72.3"/>
    <n v="0.72299999999999998"/>
    <n v="0.23013804771088064"/>
    <n v="6.5"/>
    <x v="75"/>
    <n v="4.1597452123741677E-2"/>
    <n v="11"/>
    <n v="14"/>
    <n v="0"/>
    <x v="0"/>
    <x v="0"/>
    <n v="0"/>
    <n v="0"/>
    <n v="0"/>
    <x v="0"/>
    <s v="Ganadero"/>
    <s v=""/>
    <n v="4706425.9671999998"/>
    <n v="2513747.5554"/>
    <n v="-75.668498"/>
    <n v="8.6400059999999996"/>
  </r>
  <r>
    <s v="Córdoba"/>
    <s v="San Carlos"/>
    <s v="El Castillo"/>
    <x v="8"/>
    <n v="675"/>
    <s v="Pastos arbolados"/>
    <d v="2025-05-22T00:00:00"/>
    <s v="Alta densidad"/>
    <s v="Esteban Moreno"/>
    <x v="0"/>
    <n v="6"/>
    <n v="54"/>
    <x v="6"/>
    <s v=""/>
    <n v="98.8"/>
    <n v="0.98799999999999999"/>
    <n v="0.3144901675495852"/>
    <n v="6.6"/>
    <x v="48"/>
    <n v="7.7679071384747542E-2"/>
    <n v="5"/>
    <n v="8"/>
    <m/>
    <x v="1"/>
    <x v="1"/>
    <m/>
    <m/>
    <m/>
    <x v="0"/>
    <s v="Ganadero"/>
    <s v=""/>
    <n v="4706424.8592999997"/>
    <n v="2513746.5674999999"/>
    <n v="-75.668508000000003"/>
    <n v="8.6399970009999993"/>
  </r>
  <r>
    <s v="Córdoba"/>
    <s v="San Carlos"/>
    <s v="El Castillo"/>
    <x v="8"/>
    <s v=""/>
    <s v="Pastos arbolados"/>
    <d v="2025-05-22T00:00:00"/>
    <s v="Alta densidad"/>
    <s v="Esteban Moreno"/>
    <x v="0"/>
    <n v="6"/>
    <n v="55"/>
    <x v="2"/>
    <n v="7"/>
    <s v=""/>
    <m/>
    <m/>
    <n v="0.4"/>
    <x v="4"/>
    <n v="0"/>
    <s v=""/>
    <s v=""/>
    <m/>
    <x v="1"/>
    <x v="1"/>
    <m/>
    <m/>
    <m/>
    <x v="0"/>
    <s v="Ganadero"/>
    <s v=""/>
    <m/>
    <m/>
    <m/>
    <m/>
  </r>
  <r>
    <s v="Córdoba"/>
    <s v="San Carlos"/>
    <s v="El Castillo"/>
    <x v="8"/>
    <s v=""/>
    <s v="Pastos arbolados"/>
    <d v="2025-05-22T00:00:00"/>
    <s v="Alta densidad"/>
    <s v="Esteban Moreno"/>
    <x v="0"/>
    <n v="6"/>
    <n v="56"/>
    <x v="3"/>
    <n v="6"/>
    <s v=""/>
    <m/>
    <m/>
    <n v="0.25"/>
    <x v="4"/>
    <n v="0"/>
    <s v=""/>
    <s v=""/>
    <m/>
    <x v="1"/>
    <x v="1"/>
    <m/>
    <m/>
    <m/>
    <x v="0"/>
    <s v="Ganadero"/>
    <s v=""/>
    <m/>
    <m/>
    <m/>
    <m/>
  </r>
  <r>
    <s v="Córdoba"/>
    <s v="San Carlos"/>
    <s v="El Castillo"/>
    <x v="8"/>
    <s v=""/>
    <s v="Pastos arbolados"/>
    <d v="2025-05-22T00:00:00"/>
    <s v="Alta densidad"/>
    <s v="Esteban Moreno"/>
    <x v="0"/>
    <n v="6"/>
    <n v="57"/>
    <x v="4"/>
    <n v="115"/>
    <s v=""/>
    <m/>
    <m/>
    <n v="0.12"/>
    <x v="4"/>
    <n v="0"/>
    <s v=""/>
    <s v=""/>
    <m/>
    <x v="1"/>
    <x v="1"/>
    <m/>
    <m/>
    <m/>
    <x v="0"/>
    <s v="Ganadero"/>
    <s v=""/>
    <m/>
    <m/>
    <m/>
    <m/>
  </r>
  <r>
    <s v="Córdoba"/>
    <s v="San Carlos"/>
    <s v="El Castillo"/>
    <x v="8"/>
    <n v="677"/>
    <s v="Pastos arbolados"/>
    <d v="2025-05-22T00:00:00"/>
    <s v="Alta densidad"/>
    <s v="Esteban Moreno"/>
    <x v="0"/>
    <n v="7"/>
    <n v="58"/>
    <x v="0"/>
    <s v=""/>
    <n v="63.7"/>
    <n v="0.63700000000000001"/>
    <n v="0.20276339749907468"/>
    <n v="9"/>
    <x v="27"/>
    <n v="3.2290071051727647E-2"/>
    <n v="8"/>
    <n v="14"/>
    <n v="6"/>
    <x v="0"/>
    <x v="0"/>
    <n v="0"/>
    <n v="0"/>
    <n v="0"/>
    <x v="0"/>
    <s v="Ganadero"/>
    <s v=""/>
    <n v="4706423.7095999997"/>
    <n v="2513739.6057000002"/>
    <n v="-75.668518000000006"/>
    <n v="8.6399340000000002"/>
  </r>
  <r>
    <s v="Córdoba"/>
    <s v="San Carlos"/>
    <s v="El Castillo"/>
    <x v="8"/>
    <n v="678"/>
    <s v="Pastos arbolados"/>
    <d v="2025-05-22T00:00:00"/>
    <s v="Alta densidad"/>
    <s v="Esteban Moreno"/>
    <x v="0"/>
    <n v="7"/>
    <n v="59"/>
    <x v="0"/>
    <s v=""/>
    <n v="59.5"/>
    <n v="0.59499999999999997"/>
    <n v="0.18939438227935546"/>
    <n v="10"/>
    <x v="8"/>
    <n v="2.8172414364054123E-2"/>
    <n v="18"/>
    <n v="21"/>
    <n v="2"/>
    <x v="0"/>
    <x v="0"/>
    <n v="0"/>
    <n v="0"/>
    <n v="0"/>
    <x v="0"/>
    <s v="Ganadero"/>
    <s v=""/>
    <n v="4706424.1484000003"/>
    <n v="2513739.3813999998"/>
    <n v="-75.668514000000002"/>
    <n v="8.6399319999999999"/>
  </r>
  <r>
    <s v="Córdoba"/>
    <s v="San Carlos"/>
    <s v="El Castillo"/>
    <x v="8"/>
    <n v="679"/>
    <s v="Pastos arbolados"/>
    <d v="2025-05-22T00:00:00"/>
    <s v="Alta densidad"/>
    <s v="Esteban Moreno"/>
    <x v="0"/>
    <n v="7"/>
    <n v="60"/>
    <x v="0"/>
    <s v=""/>
    <n v="64.3"/>
    <n v="0.64300000000000002"/>
    <n v="0.2046732568161774"/>
    <n v="10"/>
    <x v="5"/>
    <n v="3.2901226033200517E-2"/>
    <n v="16"/>
    <n v="19"/>
    <n v="3"/>
    <x v="0"/>
    <x v="0"/>
    <n v="0"/>
    <n v="0"/>
    <n v="0"/>
    <x v="0"/>
    <s v="Ganadero"/>
    <s v=""/>
    <n v="4706424.3361"/>
    <n v="2513734.7335999999"/>
    <n v="-75.668512000000007"/>
    <n v="8.6398900009999995"/>
  </r>
  <r>
    <s v="Córdoba"/>
    <s v="San Carlos"/>
    <s v="El Castillo"/>
    <x v="8"/>
    <n v="680"/>
    <s v="Pastos arbolados"/>
    <d v="2025-05-22T00:00:00"/>
    <s v="Alta densidad"/>
    <s v="Esteban Moreno"/>
    <x v="0"/>
    <n v="7"/>
    <n v="61"/>
    <x v="0"/>
    <s v=""/>
    <n v="70"/>
    <n v="0.7"/>
    <n v="0.22281692032865347"/>
    <n v="10.8"/>
    <x v="70"/>
    <n v="3.8992961057514354E-2"/>
    <n v="15"/>
    <n v="22"/>
    <n v="4"/>
    <x v="0"/>
    <x v="0"/>
    <n v="0"/>
    <n v="0"/>
    <n v="3"/>
    <x v="0"/>
    <s v="Ganadero"/>
    <s v=""/>
    <n v="4706421.2411000002"/>
    <n v="2513732.9851000002"/>
    <n v="-75.668539999999993"/>
    <n v="8.6398740000000007"/>
  </r>
  <r>
    <s v="Córdoba"/>
    <s v="San Carlos"/>
    <s v="El Castillo"/>
    <x v="8"/>
    <s v=""/>
    <s v="Pastos arbolados"/>
    <d v="2025-05-22T00:00:00"/>
    <s v="Alta densidad"/>
    <s v="Esteban Moreno"/>
    <x v="0"/>
    <n v="7"/>
    <n v="62"/>
    <x v="4"/>
    <n v="24"/>
    <s v=""/>
    <m/>
    <m/>
    <n v="0.15"/>
    <x v="4"/>
    <n v="0"/>
    <s v=""/>
    <s v=""/>
    <m/>
    <x v="1"/>
    <x v="1"/>
    <m/>
    <m/>
    <m/>
    <x v="0"/>
    <s v="Ganadero"/>
    <s v=""/>
    <m/>
    <m/>
    <m/>
    <m/>
  </r>
  <r>
    <s v="Córdoba"/>
    <s v="San Carlos"/>
    <s v="El Castillo"/>
    <x v="8"/>
    <s v=""/>
    <s v="Pastos arbolados"/>
    <d v="2025-05-22T00:00:00"/>
    <s v="Alta densidad"/>
    <s v="Esteban Moreno"/>
    <x v="0"/>
    <n v="7"/>
    <n v="63"/>
    <x v="3"/>
    <n v="9"/>
    <s v=""/>
    <m/>
    <m/>
    <n v="0.25"/>
    <x v="4"/>
    <n v="0"/>
    <s v=""/>
    <s v=""/>
    <m/>
    <x v="1"/>
    <x v="1"/>
    <m/>
    <m/>
    <m/>
    <x v="0"/>
    <s v="Ganadero"/>
    <s v=""/>
    <m/>
    <m/>
    <m/>
    <m/>
  </r>
  <r>
    <s v="Córdoba"/>
    <s v="San Carlos"/>
    <s v="El Castillo"/>
    <x v="8"/>
    <s v=""/>
    <s v="Pastos arbolados"/>
    <d v="2025-05-22T00:00:00"/>
    <s v="Alta densidad"/>
    <s v="Esteban Moreno"/>
    <x v="0"/>
    <n v="7"/>
    <n v="64"/>
    <x v="2"/>
    <n v="8"/>
    <s v=""/>
    <m/>
    <m/>
    <n v="0.5"/>
    <x v="4"/>
    <n v="0"/>
    <s v=""/>
    <s v=""/>
    <m/>
    <x v="1"/>
    <x v="1"/>
    <m/>
    <m/>
    <m/>
    <x v="0"/>
    <s v="Ganadero"/>
    <s v=""/>
    <m/>
    <m/>
    <m/>
    <m/>
  </r>
  <r>
    <s v="Córdoba"/>
    <s v="San Carlos"/>
    <s v="El Castillo"/>
    <x v="8"/>
    <n v="681"/>
    <s v="Pastos arbolados"/>
    <d v="2025-05-22T00:00:00"/>
    <s v="Alta densidad"/>
    <s v="Esteban Moreno"/>
    <x v="0"/>
    <n v="8"/>
    <n v="65"/>
    <x v="0"/>
    <s v=""/>
    <n v="71"/>
    <n v="0.71"/>
    <n v="0.22600001919049137"/>
    <n v="8.5"/>
    <x v="18"/>
    <n v="4.0115003406312216E-2"/>
    <n v="15"/>
    <n v="19"/>
    <n v="3"/>
    <x v="0"/>
    <x v="0"/>
    <n v="0"/>
    <n v="0"/>
    <n v="2"/>
    <x v="0"/>
    <s v="Ganadero"/>
    <s v=""/>
    <n v="4706432.2657000003"/>
    <n v="2513735.1206"/>
    <n v="-75.668440000000004"/>
    <n v="8.639894001"/>
  </r>
  <r>
    <s v="Córdoba"/>
    <s v="San Carlos"/>
    <s v="El Castillo"/>
    <x v="8"/>
    <n v="682"/>
    <s v="Pastos arbolados"/>
    <d v="2025-05-22T00:00:00"/>
    <s v="Alta densidad"/>
    <s v="Esteban Moreno"/>
    <x v="0"/>
    <n v="8"/>
    <n v="66"/>
    <x v="0"/>
    <s v=""/>
    <n v="78.5"/>
    <n v="0.78500000000000003"/>
    <n v="0.2498732606542757"/>
    <n v="10"/>
    <x v="5"/>
    <n v="4.9037627403401611E-2"/>
    <n v="16"/>
    <n v="21"/>
    <n v="4"/>
    <x v="0"/>
    <x v="0"/>
    <n v="0"/>
    <n v="0"/>
    <n v="2"/>
    <x v="0"/>
    <s v="Ganadero"/>
    <s v=""/>
    <n v="4706429.1398"/>
    <n v="2513728.9471"/>
    <n v="-75.668468000000004"/>
    <n v="8.6398379999999992"/>
  </r>
  <r>
    <s v="Córdoba"/>
    <s v="San Carlos"/>
    <s v="El Castillo"/>
    <x v="8"/>
    <s v=""/>
    <s v="Pastos arbolados"/>
    <d v="2025-05-22T00:00:00"/>
    <s v="Alta densidad"/>
    <s v="Esteban Moreno"/>
    <x v="0"/>
    <n v="8"/>
    <n v="67"/>
    <x v="4"/>
    <n v="12"/>
    <s v=""/>
    <m/>
    <m/>
    <n v="0.18"/>
    <x v="4"/>
    <n v="0"/>
    <s v=""/>
    <s v=""/>
    <m/>
    <x v="1"/>
    <x v="1"/>
    <m/>
    <m/>
    <m/>
    <x v="0"/>
    <s v="Ganadero"/>
    <s v=""/>
    <m/>
    <m/>
    <m/>
    <m/>
  </r>
  <r>
    <s v="Córdoba"/>
    <s v="San Carlos"/>
    <s v="El Castillo"/>
    <x v="8"/>
    <s v=""/>
    <s v="Pastos arbolados"/>
    <d v="2025-05-22T00:00:00"/>
    <s v="Alta densidad"/>
    <s v="Esteban Moreno"/>
    <x v="0"/>
    <n v="8"/>
    <n v="68"/>
    <x v="3"/>
    <n v="9"/>
    <s v=""/>
    <m/>
    <m/>
    <n v="0.2"/>
    <x v="4"/>
    <n v="0"/>
    <s v=""/>
    <s v=""/>
    <m/>
    <x v="1"/>
    <x v="1"/>
    <m/>
    <m/>
    <m/>
    <x v="0"/>
    <s v="Ganadero"/>
    <s v=""/>
    <m/>
    <m/>
    <m/>
    <m/>
  </r>
  <r>
    <s v="Córdoba"/>
    <s v="San Carlos"/>
    <s v="El Castillo"/>
    <x v="8"/>
    <s v=""/>
    <s v="Pastos arbolados"/>
    <d v="2025-05-22T00:00:00"/>
    <s v="Alta densidad"/>
    <s v="Esteban Moreno"/>
    <x v="0"/>
    <n v="8"/>
    <n v="69"/>
    <x v="2"/>
    <n v="22"/>
    <s v=""/>
    <m/>
    <m/>
    <n v="0.8"/>
    <x v="4"/>
    <n v="0"/>
    <s v=""/>
    <s v=""/>
    <m/>
    <x v="1"/>
    <x v="1"/>
    <m/>
    <m/>
    <m/>
    <x v="0"/>
    <s v="Ganadero"/>
    <s v=""/>
    <m/>
    <m/>
    <m/>
    <m/>
  </r>
  <r>
    <s v="Córdoba"/>
    <s v="San Carlos"/>
    <s v="El Castillo"/>
    <x v="8"/>
    <n v="683"/>
    <s v="Pastos arbolados"/>
    <d v="2025-05-22T00:00:00"/>
    <s v="Alta densidad"/>
    <s v="Esteban Moreno"/>
    <x v="0"/>
    <n v="9"/>
    <n v="70"/>
    <x v="1"/>
    <s v=""/>
    <n v="105.5"/>
    <n v="1.0549999999999999"/>
    <n v="0.33581692992389917"/>
    <n v="6.6"/>
    <x v="28"/>
    <n v="8.8571715267428394E-2"/>
    <n v="13"/>
    <n v="17"/>
    <n v="0"/>
    <x v="0"/>
    <x v="0"/>
    <n v="0"/>
    <n v="0"/>
    <n v="0"/>
    <x v="0"/>
    <s v="Ganadero"/>
    <s v=""/>
    <n v="4706424.3415999999"/>
    <n v="2513719.7982999999"/>
    <n v="-75.668510999999995"/>
    <n v="8.6397550009999993"/>
  </r>
  <r>
    <s v="Córdoba"/>
    <s v="San Carlos"/>
    <s v="El Castillo"/>
    <x v="8"/>
    <s v=""/>
    <s v="Pastos arbolados"/>
    <d v="2025-05-22T00:00:00"/>
    <s v="Alta densidad"/>
    <s v="Esteban Moreno"/>
    <x v="0"/>
    <n v="9"/>
    <n v="71"/>
    <x v="3"/>
    <n v="3"/>
    <s v=""/>
    <m/>
    <m/>
    <n v="0.4"/>
    <x v="4"/>
    <n v="0"/>
    <s v=""/>
    <s v=""/>
    <m/>
    <x v="1"/>
    <x v="1"/>
    <m/>
    <m/>
    <m/>
    <x v="0"/>
    <s v="Ganadero"/>
    <s v=""/>
    <m/>
    <m/>
    <m/>
    <m/>
  </r>
  <r>
    <s v="Córdoba"/>
    <s v="San Carlos"/>
    <s v="El Castillo"/>
    <x v="8"/>
    <s v=""/>
    <s v="Pastos arbolados"/>
    <d v="2025-05-22T00:00:00"/>
    <s v="Alta densidad"/>
    <s v="Esteban Moreno"/>
    <x v="0"/>
    <n v="9"/>
    <n v="72"/>
    <x v="2"/>
    <n v="22"/>
    <s v=""/>
    <m/>
    <m/>
    <n v="0.5"/>
    <x v="4"/>
    <n v="0"/>
    <s v=""/>
    <s v=""/>
    <m/>
    <x v="1"/>
    <x v="1"/>
    <m/>
    <m/>
    <m/>
    <x v="0"/>
    <s v="Ganadero"/>
    <s v=""/>
    <m/>
    <m/>
    <m/>
    <m/>
  </r>
  <r>
    <s v="Córdoba"/>
    <s v="San Carlos"/>
    <s v="El Castillo"/>
    <x v="8"/>
    <n v="684"/>
    <s v="Pastos arbolados"/>
    <d v="2025-05-22T00:00:00"/>
    <s v="Alta densidad"/>
    <s v="Esteban Moreno"/>
    <x v="0"/>
    <n v="10"/>
    <n v="73"/>
    <x v="0"/>
    <s v=""/>
    <n v="69"/>
    <n v="0.69"/>
    <n v="0.21963382146681557"/>
    <n v="11"/>
    <x v="11"/>
    <n v="3.7886834203025681E-2"/>
    <n v="16"/>
    <n v="19"/>
    <n v="2"/>
    <x v="0"/>
    <x v="0"/>
    <n v="0"/>
    <n v="4"/>
    <n v="0"/>
    <x v="0"/>
    <s v="Ganadero"/>
    <s v=""/>
    <n v="4706422.6468000002"/>
    <n v="2513729.3243999998"/>
    <n v="-75.668526999999997"/>
    <n v="8.6398410000000005"/>
  </r>
  <r>
    <s v="Córdoba"/>
    <s v="San Carlos"/>
    <s v="El Castillo"/>
    <x v="8"/>
    <n v="685"/>
    <s v="Pastos arbolados"/>
    <d v="2025-05-22T00:00:00"/>
    <s v="Alta densidad"/>
    <s v="Esteban Moreno"/>
    <x v="0"/>
    <n v="10"/>
    <n v="74"/>
    <x v="0"/>
    <m/>
    <n v="77.5"/>
    <n v="0.77500000000000002"/>
    <n v="0.2466901617924378"/>
    <n v="8"/>
    <x v="12"/>
    <n v="4.7796218847284827E-2"/>
    <n v="14"/>
    <n v="18"/>
    <n v="0"/>
    <x v="0"/>
    <x v="0"/>
    <n v="0"/>
    <n v="0"/>
    <n v="0"/>
    <x v="4"/>
    <s v="Ganadero"/>
    <s v="No tiene hojas, cubierto por un matapalo"/>
    <n v="4706413.1495000003"/>
    <n v="2513725.1869000001"/>
    <n v="-75.668612999999993"/>
    <n v="8.6398030000000006"/>
  </r>
  <r>
    <s v="Córdoba"/>
    <s v="San Carlos"/>
    <s v="El Castillo"/>
    <x v="8"/>
    <s v=""/>
    <s v="Pastos arbolados"/>
    <d v="2025-05-22T00:00:00"/>
    <s v="Alta densidad"/>
    <s v="Esteban Moreno"/>
    <x v="0"/>
    <n v="10"/>
    <n v="75"/>
    <x v="4"/>
    <n v="15"/>
    <s v=""/>
    <m/>
    <m/>
    <n v="0.15"/>
    <x v="4"/>
    <n v="0"/>
    <s v=""/>
    <s v=""/>
    <m/>
    <x v="1"/>
    <x v="1"/>
    <m/>
    <m/>
    <m/>
    <x v="0"/>
    <s v="Ganadero"/>
    <s v=""/>
    <m/>
    <m/>
    <m/>
    <m/>
  </r>
  <r>
    <s v="Córdoba"/>
    <s v="San Carlos"/>
    <s v="El Castillo"/>
    <x v="8"/>
    <s v=""/>
    <s v="Pastos arbolados"/>
    <d v="2025-05-22T00:00:00"/>
    <s v="Alta densidad"/>
    <s v="Esteban Moreno"/>
    <x v="0"/>
    <n v="10"/>
    <n v="76"/>
    <x v="3"/>
    <n v="7"/>
    <s v=""/>
    <m/>
    <m/>
    <n v="0.2"/>
    <x v="4"/>
    <n v="0"/>
    <s v=""/>
    <s v=""/>
    <m/>
    <x v="1"/>
    <x v="1"/>
    <m/>
    <m/>
    <m/>
    <x v="0"/>
    <s v="Ganadero"/>
    <s v=""/>
    <m/>
    <m/>
    <m/>
    <m/>
  </r>
  <r>
    <s v="Córdoba"/>
    <s v="San Carlos"/>
    <s v="El Castillo"/>
    <x v="8"/>
    <s v=""/>
    <s v="Pastos arbolados"/>
    <d v="2025-05-22T00:00:00"/>
    <s v="Alta densidad"/>
    <s v="Esteban Moreno"/>
    <x v="0"/>
    <n v="10"/>
    <n v="77"/>
    <x v="2"/>
    <n v="4"/>
    <s v=""/>
    <m/>
    <m/>
    <n v="0.3"/>
    <x v="4"/>
    <n v="0"/>
    <s v=""/>
    <s v=""/>
    <m/>
    <x v="1"/>
    <x v="1"/>
    <m/>
    <m/>
    <m/>
    <x v="0"/>
    <s v="Ganadero"/>
    <s v=""/>
    <m/>
    <m/>
    <m/>
    <m/>
  </r>
  <r>
    <s v="Córdoba"/>
    <s v="San Carlos"/>
    <s v="Santa Helena"/>
    <x v="9"/>
    <n v="686"/>
    <s v="Pastos arbolados"/>
    <d v="2025-05-23T00:00:00"/>
    <s v="Alta densidad"/>
    <s v="Lucía Rodríguez"/>
    <x v="0"/>
    <n v="1"/>
    <n v="1"/>
    <x v="1"/>
    <s v=""/>
    <n v="96.4"/>
    <n v="0.96400000000000008"/>
    <n v="0.30685073028117427"/>
    <n v="6.8"/>
    <x v="72"/>
    <n v="7.3951025997763015E-2"/>
    <n v="0"/>
    <n v="4"/>
    <n v="0"/>
    <x v="0"/>
    <x v="0"/>
    <n v="0"/>
    <n v="0"/>
    <n v="0"/>
    <x v="0"/>
    <s v="Ganadero"/>
    <s v=""/>
    <n v="4707291.7249999996"/>
    <n v="2513521.1258"/>
    <n v="-75.660619999999994"/>
    <n v="8.6380140000000001"/>
  </r>
  <r>
    <s v="Córdoba"/>
    <s v="San Carlos"/>
    <s v="Santa Helena"/>
    <x v="9"/>
    <n v="687"/>
    <s v="Pastos arbolados"/>
    <d v="2025-05-23T00:00:00"/>
    <s v="Alta densidad"/>
    <s v="Lucía Rodríguez"/>
    <x v="0"/>
    <n v="1"/>
    <n v="2"/>
    <x v="0"/>
    <s v=""/>
    <n v="59"/>
    <n v="0.59"/>
    <n v="0.18780283284843649"/>
    <n v="14"/>
    <x v="76"/>
    <n v="2.770091784514438E-2"/>
    <n v="0"/>
    <n v="5"/>
    <n v="0"/>
    <x v="0"/>
    <x v="0"/>
    <n v="0"/>
    <n v="0"/>
    <n v="0"/>
    <x v="0"/>
    <s v="Ganadero"/>
    <s v=""/>
    <n v="4707287.5524000004"/>
    <n v="2513522.7037"/>
    <n v="-75.660657999999998"/>
    <n v="8.6380280000000003"/>
  </r>
  <r>
    <s v="Córdoba"/>
    <s v="San Carlos"/>
    <s v="Santa Helena"/>
    <x v="9"/>
    <n v="688"/>
    <s v="Pastos arbolados"/>
    <d v="2025-05-23T00:00:00"/>
    <s v="Alta densidad"/>
    <s v="Lucía Rodríguez"/>
    <x v="0"/>
    <n v="1"/>
    <n v="3"/>
    <x v="0"/>
    <s v=""/>
    <n v="64.3"/>
    <n v="0.64300000000000002"/>
    <n v="0.2046732568161774"/>
    <n v="8"/>
    <x v="16"/>
    <n v="3.2901226033200517E-2"/>
    <n v="0"/>
    <n v="6"/>
    <n v="0"/>
    <x v="0"/>
    <x v="0"/>
    <n v="0"/>
    <n v="0"/>
    <n v="0"/>
    <x v="0"/>
    <s v="Ganadero"/>
    <s v=""/>
    <n v="4707288.7850000001"/>
    <n v="2513525.7927999999"/>
    <n v="-75.660646999999997"/>
    <n v="8.6380560000000006"/>
  </r>
  <r>
    <s v="Córdoba"/>
    <s v="San Carlos"/>
    <s v="Santa Helena"/>
    <x v="9"/>
    <n v="689"/>
    <s v="Pastos arbolados"/>
    <d v="2025-05-23T00:00:00"/>
    <s v="Alta densidad"/>
    <s v="Lucía Rodríguez"/>
    <x v="0"/>
    <n v="1"/>
    <n v="4"/>
    <x v="0"/>
    <s v=""/>
    <n v="70.3"/>
    <n v="0.70299999999999996"/>
    <n v="0.22377184998720484"/>
    <n v="11"/>
    <x v="19"/>
    <n v="3.9327902635251245E-2"/>
    <n v="0"/>
    <n v="6"/>
    <n v="3"/>
    <x v="0"/>
    <x v="0"/>
    <n v="0"/>
    <n v="0"/>
    <n v="0"/>
    <x v="0"/>
    <s v="Ganadero"/>
    <s v=""/>
    <n v="4707292.0614999998"/>
    <n v="2513522.0085"/>
    <n v="-75.660617000000002"/>
    <n v="8.6380219999999994"/>
  </r>
  <r>
    <s v="Córdoba"/>
    <s v="San Carlos"/>
    <s v="Santa Helena"/>
    <x v="9"/>
    <n v="690"/>
    <s v="Pastos arbolados"/>
    <d v="2025-05-23T00:00:00"/>
    <s v="Alta densidad"/>
    <s v="Lucía Rodríguez"/>
    <x v="0"/>
    <n v="1"/>
    <n v="5"/>
    <x v="6"/>
    <s v=""/>
    <n v="78"/>
    <n v="0.78"/>
    <n v="0.24828171122335674"/>
    <n v="6.2"/>
    <x v="36"/>
    <n v="4.8414933688554568E-2"/>
    <n v="0"/>
    <n v="4"/>
    <m/>
    <x v="1"/>
    <x v="1"/>
    <m/>
    <m/>
    <m/>
    <x v="0"/>
    <s v="Ganadero"/>
    <s v=""/>
    <n v="4707294.4996999996"/>
    <n v="2513524.3147"/>
    <n v="-75.660595000000001"/>
    <n v="8.6380429999999997"/>
  </r>
  <r>
    <s v="Córdoba"/>
    <s v="San Carlos"/>
    <s v="Santa Helena"/>
    <x v="9"/>
    <n v="691"/>
    <s v="Pastos arbolados"/>
    <d v="2025-05-23T00:00:00"/>
    <s v="Alta densidad"/>
    <s v="Lucía Rodríguez"/>
    <x v="0"/>
    <n v="1"/>
    <n v="6"/>
    <x v="0"/>
    <s v=""/>
    <n v="83.8"/>
    <n v="0.83799999999999997"/>
    <n v="0.26674368462201659"/>
    <n v="12"/>
    <x v="19"/>
    <n v="5.5882801928312471E-2"/>
    <n v="0"/>
    <n v="6"/>
    <n v="2"/>
    <x v="0"/>
    <x v="0"/>
    <n v="0"/>
    <n v="0"/>
    <n v="0"/>
    <x v="0"/>
    <s v="Ganadero"/>
    <s v=""/>
    <n v="4707293.6074000001"/>
    <n v="2513522.6614999999"/>
    <n v="-75.660602999999995"/>
    <n v="8.6380280000000003"/>
  </r>
  <r>
    <s v="Córdoba"/>
    <s v="San Carlos"/>
    <s v="Santa Helena"/>
    <x v="9"/>
    <n v="692"/>
    <s v="Pastos arbolados"/>
    <d v="2025-05-23T00:00:00"/>
    <s v="Alta densidad"/>
    <s v="Lucía Rodríguez"/>
    <x v="0"/>
    <n v="1"/>
    <n v="7"/>
    <x v="1"/>
    <s v=""/>
    <n v="72.7"/>
    <n v="0.72699999999999998"/>
    <n v="0.23141128725561583"/>
    <n v="7.2"/>
    <x v="77"/>
    <n v="4.2059001458708174E-2"/>
    <n v="0"/>
    <n v="4"/>
    <n v="0"/>
    <x v="0"/>
    <x v="0"/>
    <n v="0"/>
    <n v="0"/>
    <n v="0"/>
    <x v="0"/>
    <s v="Ganadero"/>
    <s v=""/>
    <n v="4707293.9230000004"/>
    <n v="2513520.5573"/>
    <n v="-75.660600000000002"/>
    <n v="8.6380090000000003"/>
  </r>
  <r>
    <s v="Córdoba"/>
    <s v="San Carlos"/>
    <s v="Santa Helena"/>
    <x v="9"/>
    <n v="693"/>
    <s v="Pastos arbolados"/>
    <d v="2025-05-23T00:00:00"/>
    <s v="Alta densidad"/>
    <s v="Lucía Rodríguez"/>
    <x v="0"/>
    <n v="1"/>
    <n v="8"/>
    <x v="1"/>
    <s v=""/>
    <n v="101.5"/>
    <n v="1.0149999999999999"/>
    <n v="0.3230845344765475"/>
    <n v="8.5"/>
    <x v="77"/>
    <n v="8.1982700623423915E-2"/>
    <n v="0"/>
    <n v="6"/>
    <n v="0"/>
    <x v="0"/>
    <x v="0"/>
    <n v="0"/>
    <n v="0"/>
    <n v="0"/>
    <x v="0"/>
    <s v="Ganadero"/>
    <s v=""/>
    <n v="4707295.1509999996"/>
    <n v="2513522.9826000002"/>
    <n v="-75.660589000000002"/>
    <n v="8.6380309999999998"/>
  </r>
  <r>
    <s v="Córdoba"/>
    <s v="San Carlos"/>
    <s v="Santa Helena"/>
    <x v="9"/>
    <s v=""/>
    <s v="Pastos arbolados"/>
    <d v="2025-05-23T00:00:00"/>
    <s v="Alta densidad"/>
    <s v="Lucía Rodríguez"/>
    <x v="0"/>
    <n v="1"/>
    <n v="9"/>
    <x v="3"/>
    <n v="3"/>
    <s v=""/>
    <m/>
    <m/>
    <n v="0.2"/>
    <x v="4"/>
    <n v="0"/>
    <s v=""/>
    <s v=""/>
    <m/>
    <x v="1"/>
    <x v="1"/>
    <m/>
    <m/>
    <m/>
    <x v="0"/>
    <s v="Ganadero"/>
    <s v=""/>
    <m/>
    <m/>
    <m/>
    <m/>
  </r>
  <r>
    <s v="Córdoba"/>
    <s v="San Carlos"/>
    <s v="Santa Helena"/>
    <x v="9"/>
    <s v=""/>
    <s v="Pastos arbolados"/>
    <d v="2025-05-23T00:00:00"/>
    <s v="Alta densidad"/>
    <s v="Lucía Rodríguez"/>
    <x v="0"/>
    <n v="1"/>
    <n v="10"/>
    <x v="2"/>
    <n v="18"/>
    <s v=""/>
    <m/>
    <m/>
    <n v="0.6"/>
    <x v="4"/>
    <n v="0"/>
    <s v=""/>
    <s v=""/>
    <m/>
    <x v="1"/>
    <x v="1"/>
    <m/>
    <m/>
    <m/>
    <x v="0"/>
    <s v="Ganadero"/>
    <s v=""/>
    <m/>
    <m/>
    <m/>
    <m/>
  </r>
  <r>
    <s v="Córdoba"/>
    <s v="San Carlos"/>
    <s v="Santa Helena"/>
    <x v="9"/>
    <n v="694"/>
    <s v="Pastos arbolados"/>
    <d v="2025-05-23T00:00:00"/>
    <s v="Alta densidad"/>
    <s v="Lucía Rodríguez"/>
    <x v="0"/>
    <n v="2"/>
    <n v="11"/>
    <x v="5"/>
    <s v=""/>
    <n v="77.5"/>
    <n v="0.77500000000000002"/>
    <n v="0.2466901617924378"/>
    <n v="3.8"/>
    <x v="14"/>
    <n v="4.7796218847284827E-2"/>
    <n v="0"/>
    <n v="5"/>
    <m/>
    <x v="1"/>
    <x v="1"/>
    <m/>
    <m/>
    <m/>
    <x v="0"/>
    <s v="Ganadero"/>
    <s v=""/>
    <n v="4707290.5009000003"/>
    <n v="2513519.2535999999"/>
    <n v="-75.660630999999995"/>
    <n v="8.6379970000000004"/>
  </r>
  <r>
    <s v="Córdoba"/>
    <s v="San Carlos"/>
    <s v="Santa Helena"/>
    <x v="9"/>
    <n v="695"/>
    <s v="Pastos arbolados"/>
    <d v="2025-05-23T00:00:00"/>
    <s v="Alta densidad"/>
    <s v="Lucía Rodríguez"/>
    <x v="0"/>
    <n v="2"/>
    <n v="12"/>
    <x v="0"/>
    <s v=""/>
    <n v="97.4"/>
    <n v="0.97400000000000009"/>
    <n v="0.31003382914301214"/>
    <n v="9"/>
    <x v="78"/>
    <n v="7.5493237396323465E-2"/>
    <n v="0"/>
    <n v="7"/>
    <n v="2"/>
    <x v="0"/>
    <x v="0"/>
    <n v="0"/>
    <n v="0"/>
    <n v="4"/>
    <x v="0"/>
    <s v="Ganadero"/>
    <s v=""/>
    <n v="4707289.6978000002"/>
    <n v="2513514.6126999999"/>
    <n v="-75.660638000000006"/>
    <n v="8.6379549999999998"/>
  </r>
  <r>
    <s v="Córdoba"/>
    <s v="San Carlos"/>
    <s v="Santa Helena"/>
    <x v="9"/>
    <s v=""/>
    <s v="Pastos arbolados"/>
    <d v="2025-05-23T00:00:00"/>
    <s v="Alta densidad"/>
    <s v="Lucía Rodríguez"/>
    <x v="0"/>
    <n v="2"/>
    <n v="13"/>
    <x v="2"/>
    <n v="5"/>
    <s v=""/>
    <m/>
    <m/>
    <n v="0.8"/>
    <x v="4"/>
    <n v="0"/>
    <s v=""/>
    <s v=""/>
    <m/>
    <x v="1"/>
    <x v="1"/>
    <m/>
    <m/>
    <m/>
    <x v="0"/>
    <s v="Ganadero"/>
    <s v=""/>
    <m/>
    <m/>
    <m/>
    <m/>
  </r>
  <r>
    <s v="Córdoba"/>
    <s v="San Carlos"/>
    <s v="Santa Helena"/>
    <x v="9"/>
    <s v=""/>
    <s v="Pastos arbolados"/>
    <d v="2025-05-23T00:00:00"/>
    <s v="Alta densidad"/>
    <s v="Lucía Rodríguez"/>
    <x v="0"/>
    <n v="2"/>
    <n v="14"/>
    <x v="3"/>
    <n v="1"/>
    <s v=""/>
    <m/>
    <m/>
    <n v="0.25"/>
    <x v="4"/>
    <n v="0"/>
    <s v=""/>
    <s v=""/>
    <m/>
    <x v="1"/>
    <x v="1"/>
    <m/>
    <m/>
    <m/>
    <x v="0"/>
    <s v="Ganadero"/>
    <s v=""/>
    <m/>
    <m/>
    <m/>
    <m/>
  </r>
  <r>
    <s v="Córdoba"/>
    <s v="San Carlos"/>
    <s v="Santa Helena"/>
    <x v="9"/>
    <n v="696"/>
    <s v="Pastos arbolados"/>
    <d v="2025-05-23T00:00:00"/>
    <s v="Alta densidad"/>
    <s v="Lucía Rodríguez"/>
    <x v="0"/>
    <n v="3"/>
    <n v="15"/>
    <x v="0"/>
    <s v=""/>
    <n v="85"/>
    <n v="0.85"/>
    <n v="0.27056340325622208"/>
    <n v="10.199999999999999"/>
    <x v="5"/>
    <n v="5.7494723191947192E-2"/>
    <n v="0"/>
    <n v="6"/>
    <n v="2"/>
    <x v="0"/>
    <x v="0"/>
    <n v="0"/>
    <n v="1"/>
    <n v="0"/>
    <x v="0"/>
    <s v="Ganadero"/>
    <s v=""/>
    <n v="4707297.7858999996"/>
    <n v="2513506.1483"/>
    <n v="-75.660563999999994"/>
    <n v="8.6378789999999999"/>
  </r>
  <r>
    <s v="Córdoba"/>
    <s v="San Carlos"/>
    <s v="Santa Helena"/>
    <x v="9"/>
    <s v=""/>
    <s v="Pastos arbolados"/>
    <d v="2025-05-23T00:00:00"/>
    <s v="Alta densidad"/>
    <s v="Lucía Rodríguez"/>
    <x v="0"/>
    <n v="3"/>
    <n v="16"/>
    <x v="2"/>
    <n v="1"/>
    <s v=""/>
    <m/>
    <m/>
    <n v="0.5"/>
    <x v="4"/>
    <n v="0"/>
    <s v=""/>
    <s v=""/>
    <m/>
    <x v="1"/>
    <x v="1"/>
    <m/>
    <m/>
    <m/>
    <x v="0"/>
    <s v="Ganadero"/>
    <s v=""/>
    <m/>
    <m/>
    <m/>
    <m/>
  </r>
  <r>
    <s v="Córdoba"/>
    <s v="San Carlos"/>
    <s v="Santa Helena"/>
    <x v="9"/>
    <n v="697"/>
    <s v="Pastos arbolados"/>
    <d v="2025-05-23T00:00:00"/>
    <s v="Alta densidad"/>
    <s v="Lucía Rodríguez"/>
    <x v="0"/>
    <n v="4"/>
    <n v="17"/>
    <x v="1"/>
    <s v=""/>
    <n v="117"/>
    <n v="1.17"/>
    <n v="0.37242256683503505"/>
    <n v="6"/>
    <x v="79"/>
    <n v="0.10893360079924774"/>
    <n v="0"/>
    <n v="6"/>
    <n v="0"/>
    <x v="0"/>
    <x v="0"/>
    <n v="0"/>
    <n v="0"/>
    <n v="0"/>
    <x v="0"/>
    <s v="Ganadero"/>
    <s v=""/>
    <n v="4707298.0747999996"/>
    <n v="2513515.9923999999"/>
    <n v="-75.660561999999999"/>
    <n v="8.6379680000000008"/>
  </r>
  <r>
    <s v="Córdoba"/>
    <s v="San Carlos"/>
    <s v="Santa Helena"/>
    <x v="9"/>
    <s v=""/>
    <s v="Pastos arbolados"/>
    <d v="2025-05-23T00:00:00"/>
    <s v="Alta densidad"/>
    <s v="Lucía Rodríguez"/>
    <x v="0"/>
    <n v="4"/>
    <n v="18"/>
    <x v="2"/>
    <n v="5"/>
    <s v=""/>
    <m/>
    <m/>
    <n v="1.5"/>
    <x v="4"/>
    <n v="0"/>
    <s v=""/>
    <s v=""/>
    <m/>
    <x v="1"/>
    <x v="1"/>
    <m/>
    <m/>
    <m/>
    <x v="0"/>
    <s v="Ganadero"/>
    <s v=""/>
    <m/>
    <m/>
    <m/>
    <m/>
  </r>
  <r>
    <s v="Córdoba"/>
    <s v="San Carlos"/>
    <s v="Santa Helena"/>
    <x v="9"/>
    <n v="698"/>
    <s v="Pastos arbolados"/>
    <d v="2025-05-23T00:00:00"/>
    <s v="Alta densidad"/>
    <s v="Lucía Rodríguez"/>
    <x v="0"/>
    <n v="5"/>
    <n v="19"/>
    <x v="0"/>
    <s v=""/>
    <n v="75.5"/>
    <n v="0.755"/>
    <n v="0.24032396406876197"/>
    <n v="11"/>
    <x v="11"/>
    <n v="4.5361148217978819E-2"/>
    <n v="0"/>
    <n v="6"/>
    <n v="1"/>
    <x v="0"/>
    <x v="0"/>
    <n v="0"/>
    <n v="0"/>
    <n v="0"/>
    <x v="0"/>
    <s v="Ganadero"/>
    <s v=""/>
    <n v="4707314.6475999998"/>
    <n v="2513508.5751"/>
    <n v="-75.660410999999996"/>
    <n v="8.6379020000000004"/>
  </r>
  <r>
    <s v="Córdoba"/>
    <s v="San Carlos"/>
    <s v="Santa Helena"/>
    <x v="9"/>
    <s v=""/>
    <s v="Pastos arbolados"/>
    <d v="2025-05-23T00:00:00"/>
    <s v="Alta densidad"/>
    <s v="Lucía Rodríguez"/>
    <x v="0"/>
    <n v="5"/>
    <n v="20"/>
    <x v="2"/>
    <n v="4"/>
    <s v=""/>
    <m/>
    <m/>
    <n v="0.5"/>
    <x v="4"/>
    <n v="0"/>
    <s v=""/>
    <s v=""/>
    <m/>
    <x v="1"/>
    <x v="1"/>
    <m/>
    <m/>
    <m/>
    <x v="0"/>
    <s v="Ganadero"/>
    <s v=""/>
    <m/>
    <m/>
    <m/>
    <m/>
  </r>
  <r>
    <s v="Córdoba"/>
    <s v="San Carlos"/>
    <s v="Santa Helena"/>
    <x v="9"/>
    <s v=""/>
    <s v="Pastos arbolados"/>
    <d v="2025-05-23T00:00:00"/>
    <s v="Alta densidad"/>
    <s v="Lucía Rodríguez"/>
    <x v="0"/>
    <n v="5"/>
    <n v="21"/>
    <x v="3"/>
    <n v="1"/>
    <s v=""/>
    <m/>
    <m/>
    <n v="0.2"/>
    <x v="4"/>
    <n v="0"/>
    <s v=""/>
    <s v=""/>
    <m/>
    <x v="1"/>
    <x v="1"/>
    <m/>
    <m/>
    <m/>
    <x v="0"/>
    <s v="Ganadero"/>
    <s v=""/>
    <m/>
    <m/>
    <m/>
    <m/>
  </r>
  <r>
    <s v="Córdoba"/>
    <s v="San Carlos"/>
    <s v="Santa Helena"/>
    <x v="9"/>
    <n v="699"/>
    <s v="Pastos arbolados"/>
    <d v="2025-05-23T00:00:00"/>
    <s v="Alta densidad"/>
    <s v="Lucía Rodríguez"/>
    <x v="0"/>
    <n v="6"/>
    <n v="22"/>
    <x v="0"/>
    <s v=""/>
    <n v="61.5"/>
    <n v="0.61499999999999999"/>
    <n v="0.19576058000303126"/>
    <n v="9.1999999999999993"/>
    <x v="8"/>
    <n v="3.0098189175466056E-2"/>
    <n v="0"/>
    <n v="6"/>
    <n v="2"/>
    <x v="0"/>
    <x v="0"/>
    <n v="0"/>
    <n v="0"/>
    <n v="2"/>
    <x v="0"/>
    <s v="Ganadero"/>
    <s v=""/>
    <n v="4707303.8309000004"/>
    <n v="2513504.6678999998"/>
    <n v="-75.660509000000005"/>
    <n v="8.6378660000000007"/>
  </r>
  <r>
    <s v="Córdoba"/>
    <s v="San Carlos"/>
    <s v="Santa Helena"/>
    <x v="9"/>
    <n v="700"/>
    <s v="Pastos arbolados"/>
    <d v="2025-05-23T00:00:00"/>
    <s v="Alta densidad"/>
    <s v="Lucía Rodríguez"/>
    <x v="0"/>
    <n v="6"/>
    <n v="23"/>
    <x v="0"/>
    <s v=""/>
    <n v="64.5"/>
    <n v="0.64500000000000002"/>
    <n v="0.20530987658854499"/>
    <n v="11"/>
    <x v="11"/>
    <n v="3.3106217599902878E-2"/>
    <n v="0"/>
    <n v="6"/>
    <n v="2"/>
    <x v="0"/>
    <x v="0"/>
    <n v="0"/>
    <n v="0"/>
    <n v="1"/>
    <x v="0"/>
    <s v="Ganadero"/>
    <s v=""/>
    <n v="4707302.1671000002"/>
    <n v="2513502.9093999998"/>
    <n v="-75.660523999999995"/>
    <n v="8.6378500000000003"/>
  </r>
  <r>
    <s v="Córdoba"/>
    <s v="San Carlos"/>
    <s v="Santa Helena"/>
    <x v="9"/>
    <n v="701"/>
    <s v="Pastos arbolados"/>
    <d v="2025-05-23T00:00:00"/>
    <s v="Alta densidad"/>
    <s v="Lucía Rodríguez"/>
    <x v="0"/>
    <n v="6"/>
    <n v="24"/>
    <x v="1"/>
    <s v=""/>
    <n v="88.5"/>
    <n v="0.88500000000000001"/>
    <n v="0.28170424927265475"/>
    <n v="7"/>
    <x v="77"/>
    <n v="6.2327065151574865E-2"/>
    <n v="0"/>
    <n v="5"/>
    <n v="0"/>
    <x v="0"/>
    <x v="0"/>
    <n v="0"/>
    <n v="0"/>
    <n v="0"/>
    <x v="0"/>
    <s v="Ganadero"/>
    <s v=""/>
    <n v="4707307.2297999999"/>
    <n v="2513502.6527999998"/>
    <n v="-75.660477999999998"/>
    <n v="8.637848"/>
  </r>
  <r>
    <s v="Córdoba"/>
    <s v="San Carlos"/>
    <s v="Santa Helena"/>
    <x v="9"/>
    <n v="702"/>
    <s v="Pastos arbolados"/>
    <d v="2025-05-23T00:00:00"/>
    <s v="Alta densidad"/>
    <s v="Lucía Rodríguez"/>
    <x v="0"/>
    <n v="6"/>
    <n v="25"/>
    <x v="0"/>
    <s v=""/>
    <n v="87.5"/>
    <n v="0.875"/>
    <n v="0.27852115041081688"/>
    <n v="11"/>
    <x v="12"/>
    <n v="6.0926501652366197E-2"/>
    <n v="0"/>
    <n v="7"/>
    <n v="0"/>
    <x v="0"/>
    <x v="0"/>
    <n v="0"/>
    <n v="0"/>
    <n v="0"/>
    <x v="0"/>
    <s v="Ganadero"/>
    <s v=""/>
    <n v="4707303.7222999996"/>
    <n v="2513504.8898999998"/>
    <n v="-75.660510000000002"/>
    <n v="8.6378679999999992"/>
  </r>
  <r>
    <s v="Córdoba"/>
    <s v="San Carlos"/>
    <s v="Santa Helena"/>
    <x v="9"/>
    <n v="703"/>
    <s v="Pastos arbolados"/>
    <d v="2025-05-23T00:00:00"/>
    <s v="Alta densidad"/>
    <s v="Lucía Rodríguez"/>
    <x v="0"/>
    <n v="6"/>
    <n v="26"/>
    <x v="1"/>
    <s v=""/>
    <n v="81"/>
    <n v="0.81"/>
    <n v="0.25783100780887047"/>
    <n v="7"/>
    <x v="80"/>
    <n v="5.2210779081296274E-2"/>
    <n v="0"/>
    <n v="5"/>
    <n v="0"/>
    <x v="0"/>
    <x v="0"/>
    <n v="0"/>
    <n v="0"/>
    <n v="0"/>
    <x v="0"/>
    <s v="Ganadero"/>
    <s v=""/>
    <n v="4707307.2243999997"/>
    <n v="2513501.8785000001"/>
    <n v="-75.660477999999998"/>
    <n v="8.637841001"/>
  </r>
  <r>
    <s v="Córdoba"/>
    <s v="San Carlos"/>
    <s v="Santa Helena"/>
    <x v="9"/>
    <n v="704"/>
    <s v="Pastos arbolados"/>
    <d v="2025-05-23T00:00:00"/>
    <s v="Alta densidad"/>
    <s v="Lucía Rodríguez"/>
    <x v="0"/>
    <n v="6"/>
    <n v="27"/>
    <x v="0"/>
    <s v=""/>
    <n v="74.5"/>
    <n v="0.745"/>
    <n v="0.23714086520692407"/>
    <n v="11.5"/>
    <x v="19"/>
    <n v="4.416748614478961E-2"/>
    <n v="0"/>
    <n v="7"/>
    <n v="2"/>
    <x v="0"/>
    <x v="0"/>
    <n v="0"/>
    <n v="0"/>
    <n v="1"/>
    <x v="0"/>
    <s v="Ganadero"/>
    <s v=""/>
    <n v="4707306.2211999996"/>
    <n v="2513500.1154"/>
    <n v="-75.660487000000003"/>
    <n v="8.6378249999999994"/>
  </r>
  <r>
    <s v="Córdoba"/>
    <s v="San Carlos"/>
    <s v="Santa Helena"/>
    <x v="9"/>
    <s v=""/>
    <s v="Pastos arbolados"/>
    <d v="2025-05-23T00:00:00"/>
    <s v="Alta densidad"/>
    <s v="Lucía Rodríguez"/>
    <x v="0"/>
    <n v="6"/>
    <n v="28"/>
    <x v="2"/>
    <n v="3"/>
    <s v=""/>
    <m/>
    <m/>
    <n v="1"/>
    <x v="4"/>
    <n v="0"/>
    <s v=""/>
    <s v=""/>
    <m/>
    <x v="1"/>
    <x v="1"/>
    <m/>
    <m/>
    <m/>
    <x v="0"/>
    <s v="Ganadero"/>
    <s v=""/>
    <m/>
    <m/>
    <m/>
    <m/>
  </r>
  <r>
    <s v="Córdoba"/>
    <s v="San Carlos"/>
    <s v="Santa Helena"/>
    <x v="9"/>
    <n v="705"/>
    <s v="Pastos arbolados"/>
    <d v="2025-05-23T00:00:00"/>
    <s v="Alta densidad"/>
    <s v="Lucía Rodríguez"/>
    <x v="0"/>
    <n v="7"/>
    <n v="29"/>
    <x v="7"/>
    <s v=""/>
    <n v="85"/>
    <n v="0.85"/>
    <n v="0.27056340325622208"/>
    <n v="5"/>
    <x v="23"/>
    <n v="5.7494723191947192E-2"/>
    <n v="0"/>
    <n v="4"/>
    <m/>
    <x v="1"/>
    <x v="1"/>
    <m/>
    <m/>
    <m/>
    <x v="0"/>
    <s v="Ganadero"/>
    <s v=""/>
    <n v="4707306.5444999998"/>
    <n v="2513499.1173999999"/>
    <n v="-75.660483999999997"/>
    <n v="8.6378160000000008"/>
  </r>
  <r>
    <s v="Córdoba"/>
    <s v="San Carlos"/>
    <s v="Santa Helena"/>
    <x v="9"/>
    <n v="706"/>
    <s v="Pastos arbolados"/>
    <d v="2025-05-23T00:00:00"/>
    <s v="Alta densidad"/>
    <s v="Lucía Rodríguez"/>
    <x v="0"/>
    <n v="7"/>
    <n v="30"/>
    <x v="0"/>
    <s v=""/>
    <n v="67.5"/>
    <n v="0.67500000000000004"/>
    <n v="0.21485917317405873"/>
    <n v="9"/>
    <x v="0"/>
    <n v="3.6257485473122415E-2"/>
    <n v="0"/>
    <n v="3"/>
    <n v="0"/>
    <x v="0"/>
    <x v="0"/>
    <n v="0"/>
    <n v="0"/>
    <n v="0"/>
    <x v="0"/>
    <s v="Ganadero"/>
    <s v=""/>
    <n v="4707308.8262999998"/>
    <n v="2513494.7869000002"/>
    <n v="-75.660462999999993"/>
    <n v="8.6377769999999998"/>
  </r>
  <r>
    <s v="Córdoba"/>
    <s v="San Carlos"/>
    <s v="Santa Helena"/>
    <x v="9"/>
    <n v="707"/>
    <s v="Pastos arbolados"/>
    <d v="2025-05-23T00:00:00"/>
    <s v="Alta densidad"/>
    <s v="Lucía Rodríguez"/>
    <x v="0"/>
    <n v="7"/>
    <n v="31"/>
    <x v="7"/>
    <s v=""/>
    <n v="90"/>
    <n v="0.9"/>
    <n v="0.28647889756541162"/>
    <n v="4.8"/>
    <x v="23"/>
    <n v="6.4457751952217618E-2"/>
    <n v="0"/>
    <n v="3"/>
    <m/>
    <x v="1"/>
    <x v="1"/>
    <m/>
    <m/>
    <m/>
    <x v="0"/>
    <s v="Ganadero"/>
    <s v=""/>
    <n v="4707309.1528000003"/>
    <n v="2513494.2315000002"/>
    <n v="-75.66046"/>
    <n v="8.637772"/>
  </r>
  <r>
    <s v="Córdoba"/>
    <s v="San Carlos"/>
    <s v="Santa Helena"/>
    <x v="9"/>
    <n v="708"/>
    <s v="Pastos arbolados"/>
    <d v="2025-05-23T00:00:00"/>
    <s v="Alta densidad"/>
    <s v="Lucía Rodríguez"/>
    <x v="0"/>
    <n v="7"/>
    <n v="32"/>
    <x v="0"/>
    <s v=""/>
    <n v="68.8"/>
    <n v="0.68799999999999994"/>
    <n v="0.21899720169444797"/>
    <n v="10.199999999999999"/>
    <x v="8"/>
    <n v="3.7667518691445051E-2"/>
    <n v="0"/>
    <n v="6"/>
    <n v="0"/>
    <x v="0"/>
    <x v="0"/>
    <n v="0"/>
    <n v="0"/>
    <n v="0"/>
    <x v="0"/>
    <s v="Ganadero"/>
    <s v=""/>
    <n v="4707307.9526000004"/>
    <n v="2513495.7886999999"/>
    <n v="-75.660471000000001"/>
    <n v="8.6377860000000002"/>
  </r>
  <r>
    <s v="Córdoba"/>
    <s v="San Carlos"/>
    <s v="Santa Helena"/>
    <x v="9"/>
    <n v="709"/>
    <s v="Pastos arbolados"/>
    <d v="2025-05-23T00:00:00"/>
    <s v="Alta densidad"/>
    <s v="Lucía Rodríguez"/>
    <x v="0"/>
    <n v="7"/>
    <n v="33"/>
    <x v="0"/>
    <s v=""/>
    <n v="59.6"/>
    <n v="0.59599999999999997"/>
    <n v="0.18971269216553924"/>
    <n v="11.5"/>
    <x v="19"/>
    <n v="2.8267191132665345E-2"/>
    <n v="0"/>
    <n v="6"/>
    <n v="1"/>
    <x v="0"/>
    <x v="0"/>
    <n v="0"/>
    <n v="0"/>
    <n v="2"/>
    <x v="0"/>
    <s v="Ganadero"/>
    <s v=""/>
    <n v="4707310.9211999997"/>
    <n v="2513495.2148000002"/>
    <n v="-75.660443999999998"/>
    <n v="8.6377810000000004"/>
  </r>
  <r>
    <s v="Córdoba"/>
    <s v="San Carlos"/>
    <s v="Santa Helena"/>
    <x v="9"/>
    <n v="710"/>
    <s v="Pastos arbolados"/>
    <d v="2025-05-23T00:00:00"/>
    <s v="Alta densidad"/>
    <s v="Lucía Rodríguez"/>
    <x v="0"/>
    <n v="7"/>
    <n v="34"/>
    <x v="0"/>
    <s v=""/>
    <n v="68"/>
    <n v="0.68"/>
    <n v="0.21645072260497769"/>
    <n v="10.8"/>
    <x v="5"/>
    <n v="3.6796622842846211E-2"/>
    <n v="0"/>
    <n v="6"/>
    <n v="0"/>
    <x v="0"/>
    <x v="0"/>
    <n v="0"/>
    <n v="0"/>
    <n v="0"/>
    <x v="0"/>
    <s v="Ganadero"/>
    <s v=""/>
    <n v="4707307.1502999999"/>
    <n v="2513491.2584000002"/>
    <n v="-75.660477999999998"/>
    <n v="8.6377450000000007"/>
  </r>
  <r>
    <s v="Córdoba"/>
    <s v="San Carlos"/>
    <s v="Santa Helena"/>
    <x v="9"/>
    <n v="711"/>
    <s v="Pastos arbolados"/>
    <d v="2025-05-23T00:00:00"/>
    <s v="Alta densidad"/>
    <s v="Lucía Rodríguez"/>
    <x v="0"/>
    <n v="7"/>
    <n v="35"/>
    <x v="5"/>
    <s v=""/>
    <n v="75.400000000000006"/>
    <n v="0.754"/>
    <n v="0.24000565418257819"/>
    <n v="4"/>
    <x v="21"/>
    <n v="4.5241065813415991E-2"/>
    <n v="0"/>
    <n v="4"/>
    <m/>
    <x v="1"/>
    <x v="1"/>
    <m/>
    <m/>
    <m/>
    <x v="0"/>
    <s v="Ganadero"/>
    <s v=""/>
    <n v="4707305.2763999999"/>
    <n v="2513490.9396000002"/>
    <n v="-75.660494999999997"/>
    <n v="8.6377419999999994"/>
  </r>
  <r>
    <s v="Córdoba"/>
    <s v="San Carlos"/>
    <s v="Santa Helena"/>
    <x v="9"/>
    <n v="712"/>
    <s v="Pastos arbolados"/>
    <d v="2025-05-23T00:00:00"/>
    <s v="Alta densidad"/>
    <s v="Lucía Rodríguez"/>
    <x v="0"/>
    <n v="7"/>
    <n v="36"/>
    <x v="0"/>
    <s v=""/>
    <n v="55.5"/>
    <n v="0.55500000000000005"/>
    <n v="0.17666198683200385"/>
    <n v="11.5"/>
    <x v="30"/>
    <n v="2.4511850672940535E-2"/>
    <n v="0"/>
    <n v="6"/>
    <n v="3"/>
    <x v="0"/>
    <x v="0"/>
    <n v="0"/>
    <n v="0"/>
    <n v="4"/>
    <x v="0"/>
    <s v="Ganadero"/>
    <s v=""/>
    <n v="4707306.8099999996"/>
    <n v="2513489.8226000001"/>
    <n v="-75.660481000000004"/>
    <n v="8.6377319999999997"/>
  </r>
  <r>
    <s v="Córdoba"/>
    <s v="San Carlos"/>
    <s v="Santa Helena"/>
    <x v="9"/>
    <s v=""/>
    <s v="Pastos arbolados"/>
    <d v="2025-05-23T00:00:00"/>
    <s v="Alta densidad"/>
    <s v="Lucía Rodríguez"/>
    <x v="0"/>
    <n v="7"/>
    <n v="37"/>
    <x v="2"/>
    <n v="3"/>
    <s v=""/>
    <m/>
    <m/>
    <n v="0.5"/>
    <x v="4"/>
    <n v="0"/>
    <s v=""/>
    <s v=""/>
    <m/>
    <x v="1"/>
    <x v="1"/>
    <m/>
    <m/>
    <m/>
    <x v="0"/>
    <s v="Ganadero"/>
    <s v=""/>
    <m/>
    <m/>
    <m/>
    <m/>
  </r>
  <r>
    <s v="Córdoba"/>
    <s v="San Carlos"/>
    <s v="Santa Helena"/>
    <x v="9"/>
    <n v="713"/>
    <s v="Pastos arbolados"/>
    <d v="2025-05-23T00:00:00"/>
    <s v="Alta densidad"/>
    <s v="Lucía Rodríguez"/>
    <x v="0"/>
    <n v="8"/>
    <n v="38"/>
    <x v="0"/>
    <s v=""/>
    <n v="109"/>
    <n v="1.0900000000000001"/>
    <n v="0.34695777594033189"/>
    <n v="8.5"/>
    <x v="16"/>
    <n v="9.4545993943740442E-2"/>
    <n v="0"/>
    <n v="6"/>
    <n v="0"/>
    <x v="0"/>
    <x v="0"/>
    <n v="0"/>
    <n v="0"/>
    <n v="0"/>
    <x v="0"/>
    <s v="Ganadero"/>
    <s v=""/>
    <n v="4707317.8847000003"/>
    <n v="2513499.1488999999"/>
    <n v="-75.660381000000001"/>
    <n v="8.6378170000000001"/>
  </r>
  <r>
    <s v="Córdoba"/>
    <s v="San Carlos"/>
    <s v="Santa Helena"/>
    <x v="9"/>
    <n v="714"/>
    <s v="Pastos arbolados"/>
    <d v="2025-05-23T00:00:00"/>
    <s v="Alta densidad"/>
    <s v="Lucía Rodríguez"/>
    <x v="0"/>
    <n v="8"/>
    <n v="39"/>
    <x v="0"/>
    <s v=""/>
    <n v="68.5"/>
    <n v="0.68500000000000005"/>
    <n v="0.21804227203589663"/>
    <n v="10.199999999999999"/>
    <x v="1"/>
    <n v="3.7339739086147301E-2"/>
    <n v="0"/>
    <n v="6"/>
    <n v="2"/>
    <x v="0"/>
    <x v="0"/>
    <n v="0"/>
    <n v="0"/>
    <n v="0"/>
    <x v="0"/>
    <s v="Ganadero"/>
    <s v=""/>
    <n v="4707314.7774"/>
    <n v="2513495.6304000001"/>
    <n v="-75.660409000000001"/>
    <n v="8.6377849999999992"/>
  </r>
  <r>
    <s v="Córdoba"/>
    <s v="San Carlos"/>
    <s v="Santa Helena"/>
    <x v="9"/>
    <n v="715"/>
    <s v="Pastos arbolados"/>
    <d v="2025-05-23T00:00:00"/>
    <s v="Alta densidad"/>
    <s v="Lucía Rodríguez"/>
    <x v="0"/>
    <n v="8"/>
    <n v="40"/>
    <x v="0"/>
    <s v=""/>
    <n v="76.5"/>
    <n v="0.76500000000000001"/>
    <n v="0.24350706293059987"/>
    <n v="10.8"/>
    <x v="27"/>
    <n v="4.6570725785477225E-2"/>
    <n v="0"/>
    <n v="7"/>
    <n v="1"/>
    <x v="0"/>
    <x v="0"/>
    <n v="0"/>
    <n v="0"/>
    <n v="3"/>
    <x v="0"/>
    <s v="Ganadero"/>
    <s v=""/>
    <n v="4707315.7736999998"/>
    <n v="2513496.3979000002"/>
    <n v="-75.660399999999996"/>
    <n v="8.6377919999999992"/>
  </r>
  <r>
    <s v="Córdoba"/>
    <s v="San Carlos"/>
    <s v="Santa Helena"/>
    <x v="9"/>
    <n v="717"/>
    <s v="Pastos arbolados"/>
    <d v="2025-05-23T00:00:00"/>
    <s v="Alta densidad"/>
    <s v="Lucía Rodríguez"/>
    <x v="0"/>
    <n v="8"/>
    <n v="41"/>
    <x v="0"/>
    <s v=""/>
    <n v="72.900000000000006"/>
    <n v="0.72900000000000009"/>
    <n v="0.23204790702798345"/>
    <n v="11"/>
    <x v="5"/>
    <n v="4.2290731055849989E-2"/>
    <n v="3"/>
    <n v="9"/>
    <n v="2"/>
    <x v="0"/>
    <x v="0"/>
    <n v="0"/>
    <n v="0"/>
    <n v="0"/>
    <x v="0"/>
    <s v="Ganadero"/>
    <s v=""/>
    <n v="4707313.8805"/>
    <n v="2513493.3133999999"/>
    <n v="-75.660416999999995"/>
    <n v="8.6377640000000007"/>
  </r>
  <r>
    <s v="Córdoba"/>
    <s v="San Carlos"/>
    <s v="Santa Helena"/>
    <x v="9"/>
    <n v="716"/>
    <s v="Pastos arbolados"/>
    <d v="2025-05-23T00:00:00"/>
    <s v="Alta densidad"/>
    <s v="Lucía Rodríguez"/>
    <x v="0"/>
    <n v="8"/>
    <n v="42"/>
    <x v="0"/>
    <s v=""/>
    <n v="62.7"/>
    <n v="0.627"/>
    <n v="0.19958029863723675"/>
    <n v="10.199999999999999"/>
    <x v="7"/>
    <n v="3.128421181138686E-2"/>
    <n v="0"/>
    <n v="7"/>
    <n v="2"/>
    <x v="0"/>
    <x v="0"/>
    <n v="0"/>
    <n v="0"/>
    <n v="0"/>
    <x v="0"/>
    <s v="Ganadero"/>
    <s v=""/>
    <n v="4707313.5464000003"/>
    <n v="2513492.7626"/>
    <n v="-75.660420000000002"/>
    <n v="8.6377590000000009"/>
  </r>
  <r>
    <s v="Córdoba"/>
    <s v="San Carlos"/>
    <s v="Santa Helena"/>
    <x v="9"/>
    <n v="718"/>
    <s v="Pastos arbolados"/>
    <d v="2025-05-23T00:00:00"/>
    <s v="Alta densidad"/>
    <s v="Lucía Rodríguez"/>
    <x v="0"/>
    <n v="8"/>
    <n v="43"/>
    <x v="1"/>
    <s v=""/>
    <n v="84"/>
    <n v="0.84"/>
    <n v="0.26738030439438415"/>
    <n v="6.2"/>
    <x v="26"/>
    <n v="5.6149863922820668E-2"/>
    <n v="0"/>
    <n v="4"/>
    <n v="0"/>
    <x v="0"/>
    <x v="0"/>
    <n v="0"/>
    <n v="0"/>
    <n v="0"/>
    <x v="0"/>
    <s v="Ganadero"/>
    <s v=""/>
    <n v="4707320.1819000002"/>
    <n v="2513497.0309000001"/>
    <n v="-75.660359999999997"/>
    <n v="8.6377980000000001"/>
  </r>
  <r>
    <s v="Córdoba"/>
    <s v="San Carlos"/>
    <s v="Santa Helena"/>
    <x v="9"/>
    <s v=""/>
    <s v="Pastos arbolados"/>
    <d v="2025-05-23T00:00:00"/>
    <s v="Alta densidad"/>
    <s v="Lucía Rodríguez"/>
    <x v="0"/>
    <n v="8"/>
    <n v="44"/>
    <x v="2"/>
    <n v="24"/>
    <s v=""/>
    <m/>
    <m/>
    <n v="0.5"/>
    <x v="4"/>
    <n v="0"/>
    <s v=""/>
    <s v=""/>
    <m/>
    <x v="1"/>
    <x v="1"/>
    <m/>
    <m/>
    <m/>
    <x v="0"/>
    <s v="Ganadero"/>
    <s v=""/>
    <m/>
    <m/>
    <m/>
    <m/>
  </r>
  <r>
    <s v="Córdoba"/>
    <s v="San Carlos"/>
    <s v="Santa Helena"/>
    <x v="9"/>
    <s v=""/>
    <s v="Pastos arbolados"/>
    <d v="2025-05-23T00:00:00"/>
    <s v="Alta densidad"/>
    <s v="Lucía Rodríguez"/>
    <x v="0"/>
    <n v="8"/>
    <n v="45"/>
    <x v="3"/>
    <n v="6"/>
    <s v=""/>
    <m/>
    <m/>
    <n v="0.25"/>
    <x v="4"/>
    <n v="0"/>
    <s v=""/>
    <s v=""/>
    <m/>
    <x v="1"/>
    <x v="1"/>
    <m/>
    <m/>
    <m/>
    <x v="0"/>
    <s v="Ganadero"/>
    <s v=""/>
    <m/>
    <m/>
    <m/>
    <m/>
  </r>
  <r>
    <s v="Córdoba"/>
    <s v="San Carlos"/>
    <s v="Santa Helena"/>
    <x v="9"/>
    <s v=""/>
    <s v="Pastos arbolados"/>
    <d v="2025-05-23T00:00:00"/>
    <s v="Alta densidad"/>
    <s v="Lucía Rodríguez"/>
    <x v="0"/>
    <n v="8"/>
    <n v="46"/>
    <x v="4"/>
    <n v="3"/>
    <s v=""/>
    <m/>
    <m/>
    <n v="0.15"/>
    <x v="4"/>
    <n v="0"/>
    <s v=""/>
    <s v=""/>
    <m/>
    <x v="1"/>
    <x v="1"/>
    <m/>
    <m/>
    <m/>
    <x v="0"/>
    <s v="Ganadero"/>
    <s v=""/>
    <m/>
    <m/>
    <m/>
    <m/>
  </r>
  <r>
    <s v="Córdoba"/>
    <s v="San Carlos"/>
    <s v="Santa Helena"/>
    <x v="9"/>
    <n v="719"/>
    <s v="Pastos arbolados"/>
    <d v="2025-05-23T00:00:00"/>
    <s v="Alta densidad"/>
    <s v="Lucía Rodríguez"/>
    <x v="0"/>
    <n v="9"/>
    <n v="47"/>
    <x v="1"/>
    <s v=""/>
    <n v="84.5"/>
    <n v="0.84499999999999997"/>
    <n v="0.26897185382530314"/>
    <n v="6.5"/>
    <x v="68"/>
    <n v="5.6820304120595293E-2"/>
    <n v="0"/>
    <n v="4"/>
    <n v="0"/>
    <x v="0"/>
    <x v="0"/>
    <n v="0"/>
    <n v="0"/>
    <n v="0"/>
    <x v="0"/>
    <s v="Ganadero"/>
    <s v=""/>
    <n v="4707320.7413999997"/>
    <n v="2513482.5343999998"/>
    <n v="-75.660353999999998"/>
    <n v="8.6376670010000005"/>
  </r>
  <r>
    <s v="Córdoba"/>
    <s v="San Carlos"/>
    <s v="Santa Helena"/>
    <x v="9"/>
    <s v=""/>
    <s v="Pastos arbolados"/>
    <d v="2025-05-23T00:00:00"/>
    <s v="Alta densidad"/>
    <s v="Lucía Rodríguez"/>
    <x v="0"/>
    <n v="9"/>
    <n v="48"/>
    <x v="3"/>
    <n v="5"/>
    <s v=""/>
    <m/>
    <m/>
    <n v="0.25"/>
    <x v="4"/>
    <n v="0"/>
    <s v=""/>
    <s v=""/>
    <m/>
    <x v="1"/>
    <x v="1"/>
    <m/>
    <m/>
    <m/>
    <x v="0"/>
    <s v="Ganadero"/>
    <s v=""/>
    <m/>
    <m/>
    <m/>
    <m/>
  </r>
  <r>
    <s v="Córdoba"/>
    <s v="San Carlos"/>
    <s v="Santa Helena"/>
    <x v="9"/>
    <s v=""/>
    <s v="Pastos arbolados"/>
    <d v="2025-05-23T00:00:00"/>
    <s v="Alta densidad"/>
    <s v="Lucía Rodríguez"/>
    <x v="0"/>
    <n v="9"/>
    <n v="49"/>
    <x v="2"/>
    <n v="7"/>
    <s v=""/>
    <m/>
    <m/>
    <n v="0.4"/>
    <x v="4"/>
    <n v="0"/>
    <s v=""/>
    <s v=""/>
    <m/>
    <x v="1"/>
    <x v="1"/>
    <m/>
    <m/>
    <m/>
    <x v="0"/>
    <s v="Ganadero"/>
    <s v=""/>
    <m/>
    <m/>
    <m/>
    <m/>
  </r>
  <r>
    <s v="Córdoba"/>
    <s v="San Carlos"/>
    <s v="Santa Helena"/>
    <x v="9"/>
    <n v="720"/>
    <s v="Pastos arbolados"/>
    <d v="2025-05-23T00:00:00"/>
    <s v="Alta densidad"/>
    <s v="Lucía Rodríguez"/>
    <x v="0"/>
    <n v="10"/>
    <n v="50"/>
    <x v="0"/>
    <s v=""/>
    <n v="92.4"/>
    <n v="0.92400000000000004"/>
    <n v="0.2941183348338226"/>
    <n v="8.5"/>
    <x v="18"/>
    <n v="6.7941335346613022E-2"/>
    <n v="0"/>
    <n v="5"/>
    <n v="0"/>
    <x v="0"/>
    <x v="0"/>
    <n v="0"/>
    <n v="0"/>
    <n v="0"/>
    <x v="0"/>
    <s v="Ganadero"/>
    <s v=""/>
    <n v="4707317.0975000001"/>
    <n v="2513481.0109999999"/>
    <n v="-75.660387"/>
    <n v="8.6376530010000003"/>
  </r>
  <r>
    <s v="Córdoba"/>
    <s v="San Carlos"/>
    <s v="Santa Helena"/>
    <x v="9"/>
    <n v="721"/>
    <s v="Pastos arbolados"/>
    <d v="2025-05-23T00:00:00"/>
    <s v="Alta densidad"/>
    <s v="Lucía Rodríguez"/>
    <x v="0"/>
    <n v="10"/>
    <n v="51"/>
    <x v="0"/>
    <s v=""/>
    <n v="76.099999999999994"/>
    <n v="0.7609999999999999"/>
    <n v="0.24223382338586469"/>
    <n v="10.5"/>
    <x v="12"/>
    <n v="4.6084984899160748E-2"/>
    <n v="6"/>
    <n v="8"/>
    <n v="1"/>
    <x v="0"/>
    <x v="0"/>
    <n v="0"/>
    <n v="2"/>
    <n v="2"/>
    <x v="0"/>
    <s v="Ganadero"/>
    <s v=""/>
    <n v="4707319.1924000001"/>
    <n v="2513481.4389"/>
    <n v="-75.660368000000005"/>
    <n v="8.6376570009999991"/>
  </r>
  <r>
    <s v="Córdoba"/>
    <s v="San Carlos"/>
    <s v="Santa Helena"/>
    <x v="9"/>
    <n v="722"/>
    <s v="Pastos arbolados"/>
    <d v="2025-05-23T00:00:00"/>
    <s v="Alta densidad"/>
    <s v="Lucía Rodríguez"/>
    <x v="0"/>
    <n v="10"/>
    <n v="52"/>
    <x v="0"/>
    <s v=""/>
    <n v="74"/>
    <n v="0.74"/>
    <n v="0.2355493157760051"/>
    <n v="8.8000000000000007"/>
    <x v="3"/>
    <n v="4.3576623418560945E-2"/>
    <n v="0"/>
    <n v="6"/>
    <n v="0"/>
    <x v="0"/>
    <x v="0"/>
    <n v="0"/>
    <n v="0"/>
    <n v="1"/>
    <x v="0"/>
    <s v="Ganadero"/>
    <s v=""/>
    <n v="4707312.2534999996"/>
    <n v="2513481.0447999998"/>
    <n v="-75.660431000000003"/>
    <n v="8.6376530010000003"/>
  </r>
  <r>
    <s v="Córdoba"/>
    <s v="San Carlos"/>
    <s v="Santa Helena"/>
    <x v="9"/>
    <n v="723"/>
    <s v="Pastos arbolados"/>
    <d v="2025-05-23T00:00:00"/>
    <s v="Alta densidad"/>
    <s v="Lucía Rodríguez"/>
    <x v="0"/>
    <n v="10"/>
    <n v="53"/>
    <x v="0"/>
    <s v=""/>
    <n v="63.1"/>
    <n v="0.63100000000000001"/>
    <n v="0.20085353818197194"/>
    <n v="11.2"/>
    <x v="19"/>
    <n v="3.1684645648206076E-2"/>
    <n v="0"/>
    <n v="5"/>
    <n v="2"/>
    <x v="0"/>
    <x v="0"/>
    <n v="0"/>
    <n v="0"/>
    <n v="0"/>
    <x v="0"/>
    <s v="Ganadero"/>
    <s v=""/>
    <n v="4707319.7613000004"/>
    <n v="2513484.09"/>
    <n v="-75.660363000000004"/>
    <n v="8.6376810000000006"/>
  </r>
  <r>
    <s v="Córdoba"/>
    <s v="San Carlos"/>
    <s v="Santa Helena"/>
    <x v="9"/>
    <n v="724"/>
    <s v="Pastos arbolados"/>
    <d v="2025-05-23T00:00:00"/>
    <s v="Alta densidad"/>
    <s v="Lucía Rodríguez"/>
    <x v="0"/>
    <n v="10"/>
    <n v="54"/>
    <x v="6"/>
    <s v=""/>
    <n v="80"/>
    <n v="0.8"/>
    <n v="0.25464790894703254"/>
    <n v="5"/>
    <x v="36"/>
    <n v="5.0929581789406507E-2"/>
    <n v="0"/>
    <n v="4"/>
    <m/>
    <x v="1"/>
    <x v="1"/>
    <m/>
    <m/>
    <m/>
    <x v="0"/>
    <s v="Ganadero"/>
    <s v=""/>
    <n v="4707317.8898"/>
    <n v="2513484.1030999999"/>
    <n v="-75.660380000000004"/>
    <n v="8.6376810000000006"/>
  </r>
  <r>
    <s v="Córdoba"/>
    <s v="San Carlos"/>
    <s v="Santa Helena"/>
    <x v="9"/>
    <s v=""/>
    <s v="Pastos arbolados"/>
    <d v="2025-05-23T00:00:00"/>
    <s v="Alta densidad"/>
    <s v="Lucía Rodríguez"/>
    <x v="0"/>
    <n v="10"/>
    <n v="55"/>
    <x v="2"/>
    <n v="9"/>
    <s v=""/>
    <m/>
    <m/>
    <n v="0.6"/>
    <x v="4"/>
    <n v="0"/>
    <s v=""/>
    <s v=""/>
    <m/>
    <x v="1"/>
    <x v="1"/>
    <m/>
    <m/>
    <m/>
    <x v="0"/>
    <s v="Ganadero"/>
    <s v=""/>
    <m/>
    <m/>
    <m/>
    <m/>
  </r>
  <r>
    <s v="Córdoba"/>
    <s v="San Carlos"/>
    <s v="Santa Helena"/>
    <x v="9"/>
    <s v=""/>
    <s v="Pastos arbolados"/>
    <d v="2025-05-23T00:00:00"/>
    <s v="Alta densidad"/>
    <s v="Lucía Rodríguez"/>
    <x v="0"/>
    <n v="10"/>
    <n v="56"/>
    <x v="3"/>
    <n v="3"/>
    <s v=""/>
    <m/>
    <m/>
    <n v="0.2"/>
    <x v="4"/>
    <n v="0"/>
    <s v=""/>
    <s v=""/>
    <m/>
    <x v="1"/>
    <x v="1"/>
    <m/>
    <m/>
    <m/>
    <x v="0"/>
    <s v="Ganadero"/>
    <s v=""/>
    <m/>
    <m/>
    <m/>
    <m/>
  </r>
  <r>
    <s v="Córdoba"/>
    <s v="San Carlos"/>
    <s v="Santa Helena"/>
    <x v="9"/>
    <s v=""/>
    <s v="Pastos arbolados"/>
    <d v="2025-05-23T00:00:00"/>
    <s v="Alta densidad"/>
    <s v="Lucía Rodríguez"/>
    <x v="0"/>
    <n v="10"/>
    <n v="57"/>
    <x v="4"/>
    <n v="1"/>
    <s v=""/>
    <m/>
    <m/>
    <n v="0.15"/>
    <x v="4"/>
    <n v="0"/>
    <s v=""/>
    <s v=""/>
    <m/>
    <x v="1"/>
    <x v="1"/>
    <m/>
    <m/>
    <m/>
    <x v="0"/>
    <s v="Ganadero"/>
    <s v=""/>
    <m/>
    <m/>
    <m/>
    <m/>
  </r>
  <r>
    <s v="Córdoba"/>
    <s v="San Carlos"/>
    <s v="Santa Helena"/>
    <x v="10"/>
    <n v="725"/>
    <s v="Pastos enmalezados"/>
    <d v="2025-05-23T00:00:00"/>
    <s v="Alta densidad"/>
    <s v="Esteban Moreno"/>
    <x v="0"/>
    <n v="1"/>
    <n v="1"/>
    <x v="0"/>
    <s v=""/>
    <n v="57.9"/>
    <n v="0.57899999999999996"/>
    <n v="0.18430142410041481"/>
    <n v="8.6"/>
    <x v="18"/>
    <n v="2.6677631138535041E-2"/>
    <n v="10"/>
    <n v="15"/>
    <n v="0"/>
    <x v="0"/>
    <x v="0"/>
    <n v="0"/>
    <n v="0"/>
    <n v="0"/>
    <x v="0"/>
    <s v="Rastrojos (VS)"/>
    <s v=""/>
    <n v="4706789.0082999999"/>
    <n v="2513109.4383"/>
    <n v="-75.66516"/>
    <n v="8.6342610000000004"/>
  </r>
  <r>
    <s v="Córdoba"/>
    <s v="San Carlos"/>
    <s v="Santa Helena"/>
    <x v="10"/>
    <n v="726"/>
    <s v="Pastos enmalezados"/>
    <d v="2025-05-23T00:00:00"/>
    <s v="Alta densidad"/>
    <s v="Esteban Moreno"/>
    <x v="0"/>
    <n v="1"/>
    <n v="2"/>
    <x v="0"/>
    <s v=""/>
    <n v="64.8"/>
    <n v="0.64800000000000002"/>
    <n v="0.20626480624709637"/>
    <n v="7.8"/>
    <x v="16"/>
    <n v="3.3414898612029613E-2"/>
    <n v="8"/>
    <n v="12"/>
    <n v="0"/>
    <x v="0"/>
    <x v="0"/>
    <n v="0"/>
    <n v="0"/>
    <n v="0"/>
    <x v="0"/>
    <s v="Rastrojos (VS)"/>
    <s v=""/>
    <n v="4706782.9222999997"/>
    <n v="2513105.0556000001"/>
    <n v="-75.665215000000003"/>
    <n v="8.6342210000000001"/>
  </r>
  <r>
    <s v="Córdoba"/>
    <s v="San Carlos"/>
    <s v="Santa Helena"/>
    <x v="10"/>
    <n v="727"/>
    <s v="Pastos enmalezados"/>
    <d v="2025-05-23T00:00:00"/>
    <s v="Alta densidad"/>
    <s v="Esteban Moreno"/>
    <x v="0"/>
    <n v="1"/>
    <n v="3"/>
    <x v="0"/>
    <s v=""/>
    <n v="62.3"/>
    <n v="0.623"/>
    <n v="0.1983070590925016"/>
    <n v="9.6"/>
    <x v="8"/>
    <n v="3.0886324453657122E-2"/>
    <n v="12"/>
    <n v="18"/>
    <n v="1"/>
    <x v="0"/>
    <x v="3"/>
    <n v="0"/>
    <n v="0"/>
    <n v="4"/>
    <x v="0"/>
    <s v="Rastrojos (VS)"/>
    <s v=""/>
    <n v="4706787.3129000003"/>
    <n v="2513103.1442"/>
    <n v="-75.665175000000005"/>
    <n v="8.6342040000000004"/>
  </r>
  <r>
    <s v="Córdoba"/>
    <s v="San Carlos"/>
    <s v="Santa Helena"/>
    <x v="10"/>
    <n v="729"/>
    <s v="Pastos enmalezados"/>
    <d v="2025-05-23T00:00:00"/>
    <s v="Alta densidad"/>
    <s v="Esteban Moreno"/>
    <x v="0"/>
    <n v="1"/>
    <n v="4"/>
    <x v="0"/>
    <s v=""/>
    <n v="70"/>
    <n v="0.7"/>
    <n v="0.22281692032865347"/>
    <n v="8.5"/>
    <x v="27"/>
    <n v="3.8992961057514354E-2"/>
    <n v="10"/>
    <n v="16"/>
    <n v="0"/>
    <x v="0"/>
    <x v="0"/>
    <n v="0"/>
    <n v="0"/>
    <n v="0"/>
    <x v="0"/>
    <s v="Rastrojos (VS)"/>
    <s v=""/>
    <n v="4706784.3682000004"/>
    <n v="2513107.1475"/>
    <n v="-75.665201999999994"/>
    <n v="8.6342400000000001"/>
  </r>
  <r>
    <s v="Córdoba"/>
    <s v="San Carlos"/>
    <s v="Santa Helena"/>
    <x v="10"/>
    <s v=""/>
    <s v="Pastos enmalezados"/>
    <d v="2025-05-23T00:00:00"/>
    <s v="Alta densidad"/>
    <s v="Esteban Moreno"/>
    <x v="0"/>
    <n v="1"/>
    <n v="5"/>
    <x v="4"/>
    <n v="8"/>
    <s v=""/>
    <m/>
    <m/>
    <n v="0.15"/>
    <x v="4"/>
    <n v="0"/>
    <s v=""/>
    <s v=""/>
    <m/>
    <x v="1"/>
    <x v="1"/>
    <m/>
    <m/>
    <m/>
    <x v="0"/>
    <s v="Rastrojos (VS)"/>
    <s v=""/>
    <m/>
    <m/>
    <m/>
    <m/>
  </r>
  <r>
    <s v="Córdoba"/>
    <s v="San Carlos"/>
    <s v="Santa Helena"/>
    <x v="10"/>
    <s v=""/>
    <s v="Pastos enmalezados"/>
    <d v="2025-05-23T00:00:00"/>
    <s v="Alta densidad"/>
    <s v="Esteban Moreno"/>
    <x v="0"/>
    <n v="1"/>
    <n v="6"/>
    <x v="2"/>
    <n v="1"/>
    <s v=""/>
    <m/>
    <m/>
    <n v="0.25"/>
    <x v="4"/>
    <n v="0"/>
    <s v=""/>
    <s v=""/>
    <m/>
    <x v="1"/>
    <x v="1"/>
    <m/>
    <m/>
    <m/>
    <x v="0"/>
    <s v="Rastrojos (VS)"/>
    <s v=""/>
    <m/>
    <m/>
    <m/>
    <m/>
  </r>
  <r>
    <s v="Córdoba"/>
    <s v="San Carlos"/>
    <s v="Santa Helena"/>
    <x v="10"/>
    <n v="728"/>
    <s v="Pastos enmalezados"/>
    <d v="2025-05-23T00:00:00"/>
    <s v="Alta densidad"/>
    <s v="Esteban Moreno"/>
    <x v="0"/>
    <n v="2"/>
    <n v="7"/>
    <x v="0"/>
    <s v=""/>
    <n v="64"/>
    <n v="0.64"/>
    <n v="0.20371832715762606"/>
    <n v="9.6"/>
    <x v="8"/>
    <n v="3.2594932345220172E-2"/>
    <n v="16"/>
    <n v="20"/>
    <n v="0"/>
    <x v="0"/>
    <x v="2"/>
    <n v="0"/>
    <n v="0"/>
    <n v="2"/>
    <x v="0"/>
    <s v="Rastrojos (VS)"/>
    <s v=""/>
    <n v="4706787.3639000002"/>
    <n v="2513110.4454999999"/>
    <n v="-75.665175000000005"/>
    <n v="8.6342700000000008"/>
  </r>
  <r>
    <s v="Córdoba"/>
    <s v="San Carlos"/>
    <s v="Santa Helena"/>
    <x v="10"/>
    <n v="730"/>
    <s v="Pastos enmalezados"/>
    <d v="2025-05-23T00:00:00"/>
    <s v="Alta densidad"/>
    <s v="Esteban Moreno"/>
    <x v="0"/>
    <n v="2"/>
    <n v="8"/>
    <x v="1"/>
    <s v=""/>
    <n v="53.7"/>
    <n v="0.53700000000000003"/>
    <n v="0.17093240888069561"/>
    <n v="6"/>
    <x v="26"/>
    <n v="2.2947675892233385E-2"/>
    <n v="2"/>
    <n v="8"/>
    <n v="0"/>
    <x v="0"/>
    <x v="0"/>
    <n v="0"/>
    <n v="0"/>
    <n v="0"/>
    <x v="0"/>
    <s v="Rastrojos (VS)"/>
    <s v=""/>
    <n v="4706790.3287000004"/>
    <n v="2513109.3185000001"/>
    <n v="-75.665148000000002"/>
    <n v="8.6342600009999995"/>
  </r>
  <r>
    <s v="Córdoba"/>
    <s v="San Carlos"/>
    <s v="Santa Helena"/>
    <x v="10"/>
    <n v="731"/>
    <s v="Pastos enmalezados"/>
    <d v="2025-05-23T00:00:00"/>
    <s v="Alta densidad"/>
    <s v="Esteban Moreno"/>
    <x v="0"/>
    <n v="2"/>
    <n v="9"/>
    <x v="0"/>
    <s v=""/>
    <n v="63.4"/>
    <n v="0.63400000000000001"/>
    <n v="0.20180846784052331"/>
    <n v="10"/>
    <x v="0"/>
    <n v="3.1986642152722948E-2"/>
    <n v="20"/>
    <n v="24"/>
    <n v="2"/>
    <x v="0"/>
    <x v="0"/>
    <n v="0"/>
    <n v="0"/>
    <n v="0"/>
    <x v="0"/>
    <s v="Rastrojos (VS)"/>
    <s v=""/>
    <n v="4706785.7318000002"/>
    <n v="2513113.2226999998"/>
    <n v="-75.665189999999996"/>
    <n v="8.6342949999999998"/>
  </r>
  <r>
    <s v="Córdoba"/>
    <s v="San Carlos"/>
    <s v="Santa Helena"/>
    <x v="10"/>
    <n v="732"/>
    <s v="Pastos enmalezados"/>
    <d v="2025-05-23T00:00:00"/>
    <s v="Alta densidad"/>
    <s v="Esteban Moreno"/>
    <x v="0"/>
    <n v="2"/>
    <n v="10"/>
    <x v="0"/>
    <s v=""/>
    <n v="69"/>
    <n v="0.69"/>
    <n v="0.21963382146681557"/>
    <n v="11"/>
    <x v="11"/>
    <n v="3.7886834203025681E-2"/>
    <n v="16"/>
    <n v="20"/>
    <n v="0"/>
    <x v="0"/>
    <x v="0"/>
    <n v="0"/>
    <n v="0"/>
    <n v="0"/>
    <x v="0"/>
    <s v="Rastrojos (VS)"/>
    <s v=""/>
    <n v="4706797.8543999996"/>
    <n v="2513114.9081000001"/>
    <n v="-75.665080000000003"/>
    <n v="8.6343110010000004"/>
  </r>
  <r>
    <s v="Córdoba"/>
    <s v="San Carlos"/>
    <s v="Santa Helena"/>
    <x v="10"/>
    <n v="734"/>
    <s v="Pastos enmalezados"/>
    <d v="2025-05-23T00:00:00"/>
    <s v="Alta densidad"/>
    <s v="Esteban Moreno"/>
    <x v="0"/>
    <n v="2"/>
    <n v="11"/>
    <x v="0"/>
    <s v=""/>
    <n v="59.1"/>
    <n v="0.59099999999999997"/>
    <n v="0.18812114273462027"/>
    <n v="9"/>
    <x v="1"/>
    <n v="2.7794898839040145E-2"/>
    <n v="0"/>
    <n v="9"/>
    <n v="0"/>
    <x v="0"/>
    <x v="0"/>
    <n v="0"/>
    <n v="0"/>
    <n v="0"/>
    <x v="0"/>
    <s v="Rastrojos (VS)"/>
    <s v=""/>
    <n v="4706792.1442999998"/>
    <n v="2513117.0499999998"/>
    <n v="-75.665132"/>
    <n v="8.6343300010000004"/>
  </r>
  <r>
    <s v="Córdoba"/>
    <s v="San Carlos"/>
    <s v="Santa Helena"/>
    <x v="10"/>
    <n v="735"/>
    <s v="Pastos enmalezados"/>
    <d v="2025-05-23T00:00:00"/>
    <s v="Alta densidad"/>
    <s v="Esteban Moreno"/>
    <x v="0"/>
    <n v="2"/>
    <n v="12"/>
    <x v="1"/>
    <s v=""/>
    <n v="54.9"/>
    <n v="0.54899999999999993"/>
    <n v="0.17475212751490107"/>
    <n v="6"/>
    <x v="81"/>
    <n v="2.3984729501420169E-2"/>
    <n v="0"/>
    <n v="6"/>
    <n v="0"/>
    <x v="0"/>
    <x v="0"/>
    <n v="0"/>
    <n v="0"/>
    <n v="0"/>
    <x v="0"/>
    <s v="Rastrojos (VS)"/>
    <s v=""/>
    <n v="4706793.5723999999"/>
    <n v="2513116.5975000001"/>
    <n v="-75.665119000000004"/>
    <n v="8.6343260009999998"/>
  </r>
  <r>
    <s v="Córdoba"/>
    <s v="San Carlos"/>
    <s v="Santa Helena"/>
    <x v="10"/>
    <n v="736"/>
    <s v="Pastos enmalezados"/>
    <d v="2025-05-23T00:00:00"/>
    <s v="Alta densidad"/>
    <s v="Esteban Moreno"/>
    <x v="0"/>
    <n v="2"/>
    <n v="13"/>
    <x v="0"/>
    <s v=""/>
    <n v="64"/>
    <n v="0.64"/>
    <n v="0.20371832715762606"/>
    <n v="8.5"/>
    <x v="1"/>
    <n v="3.2594932345220172E-2"/>
    <n v="7"/>
    <n v="12"/>
    <n v="0"/>
    <x v="0"/>
    <x v="0"/>
    <n v="0"/>
    <n v="0"/>
    <n v="0"/>
    <x v="0"/>
    <s v="Rastrojos (VS)"/>
    <s v=""/>
    <n v="4706790.3866999997"/>
    <n v="2513117.6154"/>
    <n v="-75.665148000000002"/>
    <n v="8.6343350000000001"/>
  </r>
  <r>
    <s v="Córdoba"/>
    <s v="San Carlos"/>
    <s v="Santa Helena"/>
    <x v="10"/>
    <n v="737"/>
    <s v="Pastos enmalezados"/>
    <d v="2025-05-23T00:00:00"/>
    <s v="Alta densidad"/>
    <s v="Esteban Moreno"/>
    <x v="0"/>
    <n v="2"/>
    <n v="14"/>
    <x v="0"/>
    <s v=""/>
    <n v="67.5"/>
    <n v="0.67500000000000004"/>
    <n v="0.21485917317405873"/>
    <n v="12"/>
    <x v="19"/>
    <n v="3.6257485473122415E-2"/>
    <n v="12"/>
    <n v="20"/>
    <n v="1"/>
    <x v="0"/>
    <x v="0"/>
    <n v="0"/>
    <n v="0"/>
    <n v="2"/>
    <x v="0"/>
    <s v="Rastrojos (VS)"/>
    <s v=""/>
    <n v="4706791.8278999999"/>
    <n v="2513119.0435000001"/>
    <n v="-75.665135000000006"/>
    <n v="8.6343479999999992"/>
  </r>
  <r>
    <s v="Córdoba"/>
    <s v="San Carlos"/>
    <s v="Santa Helena"/>
    <x v="10"/>
    <s v=""/>
    <s v="Pastos enmalezados"/>
    <d v="2025-05-23T00:00:00"/>
    <s v="Alta densidad"/>
    <s v="Esteban Moreno"/>
    <x v="0"/>
    <n v="2"/>
    <n v="15"/>
    <x v="4"/>
    <n v="19"/>
    <s v=""/>
    <m/>
    <m/>
    <n v="0.15"/>
    <x v="4"/>
    <n v="0"/>
    <s v=""/>
    <s v=""/>
    <m/>
    <x v="1"/>
    <x v="1"/>
    <m/>
    <m/>
    <m/>
    <x v="0"/>
    <s v="Rastrojos (VS)"/>
    <s v=""/>
    <m/>
    <m/>
    <m/>
    <m/>
  </r>
  <r>
    <s v="Córdoba"/>
    <s v="San Carlos"/>
    <s v="Santa Helena"/>
    <x v="10"/>
    <s v=""/>
    <s v="Pastos enmalezados"/>
    <d v="2025-05-23T00:00:00"/>
    <s v="Alta densidad"/>
    <s v="Esteban Moreno"/>
    <x v="0"/>
    <n v="2"/>
    <n v="16"/>
    <x v="2"/>
    <n v="3"/>
    <s v=""/>
    <m/>
    <m/>
    <n v="0.5"/>
    <x v="4"/>
    <n v="0"/>
    <s v=""/>
    <s v=""/>
    <m/>
    <x v="1"/>
    <x v="1"/>
    <m/>
    <m/>
    <m/>
    <x v="0"/>
    <s v="Rastrojos (VS)"/>
    <s v=""/>
    <m/>
    <m/>
    <m/>
    <m/>
  </r>
  <r>
    <s v="Córdoba"/>
    <s v="San Carlos"/>
    <s v="Santa Helena"/>
    <x v="10"/>
    <n v="738"/>
    <s v="Pastos enmalezados"/>
    <d v="2025-05-23T00:00:00"/>
    <s v="Alta densidad"/>
    <s v="Esteban Moreno"/>
    <x v="0"/>
    <n v="3"/>
    <n v="17"/>
    <x v="0"/>
    <s v=""/>
    <n v="78"/>
    <n v="0.78"/>
    <n v="0.24828171122335674"/>
    <n v="12.5"/>
    <x v="30"/>
    <n v="4.8414933688554568E-2"/>
    <n v="15"/>
    <n v="21"/>
    <n v="0"/>
    <x v="2"/>
    <x v="0"/>
    <n v="0"/>
    <n v="2"/>
    <n v="0"/>
    <x v="0"/>
    <s v="Rastrojos (VS)"/>
    <s v=""/>
    <n v="4706780.1820999999"/>
    <n v="2513122.5545000001"/>
    <n v="-75.665240999999995"/>
    <n v="8.6343789999999991"/>
  </r>
  <r>
    <s v="Córdoba"/>
    <s v="San Carlos"/>
    <s v="Santa Helena"/>
    <x v="10"/>
    <s v=""/>
    <s v="Pastos enmalezados"/>
    <d v="2025-05-23T00:00:00"/>
    <s v="Alta densidad"/>
    <s v="Esteban Moreno"/>
    <x v="0"/>
    <n v="3"/>
    <n v="18"/>
    <x v="4"/>
    <n v="2"/>
    <s v=""/>
    <m/>
    <m/>
    <n v="0.1"/>
    <x v="4"/>
    <n v="0"/>
    <s v=""/>
    <s v=""/>
    <m/>
    <x v="1"/>
    <x v="1"/>
    <m/>
    <m/>
    <m/>
    <x v="1"/>
    <s v="Rastrojos (VS)"/>
    <s v=""/>
    <m/>
    <m/>
    <m/>
    <m/>
  </r>
  <r>
    <s v="Córdoba"/>
    <s v="San Carlos"/>
    <s v="Santa Helena"/>
    <x v="10"/>
    <s v=""/>
    <s v="Pastos enmalezados"/>
    <d v="2025-05-23T00:00:00"/>
    <s v="Alta densidad"/>
    <s v="Esteban Moreno"/>
    <x v="0"/>
    <n v="4"/>
    <n v="19"/>
    <x v="4"/>
    <n v="2"/>
    <s v=""/>
    <m/>
    <m/>
    <n v="0.1"/>
    <x v="4"/>
    <n v="0"/>
    <s v=""/>
    <s v=""/>
    <m/>
    <x v="1"/>
    <x v="1"/>
    <m/>
    <m/>
    <m/>
    <x v="0"/>
    <s v="Rastrojos (VS)"/>
    <s v=""/>
    <m/>
    <m/>
    <m/>
    <m/>
  </r>
  <r>
    <s v="Córdoba"/>
    <s v="San Carlos"/>
    <s v="Santa Helena"/>
    <x v="10"/>
    <n v="739"/>
    <s v="Pastos enmalezados"/>
    <d v="2025-05-23T00:00:00"/>
    <s v="Alta densidad"/>
    <s v="Esteban Moreno"/>
    <x v="0"/>
    <n v="5"/>
    <n v="20"/>
    <x v="0"/>
    <s v=""/>
    <n v="110"/>
    <n v="1.1000000000000001"/>
    <n v="0.35014087480216977"/>
    <n v="7.7"/>
    <x v="9"/>
    <n v="9.6288740570596693E-2"/>
    <n v="15"/>
    <n v="20"/>
    <n v="0"/>
    <x v="0"/>
    <x v="0"/>
    <n v="0"/>
    <n v="0"/>
    <n v="0"/>
    <x v="0"/>
    <s v="Rastrojos (VS)"/>
    <s v=""/>
    <n v="4706767.2703"/>
    <n v="2513118.2195000001"/>
    <n v="-75.665357999999998"/>
    <n v="8.6343390000000007"/>
  </r>
  <r>
    <s v="Córdoba"/>
    <s v="San Carlos"/>
    <s v="Santa Helena"/>
    <x v="10"/>
    <s v=""/>
    <s v="Pastos enmalezados"/>
    <d v="2025-05-23T00:00:00"/>
    <s v="Alta densidad"/>
    <s v="Esteban Moreno"/>
    <x v="0"/>
    <n v="5"/>
    <n v="21"/>
    <x v="4"/>
    <n v="2"/>
    <s v=""/>
    <m/>
    <m/>
    <n v="0.1"/>
    <x v="4"/>
    <n v="0"/>
    <s v=""/>
    <s v=""/>
    <m/>
    <x v="1"/>
    <x v="1"/>
    <m/>
    <m/>
    <m/>
    <x v="0"/>
    <s v="Rastrojos (VS)"/>
    <s v=""/>
    <m/>
    <m/>
    <m/>
    <m/>
  </r>
  <r>
    <s v="Córdoba"/>
    <s v="San Carlos"/>
    <s v="Santa Helena"/>
    <x v="10"/>
    <n v="740"/>
    <s v="Pastos enmalezados"/>
    <d v="2025-05-23T00:00:00"/>
    <s v="Alta densidad"/>
    <s v="Esteban Moreno"/>
    <x v="0"/>
    <n v="6"/>
    <n v="22"/>
    <x v="0"/>
    <s v=""/>
    <n v="70.400000000000006"/>
    <n v="0.70400000000000007"/>
    <n v="0.22409015987338865"/>
    <n v="12"/>
    <x v="19"/>
    <n v="3.9439868137716404E-2"/>
    <n v="11"/>
    <n v="17"/>
    <n v="0"/>
    <x v="0"/>
    <x v="0"/>
    <n v="0"/>
    <n v="0"/>
    <n v="0"/>
    <x v="0"/>
    <s v="Rastrojos (VS)"/>
    <s v=""/>
    <n v="4706766.9555000002"/>
    <n v="2513120.4342999998"/>
    <n v="-75.665361000000004"/>
    <n v="8.6343589999999999"/>
  </r>
  <r>
    <s v="Córdoba"/>
    <s v="San Carlos"/>
    <s v="Santa Helena"/>
    <x v="10"/>
    <n v="741"/>
    <s v="Pastos enmalezados"/>
    <d v="2025-05-23T00:00:00"/>
    <s v="Alta densidad"/>
    <s v="Esteban Moreno"/>
    <x v="0"/>
    <n v="6"/>
    <n v="23"/>
    <x v="0"/>
    <s v=""/>
    <n v="77"/>
    <n v="0.77"/>
    <n v="0.24509861236151884"/>
    <n v="12"/>
    <x v="82"/>
    <n v="4.7181482879592375E-2"/>
    <n v="17"/>
    <n v="22"/>
    <n v="1"/>
    <x v="0"/>
    <x v="0"/>
    <n v="0"/>
    <n v="0"/>
    <n v="2"/>
    <x v="0"/>
    <s v="Rastrojos (VS)"/>
    <s v=""/>
    <n v="4706768.3959999997"/>
    <n v="2513121.7518000002"/>
    <n v="-75.665347999999994"/>
    <n v="8.6343709999999998"/>
  </r>
  <r>
    <s v="Córdoba"/>
    <s v="San Carlos"/>
    <s v="Santa Helena"/>
    <x v="10"/>
    <n v="742"/>
    <s v="Pastos enmalezados"/>
    <d v="2025-05-23T00:00:00"/>
    <s v="Alta densidad"/>
    <s v="Esteban Moreno"/>
    <x v="0"/>
    <n v="6"/>
    <n v="24"/>
    <x v="6"/>
    <s v=""/>
    <n v="94"/>
    <n v="0.94"/>
    <n v="0.29921129301276322"/>
    <n v="5.2"/>
    <x v="44"/>
    <n v="7.0314653857999357E-2"/>
    <n v="5"/>
    <n v="10"/>
    <m/>
    <x v="1"/>
    <x v="1"/>
    <m/>
    <m/>
    <m/>
    <x v="0"/>
    <s v="Rastrojos (VS)"/>
    <s v=""/>
    <n v="4706768.8355999999"/>
    <n v="2513121.6381000001"/>
    <n v="-75.665344000000005"/>
    <n v="8.6343700000000005"/>
  </r>
  <r>
    <s v="Córdoba"/>
    <s v="San Carlos"/>
    <s v="Santa Helena"/>
    <x v="10"/>
    <s v=""/>
    <s v="Pastos enmalezados"/>
    <d v="2025-05-23T00:00:00"/>
    <s v="Alta densidad"/>
    <s v="Esteban Moreno"/>
    <x v="0"/>
    <n v="6"/>
    <n v="25"/>
    <x v="2"/>
    <n v="7"/>
    <s v=""/>
    <m/>
    <m/>
    <n v="0.5"/>
    <x v="4"/>
    <n v="0"/>
    <s v=""/>
    <s v=""/>
    <m/>
    <x v="1"/>
    <x v="1"/>
    <m/>
    <m/>
    <m/>
    <x v="0"/>
    <s v="Rastrojos (VS)"/>
    <s v=""/>
    <m/>
    <m/>
    <m/>
    <m/>
  </r>
  <r>
    <s v="Córdoba"/>
    <s v="San Carlos"/>
    <s v="Santa Helena"/>
    <x v="10"/>
    <s v=""/>
    <s v="Pastos enmalezados"/>
    <d v="2025-05-23T00:00:00"/>
    <s v="Alta densidad"/>
    <s v="Esteban Moreno"/>
    <x v="0"/>
    <n v="6"/>
    <n v="26"/>
    <x v="4"/>
    <n v="24"/>
    <s v=""/>
    <m/>
    <m/>
    <n v="0.15"/>
    <x v="4"/>
    <n v="0"/>
    <s v=""/>
    <s v=""/>
    <m/>
    <x v="1"/>
    <x v="1"/>
    <m/>
    <m/>
    <m/>
    <x v="0"/>
    <s v="Rastrojos (VS)"/>
    <s v=""/>
    <m/>
    <m/>
    <m/>
    <m/>
  </r>
  <r>
    <s v="Córdoba"/>
    <s v="San Carlos"/>
    <s v="Santa Helena"/>
    <x v="10"/>
    <s v=""/>
    <s v="Pastos enmalezados"/>
    <d v="2025-05-23T00:00:00"/>
    <s v="Alta densidad"/>
    <s v="Esteban Moreno"/>
    <x v="0"/>
    <n v="6"/>
    <n v="27"/>
    <x v="3"/>
    <n v="5"/>
    <s v=""/>
    <m/>
    <m/>
    <n v="0.25"/>
    <x v="4"/>
    <n v="0"/>
    <s v=""/>
    <s v=""/>
    <m/>
    <x v="1"/>
    <x v="1"/>
    <m/>
    <m/>
    <m/>
    <x v="0"/>
    <s v="Rastrojos (VS)"/>
    <s v=""/>
    <m/>
    <m/>
    <m/>
    <m/>
  </r>
  <r>
    <s v="Córdoba"/>
    <s v="San Carlos"/>
    <s v="Santa Helena"/>
    <x v="10"/>
    <n v="743"/>
    <s v="Pastos enmalezados"/>
    <d v="2025-05-23T00:00:00"/>
    <s v="Alta densidad"/>
    <s v="Esteban Moreno"/>
    <x v="0"/>
    <n v="7"/>
    <n v="28"/>
    <x v="6"/>
    <s v=""/>
    <n v="70"/>
    <n v="0.7"/>
    <n v="0.22281692032865347"/>
    <n v="5.0999999999999996"/>
    <x v="35"/>
    <n v="3.8992961057514354E-2"/>
    <n v="10"/>
    <n v="17"/>
    <m/>
    <x v="1"/>
    <x v="1"/>
    <m/>
    <m/>
    <m/>
    <x v="0"/>
    <s v="Rastrojos (VS)"/>
    <s v=""/>
    <n v="4706768.1967000002"/>
    <n v="2513124.7403000002"/>
    <n v="-75.665350000000004"/>
    <n v="8.6343980009999992"/>
  </r>
  <r>
    <s v="Córdoba"/>
    <s v="San Carlos"/>
    <s v="Santa Helena"/>
    <x v="10"/>
    <n v="744"/>
    <s v="Pastos enmalezados"/>
    <d v="2025-05-23T00:00:00"/>
    <s v="Alta densidad"/>
    <s v="Esteban Moreno"/>
    <x v="0"/>
    <n v="7"/>
    <n v="29"/>
    <x v="0"/>
    <s v=""/>
    <n v="67.2"/>
    <n v="0.67200000000000004"/>
    <n v="0.21390424351550735"/>
    <n v="11"/>
    <x v="83"/>
    <n v="3.5935912910605237E-2"/>
    <n v="10"/>
    <n v="17"/>
    <n v="0"/>
    <x v="0"/>
    <x v="0"/>
    <n v="0"/>
    <n v="0"/>
    <n v="0"/>
    <x v="0"/>
    <s v="Rastrojos (VS)"/>
    <s v=""/>
    <n v="4706762.5780999996"/>
    <n v="2513124.2264"/>
    <n v="-75.665401000000003"/>
    <n v="8.6343930009999994"/>
  </r>
  <r>
    <s v="Córdoba"/>
    <s v="San Carlos"/>
    <s v="Santa Helena"/>
    <x v="10"/>
    <n v="745"/>
    <s v="Pastos enmalezados"/>
    <d v="2025-05-23T00:00:00"/>
    <s v="Alta densidad"/>
    <s v="Esteban Moreno"/>
    <x v="0"/>
    <n v="7"/>
    <n v="30"/>
    <x v="0"/>
    <s v=""/>
    <n v="58.4"/>
    <n v="0.58399999999999996"/>
    <n v="0.18589297353133374"/>
    <n v="9.6"/>
    <x v="8"/>
    <n v="2.7140374135574723E-2"/>
    <n v="10"/>
    <n v="16"/>
    <n v="0"/>
    <x v="0"/>
    <x v="0"/>
    <n v="0"/>
    <n v="0"/>
    <n v="0"/>
    <x v="0"/>
    <s v="Rastrojos (VS)"/>
    <s v=""/>
    <n v="4706764.2588"/>
    <n v="2513128.4186"/>
    <n v="-75.665385999999998"/>
    <n v="8.6344309999999993"/>
  </r>
  <r>
    <s v="Córdoba"/>
    <s v="San Carlos"/>
    <s v="Santa Helena"/>
    <x v="10"/>
    <n v="746"/>
    <s v="Pastos enmalezados"/>
    <d v="2025-05-23T00:00:00"/>
    <s v="Alta densidad"/>
    <s v="Esteban Moreno"/>
    <x v="0"/>
    <n v="7"/>
    <n v="31"/>
    <x v="0"/>
    <s v=""/>
    <n v="69.599999999999994"/>
    <n v="0.69599999999999995"/>
    <n v="0.22154368078391831"/>
    <n v="12"/>
    <x v="19"/>
    <n v="3.8548600456401787E-2"/>
    <n v="15"/>
    <n v="20"/>
    <n v="0"/>
    <x v="0"/>
    <x v="0"/>
    <n v="0"/>
    <n v="2"/>
    <n v="0"/>
    <x v="0"/>
    <s v="Rastrojos (VS)"/>
    <s v=""/>
    <n v="4706760.9298"/>
    <n v="2513124.6804"/>
    <n v="-75.665415999999993"/>
    <n v="8.6343969999999999"/>
  </r>
  <r>
    <s v="Córdoba"/>
    <s v="San Carlos"/>
    <s v="Santa Helena"/>
    <x v="10"/>
    <n v="747"/>
    <s v="Pastos enmalezados"/>
    <d v="2025-05-23T00:00:00"/>
    <s v="Alta densidad"/>
    <s v="Esteban Moreno"/>
    <x v="0"/>
    <n v="7"/>
    <n v="32"/>
    <x v="6"/>
    <s v=""/>
    <n v="80"/>
    <n v="0.8"/>
    <n v="0.25464790894703254"/>
    <n v="5.2"/>
    <x v="36"/>
    <n v="5.0929581789406507E-2"/>
    <n v="3"/>
    <n v="10"/>
    <m/>
    <x v="1"/>
    <x v="1"/>
    <m/>
    <m/>
    <m/>
    <x v="0"/>
    <s v="Rastrojos (VS)"/>
    <s v=""/>
    <n v="4706766.8864000002"/>
    <n v="2513126.2982999999"/>
    <n v="-75.665362000000002"/>
    <n v="8.6344120009999994"/>
  </r>
  <r>
    <s v="Córdoba"/>
    <s v="San Carlos"/>
    <s v="Santa Helena"/>
    <x v="10"/>
    <n v="748"/>
    <s v="Pastos enmalezados"/>
    <d v="2025-05-23T00:00:00"/>
    <s v="Alta densidad"/>
    <s v="Esteban Moreno"/>
    <x v="0"/>
    <n v="7"/>
    <n v="33"/>
    <x v="0"/>
    <s v=""/>
    <n v="64.5"/>
    <n v="0.64500000000000002"/>
    <n v="0.20530987658854499"/>
    <n v="11.5"/>
    <x v="11"/>
    <n v="3.3106217599902878E-2"/>
    <n v="16"/>
    <n v="20"/>
    <n v="0"/>
    <x v="0"/>
    <x v="0"/>
    <n v="0"/>
    <n v="0"/>
    <n v="0"/>
    <x v="0"/>
    <s v="Rastrojos (VS)"/>
    <s v=""/>
    <n v="4706762.0377000002"/>
    <n v="2513125.6683999998"/>
    <n v="-75.665406000000004"/>
    <n v="8.6344060010000003"/>
  </r>
  <r>
    <s v="Córdoba"/>
    <s v="San Carlos"/>
    <s v="Santa Helena"/>
    <x v="10"/>
    <s v=""/>
    <s v="Pastos enmalezados"/>
    <d v="2025-05-23T00:00:00"/>
    <s v="Alta densidad"/>
    <s v="Esteban Moreno"/>
    <x v="0"/>
    <n v="7"/>
    <n v="34"/>
    <x v="2"/>
    <n v="10"/>
    <s v=""/>
    <m/>
    <m/>
    <n v="0.8"/>
    <x v="4"/>
    <n v="0"/>
    <s v=""/>
    <s v=""/>
    <m/>
    <x v="1"/>
    <x v="1"/>
    <m/>
    <m/>
    <m/>
    <x v="0"/>
    <s v="Rastrojos (VS)"/>
    <s v=""/>
    <m/>
    <m/>
    <m/>
    <m/>
  </r>
  <r>
    <s v="Córdoba"/>
    <s v="San Carlos"/>
    <s v="Santa Helena"/>
    <x v="10"/>
    <s v=""/>
    <s v="Pastos enmalezados"/>
    <d v="2025-05-23T00:00:00"/>
    <s v="Alta densidad"/>
    <s v="Esteban Moreno"/>
    <x v="0"/>
    <n v="7"/>
    <n v="35"/>
    <x v="4"/>
    <n v="28"/>
    <s v=""/>
    <m/>
    <m/>
    <n v="0.15"/>
    <x v="4"/>
    <n v="0"/>
    <s v=""/>
    <s v=""/>
    <m/>
    <x v="1"/>
    <x v="1"/>
    <m/>
    <m/>
    <m/>
    <x v="0"/>
    <s v="Rastrojos (VS)"/>
    <s v=""/>
    <m/>
    <m/>
    <m/>
    <m/>
  </r>
  <r>
    <s v="Córdoba"/>
    <s v="San Carlos"/>
    <s v="Santa Helena"/>
    <x v="10"/>
    <n v="750"/>
    <s v="Pastos enmalezados"/>
    <d v="2025-05-23T00:00:00"/>
    <s v="Alta densidad"/>
    <s v="Esteban Moreno"/>
    <x v="0"/>
    <n v="8"/>
    <n v="36"/>
    <x v="0"/>
    <s v=""/>
    <n v="64.5"/>
    <n v="0.64500000000000002"/>
    <n v="0.20530987658854499"/>
    <n v="12"/>
    <x v="19"/>
    <n v="3.3106217599902878E-2"/>
    <n v="16"/>
    <n v="22"/>
    <n v="0"/>
    <x v="0"/>
    <x v="0"/>
    <n v="0"/>
    <n v="0"/>
    <n v="2"/>
    <x v="0"/>
    <s v="Rastrojos (VS)"/>
    <s v=""/>
    <n v="4706763.6820999999"/>
    <n v="2513124.6612"/>
    <n v="-75.665391"/>
    <n v="8.6343969999999999"/>
  </r>
  <r>
    <s v="Córdoba"/>
    <s v="San Carlos"/>
    <s v="Santa Helena"/>
    <x v="10"/>
    <n v="751"/>
    <s v="Pastos enmalezados"/>
    <d v="2025-05-23T00:00:00"/>
    <s v="Alta densidad"/>
    <s v="Esteban Moreno"/>
    <x v="0"/>
    <n v="8"/>
    <n v="37"/>
    <x v="0"/>
    <s v=""/>
    <n v="72.8"/>
    <n v="0.72799999999999998"/>
    <n v="0.23172959714179961"/>
    <n v="9"/>
    <x v="0"/>
    <n v="4.2174786679807529E-2"/>
    <n v="15"/>
    <n v="20"/>
    <n v="1"/>
    <x v="0"/>
    <x v="0"/>
    <n v="0"/>
    <n v="1"/>
    <n v="0"/>
    <x v="0"/>
    <s v="Rastrojos (VS)"/>
    <s v=""/>
    <n v="4706759.0971999997"/>
    <n v="2513114.5151"/>
    <n v="-75.665431999999996"/>
    <n v="8.6343049999999995"/>
  </r>
  <r>
    <s v="Córdoba"/>
    <s v="San Carlos"/>
    <s v="Santa Helena"/>
    <x v="10"/>
    <n v="752"/>
    <s v="Pastos enmalezados"/>
    <d v="2025-05-23T00:00:00"/>
    <s v="Alta densidad"/>
    <s v="Esteban Moreno"/>
    <x v="0"/>
    <n v="8"/>
    <n v="38"/>
    <x v="0"/>
    <s v=""/>
    <n v="57"/>
    <n v="0.56999999999999995"/>
    <n v="0.18143663512476069"/>
    <n v="10.199999999999999"/>
    <x v="12"/>
    <n v="2.5854720505278397E-2"/>
    <n v="12"/>
    <n v="17"/>
    <n v="0"/>
    <x v="0"/>
    <x v="0"/>
    <n v="0"/>
    <n v="0"/>
    <n v="1"/>
    <x v="0"/>
    <s v="Rastrojos (VS)"/>
    <s v=""/>
    <n v="4706760.5917999996"/>
    <n v="2513123.5765"/>
    <n v="-75.665419"/>
    <n v="8.6343870010000003"/>
  </r>
  <r>
    <s v="Córdoba"/>
    <s v="San Carlos"/>
    <s v="Santa Helena"/>
    <x v="10"/>
    <n v="753"/>
    <s v="Pastos enmalezados"/>
    <d v="2025-05-23T00:00:00"/>
    <s v="Alta densidad"/>
    <s v="Esteban Moreno"/>
    <x v="0"/>
    <n v="8"/>
    <n v="39"/>
    <x v="6"/>
    <s v=""/>
    <n v="84.3"/>
    <n v="0.84299999999999997"/>
    <n v="0.26833523405293552"/>
    <n v="5.8"/>
    <x v="35"/>
    <n v="5.6551650576656162E-2"/>
    <n v="2"/>
    <n v="9"/>
    <m/>
    <x v="1"/>
    <x v="1"/>
    <m/>
    <m/>
    <m/>
    <x v="0"/>
    <s v="Rastrojos (VS)"/>
    <s v=""/>
    <n v="4706761.5579000004"/>
    <n v="2513120.0295000002"/>
    <n v="-75.665409999999994"/>
    <n v="8.6343549999999993"/>
  </r>
  <r>
    <s v="Córdoba"/>
    <s v="San Carlos"/>
    <s v="Santa Helena"/>
    <x v="10"/>
    <n v="754"/>
    <s v="Pastos enmalezados"/>
    <d v="2025-05-23T00:00:00"/>
    <s v="Alta densidad"/>
    <s v="Esteban Moreno"/>
    <x v="0"/>
    <n v="8"/>
    <n v="40"/>
    <x v="0"/>
    <s v=""/>
    <n v="72"/>
    <n v="0.72"/>
    <n v="0.22918311805232927"/>
    <n v="12"/>
    <x v="30"/>
    <n v="4.1252961249419268E-2"/>
    <n v="16"/>
    <n v="22"/>
    <n v="0"/>
    <x v="0"/>
    <x v="0"/>
    <n v="0"/>
    <n v="0"/>
    <n v="1"/>
    <x v="0"/>
    <s v="Rastrojos (VS)"/>
    <s v=""/>
    <n v="4706759.2591000004"/>
    <n v="2513121.9262999999"/>
    <n v="-75.665430999999998"/>
    <n v="8.6343720000000008"/>
  </r>
  <r>
    <s v="Córdoba"/>
    <s v="San Carlos"/>
    <s v="Santa Helena"/>
    <x v="10"/>
    <n v="755"/>
    <s v="Pastos enmalezados"/>
    <d v="2025-05-23T00:00:00"/>
    <s v="Alta densidad"/>
    <s v="Esteban Moreno"/>
    <x v="0"/>
    <n v="8"/>
    <n v="41"/>
    <x v="5"/>
    <s v=""/>
    <n v="110"/>
    <n v="1.1000000000000001"/>
    <n v="0.35014087480216977"/>
    <n v="5.8"/>
    <x v="34"/>
    <n v="9.6288740570596693E-2"/>
    <n v="0"/>
    <n v="5"/>
    <m/>
    <x v="1"/>
    <x v="1"/>
    <m/>
    <m/>
    <m/>
    <x v="0"/>
    <s v="Rastrojos (VS)"/>
    <s v=""/>
    <n v="4706757.3913000003"/>
    <n v="2513122.4925000002"/>
    <n v="-75.665447999999998"/>
    <n v="8.6343770000000006"/>
  </r>
  <r>
    <s v="Córdoba"/>
    <s v="San Carlos"/>
    <s v="Santa Helena"/>
    <x v="10"/>
    <n v="756"/>
    <s v="Pastos enmalezados"/>
    <d v="2025-05-23T00:00:00"/>
    <s v="Alta densidad"/>
    <s v="Esteban Moreno"/>
    <x v="0"/>
    <n v="8"/>
    <n v="42"/>
    <x v="0"/>
    <s v=""/>
    <n v="76.3"/>
    <n v="0.76300000000000001"/>
    <n v="0.24287044315823231"/>
    <n v="8.5"/>
    <x v="18"/>
    <n v="4.6327537032432815E-2"/>
    <n v="12"/>
    <n v="17"/>
    <n v="0"/>
    <x v="0"/>
    <x v="0"/>
    <n v="0"/>
    <n v="0"/>
    <n v="0"/>
    <x v="0"/>
    <s v="Rastrojos (VS)"/>
    <s v=""/>
    <n v="4706754.8755000001"/>
    <n v="2513124.8333999999"/>
    <n v="-75.665470999999997"/>
    <n v="8.6343980009999992"/>
  </r>
  <r>
    <s v="Córdoba"/>
    <s v="San Carlos"/>
    <s v="Santa Helena"/>
    <x v="10"/>
    <n v="760"/>
    <s v="Pastos enmalezados"/>
    <d v="2025-05-23T00:00:00"/>
    <s v="Alta densidad"/>
    <s v="Esteban Moreno"/>
    <x v="0"/>
    <n v="8"/>
    <n v="43"/>
    <x v="0"/>
    <s v=""/>
    <n v="70.8"/>
    <n v="0.70799999999999996"/>
    <n v="0.22536339941812381"/>
    <n v="11"/>
    <x v="12"/>
    <n v="3.9889321697007908E-2"/>
    <n v="16"/>
    <n v="22"/>
    <n v="0"/>
    <x v="0"/>
    <x v="0"/>
    <n v="0"/>
    <n v="0"/>
    <n v="0"/>
    <x v="0"/>
    <s v="Rastrojos (VS)"/>
    <s v=""/>
    <n v="4706754.3357999995"/>
    <n v="2513126.3859999999"/>
    <n v="-75.665475999999998"/>
    <n v="8.6344120009999994"/>
  </r>
  <r>
    <s v="Córdoba"/>
    <s v="San Carlos"/>
    <s v="Santa Helena"/>
    <x v="10"/>
    <n v="761"/>
    <s v="Pastos enmalezados"/>
    <d v="2025-05-23T00:00:00"/>
    <s v="Alta densidad"/>
    <s v="Esteban Moreno"/>
    <x v="0"/>
    <n v="8"/>
    <n v="44"/>
    <x v="0"/>
    <s v=""/>
    <n v="69.3"/>
    <n v="0.69299999999999995"/>
    <n v="0.22058875112536694"/>
    <n v="11"/>
    <x v="12"/>
    <n v="3.821700113246982E-2"/>
    <n v="18"/>
    <n v="24"/>
    <n v="0"/>
    <x v="0"/>
    <x v="0"/>
    <n v="0"/>
    <n v="0"/>
    <n v="2"/>
    <x v="0"/>
    <s v="Rastrojos (VS)"/>
    <s v=""/>
    <n v="4706750.6803000001"/>
    <n v="2513123.2031999999"/>
    <n v="-75.665509"/>
    <n v="8.6343829999999997"/>
  </r>
  <r>
    <s v="Córdoba"/>
    <s v="San Carlos"/>
    <s v="Santa Helena"/>
    <x v="10"/>
    <s v=""/>
    <s v="Pastos enmalezados"/>
    <d v="2025-05-23T00:00:00"/>
    <s v="Alta densidad"/>
    <s v="Esteban Moreno"/>
    <x v="0"/>
    <n v="8"/>
    <n v="45"/>
    <x v="2"/>
    <n v="8"/>
    <s v=""/>
    <m/>
    <m/>
    <n v="0.4"/>
    <x v="4"/>
    <n v="0"/>
    <s v=""/>
    <s v=""/>
    <m/>
    <x v="1"/>
    <x v="1"/>
    <m/>
    <m/>
    <m/>
    <x v="0"/>
    <s v="Rastrojos (VS)"/>
    <s v=""/>
    <m/>
    <m/>
    <m/>
    <m/>
  </r>
  <r>
    <s v="Córdoba"/>
    <s v="San Carlos"/>
    <s v="Santa Helena"/>
    <x v="10"/>
    <s v=""/>
    <s v="Pastos enmalezados"/>
    <d v="2025-05-23T00:00:00"/>
    <s v="Alta densidad"/>
    <s v="Esteban Moreno"/>
    <x v="0"/>
    <n v="8"/>
    <n v="46"/>
    <x v="3"/>
    <n v="5"/>
    <s v=""/>
    <m/>
    <m/>
    <n v="0.25"/>
    <x v="4"/>
    <n v="0"/>
    <s v=""/>
    <s v=""/>
    <m/>
    <x v="1"/>
    <x v="1"/>
    <m/>
    <m/>
    <m/>
    <x v="0"/>
    <s v="Rastrojos (VS)"/>
    <s v=""/>
    <m/>
    <m/>
    <m/>
    <m/>
  </r>
  <r>
    <s v="Córdoba"/>
    <s v="San Carlos"/>
    <s v="Santa Helena"/>
    <x v="10"/>
    <n v="762"/>
    <s v="Pastos enmalezados"/>
    <d v="2025-05-23T00:00:00"/>
    <s v="Alta densidad"/>
    <s v="Esteban Moreno"/>
    <x v="0"/>
    <n v="9"/>
    <n v="47"/>
    <x v="0"/>
    <s v=""/>
    <n v="68.599999999999994"/>
    <n v="0.68599999999999994"/>
    <n v="0.21836058192208038"/>
    <n v="12"/>
    <x v="19"/>
    <n v="3.7448839799636785E-2"/>
    <n v="16"/>
    <n v="21"/>
    <n v="1"/>
    <x v="0"/>
    <x v="0"/>
    <n v="0"/>
    <n v="0"/>
    <n v="1"/>
    <x v="0"/>
    <s v="Rastrojos (VS)"/>
    <s v=""/>
    <n v="4706753.7829999998"/>
    <n v="2513126.0578999999"/>
    <n v="-75.665481"/>
    <n v="8.6344089999999998"/>
  </r>
  <r>
    <s v="Córdoba"/>
    <s v="San Carlos"/>
    <s v="Santa Helena"/>
    <x v="10"/>
    <n v="763"/>
    <s v="Pastos enmalezados"/>
    <d v="2025-05-23T00:00:00"/>
    <s v="Alta densidad"/>
    <s v="Esteban Moreno"/>
    <x v="0"/>
    <n v="9"/>
    <n v="48"/>
    <x v="0"/>
    <s v=""/>
    <n v="66.7"/>
    <n v="0.66700000000000004"/>
    <n v="0.21231269408458839"/>
    <n v="12.5"/>
    <x v="30"/>
    <n v="3.5403141738605114E-2"/>
    <n v="16"/>
    <n v="22"/>
    <n v="0"/>
    <x v="0"/>
    <x v="0"/>
    <n v="0"/>
    <n v="0"/>
    <n v="0"/>
    <x v="0"/>
    <s v="Rastrojos (VS)"/>
    <s v=""/>
    <n v="4706751.6944000004"/>
    <n v="2513126.5151"/>
    <n v="-75.665499999999994"/>
    <n v="8.6344130010000004"/>
  </r>
  <r>
    <s v="Córdoba"/>
    <s v="San Carlos"/>
    <s v="Santa Helena"/>
    <x v="10"/>
    <n v="764"/>
    <s v="Pastos enmalezados"/>
    <d v="2025-05-23T00:00:00"/>
    <s v="Alta densidad"/>
    <s v="Esteban Moreno"/>
    <x v="0"/>
    <n v="9"/>
    <n v="49"/>
    <x v="0"/>
    <s v=""/>
    <n v="63.5"/>
    <n v="0.63500000000000001"/>
    <n v="0.20212677772670709"/>
    <n v="9"/>
    <x v="0"/>
    <n v="3.2087625964114748E-2"/>
    <n v="16"/>
    <n v="22"/>
    <n v="0"/>
    <x v="0"/>
    <x v="0"/>
    <n v="0"/>
    <n v="0"/>
    <n v="3"/>
    <x v="0"/>
    <s v="Rastrojos (VS)"/>
    <s v=""/>
    <n v="4706751.4757000003"/>
    <n v="2513126.7379000001"/>
    <n v="-75.665502000000004"/>
    <n v="8.6344150010000007"/>
  </r>
  <r>
    <s v="Córdoba"/>
    <s v="San Carlos"/>
    <s v="Santa Helena"/>
    <x v="10"/>
    <n v="765"/>
    <s v="Pastos enmalezados"/>
    <d v="2025-05-23T00:00:00"/>
    <s v="Alta densidad"/>
    <s v="Esteban Moreno"/>
    <x v="0"/>
    <n v="9"/>
    <n v="50"/>
    <x v="0"/>
    <s v=""/>
    <n v="60.5"/>
    <n v="0.60499999999999998"/>
    <n v="0.19257748114119336"/>
    <n v="8.5"/>
    <x v="3"/>
    <n v="2.9127344022605493E-2"/>
    <n v="12"/>
    <n v="17"/>
    <n v="0"/>
    <x v="0"/>
    <x v="0"/>
    <n v="0"/>
    <n v="0"/>
    <n v="0"/>
    <x v="0"/>
    <s v="Rastrojos (VS)"/>
    <s v=""/>
    <n v="4706749.8119999999"/>
    <n v="2513124.9794000001"/>
    <n v="-75.665516999999994"/>
    <n v="8.6343990000000002"/>
  </r>
  <r>
    <s v="Córdoba"/>
    <s v="San Carlos"/>
    <s v="Santa Helena"/>
    <x v="10"/>
    <n v="766"/>
    <s v="Pastos enmalezados"/>
    <d v="2025-05-23T00:00:00"/>
    <s v="Alta densidad"/>
    <s v="Esteban Moreno"/>
    <x v="0"/>
    <n v="9"/>
    <n v="51"/>
    <x v="1"/>
    <s v=""/>
    <n v="88.5"/>
    <n v="0.88500000000000001"/>
    <n v="0.28170424927265475"/>
    <n v="7"/>
    <x v="68"/>
    <n v="6.2327065151574865E-2"/>
    <n v="3"/>
    <n v="10"/>
    <n v="0"/>
    <x v="0"/>
    <x v="0"/>
    <n v="0"/>
    <n v="0"/>
    <n v="1"/>
    <x v="0"/>
    <s v="Rastrojos (VS)"/>
    <s v=""/>
    <n v="4706747.6278999997"/>
    <n v="2513127.5392"/>
    <n v="-75.665537"/>
    <n v="8.6344220010000008"/>
  </r>
  <r>
    <s v="Córdoba"/>
    <s v="San Carlos"/>
    <s v="Santa Helena"/>
    <x v="10"/>
    <n v="767"/>
    <s v="Pastos enmalezados"/>
    <d v="2025-05-23T00:00:00"/>
    <s v="Alta densidad"/>
    <s v="Esteban Moreno"/>
    <x v="0"/>
    <n v="9"/>
    <n v="52"/>
    <x v="5"/>
    <s v=""/>
    <n v="100"/>
    <n v="1"/>
    <n v="0.31830988618379069"/>
    <n v="5.2"/>
    <x v="51"/>
    <n v="7.9577471545947673E-2"/>
    <n v="0"/>
    <n v="7"/>
    <m/>
    <x v="1"/>
    <x v="1"/>
    <m/>
    <m/>
    <m/>
    <x v="0"/>
    <s v="Rastrojos (VS)"/>
    <s v=""/>
    <n v="4706746.0711000003"/>
    <n v="2513125.3374000001"/>
    <n v="-75.665550999999994"/>
    <n v="8.6344019999999997"/>
  </r>
  <r>
    <s v="Córdoba"/>
    <s v="San Carlos"/>
    <s v="Santa Helena"/>
    <x v="10"/>
    <n v="768"/>
    <s v="Pastos enmalezados"/>
    <d v="2025-05-23T00:00:00"/>
    <s v="Alta densidad"/>
    <s v="Esteban Moreno"/>
    <x v="0"/>
    <n v="9"/>
    <n v="53"/>
    <x v="1"/>
    <s v=""/>
    <n v="90.5"/>
    <n v="0.90500000000000003"/>
    <n v="0.28807044699633055"/>
    <n v="7.5"/>
    <x v="79"/>
    <n v="6.5175938632919775E-2"/>
    <n v="7"/>
    <n v="12"/>
    <n v="0"/>
    <x v="0"/>
    <x v="0"/>
    <n v="0"/>
    <n v="0"/>
    <n v="0"/>
    <x v="0"/>
    <s v="Rastrojos (VS)"/>
    <s v=""/>
    <n v="4706748.0380999995"/>
    <n v="2513123.2217000001"/>
    <n v="-75.665532999999996"/>
    <n v="8.6343829999999997"/>
  </r>
  <r>
    <s v="Córdoba"/>
    <s v="San Carlos"/>
    <s v="Santa Helena"/>
    <x v="10"/>
    <n v="769"/>
    <s v="Pastos enmalezados"/>
    <d v="2025-05-23T00:00:00"/>
    <s v="Alta densidad"/>
    <s v="Esteban Moreno"/>
    <x v="0"/>
    <n v="9"/>
    <n v="54"/>
    <x v="0"/>
    <s v=""/>
    <n v="63.3"/>
    <n v="0.63300000000000001"/>
    <n v="0.2014901579543395"/>
    <n v="9.5"/>
    <x v="8"/>
    <n v="3.1885817496274227E-2"/>
    <n v="8"/>
    <n v="14"/>
    <n v="0"/>
    <x v="0"/>
    <x v="0"/>
    <n v="0"/>
    <n v="0"/>
    <n v="0"/>
    <x v="0"/>
    <s v="Rastrojos (VS)"/>
    <s v=""/>
    <n v="4706746.7116"/>
    <n v="2513122.4564999999"/>
    <n v="-75.665544999999995"/>
    <n v="8.6343759999999996"/>
  </r>
  <r>
    <s v="Córdoba"/>
    <s v="San Carlos"/>
    <s v="Santa Helena"/>
    <x v="10"/>
    <n v="770"/>
    <s v="Pastos enmalezados"/>
    <d v="2025-05-23T00:00:00"/>
    <s v="Alta densidad"/>
    <s v="Esteban Moreno"/>
    <x v="0"/>
    <n v="9"/>
    <n v="55"/>
    <x v="0"/>
    <s v=""/>
    <n v="80.099999999999994"/>
    <n v="0.80099999999999993"/>
    <n v="0.2549662188332163"/>
    <n v="12"/>
    <x v="30"/>
    <n v="5.1056985321351549E-2"/>
    <n v="20"/>
    <n v="26"/>
    <n v="0"/>
    <x v="0"/>
    <x v="0"/>
    <n v="0"/>
    <n v="0"/>
    <n v="2"/>
    <x v="0"/>
    <s v="Rastrojos (VS)"/>
    <s v=""/>
    <n v="4706747.1775000002"/>
    <n v="2513126.1041000001"/>
    <n v="-75.665541000000005"/>
    <n v="8.6344089999999998"/>
  </r>
  <r>
    <s v="Córdoba"/>
    <s v="San Carlos"/>
    <s v="Santa Helena"/>
    <x v="10"/>
    <n v="771"/>
    <s v="Pastos enmalezados"/>
    <d v="2025-05-23T00:00:00"/>
    <s v="Alta densidad"/>
    <s v="Esteban Moreno"/>
    <x v="0"/>
    <n v="9"/>
    <n v="56"/>
    <x v="0"/>
    <m/>
    <n v="65.3"/>
    <n v="0.65300000000000002"/>
    <n v="0.20785635567801533"/>
    <n v="9.1999999999999993"/>
    <x v="8"/>
    <n v="3.3932550064436004E-2"/>
    <n v="14"/>
    <n v="21"/>
    <n v="0"/>
    <x v="0"/>
    <x v="0"/>
    <n v="0"/>
    <n v="0"/>
    <n v="0"/>
    <x v="0"/>
    <s v="Rastrojos (VS)"/>
    <s v=""/>
    <n v="4706748.8196"/>
    <n v="2513124.7651"/>
    <n v="-75.665526"/>
    <n v="8.634397001"/>
  </r>
  <r>
    <s v="Córdoba"/>
    <s v="San Carlos"/>
    <s v="Santa Helena"/>
    <x v="10"/>
    <n v="772"/>
    <s v="Pastos enmalezados"/>
    <d v="2025-05-23T00:00:00"/>
    <s v="Alta densidad"/>
    <s v="Esteban Moreno"/>
    <x v="0"/>
    <n v="9"/>
    <n v="57"/>
    <x v="0"/>
    <s v=""/>
    <n v="66.7"/>
    <n v="0.66700000000000004"/>
    <n v="0.21231269408458839"/>
    <n v="10.199999999999999"/>
    <x v="5"/>
    <n v="3.5403141738605114E-2"/>
    <n v="13"/>
    <n v="19"/>
    <n v="0"/>
    <x v="0"/>
    <x v="0"/>
    <n v="0"/>
    <n v="0"/>
    <n v="0"/>
    <x v="0"/>
    <s v="Rastrojos (VS)"/>
    <s v=""/>
    <n v="4706750.7220999999"/>
    <n v="2513129.1770000001"/>
    <n v="-75.665509"/>
    <n v="8.6344370000000001"/>
  </r>
  <r>
    <s v="Córdoba"/>
    <s v="San Carlos"/>
    <s v="Santa Helena"/>
    <x v="10"/>
    <n v="773"/>
    <s v="Pastos enmalezados"/>
    <d v="2025-05-23T00:00:00"/>
    <s v="Alta densidad"/>
    <s v="Esteban Moreno"/>
    <x v="0"/>
    <n v="9"/>
    <n v="58"/>
    <x v="1"/>
    <s v=""/>
    <n v="72.5"/>
    <n v="0.72499999999999998"/>
    <n v="0.23077466748324824"/>
    <n v="7.2"/>
    <x v="40"/>
    <n v="4.1827908481338744E-2"/>
    <n v="12"/>
    <n v="17"/>
    <n v="0"/>
    <x v="0"/>
    <x v="0"/>
    <n v="0"/>
    <n v="0"/>
    <n v="0"/>
    <x v="0"/>
    <s v="Rastrojos (VS)"/>
    <s v=""/>
    <n v="4706747.5294000003"/>
    <n v="2513129.1993"/>
    <n v="-75.665537999999998"/>
    <n v="8.6344370000000001"/>
  </r>
  <r>
    <s v="Córdoba"/>
    <s v="San Carlos"/>
    <s v="Santa Helena"/>
    <x v="10"/>
    <n v="774"/>
    <s v="Pastos enmalezados"/>
    <d v="2025-05-23T00:00:00"/>
    <s v="Alta densidad"/>
    <s v="Esteban Moreno"/>
    <x v="0"/>
    <n v="9"/>
    <n v="60"/>
    <x v="0"/>
    <s v=""/>
    <n v="72.900000000000006"/>
    <n v="0.72900000000000009"/>
    <n v="0.23204790702798345"/>
    <n v="10.5"/>
    <x v="70"/>
    <n v="4.2290731055849989E-2"/>
    <n v="17"/>
    <n v="23"/>
    <n v="1"/>
    <x v="0"/>
    <x v="0"/>
    <n v="0"/>
    <n v="0"/>
    <n v="2"/>
    <x v="0"/>
    <s v="Rastrojos (VS)"/>
    <s v=""/>
    <n v="4706743.8786000004"/>
    <n v="2513126.6803000001"/>
    <n v="-75.665571"/>
    <n v="8.6344139999999996"/>
  </r>
  <r>
    <s v="Córdoba"/>
    <s v="San Carlos"/>
    <s v="Santa Helena"/>
    <x v="10"/>
    <s v=""/>
    <s v="Pastos enmalezados"/>
    <d v="2025-05-23T00:00:00"/>
    <s v="Alta densidad"/>
    <s v="Esteban Moreno"/>
    <x v="0"/>
    <n v="9"/>
    <n v="61"/>
    <x v="2"/>
    <n v="15"/>
    <s v=""/>
    <m/>
    <m/>
    <n v="1"/>
    <x v="4"/>
    <n v="0"/>
    <s v=""/>
    <s v=""/>
    <m/>
    <x v="1"/>
    <x v="1"/>
    <m/>
    <m/>
    <m/>
    <x v="0"/>
    <s v="Rastrojos (VS)"/>
    <s v=""/>
    <m/>
    <m/>
    <m/>
    <m/>
  </r>
  <r>
    <s v="Córdoba"/>
    <s v="San Carlos"/>
    <s v="Santa Helena"/>
    <x v="10"/>
    <s v=""/>
    <s v="Pastos enmalezados"/>
    <d v="2025-05-23T00:00:00"/>
    <s v="Alta densidad"/>
    <s v="Esteban Moreno"/>
    <x v="0"/>
    <n v="9"/>
    <n v="62"/>
    <x v="3"/>
    <n v="5"/>
    <s v=""/>
    <m/>
    <m/>
    <n v="0.2"/>
    <x v="4"/>
    <n v="0"/>
    <s v=""/>
    <s v=""/>
    <m/>
    <x v="1"/>
    <x v="1"/>
    <m/>
    <m/>
    <m/>
    <x v="0"/>
    <s v="Rastrojos (VS)"/>
    <s v=""/>
    <m/>
    <m/>
    <m/>
    <m/>
  </r>
  <r>
    <s v="Córdoba"/>
    <s v="San Carlos"/>
    <s v="Santa Helena"/>
    <x v="10"/>
    <s v=""/>
    <s v="Pastos enmalezados"/>
    <d v="2025-05-23T00:00:00"/>
    <s v="Alta densidad"/>
    <s v="Esteban Moreno"/>
    <x v="0"/>
    <n v="9"/>
    <n v="63"/>
    <x v="4"/>
    <n v="19"/>
    <s v=""/>
    <m/>
    <m/>
    <n v="0.15"/>
    <x v="4"/>
    <n v="0"/>
    <s v=""/>
    <s v=""/>
    <m/>
    <x v="1"/>
    <x v="1"/>
    <m/>
    <m/>
    <m/>
    <x v="0"/>
    <s v="Rastrojos (VS)"/>
    <s v=""/>
    <m/>
    <m/>
    <m/>
    <m/>
  </r>
  <r>
    <s v="Córdoba"/>
    <s v="San Carlos"/>
    <s v="Santa Helena"/>
    <x v="10"/>
    <s v=""/>
    <s v="Pastos enmalezados"/>
    <d v="2025-05-23T00:00:00"/>
    <s v="Alta densidad"/>
    <s v="Esteban Moreno"/>
    <x v="0"/>
    <n v="10"/>
    <n v="64"/>
    <x v="4"/>
    <n v="2"/>
    <s v=""/>
    <m/>
    <m/>
    <n v="0.1"/>
    <x v="4"/>
    <n v="0"/>
    <s v=""/>
    <s v=""/>
    <m/>
    <x v="1"/>
    <x v="1"/>
    <m/>
    <m/>
    <m/>
    <x v="0"/>
    <s v="Rastrojos (VS)"/>
    <s v=""/>
    <m/>
    <m/>
    <m/>
    <m/>
  </r>
  <r>
    <s v="Córdoba"/>
    <s v="San Carlos"/>
    <s v="Santa Helena"/>
    <x v="11"/>
    <n v="775"/>
    <s v="Pastos enmalezados"/>
    <d v="2025-05-23T00:00:00"/>
    <s v="Alta densidad"/>
    <s v="Lucía Rodríguez"/>
    <x v="0"/>
    <n v="1"/>
    <n v="1"/>
    <x v="0"/>
    <s v=""/>
    <n v="61"/>
    <n v="0.61"/>
    <n v="0.19416903057211232"/>
    <n v="8.5"/>
    <x v="18"/>
    <n v="2.9610777162247127E-2"/>
    <n v="2"/>
    <n v="9"/>
    <n v="0"/>
    <x v="0"/>
    <x v="0"/>
    <n v="0"/>
    <n v="0"/>
    <n v="0"/>
    <x v="0"/>
    <s v="Rastrojos (VS)"/>
    <s v=""/>
    <n v="4706612.8092999998"/>
    <n v="2512000.5948000001"/>
    <n v="-75.666690000000003"/>
    <n v="8.6242269999999994"/>
  </r>
  <r>
    <s v="Córdoba"/>
    <s v="San Carlos"/>
    <s v="Santa Helena"/>
    <x v="11"/>
    <n v="776"/>
    <s v="Pastos enmalezados"/>
    <d v="2025-05-23T00:00:00"/>
    <s v="Alta densidad"/>
    <s v="Lucía Rodríguez"/>
    <x v="0"/>
    <n v="2"/>
    <n v="2"/>
    <x v="0"/>
    <s v=""/>
    <n v="71.2"/>
    <n v="0.71200000000000008"/>
    <n v="0.22663663896285899"/>
    <n v="9.1999999999999993"/>
    <x v="0"/>
    <n v="4.0341321735388902E-2"/>
    <n v="0"/>
    <n v="7"/>
    <n v="0"/>
    <x v="0"/>
    <x v="0"/>
    <n v="0"/>
    <n v="0"/>
    <n v="0"/>
    <x v="0"/>
    <s v="Rastrojos (VS)"/>
    <s v=""/>
    <n v="4706609.6227000002"/>
    <n v="2512001.5021000002"/>
    <n v="-75.666719000000001"/>
    <n v="8.6242350000000005"/>
  </r>
  <r>
    <s v="Córdoba"/>
    <s v="San Carlos"/>
    <s v="Santa Helena"/>
    <x v="11"/>
    <n v="777"/>
    <s v="Pastos enmalezados"/>
    <d v="2025-05-23T00:00:00"/>
    <s v="Alta densidad"/>
    <s v="Lucía Rodríguez"/>
    <x v="0"/>
    <n v="2"/>
    <n v="3"/>
    <x v="0"/>
    <s v=""/>
    <n v="66.099999999999994"/>
    <n v="0.66099999999999992"/>
    <n v="0.21040283476748561"/>
    <n v="9.1999999999999993"/>
    <x v="1"/>
    <n v="3.4769068445326991E-2"/>
    <n v="0"/>
    <n v="5"/>
    <n v="0"/>
    <x v="0"/>
    <x v="0"/>
    <n v="0"/>
    <n v="0"/>
    <n v="0"/>
    <x v="0"/>
    <s v="Rastrojos (VS)"/>
    <s v=""/>
    <n v="4706605.2435999997"/>
    <n v="2512005.0729"/>
    <n v="-75.666758999999999"/>
    <n v="8.6242669999999997"/>
  </r>
  <r>
    <s v="Córdoba"/>
    <s v="San Carlos"/>
    <s v="Santa Helena"/>
    <x v="11"/>
    <n v="778"/>
    <s v="Pastos enmalezados"/>
    <d v="2025-05-23T00:00:00"/>
    <s v="Alta densidad"/>
    <s v="Lucía Rodríguez"/>
    <x v="0"/>
    <n v="2"/>
    <n v="4"/>
    <x v="0"/>
    <s v=""/>
    <n v="64.900000000000006"/>
    <n v="0.64900000000000002"/>
    <n v="0.20658311613328015"/>
    <n v="8.8000000000000007"/>
    <x v="18"/>
    <n v="3.3518110592624703E-2"/>
    <n v="0"/>
    <n v="5"/>
    <n v="0"/>
    <x v="0"/>
    <x v="0"/>
    <n v="0"/>
    <n v="0"/>
    <n v="0"/>
    <x v="0"/>
    <s v="Rastrojos (VS)"/>
    <s v=""/>
    <n v="4706604.9002"/>
    <n v="2512003.1946"/>
    <n v="-75.666762000000006"/>
    <n v="8.62425"/>
  </r>
  <r>
    <s v="Córdoba"/>
    <s v="San Carlos"/>
    <s v="Santa Helena"/>
    <x v="11"/>
    <s v=""/>
    <s v="Pastos enmalezados"/>
    <d v="2025-05-23T00:00:00"/>
    <s v="Alta densidad"/>
    <s v="Lucía Rodríguez"/>
    <x v="0"/>
    <n v="2"/>
    <n v="5"/>
    <x v="2"/>
    <n v="1"/>
    <s v=""/>
    <m/>
    <m/>
    <n v="2.5"/>
    <x v="4"/>
    <n v="0"/>
    <s v=""/>
    <s v=""/>
    <m/>
    <x v="1"/>
    <x v="1"/>
    <m/>
    <m/>
    <m/>
    <x v="0"/>
    <s v="Rastrojos (VS)"/>
    <s v=""/>
    <m/>
    <m/>
    <m/>
    <m/>
  </r>
  <r>
    <s v="Córdoba"/>
    <s v="San Carlos"/>
    <s v="Santa Helena"/>
    <x v="11"/>
    <n v="779"/>
    <s v="Pastos enmalezados"/>
    <d v="2025-05-23T00:00:00"/>
    <s v="Alta densidad"/>
    <s v="Lucía Rodríguez"/>
    <x v="0"/>
    <n v="3"/>
    <n v="6"/>
    <x v="0"/>
    <s v=""/>
    <n v="66.400000000000006"/>
    <n v="0.66400000000000003"/>
    <n v="0.21135776442603701"/>
    <n v="9"/>
    <x v="18"/>
    <n v="3.5085388894722146E-2"/>
    <n v="0"/>
    <n v="7"/>
    <n v="0"/>
    <x v="0"/>
    <x v="0"/>
    <n v="0"/>
    <n v="0"/>
    <n v="2"/>
    <x v="0"/>
    <s v="Rastrojos (VS)"/>
    <s v=""/>
    <n v="4706604.8108999999"/>
    <n v="2512006.1823"/>
    <n v="-75.666763000000003"/>
    <n v="8.6242770009999994"/>
  </r>
  <r>
    <s v="Córdoba"/>
    <s v="San Carlos"/>
    <s v="Santa Helena"/>
    <x v="11"/>
    <n v="780"/>
    <s v="Pastos enmalezados"/>
    <d v="2025-05-23T00:00:00"/>
    <s v="Alta densidad"/>
    <s v="Lucía Rodríguez"/>
    <x v="0"/>
    <n v="3"/>
    <n v="7"/>
    <x v="0"/>
    <s v=""/>
    <n v="95"/>
    <n v="0.95"/>
    <n v="0.30239439187460115"/>
    <n v="7.5"/>
    <x v="84"/>
    <n v="7.1818668070217778E-2"/>
    <n v="0"/>
    <n v="6"/>
    <n v="0"/>
    <x v="0"/>
    <x v="0"/>
    <n v="0"/>
    <n v="0"/>
    <n v="0"/>
    <x v="0"/>
    <s v="Rastrojos (VS)"/>
    <s v=""/>
    <n v="4706604.5162000004"/>
    <n v="2512011.2733999998"/>
    <n v="-75.666765999999996"/>
    <n v="8.6243230010000005"/>
  </r>
  <r>
    <s v="Córdoba"/>
    <s v="San Carlos"/>
    <s v="Santa Helena"/>
    <x v="11"/>
    <n v="781"/>
    <s v="Pastos enmalezados"/>
    <d v="2025-05-23T00:00:00"/>
    <s v="Alta densidad"/>
    <s v="Lucía Rodríguez"/>
    <x v="0"/>
    <n v="3"/>
    <n v="8"/>
    <x v="0"/>
    <s v=""/>
    <n v="61.5"/>
    <n v="0.61499999999999999"/>
    <n v="0.19576058000303126"/>
    <n v="8.5"/>
    <x v="85"/>
    <n v="3.0098189175466056E-2"/>
    <n v="0"/>
    <n v="7"/>
    <n v="0"/>
    <x v="0"/>
    <x v="0"/>
    <n v="0"/>
    <n v="0"/>
    <n v="0"/>
    <x v="0"/>
    <s v="Rastrojos (VS)"/>
    <s v=""/>
    <n v="4706599.1152999997"/>
    <n v="2512010.426"/>
    <n v="-75.666815"/>
    <n v="8.6243149999999993"/>
  </r>
  <r>
    <s v="Córdoba"/>
    <s v="San Carlos"/>
    <s v="Santa Helena"/>
    <x v="11"/>
    <n v="782"/>
    <s v="Pastos enmalezados"/>
    <d v="2025-05-23T00:00:00"/>
    <s v="Alta densidad"/>
    <s v="Lucía Rodríguez"/>
    <x v="0"/>
    <n v="3"/>
    <n v="9"/>
    <x v="0"/>
    <s v=""/>
    <n v="56.5"/>
    <n v="0.56499999999999995"/>
    <n v="0.17984508569384172"/>
    <n v="8.5"/>
    <x v="16"/>
    <n v="2.5403118354255141E-2"/>
    <n v="0"/>
    <n v="6"/>
    <n v="0"/>
    <x v="0"/>
    <x v="0"/>
    <n v="0"/>
    <n v="0"/>
    <n v="0"/>
    <x v="0"/>
    <s v="Rastrojos (VS)"/>
    <s v=""/>
    <n v="4706600.6621000003"/>
    <n v="2512011.1896000002"/>
    <n v="-75.666801000000007"/>
    <n v="8.6243219999999994"/>
  </r>
  <r>
    <s v="Córdoba"/>
    <s v="San Carlos"/>
    <s v="Santa Helena"/>
    <x v="11"/>
    <n v="783"/>
    <s v="Pastos enmalezados"/>
    <d v="2025-05-23T00:00:00"/>
    <s v="Alta densidad"/>
    <s v="Lucía Rodríguez"/>
    <x v="0"/>
    <n v="3"/>
    <n v="10"/>
    <x v="0"/>
    <s v=""/>
    <n v="61.1"/>
    <n v="0.61099999999999999"/>
    <n v="0.1944873404582961"/>
    <n v="11"/>
    <x v="82"/>
    <n v="2.9707941255004731E-2"/>
    <n v="0"/>
    <n v="7"/>
    <n v="0"/>
    <x v="0"/>
    <x v="0"/>
    <n v="0"/>
    <n v="0"/>
    <n v="0"/>
    <x v="0"/>
    <s v="Rastrojos (VS)"/>
    <s v=""/>
    <n v="4706597.3460999997"/>
    <n v="2512009.3321000002"/>
    <n v="-75.666831000000002"/>
    <n v="8.6243050009999997"/>
  </r>
  <r>
    <s v="Córdoba"/>
    <s v="San Carlos"/>
    <s v="Santa Helena"/>
    <x v="11"/>
    <n v="784"/>
    <s v="Pastos enmalezados"/>
    <d v="2025-05-23T00:00:00"/>
    <s v="Alta densidad"/>
    <s v="Lucía Rodríguez"/>
    <x v="0"/>
    <n v="3"/>
    <n v="11"/>
    <x v="0"/>
    <s v=""/>
    <n v="64.599999999999994"/>
    <n v="0.64599999999999991"/>
    <n v="0.20562818647472875"/>
    <n v="10.8"/>
    <x v="11"/>
    <n v="3.320895211566869E-2"/>
    <n v="2"/>
    <n v="9"/>
    <n v="0"/>
    <x v="0"/>
    <x v="0"/>
    <n v="0"/>
    <n v="0"/>
    <n v="1"/>
    <x v="0"/>
    <s v="Rastrojos (VS)"/>
    <s v=""/>
    <n v="4706597.3337000003"/>
    <n v="2512007.5621000002"/>
    <n v="-75.666831000000002"/>
    <n v="8.6242890009999993"/>
  </r>
  <r>
    <s v="Córdoba"/>
    <s v="San Carlos"/>
    <s v="Santa Helena"/>
    <x v="11"/>
    <n v="785"/>
    <s v="Pastos enmalezados"/>
    <d v="2025-05-23T00:00:00"/>
    <s v="Alta densidad"/>
    <s v="Lucía Rodríguez"/>
    <x v="0"/>
    <n v="3"/>
    <n v="12"/>
    <x v="6"/>
    <s v=""/>
    <n v="80"/>
    <n v="0.8"/>
    <n v="0.25464790894703254"/>
    <n v="5.6"/>
    <x v="29"/>
    <n v="5.0929581789406507E-2"/>
    <n v="0"/>
    <n v="5"/>
    <m/>
    <x v="1"/>
    <x v="1"/>
    <m/>
    <m/>
    <m/>
    <x v="0"/>
    <s v="Rastrojos (VS)"/>
    <s v=""/>
    <n v="4706598.9595999997"/>
    <n v="2512003.8999000001"/>
    <n v="-75.666815999999997"/>
    <n v="8.6242560009999991"/>
  </r>
  <r>
    <s v="Córdoba"/>
    <s v="San Carlos"/>
    <s v="Santa Helena"/>
    <x v="11"/>
    <n v="786"/>
    <s v="Pastos enmalezados"/>
    <d v="2025-05-23T00:00:00"/>
    <s v="Alta densidad"/>
    <s v="Lucía Rodríguez"/>
    <x v="0"/>
    <n v="3"/>
    <n v="13"/>
    <x v="6"/>
    <s v=""/>
    <n v="53"/>
    <n v="0.53"/>
    <n v="0.16870423967740908"/>
    <n v="4.9000000000000004"/>
    <x v="31"/>
    <n v="2.2353311757256702E-2"/>
    <n v="0"/>
    <n v="6"/>
    <m/>
    <x v="1"/>
    <x v="1"/>
    <m/>
    <m/>
    <m/>
    <x v="0"/>
    <s v="Rastrojos (VS)"/>
    <s v=""/>
    <n v="4706597.0049999999"/>
    <n v="2512007.7856000001"/>
    <n v="-75.666833999999994"/>
    <n v="8.6242909999999995"/>
  </r>
  <r>
    <s v="Córdoba"/>
    <s v="San Carlos"/>
    <s v="Santa Helena"/>
    <x v="11"/>
    <n v="787"/>
    <s v="Pastos enmalezados"/>
    <d v="2025-05-23T00:00:00"/>
    <s v="Alta densidad"/>
    <s v="Lucía Rodríguez"/>
    <x v="0"/>
    <n v="3"/>
    <n v="14"/>
    <x v="0"/>
    <s v=""/>
    <n v="57.5"/>
    <n v="0.57499999999999996"/>
    <n v="0.18302818455567962"/>
    <n v="7.8"/>
    <x v="86"/>
    <n v="2.6310301529878944E-2"/>
    <n v="0"/>
    <n v="5"/>
    <n v="0"/>
    <x v="0"/>
    <x v="0"/>
    <n v="0"/>
    <n v="0"/>
    <n v="0"/>
    <x v="0"/>
    <s v="Rastrojos (VS)"/>
    <s v=""/>
    <n v="4706598.3268999998"/>
    <n v="2512007.8870000001"/>
    <n v="-75.666821999999996"/>
    <n v="8.6242920000000005"/>
  </r>
  <r>
    <s v="Córdoba"/>
    <s v="San Carlos"/>
    <s v="Santa Helena"/>
    <x v="11"/>
    <n v="788"/>
    <s v="Pastos enmalezados"/>
    <d v="2025-05-23T00:00:00"/>
    <s v="Alta densidad"/>
    <s v="Lucía Rodríguez"/>
    <x v="0"/>
    <n v="3"/>
    <n v="15"/>
    <x v="0"/>
    <s v=""/>
    <n v="64.599999999999994"/>
    <n v="0.64599999999999991"/>
    <n v="0.20562818647472875"/>
    <n v="11.5"/>
    <x v="82"/>
    <n v="3.320895211566869E-2"/>
    <n v="0"/>
    <n v="6"/>
    <n v="0"/>
    <x v="0"/>
    <x v="0"/>
    <n v="0"/>
    <n v="0"/>
    <n v="4"/>
    <x v="0"/>
    <s v="Rastrojos (VS)"/>
    <s v=""/>
    <n v="4706596.9002999999"/>
    <n v="2512008.5608000001"/>
    <n v="-75.666835000000006"/>
    <n v="8.6242980009999997"/>
  </r>
  <r>
    <s v="Córdoba"/>
    <s v="San Carlos"/>
    <s v="Santa Helena"/>
    <x v="11"/>
    <n v="789"/>
    <s v="Pastos enmalezados"/>
    <d v="2025-05-23T00:00:00"/>
    <s v="Alta densidad"/>
    <s v="Lucía Rodríguez"/>
    <x v="0"/>
    <n v="3"/>
    <n v="16"/>
    <x v="0"/>
    <s v=""/>
    <n v="64.900000000000006"/>
    <n v="0.64900000000000002"/>
    <n v="0.20658311613328015"/>
    <n v="10.8"/>
    <x v="5"/>
    <n v="3.3518110592624703E-2"/>
    <n v="0"/>
    <n v="6"/>
    <n v="1"/>
    <x v="0"/>
    <x v="0"/>
    <n v="0"/>
    <n v="0"/>
    <n v="0"/>
    <x v="0"/>
    <s v="Rastrojos (VS)"/>
    <s v=""/>
    <n v="4706593.7375999996"/>
    <n v="2512012.8975"/>
    <n v="-75.666864000000004"/>
    <n v="8.6243370000000006"/>
  </r>
  <r>
    <s v="Córdoba"/>
    <s v="San Carlos"/>
    <s v="Santa Helena"/>
    <x v="11"/>
    <n v="790"/>
    <s v="Pastos enmalezados"/>
    <d v="2025-05-23T00:00:00"/>
    <s v="Alta densidad"/>
    <s v="Lucía Rodríguez"/>
    <x v="0"/>
    <n v="3"/>
    <n v="17"/>
    <x v="0"/>
    <s v=""/>
    <n v="70"/>
    <n v="0.7"/>
    <n v="0.22281692032865347"/>
    <n v="9"/>
    <x v="18"/>
    <n v="3.8992961057514354E-2"/>
    <n v="0"/>
    <n v="6"/>
    <n v="0"/>
    <x v="0"/>
    <x v="0"/>
    <n v="0"/>
    <n v="0"/>
    <n v="0"/>
    <x v="0"/>
    <s v="Rastrojos (VS)"/>
    <s v=""/>
    <n v="4706593.0948000001"/>
    <n v="2512015.4465000001"/>
    <n v="-75.666870000000003"/>
    <n v="8.6243599999999994"/>
  </r>
  <r>
    <s v="Córdoba"/>
    <s v="San Carlos"/>
    <s v="Santa Helena"/>
    <x v="11"/>
    <n v="791"/>
    <s v="Pastos enmalezados"/>
    <d v="2025-05-23T00:00:00"/>
    <s v="Alta densidad"/>
    <s v="Lucía Rodríguez"/>
    <x v="0"/>
    <n v="3"/>
    <n v="18"/>
    <x v="6"/>
    <s v=""/>
    <n v="79"/>
    <n v="0.79"/>
    <n v="0.25146481008519467"/>
    <n v="5.5"/>
    <x v="43"/>
    <n v="4.966429999182595E-2"/>
    <n v="0"/>
    <n v="3"/>
    <m/>
    <x v="1"/>
    <x v="1"/>
    <m/>
    <m/>
    <m/>
    <x v="0"/>
    <s v="Rastrojos (VS)"/>
    <s v=""/>
    <n v="4706592.7150999997"/>
    <n v="2512008.3687"/>
    <n v="-75.666872999999995"/>
    <n v="8.6242959999999993"/>
  </r>
  <r>
    <s v="Córdoba"/>
    <s v="San Carlos"/>
    <s v="Santa Helena"/>
    <x v="11"/>
    <s v=""/>
    <s v="Pastos enmalezados"/>
    <d v="2025-05-23T00:00:00"/>
    <s v="Alta densidad"/>
    <s v="Lucía Rodríguez"/>
    <x v="0"/>
    <n v="3"/>
    <n v="19"/>
    <x v="2"/>
    <n v="4"/>
    <s v=""/>
    <m/>
    <m/>
    <n v="0.8"/>
    <x v="4"/>
    <n v="0"/>
    <s v=""/>
    <s v=""/>
    <m/>
    <x v="1"/>
    <x v="1"/>
    <m/>
    <m/>
    <m/>
    <x v="0"/>
    <s v="Rastrojos (VS)"/>
    <s v=""/>
    <m/>
    <m/>
    <m/>
    <m/>
  </r>
  <r>
    <s v="Córdoba"/>
    <s v="San Carlos"/>
    <s v="Santa Helena"/>
    <x v="11"/>
    <s v=""/>
    <s v="Pastos enmalezados"/>
    <d v="2025-05-23T00:00:00"/>
    <s v="Alta densidad"/>
    <s v="Lucía Rodríguez"/>
    <x v="0"/>
    <n v="3"/>
    <n v="20"/>
    <x v="3"/>
    <n v="3"/>
    <s v=""/>
    <m/>
    <m/>
    <n v="0.2"/>
    <x v="4"/>
    <n v="0"/>
    <s v=""/>
    <s v=""/>
    <m/>
    <x v="1"/>
    <x v="1"/>
    <m/>
    <m/>
    <m/>
    <x v="0"/>
    <s v="Rastrojos (VS)"/>
    <s v=""/>
    <m/>
    <m/>
    <m/>
    <m/>
  </r>
  <r>
    <s v="Córdoba"/>
    <s v="San Carlos"/>
    <s v="Santa Helena"/>
    <x v="11"/>
    <n v="792"/>
    <s v="Pastos enmalezados"/>
    <d v="2025-05-23T00:00:00"/>
    <s v="Alta densidad"/>
    <s v="Lucía Rodríguez"/>
    <x v="0"/>
    <n v="4"/>
    <n v="21"/>
    <x v="0"/>
    <s v=""/>
    <n v="72.5"/>
    <n v="0.72499999999999998"/>
    <n v="0.23077466748324824"/>
    <n v="11.2"/>
    <x v="11"/>
    <n v="4.1827908481338744E-2"/>
    <n v="0"/>
    <n v="7"/>
    <n v="0"/>
    <x v="0"/>
    <x v="0"/>
    <n v="0"/>
    <n v="0"/>
    <n v="3"/>
    <x v="0"/>
    <s v="Rastrojos (VS)"/>
    <s v=""/>
    <n v="4706599.1791000003"/>
    <n v="2512003.7877000002"/>
    <n v="-75.666814000000002"/>
    <n v="8.6242549999999998"/>
  </r>
  <r>
    <s v="Córdoba"/>
    <s v="San Carlos"/>
    <s v="Santa Helena"/>
    <x v="11"/>
    <n v="793"/>
    <s v="Pastos enmalezados"/>
    <d v="2025-05-23T00:00:00"/>
    <s v="Alta densidad"/>
    <s v="Lucía Rodríguez"/>
    <x v="0"/>
    <n v="4"/>
    <n v="22"/>
    <x v="0"/>
    <s v=""/>
    <n v="59.3"/>
    <n v="0.59299999999999997"/>
    <n v="0.18875776250698786"/>
    <n v="10.5"/>
    <x v="12"/>
    <n v="2.7983338291660949E-2"/>
    <n v="0"/>
    <n v="7"/>
    <n v="0"/>
    <x v="0"/>
    <x v="0"/>
    <n v="0"/>
    <n v="0"/>
    <n v="2"/>
    <x v="0"/>
    <s v="Rastrojos (VS)"/>
    <s v=""/>
    <n v="4706596.0824999996"/>
    <n v="2512001.818"/>
    <n v="-75.666842000000003"/>
    <n v="8.6242370009999991"/>
  </r>
  <r>
    <s v="Córdoba"/>
    <s v="San Carlos"/>
    <s v="Santa Helena"/>
    <x v="11"/>
    <n v="794"/>
    <s v="Pastos enmalezados"/>
    <d v="2025-05-23T00:00:00"/>
    <s v="Alta densidad"/>
    <s v="Lucía Rodríguez"/>
    <x v="0"/>
    <n v="4"/>
    <n v="23"/>
    <x v="0"/>
    <s v=""/>
    <n v="61.6"/>
    <n v="0.61599999999999999"/>
    <n v="0.19607888988921507"/>
    <n v="11"/>
    <x v="82"/>
    <n v="3.019614904293912E-2"/>
    <n v="2"/>
    <n v="8"/>
    <n v="0"/>
    <x v="0"/>
    <x v="0"/>
    <n v="0"/>
    <n v="0"/>
    <n v="0"/>
    <x v="0"/>
    <s v="Rastrojos (VS)"/>
    <s v=""/>
    <n v="4706594.8806999996"/>
    <n v="2512003.1538999998"/>
    <n v="-75.666853000000003"/>
    <n v="8.6242490000000007"/>
  </r>
  <r>
    <s v="Córdoba"/>
    <s v="San Carlos"/>
    <s v="Santa Helena"/>
    <x v="11"/>
    <n v="795"/>
    <s v="Pastos enmalezados"/>
    <d v="2025-05-23T00:00:00"/>
    <s v="Alta densidad"/>
    <s v="Lucía Rodríguez"/>
    <x v="0"/>
    <n v="4"/>
    <n v="24"/>
    <x v="6"/>
    <s v=""/>
    <n v="95"/>
    <n v="0.95"/>
    <n v="0.30239439187460115"/>
    <n v="5.5"/>
    <x v="35"/>
    <n v="7.1818668070217778E-2"/>
    <n v="0"/>
    <n v="6"/>
    <m/>
    <x v="1"/>
    <x v="1"/>
    <m/>
    <m/>
    <m/>
    <x v="0"/>
    <s v="Rastrojos (VS)"/>
    <s v=""/>
    <n v="4706597.8788000001"/>
    <n v="2512006.7837999999"/>
    <n v="-75.666826"/>
    <n v="8.6242819999999991"/>
  </r>
  <r>
    <s v="Córdoba"/>
    <s v="San Carlos"/>
    <s v="Santa Helena"/>
    <x v="11"/>
    <n v="796"/>
    <s v="Pastos enmalezados"/>
    <d v="2025-05-23T00:00:00"/>
    <s v="Alta densidad"/>
    <s v="Lucía Rodríguez"/>
    <x v="0"/>
    <n v="4"/>
    <n v="25"/>
    <x v="0"/>
    <s v=""/>
    <n v="80.8"/>
    <n v="0.80799999999999994"/>
    <n v="0.25719438803650285"/>
    <n v="10.199999999999999"/>
    <x v="12"/>
    <n v="5.1953266383373574E-2"/>
    <n v="0"/>
    <n v="7"/>
    <n v="0"/>
    <x v="0"/>
    <x v="0"/>
    <n v="0"/>
    <n v="0"/>
    <n v="2"/>
    <x v="0"/>
    <s v="Rastrojos (VS)"/>
    <s v=""/>
    <n v="4706594.1085000001"/>
    <n v="2512002.9380999999"/>
    <n v="-75.66686"/>
    <n v="8.6242470010000005"/>
  </r>
  <r>
    <s v="Córdoba"/>
    <s v="San Carlos"/>
    <s v="Santa Helena"/>
    <x v="11"/>
    <n v="797"/>
    <s v="Pastos enmalezados"/>
    <d v="2025-05-23T00:00:00"/>
    <s v="Alta densidad"/>
    <s v="Lucía Rodríguez"/>
    <x v="0"/>
    <n v="4"/>
    <n v="26"/>
    <x v="5"/>
    <s v=""/>
    <n v="54"/>
    <n v="0.54"/>
    <n v="0.17188733853924698"/>
    <n v="2.5"/>
    <x v="14"/>
    <n v="2.3204790702798343E-2"/>
    <n v="0"/>
    <n v="2"/>
    <m/>
    <x v="1"/>
    <x v="1"/>
    <m/>
    <m/>
    <m/>
    <x v="0"/>
    <s v="Rastrojos (VS)"/>
    <s v=""/>
    <n v="4706590.9095000001"/>
    <n v="2512002.0754"/>
    <n v="-75.666888999999998"/>
    <n v="8.6242390009999994"/>
  </r>
  <r>
    <s v="Córdoba"/>
    <s v="San Carlos"/>
    <s v="Santa Helena"/>
    <x v="11"/>
    <n v="798"/>
    <s v="Pastos enmalezados"/>
    <d v="2025-05-23T00:00:00"/>
    <s v="Alta densidad"/>
    <s v="Lucía Rodríguez"/>
    <x v="0"/>
    <n v="4"/>
    <n v="27"/>
    <x v="6"/>
    <s v=""/>
    <n v="72.5"/>
    <n v="0.72499999999999998"/>
    <n v="0.23077466748324824"/>
    <n v="4.2"/>
    <x v="31"/>
    <n v="4.1827908481338744E-2"/>
    <n v="0"/>
    <n v="3"/>
    <m/>
    <x v="1"/>
    <x v="1"/>
    <m/>
    <m/>
    <m/>
    <x v="0"/>
    <s v="Rastrojos (VS)"/>
    <s v=""/>
    <n v="4706589.7054000003"/>
    <n v="2512003.0795"/>
    <n v="-75.666899999999998"/>
    <n v="8.6242480009999998"/>
  </r>
  <r>
    <s v="Córdoba"/>
    <s v="San Carlos"/>
    <s v="Santa Helena"/>
    <x v="11"/>
    <n v="799"/>
    <s v="Pastos enmalezados"/>
    <d v="2025-05-23T00:00:00"/>
    <s v="Alta densidad"/>
    <s v="Lucía Rodríguez"/>
    <x v="0"/>
    <n v="4"/>
    <n v="28"/>
    <x v="0"/>
    <s v=""/>
    <n v="67"/>
    <n v="0.67"/>
    <n v="0.21326762374313976"/>
    <n v="10.199999999999999"/>
    <x v="12"/>
    <n v="3.5722326976975916E-2"/>
    <n v="0"/>
    <n v="5"/>
    <n v="0"/>
    <x v="0"/>
    <x v="0"/>
    <n v="0"/>
    <n v="0"/>
    <n v="2"/>
    <x v="0"/>
    <s v="Rastrojos (VS)"/>
    <s v=""/>
    <n v="4706591.2567999996"/>
    <n v="2512004.5068000001"/>
    <n v="-75.666886000000005"/>
    <n v="8.6242610000000006"/>
  </r>
  <r>
    <s v="Córdoba"/>
    <s v="San Carlos"/>
    <s v="Santa Helena"/>
    <x v="11"/>
    <n v="800"/>
    <s v="Pastos enmalezados"/>
    <d v="2025-05-23T00:00:00"/>
    <s v="Alta densidad"/>
    <s v="Lucía Rodríguez"/>
    <x v="0"/>
    <n v="4"/>
    <n v="29"/>
    <x v="1"/>
    <s v=""/>
    <n v="60.5"/>
    <n v="0.60499999999999998"/>
    <n v="0.19257748114119336"/>
    <n v="6.5"/>
    <x v="26"/>
    <n v="2.9127344022605493E-2"/>
    <n v="0"/>
    <n v="4"/>
    <n v="0"/>
    <x v="0"/>
    <x v="0"/>
    <n v="0"/>
    <n v="0"/>
    <n v="0"/>
    <x v="0"/>
    <s v="Rastrojos (VS)"/>
    <s v=""/>
    <n v="4706590.9287999999"/>
    <n v="2512004.841"/>
    <n v="-75.666888999999998"/>
    <n v="8.6242640000000002"/>
  </r>
  <r>
    <s v="Córdoba"/>
    <s v="San Carlos"/>
    <s v="Santa Helena"/>
    <x v="11"/>
    <n v="801"/>
    <s v="Pastos enmalezados"/>
    <d v="2025-05-23T00:00:00"/>
    <s v="Alta densidad"/>
    <s v="Lucía Rodríguez"/>
    <x v="0"/>
    <n v="5"/>
    <n v="30"/>
    <x v="0"/>
    <s v=""/>
    <n v="59.5"/>
    <n v="0.59499999999999997"/>
    <n v="0.18939438227935546"/>
    <n v="7.3"/>
    <x v="84"/>
    <n v="2.8172414364054123E-2"/>
    <n v="0"/>
    <n v="6"/>
    <n v="0"/>
    <x v="0"/>
    <x v="0"/>
    <n v="0"/>
    <n v="0"/>
    <n v="0"/>
    <x v="0"/>
    <s v="Rastrojos (VS)"/>
    <s v=""/>
    <n v="4706590.2652000003"/>
    <n v="2512004.4031000002"/>
    <n v="-75.666894999999997"/>
    <n v="8.6242599999999996"/>
  </r>
  <r>
    <s v="Córdoba"/>
    <s v="San Carlos"/>
    <s v="Santa Helena"/>
    <x v="11"/>
    <n v="802"/>
    <s v="Pastos enmalezados"/>
    <d v="2025-05-23T00:00:00"/>
    <s v="Alta densidad"/>
    <s v="Lucía Rodríguez"/>
    <x v="0"/>
    <n v="5"/>
    <n v="31"/>
    <x v="0"/>
    <s v=""/>
    <n v="65.599999999999994"/>
    <n v="0.65599999999999992"/>
    <n v="0.20881128533656665"/>
    <n v="11"/>
    <x v="12"/>
    <n v="3.4245050795196928E-2"/>
    <n v="0"/>
    <n v="5"/>
    <n v="0"/>
    <x v="0"/>
    <x v="0"/>
    <n v="0"/>
    <n v="2"/>
    <n v="2"/>
    <x v="0"/>
    <s v="Rastrojos (VS)"/>
    <s v=""/>
    <n v="4706587.3948999997"/>
    <n v="2512003.3169"/>
    <n v="-75.666921000000002"/>
    <n v="8.6242500010000001"/>
  </r>
  <r>
    <s v="Córdoba"/>
    <s v="San Carlos"/>
    <s v="Santa Helena"/>
    <x v="11"/>
    <n v="803"/>
    <s v="Pastos enmalezados"/>
    <d v="2025-05-23T00:00:00"/>
    <s v="Alta densidad"/>
    <s v="Lucía Rodríguez"/>
    <x v="0"/>
    <n v="5"/>
    <n v="32"/>
    <x v="0"/>
    <s v=""/>
    <n v="73.3"/>
    <n v="0.73299999999999998"/>
    <n v="0.23332114657271857"/>
    <n v="8.5"/>
    <x v="18"/>
    <n v="4.2756100109450676E-2"/>
    <n v="0"/>
    <n v="6"/>
    <n v="0"/>
    <x v="2"/>
    <x v="0"/>
    <n v="0"/>
    <n v="0"/>
    <n v="2"/>
    <x v="0"/>
    <s v="Rastrojos (VS)"/>
    <s v=""/>
    <n v="4706588.6392000001"/>
    <n v="2512008.0652999999"/>
    <n v="-75.666910000000001"/>
    <n v="8.6242929999999998"/>
  </r>
  <r>
    <s v="Córdoba"/>
    <s v="San Carlos"/>
    <s v="Santa Helena"/>
    <x v="11"/>
    <n v="804"/>
    <s v="Pastos enmalezados"/>
    <d v="2025-05-23T00:00:00"/>
    <s v="Alta densidad"/>
    <s v="Lucía Rodríguez"/>
    <x v="0"/>
    <n v="5"/>
    <n v="33"/>
    <x v="1"/>
    <s v=""/>
    <n v="88"/>
    <n v="0.88"/>
    <n v="0.28011269984173581"/>
    <n v="6.2"/>
    <x v="2"/>
    <n v="6.1624793965181876E-2"/>
    <n v="0"/>
    <n v="4"/>
    <n v="0"/>
    <x v="0"/>
    <x v="0"/>
    <n v="0"/>
    <n v="0"/>
    <n v="0"/>
    <x v="0"/>
    <s v="Rastrojos (VS)"/>
    <s v=""/>
    <n v="4706586.5473999996"/>
    <n v="2512008.0798999998"/>
    <n v="-75.666928999999996"/>
    <n v="8.6242929999999998"/>
  </r>
  <r>
    <s v="Córdoba"/>
    <s v="San Carlos"/>
    <s v="Santa Helena"/>
    <x v="11"/>
    <n v="805"/>
    <s v="Pastos enmalezados"/>
    <d v="2025-05-23T00:00:00"/>
    <s v="Alta densidad"/>
    <s v="Lucía Rodríguez"/>
    <x v="0"/>
    <n v="5"/>
    <n v="34"/>
    <x v="6"/>
    <s v=""/>
    <n v="93"/>
    <n v="0.93"/>
    <n v="0.29602819415092535"/>
    <n v="6.2"/>
    <x v="36"/>
    <n v="6.8826555140090145E-2"/>
    <n v="0"/>
    <n v="4"/>
    <m/>
    <x v="1"/>
    <x v="1"/>
    <m/>
    <m/>
    <m/>
    <x v="0"/>
    <s v="Rastrojos (VS)"/>
    <s v=""/>
    <n v="4706584.4687000001"/>
    <n v="2512009.9752000002"/>
    <n v="-75.666948000000005"/>
    <n v="8.6243099999999995"/>
  </r>
  <r>
    <s v="Córdoba"/>
    <s v="San Carlos"/>
    <s v="Santa Helena"/>
    <x v="11"/>
    <s v=""/>
    <s v="Pastos enmalezados"/>
    <d v="2025-05-23T00:00:00"/>
    <s v="Alta densidad"/>
    <s v="Lucía Rodríguez"/>
    <x v="0"/>
    <n v="5"/>
    <n v="35"/>
    <x v="2"/>
    <n v="2"/>
    <s v=""/>
    <m/>
    <m/>
    <n v="0.35"/>
    <x v="4"/>
    <n v="0"/>
    <s v=""/>
    <s v=""/>
    <m/>
    <x v="1"/>
    <x v="1"/>
    <m/>
    <m/>
    <m/>
    <x v="0"/>
    <s v="Rastrojos (VS)"/>
    <s v=""/>
    <m/>
    <m/>
    <m/>
    <m/>
  </r>
  <r>
    <s v="Córdoba"/>
    <s v="San Carlos"/>
    <s v="Santa Helena"/>
    <x v="11"/>
    <n v="806"/>
    <s v="Pastos enmalezados"/>
    <d v="2025-05-23T00:00:00"/>
    <s v="Alta densidad"/>
    <s v="Lucía Rodríguez"/>
    <x v="0"/>
    <n v="6"/>
    <n v="36"/>
    <x v="0"/>
    <s v=""/>
    <n v="63.8"/>
    <n v="0.63800000000000001"/>
    <n v="0.20308170738525846"/>
    <n v="8.5"/>
    <x v="18"/>
    <n v="3.2391532327948724E-2"/>
    <n v="0"/>
    <n v="6"/>
    <n v="0"/>
    <x v="3"/>
    <x v="0"/>
    <n v="0"/>
    <n v="0"/>
    <n v="2"/>
    <x v="0"/>
    <s v="Rastrojos (VS)"/>
    <s v=""/>
    <n v="4706592.1645999998"/>
    <n v="2512008.3725999999"/>
    <n v="-75.666877999999997"/>
    <n v="8.6242959999999993"/>
  </r>
  <r>
    <s v="Córdoba"/>
    <s v="San Carlos"/>
    <s v="Santa Helena"/>
    <x v="11"/>
    <n v="807"/>
    <s v="Pastos enmalezados"/>
    <d v="2025-05-23T00:00:00"/>
    <s v="Alta densidad"/>
    <s v="Lucía Rodríguez"/>
    <x v="0"/>
    <n v="6"/>
    <n v="37"/>
    <x v="1"/>
    <s v=""/>
    <n v="58.5"/>
    <n v="0.58499999999999996"/>
    <n v="0.18621128341751753"/>
    <n v="6.5"/>
    <x v="40"/>
    <n v="2.7233400199811936E-2"/>
    <n v="0"/>
    <n v="5"/>
    <n v="0"/>
    <x v="0"/>
    <x v="0"/>
    <n v="0"/>
    <n v="0"/>
    <n v="0"/>
    <x v="0"/>
    <s v="Rastrojos (VS)"/>
    <s v=""/>
    <n v="4706590.9759999998"/>
    <n v="2512011.5891999998"/>
    <n v="-75.666888999999998"/>
    <n v="8.6243250000000007"/>
  </r>
  <r>
    <s v="Córdoba"/>
    <s v="San Carlos"/>
    <s v="Santa Helena"/>
    <x v="11"/>
    <n v="808"/>
    <s v="Pastos enmalezados"/>
    <d v="2025-05-23T00:00:00"/>
    <s v="Alta densidad"/>
    <s v="Lucía Rodríguez"/>
    <x v="0"/>
    <n v="6"/>
    <n v="38"/>
    <x v="0"/>
    <s v=""/>
    <n v="67"/>
    <n v="0.67"/>
    <n v="0.21326762374313976"/>
    <n v="10.6"/>
    <x v="12"/>
    <n v="3.5722326976975916E-2"/>
    <n v="0"/>
    <n v="6"/>
    <n v="2"/>
    <x v="0"/>
    <x v="0"/>
    <n v="0"/>
    <n v="0"/>
    <n v="0"/>
    <x v="0"/>
    <s v="Rastrojos (VS)"/>
    <s v=""/>
    <n v="4706590.6355999997"/>
    <n v="2512010.1534000002"/>
    <n v="-75.666892000000004"/>
    <n v="8.6243120009999998"/>
  </r>
  <r>
    <s v="Córdoba"/>
    <s v="San Carlos"/>
    <s v="Santa Helena"/>
    <x v="11"/>
    <n v="809"/>
    <s v="Pastos enmalezados"/>
    <d v="2025-05-23T00:00:00"/>
    <s v="Alta densidad"/>
    <s v="Lucía Rodríguez"/>
    <x v="0"/>
    <n v="6"/>
    <n v="39"/>
    <x v="1"/>
    <s v=""/>
    <n v="59"/>
    <n v="0.59"/>
    <n v="0.18780283284843649"/>
    <n v="6.5"/>
    <x v="28"/>
    <n v="2.770091784514438E-2"/>
    <n v="4"/>
    <n v="8"/>
    <n v="0"/>
    <x v="0"/>
    <x v="0"/>
    <n v="0"/>
    <n v="0"/>
    <n v="0"/>
    <x v="0"/>
    <s v="Rastrojos (VS)"/>
    <s v=""/>
    <n v="4706591.8257999998"/>
    <n v="2512007.1579999998"/>
    <n v="-75.666881000000004"/>
    <n v="8.6242850000000004"/>
  </r>
  <r>
    <s v="Córdoba"/>
    <s v="San Carlos"/>
    <s v="Santa Helena"/>
    <x v="11"/>
    <n v="810"/>
    <s v="Pastos enmalezados"/>
    <d v="2025-05-23T00:00:00"/>
    <s v="Alta densidad"/>
    <s v="Lucía Rodríguez"/>
    <x v="0"/>
    <n v="6"/>
    <n v="40"/>
    <x v="0"/>
    <s v=""/>
    <n v="74"/>
    <n v="0.74"/>
    <n v="0.2355493157760051"/>
    <n v="11"/>
    <x v="11"/>
    <n v="4.3576623418560945E-2"/>
    <n v="2"/>
    <n v="7"/>
    <n v="0"/>
    <x v="0"/>
    <x v="0"/>
    <n v="0"/>
    <n v="0"/>
    <n v="2"/>
    <x v="0"/>
    <s v="Rastrojos (VS)"/>
    <s v=""/>
    <n v="4706591.2922999999"/>
    <n v="2512009.5956000001"/>
    <n v="-75.666886000000005"/>
    <n v="8.6243069999999999"/>
  </r>
  <r>
    <s v="Córdoba"/>
    <s v="San Carlos"/>
    <s v="Santa Helena"/>
    <x v="11"/>
    <n v="811"/>
    <s v="Pastos enmalezados"/>
    <d v="2025-05-23T00:00:00"/>
    <s v="Alta densidad"/>
    <s v="Lucía Rodríguez"/>
    <x v="0"/>
    <n v="6"/>
    <n v="41"/>
    <x v="5"/>
    <s v=""/>
    <n v="110"/>
    <n v="1.1000000000000001"/>
    <n v="0.35014087480216977"/>
    <n v="4.2"/>
    <x v="25"/>
    <n v="9.6288740570596693E-2"/>
    <n v="0"/>
    <n v="4"/>
    <m/>
    <x v="1"/>
    <x v="1"/>
    <m/>
    <m/>
    <m/>
    <x v="0"/>
    <s v="Rastrojos (VS)"/>
    <s v=""/>
    <n v="4706590.2967999997"/>
    <n v="2512008.9388000001"/>
    <n v="-75.666894999999997"/>
    <n v="8.6243010000000009"/>
  </r>
  <r>
    <s v="Córdoba"/>
    <s v="San Carlos"/>
    <s v="Santa Helena"/>
    <x v="11"/>
    <n v="812"/>
    <s v="Pastos enmalezados"/>
    <d v="2025-05-23T00:00:00"/>
    <s v="Alta densidad"/>
    <s v="Lucía Rodríguez"/>
    <x v="0"/>
    <n v="6"/>
    <n v="42"/>
    <x v="0"/>
    <s v=""/>
    <n v="66.7"/>
    <n v="0.66700000000000004"/>
    <n v="0.21231269408458839"/>
    <n v="8.5"/>
    <x v="27"/>
    <n v="3.5403141738605114E-2"/>
    <n v="0"/>
    <n v="6"/>
    <n v="0"/>
    <x v="0"/>
    <x v="0"/>
    <n v="0"/>
    <n v="1"/>
    <n v="1"/>
    <x v="0"/>
    <s v="Rastrojos (VS)"/>
    <s v=""/>
    <n v="4706586.5629000003"/>
    <n v="2512010.2924000002"/>
    <n v="-75.666928999999996"/>
    <n v="8.6243130000000008"/>
  </r>
  <r>
    <s v="Córdoba"/>
    <s v="San Carlos"/>
    <s v="Santa Helena"/>
    <x v="11"/>
    <s v=""/>
    <s v="Pastos enmalezados"/>
    <d v="2025-05-23T00:00:00"/>
    <s v="Alta densidad"/>
    <s v="Lucía Rodríguez"/>
    <x v="0"/>
    <n v="6"/>
    <n v="43"/>
    <x v="2"/>
    <n v="5"/>
    <s v=""/>
    <m/>
    <m/>
    <n v="0.5"/>
    <x v="4"/>
    <n v="0"/>
    <s v=""/>
    <s v=""/>
    <m/>
    <x v="1"/>
    <x v="1"/>
    <m/>
    <m/>
    <m/>
    <x v="0"/>
    <s v="Rastrojos (VS)"/>
    <s v=""/>
    <m/>
    <m/>
    <m/>
    <m/>
  </r>
  <r>
    <s v="Córdoba"/>
    <s v="San Carlos"/>
    <s v="Santa Helena"/>
    <x v="11"/>
    <s v=""/>
    <s v="Pastos enmalezados"/>
    <d v="2025-05-23T00:00:00"/>
    <s v="Alta densidad"/>
    <s v="Lucía Rodríguez"/>
    <x v="0"/>
    <n v="6"/>
    <n v="44"/>
    <x v="3"/>
    <n v="4"/>
    <s v=""/>
    <m/>
    <m/>
    <n v="0.15"/>
    <x v="4"/>
    <n v="0"/>
    <s v=""/>
    <s v=""/>
    <m/>
    <x v="1"/>
    <x v="1"/>
    <m/>
    <m/>
    <m/>
    <x v="0"/>
    <s v="Rastrojos (VS)"/>
    <s v=""/>
    <m/>
    <m/>
    <m/>
    <m/>
  </r>
  <r>
    <s v="Córdoba"/>
    <s v="San Carlos"/>
    <s v="Santa Helena"/>
    <x v="11"/>
    <n v="813"/>
    <s v="Pastos enmalezados"/>
    <d v="2025-05-23T00:00:00"/>
    <s v="Alta densidad"/>
    <s v="Lucía Rodríguez"/>
    <x v="0"/>
    <n v="7"/>
    <n v="45"/>
    <x v="1"/>
    <s v=""/>
    <n v="100"/>
    <n v="1"/>
    <n v="0.31830988618379069"/>
    <n v="6.6"/>
    <x v="68"/>
    <n v="7.9577471545947673E-2"/>
    <n v="0"/>
    <n v="4"/>
    <n v="0"/>
    <x v="0"/>
    <x v="0"/>
    <n v="0"/>
    <n v="0"/>
    <n v="0"/>
    <x v="0"/>
    <s v="Rastrojos (VS)"/>
    <s v=""/>
    <n v="4706581.4184999997"/>
    <n v="2512014.6430000002"/>
    <n v="-75.666976000000005"/>
    <n v="8.624352"/>
  </r>
  <r>
    <s v="Córdoba"/>
    <s v="San Carlos"/>
    <s v="Santa Helena"/>
    <x v="11"/>
    <n v="814"/>
    <s v="Pastos enmalezados"/>
    <d v="2025-05-23T00:00:00"/>
    <s v="Alta densidad"/>
    <s v="Lucía Rodríguez"/>
    <x v="0"/>
    <n v="7"/>
    <n v="46"/>
    <x v="0"/>
    <s v=""/>
    <n v="74.400000000000006"/>
    <n v="0.74400000000000011"/>
    <n v="0.23682255532074031"/>
    <n v="10.3"/>
    <x v="12"/>
    <n v="4.4048995289657701E-2"/>
    <n v="0"/>
    <n v="6"/>
    <n v="1"/>
    <x v="0"/>
    <x v="0"/>
    <n v="0"/>
    <n v="0"/>
    <n v="4"/>
    <x v="0"/>
    <s v="Rastrojos (VS)"/>
    <s v=""/>
    <n v="4706578.2350000003"/>
    <n v="2512015.9928000001"/>
    <n v="-75.667005000000003"/>
    <n v="8.6243639999999999"/>
  </r>
  <r>
    <s v="Córdoba"/>
    <s v="San Carlos"/>
    <s v="Santa Helena"/>
    <x v="11"/>
    <n v="815"/>
    <s v="Pastos enmalezados"/>
    <d v="2025-05-23T00:00:00"/>
    <s v="Alta densidad"/>
    <s v="Lucía Rodríguez"/>
    <x v="0"/>
    <n v="7"/>
    <n v="47"/>
    <x v="0"/>
    <m/>
    <n v="51.8"/>
    <n v="0.51800000000000002"/>
    <n v="0.16488452104320359"/>
    <n v="9"/>
    <x v="1"/>
    <n v="2.1352545475094863E-2"/>
    <n v="0"/>
    <n v="5"/>
    <n v="0"/>
    <x v="0"/>
    <x v="0"/>
    <n v="0"/>
    <n v="0"/>
    <n v="0"/>
    <x v="0"/>
    <s v="Rastrojos (VS)"/>
    <s v=""/>
    <n v="4706578.3320000004"/>
    <n v="2512014.1113999998"/>
    <n v="-75.667004000000006"/>
    <n v="8.6243470000000002"/>
  </r>
  <r>
    <s v="Córdoba"/>
    <s v="San Carlos"/>
    <s v="Santa Helena"/>
    <x v="11"/>
    <n v="816"/>
    <s v="Pastos enmalezados"/>
    <d v="2025-05-23T00:00:00"/>
    <s v="Alta densidad"/>
    <s v="Lucía Rodríguez"/>
    <x v="0"/>
    <n v="7"/>
    <n v="48"/>
    <x v="0"/>
    <s v=""/>
    <n v="71.2"/>
    <n v="0.71200000000000008"/>
    <n v="0.22663663896285899"/>
    <n v="10.199999999999999"/>
    <x v="12"/>
    <n v="4.0341321735388902E-2"/>
    <n v="2"/>
    <n v="7"/>
    <n v="1"/>
    <x v="0"/>
    <x v="0"/>
    <n v="0"/>
    <n v="0"/>
    <n v="3"/>
    <x v="0"/>
    <s v="Rastrojos (VS)"/>
    <s v=""/>
    <n v="4706580.7764999997"/>
    <n v="2512017.3026000001"/>
    <n v="-75.666982000000004"/>
    <n v="8.6243759999999998"/>
  </r>
  <r>
    <s v="Córdoba"/>
    <s v="San Carlos"/>
    <s v="Santa Helena"/>
    <x v="11"/>
    <n v="817"/>
    <s v="Pastos enmalezados"/>
    <d v="2025-05-23T00:00:00"/>
    <s v="Alta densidad"/>
    <s v="Lucía Rodríguez"/>
    <x v="0"/>
    <n v="7"/>
    <n v="49"/>
    <x v="1"/>
    <s v=""/>
    <n v="56.3"/>
    <n v="0.56299999999999994"/>
    <n v="0.17920846592147413"/>
    <n v="6.7"/>
    <x v="2"/>
    <n v="2.5223591578447481E-2"/>
    <n v="0"/>
    <n v="4"/>
    <n v="0"/>
    <x v="0"/>
    <x v="0"/>
    <n v="0"/>
    <n v="0"/>
    <n v="0"/>
    <x v="0"/>
    <s v="Rastrojos (VS)"/>
    <s v=""/>
    <n v="4706578.1249000002"/>
    <n v="2512015.9936000002"/>
    <n v="-75.667006000000001"/>
    <n v="8.6243639999999999"/>
  </r>
  <r>
    <s v="Córdoba"/>
    <s v="San Carlos"/>
    <s v="Santa Helena"/>
    <x v="11"/>
    <n v="818"/>
    <s v="Pastos enmalezados"/>
    <d v="2025-05-23T00:00:00"/>
    <s v="Alta densidad"/>
    <s v="Lucía Rodríguez"/>
    <x v="0"/>
    <n v="7"/>
    <n v="50"/>
    <x v="0"/>
    <s v=""/>
    <n v="66.8"/>
    <n v="0.66799999999999993"/>
    <n v="0.21263100397077214"/>
    <n v="8.8000000000000007"/>
    <x v="18"/>
    <n v="3.5509377663118943E-2"/>
    <n v="0"/>
    <n v="6"/>
    <n v="2"/>
    <x v="0"/>
    <x v="0"/>
    <n v="0"/>
    <n v="0"/>
    <n v="0"/>
    <x v="0"/>
    <s v="Rastrojos (VS)"/>
    <s v=""/>
    <n v="4706578.2350000003"/>
    <n v="2512015.9928000001"/>
    <n v="-75.667005000000003"/>
    <n v="8.6243639999999999"/>
  </r>
  <r>
    <s v="Córdoba"/>
    <s v="San Carlos"/>
    <s v="Santa Helena"/>
    <x v="11"/>
    <n v="819"/>
    <s v="Pastos enmalezados"/>
    <d v="2025-05-23T00:00:00"/>
    <s v="Alta densidad"/>
    <s v="Lucía Rodríguez"/>
    <x v="0"/>
    <n v="7"/>
    <n v="51"/>
    <x v="6"/>
    <s v=""/>
    <n v="70"/>
    <n v="0.7"/>
    <n v="0.22281692032865347"/>
    <n v="4.5"/>
    <x v="43"/>
    <n v="3.8992961057514354E-2"/>
    <n v="0"/>
    <n v="5"/>
    <m/>
    <x v="1"/>
    <x v="1"/>
    <m/>
    <m/>
    <m/>
    <x v="0"/>
    <s v="Rastrojos (VS)"/>
    <s v=""/>
    <n v="4706578.2403999995"/>
    <n v="2512016.7672000001"/>
    <n v="-75.667005000000003"/>
    <n v="8.624371"/>
  </r>
  <r>
    <s v="Córdoba"/>
    <s v="San Carlos"/>
    <s v="Santa Helena"/>
    <x v="11"/>
    <s v=""/>
    <s v="Pastos enmalezados"/>
    <d v="2025-05-23T00:00:00"/>
    <s v="Alta densidad"/>
    <s v="Lucía Rodríguez"/>
    <x v="0"/>
    <n v="7"/>
    <n v="52"/>
    <x v="2"/>
    <n v="4"/>
    <s v=""/>
    <m/>
    <m/>
    <n v="0.5"/>
    <x v="4"/>
    <n v="0"/>
    <s v=""/>
    <s v=""/>
    <m/>
    <x v="1"/>
    <x v="1"/>
    <m/>
    <m/>
    <m/>
    <x v="0"/>
    <s v="Rastrojos (VS)"/>
    <s v=""/>
    <m/>
    <m/>
    <m/>
    <m/>
  </r>
  <r>
    <s v="Córdoba"/>
    <s v="San Carlos"/>
    <s v="Santa Helena"/>
    <x v="11"/>
    <n v="820"/>
    <s v="Pastos enmalezados"/>
    <d v="2025-05-23T00:00:00"/>
    <s v="Alta densidad"/>
    <s v="Lucía Rodríguez"/>
    <x v="0"/>
    <n v="8"/>
    <n v="53"/>
    <x v="0"/>
    <s v=""/>
    <n v="60.5"/>
    <n v="0.60499999999999998"/>
    <n v="0.19257748114119336"/>
    <n v="8.8000000000000007"/>
    <x v="3"/>
    <n v="2.9127344022605493E-2"/>
    <n v="0"/>
    <n v="6"/>
    <n v="1"/>
    <x v="0"/>
    <x v="0"/>
    <n v="0"/>
    <n v="0"/>
    <n v="2"/>
    <x v="0"/>
    <s v="Rastrojos (VS)"/>
    <s v=""/>
    <n v="4706580.0857999995"/>
    <n v="2512012.9928000001"/>
    <n v="-75.666988000000003"/>
    <n v="8.6243370000000006"/>
  </r>
  <r>
    <s v="Córdoba"/>
    <s v="San Carlos"/>
    <s v="Santa Helena"/>
    <x v="11"/>
    <n v="821"/>
    <s v="Pastos enmalezados"/>
    <d v="2025-05-23T00:00:00"/>
    <s v="Alta densidad"/>
    <s v="Lucía Rodríguez"/>
    <x v="0"/>
    <n v="8"/>
    <n v="54"/>
    <x v="0"/>
    <s v=""/>
    <n v="66.3"/>
    <n v="0.66299999999999992"/>
    <n v="0.21103945453985321"/>
    <n v="8.6"/>
    <x v="27"/>
    <n v="3.4979789589980666E-2"/>
    <n v="0"/>
    <n v="6"/>
    <n v="0"/>
    <x v="2"/>
    <x v="0"/>
    <n v="0"/>
    <n v="0"/>
    <n v="3"/>
    <x v="0"/>
    <s v="Rastrojos (VS)"/>
    <s v=""/>
    <n v="4706578.0832000002"/>
    <n v="2512010.0197999999"/>
    <n v="-75.667006000000001"/>
    <n v="8.6243099999999995"/>
  </r>
  <r>
    <s v="Córdoba"/>
    <s v="San Carlos"/>
    <s v="Santa Helena"/>
    <x v="11"/>
    <n v="822"/>
    <s v="Pastos enmalezados"/>
    <d v="2025-05-23T00:00:00"/>
    <s v="Alta densidad"/>
    <s v="Lucía Rodríguez"/>
    <x v="0"/>
    <n v="8"/>
    <n v="55"/>
    <x v="1"/>
    <s v=""/>
    <n v="53.2"/>
    <n v="0.53200000000000003"/>
    <n v="0.16934085944977664"/>
    <n v="5.8"/>
    <x v="81"/>
    <n v="2.2522334306820296E-2"/>
    <n v="0"/>
    <n v="5"/>
    <n v="0"/>
    <x v="0"/>
    <x v="0"/>
    <n v="0"/>
    <n v="0"/>
    <n v="2"/>
    <x v="0"/>
    <s v="Rastrojos (VS)"/>
    <s v=""/>
    <n v="4706577.8899999997"/>
    <n v="2512013.8931999998"/>
    <n v="-75.667007999999996"/>
    <n v="8.6243449999999999"/>
  </r>
  <r>
    <s v="Córdoba"/>
    <s v="San Carlos"/>
    <s v="Santa Helena"/>
    <x v="11"/>
    <n v="823"/>
    <s v="Pastos enmalezados"/>
    <d v="2025-05-23T00:00:00"/>
    <s v="Alta densidad"/>
    <s v="Lucía Rodríguez"/>
    <x v="0"/>
    <n v="8"/>
    <n v="56"/>
    <x v="0"/>
    <s v=""/>
    <n v="60.1"/>
    <n v="0.60099999999999998"/>
    <n v="0.1913042415964582"/>
    <n v="8.8000000000000007"/>
    <x v="3"/>
    <n v="2.8743462299867843E-2"/>
    <n v="0"/>
    <n v="5"/>
    <n v="0"/>
    <x v="0"/>
    <x v="0"/>
    <n v="0"/>
    <n v="0"/>
    <n v="2"/>
    <x v="0"/>
    <s v="Rastrojos (VS)"/>
    <s v=""/>
    <n v="4706575.3540000003"/>
    <n v="2512013.3577999999"/>
    <n v="-75.667030999999994"/>
    <n v="8.6243400000000001"/>
  </r>
  <r>
    <s v="Córdoba"/>
    <s v="San Carlos"/>
    <s v="Santa Helena"/>
    <x v="11"/>
    <s v=""/>
    <s v="Pastos enmalezados"/>
    <d v="2025-05-23T00:00:00"/>
    <s v="Alta densidad"/>
    <s v="Lucía Rodríguez"/>
    <x v="0"/>
    <n v="8"/>
    <n v="57"/>
    <x v="2"/>
    <n v="2"/>
    <s v=""/>
    <m/>
    <m/>
    <n v="0.45"/>
    <x v="4"/>
    <n v="0"/>
    <s v=""/>
    <s v=""/>
    <m/>
    <x v="1"/>
    <x v="1"/>
    <m/>
    <m/>
    <m/>
    <x v="0"/>
    <s v="Rastrojos (VS)"/>
    <s v=""/>
    <m/>
    <m/>
    <m/>
    <m/>
  </r>
  <r>
    <s v="Córdoba"/>
    <s v="San Carlos"/>
    <s v="Santa Helena"/>
    <x v="11"/>
    <s v=""/>
    <s v="Pastos enmalezados"/>
    <d v="2025-05-23T00:00:00"/>
    <s v="Alta densidad"/>
    <s v="Lucía Rodríguez"/>
    <x v="0"/>
    <n v="8"/>
    <n v="58"/>
    <x v="4"/>
    <n v="1"/>
    <s v=""/>
    <m/>
    <m/>
    <n v="0.15"/>
    <x v="4"/>
    <n v="0"/>
    <s v=""/>
    <s v=""/>
    <m/>
    <x v="1"/>
    <x v="1"/>
    <m/>
    <m/>
    <m/>
    <x v="0"/>
    <s v="Rastrojos (VS)"/>
    <s v=""/>
    <m/>
    <m/>
    <m/>
    <m/>
  </r>
  <r>
    <s v="Córdoba"/>
    <s v="San Carlos"/>
    <s v="Santa Helena"/>
    <x v="11"/>
    <n v="824"/>
    <s v="Pastos enmalezados"/>
    <d v="2025-05-23T00:00:00"/>
    <s v="Alta densidad"/>
    <s v="Lucía Rodríguez"/>
    <x v="0"/>
    <n v="9"/>
    <n v="59"/>
    <x v="0"/>
    <s v=""/>
    <n v="71.5"/>
    <n v="0.71499999999999997"/>
    <n v="0.22759156862141033"/>
    <n v="10.5"/>
    <x v="12"/>
    <n v="4.0681992891077094E-2"/>
    <n v="0"/>
    <n v="6"/>
    <n v="1"/>
    <x v="0"/>
    <x v="0"/>
    <n v="0"/>
    <n v="0"/>
    <n v="1"/>
    <x v="0"/>
    <s v="Rastrojos (VS)"/>
    <s v=""/>
    <n v="4706571.9486999996"/>
    <n v="2512014.4879000001"/>
    <n v="-75.667062000000001"/>
    <n v="8.6243499999999997"/>
  </r>
  <r>
    <s v="Córdoba"/>
    <s v="San Carlos"/>
    <s v="Santa Helena"/>
    <x v="11"/>
    <n v="825"/>
    <s v="Pastos enmalezados"/>
    <d v="2025-05-23T00:00:00"/>
    <s v="Alta densidad"/>
    <s v="Lucía Rodríguez"/>
    <x v="0"/>
    <n v="9"/>
    <n v="60"/>
    <x v="1"/>
    <s v=""/>
    <n v="53.8"/>
    <n v="0.53799999999999992"/>
    <n v="0.17125071876687936"/>
    <n v="7.2"/>
    <x v="77"/>
    <n v="2.303322167414527E-2"/>
    <n v="0"/>
    <n v="3"/>
    <n v="0"/>
    <x v="0"/>
    <x v="0"/>
    <n v="0"/>
    <n v="0"/>
    <n v="0"/>
    <x v="0"/>
    <s v="Rastrojos (VS)"/>
    <s v=""/>
    <n v="4706571.8300999999"/>
    <n v="2512013.2718000002"/>
    <n v="-75.667062999999999"/>
    <n v="8.6243390009999992"/>
  </r>
  <r>
    <s v="Córdoba"/>
    <s v="San Carlos"/>
    <s v="Santa Helena"/>
    <x v="11"/>
    <n v="826"/>
    <s v="Pastos enmalezados"/>
    <d v="2025-05-23T00:00:00"/>
    <s v="Alta densidad"/>
    <s v="Lucía Rodríguez"/>
    <x v="0"/>
    <n v="9"/>
    <n v="61"/>
    <x v="7"/>
    <s v=""/>
    <n v="57"/>
    <n v="0.56999999999999995"/>
    <n v="0.18143663512476069"/>
    <n v="3"/>
    <x v="62"/>
    <n v="2.5854720505278397E-2"/>
    <n v="0"/>
    <n v="3"/>
    <m/>
    <x v="1"/>
    <x v="1"/>
    <m/>
    <m/>
    <m/>
    <x v="0"/>
    <s v="Rastrojos (VS)"/>
    <s v=""/>
    <n v="4706570.8710000003"/>
    <n v="2512017.8144"/>
    <n v="-75.667072000000005"/>
    <n v="8.6243800010000005"/>
  </r>
  <r>
    <s v="Córdoba"/>
    <s v="San Carlos"/>
    <s v="Santa Helena"/>
    <x v="11"/>
    <n v="827"/>
    <s v="Pastos enmalezados"/>
    <d v="2025-05-23T00:00:00"/>
    <s v="Alta densidad"/>
    <s v="Lucía Rodríguez"/>
    <x v="0"/>
    <n v="9"/>
    <n v="62"/>
    <x v="0"/>
    <s v=""/>
    <n v="77"/>
    <n v="0.77"/>
    <n v="0.24509861236151884"/>
    <n v="9.1999999999999993"/>
    <x v="87"/>
    <n v="4.7181482879592375E-2"/>
    <n v="0"/>
    <n v="4"/>
    <n v="0"/>
    <x v="0"/>
    <x v="0"/>
    <n v="0"/>
    <n v="0"/>
    <n v="2"/>
    <x v="0"/>
    <s v="Rastrojos (VS)"/>
    <s v=""/>
    <n v="4706570.3019000003"/>
    <n v="2512015.1631999998"/>
    <n v="-75.667077000000006"/>
    <n v="8.6243560000000006"/>
  </r>
  <r>
    <s v="Córdoba"/>
    <s v="San Carlos"/>
    <s v="Santa Helena"/>
    <x v="11"/>
    <n v="828"/>
    <s v="Pastos enmalezados"/>
    <d v="2025-05-23T00:00:00"/>
    <s v="Alta densidad"/>
    <s v="Lucía Rodríguez"/>
    <x v="0"/>
    <n v="9"/>
    <n v="63"/>
    <x v="0"/>
    <s v=""/>
    <n v="69.5"/>
    <n v="0.69499999999999995"/>
    <n v="0.2212253708977345"/>
    <n v="11"/>
    <x v="11"/>
    <n v="3.843790819348137E-2"/>
    <n v="0"/>
    <n v="4"/>
    <n v="0"/>
    <x v="0"/>
    <x v="0"/>
    <n v="0"/>
    <n v="0"/>
    <n v="0"/>
    <x v="0"/>
    <s v="Rastrojos (VS)"/>
    <s v=""/>
    <n v="4706569.7422000002"/>
    <n v="2512013.8394999998"/>
    <n v="-75.667081999999994"/>
    <n v="8.6243440000000007"/>
  </r>
  <r>
    <s v="Córdoba"/>
    <s v="San Carlos"/>
    <s v="Santa Helena"/>
    <x v="11"/>
    <n v="829"/>
    <s v="Pastos enmalezados"/>
    <d v="2025-05-23T00:00:00"/>
    <s v="Alta densidad"/>
    <s v="Lucía Rodríguez"/>
    <x v="0"/>
    <n v="9"/>
    <n v="64"/>
    <x v="0"/>
    <s v=""/>
    <n v="64.7"/>
    <n v="0.64700000000000002"/>
    <n v="0.20594649636091258"/>
    <n v="7.3"/>
    <x v="9"/>
    <n v="3.3311845786377609E-2"/>
    <n v="0"/>
    <n v="4"/>
    <n v="0"/>
    <x v="0"/>
    <x v="0"/>
    <n v="0"/>
    <n v="0"/>
    <n v="0"/>
    <x v="0"/>
    <s v="Rastrojos (VS)"/>
    <s v=""/>
    <n v="4706566.8727000002"/>
    <n v="2512012.8639000002"/>
    <n v="-75.667107999999999"/>
    <n v="8.6243350010000004"/>
  </r>
  <r>
    <s v="Córdoba"/>
    <s v="San Carlos"/>
    <s v="Santa Helena"/>
    <x v="11"/>
    <n v="830"/>
    <s v="Pastos enmalezados"/>
    <d v="2025-05-23T00:00:00"/>
    <s v="Alta densidad"/>
    <s v="Lucía Rodríguez"/>
    <x v="0"/>
    <n v="9"/>
    <n v="65"/>
    <x v="0"/>
    <s v=""/>
    <n v="72.400000000000006"/>
    <n v="0.72400000000000009"/>
    <n v="0.23045635759706448"/>
    <n v="10"/>
    <x v="88"/>
    <n v="4.1712600725068674E-2"/>
    <n v="0"/>
    <n v="5"/>
    <n v="0"/>
    <x v="0"/>
    <x v="0"/>
    <n v="0"/>
    <n v="0"/>
    <n v="3"/>
    <x v="0"/>
    <s v="Rastrojos (VS)"/>
    <s v=""/>
    <n v="4706567.0998999998"/>
    <n v="2512013.858"/>
    <n v="-75.667106000000004"/>
    <n v="8.6243440010000008"/>
  </r>
  <r>
    <s v="Córdoba"/>
    <s v="San Carlos"/>
    <s v="Santa Helena"/>
    <x v="11"/>
    <n v="831"/>
    <s v="Pastos enmalezados"/>
    <d v="2025-05-23T00:00:00"/>
    <s v="Alta densidad"/>
    <s v="Lucía Rodríguez"/>
    <x v="0"/>
    <n v="9"/>
    <n v="66"/>
    <x v="0"/>
    <s v=""/>
    <n v="63.5"/>
    <n v="0.63500000000000001"/>
    <n v="0.20212677772670709"/>
    <n v="8.5"/>
    <x v="18"/>
    <n v="3.2087625964114748E-2"/>
    <n v="0"/>
    <n v="5"/>
    <n v="0"/>
    <x v="0"/>
    <x v="0"/>
    <n v="0"/>
    <n v="0"/>
    <n v="0"/>
    <x v="0"/>
    <s v="Rastrojos (VS)"/>
    <s v=""/>
    <n v="4706564.9057"/>
    <n v="2512014.9796000002"/>
    <n v="-75.667125999999996"/>
    <n v="8.6243540000000003"/>
  </r>
  <r>
    <s v="Córdoba"/>
    <s v="San Carlos"/>
    <s v="Santa Helena"/>
    <x v="11"/>
    <n v="832"/>
    <s v="Pastos enmalezados"/>
    <d v="2025-05-23T00:00:00"/>
    <s v="Alta densidad"/>
    <s v="Lucía Rodríguez"/>
    <x v="0"/>
    <n v="9"/>
    <n v="67"/>
    <x v="6"/>
    <s v=""/>
    <n v="63"/>
    <n v="0.63"/>
    <n v="0.20053522829578813"/>
    <n v="5.5"/>
    <x v="43"/>
    <n v="3.1584298456586633E-2"/>
    <n v="0"/>
    <n v="4"/>
    <m/>
    <x v="1"/>
    <x v="1"/>
    <m/>
    <m/>
    <m/>
    <x v="0"/>
    <s v="Rastrojos (VS)"/>
    <s v=""/>
    <n v="4706560.3879000004"/>
    <n v="2512014.4580000001"/>
    <n v="-75.667167000000006"/>
    <n v="8.6243490000000005"/>
  </r>
  <r>
    <s v="Córdoba"/>
    <s v="San Carlos"/>
    <s v="Santa Helena"/>
    <x v="11"/>
    <n v="833"/>
    <s v="Pastos enmalezados"/>
    <d v="2025-05-23T00:00:00"/>
    <s v="Alta densidad"/>
    <s v="Lucía Rodríguez"/>
    <x v="0"/>
    <n v="9"/>
    <n v="68"/>
    <x v="0"/>
    <s v=""/>
    <n v="65.3"/>
    <n v="0.65300000000000002"/>
    <n v="0.20785635567801533"/>
    <n v="12"/>
    <x v="89"/>
    <n v="3.3932550064436004E-2"/>
    <n v="0"/>
    <n v="4"/>
    <n v="0"/>
    <x v="0"/>
    <x v="0"/>
    <n v="0"/>
    <n v="2"/>
    <n v="0"/>
    <x v="0"/>
    <s v="Rastrojos (VS)"/>
    <s v=""/>
    <n v="4706562.2533999998"/>
    <n v="2512013.5599000002"/>
    <n v="-75.667150000000007"/>
    <n v="8.6243409999999994"/>
  </r>
  <r>
    <s v="Córdoba"/>
    <s v="San Carlos"/>
    <s v="Santa Helena"/>
    <x v="11"/>
    <n v="834"/>
    <s v="Pastos enmalezados"/>
    <d v="2025-05-23T00:00:00"/>
    <s v="Alta densidad"/>
    <s v="Lucía Rodríguez"/>
    <x v="0"/>
    <n v="9"/>
    <n v="69"/>
    <x v="0"/>
    <s v=""/>
    <n v="63.3"/>
    <n v="0.63300000000000001"/>
    <n v="0.2014901579543395"/>
    <n v="9"/>
    <x v="1"/>
    <n v="3.1885817496274227E-2"/>
    <n v="0"/>
    <n v="4"/>
    <n v="0"/>
    <x v="0"/>
    <x v="0"/>
    <n v="0"/>
    <n v="0"/>
    <n v="0"/>
    <x v="0"/>
    <s v="Rastrojos (VS)"/>
    <s v=""/>
    <n v="4706563.2534999996"/>
    <n v="2512014.8805"/>
    <n v="-75.667141000000001"/>
    <n v="8.6243529999999993"/>
  </r>
  <r>
    <s v="Córdoba"/>
    <s v="San Carlos"/>
    <s v="Santa Helena"/>
    <x v="11"/>
    <n v="835"/>
    <s v="Pastos enmalezados"/>
    <d v="2025-05-23T00:00:00"/>
    <s v="Alta densidad"/>
    <s v="Lucía Rodríguez"/>
    <x v="0"/>
    <n v="9"/>
    <n v="70"/>
    <x v="0"/>
    <s v=""/>
    <n v="66.8"/>
    <n v="0.66799999999999993"/>
    <n v="0.21263100397077214"/>
    <n v="12"/>
    <x v="90"/>
    <n v="3.5509377663118943E-2"/>
    <n v="0"/>
    <n v="6"/>
    <n v="0"/>
    <x v="3"/>
    <x v="2"/>
    <n v="0"/>
    <n v="0"/>
    <n v="0"/>
    <x v="0"/>
    <s v="Rastrojos (VS)"/>
    <s v=""/>
    <n v="4706563.3921999997"/>
    <n v="2512018.9728999999"/>
    <n v="-75.667140000000003"/>
    <n v="8.62439"/>
  </r>
  <r>
    <s v="Córdoba"/>
    <s v="San Carlos"/>
    <s v="Santa Helena"/>
    <x v="11"/>
    <n v="836"/>
    <s v="Pastos enmalezados"/>
    <d v="2025-05-23T00:00:00"/>
    <s v="Alta densidad"/>
    <s v="Lucía Rodríguez"/>
    <x v="0"/>
    <n v="9"/>
    <n v="71"/>
    <x v="0"/>
    <s v=""/>
    <n v="64.400000000000006"/>
    <n v="0.64400000000000002"/>
    <n v="0.20499156670236121"/>
    <n v="10"/>
    <x v="5"/>
    <n v="3.3003642239080158E-2"/>
    <n v="0"/>
    <n v="6"/>
    <n v="0"/>
    <x v="0"/>
    <x v="0"/>
    <n v="0"/>
    <n v="0"/>
    <n v="1"/>
    <x v="0"/>
    <s v="Rastrojos (VS)"/>
    <s v=""/>
    <n v="4706568.4518999998"/>
    <n v="2512018.2738000001"/>
    <n v="-75.667094000000006"/>
    <n v="8.6243839999999992"/>
  </r>
  <r>
    <s v="Córdoba"/>
    <s v="San Carlos"/>
    <s v="Santa Helena"/>
    <x v="11"/>
    <n v="837"/>
    <s v="Pastos enmalezados"/>
    <d v="2025-05-23T00:00:00"/>
    <s v="Alta densidad"/>
    <s v="Lucía Rodríguez"/>
    <x v="0"/>
    <n v="9"/>
    <n v="72"/>
    <x v="5"/>
    <s v=""/>
    <n v="57"/>
    <n v="0.56999999999999995"/>
    <n v="0.18143663512476069"/>
    <n v="3"/>
    <x v="14"/>
    <n v="2.5854720505278397E-2"/>
    <n v="0"/>
    <n v="2"/>
    <m/>
    <x v="1"/>
    <x v="1"/>
    <m/>
    <m/>
    <m/>
    <x v="0"/>
    <s v="Rastrojos (VS)"/>
    <s v=""/>
    <n v="4706564.6025"/>
    <n v="2512018.8538000002"/>
    <n v="-75.667129000000003"/>
    <n v="8.6243890000000007"/>
  </r>
  <r>
    <s v="Córdoba"/>
    <s v="San Carlos"/>
    <s v="Santa Helena"/>
    <x v="11"/>
    <n v="838"/>
    <s v="Pastos enmalezados"/>
    <d v="2025-05-23T00:00:00"/>
    <s v="Alta densidad"/>
    <s v="Lucía Rodríguez"/>
    <x v="0"/>
    <n v="9"/>
    <n v="73"/>
    <x v="1"/>
    <s v=""/>
    <n v="56.8"/>
    <n v="0.56799999999999995"/>
    <n v="0.1808000153523931"/>
    <n v="6"/>
    <x v="2"/>
    <n v="2.5673602180039817E-2"/>
    <n v="0"/>
    <n v="3"/>
    <n v="0"/>
    <x v="0"/>
    <x v="0"/>
    <n v="0"/>
    <n v="0"/>
    <n v="0"/>
    <x v="0"/>
    <s v="Rastrojos (VS)"/>
    <s v="Torcido "/>
    <n v="4706568.3287000004"/>
    <n v="2512016.3939"/>
    <n v="-75.667095000000003"/>
    <n v="8.6243669999999995"/>
  </r>
  <r>
    <s v="Córdoba"/>
    <s v="San Carlos"/>
    <s v="Santa Helena"/>
    <x v="11"/>
    <s v=""/>
    <s v="Pastos enmalezados"/>
    <d v="2025-05-23T00:00:00"/>
    <s v="Alta densidad"/>
    <s v="Lucía Rodríguez"/>
    <x v="0"/>
    <n v="9"/>
    <n v="74"/>
    <x v="2"/>
    <n v="20"/>
    <s v=""/>
    <m/>
    <m/>
    <n v="0.8"/>
    <x v="4"/>
    <n v="0"/>
    <s v=""/>
    <s v=""/>
    <m/>
    <x v="1"/>
    <x v="1"/>
    <m/>
    <m/>
    <m/>
    <x v="0"/>
    <s v="Rastrojos (VS)"/>
    <s v=""/>
    <m/>
    <m/>
    <m/>
    <m/>
  </r>
  <r>
    <s v="Córdoba"/>
    <s v="San Carlos"/>
    <s v="Santa Helena"/>
    <x v="11"/>
    <s v=""/>
    <s v="Pastos enmalezados"/>
    <d v="2025-05-23T00:00:00"/>
    <s v="Alta densidad"/>
    <s v="Lucía Rodríguez"/>
    <x v="0"/>
    <n v="9"/>
    <n v="75"/>
    <x v="3"/>
    <n v="6"/>
    <s v=""/>
    <m/>
    <m/>
    <n v="0.2"/>
    <x v="4"/>
    <n v="0"/>
    <s v=""/>
    <s v=""/>
    <m/>
    <x v="1"/>
    <x v="1"/>
    <m/>
    <m/>
    <m/>
    <x v="0"/>
    <s v="Rastrojos (VS)"/>
    <s v=""/>
    <m/>
    <m/>
    <m/>
    <m/>
  </r>
  <r>
    <s v="Córdoba"/>
    <s v="San Carlos"/>
    <s v="Santa Helena"/>
    <x v="11"/>
    <s v=""/>
    <s v="Pastos enmalezados"/>
    <d v="2025-05-23T00:00:00"/>
    <s v="Alta densidad"/>
    <s v="Lucía Rodríguez"/>
    <x v="0"/>
    <n v="9"/>
    <n v="76"/>
    <x v="4"/>
    <n v="4"/>
    <s v=""/>
    <m/>
    <m/>
    <n v="0.15"/>
    <x v="4"/>
    <n v="0"/>
    <s v=""/>
    <s v=""/>
    <m/>
    <x v="1"/>
    <x v="1"/>
    <m/>
    <m/>
    <m/>
    <x v="0"/>
    <s v="Rastrojos (VS)"/>
    <s v=""/>
    <m/>
    <m/>
    <m/>
    <m/>
  </r>
  <r>
    <s v="Córdoba"/>
    <s v="San Carlos"/>
    <s v="Santa Helena"/>
    <x v="11"/>
    <n v="839"/>
    <s v="Pastos enmalezados"/>
    <d v="2025-05-23T00:00:00"/>
    <s v="Alta densidad"/>
    <s v="Lucía Rodríguez"/>
    <x v="0"/>
    <n v="10"/>
    <n v="77"/>
    <x v="1"/>
    <s v=""/>
    <n v="51.9"/>
    <n v="0.51900000000000002"/>
    <n v="0.16520283092938737"/>
    <n v="6.2"/>
    <x v="26"/>
    <n v="2.1435067313088012E-2"/>
    <n v="0"/>
    <n v="3"/>
    <n v="0"/>
    <x v="0"/>
    <x v="0"/>
    <n v="0"/>
    <n v="0"/>
    <n v="0"/>
    <x v="0"/>
    <s v="Rastrojos (VS)"/>
    <s v=""/>
    <n v="4706573.5263999999"/>
    <n v="2512019.6765000001"/>
    <n v="-75.667047999999994"/>
    <n v="8.6243970000000001"/>
  </r>
  <r>
    <s v="Córdoba"/>
    <s v="San Carlos"/>
    <s v="Santa Helena"/>
    <x v="11"/>
    <n v="840"/>
    <s v="Pastos enmalezados"/>
    <d v="2025-05-23T00:00:00"/>
    <s v="Alta densidad"/>
    <s v="Lucía Rodríguez"/>
    <x v="0"/>
    <n v="10"/>
    <n v="78"/>
    <x v="5"/>
    <s v=""/>
    <n v="65"/>
    <n v="0.65"/>
    <n v="0.20690142601946396"/>
    <n v="4"/>
    <x v="21"/>
    <n v="3.3621481728162893E-2"/>
    <n v="0"/>
    <n v="2"/>
    <m/>
    <x v="1"/>
    <x v="1"/>
    <m/>
    <m/>
    <m/>
    <x v="0"/>
    <s v="Rastrojos (VS)"/>
    <s v=""/>
    <n v="4706572.6339999996"/>
    <n v="2512018.0233"/>
    <n v="-75.667056000000002"/>
    <n v="8.6243820000000007"/>
  </r>
  <r>
    <s v="Córdoba"/>
    <s v="San Carlos"/>
    <s v="Santa Helena"/>
    <x v="11"/>
    <n v="841"/>
    <s v="Pastos enmalezados"/>
    <d v="2025-05-23T00:00:00"/>
    <s v="Alta densidad"/>
    <s v="Lucía Rodríguez"/>
    <x v="0"/>
    <n v="10"/>
    <n v="79"/>
    <x v="0"/>
    <s v=""/>
    <n v="68"/>
    <n v="0.68"/>
    <n v="0.21645072260497769"/>
    <n v="10.8"/>
    <x v="11"/>
    <n v="3.6796622842846211E-2"/>
    <n v="0"/>
    <n v="6"/>
    <n v="0"/>
    <x v="0"/>
    <x v="0"/>
    <n v="0"/>
    <n v="0"/>
    <n v="2"/>
    <x v="0"/>
    <s v="Rastrojos (VS)"/>
    <s v=""/>
    <n v="4706571.8795999996"/>
    <n v="2512020.3517999998"/>
    <n v="-75.667062999999999"/>
    <n v="8.6244029999999992"/>
  </r>
  <r>
    <s v="Córdoba"/>
    <s v="San Carlos"/>
    <s v="Santa Helena"/>
    <x v="11"/>
    <n v="842"/>
    <s v="Pastos enmalezados"/>
    <d v="2025-05-23T00:00:00"/>
    <s v="Alta densidad"/>
    <s v="Lucía Rodríguez"/>
    <x v="0"/>
    <n v="10"/>
    <n v="80"/>
    <x v="0"/>
    <s v=""/>
    <n v="64"/>
    <n v="0.64"/>
    <n v="0.20371832715762606"/>
    <n v="10.199999999999999"/>
    <x v="12"/>
    <n v="3.2594932345220172E-2"/>
    <n v="0"/>
    <n v="6"/>
    <n v="0"/>
    <x v="0"/>
    <x v="0"/>
    <n v="0"/>
    <n v="0"/>
    <n v="3"/>
    <x v="0"/>
    <s v="Rastrojos (VS)"/>
    <s v=""/>
    <n v="4706571.5670999996"/>
    <n v="2512022.8985000001"/>
    <n v="-75.667066000000005"/>
    <n v="8.6244259999999997"/>
  </r>
  <r>
    <s v="Córdoba"/>
    <s v="San Carlos"/>
    <s v="Santa Helena"/>
    <x v="11"/>
    <n v="843"/>
    <s v="Pastos enmalezados"/>
    <d v="2025-05-23T00:00:00"/>
    <s v="Alta densidad"/>
    <s v="Lucía Rodríguez"/>
    <x v="0"/>
    <n v="10"/>
    <n v="81"/>
    <x v="1"/>
    <s v=""/>
    <n v="50.2"/>
    <n v="0.502"/>
    <n v="0.15979156286426294"/>
    <n v="6.7"/>
    <x v="26"/>
    <n v="2.0053841139464998E-2"/>
    <n v="0"/>
    <n v="5"/>
    <n v="0"/>
    <x v="0"/>
    <x v="0"/>
    <n v="0"/>
    <n v="0"/>
    <n v="1"/>
    <x v="0"/>
    <s v="Rastrojos (VS)"/>
    <s v=""/>
    <n v="4706571.4593000002"/>
    <n v="2512023.2311999998"/>
    <n v="-75.667067000000003"/>
    <n v="8.6244289999999992"/>
  </r>
  <r>
    <s v="Córdoba"/>
    <s v="San Carlos"/>
    <s v="Santa Helena"/>
    <x v="11"/>
    <n v="844"/>
    <s v="Pastos enmalezados"/>
    <d v="2025-05-23T00:00:00"/>
    <s v="Alta densidad"/>
    <s v="Lucía Rodríguez"/>
    <x v="0"/>
    <n v="10"/>
    <n v="82"/>
    <x v="0"/>
    <s v=""/>
    <n v="66.599999999999994"/>
    <n v="0.66599999999999993"/>
    <n v="0.21199438419840458"/>
    <n v="10.6"/>
    <x v="12"/>
    <n v="3.5297064969034356E-2"/>
    <n v="2"/>
    <n v="8"/>
    <n v="0"/>
    <x v="0"/>
    <x v="0"/>
    <n v="0"/>
    <n v="0"/>
    <n v="2"/>
    <x v="0"/>
    <s v="Rastrojos (VS)"/>
    <s v=""/>
    <n v="4706570.0017999997"/>
    <n v="2512019.4799000002"/>
    <n v="-75.667079999999999"/>
    <n v="8.6243949999999998"/>
  </r>
  <r>
    <s v="Córdoba"/>
    <s v="San Carlos"/>
    <s v="Santa Helena"/>
    <x v="11"/>
    <n v="845"/>
    <s v="Pastos enmalezados"/>
    <d v="2025-05-23T00:00:00"/>
    <s v="Alta densidad"/>
    <s v="Lucía Rodríguez"/>
    <x v="0"/>
    <n v="10"/>
    <n v="83"/>
    <x v="5"/>
    <s v=""/>
    <n v="64.2"/>
    <n v="0.64200000000000002"/>
    <n v="0.20435494692999362"/>
    <n v="3.2"/>
    <x v="25"/>
    <n v="3.2798968982263976E-2"/>
    <n v="0"/>
    <n v="3"/>
    <m/>
    <x v="1"/>
    <x v="1"/>
    <m/>
    <m/>
    <m/>
    <x v="0"/>
    <s v="Rastrojos (VS)"/>
    <s v=""/>
    <n v="4706574.6227000002"/>
    <n v="2512019.0051000002"/>
    <n v="-75.667038000000005"/>
    <n v="8.6243909999999993"/>
  </r>
  <r>
    <s v="Córdoba"/>
    <s v="San Carlos"/>
    <s v="Santa Helena"/>
    <x v="11"/>
    <n v="846"/>
    <s v="Pastos enmalezados"/>
    <d v="2025-05-23T00:00:00"/>
    <s v="Alta densidad"/>
    <s v="Lucía Rodríguez"/>
    <x v="0"/>
    <n v="10"/>
    <n v="84"/>
    <x v="5"/>
    <s v=""/>
    <n v="77.900000000000006"/>
    <n v="0.77900000000000003"/>
    <n v="0.24796340133717296"/>
    <n v="3.5"/>
    <x v="21"/>
    <n v="4.8290872410414437E-2"/>
    <n v="0"/>
    <n v="3"/>
    <m/>
    <x v="1"/>
    <x v="1"/>
    <m/>
    <m/>
    <m/>
    <x v="0"/>
    <s v="Rastrojos (VS)"/>
    <s v=""/>
    <n v="4706569.4435999999"/>
    <n v="2512018.3774999999"/>
    <n v="-75.667085"/>
    <n v="8.6243850000000002"/>
  </r>
  <r>
    <s v="Córdoba"/>
    <s v="San Carlos"/>
    <s v="Santa Helena"/>
    <x v="11"/>
    <n v="847"/>
    <s v="Pastos enmalezados"/>
    <d v="2025-05-23T00:00:00"/>
    <s v="Alta densidad"/>
    <s v="Lucía Rodríguez"/>
    <x v="0"/>
    <n v="10"/>
    <n v="85"/>
    <x v="1"/>
    <s v=""/>
    <n v="51.4"/>
    <n v="0.51400000000000001"/>
    <n v="0.1636112814984684"/>
    <n v="6"/>
    <x v="75"/>
    <n v="2.102404967255319E-2"/>
    <n v="0"/>
    <n v="3"/>
    <n v="0"/>
    <x v="0"/>
    <x v="0"/>
    <n v="0"/>
    <n v="0"/>
    <n v="0"/>
    <x v="0"/>
    <s v="Rastrojos (VS)"/>
    <s v=""/>
    <n v="4706567.1678999998"/>
    <n v="2512023.5931000002"/>
    <n v="-75.667106000000004"/>
    <n v="8.6244320010000006"/>
  </r>
  <r>
    <s v="Córdoba"/>
    <s v="San Carlos"/>
    <s v="Santa Helena"/>
    <x v="11"/>
    <n v="848"/>
    <s v="Pastos enmalezados"/>
    <d v="2025-05-23T00:00:00"/>
    <s v="Alta densidad"/>
    <s v="Lucía Rodríguez"/>
    <x v="0"/>
    <n v="10"/>
    <n v="86"/>
    <x v="0"/>
    <s v=""/>
    <n v="62"/>
    <n v="0.62"/>
    <n v="0.19735212943395022"/>
    <n v="8.5"/>
    <x v="18"/>
    <n v="3.0589580062262284E-2"/>
    <n v="0"/>
    <n v="4"/>
    <n v="0"/>
    <x v="0"/>
    <x v="0"/>
    <n v="0"/>
    <n v="0"/>
    <n v="0"/>
    <x v="0"/>
    <s v="Rastrojos (VS)"/>
    <s v=""/>
    <n v="4706567.2757000001"/>
    <n v="2512023.2604"/>
    <n v="-75.667105000000006"/>
    <n v="8.6244289999999992"/>
  </r>
  <r>
    <s v="Córdoba"/>
    <s v="San Carlos"/>
    <s v="Santa Helena"/>
    <x v="11"/>
    <n v="849"/>
    <s v="Pastos enmalezados"/>
    <d v="2025-05-23T00:00:00"/>
    <s v="Alta densidad"/>
    <s v="Lucía Rodríguez"/>
    <x v="0"/>
    <n v="10"/>
    <n v="87"/>
    <x v="5"/>
    <s v=""/>
    <n v="70"/>
    <n v="0.7"/>
    <n v="0.22281692032865347"/>
    <n v="3.4"/>
    <x v="14"/>
    <n v="3.8992961057514354E-2"/>
    <n v="0"/>
    <n v="3"/>
    <m/>
    <x v="1"/>
    <x v="1"/>
    <m/>
    <m/>
    <m/>
    <x v="0"/>
    <s v="Rastrojos (VS)"/>
    <s v=""/>
    <n v="4706568.0378"/>
    <n v="2512022.0381"/>
    <n v="-75.667097999999996"/>
    <n v="8.6244180000000004"/>
  </r>
  <r>
    <s v="Córdoba"/>
    <s v="San Carlos"/>
    <s v="Santa Helena"/>
    <x v="11"/>
    <n v="850"/>
    <s v="Pastos enmalezados"/>
    <d v="2025-05-23T00:00:00"/>
    <s v="Alta densidad"/>
    <s v="Lucía Rodríguez"/>
    <x v="0"/>
    <n v="10"/>
    <n v="88"/>
    <x v="0"/>
    <s v=""/>
    <n v="62.6"/>
    <n v="0.626"/>
    <n v="0.19926198875105297"/>
    <n v="8.5"/>
    <x v="67"/>
    <n v="3.1184501239539791E-2"/>
    <n v="0"/>
    <n v="5"/>
    <n v="0"/>
    <x v="0"/>
    <x v="0"/>
    <n v="0"/>
    <n v="0"/>
    <n v="0"/>
    <x v="0"/>
    <s v="Rastrojos (VS)"/>
    <s v=""/>
    <n v="4706565.2878"/>
    <n v="2512022.3892000001"/>
    <n v="-75.667123000000004"/>
    <n v="8.6244209999999999"/>
  </r>
  <r>
    <s v="Córdoba"/>
    <s v="San Carlos"/>
    <s v="Santa Helena"/>
    <x v="11"/>
    <s v=""/>
    <s v="Pastos enmalezados"/>
    <d v="2025-05-23T00:00:00"/>
    <s v="Alta densidad"/>
    <s v="Lucía Rodríguez"/>
    <x v="0"/>
    <n v="10"/>
    <n v="89"/>
    <x v="2"/>
    <n v="15"/>
    <s v=""/>
    <m/>
    <m/>
    <n v="0.7"/>
    <x v="4"/>
    <n v="0"/>
    <s v=""/>
    <s v=""/>
    <m/>
    <x v="1"/>
    <x v="1"/>
    <m/>
    <m/>
    <m/>
    <x v="0"/>
    <s v="Rastrojos (VS)"/>
    <s v=""/>
    <m/>
    <m/>
    <m/>
    <m/>
  </r>
  <r>
    <s v="Córdoba"/>
    <s v="San Carlos"/>
    <s v="Santa Helena"/>
    <x v="11"/>
    <s v=""/>
    <s v="Pastos enmalezados"/>
    <d v="2025-05-23T00:00:00"/>
    <s v="Alta densidad"/>
    <s v="Lucía Rodríguez"/>
    <x v="0"/>
    <n v="10"/>
    <n v="90"/>
    <x v="3"/>
    <n v="5"/>
    <s v=""/>
    <m/>
    <m/>
    <n v="0.25"/>
    <x v="4"/>
    <n v="0"/>
    <s v=""/>
    <s v=""/>
    <m/>
    <x v="1"/>
    <x v="1"/>
    <m/>
    <m/>
    <m/>
    <x v="0"/>
    <s v="Rastrojos (VS)"/>
    <s v=""/>
    <m/>
    <m/>
    <m/>
    <m/>
  </r>
  <r>
    <s v="Córdoba"/>
    <s v="San Carlos"/>
    <s v="Santa Helena"/>
    <x v="11"/>
    <s v=""/>
    <s v="Pastos enmalezados"/>
    <d v="2025-05-23T00:00:00"/>
    <s v="Alta densidad"/>
    <s v="Lucía Rodríguez"/>
    <x v="0"/>
    <n v="10"/>
    <n v="91"/>
    <x v="4"/>
    <n v="4"/>
    <s v=""/>
    <m/>
    <m/>
    <n v="0.15"/>
    <x v="4"/>
    <n v="0"/>
    <s v=""/>
    <s v=""/>
    <m/>
    <x v="1"/>
    <x v="1"/>
    <m/>
    <m/>
    <m/>
    <x v="0"/>
    <s v="Rastrojos (VS)"/>
    <s v=""/>
    <m/>
    <m/>
    <m/>
    <m/>
  </r>
  <r>
    <s v="Córdoba"/>
    <s v="Planeta Rica"/>
    <s v="El Almendro"/>
    <x v="12"/>
    <s v=""/>
    <s v="Vegetación secundaria alta"/>
    <d v="2025-05-24T00:00:00"/>
    <s v="Baja densidad"/>
    <s v="Esteban Moreno"/>
    <x v="0"/>
    <n v="1"/>
    <n v="1"/>
    <x v="2"/>
    <n v="6"/>
    <s v=""/>
    <m/>
    <m/>
    <n v="0.8"/>
    <x v="4"/>
    <n v="0"/>
    <s v=""/>
    <s v=""/>
    <m/>
    <x v="1"/>
    <x v="1"/>
    <m/>
    <m/>
    <m/>
    <x v="0"/>
    <s v="Rastrojos (VS)"/>
    <s v=""/>
    <m/>
    <m/>
    <m/>
    <m/>
  </r>
  <r>
    <s v="Córdoba"/>
    <s v="Planeta Rica"/>
    <s v="El Almendro"/>
    <x v="12"/>
    <s v=""/>
    <s v="Vegetación secundaria alta"/>
    <d v="2025-05-24T00:00:00"/>
    <s v="Baja densidad"/>
    <s v="Esteban Moreno"/>
    <x v="0"/>
    <n v="1"/>
    <n v="2"/>
    <x v="3"/>
    <n v="4"/>
    <s v=""/>
    <m/>
    <m/>
    <n v="0.2"/>
    <x v="4"/>
    <n v="0"/>
    <s v=""/>
    <s v=""/>
    <m/>
    <x v="1"/>
    <x v="1"/>
    <m/>
    <m/>
    <m/>
    <x v="0"/>
    <s v="Rastrojos (VS)"/>
    <s v=""/>
    <m/>
    <m/>
    <m/>
    <m/>
  </r>
  <r>
    <s v="Córdoba"/>
    <s v="Planeta Rica"/>
    <s v="El Almendro"/>
    <x v="12"/>
    <s v=""/>
    <s v="Vegetación secundaria alta"/>
    <d v="2025-05-24T00:00:00"/>
    <s v="Baja densidad"/>
    <s v="Esteban Moreno"/>
    <x v="0"/>
    <n v="1"/>
    <n v="3"/>
    <x v="4"/>
    <n v="25"/>
    <s v=""/>
    <m/>
    <m/>
    <n v="0.15"/>
    <x v="4"/>
    <n v="0"/>
    <s v=""/>
    <s v=""/>
    <m/>
    <x v="1"/>
    <x v="1"/>
    <m/>
    <m/>
    <m/>
    <x v="0"/>
    <s v="Rastrojos (VS)"/>
    <s v=""/>
    <m/>
    <m/>
    <m/>
    <m/>
  </r>
  <r>
    <s v="Córdoba"/>
    <s v="Planeta Rica"/>
    <s v="El Almendro"/>
    <x v="12"/>
    <n v="851"/>
    <s v="Vegetación secundaria alta"/>
    <d v="2025-05-24T00:00:00"/>
    <s v="Baja densidad"/>
    <s v="Esteban Moreno"/>
    <x v="0"/>
    <n v="2"/>
    <n v="4"/>
    <x v="0"/>
    <s v=""/>
    <n v="62.8"/>
    <n v="0.628"/>
    <n v="0.19989860852342056"/>
    <n v="8.8000000000000007"/>
    <x v="27"/>
    <n v="3.1384081538177025E-2"/>
    <n v="2"/>
    <n v="7"/>
    <n v="1"/>
    <x v="4"/>
    <x v="0"/>
    <n v="0"/>
    <n v="0"/>
    <n v="2"/>
    <x v="0"/>
    <s v="Rastrojos (VS)"/>
    <s v=""/>
    <n v="4709047.9093000004"/>
    <n v="2483818.2935000001"/>
    <n v="-75.642826999999997"/>
    <n v="8.3696330000000003"/>
  </r>
  <r>
    <s v="Córdoba"/>
    <s v="Planeta Rica"/>
    <s v="El Almendro"/>
    <x v="12"/>
    <n v="852"/>
    <s v="Vegetación secundaria alta"/>
    <d v="2025-05-24T00:00:00"/>
    <s v="Baja densidad"/>
    <s v="Esteban Moreno"/>
    <x v="0"/>
    <n v="2"/>
    <n v="5"/>
    <x v="1"/>
    <s v=""/>
    <n v="95"/>
    <n v="0.95"/>
    <n v="0.30239439187460115"/>
    <n v="5.5"/>
    <x v="28"/>
    <n v="7.1818668070217778E-2"/>
    <n v="0"/>
    <n v="4"/>
    <n v="0"/>
    <x v="0"/>
    <x v="0"/>
    <n v="0"/>
    <n v="0"/>
    <n v="0"/>
    <x v="0"/>
    <s v="Rastrojos (VS)"/>
    <s v=""/>
    <n v="4709045.6107000001"/>
    <n v="2483820.5214999998"/>
    <n v="-75.642848000000001"/>
    <n v="8.3696530009999996"/>
  </r>
  <r>
    <s v="Córdoba"/>
    <s v="Planeta Rica"/>
    <s v="El Almendro"/>
    <x v="12"/>
    <n v="853"/>
    <s v="Vegetación secundaria alta"/>
    <d v="2025-05-24T00:00:00"/>
    <s v="Baja densidad"/>
    <s v="Esteban Moreno"/>
    <x v="0"/>
    <n v="2"/>
    <n v="6"/>
    <x v="0"/>
    <s v=""/>
    <n v="67"/>
    <n v="0.67"/>
    <n v="0.21326762374313976"/>
    <n v="9.8000000000000007"/>
    <x v="5"/>
    <n v="3.5722326976975916E-2"/>
    <n v="10"/>
    <n v="16"/>
    <n v="1"/>
    <x v="0"/>
    <x v="0"/>
    <n v="0"/>
    <n v="0"/>
    <n v="0"/>
    <x v="0"/>
    <s v="Rastrojos (VS)"/>
    <s v=""/>
    <n v="4709051.3096000003"/>
    <n v="2483816.0581"/>
    <n v="-75.642796000000004"/>
    <n v="8.3696130009999994"/>
  </r>
  <r>
    <s v="Córdoba"/>
    <s v="Planeta Rica"/>
    <s v="El Almendro"/>
    <x v="12"/>
    <s v=""/>
    <s v="Vegetación secundaria alta"/>
    <d v="2025-05-24T00:00:00"/>
    <s v="Baja densidad"/>
    <s v="Esteban Moreno"/>
    <x v="0"/>
    <n v="2"/>
    <n v="7"/>
    <x v="2"/>
    <n v="28"/>
    <s v=""/>
    <m/>
    <m/>
    <n v="1.5"/>
    <x v="4"/>
    <n v="0"/>
    <s v=""/>
    <s v=""/>
    <m/>
    <x v="1"/>
    <x v="1"/>
    <m/>
    <m/>
    <m/>
    <x v="0"/>
    <s v="Rastrojos (VS)"/>
    <s v=""/>
    <m/>
    <m/>
    <m/>
    <m/>
  </r>
  <r>
    <s v="Córdoba"/>
    <s v="Planeta Rica"/>
    <s v="El Almendro"/>
    <x v="12"/>
    <s v=""/>
    <s v="Vegetación secundaria alta"/>
    <d v="2025-05-24T00:00:00"/>
    <s v="Baja densidad"/>
    <s v="Esteban Moreno"/>
    <x v="0"/>
    <n v="2"/>
    <n v="8"/>
    <x v="3"/>
    <n v="49"/>
    <s v=""/>
    <m/>
    <m/>
    <n v="0.15"/>
    <x v="4"/>
    <n v="0"/>
    <s v=""/>
    <s v=""/>
    <m/>
    <x v="1"/>
    <x v="1"/>
    <m/>
    <m/>
    <m/>
    <x v="0"/>
    <s v="Rastrojos (VS)"/>
    <s v=""/>
    <m/>
    <m/>
    <m/>
    <m/>
  </r>
  <r>
    <s v="Córdoba"/>
    <s v="Planeta Rica"/>
    <s v="El Almendro"/>
    <x v="12"/>
    <n v="854"/>
    <s v="Vegetación secundaria alta"/>
    <d v="2025-05-24T00:00:00"/>
    <s v="Baja densidad"/>
    <s v="Esteban Moreno"/>
    <x v="0"/>
    <n v="3"/>
    <n v="9"/>
    <x v="0"/>
    <s v=""/>
    <n v="57"/>
    <n v="0.56999999999999995"/>
    <n v="0.18143663512476069"/>
    <n v="10"/>
    <x v="11"/>
    <n v="2.5854720505278397E-2"/>
    <n v="8"/>
    <n v="12"/>
    <n v="2"/>
    <x v="0"/>
    <x v="0"/>
    <n v="0"/>
    <n v="0"/>
    <n v="0"/>
    <x v="0"/>
    <s v="Rastrojos (VS)"/>
    <s v=""/>
    <n v="4709051.0297999997"/>
    <n v="2483807.2097"/>
    <n v="-75.642797999999999"/>
    <n v="8.3695330000000006"/>
  </r>
  <r>
    <s v="Córdoba"/>
    <s v="Planeta Rica"/>
    <s v="El Almendro"/>
    <x v="12"/>
    <n v="855"/>
    <s v="Vegetación secundaria alta"/>
    <d v="2025-05-24T00:00:00"/>
    <s v="Baja densidad"/>
    <s v="Esteban Moreno"/>
    <x v="0"/>
    <n v="3"/>
    <n v="10"/>
    <x v="0"/>
    <s v=""/>
    <n v="66.8"/>
    <n v="0.66799999999999993"/>
    <n v="0.21263100397077214"/>
    <n v="9.1999999999999993"/>
    <x v="8"/>
    <n v="3.5509377663118943E-2"/>
    <n v="10"/>
    <n v="14"/>
    <n v="1"/>
    <x v="0"/>
    <x v="0"/>
    <n v="0"/>
    <n v="0"/>
    <n v="0"/>
    <x v="0"/>
    <s v="Rastrojos (VS)"/>
    <s v=""/>
    <n v="4709054.5610999996"/>
    <n v="2483808.071"/>
    <n v="-75.642765999999995"/>
    <n v="8.3695409999999999"/>
  </r>
  <r>
    <s v="Córdoba"/>
    <s v="Planeta Rica"/>
    <s v="El Almendro"/>
    <x v="12"/>
    <n v="856"/>
    <s v="Vegetación secundaria alta"/>
    <d v="2025-05-24T00:00:00"/>
    <s v="Baja densidad"/>
    <s v="Esteban Moreno"/>
    <x v="0"/>
    <n v="3"/>
    <n v="11"/>
    <x v="0"/>
    <s v=""/>
    <n v="71"/>
    <n v="0.71"/>
    <n v="0.22600001919049137"/>
    <n v="9.5"/>
    <x v="5"/>
    <n v="4.0115003406312216E-2"/>
    <n v="4"/>
    <n v="10"/>
    <n v="0"/>
    <x v="2"/>
    <x v="0"/>
    <n v="0"/>
    <n v="0"/>
    <n v="0"/>
    <x v="0"/>
    <s v="Rastrojos (VS)"/>
    <s v=""/>
    <n v="4709046.8553999998"/>
    <n v="2483809.0077999998"/>
    <n v="-75.642836000000003"/>
    <n v="8.3695489999999992"/>
  </r>
  <r>
    <s v="Córdoba"/>
    <s v="Planeta Rica"/>
    <s v="El Almendro"/>
    <x v="12"/>
    <s v=""/>
    <s v="Vegetación secundaria alta"/>
    <d v="2025-05-24T00:00:00"/>
    <s v="Baja densidad"/>
    <s v="Esteban Moreno"/>
    <x v="0"/>
    <n v="3"/>
    <n v="12"/>
    <x v="2"/>
    <n v="38"/>
    <s v=""/>
    <m/>
    <m/>
    <n v="1"/>
    <x v="4"/>
    <n v="0"/>
    <s v=""/>
    <s v=""/>
    <m/>
    <x v="1"/>
    <x v="1"/>
    <m/>
    <m/>
    <m/>
    <x v="0"/>
    <s v="Rastrojos (VS)"/>
    <s v=""/>
    <m/>
    <m/>
    <m/>
    <m/>
  </r>
  <r>
    <s v="Córdoba"/>
    <s v="Planeta Rica"/>
    <s v="El Almendro"/>
    <x v="12"/>
    <s v=""/>
    <s v="Vegetación secundaria alta"/>
    <d v="2025-05-24T00:00:00"/>
    <s v="Baja densidad"/>
    <s v="Esteban Moreno"/>
    <x v="0"/>
    <n v="3"/>
    <n v="13"/>
    <x v="4"/>
    <n v="116"/>
    <s v=""/>
    <m/>
    <m/>
    <n v="0.15"/>
    <x v="4"/>
    <n v="0"/>
    <s v=""/>
    <s v=""/>
    <m/>
    <x v="1"/>
    <x v="1"/>
    <m/>
    <m/>
    <m/>
    <x v="0"/>
    <s v="Rastrojos (VS)"/>
    <s v=""/>
    <m/>
    <m/>
    <m/>
    <m/>
  </r>
  <r>
    <s v="Córdoba"/>
    <s v="Planeta Rica"/>
    <s v="El Almendro"/>
    <x v="12"/>
    <s v=""/>
    <s v="Vegetación secundaria alta"/>
    <d v="2025-05-24T00:00:00"/>
    <s v="Baja densidad"/>
    <s v="Esteban Moreno"/>
    <x v="0"/>
    <n v="3"/>
    <n v="14"/>
    <x v="3"/>
    <n v="19"/>
    <s v=""/>
    <m/>
    <m/>
    <n v="0.22"/>
    <x v="4"/>
    <n v="0"/>
    <s v=""/>
    <s v=""/>
    <m/>
    <x v="1"/>
    <x v="1"/>
    <m/>
    <m/>
    <m/>
    <x v="0"/>
    <s v="Rastrojos (VS)"/>
    <s v=""/>
    <m/>
    <m/>
    <m/>
    <m/>
  </r>
  <r>
    <s v="Córdoba"/>
    <s v="Planeta Rica"/>
    <s v="El Almendro"/>
    <x v="12"/>
    <s v=""/>
    <s v="Vegetación secundaria alta"/>
    <d v="2025-05-24T00:00:00"/>
    <s v="Baja densidad"/>
    <s v="Esteban Moreno"/>
    <x v="0"/>
    <n v="4"/>
    <n v="15"/>
    <x v="4"/>
    <n v="119"/>
    <s v=""/>
    <m/>
    <m/>
    <n v="0.1"/>
    <x v="4"/>
    <n v="0"/>
    <s v=""/>
    <s v=""/>
    <m/>
    <x v="1"/>
    <x v="1"/>
    <m/>
    <m/>
    <m/>
    <x v="0"/>
    <s v="Rastrojos (VS)"/>
    <s v=""/>
    <m/>
    <m/>
    <m/>
    <m/>
  </r>
  <r>
    <s v="Córdoba"/>
    <s v="Planeta Rica"/>
    <s v="El Almendro"/>
    <x v="12"/>
    <s v=""/>
    <s v="Vegetación secundaria alta"/>
    <d v="2025-05-24T00:00:00"/>
    <s v="Baja densidad"/>
    <s v="Esteban Moreno"/>
    <x v="0"/>
    <n v="4"/>
    <n v="16"/>
    <x v="3"/>
    <n v="6"/>
    <s v=""/>
    <m/>
    <m/>
    <n v="0.2"/>
    <x v="4"/>
    <n v="0"/>
    <s v=""/>
    <s v=""/>
    <m/>
    <x v="1"/>
    <x v="1"/>
    <m/>
    <m/>
    <m/>
    <x v="0"/>
    <s v="Rastrojos (VS)"/>
    <s v=""/>
    <m/>
    <m/>
    <m/>
    <m/>
  </r>
  <r>
    <s v="Córdoba"/>
    <s v="Planeta Rica"/>
    <s v="El Almendro"/>
    <x v="12"/>
    <s v=""/>
    <s v="Vegetación secundaria alta"/>
    <d v="2025-05-24T00:00:00"/>
    <s v="Baja densidad"/>
    <s v="Esteban Moreno"/>
    <x v="0"/>
    <n v="4"/>
    <n v="17"/>
    <x v="2"/>
    <n v="4"/>
    <s v=""/>
    <m/>
    <m/>
    <n v="0.5"/>
    <x v="4"/>
    <n v="0"/>
    <s v=""/>
    <s v=""/>
    <m/>
    <x v="1"/>
    <x v="1"/>
    <m/>
    <m/>
    <m/>
    <x v="0"/>
    <s v="Rastrojos (VS)"/>
    <s v=""/>
    <m/>
    <m/>
    <m/>
    <m/>
  </r>
  <r>
    <s v="Córdoba"/>
    <s v="Planeta Rica"/>
    <s v="El Almendro"/>
    <x v="12"/>
    <s v=""/>
    <s v="Vegetación secundaria alta"/>
    <d v="2025-05-24T00:00:00"/>
    <s v="Baja densidad"/>
    <s v="Esteban Moreno"/>
    <x v="0"/>
    <n v="5"/>
    <n v="18"/>
    <x v="4"/>
    <n v="26"/>
    <s v=""/>
    <m/>
    <m/>
    <n v="0.13"/>
    <x v="4"/>
    <n v="0"/>
    <s v=""/>
    <s v=""/>
    <m/>
    <x v="1"/>
    <x v="1"/>
    <m/>
    <m/>
    <m/>
    <x v="0"/>
    <s v="Rastrojos (VS)"/>
    <s v=""/>
    <m/>
    <m/>
    <m/>
    <m/>
  </r>
  <r>
    <s v="Córdoba"/>
    <s v="Planeta Rica"/>
    <s v="El Almendro"/>
    <x v="12"/>
    <s v=""/>
    <s v="Vegetación secundaria alta"/>
    <d v="2025-05-24T00:00:00"/>
    <s v="Baja densidad"/>
    <s v="Esteban Moreno"/>
    <x v="0"/>
    <n v="5"/>
    <n v="19"/>
    <x v="3"/>
    <n v="23"/>
    <s v=""/>
    <m/>
    <m/>
    <n v="0.25"/>
    <x v="4"/>
    <n v="0"/>
    <s v=""/>
    <s v=""/>
    <m/>
    <x v="1"/>
    <x v="1"/>
    <m/>
    <m/>
    <m/>
    <x v="0"/>
    <s v="Rastrojos (VS)"/>
    <s v=""/>
    <m/>
    <m/>
    <m/>
    <m/>
  </r>
  <r>
    <s v="Córdoba"/>
    <s v="Planeta Rica"/>
    <s v="El Almendro"/>
    <x v="12"/>
    <s v=""/>
    <s v="Vegetación secundaria alta"/>
    <d v="2025-05-24T00:00:00"/>
    <s v="Baja densidad"/>
    <s v="Esteban Moreno"/>
    <x v="0"/>
    <n v="5"/>
    <n v="20"/>
    <x v="2"/>
    <n v="41"/>
    <s v=""/>
    <m/>
    <m/>
    <n v="0.7"/>
    <x v="4"/>
    <n v="0"/>
    <s v=""/>
    <s v=""/>
    <m/>
    <x v="1"/>
    <x v="1"/>
    <m/>
    <m/>
    <m/>
    <x v="0"/>
    <s v="Rastrojos (VS)"/>
    <s v=""/>
    <m/>
    <m/>
    <m/>
    <m/>
  </r>
  <r>
    <s v="Córdoba"/>
    <s v="Planeta Rica"/>
    <s v="El Almendro"/>
    <x v="12"/>
    <s v=""/>
    <s v="Vegetación secundaria alta"/>
    <d v="2025-05-24T00:00:00"/>
    <s v="Baja densidad"/>
    <s v="Esteban Moreno"/>
    <x v="0"/>
    <n v="6"/>
    <n v="21"/>
    <x v="2"/>
    <n v="73"/>
    <s v=""/>
    <m/>
    <m/>
    <n v="0.7"/>
    <x v="4"/>
    <n v="0"/>
    <s v=""/>
    <s v=""/>
    <m/>
    <x v="1"/>
    <x v="1"/>
    <m/>
    <m/>
    <m/>
    <x v="0"/>
    <s v="Rastrojos (VS)"/>
    <s v=""/>
    <m/>
    <m/>
    <m/>
    <m/>
  </r>
  <r>
    <s v="Córdoba"/>
    <s v="Planeta Rica"/>
    <s v="El Almendro"/>
    <x v="12"/>
    <s v=""/>
    <s v="Vegetación secundaria alta"/>
    <d v="2025-05-24T00:00:00"/>
    <s v="Baja densidad"/>
    <s v="Esteban Moreno"/>
    <x v="0"/>
    <n v="6"/>
    <n v="22"/>
    <x v="4"/>
    <n v="19"/>
    <s v=""/>
    <m/>
    <m/>
    <n v="0.25"/>
    <x v="4"/>
    <n v="0"/>
    <s v=""/>
    <s v=""/>
    <m/>
    <x v="1"/>
    <x v="1"/>
    <m/>
    <m/>
    <m/>
    <x v="0"/>
    <s v="Rastrojos (VS)"/>
    <s v=""/>
    <m/>
    <m/>
    <m/>
    <m/>
  </r>
  <r>
    <s v="Córdoba"/>
    <s v="Planeta Rica"/>
    <s v="El Almendro"/>
    <x v="12"/>
    <s v=""/>
    <s v="Vegetación secundaria alta"/>
    <d v="2025-05-24T00:00:00"/>
    <s v="Baja densidad"/>
    <s v="Esteban Moreno"/>
    <x v="0"/>
    <n v="6"/>
    <n v="23"/>
    <x v="4"/>
    <n v="15"/>
    <s v=""/>
    <m/>
    <m/>
    <n v="0.15"/>
    <x v="4"/>
    <n v="0"/>
    <s v=""/>
    <s v=""/>
    <m/>
    <x v="1"/>
    <x v="1"/>
    <m/>
    <m/>
    <m/>
    <x v="0"/>
    <s v="Rastrojos (VS)"/>
    <s v=""/>
    <m/>
    <m/>
    <m/>
    <m/>
  </r>
  <r>
    <s v="Córdoba"/>
    <s v="Planeta Rica"/>
    <s v="El Almendro"/>
    <x v="12"/>
    <s v=""/>
    <s v="Vegetación secundaria alta"/>
    <d v="2025-05-24T00:00:00"/>
    <s v="Baja densidad"/>
    <s v="Esteban Moreno"/>
    <x v="0"/>
    <n v="7"/>
    <n v="24"/>
    <x v="4"/>
    <n v="142"/>
    <s v=""/>
    <m/>
    <m/>
    <n v="0.15"/>
    <x v="4"/>
    <n v="0"/>
    <s v=""/>
    <s v=""/>
    <m/>
    <x v="1"/>
    <x v="1"/>
    <m/>
    <m/>
    <m/>
    <x v="0"/>
    <s v="Rastrojos (VS)"/>
    <s v=""/>
    <m/>
    <m/>
    <m/>
    <m/>
  </r>
  <r>
    <s v="Córdoba"/>
    <s v="Planeta Rica"/>
    <s v="El Almendro"/>
    <x v="12"/>
    <s v=""/>
    <s v="Vegetación secundaria alta"/>
    <d v="2025-05-24T00:00:00"/>
    <s v="Baja densidad"/>
    <s v="Esteban Moreno"/>
    <x v="0"/>
    <n v="7"/>
    <n v="25"/>
    <x v="3"/>
    <n v="12"/>
    <s v=""/>
    <m/>
    <m/>
    <n v="0.3"/>
    <x v="4"/>
    <n v="0"/>
    <s v=""/>
    <s v=""/>
    <m/>
    <x v="1"/>
    <x v="1"/>
    <m/>
    <m/>
    <m/>
    <x v="0"/>
    <s v="Rastrojos (VS)"/>
    <s v=""/>
    <m/>
    <m/>
    <m/>
    <m/>
  </r>
  <r>
    <s v="Córdoba"/>
    <s v="Planeta Rica"/>
    <s v="El Almendro"/>
    <x v="12"/>
    <s v=""/>
    <s v="Vegetación secundaria alta"/>
    <d v="2025-05-24T00:00:00"/>
    <s v="Baja densidad"/>
    <s v="Esteban Moreno"/>
    <x v="0"/>
    <n v="7"/>
    <n v="26"/>
    <x v="2"/>
    <n v="19"/>
    <s v=""/>
    <m/>
    <m/>
    <n v="0.5"/>
    <x v="4"/>
    <n v="0"/>
    <s v=""/>
    <s v=""/>
    <m/>
    <x v="1"/>
    <x v="1"/>
    <m/>
    <m/>
    <m/>
    <x v="0"/>
    <s v="Rastrojos (VS)"/>
    <s v=""/>
    <m/>
    <m/>
    <m/>
    <m/>
  </r>
  <r>
    <s v="Córdoba"/>
    <s v="Planeta Rica"/>
    <s v="El Almendro"/>
    <x v="12"/>
    <s v=""/>
    <s v="Vegetación secundaria alta"/>
    <d v="2025-05-24T00:00:00"/>
    <s v="Baja densidad"/>
    <s v="Esteban Moreno"/>
    <x v="0"/>
    <n v="8"/>
    <n v="27"/>
    <x v="4"/>
    <n v="114"/>
    <s v=""/>
    <m/>
    <m/>
    <n v="0.12"/>
    <x v="4"/>
    <n v="0"/>
    <s v=""/>
    <s v=""/>
    <m/>
    <x v="1"/>
    <x v="1"/>
    <m/>
    <m/>
    <m/>
    <x v="0"/>
    <s v="Rastrojos (VS)"/>
    <s v=""/>
    <m/>
    <m/>
    <m/>
    <m/>
  </r>
  <r>
    <s v="Córdoba"/>
    <s v="Planeta Rica"/>
    <s v="El Almendro"/>
    <x v="12"/>
    <s v=""/>
    <s v="Vegetación secundaria alta"/>
    <d v="2025-05-24T00:00:00"/>
    <s v="Baja densidad"/>
    <s v="Esteban Moreno"/>
    <x v="0"/>
    <n v="8"/>
    <n v="28"/>
    <x v="2"/>
    <n v="3"/>
    <s v=""/>
    <m/>
    <m/>
    <n v="0.4"/>
    <x v="4"/>
    <n v="0"/>
    <s v=""/>
    <s v=""/>
    <m/>
    <x v="1"/>
    <x v="1"/>
    <m/>
    <m/>
    <m/>
    <x v="0"/>
    <s v="Rastrojos (VS)"/>
    <s v=""/>
    <m/>
    <m/>
    <m/>
    <m/>
  </r>
  <r>
    <s v="Córdoba"/>
    <s v="Planeta Rica"/>
    <s v="El Almendro"/>
    <x v="12"/>
    <s v=""/>
    <s v="Vegetación secundaria alta"/>
    <d v="2025-05-24T00:00:00"/>
    <s v="Baja densidad"/>
    <s v="Esteban Moreno"/>
    <x v="0"/>
    <n v="9"/>
    <n v="29"/>
    <x v="4"/>
    <n v="44"/>
    <s v=""/>
    <m/>
    <m/>
    <n v="0.1"/>
    <x v="4"/>
    <n v="0"/>
    <s v=""/>
    <s v=""/>
    <m/>
    <x v="1"/>
    <x v="1"/>
    <m/>
    <m/>
    <m/>
    <x v="0"/>
    <s v="Rastrojos (VS)"/>
    <s v=""/>
    <m/>
    <m/>
    <m/>
    <m/>
  </r>
  <r>
    <s v="Córdoba"/>
    <s v="Planeta Rica"/>
    <s v="El Almendro"/>
    <x v="12"/>
    <s v=""/>
    <s v="Vegetación secundaria alta"/>
    <d v="2025-05-24T00:00:00"/>
    <s v="Baja densidad"/>
    <s v="Esteban Moreno"/>
    <x v="0"/>
    <n v="9"/>
    <n v="30"/>
    <x v="2"/>
    <n v="2"/>
    <s v=""/>
    <m/>
    <m/>
    <n v="0.5"/>
    <x v="4"/>
    <n v="0"/>
    <s v=""/>
    <s v=""/>
    <m/>
    <x v="1"/>
    <x v="1"/>
    <m/>
    <m/>
    <m/>
    <x v="0"/>
    <s v="Rastrojos (VS)"/>
    <s v=""/>
    <m/>
    <m/>
    <m/>
    <m/>
  </r>
  <r>
    <s v="Córdoba"/>
    <s v="Planeta Rica"/>
    <s v="El Almendro"/>
    <x v="12"/>
    <s v=""/>
    <s v="Vegetación secundaria alta"/>
    <d v="2025-05-24T00:00:00"/>
    <s v="Baja densidad"/>
    <s v="Esteban Moreno"/>
    <x v="0"/>
    <n v="9"/>
    <n v="31"/>
    <x v="3"/>
    <n v="2"/>
    <s v=""/>
    <m/>
    <m/>
    <n v="0.3"/>
    <x v="4"/>
    <n v="0"/>
    <s v=""/>
    <s v=""/>
    <m/>
    <x v="1"/>
    <x v="1"/>
    <m/>
    <m/>
    <m/>
    <x v="0"/>
    <s v="Rastrojos (VS)"/>
    <s v=""/>
    <m/>
    <m/>
    <m/>
    <m/>
  </r>
  <r>
    <s v="Córdoba"/>
    <s v="Planeta Rica"/>
    <s v="El Almendro"/>
    <x v="12"/>
    <s v=""/>
    <s v="Vegetación secundaria alta"/>
    <d v="2025-05-24T00:00:00"/>
    <s v="Baja densidad"/>
    <s v="Esteban Moreno"/>
    <x v="0"/>
    <n v="10"/>
    <n v="32"/>
    <x v="4"/>
    <n v="121"/>
    <s v=""/>
    <m/>
    <m/>
    <n v="0.13"/>
    <x v="4"/>
    <n v="0"/>
    <s v=""/>
    <s v=""/>
    <m/>
    <x v="1"/>
    <x v="1"/>
    <m/>
    <m/>
    <m/>
    <x v="0"/>
    <s v="Rastrojos (VS)"/>
    <s v=""/>
    <m/>
    <m/>
    <m/>
    <m/>
  </r>
  <r>
    <s v="Córdoba"/>
    <s v="Planeta Rica"/>
    <s v="El Almendro"/>
    <x v="12"/>
    <s v=""/>
    <s v="Vegetación secundaria alta"/>
    <d v="2025-05-24T00:00:00"/>
    <s v="Baja densidad"/>
    <s v="Esteban Moreno"/>
    <x v="0"/>
    <n v="10"/>
    <n v="33"/>
    <x v="3"/>
    <n v="1"/>
    <s v=""/>
    <m/>
    <m/>
    <n v="0.22"/>
    <x v="4"/>
    <n v="0"/>
    <s v=""/>
    <s v=""/>
    <m/>
    <x v="1"/>
    <x v="1"/>
    <m/>
    <m/>
    <m/>
    <x v="0"/>
    <s v="Rastrojos (VS)"/>
    <s v=""/>
    <m/>
    <m/>
    <m/>
    <m/>
  </r>
  <r>
    <s v="Córdoba"/>
    <s v="Planeta Rica"/>
    <s v="El Almendro"/>
    <x v="12"/>
    <s v=""/>
    <s v="Vegetación secundaria alta"/>
    <d v="2025-05-24T00:00:00"/>
    <s v="Baja densidad"/>
    <s v="Esteban Moreno"/>
    <x v="0"/>
    <n v="10"/>
    <n v="34"/>
    <x v="2"/>
    <n v="6"/>
    <s v=""/>
    <m/>
    <m/>
    <n v="0.4"/>
    <x v="4"/>
    <n v="0"/>
    <s v=""/>
    <s v=""/>
    <m/>
    <x v="1"/>
    <x v="1"/>
    <m/>
    <m/>
    <m/>
    <x v="0"/>
    <s v="Rastrojos (VS)"/>
    <s v=""/>
    <m/>
    <m/>
    <m/>
    <m/>
  </r>
  <r>
    <s v="Córdoba"/>
    <s v="Planeta Rica"/>
    <s v="Centro Alegre "/>
    <x v="13"/>
    <n v="857"/>
    <s v="Vegetación secundaria alta"/>
    <d v="2025-05-24T00:00:00"/>
    <s v="Baja densidad"/>
    <s v="Lucía Rodríguez"/>
    <x v="0"/>
    <n v="1"/>
    <n v="1"/>
    <x v="0"/>
    <s v=""/>
    <n v="62.8"/>
    <n v="0.628"/>
    <n v="0.19989860852342056"/>
    <n v="11"/>
    <x v="11"/>
    <n v="3.1384081538177025E-2"/>
    <n v="17"/>
    <n v="23"/>
    <n v="0"/>
    <x v="0"/>
    <x v="2"/>
    <n v="0"/>
    <n v="0"/>
    <n v="1"/>
    <x v="0"/>
    <s v="Rastrojos (VS)"/>
    <s v=""/>
    <n v="4709244.4078000002"/>
    <n v="2460402.0066"/>
    <n v="-75.639634999999998"/>
    <n v="8.1579759999999997"/>
  </r>
  <r>
    <s v="Córdoba"/>
    <s v="Planeta Rica"/>
    <s v="Centro Alegre "/>
    <x v="13"/>
    <n v="858"/>
    <s v="Vegetación secundaria alta"/>
    <d v="2025-05-24T00:00:00"/>
    <s v="Baja densidad"/>
    <s v="Lucía Rodríguez"/>
    <x v="0"/>
    <n v="1"/>
    <n v="2"/>
    <x v="0"/>
    <s v=""/>
    <n v="65.099999999999994"/>
    <n v="0.65099999999999991"/>
    <n v="0.20721973590564771"/>
    <n v="9"/>
    <x v="91"/>
    <n v="3.3725012018644161E-2"/>
    <n v="14"/>
    <n v="19"/>
    <n v="0"/>
    <x v="0"/>
    <x v="0"/>
    <n v="0"/>
    <n v="0"/>
    <n v="1"/>
    <x v="0"/>
    <s v="Rastrojos (VS)"/>
    <s v=""/>
    <n v="4709249.9220000003"/>
    <n v="2460402.4130000002"/>
    <n v="-75.639584999999997"/>
    <n v="8.1579800000000002"/>
  </r>
  <r>
    <s v="Córdoba"/>
    <s v="Planeta Rica"/>
    <s v="Centro Alegre "/>
    <x v="13"/>
    <s v=""/>
    <s v="Vegetación secundaria alta"/>
    <d v="2025-05-24T00:00:00"/>
    <s v="Baja densidad"/>
    <s v="Lucía Rodríguez"/>
    <x v="0"/>
    <n v="1"/>
    <n v="3"/>
    <x v="2"/>
    <n v="2"/>
    <s v=""/>
    <m/>
    <m/>
    <n v="0.4"/>
    <x v="4"/>
    <n v="0"/>
    <s v=""/>
    <s v=""/>
    <m/>
    <x v="1"/>
    <x v="1"/>
    <m/>
    <m/>
    <m/>
    <x v="0"/>
    <s v="Rastrojos (VS)"/>
    <s v=""/>
    <m/>
    <m/>
    <m/>
    <m/>
  </r>
  <r>
    <s v="Córdoba"/>
    <s v="Planeta Rica"/>
    <s v="Centro Alegre "/>
    <x v="13"/>
    <s v=""/>
    <s v="Vegetación secundaria alta"/>
    <d v="2025-05-24T00:00:00"/>
    <s v="Baja densidad"/>
    <s v="Lucía Rodríguez"/>
    <x v="0"/>
    <n v="1"/>
    <n v="4"/>
    <x v="3"/>
    <n v="5"/>
    <s v=""/>
    <m/>
    <m/>
    <n v="0.25"/>
    <x v="4"/>
    <n v="0"/>
    <s v=""/>
    <s v=""/>
    <m/>
    <x v="1"/>
    <x v="1"/>
    <m/>
    <m/>
    <m/>
    <x v="0"/>
    <s v="Rastrojos (VS)"/>
    <s v=""/>
    <m/>
    <m/>
    <m/>
    <m/>
  </r>
  <r>
    <s v="Córdoba"/>
    <s v="Planeta Rica"/>
    <s v="Centro Alegre "/>
    <x v="13"/>
    <s v=""/>
    <s v="Vegetación secundaria alta"/>
    <d v="2025-05-24T00:00:00"/>
    <s v="Baja densidad"/>
    <s v="Lucía Rodríguez"/>
    <x v="0"/>
    <n v="1"/>
    <n v="5"/>
    <x v="4"/>
    <n v="34"/>
    <s v=""/>
    <m/>
    <m/>
    <n v="0.13"/>
    <x v="4"/>
    <n v="0"/>
    <s v=""/>
    <s v=""/>
    <m/>
    <x v="1"/>
    <x v="1"/>
    <m/>
    <m/>
    <m/>
    <x v="0"/>
    <s v="Rastrojos (VS)"/>
    <s v=""/>
    <m/>
    <m/>
    <m/>
    <m/>
  </r>
  <r>
    <s v="Córdoba"/>
    <s v="Planeta Rica"/>
    <s v="Centro Alegre "/>
    <x v="13"/>
    <s v=""/>
    <s v="Vegetación secundaria alta"/>
    <d v="2025-05-24T00:00:00"/>
    <s v="Baja densidad"/>
    <s v="Lucía Rodríguez"/>
    <x v="0"/>
    <n v="2"/>
    <n v="6"/>
    <x v="2"/>
    <n v="7"/>
    <s v=""/>
    <m/>
    <m/>
    <n v="0.4"/>
    <x v="4"/>
    <n v="0"/>
    <s v=""/>
    <s v=""/>
    <m/>
    <x v="1"/>
    <x v="1"/>
    <m/>
    <m/>
    <m/>
    <x v="0"/>
    <s v="Rastrojos (VS)"/>
    <s v=""/>
    <m/>
    <m/>
    <m/>
    <m/>
  </r>
  <r>
    <s v="Córdoba"/>
    <s v="Planeta Rica"/>
    <s v="Centro Alegre "/>
    <x v="13"/>
    <s v=""/>
    <s v="Vegetación secundaria alta"/>
    <d v="2025-05-24T00:00:00"/>
    <s v="Baja densidad"/>
    <s v="Lucía Rodríguez"/>
    <x v="0"/>
    <n v="2"/>
    <n v="7"/>
    <x v="3"/>
    <n v="3"/>
    <s v=""/>
    <m/>
    <m/>
    <n v="0.2"/>
    <x v="4"/>
    <n v="0"/>
    <s v=""/>
    <s v=""/>
    <m/>
    <x v="1"/>
    <x v="1"/>
    <m/>
    <m/>
    <m/>
    <x v="0"/>
    <s v="Rastrojos (VS)"/>
    <s v=""/>
    <m/>
    <m/>
    <m/>
    <m/>
  </r>
  <r>
    <s v="Córdoba"/>
    <s v="Planeta Rica"/>
    <s v="Centro Alegre "/>
    <x v="13"/>
    <s v=""/>
    <s v="Vegetación secundaria alta"/>
    <d v="2025-05-24T00:00:00"/>
    <s v="Baja densidad"/>
    <s v="Lucía Rodríguez"/>
    <x v="0"/>
    <n v="2"/>
    <n v="8"/>
    <x v="4"/>
    <n v="13"/>
    <s v=""/>
    <m/>
    <m/>
    <n v="0.12"/>
    <x v="4"/>
    <n v="0"/>
    <s v=""/>
    <s v=""/>
    <m/>
    <x v="1"/>
    <x v="1"/>
    <m/>
    <m/>
    <m/>
    <x v="0"/>
    <s v="Rastrojos (VS)"/>
    <s v=""/>
    <m/>
    <m/>
    <m/>
    <m/>
  </r>
  <r>
    <s v="Córdoba"/>
    <s v="Planeta Rica"/>
    <s v="Centro Alegre "/>
    <x v="13"/>
    <n v="859"/>
    <s v="Vegetación secundaria alta"/>
    <d v="2025-05-24T00:00:00"/>
    <s v="Baja densidad"/>
    <s v="Lucía Rodríguez"/>
    <x v="0"/>
    <n v="3"/>
    <n v="9"/>
    <x v="0"/>
    <s v=""/>
    <n v="65.2"/>
    <n v="0.65200000000000002"/>
    <n v="0.20753804579183152"/>
    <n v="10.8"/>
    <x v="12"/>
    <n v="3.3828701464068536E-2"/>
    <n v="20"/>
    <n v="26"/>
    <n v="1"/>
    <x v="0"/>
    <x v="2"/>
    <n v="0"/>
    <n v="0"/>
    <n v="0"/>
    <x v="0"/>
    <s v="Rastrojos (VS)"/>
    <s v=""/>
    <n v="4709250.6431"/>
    <n v="2460377.8492999999"/>
    <n v="-75.639577000000003"/>
    <n v="8.1577579999999994"/>
  </r>
  <r>
    <s v="Córdoba"/>
    <s v="Planeta Rica"/>
    <s v="Centro Alegre "/>
    <x v="13"/>
    <s v=""/>
    <s v="Vegetación secundaria alta"/>
    <d v="2025-05-24T00:00:00"/>
    <s v="Baja densidad"/>
    <s v="Lucía Rodríguez"/>
    <x v="0"/>
    <n v="3"/>
    <n v="10"/>
    <x v="2"/>
    <n v="15"/>
    <s v=""/>
    <m/>
    <m/>
    <n v="0.5"/>
    <x v="4"/>
    <n v="0"/>
    <s v=""/>
    <s v=""/>
    <m/>
    <x v="1"/>
    <x v="1"/>
    <m/>
    <m/>
    <m/>
    <x v="0"/>
    <s v="Rastrojos (VS)"/>
    <s v=""/>
    <m/>
    <m/>
    <m/>
    <m/>
  </r>
  <r>
    <s v="Córdoba"/>
    <s v="Planeta Rica"/>
    <s v="Centro Alegre "/>
    <x v="13"/>
    <s v=""/>
    <s v="Vegetación secundaria alta"/>
    <d v="2025-05-24T00:00:00"/>
    <s v="Baja densidad"/>
    <s v="Lucía Rodríguez"/>
    <x v="0"/>
    <n v="3"/>
    <n v="11"/>
    <x v="3"/>
    <n v="3"/>
    <s v=""/>
    <m/>
    <m/>
    <n v="0.3"/>
    <x v="4"/>
    <n v="0"/>
    <s v=""/>
    <s v=""/>
    <m/>
    <x v="1"/>
    <x v="1"/>
    <m/>
    <m/>
    <m/>
    <x v="0"/>
    <s v="Rastrojos (VS)"/>
    <s v=""/>
    <m/>
    <m/>
    <m/>
    <m/>
  </r>
  <r>
    <s v="Córdoba"/>
    <s v="Planeta Rica"/>
    <s v="Centro Alegre "/>
    <x v="13"/>
    <s v=""/>
    <s v="Vegetación secundaria alta"/>
    <d v="2025-05-24T00:00:00"/>
    <s v="Baja densidad"/>
    <s v="Lucía Rodríguez"/>
    <x v="0"/>
    <n v="3"/>
    <n v="12"/>
    <x v="4"/>
    <n v="7"/>
    <s v=""/>
    <m/>
    <m/>
    <n v="0.15"/>
    <x v="4"/>
    <n v="0"/>
    <s v=""/>
    <s v=""/>
    <m/>
    <x v="1"/>
    <x v="1"/>
    <m/>
    <m/>
    <m/>
    <x v="0"/>
    <s v="Rastrojos (VS)"/>
    <s v=""/>
    <m/>
    <m/>
    <m/>
    <m/>
  </r>
  <r>
    <s v="Córdoba"/>
    <s v="Planeta Rica"/>
    <s v="Centro Alegre "/>
    <x v="13"/>
    <s v=""/>
    <s v="Vegetación secundaria alta"/>
    <d v="2025-05-24T00:00:00"/>
    <s v="Baja densidad"/>
    <s v="Lucía Rodríguez"/>
    <x v="0"/>
    <n v="4"/>
    <n v="13"/>
    <x v="4"/>
    <n v="1"/>
    <s v=""/>
    <m/>
    <m/>
    <n v="0.15"/>
    <x v="4"/>
    <n v="0"/>
    <s v=""/>
    <s v=""/>
    <m/>
    <x v="1"/>
    <x v="1"/>
    <m/>
    <m/>
    <m/>
    <x v="0"/>
    <s v="Rastrojos (VS)"/>
    <s v=""/>
    <m/>
    <m/>
    <m/>
    <m/>
  </r>
  <r>
    <s v="Córdoba"/>
    <s v="Planeta Rica"/>
    <s v="Centro Alegre "/>
    <x v="13"/>
    <s v=""/>
    <s v="Vegetación secundaria alta"/>
    <d v="2025-05-24T00:00:00"/>
    <s v="Baja densidad"/>
    <s v="Lucía Rodríguez"/>
    <x v="0"/>
    <n v="4"/>
    <n v="14"/>
    <x v="2"/>
    <n v="4"/>
    <s v=""/>
    <m/>
    <m/>
    <n v="0.5"/>
    <x v="4"/>
    <n v="0"/>
    <s v=""/>
    <s v=""/>
    <m/>
    <x v="1"/>
    <x v="1"/>
    <m/>
    <m/>
    <m/>
    <x v="0"/>
    <s v="Rastrojos (VS)"/>
    <s v=""/>
    <m/>
    <m/>
    <m/>
    <m/>
  </r>
  <r>
    <s v="Córdoba"/>
    <s v="Planeta Rica"/>
    <s v="Centro Alegre "/>
    <x v="13"/>
    <n v="860"/>
    <s v="Vegetación secundaria alta"/>
    <d v="2025-05-24T00:00:00"/>
    <s v="Baja densidad"/>
    <s v="Lucía Rodríguez"/>
    <x v="0"/>
    <n v="5"/>
    <n v="15"/>
    <x v="0"/>
    <s v=""/>
    <n v="70.5"/>
    <n v="0.70499999999999996"/>
    <n v="0.22440846975957243"/>
    <n v="10.5"/>
    <x v="70"/>
    <n v="3.9551992795124641E-2"/>
    <n v="15"/>
    <n v="26"/>
    <n v="1"/>
    <x v="0"/>
    <x v="0"/>
    <n v="0"/>
    <n v="0"/>
    <n v="2"/>
    <x v="0"/>
    <s v="Rastrojos (VS)"/>
    <s v=""/>
    <n v="4709266.1108999997"/>
    <n v="2460383.2793999999"/>
    <n v="-75.639437000000001"/>
    <n v="8.1578079999999993"/>
  </r>
  <r>
    <s v="Córdoba"/>
    <s v="Planeta Rica"/>
    <s v="Centro Alegre "/>
    <x v="13"/>
    <s v=""/>
    <s v="Vegetación secundaria alta"/>
    <d v="2025-05-24T00:00:00"/>
    <s v="Baja densidad"/>
    <s v="Lucía Rodríguez"/>
    <x v="0"/>
    <n v="6"/>
    <n v="16"/>
    <x v="4"/>
    <n v="15"/>
    <s v=""/>
    <m/>
    <m/>
    <n v="0.12"/>
    <x v="4"/>
    <n v="0"/>
    <s v=""/>
    <s v=""/>
    <m/>
    <x v="1"/>
    <x v="1"/>
    <m/>
    <m/>
    <m/>
    <x v="0"/>
    <s v="Rastrojos (VS)"/>
    <s v=""/>
    <m/>
    <m/>
    <m/>
    <m/>
  </r>
  <r>
    <s v="Córdoba"/>
    <s v="Planeta Rica"/>
    <s v="Centro Alegre "/>
    <x v="13"/>
    <s v=""/>
    <s v="Vegetación secundaria alta"/>
    <d v="2025-05-24T00:00:00"/>
    <s v="Baja densidad"/>
    <s v="Lucía Rodríguez"/>
    <x v="0"/>
    <n v="6"/>
    <n v="17"/>
    <x v="3"/>
    <n v="4"/>
    <s v=""/>
    <m/>
    <m/>
    <n v="0.2"/>
    <x v="4"/>
    <n v="0"/>
    <s v=""/>
    <s v=""/>
    <m/>
    <x v="1"/>
    <x v="1"/>
    <m/>
    <m/>
    <m/>
    <x v="0"/>
    <s v="Rastrojos (VS)"/>
    <s v=""/>
    <m/>
    <m/>
    <m/>
    <m/>
  </r>
  <r>
    <s v="Córdoba"/>
    <s v="Planeta Rica"/>
    <s v="Centro Alegre "/>
    <x v="13"/>
    <s v=""/>
    <s v="Vegetación secundaria alta"/>
    <d v="2025-05-24T00:00:00"/>
    <s v="Baja densidad"/>
    <s v="Lucía Rodríguez"/>
    <x v="0"/>
    <n v="6"/>
    <n v="18"/>
    <x v="2"/>
    <n v="16"/>
    <s v=""/>
    <m/>
    <m/>
    <n v="0.4"/>
    <x v="4"/>
    <n v="0"/>
    <s v=""/>
    <s v=""/>
    <m/>
    <x v="1"/>
    <x v="1"/>
    <m/>
    <m/>
    <m/>
    <x v="0"/>
    <s v="Rastrojos (VS)"/>
    <s v=""/>
    <m/>
    <m/>
    <m/>
    <m/>
  </r>
  <r>
    <s v="Córdoba"/>
    <s v="Planeta Rica"/>
    <s v="Centro Alegre "/>
    <x v="13"/>
    <s v=""/>
    <s v="Vegetación secundaria alta"/>
    <d v="2025-05-24T00:00:00"/>
    <s v="Baja densidad"/>
    <s v="Lucía Rodríguez"/>
    <x v="0"/>
    <n v="7"/>
    <n v="19"/>
    <x v="2"/>
    <n v="15"/>
    <s v=""/>
    <m/>
    <m/>
    <n v="0.5"/>
    <x v="4"/>
    <n v="0"/>
    <s v=""/>
    <s v=""/>
    <m/>
    <x v="1"/>
    <x v="1"/>
    <m/>
    <m/>
    <m/>
    <x v="0"/>
    <s v="Rastrojos (VS)"/>
    <s v=""/>
    <m/>
    <m/>
    <m/>
    <m/>
  </r>
  <r>
    <s v="Córdoba"/>
    <s v="Planeta Rica"/>
    <s v="Centro Alegre "/>
    <x v="13"/>
    <s v=""/>
    <s v="Vegetación secundaria alta"/>
    <d v="2025-05-24T00:00:00"/>
    <s v="Baja densidad"/>
    <s v="Lucía Rodríguez"/>
    <x v="0"/>
    <n v="7"/>
    <n v="20"/>
    <x v="3"/>
    <n v="4"/>
    <s v=""/>
    <m/>
    <m/>
    <n v="0.2"/>
    <x v="4"/>
    <n v="0"/>
    <s v=""/>
    <s v=""/>
    <m/>
    <x v="1"/>
    <x v="1"/>
    <m/>
    <m/>
    <m/>
    <x v="0"/>
    <s v="Rastrojos (VS)"/>
    <s v=""/>
    <m/>
    <m/>
    <m/>
    <m/>
  </r>
  <r>
    <s v="Córdoba"/>
    <s v="Planeta Rica"/>
    <s v="Centro Alegre "/>
    <x v="13"/>
    <s v=""/>
    <s v="Vegetación secundaria alta"/>
    <d v="2025-05-24T00:00:00"/>
    <s v="Baja densidad"/>
    <s v="Lucía Rodríguez"/>
    <x v="0"/>
    <n v="7"/>
    <n v="21"/>
    <x v="4"/>
    <n v="5"/>
    <s v=""/>
    <m/>
    <m/>
    <n v="0.15"/>
    <x v="4"/>
    <n v="0"/>
    <s v=""/>
    <s v=""/>
    <m/>
    <x v="1"/>
    <x v="1"/>
    <m/>
    <m/>
    <m/>
    <x v="0"/>
    <s v="Rastrojos (VS)"/>
    <s v=""/>
    <m/>
    <m/>
    <m/>
    <m/>
  </r>
  <r>
    <s v="Córdoba"/>
    <s v="Planeta Rica"/>
    <s v="Centro Alegre "/>
    <x v="13"/>
    <n v="861"/>
    <s v="Vegetación secundaria alta"/>
    <d v="2025-05-24T00:00:00"/>
    <s v="Baja densidad"/>
    <s v="Lucía Rodríguez"/>
    <x v="0"/>
    <n v="8"/>
    <n v="22"/>
    <x v="0"/>
    <s v=""/>
    <n v="81"/>
    <n v="0.81"/>
    <n v="0.25783100780887047"/>
    <n v="10.5"/>
    <x v="70"/>
    <n v="5.2210779081296274E-2"/>
    <n v="16"/>
    <n v="25"/>
    <n v="1"/>
    <x v="0"/>
    <x v="0"/>
    <n v="0"/>
    <n v="0"/>
    <n v="3"/>
    <x v="0"/>
    <s v="Rastrojos (VS)"/>
    <s v=""/>
    <n v="4709269.5925000003"/>
    <n v="2460376.2872000001"/>
    <n v="-75.639404999999996"/>
    <n v="8.1577450000000002"/>
  </r>
  <r>
    <s v="Córdoba"/>
    <s v="Planeta Rica"/>
    <s v="Centro Alegre "/>
    <x v="13"/>
    <n v="862"/>
    <s v="Vegetación secundaria alta"/>
    <d v="2025-05-24T00:00:00"/>
    <s v="Baja densidad"/>
    <s v="Lucía Rodríguez"/>
    <x v="0"/>
    <n v="8"/>
    <n v="23"/>
    <x v="0"/>
    <s v=""/>
    <n v="60.3"/>
    <n v="0.60299999999999998"/>
    <n v="0.19194086136882577"/>
    <n v="9.5"/>
    <x v="0"/>
    <n v="2.8935084851350483E-2"/>
    <n v="12"/>
    <n v="20"/>
    <n v="2"/>
    <x v="0"/>
    <x v="0"/>
    <n v="0"/>
    <n v="0"/>
    <n v="1"/>
    <x v="0"/>
    <s v="Rastrojos (VS)"/>
    <s v=""/>
    <n v="4709278.9963999996"/>
    <n v="2460381.5356999999"/>
    <n v="-75.639319999999998"/>
    <n v="8.1577929999999999"/>
  </r>
  <r>
    <s v="Córdoba"/>
    <s v="Planeta Rica"/>
    <s v="Centro Alegre "/>
    <x v="13"/>
    <s v=""/>
    <s v="Vegetación secundaria alta"/>
    <d v="2025-05-24T00:00:00"/>
    <s v="Baja densidad"/>
    <s v="Lucía Rodríguez"/>
    <x v="0"/>
    <n v="8"/>
    <n v="24"/>
    <x v="4"/>
    <n v="14"/>
    <s v=""/>
    <m/>
    <m/>
    <n v="0.15"/>
    <x v="4"/>
    <n v="0"/>
    <s v=""/>
    <s v=""/>
    <m/>
    <x v="1"/>
    <x v="1"/>
    <m/>
    <m/>
    <m/>
    <x v="0"/>
    <s v="Rastrojos (VS)"/>
    <s v=""/>
    <m/>
    <m/>
    <m/>
    <m/>
  </r>
  <r>
    <s v="Córdoba"/>
    <s v="Planeta Rica"/>
    <s v="Centro Alegre "/>
    <x v="13"/>
    <s v=""/>
    <s v="Vegetación secundaria alta"/>
    <d v="2025-05-24T00:00:00"/>
    <s v="Baja densidad"/>
    <s v="Lucía Rodríguez"/>
    <x v="0"/>
    <n v="8"/>
    <n v="25"/>
    <x v="3"/>
    <n v="4"/>
    <s v=""/>
    <m/>
    <m/>
    <n v="0.2"/>
    <x v="4"/>
    <n v="0"/>
    <s v=""/>
    <s v=""/>
    <m/>
    <x v="1"/>
    <x v="1"/>
    <m/>
    <m/>
    <m/>
    <x v="0"/>
    <s v="Rastrojos (VS)"/>
    <s v=""/>
    <m/>
    <m/>
    <m/>
    <m/>
  </r>
  <r>
    <s v="Córdoba"/>
    <s v="Planeta Rica"/>
    <s v="Centro Alegre "/>
    <x v="13"/>
    <s v=""/>
    <s v="Vegetación secundaria alta"/>
    <d v="2025-05-24T00:00:00"/>
    <s v="Baja densidad"/>
    <s v="Lucía Rodríguez"/>
    <x v="0"/>
    <n v="8"/>
    <n v="26"/>
    <x v="2"/>
    <n v="12"/>
    <s v=""/>
    <m/>
    <m/>
    <n v="0.6"/>
    <x v="4"/>
    <n v="0"/>
    <s v=""/>
    <s v=""/>
    <m/>
    <x v="1"/>
    <x v="1"/>
    <m/>
    <m/>
    <m/>
    <x v="0"/>
    <s v="Rastrojos (VS)"/>
    <s v=""/>
    <m/>
    <m/>
    <m/>
    <m/>
  </r>
  <r>
    <s v="Córdoba"/>
    <s v="Planeta Rica"/>
    <s v="Centro Alegre "/>
    <x v="13"/>
    <n v="863"/>
    <s v="Vegetación secundaria alta"/>
    <d v="2025-05-24T00:00:00"/>
    <s v="Baja densidad"/>
    <s v="Lucía Rodríguez"/>
    <x v="0"/>
    <n v="9"/>
    <n v="27"/>
    <x v="0"/>
    <s v=""/>
    <n v="64.2"/>
    <n v="0.64200000000000002"/>
    <n v="0.20435494692999362"/>
    <n v="10.8"/>
    <x v="11"/>
    <n v="3.2798968982263976E-2"/>
    <n v="13"/>
    <n v="25"/>
    <n v="3"/>
    <x v="0"/>
    <x v="0"/>
    <n v="0"/>
    <n v="0"/>
    <n v="0"/>
    <x v="0"/>
    <s v="Rastrojos (VS)"/>
    <s v=""/>
    <n v="4709289.3766000001"/>
    <n v="2460367.5288999998"/>
    <n v="-75.639224999999996"/>
    <n v="8.157667"/>
  </r>
  <r>
    <s v="Córdoba"/>
    <s v="Planeta Rica"/>
    <s v="Centro Alegre "/>
    <x v="13"/>
    <s v=""/>
    <s v="Vegetación secundaria alta"/>
    <d v="2025-05-24T00:00:00"/>
    <s v="Baja densidad"/>
    <s v="Lucía Rodríguez"/>
    <x v="0"/>
    <n v="9"/>
    <n v="28"/>
    <x v="4"/>
    <n v="51"/>
    <s v=""/>
    <m/>
    <m/>
    <n v="0.15"/>
    <x v="4"/>
    <n v="0"/>
    <s v=""/>
    <s v=""/>
    <m/>
    <x v="1"/>
    <x v="1"/>
    <m/>
    <m/>
    <m/>
    <x v="0"/>
    <s v="Rastrojos (VS)"/>
    <s v=""/>
    <m/>
    <m/>
    <m/>
    <m/>
  </r>
  <r>
    <s v="Córdoba"/>
    <s v="Planeta Rica"/>
    <s v="Centro Alegre "/>
    <x v="13"/>
    <s v=""/>
    <s v="Vegetación secundaria alta"/>
    <d v="2025-05-24T00:00:00"/>
    <s v="Baja densidad"/>
    <s v="Lucía Rodríguez"/>
    <x v="0"/>
    <n v="9"/>
    <n v="29"/>
    <x v="3"/>
    <n v="4"/>
    <s v=""/>
    <m/>
    <m/>
    <n v="0.25"/>
    <x v="4"/>
    <n v="0"/>
    <s v=""/>
    <s v=""/>
    <m/>
    <x v="1"/>
    <x v="1"/>
    <m/>
    <m/>
    <m/>
    <x v="0"/>
    <s v="Rastrojos (VS)"/>
    <s v=""/>
    <m/>
    <m/>
    <m/>
    <m/>
  </r>
  <r>
    <s v="Córdoba"/>
    <s v="Planeta Rica"/>
    <s v="Centro Alegre "/>
    <x v="13"/>
    <s v=""/>
    <s v="Vegetación secundaria alta"/>
    <d v="2025-05-24T00:00:00"/>
    <s v="Baja densidad"/>
    <s v="Lucía Rodríguez"/>
    <x v="0"/>
    <n v="9"/>
    <n v="30"/>
    <x v="2"/>
    <n v="8"/>
    <s v=""/>
    <m/>
    <m/>
    <n v="0.5"/>
    <x v="4"/>
    <n v="0"/>
    <s v=""/>
    <s v=""/>
    <m/>
    <x v="1"/>
    <x v="1"/>
    <m/>
    <m/>
    <m/>
    <x v="0"/>
    <s v="Rastrojos (VS)"/>
    <s v=""/>
    <m/>
    <m/>
    <m/>
    <m/>
  </r>
  <r>
    <s v="Córdoba"/>
    <s v="Planeta Rica"/>
    <s v="Centro Alegre "/>
    <x v="13"/>
    <n v="864"/>
    <s v="Vegetación secundaria alta"/>
    <d v="2025-05-24T00:00:00"/>
    <s v="Baja densidad"/>
    <s v="Lucía Rodríguez"/>
    <x v="0"/>
    <n v="10"/>
    <n v="31"/>
    <x v="0"/>
    <s v=""/>
    <n v="48.5"/>
    <n v="0.48499999999999999"/>
    <n v="0.15438029479913848"/>
    <n v="9.5"/>
    <x v="5"/>
    <n v="1.8718610744395538E-2"/>
    <n v="12"/>
    <n v="26"/>
    <n v="0"/>
    <x v="3"/>
    <x v="0"/>
    <n v="0"/>
    <n v="0"/>
    <n v="0"/>
    <x v="0"/>
    <s v="Rastrojos (VS)"/>
    <s v=""/>
    <n v="4709268.9392999997"/>
    <n v="2460360.6932000001"/>
    <n v="-75.639409999999998"/>
    <n v="8.1576040009999993"/>
  </r>
  <r>
    <s v="Córdoba"/>
    <s v="Planeta Rica"/>
    <s v="Centro Alegre "/>
    <x v="13"/>
    <s v=""/>
    <s v="Vegetación secundaria alta"/>
    <d v="2025-05-24T00:00:00"/>
    <s v="Baja densidad"/>
    <s v="Lucía Rodríguez"/>
    <x v="0"/>
    <n v="10"/>
    <n v="32"/>
    <x v="2"/>
    <n v="11"/>
    <s v=""/>
    <m/>
    <m/>
    <n v="0.6"/>
    <x v="4"/>
    <n v="0"/>
    <s v=""/>
    <s v=""/>
    <m/>
    <x v="1"/>
    <x v="1"/>
    <m/>
    <m/>
    <m/>
    <x v="0"/>
    <s v="Rastrojos (VS)"/>
    <s v=""/>
    <m/>
    <m/>
    <m/>
    <m/>
  </r>
  <r>
    <s v="Córdoba"/>
    <s v="Planeta Rica"/>
    <s v="Centro Alegre "/>
    <x v="13"/>
    <s v=""/>
    <s v="Vegetación secundaria alta"/>
    <d v="2025-05-24T00:00:00"/>
    <s v="Baja densidad"/>
    <s v="Lucía Rodríguez"/>
    <x v="0"/>
    <n v="10"/>
    <n v="33"/>
    <x v="4"/>
    <n v="15"/>
    <s v=""/>
    <m/>
    <m/>
    <n v="0.13"/>
    <x v="4"/>
    <n v="0"/>
    <s v=""/>
    <s v=""/>
    <m/>
    <x v="1"/>
    <x v="1"/>
    <m/>
    <m/>
    <m/>
    <x v="0"/>
    <s v="Rastrojos (VS)"/>
    <s v=""/>
    <m/>
    <m/>
    <m/>
    <m/>
  </r>
  <r>
    <s v="Córdoba"/>
    <s v="Planeta Rica"/>
    <s v="Centro Alegre "/>
    <x v="13"/>
    <s v=""/>
    <s v="Vegetación secundaria alta"/>
    <d v="2025-05-24T00:00:00"/>
    <s v="Baja densidad"/>
    <s v="Lucía Rodríguez"/>
    <x v="0"/>
    <n v="10"/>
    <n v="34"/>
    <x v="3"/>
    <n v="1"/>
    <s v=""/>
    <m/>
    <m/>
    <n v="0.25"/>
    <x v="4"/>
    <n v="0"/>
    <s v=""/>
    <s v=""/>
    <m/>
    <x v="1"/>
    <x v="1"/>
    <m/>
    <m/>
    <m/>
    <x v="0"/>
    <s v="Rastrojos (VS)"/>
    <s v=""/>
    <m/>
    <m/>
    <m/>
    <m/>
  </r>
  <r>
    <s v="Córdoba"/>
    <s v="Planeta Rica"/>
    <s v="Centro Alegre "/>
    <x v="14"/>
    <n v="865"/>
    <s v="Pastos limpios"/>
    <d v="2025-05-24T00:00:00"/>
    <s v="Baja densidad"/>
    <s v="Esteban Moreno"/>
    <x v="0"/>
    <n v="1"/>
    <n v="1"/>
    <x v="0"/>
    <s v=""/>
    <n v="69.599999999999994"/>
    <n v="0.69599999999999995"/>
    <n v="0.22154368078391831"/>
    <n v="9"/>
    <x v="85"/>
    <n v="3.8548600456401787E-2"/>
    <n v="10"/>
    <n v="17"/>
    <n v="0"/>
    <x v="0"/>
    <x v="0"/>
    <n v="0"/>
    <n v="0"/>
    <n v="1"/>
    <x v="0"/>
    <s v="Ganadero"/>
    <s v=""/>
    <n v="4709859.9285000004"/>
    <n v="2459962.5608999999"/>
    <n v="-75.634024999999994"/>
    <n v="8.1540400000000002"/>
  </r>
  <r>
    <s v="Córdoba"/>
    <s v="Planeta Rica"/>
    <s v="Centro Alegre "/>
    <x v="14"/>
    <n v="866"/>
    <s v="Pastos arbolados "/>
    <d v="2025-05-24T00:00:00"/>
    <s v="Baja densidad"/>
    <s v="Esteban Moreno"/>
    <x v="0"/>
    <n v="2"/>
    <n v="2"/>
    <x v="0"/>
    <s v=""/>
    <n v="63.9"/>
    <n v="0.63900000000000001"/>
    <n v="0.20340001727144225"/>
    <n v="8.5"/>
    <x v="3"/>
    <n v="3.2493152759112902E-2"/>
    <n v="10"/>
    <n v="15"/>
    <n v="1"/>
    <x v="0"/>
    <x v="0"/>
    <n v="0"/>
    <n v="0"/>
    <n v="0"/>
    <x v="0"/>
    <s v="Ganadero"/>
    <s v=""/>
    <n v="4709861.3548999997"/>
    <n v="2459961.5559999999"/>
    <n v="-75.634011999999998"/>
    <n v="8.1540310009999999"/>
  </r>
  <r>
    <s v="Córdoba"/>
    <s v="Planeta Rica"/>
    <s v="Centro Alegre "/>
    <x v="14"/>
    <n v="867"/>
    <s v="Pastos arbolados "/>
    <d v="2025-05-24T00:00:00"/>
    <s v="Baja densidad"/>
    <s v="Esteban Moreno"/>
    <x v="0"/>
    <n v="7"/>
    <n v="3"/>
    <x v="0"/>
    <s v=""/>
    <n v="61.9"/>
    <n v="0.61899999999999999"/>
    <n v="0.19703381954776644"/>
    <n v="8.5"/>
    <x v="18"/>
    <n v="3.0490983575016856E-2"/>
    <n v="11"/>
    <n v="16"/>
    <n v="0"/>
    <x v="0"/>
    <x v="0"/>
    <n v="0"/>
    <n v="0"/>
    <n v="1"/>
    <x v="2"/>
    <s v="Ganadero"/>
    <s v="Se mide sobre el 1.30 por el estado del estipite"/>
    <n v="4709884.3629000001"/>
    <n v="2459990.7217000001"/>
    <n v="-75.633804999999995"/>
    <n v="8.1542960010000005"/>
  </r>
  <r>
    <s v="Córdoba"/>
    <s v="Planeta Rica"/>
    <s v="Centro Alegre "/>
    <x v="14"/>
    <n v="868"/>
    <s v="Pastos arbolados "/>
    <d v="2025-05-24T00:00:00"/>
    <s v="Baja densidad"/>
    <s v="Esteban Moreno"/>
    <x v="0"/>
    <n v="9"/>
    <n v="4"/>
    <x v="0"/>
    <s v=""/>
    <n v="61.5"/>
    <n v="0.61499999999999999"/>
    <n v="0.19576058000303126"/>
    <n v="9.1999999999999993"/>
    <x v="8"/>
    <n v="3.0098189175466056E-2"/>
    <n v="9"/>
    <n v="15"/>
    <n v="0"/>
    <x v="0"/>
    <x v="2"/>
    <n v="0"/>
    <n v="0"/>
    <n v="3"/>
    <x v="0"/>
    <s v="Ganadero"/>
    <s v="fin de la parcela"/>
    <n v="4709893.1162"/>
    <n v="2459997.6340000001"/>
    <n v="-75.633725999999996"/>
    <n v="8.1543590009999996"/>
  </r>
  <r>
    <s v="Córdoba"/>
    <s v="Planeta Rica"/>
    <s v="Centro Alegre "/>
    <x v="14"/>
    <n v="869"/>
    <s v="Pastos arbolados "/>
    <d v="2025-05-24T00:00:00"/>
    <s v="Baja densidad"/>
    <s v="Esteban Moreno"/>
    <x v="0"/>
    <n v="10"/>
    <n v="5"/>
    <x v="0"/>
    <s v=""/>
    <n v="61.4"/>
    <n v="0.61399999999999999"/>
    <n v="0.19544227011684748"/>
    <n v="9"/>
    <x v="8"/>
    <n v="3.0000388462936088E-2"/>
    <n v="6"/>
    <n v="14"/>
    <n v="0"/>
    <x v="0"/>
    <x v="0"/>
    <n v="0"/>
    <n v="0"/>
    <n v="5"/>
    <x v="0"/>
    <s v="Ganadero"/>
    <s v=""/>
    <n v="4709891.2323000003"/>
    <n v="2459996.0975000001"/>
    <n v="-75.633742999999996"/>
    <n v="8.1543449999999993"/>
  </r>
  <r>
    <s v="Córdoba"/>
    <s v="Sahagún"/>
    <s v="El Crucero"/>
    <x v="15"/>
    <n v="871"/>
    <s v="Pastos arbolados"/>
    <d v="2025-05-26T00:00:00"/>
    <s v="Baja densidad"/>
    <s v="Lucía Rodríguez"/>
    <x v="0"/>
    <n v="1"/>
    <n v="1"/>
    <x v="0"/>
    <s v=""/>
    <n v="57.5"/>
    <n v="0.57499999999999996"/>
    <n v="0.18302818455567962"/>
    <n v="10.8"/>
    <x v="11"/>
    <n v="2.6310301529878944E-2"/>
    <n v="5"/>
    <n v="14"/>
    <n v="0"/>
    <x v="0"/>
    <x v="0"/>
    <n v="0"/>
    <n v="0"/>
    <n v="0"/>
    <x v="0"/>
    <s v="Ganadero"/>
    <s v=""/>
    <n v="4737800.4160000002"/>
    <n v="2513232.1370999999"/>
    <n v="-75.383464000000004"/>
    <n v="8.6372260000000001"/>
  </r>
  <r>
    <s v="Córdoba"/>
    <s v="Sahagún"/>
    <s v="El Crucero"/>
    <x v="15"/>
    <n v="872"/>
    <s v="Pastos arbolados"/>
    <d v="2025-05-26T00:00:00"/>
    <s v="Baja densidad"/>
    <s v="Lucía Rodríguez"/>
    <x v="0"/>
    <n v="1"/>
    <n v="2"/>
    <x v="0"/>
    <s v=""/>
    <n v="53.4"/>
    <n v="0.53400000000000003"/>
    <n v="0.16997747922214423"/>
    <n v="9.5"/>
    <x v="5"/>
    <n v="2.2691993476156257E-2"/>
    <n v="5"/>
    <n v="13"/>
    <n v="0"/>
    <x v="0"/>
    <x v="0"/>
    <n v="0"/>
    <n v="1"/>
    <n v="0"/>
    <x v="0"/>
    <s v="Ganadero"/>
    <s v=""/>
    <n v="4737801.2620000001"/>
    <n v="2513226.6014"/>
    <n v="-75.383455999999995"/>
    <n v="8.6371760000000002"/>
  </r>
  <r>
    <s v="Córdoba"/>
    <s v="Sahagún"/>
    <s v="El Crucero"/>
    <x v="15"/>
    <n v="873"/>
    <s v="Pastos arbolados"/>
    <d v="2025-05-26T00:00:00"/>
    <s v="Baja densidad"/>
    <s v="Lucía Rodríguez"/>
    <x v="0"/>
    <n v="2"/>
    <n v="3"/>
    <x v="0"/>
    <s v=""/>
    <n v="57.5"/>
    <n v="0.57499999999999996"/>
    <n v="0.18302818455567962"/>
    <n v="10"/>
    <x v="7"/>
    <n v="2.6310301529878944E-2"/>
    <n v="4"/>
    <n v="15"/>
    <n v="0"/>
    <x v="0"/>
    <x v="0"/>
    <n v="0"/>
    <n v="0"/>
    <n v="0"/>
    <x v="0"/>
    <s v="Ganadero"/>
    <s v=""/>
    <n v="4737800.9455000004"/>
    <n v="2513246.4021000001"/>
    <n v="-75.383459999999999"/>
    <n v="8.6373549999999994"/>
  </r>
  <r>
    <s v="Córdoba"/>
    <s v="Sahagún"/>
    <s v="El Crucero"/>
    <x v="15"/>
    <n v="874"/>
    <s v="Pastos arbolados"/>
    <d v="2025-05-26T00:00:00"/>
    <s v="Baja densidad"/>
    <s v="Lucía Rodríguez"/>
    <x v="0"/>
    <n v="2"/>
    <n v="4"/>
    <x v="0"/>
    <s v=""/>
    <n v="63.5"/>
    <n v="0.63500000000000001"/>
    <n v="0.20212677772670709"/>
    <n v="10.8"/>
    <x v="83"/>
    <n v="3.2087625964114748E-2"/>
    <n v="5"/>
    <n v="14"/>
    <n v="0"/>
    <x v="0"/>
    <x v="0"/>
    <n v="0"/>
    <n v="0"/>
    <n v="2"/>
    <x v="0"/>
    <s v="Ganadero"/>
    <s v=""/>
    <n v="4737796.7103000004"/>
    <n v="2513238.0224000001"/>
    <n v="-75.383498000000003"/>
    <n v="8.6372789999999995"/>
  </r>
  <r>
    <s v="Córdoba"/>
    <s v="Sahagún"/>
    <s v="El Crucero"/>
    <x v="15"/>
    <n v="875"/>
    <s v="Pastos arbolados"/>
    <d v="2025-05-26T00:00:00"/>
    <s v="Baja densidad"/>
    <s v="Lucía Rodríguez"/>
    <x v="0"/>
    <n v="6"/>
    <n v="5"/>
    <x v="0"/>
    <s v=""/>
    <n v="53.6"/>
    <n v="0.53600000000000003"/>
    <n v="0.17061409899451183"/>
    <n v="11"/>
    <x v="19"/>
    <n v="2.2862289265264586E-2"/>
    <n v="3"/>
    <n v="12"/>
    <n v="0"/>
    <x v="0"/>
    <x v="0"/>
    <n v="0"/>
    <n v="0"/>
    <n v="0"/>
    <x v="0"/>
    <s v="Ganadero"/>
    <s v=""/>
    <n v="4737776.0983999996"/>
    <n v="2513233.5057999999"/>
    <n v="-75.383685"/>
    <n v="8.6372370000000007"/>
  </r>
  <r>
    <s v="Córdoba"/>
    <s v="Sahagún"/>
    <s v="El Crucero"/>
    <x v="15"/>
    <n v="877"/>
    <s v="Pastos arbolados"/>
    <d v="2025-05-26T00:00:00"/>
    <s v="Baja densidad"/>
    <s v="Lucía Rodríguez"/>
    <x v="0"/>
    <n v="8"/>
    <n v="6"/>
    <x v="0"/>
    <m/>
    <n v="57.1"/>
    <n v="0.57100000000000006"/>
    <n v="0.1817549450109445"/>
    <n v="9.1999999999999993"/>
    <x v="8"/>
    <n v="2.5945518400312329E-2"/>
    <n v="4"/>
    <n v="13"/>
    <n v="0"/>
    <x v="0"/>
    <x v="0"/>
    <n v="0"/>
    <n v="1"/>
    <n v="1"/>
    <x v="0"/>
    <s v="Ganadero"/>
    <s v=""/>
    <n v="4737771.6555000003"/>
    <n v="2513227.1183000002"/>
    <n v="-75.383724999999998"/>
    <n v="8.6371789999999997"/>
  </r>
  <r>
    <s v="Córdoba"/>
    <s v="Sahagún"/>
    <s v="El Crucero"/>
    <x v="15"/>
    <n v="878"/>
    <s v="Pastos arbolados"/>
    <d v="2025-05-26T00:00:00"/>
    <s v="Baja densidad"/>
    <s v="Lucía Rodríguez"/>
    <x v="0"/>
    <n v="9"/>
    <n v="7"/>
    <x v="0"/>
    <s v=""/>
    <n v="57.2"/>
    <n v="0.57200000000000006"/>
    <n v="0.18207325489712828"/>
    <n v="8.5"/>
    <x v="3"/>
    <n v="2.6036475450289347E-2"/>
    <n v="5"/>
    <n v="14"/>
    <n v="1"/>
    <x v="0"/>
    <x v="0"/>
    <n v="0"/>
    <n v="0"/>
    <n v="0"/>
    <x v="0"/>
    <s v="Ganadero"/>
    <s v=""/>
    <n v="4737757.6505000005"/>
    <n v="2513223.0027999999"/>
    <n v="-75.383852000000005"/>
    <n v="8.6371409999999997"/>
  </r>
  <r>
    <s v="Córdoba"/>
    <s v="Sahagún"/>
    <s v="El Crucero"/>
    <x v="15"/>
    <n v="879"/>
    <s v="Pastos arbolados"/>
    <d v="2025-05-26T00:00:00"/>
    <s v="Baja densidad"/>
    <s v="Lucía Rodríguez"/>
    <x v="0"/>
    <n v="9"/>
    <n v="8"/>
    <x v="0"/>
    <s v=""/>
    <n v="58.7"/>
    <n v="0.58700000000000008"/>
    <n v="0.18684790318988515"/>
    <n v="7.5"/>
    <x v="84"/>
    <n v="2.7419929793115649E-2"/>
    <n v="6"/>
    <n v="17"/>
    <n v="0"/>
    <x v="0"/>
    <x v="0"/>
    <n v="0"/>
    <n v="0"/>
    <n v="1"/>
    <x v="0"/>
    <s v="Ganadero"/>
    <s v=""/>
    <n v="4737755.2006000001"/>
    <n v="2513218.4833"/>
    <n v="-75.383874000000006"/>
    <n v="8.6371000010000003"/>
  </r>
  <r>
    <s v="Córdoba"/>
    <s v="Sahagún"/>
    <s v="El Crucero"/>
    <x v="15"/>
    <n v="881"/>
    <s v="Pastos arbolados"/>
    <d v="2025-05-26T00:00:00"/>
    <s v="Baja densidad"/>
    <s v="Lucía Rodríguez"/>
    <x v="0"/>
    <n v="9"/>
    <n v="9"/>
    <x v="1"/>
    <s v=""/>
    <n v="55.5"/>
    <n v="0.55500000000000005"/>
    <n v="0.17666198683200385"/>
    <n v="6.8"/>
    <x v="77"/>
    <n v="2.4511850672940535E-2"/>
    <n v="0"/>
    <n v="14"/>
    <n v="0"/>
    <x v="0"/>
    <x v="0"/>
    <n v="0"/>
    <n v="1"/>
    <n v="0"/>
    <x v="1"/>
    <s v="Ganadero"/>
    <s v=""/>
    <n v="4737767.6328999996"/>
    <n v="2513217.5207000002"/>
    <n v="-75.383761000000007"/>
    <n v="8.6370920009999992"/>
  </r>
  <r>
    <s v="Córdoba"/>
    <s v="Sahagún"/>
    <s v="El Crucero"/>
    <x v="15"/>
    <n v="876"/>
    <s v="Pastos arbolados"/>
    <d v="2025-05-26T00:00:00"/>
    <s v="Baja densidad"/>
    <s v="Lucía Rodríguez"/>
    <x v="0"/>
    <n v="10"/>
    <n v="10"/>
    <x v="0"/>
    <s v=""/>
    <n v="60"/>
    <n v="0.6"/>
    <n v="0.19098593171027439"/>
    <n v="8.5"/>
    <x v="3"/>
    <n v="2.8647889756541159E-2"/>
    <n v="5"/>
    <n v="15"/>
    <n v="2"/>
    <x v="0"/>
    <x v="0"/>
    <n v="0"/>
    <n v="0"/>
    <n v="0"/>
    <x v="0"/>
    <s v="Ganadero"/>
    <s v=""/>
    <n v="4737763.2950999998"/>
    <n v="2513227.9449"/>
    <n v="-75.383801000000005"/>
    <n v="8.6371860009999999"/>
  </r>
  <r>
    <s v="Córdoba"/>
    <s v="Sahagún"/>
    <s v="El Crucero"/>
    <x v="15"/>
    <n v="883"/>
    <s v="Pastos arbolados"/>
    <d v="2025-05-26T00:00:00"/>
    <s v="Baja densidad"/>
    <s v="Lucía Rodríguez"/>
    <x v="0"/>
    <n v="10"/>
    <n v="11"/>
    <x v="0"/>
    <s v=""/>
    <n v="59.3"/>
    <n v="0.59299999999999997"/>
    <n v="0.18875776250698786"/>
    <n v="8.6999999999999993"/>
    <x v="27"/>
    <n v="2.7983338291660949E-2"/>
    <n v="5"/>
    <n v="14"/>
    <n v="0"/>
    <x v="0"/>
    <x v="0"/>
    <n v="0"/>
    <n v="0"/>
    <n v="2"/>
    <x v="0"/>
    <s v="Ganadero"/>
    <s v=""/>
    <n v="4737759.2323000003"/>
    <n v="2513229.5188000002"/>
    <n v="-75.383837999999997"/>
    <n v="8.6372000010000001"/>
  </r>
  <r>
    <s v="Córdoba"/>
    <s v="Sahagún"/>
    <s v="El Crucero"/>
    <x v="15"/>
    <n v="882"/>
    <s v="Pastos arbolados"/>
    <d v="2025-05-26T00:00:00"/>
    <s v="Baja densidad"/>
    <s v="Lucía Rodríguez"/>
    <x v="0"/>
    <n v="8"/>
    <n v="12"/>
    <x v="0"/>
    <s v=""/>
    <n v="52"/>
    <n v="0.52"/>
    <n v="0.16552114081557115"/>
    <n v="10.8"/>
    <x v="11"/>
    <n v="2.1517748306024251E-2"/>
    <n v="4"/>
    <n v="13"/>
    <n v="0"/>
    <x v="0"/>
    <x v="0"/>
    <n v="0"/>
    <n v="1"/>
    <n v="0"/>
    <x v="0"/>
    <s v="Ganadero"/>
    <s v=""/>
    <n v="4737773.6950000003"/>
    <n v="2513218.8100999999"/>
    <n v="-75.383706000000004"/>
    <n v="8.6371040010000009"/>
  </r>
  <r>
    <s v="Córdoba"/>
    <s v="Sahagún"/>
    <s v="El Crucero"/>
    <x v="16"/>
    <n v="885"/>
    <s v="Pastos arbolados"/>
    <d v="2025-05-26T00:00:00"/>
    <s v="Media densidad"/>
    <s v="Esteban Moreno"/>
    <x v="0"/>
    <n v="1"/>
    <n v="1"/>
    <x v="0"/>
    <s v=""/>
    <n v="63.2"/>
    <n v="0.63200000000000001"/>
    <n v="0.20117184806815572"/>
    <n v="7.5"/>
    <x v="84"/>
    <n v="3.1785151994768605E-2"/>
    <n v="6"/>
    <n v="16"/>
    <n v="1"/>
    <x v="0"/>
    <x v="0"/>
    <n v="0"/>
    <n v="0"/>
    <n v="3"/>
    <x v="0"/>
    <s v="Ganadero"/>
    <s v=""/>
    <n v="4737754.4665000001"/>
    <n v="2512995.3931999998"/>
    <n v="-75.383868000000007"/>
    <n v="8.6350830009999999"/>
  </r>
  <r>
    <s v="Córdoba"/>
    <s v="Sahagún"/>
    <s v="El Crucero"/>
    <x v="16"/>
    <n v="886"/>
    <s v="Pastos arbolados"/>
    <d v="2025-05-26T00:00:00"/>
    <s v="Media densidad"/>
    <s v="Esteban Moreno"/>
    <x v="0"/>
    <n v="2"/>
    <n v="2"/>
    <x v="0"/>
    <s v=""/>
    <n v="58"/>
    <n v="0.57999999999999996"/>
    <n v="0.18461973398659859"/>
    <n v="8.5"/>
    <x v="3"/>
    <n v="2.6769861428056794E-2"/>
    <n v="8"/>
    <n v="16"/>
    <n v="1"/>
    <x v="0"/>
    <x v="0"/>
    <n v="0"/>
    <n v="0"/>
    <n v="0"/>
    <x v="0"/>
    <s v="Ganadero"/>
    <s v=""/>
    <n v="4737747.8167000003"/>
    <n v="2512988.1346999998"/>
    <n v="-75.383927999999997"/>
    <n v="8.6350170009999996"/>
  </r>
  <r>
    <s v="Córdoba"/>
    <s v="Sahagún"/>
    <s v="El Crucero"/>
    <x v="16"/>
    <n v="887"/>
    <s v="Pastos arbolados"/>
    <d v="2025-05-26T00:00:00"/>
    <s v="Media densidad"/>
    <s v="Esteban Moreno"/>
    <x v="0"/>
    <n v="3"/>
    <n v="3"/>
    <x v="0"/>
    <s v=""/>
    <n v="65.2"/>
    <n v="0.65200000000000002"/>
    <n v="0.20753804579183152"/>
    <n v="8.6"/>
    <x v="18"/>
    <n v="3.3828701464068536E-2"/>
    <n v="5"/>
    <n v="14"/>
    <n v="0"/>
    <x v="0"/>
    <x v="0"/>
    <n v="0"/>
    <n v="0"/>
    <n v="1"/>
    <x v="0"/>
    <s v="Ganadero"/>
    <s v=""/>
    <n v="4737762.9293999998"/>
    <n v="2512993.3492999999"/>
    <n v="-75.383791000000002"/>
    <n v="8.6350650000000009"/>
  </r>
  <r>
    <s v="Córdoba"/>
    <s v="Sahagún"/>
    <s v="El Crucero"/>
    <x v="16"/>
    <n v="888"/>
    <s v="Pastos arbolados"/>
    <d v="2025-05-26T00:00:00"/>
    <s v="Media densidad"/>
    <s v="Esteban Moreno"/>
    <x v="0"/>
    <n v="5"/>
    <n v="4"/>
    <x v="0"/>
    <s v=""/>
    <n v="57.2"/>
    <n v="0.57200000000000006"/>
    <n v="0.18207325489712828"/>
    <n v="7.8"/>
    <x v="84"/>
    <n v="2.6036475450289347E-2"/>
    <n v="5"/>
    <n v="13"/>
    <n v="0"/>
    <x v="0"/>
    <x v="0"/>
    <n v="0"/>
    <n v="0"/>
    <n v="3"/>
    <x v="0"/>
    <s v="Ganadero"/>
    <s v=""/>
    <n v="4737777.6336000003"/>
    <n v="2513003.6545000002"/>
    <n v="-75.383657999999997"/>
    <n v="8.6351589999999998"/>
  </r>
  <r>
    <s v="Córdoba"/>
    <s v="Sahagún"/>
    <s v="El Crucero"/>
    <x v="16"/>
    <n v="889"/>
    <s v="Pastos arbolados"/>
    <d v="2025-05-26T00:00:00"/>
    <s v="Media densidad"/>
    <s v="Esteban Moreno"/>
    <x v="0"/>
    <n v="5"/>
    <n v="5"/>
    <x v="0"/>
    <s v=""/>
    <n v="56.1"/>
    <n v="0.56100000000000005"/>
    <n v="0.17857184614910659"/>
    <n v="8.5"/>
    <x v="3"/>
    <n v="2.5044701422412202E-2"/>
    <n v="3"/>
    <n v="12"/>
    <n v="0"/>
    <x v="0"/>
    <x v="0"/>
    <n v="0"/>
    <n v="0"/>
    <n v="1"/>
    <x v="0"/>
    <s v="Ganadero"/>
    <s v=""/>
    <n v="4737773.5832000002"/>
    <n v="2513007.2193"/>
    <n v="-75.383695000000003"/>
    <n v="8.6351910010000008"/>
  </r>
  <r>
    <s v="Córdoba"/>
    <s v="Sahagún"/>
    <s v="El Crucero"/>
    <x v="16"/>
    <n v="890"/>
    <s v="Pastos arbolados"/>
    <d v="2025-05-26T00:00:00"/>
    <s v="Media densidad"/>
    <s v="Esteban Moreno"/>
    <x v="0"/>
    <n v="5"/>
    <n v="6"/>
    <x v="0"/>
    <s v=""/>
    <n v="52.8"/>
    <n v="0.52800000000000002"/>
    <n v="0.16806761990504149"/>
    <n v="8.3000000000000007"/>
    <x v="3"/>
    <n v="2.2184925827465476E-2"/>
    <n v="5"/>
    <n v="13"/>
    <n v="1"/>
    <x v="0"/>
    <x v="0"/>
    <n v="0"/>
    <n v="1"/>
    <n v="2"/>
    <x v="0"/>
    <s v="Ganadero"/>
    <s v=""/>
    <n v="4737774.6409999998"/>
    <n v="2513000.355"/>
    <n v="-75.383685"/>
    <n v="8.6351289999999992"/>
  </r>
  <r>
    <s v="Córdoba"/>
    <s v="Sahagún"/>
    <s v="El Crucero"/>
    <x v="16"/>
    <n v="891"/>
    <s v="Pastos arbolados"/>
    <d v="2025-05-26T00:00:00"/>
    <s v="Media densidad"/>
    <s v="Esteban Moreno"/>
    <x v="0"/>
    <n v="6"/>
    <n v="7"/>
    <x v="0"/>
    <s v=""/>
    <n v="63.4"/>
    <n v="0.63400000000000001"/>
    <n v="0.20180846784052331"/>
    <n v="9"/>
    <x v="0"/>
    <n v="3.1986642152722948E-2"/>
    <n v="4"/>
    <n v="14"/>
    <n v="1"/>
    <x v="0"/>
    <x v="0"/>
    <n v="0"/>
    <n v="0"/>
    <n v="1"/>
    <x v="0"/>
    <s v="Ganadero"/>
    <s v=""/>
    <n v="4737764.3168000001"/>
    <n v="2512986.3724000002"/>
    <n v="-75.383778000000007"/>
    <n v="8.6350020000000001"/>
  </r>
  <r>
    <s v="Córdoba"/>
    <s v="Sahagún"/>
    <s v="El Crucero"/>
    <x v="16"/>
    <n v="892"/>
    <s v="Pastos arbolados"/>
    <d v="2025-05-26T00:00:00"/>
    <s v="Media densidad"/>
    <s v="Esteban Moreno"/>
    <x v="0"/>
    <n v="6"/>
    <n v="8"/>
    <x v="0"/>
    <s v=""/>
    <n v="59.5"/>
    <n v="0.59499999999999997"/>
    <n v="0.18939438227935546"/>
    <n v="9.5"/>
    <x v="8"/>
    <n v="2.8172414364054123E-2"/>
    <n v="4"/>
    <n v="13"/>
    <n v="1"/>
    <x v="0"/>
    <x v="0"/>
    <n v="0"/>
    <n v="0"/>
    <n v="1"/>
    <x v="0"/>
    <s v="Ganadero"/>
    <s v=""/>
    <n v="4737772.6051000003"/>
    <n v="2512991.6298000002"/>
    <n v="-75.383702999999997"/>
    <n v="8.6350500009999998"/>
  </r>
  <r>
    <s v="Córdoba"/>
    <s v="Sahagún"/>
    <s v="El Crucero"/>
    <x v="16"/>
    <n v="893"/>
    <s v="Pastos arbolados"/>
    <d v="2025-05-26T00:00:00"/>
    <s v="Media densidad"/>
    <s v="Esteban Moreno"/>
    <x v="0"/>
    <n v="7"/>
    <n v="9"/>
    <x v="6"/>
    <s v=""/>
    <n v="73.5"/>
    <n v="0.73499999999999999"/>
    <n v="0.23395776634508614"/>
    <n v="5.2"/>
    <x v="20"/>
    <n v="4.2989739565909575E-2"/>
    <n v="0"/>
    <n v="8"/>
    <m/>
    <x v="1"/>
    <x v="1"/>
    <m/>
    <m/>
    <m/>
    <x v="0"/>
    <s v="Ganadero"/>
    <s v=""/>
    <n v="4737778.2159000002"/>
    <n v="2512991.1523000002"/>
    <n v="-75.383651999999998"/>
    <n v="8.6350460009999992"/>
  </r>
  <r>
    <s v="Córdoba"/>
    <s v="Sahagún"/>
    <s v="El Crucero"/>
    <x v="16"/>
    <n v="894"/>
    <s v="Pastos arbolados"/>
    <d v="2025-05-26T00:00:00"/>
    <s v="Media densidad"/>
    <s v="Esteban Moreno"/>
    <x v="0"/>
    <n v="7"/>
    <n v="10"/>
    <x v="0"/>
    <s v=""/>
    <n v="54.6"/>
    <n v="0.54600000000000004"/>
    <n v="0.17379719785634973"/>
    <n v="8.5"/>
    <x v="92"/>
    <n v="2.372331750739174E-2"/>
    <n v="3"/>
    <n v="12"/>
    <n v="0"/>
    <x v="0"/>
    <x v="0"/>
    <n v="0"/>
    <n v="2"/>
    <n v="1"/>
    <x v="0"/>
    <s v="Ganadero"/>
    <s v=""/>
    <n v="4737780.2741"/>
    <n v="2512985.8303"/>
    <n v="-75.383633000000003"/>
    <n v="8.6349980009999996"/>
  </r>
  <r>
    <s v="Córdoba"/>
    <s v="Sahagún"/>
    <s v="El Crucero"/>
    <x v="16"/>
    <n v="895"/>
    <s v="Pastos arbolados"/>
    <d v="2025-05-26T00:00:00"/>
    <s v="Media densidad"/>
    <s v="Esteban Moreno"/>
    <x v="0"/>
    <n v="7"/>
    <n v="11"/>
    <x v="1"/>
    <s v=""/>
    <n v="59.9"/>
    <n v="0.59899999999999998"/>
    <n v="0.19066762182409061"/>
    <n v="6.8"/>
    <x v="72"/>
    <n v="2.8552476368157567E-2"/>
    <n v="3"/>
    <n v="13"/>
    <n v="0"/>
    <x v="0"/>
    <x v="0"/>
    <n v="0"/>
    <n v="0"/>
    <n v="0"/>
    <x v="0"/>
    <s v="Ganadero"/>
    <s v=""/>
    <n v="4737773.9828000003"/>
    <n v="2512983.1044000001"/>
    <n v="-75.383690000000001"/>
    <n v="8.6349730000000005"/>
  </r>
  <r>
    <s v="Córdoba"/>
    <s v="Sahagún"/>
    <s v="El Crucero"/>
    <x v="16"/>
    <n v="896"/>
    <s v="Pastos arbolados"/>
    <d v="2025-05-26T00:00:00"/>
    <s v="Media densidad"/>
    <s v="Esteban Moreno"/>
    <x v="0"/>
    <n v="7"/>
    <n v="12"/>
    <x v="0"/>
    <s v=""/>
    <n v="57.8"/>
    <n v="0.57799999999999996"/>
    <n v="0.183983114214231"/>
    <n v="7.4"/>
    <x v="9"/>
    <n v="2.6585560003956378E-2"/>
    <n v="4"/>
    <n v="12"/>
    <n v="0"/>
    <x v="0"/>
    <x v="0"/>
    <n v="0"/>
    <n v="0"/>
    <n v="2"/>
    <x v="0"/>
    <s v="Ganadero"/>
    <s v=""/>
    <n v="4737783.2507999996"/>
    <n v="2512986.5858999998"/>
    <n v="-75.383606"/>
    <n v="8.6350049999999996"/>
  </r>
  <r>
    <s v="Córdoba"/>
    <s v="Sahagún"/>
    <s v="El Crucero"/>
    <x v="16"/>
    <n v="897"/>
    <s v="Pastos arbolados"/>
    <d v="2025-05-26T00:00:00"/>
    <s v="Media densidad"/>
    <s v="Esteban Moreno"/>
    <x v="0"/>
    <n v="9"/>
    <n v="13"/>
    <x v="0"/>
    <s v=""/>
    <n v="57.1"/>
    <n v="0.57100000000000006"/>
    <n v="0.1817549450109445"/>
    <n v="8"/>
    <x v="93"/>
    <n v="2.5945518400312329E-2"/>
    <n v="3"/>
    <n v="12"/>
    <n v="0"/>
    <x v="0"/>
    <x v="0"/>
    <n v="0"/>
    <n v="0"/>
    <n v="5"/>
    <x v="2"/>
    <s v="Ganadero"/>
    <s v=""/>
    <n v="4737794.4570000004"/>
    <n v="2513000.7842000001"/>
    <n v="-75.383505"/>
    <n v="8.6351340000000008"/>
  </r>
  <r>
    <s v="Córdoba"/>
    <s v="Sahagún"/>
    <s v="El Crucero"/>
    <x v="16"/>
    <n v="898"/>
    <s v="Pastos arbolados"/>
    <d v="2025-05-26T00:00:00"/>
    <s v="Media densidad"/>
    <s v="Esteban Moreno"/>
    <x v="0"/>
    <n v="10"/>
    <n v="14"/>
    <x v="0"/>
    <s v=""/>
    <n v="52"/>
    <n v="0.52"/>
    <n v="0.16552114081557115"/>
    <n v="9"/>
    <x v="0"/>
    <n v="2.1517748306024251E-2"/>
    <n v="3"/>
    <n v="12"/>
    <n v="0"/>
    <x v="0"/>
    <x v="0"/>
    <n v="0"/>
    <n v="0"/>
    <n v="3"/>
    <x v="2"/>
    <s v="Ganadero"/>
    <s v=""/>
    <n v="4737784.5986000001"/>
    <n v="2512990.8912"/>
    <n v="-75.383594000000002"/>
    <n v="8.6350440010000007"/>
  </r>
  <r>
    <s v="Córdoba"/>
    <s v="Sahagún"/>
    <s v="El Crucero"/>
    <x v="16"/>
    <n v="899"/>
    <s v="Pastos arbolados"/>
    <d v="2025-05-26T00:00:00"/>
    <s v="Media densidad"/>
    <s v="Esteban Moreno"/>
    <x v="0"/>
    <n v="10"/>
    <n v="15"/>
    <x v="0"/>
    <s v=""/>
    <n v="60.1"/>
    <n v="0.60099999999999998"/>
    <n v="0.1913042415964582"/>
    <n v="8.8000000000000007"/>
    <x v="27"/>
    <n v="2.8743462299867843E-2"/>
    <n v="4"/>
    <n v="13"/>
    <n v="0"/>
    <x v="0"/>
    <x v="0"/>
    <n v="0"/>
    <n v="1"/>
    <n v="0"/>
    <x v="0"/>
    <s v="Ganadero"/>
    <s v=""/>
    <n v="4737783.1102999998"/>
    <n v="2512981.7201"/>
    <n v="-75.383606999999998"/>
    <n v="8.6349610010000006"/>
  </r>
  <r>
    <s v="Córdoba"/>
    <s v="Sahagún"/>
    <s v="El Crucero"/>
    <x v="16"/>
    <n v="900"/>
    <s v="Pastos arbolados"/>
    <d v="2025-05-26T00:00:00"/>
    <s v="Media densidad"/>
    <s v="Esteban Moreno"/>
    <x v="0"/>
    <n v="10"/>
    <n v="16"/>
    <x v="0"/>
    <s v=""/>
    <n v="63.9"/>
    <n v="0.63900000000000001"/>
    <n v="0.20340001727144225"/>
    <n v="8.6999999999999993"/>
    <x v="87"/>
    <n v="3.2493152759112902E-2"/>
    <n v="5"/>
    <n v="15"/>
    <n v="0"/>
    <x v="0"/>
    <x v="0"/>
    <n v="0"/>
    <n v="1"/>
    <n v="2"/>
    <x v="0"/>
    <s v="Ganadero"/>
    <s v=""/>
    <n v="4737784.1520999996"/>
    <n v="2512989.8985000001"/>
    <n v="-75.383598000000006"/>
    <n v="8.6350350000000002"/>
  </r>
  <r>
    <s v="Córdoba"/>
    <s v="Sahagún"/>
    <s v="El Crucero"/>
    <x v="16"/>
    <n v="901"/>
    <s v="Pastos arbolados"/>
    <d v="2025-05-26T00:00:00"/>
    <s v="Media densidad"/>
    <s v="Esteban Moreno"/>
    <x v="0"/>
    <n v="10"/>
    <n v="17"/>
    <x v="0"/>
    <s v=""/>
    <n v="57.4"/>
    <n v="0.57399999999999995"/>
    <n v="0.18270987466949584"/>
    <n v="8.1999999999999993"/>
    <x v="93"/>
    <n v="2.6218867015072651E-2"/>
    <n v="5"/>
    <n v="15"/>
    <n v="2"/>
    <x v="0"/>
    <x v="0"/>
    <n v="0"/>
    <n v="0"/>
    <n v="1"/>
    <x v="0"/>
    <s v="Ganadero"/>
    <s v=""/>
    <n v="4737791.8631999996"/>
    <n v="2512990.8457999998"/>
    <n v="-75.383527999999998"/>
    <n v="8.6350440010000007"/>
  </r>
  <r>
    <s v="Córdoba"/>
    <s v="Sahagún"/>
    <s v="El Crucero"/>
    <x v="16"/>
    <n v="902"/>
    <s v="Pastos arbolados"/>
    <d v="2025-05-26T00:00:00"/>
    <s v="Media densidad"/>
    <s v="Esteban Moreno"/>
    <x v="0"/>
    <n v="10"/>
    <n v="18"/>
    <x v="0"/>
    <s v=""/>
    <n v="65.5"/>
    <n v="0.65500000000000003"/>
    <n v="0.20849297545038289"/>
    <n v="8.6"/>
    <x v="18"/>
    <n v="3.4140724730000203E-2"/>
    <n v="6"/>
    <n v="14"/>
    <n v="0"/>
    <x v="0"/>
    <x v="0"/>
    <n v="0"/>
    <n v="0"/>
    <n v="4"/>
    <x v="0"/>
    <s v="Ganadero"/>
    <s v=""/>
    <n v="4737790.0689000003"/>
    <n v="2512985.5477999998"/>
    <n v="-75.383544000000001"/>
    <n v="8.6349959999999992"/>
  </r>
  <r>
    <s v="Córdoba"/>
    <s v="Sahagún"/>
    <s v="La Corocita"/>
    <x v="17"/>
    <n v="903"/>
    <s v="Pastos arbolados"/>
    <d v="2025-05-26T00:00:00"/>
    <s v="Media densidad"/>
    <s v="Lucía Rodríguez"/>
    <x v="0"/>
    <n v="1"/>
    <n v="1"/>
    <x v="0"/>
    <s v=""/>
    <n v="51.6"/>
    <n v="0.51600000000000001"/>
    <n v="0.16424790127083599"/>
    <n v="8.5"/>
    <x v="1"/>
    <n v="2.1187979263937843E-2"/>
    <n v="12"/>
    <n v="17"/>
    <n v="2"/>
    <x v="0"/>
    <x v="0"/>
    <n v="0"/>
    <n v="0"/>
    <n v="0"/>
    <x v="0"/>
    <s v="Ganadero"/>
    <s v=""/>
    <n v="4732764.3102000002"/>
    <n v="2517548.7692999998"/>
    <n v="-75.429466000000005"/>
    <n v="8.6759640010000005"/>
  </r>
  <r>
    <s v="Córdoba"/>
    <s v="Sahagún"/>
    <s v="La Corocita"/>
    <x v="17"/>
    <n v="904"/>
    <s v="Pastos arbolados"/>
    <d v="2025-05-26T00:00:00"/>
    <s v="Media densidad"/>
    <s v="Lucía Rodríguez"/>
    <x v="0"/>
    <n v="1"/>
    <n v="2"/>
    <x v="1"/>
    <s v=""/>
    <n v="52.8"/>
    <n v="0.52800000000000002"/>
    <n v="0.16806761990504149"/>
    <n v="6.8"/>
    <x v="40"/>
    <n v="2.2184925827465476E-2"/>
    <n v="10"/>
    <n v="19"/>
    <n v="0"/>
    <x v="0"/>
    <x v="0"/>
    <n v="0"/>
    <n v="0"/>
    <n v="3"/>
    <x v="0"/>
    <s v="Ganadero"/>
    <s v=""/>
    <n v="4732755.9455000004"/>
    <n v="2517548.8228000002"/>
    <n v="-75.429541999999998"/>
    <n v="8.6759640000000005"/>
  </r>
  <r>
    <s v="Córdoba"/>
    <s v="Sahagún"/>
    <s v="La Corocita"/>
    <x v="17"/>
    <n v="905"/>
    <s v="Pastos arbolados"/>
    <d v="2025-05-26T00:00:00"/>
    <s v="Media densidad"/>
    <s v="Lucía Rodríguez"/>
    <x v="0"/>
    <n v="2"/>
    <n v="3"/>
    <x v="0"/>
    <s v=""/>
    <n v="56"/>
    <n v="0.56000000000000005"/>
    <n v="0.17825353626292281"/>
    <n v="8"/>
    <x v="67"/>
    <n v="2.4955495076809196E-2"/>
    <n v="12"/>
    <n v="20"/>
    <n v="0"/>
    <x v="0"/>
    <x v="0"/>
    <n v="0"/>
    <n v="0"/>
    <n v="0"/>
    <x v="0"/>
    <s v="Ganadero"/>
    <s v=""/>
    <n v="4732756.1142999995"/>
    <n v="2517558.0024999999"/>
    <n v="-75.429541"/>
    <n v="8.6760470010000006"/>
  </r>
  <r>
    <s v="Córdoba"/>
    <s v="Sahagún"/>
    <s v="La Corocita"/>
    <x v="17"/>
    <n v="906"/>
    <s v="Pastos arbolados"/>
    <d v="2025-05-26T00:00:00"/>
    <s v="Media densidad"/>
    <s v="Lucía Rodríguez"/>
    <x v="0"/>
    <n v="3"/>
    <n v="4"/>
    <x v="0"/>
    <s v=""/>
    <n v="54.4"/>
    <n v="0.54400000000000004"/>
    <n v="0.17316057808398214"/>
    <n v="8.5"/>
    <x v="18"/>
    <n v="2.3549838619421573E-2"/>
    <n v="12"/>
    <n v="19"/>
    <n v="1"/>
    <x v="0"/>
    <x v="0"/>
    <n v="0"/>
    <n v="0"/>
    <n v="2"/>
    <x v="0"/>
    <s v="Ganadero"/>
    <s v=""/>
    <n v="4732754.9874999998"/>
    <n v="2517553.9171000002"/>
    <n v="-75.429551000000004"/>
    <n v="8.6760100009999999"/>
  </r>
  <r>
    <s v="Córdoba"/>
    <s v="Sahagún"/>
    <s v="La Corocita"/>
    <x v="17"/>
    <n v="907"/>
    <s v="Pastos arbolados"/>
    <d v="2025-05-26T00:00:00"/>
    <s v="Media densidad"/>
    <s v="Lucía Rodríguez"/>
    <x v="0"/>
    <n v="3"/>
    <n v="5"/>
    <x v="0"/>
    <s v=""/>
    <n v="59.4"/>
    <n v="0.59399999999999997"/>
    <n v="0.18907607239317165"/>
    <n v="8.3000000000000007"/>
    <x v="78"/>
    <n v="2.8077796750385988E-2"/>
    <n v="12"/>
    <n v="20"/>
    <n v="0"/>
    <x v="0"/>
    <x v="0"/>
    <n v="0"/>
    <n v="0"/>
    <n v="0"/>
    <x v="0"/>
    <s v="Ganadero"/>
    <s v=""/>
    <n v="4732752.2671999997"/>
    <n v="2517558.8014000002"/>
    <n v="-75.429575999999997"/>
    <n v="8.6760540010000007"/>
  </r>
  <r>
    <s v="Córdoba"/>
    <s v="Sahagún"/>
    <s v="La Corocita"/>
    <x v="17"/>
    <n v="908"/>
    <s v="Pastos arbolados"/>
    <d v="2025-05-26T00:00:00"/>
    <s v="Media densidad"/>
    <s v="Lucía Rodríguez"/>
    <x v="0"/>
    <n v="3"/>
    <n v="6"/>
    <x v="0"/>
    <s v=""/>
    <n v="59.5"/>
    <n v="0.59499999999999997"/>
    <n v="0.18939438227935546"/>
    <n v="10.8"/>
    <x v="11"/>
    <n v="2.8172414364054123E-2"/>
    <n v="8"/>
    <n v="16"/>
    <n v="1"/>
    <x v="0"/>
    <x v="0"/>
    <n v="0"/>
    <n v="0"/>
    <n v="1"/>
    <x v="2"/>
    <s v="Ganadero"/>
    <s v=""/>
    <n v="4732752.0124000004"/>
    <n v="2517553.3829999999"/>
    <n v="-75.429578000000006"/>
    <n v="8.676005"/>
  </r>
  <r>
    <s v="Córdoba"/>
    <s v="Sahagún"/>
    <s v="La Corocita"/>
    <x v="17"/>
    <n v="909"/>
    <s v="Pastos arbolados"/>
    <d v="2025-05-26T00:00:00"/>
    <s v="Media densidad"/>
    <s v="Lucía Rodríguez"/>
    <x v="0"/>
    <n v="3"/>
    <n v="7"/>
    <x v="0"/>
    <s v=""/>
    <n v="50.7"/>
    <n v="0.50700000000000001"/>
    <n v="0.16138311229518187"/>
    <n v="8.5"/>
    <x v="87"/>
    <n v="2.0455309483414303E-2"/>
    <n v="10"/>
    <n v="18"/>
    <n v="1"/>
    <x v="0"/>
    <x v="0"/>
    <n v="0"/>
    <n v="0"/>
    <n v="0"/>
    <x v="0"/>
    <s v="Ganadero"/>
    <s v=""/>
    <n v="4732752.0754000004"/>
    <n v="2517563.227"/>
    <n v="-75.429578000000006"/>
    <n v="8.6760940000000009"/>
  </r>
  <r>
    <s v="Córdoba"/>
    <s v="Sahagún"/>
    <s v="La Corocita"/>
    <x v="17"/>
    <n v="910"/>
    <s v="Pastos arbolados"/>
    <d v="2025-05-26T00:00:00"/>
    <s v="Media densidad"/>
    <s v="Lucía Rodríguez"/>
    <x v="0"/>
    <n v="3"/>
    <n v="8"/>
    <x v="0"/>
    <s v=""/>
    <n v="57.1"/>
    <n v="0.57100000000000006"/>
    <n v="0.1817549450109445"/>
    <n v="10.199999999999999"/>
    <x v="12"/>
    <n v="2.5945518400312329E-2"/>
    <n v="6"/>
    <n v="14"/>
    <n v="2"/>
    <x v="0"/>
    <x v="0"/>
    <n v="0"/>
    <n v="0"/>
    <n v="0"/>
    <x v="0"/>
    <s v="Ganadero"/>
    <s v=""/>
    <n v="4732751.6301999995"/>
    <n v="2517562.4556"/>
    <n v="-75.429581999999996"/>
    <n v="8.6760870000000008"/>
  </r>
  <r>
    <s v="Córdoba"/>
    <s v="Sahagún"/>
    <s v="La Corocita"/>
    <x v="17"/>
    <n v="911"/>
    <s v="Pastos arbolados"/>
    <d v="2025-05-26T00:00:00"/>
    <s v="Media densidad"/>
    <s v="Lucía Rodríguez"/>
    <x v="0"/>
    <n v="4"/>
    <n v="9"/>
    <x v="0"/>
    <s v=""/>
    <n v="59.5"/>
    <n v="0.59499999999999997"/>
    <n v="0.18939438227935546"/>
    <n v="7.5"/>
    <x v="94"/>
    <n v="2.8172414364054123E-2"/>
    <n v="8"/>
    <n v="18"/>
    <n v="1"/>
    <x v="0"/>
    <x v="0"/>
    <n v="0"/>
    <n v="0"/>
    <n v="1"/>
    <x v="0"/>
    <s v="Ganadero"/>
    <s v=""/>
    <n v="4732746.0436000004"/>
    <n v="2517549.4391999999"/>
    <n v="-75.429631999999998"/>
    <n v="8.6759690000000003"/>
  </r>
  <r>
    <s v="Córdoba"/>
    <s v="Sahagún"/>
    <s v="La Corocita"/>
    <x v="17"/>
    <n v="912"/>
    <s v="Pastos arbolados"/>
    <d v="2025-05-26T00:00:00"/>
    <s v="Media densidad"/>
    <s v="Lucía Rodríguez"/>
    <x v="0"/>
    <n v="5"/>
    <n v="10"/>
    <x v="1"/>
    <s v=""/>
    <n v="60.8"/>
    <n v="0.60799999999999998"/>
    <n v="0.19353241079974473"/>
    <n v="7"/>
    <x v="95"/>
    <n v="2.9416926441561197E-2"/>
    <n v="10"/>
    <n v="18"/>
    <n v="0"/>
    <x v="0"/>
    <x v="0"/>
    <n v="0"/>
    <n v="1"/>
    <n v="2"/>
    <x v="0"/>
    <s v="Ganadero"/>
    <s v=""/>
    <n v="4732733.9312000005"/>
    <n v="2517548.6318999999"/>
    <n v="-75.429742000000005"/>
    <n v="8.6759609999999991"/>
  </r>
  <r>
    <s v="Córdoba"/>
    <s v="Sahagún"/>
    <s v="La Corocita"/>
    <x v="17"/>
    <n v="913"/>
    <s v="Pastos arbolados"/>
    <d v="2025-05-26T00:00:00"/>
    <s v="Media densidad"/>
    <s v="Lucía Rodríguez"/>
    <x v="0"/>
    <n v="9"/>
    <n v="11"/>
    <x v="0"/>
    <s v=""/>
    <n v="61.5"/>
    <n v="0.61499999999999999"/>
    <n v="0.19576058000303126"/>
    <n v="10"/>
    <x v="0"/>
    <n v="3.0098189175466056E-2"/>
    <n v="8"/>
    <n v="17"/>
    <n v="0"/>
    <x v="0"/>
    <x v="0"/>
    <n v="0"/>
    <n v="1"/>
    <n v="0"/>
    <x v="0"/>
    <s v="Ganadero"/>
    <s v=""/>
    <n v="4732715.0303999996"/>
    <n v="2517553.3985000001"/>
    <n v="-75.429913999999997"/>
    <n v="8.6760029999999997"/>
  </r>
  <r>
    <s v="Córdoba"/>
    <s v="Sahagún"/>
    <s v="La Corocita"/>
    <x v="17"/>
    <n v="915"/>
    <s v="Pastos arbolados"/>
    <d v="2025-05-26T00:00:00"/>
    <s v="Media densidad"/>
    <s v="Lucía Rodríguez"/>
    <x v="0"/>
    <n v="9"/>
    <n v="12"/>
    <x v="0"/>
    <s v=""/>
    <n v="58.9"/>
    <n v="0.58899999999999997"/>
    <n v="0.18748452296225271"/>
    <n v="10"/>
    <x v="8"/>
    <n v="2.7607096006191711E-2"/>
    <n v="10"/>
    <n v="19"/>
    <n v="1"/>
    <x v="2"/>
    <x v="0"/>
    <n v="0"/>
    <n v="0"/>
    <n v="0"/>
    <x v="0"/>
    <s v="Ganadero"/>
    <s v=""/>
    <n v="4732717.1370999999"/>
    <n v="2517555.8185000001"/>
    <n v="-75.429895000000002"/>
    <n v="8.6760249999999992"/>
  </r>
  <r>
    <s v="Córdoba"/>
    <s v="Sahagún"/>
    <s v="La Corocita"/>
    <x v="17"/>
    <n v="916"/>
    <s v="Pastos arbolados"/>
    <d v="2025-05-26T00:00:00"/>
    <s v="Media densidad"/>
    <s v="Lucía Rodríguez"/>
    <x v="0"/>
    <n v="10"/>
    <n v="13"/>
    <x v="0"/>
    <m/>
    <n v="63"/>
    <n v="0.63"/>
    <n v="0.20053522829578813"/>
    <n v="10.199999999999999"/>
    <x v="70"/>
    <n v="3.1584298456586633E-2"/>
    <n v="9"/>
    <n v="18"/>
    <n v="2"/>
    <x v="0"/>
    <x v="0"/>
    <n v="0"/>
    <n v="0"/>
    <n v="0"/>
    <x v="1"/>
    <s v="Ganadero"/>
    <s v=""/>
    <n v="4732725.6514999997"/>
    <n v="2517561.9582000002"/>
    <n v="-75.429817999999997"/>
    <n v="8.6760809999999999"/>
  </r>
  <r>
    <s v="Córdoba"/>
    <s v="Sahagún"/>
    <s v="Colomboy"/>
    <x v="18"/>
    <s v=""/>
    <s v="Bosque de galería "/>
    <d v="2025-05-26T00:00:00"/>
    <s v="Baja densidad"/>
    <s v="Esteban Moreno"/>
    <x v="0"/>
    <n v="1"/>
    <n v="1"/>
    <x v="2"/>
    <n v="7"/>
    <s v=""/>
    <m/>
    <m/>
    <m/>
    <x v="4"/>
    <n v="0"/>
    <s v=""/>
    <s v=""/>
    <m/>
    <x v="1"/>
    <x v="1"/>
    <m/>
    <m/>
    <m/>
    <x v="0"/>
    <s v="Otro"/>
    <s v=""/>
    <m/>
    <m/>
    <m/>
    <m/>
  </r>
  <r>
    <s v="Córdoba"/>
    <s v="Sahagún"/>
    <s v="Colomboy"/>
    <x v="18"/>
    <s v=""/>
    <s v="Bosque de galería "/>
    <d v="2025-05-26T00:00:00"/>
    <s v="Baja densidad"/>
    <s v="Esteban Moreno"/>
    <x v="0"/>
    <n v="1"/>
    <n v="2"/>
    <x v="4"/>
    <n v="1"/>
    <s v=""/>
    <m/>
    <m/>
    <m/>
    <x v="4"/>
    <n v="0"/>
    <s v=""/>
    <s v=""/>
    <m/>
    <x v="1"/>
    <x v="1"/>
    <m/>
    <m/>
    <m/>
    <x v="0"/>
    <s v="Otro"/>
    <s v=""/>
    <m/>
    <m/>
    <m/>
    <m/>
  </r>
  <r>
    <s v="Córdoba"/>
    <s v="Sahagún "/>
    <s v="Colomboy"/>
    <x v="18"/>
    <s v=""/>
    <s v="Bosque de galería "/>
    <d v="2025-05-26T00:00:00"/>
    <s v="Baja densidad"/>
    <s v="Esteban Moreno"/>
    <x v="0"/>
    <n v="2"/>
    <n v="3"/>
    <x v="2"/>
    <n v="1"/>
    <s v=""/>
    <m/>
    <m/>
    <m/>
    <x v="4"/>
    <n v="0"/>
    <s v=""/>
    <s v=""/>
    <m/>
    <x v="1"/>
    <x v="1"/>
    <m/>
    <m/>
    <m/>
    <x v="0"/>
    <s v="Otro"/>
    <s v=""/>
    <m/>
    <m/>
    <m/>
    <m/>
  </r>
  <r>
    <s v="Córdoba"/>
    <s v="Sahagún "/>
    <s v="Colomboy"/>
    <x v="18"/>
    <n v="919"/>
    <s v="Bosque de galería "/>
    <d v="2025-05-26T00:00:00"/>
    <s v="Baja densidad"/>
    <s v="Esteban Moreno"/>
    <x v="0"/>
    <n v="3"/>
    <n v="4"/>
    <x v="1"/>
    <s v=""/>
    <n v="65"/>
    <n v="0.65"/>
    <n v="0.20690142601946396"/>
    <n v="5.8"/>
    <x v="2"/>
    <n v="3.3621481728162893E-2"/>
    <n v="3"/>
    <n v="9"/>
    <n v="0"/>
    <x v="0"/>
    <x v="0"/>
    <n v="0"/>
    <n v="0"/>
    <n v="0"/>
    <x v="0"/>
    <s v="Otro"/>
    <s v=""/>
    <n v="4726162.5905999998"/>
    <n v="2525495.7459"/>
    <n v="-75.489919999999998"/>
    <n v="8.74742"/>
  </r>
  <r>
    <s v="Córdoba"/>
    <s v="Sahagún "/>
    <s v="Colomboy"/>
    <x v="18"/>
    <s v=""/>
    <s v="Bosque de galería "/>
    <d v="2025-05-26T00:00:00"/>
    <s v="Baja densidad"/>
    <s v="Esteban Moreno"/>
    <x v="0"/>
    <n v="3"/>
    <n v="5"/>
    <x v="2"/>
    <n v="1"/>
    <s v=""/>
    <m/>
    <m/>
    <m/>
    <x v="4"/>
    <n v="0"/>
    <s v=""/>
    <s v=""/>
    <m/>
    <x v="1"/>
    <x v="1"/>
    <m/>
    <m/>
    <m/>
    <x v="0"/>
    <s v="Otro"/>
    <s v=""/>
    <m/>
    <m/>
    <m/>
    <m/>
  </r>
  <r>
    <s v="Córdoba"/>
    <s v="Sahagún "/>
    <s v="Colomboy"/>
    <x v="18"/>
    <n v="917"/>
    <s v="Bosque de galería "/>
    <d v="2025-05-26T00:00:00"/>
    <s v="Baja densidad"/>
    <s v="Esteban Moreno"/>
    <x v="0"/>
    <n v="4"/>
    <n v="6"/>
    <x v="7"/>
    <s v=""/>
    <n v="80"/>
    <n v="0.8"/>
    <n v="0.25464790894703254"/>
    <n v="3.7"/>
    <x v="23"/>
    <n v="5.0929581789406507E-2"/>
    <n v="0"/>
    <n v="3"/>
    <m/>
    <x v="1"/>
    <x v="1"/>
    <m/>
    <m/>
    <m/>
    <x v="0"/>
    <s v="Otro"/>
    <s v=""/>
    <n v="4726165.9812000003"/>
    <n v="2525509.2187000001"/>
    <n v="-75.489890000000003"/>
    <n v="8.7475419999999993"/>
  </r>
  <r>
    <s v="Córdoba"/>
    <s v="Sahagún "/>
    <s v="Colomboy"/>
    <x v="18"/>
    <n v="920"/>
    <s v="Bosque de galería "/>
    <d v="2025-05-26T00:00:00"/>
    <s v="Baja densidad"/>
    <s v="Esteban Moreno"/>
    <x v="0"/>
    <n v="4"/>
    <n v="7"/>
    <x v="5"/>
    <s v=""/>
    <n v="69.5"/>
    <n v="0.69499999999999995"/>
    <n v="0.2212253708977345"/>
    <n v="1.3"/>
    <x v="14"/>
    <n v="3.843790819348137E-2"/>
    <n v="0"/>
    <n v="2"/>
    <m/>
    <x v="1"/>
    <x v="1"/>
    <m/>
    <m/>
    <m/>
    <x v="0"/>
    <s v="Otro"/>
    <s v=""/>
    <n v="4726168.6847999999"/>
    <n v="2525502.0107999998"/>
    <n v="-75.489864999999995"/>
    <n v="8.7474769999999999"/>
  </r>
  <r>
    <s v="Córdoba"/>
    <s v="Sahagún "/>
    <s v="Colomboy"/>
    <x v="18"/>
    <n v="921"/>
    <s v="Bosque de galería "/>
    <d v="2025-05-26T00:00:00"/>
    <s v="Baja densidad"/>
    <s v="Esteban Moreno"/>
    <x v="0"/>
    <n v="4"/>
    <n v="8"/>
    <x v="7"/>
    <s v=""/>
    <n v="82"/>
    <n v="0.82"/>
    <n v="0.26101410667070835"/>
    <n v="3.5"/>
    <x v="38"/>
    <n v="5.3507891867495209E-2"/>
    <n v="0"/>
    <n v="4"/>
    <m/>
    <x v="1"/>
    <x v="1"/>
    <m/>
    <m/>
    <m/>
    <x v="0"/>
    <s v="Otro"/>
    <s v=""/>
    <n v="4726173.5546000004"/>
    <n v="2525506.182"/>
    <n v="-75.489821000000006"/>
    <n v="8.7475149999999999"/>
  </r>
  <r>
    <s v="Córdoba"/>
    <s v="Sahagún "/>
    <s v="Colomboy"/>
    <x v="18"/>
    <s v=""/>
    <s v="Bosque de galería "/>
    <d v="2025-05-26T00:00:00"/>
    <s v="Baja densidad"/>
    <s v="Esteban Moreno"/>
    <x v="0"/>
    <n v="4"/>
    <n v="9"/>
    <x v="4"/>
    <n v="9"/>
    <s v=""/>
    <m/>
    <m/>
    <m/>
    <x v="4"/>
    <n v="0"/>
    <s v=""/>
    <s v=""/>
    <m/>
    <x v="1"/>
    <x v="1"/>
    <m/>
    <m/>
    <m/>
    <x v="0"/>
    <s v="Otro"/>
    <s v=""/>
    <m/>
    <m/>
    <m/>
    <m/>
  </r>
  <r>
    <s v="Córdoba"/>
    <s v="Sahagún "/>
    <s v="Colomboy"/>
    <x v="18"/>
    <s v=""/>
    <s v="Bosque de galería "/>
    <d v="2025-05-26T00:00:00"/>
    <s v="Baja densidad"/>
    <s v="Esteban Moreno"/>
    <x v="0"/>
    <n v="4"/>
    <n v="10"/>
    <x v="2"/>
    <n v="17"/>
    <s v=""/>
    <m/>
    <m/>
    <m/>
    <x v="4"/>
    <n v="0"/>
    <s v=""/>
    <s v=""/>
    <m/>
    <x v="1"/>
    <x v="1"/>
    <m/>
    <m/>
    <m/>
    <x v="0"/>
    <s v="Otro"/>
    <s v=""/>
    <m/>
    <m/>
    <m/>
    <m/>
  </r>
  <r>
    <s v="Córdoba"/>
    <s v="Sahagún "/>
    <s v="Colomboy"/>
    <x v="18"/>
    <s v=""/>
    <s v="Bosque de galería "/>
    <d v="2025-05-26T00:00:00"/>
    <s v="Baja densidad"/>
    <s v="Esteban Moreno"/>
    <x v="0"/>
    <n v="4"/>
    <n v="11"/>
    <x v="3"/>
    <n v="6"/>
    <s v=""/>
    <m/>
    <m/>
    <m/>
    <x v="4"/>
    <n v="0"/>
    <s v=""/>
    <s v=""/>
    <m/>
    <x v="1"/>
    <x v="1"/>
    <m/>
    <m/>
    <m/>
    <x v="0"/>
    <s v="Otro"/>
    <s v=""/>
    <m/>
    <m/>
    <m/>
    <m/>
  </r>
  <r>
    <s v="Córdoba"/>
    <s v="Sahagún "/>
    <s v="Colomboy"/>
    <x v="18"/>
    <n v="922"/>
    <s v="Bosque de galería "/>
    <d v="2025-05-26T00:00:00"/>
    <s v="Baja densidad"/>
    <s v="Esteban Moreno"/>
    <x v="0"/>
    <n v="5"/>
    <n v="12"/>
    <x v="7"/>
    <s v=""/>
    <n v="70.5"/>
    <n v="0.70499999999999996"/>
    <n v="0.22440846975957243"/>
    <n v="4.3"/>
    <x v="96"/>
    <n v="3.9551992795124641E-2"/>
    <n v="0"/>
    <n v="2"/>
    <m/>
    <x v="1"/>
    <x v="1"/>
    <m/>
    <m/>
    <m/>
    <x v="0"/>
    <s v="Otro"/>
    <s v=""/>
    <n v="4726173.2166999998"/>
    <n v="2525488.375"/>
    <n v="-75.489823000000001"/>
    <n v="8.7473540009999997"/>
  </r>
  <r>
    <s v="Córdoba"/>
    <s v="Sahagún "/>
    <s v="Colomboy"/>
    <x v="18"/>
    <n v="923"/>
    <s v="Bosque de galería "/>
    <d v="2025-05-26T00:00:00"/>
    <s v="Baja densidad"/>
    <s v="Esteban Moreno"/>
    <x v="0"/>
    <n v="5"/>
    <n v="13"/>
    <x v="7"/>
    <s v=""/>
    <n v="51.8"/>
    <n v="0.51800000000000002"/>
    <n v="0.16488452104320359"/>
    <n v="2.1"/>
    <x v="97"/>
    <n v="2.1352545475094863E-2"/>
    <n v="0"/>
    <n v="2"/>
    <m/>
    <x v="1"/>
    <x v="1"/>
    <m/>
    <m/>
    <m/>
    <x v="0"/>
    <s v="Otro"/>
    <s v=""/>
    <n v="4726185.0486000003"/>
    <n v="2525496.9248000002"/>
    <n v="-75.489716000000001"/>
    <n v="8.7474319999999999"/>
  </r>
  <r>
    <s v="Córdoba"/>
    <s v="Sahagún "/>
    <s v="Colomboy"/>
    <x v="18"/>
    <n v="924"/>
    <s v="Bosque de galería "/>
    <d v="2025-05-26T00:00:00"/>
    <s v="Baja densidad"/>
    <s v="Esteban Moreno"/>
    <x v="0"/>
    <n v="5"/>
    <n v="14"/>
    <x v="5"/>
    <s v=""/>
    <n v="48"/>
    <n v="0.48"/>
    <n v="0.15278874536821951"/>
    <n v="3.2"/>
    <x v="14"/>
    <n v="1.8334649444186342E-2"/>
    <n v="0"/>
    <n v="3"/>
    <m/>
    <x v="1"/>
    <x v="1"/>
    <m/>
    <m/>
    <m/>
    <x v="0"/>
    <s v="Otro"/>
    <s v=""/>
    <n v="4726182.9775"/>
    <n v="2525499.9251999999"/>
    <n v="-75.489734999999996"/>
    <n v="8.7474590009999993"/>
  </r>
  <r>
    <s v="Córdoba"/>
    <s v="Sahagún "/>
    <s v="Colomboy"/>
    <x v="18"/>
    <s v=""/>
    <s v="Bosque de galería "/>
    <d v="2025-05-26T00:00:00"/>
    <s v="Baja densidad"/>
    <s v="Esteban Moreno"/>
    <x v="0"/>
    <n v="5"/>
    <n v="15"/>
    <x v="2"/>
    <n v="11"/>
    <s v=""/>
    <m/>
    <m/>
    <m/>
    <x v="4"/>
    <n v="0"/>
    <s v=""/>
    <s v=""/>
    <m/>
    <x v="1"/>
    <x v="1"/>
    <m/>
    <m/>
    <m/>
    <x v="0"/>
    <s v="Otro"/>
    <s v=""/>
    <m/>
    <m/>
    <m/>
    <m/>
  </r>
  <r>
    <s v="Córdoba"/>
    <s v="Sahagún "/>
    <s v="Colomboy"/>
    <x v="18"/>
    <s v=""/>
    <s v="Bosque de galería "/>
    <d v="2025-05-26T00:00:00"/>
    <s v="Baja densidad"/>
    <s v="Esteban Moreno"/>
    <x v="0"/>
    <n v="5"/>
    <n v="16"/>
    <x v="4"/>
    <n v="10"/>
    <s v=""/>
    <m/>
    <m/>
    <m/>
    <x v="4"/>
    <n v="0"/>
    <s v=""/>
    <s v=""/>
    <m/>
    <x v="1"/>
    <x v="1"/>
    <m/>
    <m/>
    <m/>
    <x v="0"/>
    <s v="Otro"/>
    <s v=""/>
    <m/>
    <m/>
    <m/>
    <m/>
  </r>
  <r>
    <s v="Córdoba"/>
    <s v="Sahagún "/>
    <s v="Colomboy"/>
    <x v="18"/>
    <s v=""/>
    <s v="Bosque de galería "/>
    <d v="2025-05-26T00:00:00"/>
    <s v="Baja densidad"/>
    <s v="Esteban Moreno"/>
    <x v="0"/>
    <n v="5"/>
    <n v="17"/>
    <x v="3"/>
    <n v="1"/>
    <s v=""/>
    <m/>
    <m/>
    <m/>
    <x v="4"/>
    <n v="0"/>
    <s v=""/>
    <s v=""/>
    <m/>
    <x v="1"/>
    <x v="1"/>
    <m/>
    <m/>
    <m/>
    <x v="0"/>
    <s v="Otro"/>
    <s v=""/>
    <m/>
    <m/>
    <m/>
    <m/>
  </r>
  <r>
    <s v="Córdoba"/>
    <s v="Sahagún "/>
    <s v="Colomboy"/>
    <x v="18"/>
    <n v="925"/>
    <s v="Bosque de galería "/>
    <d v="2025-05-26T00:00:00"/>
    <s v="Baja densidad"/>
    <s v="Esteban Moreno"/>
    <x v="0"/>
    <n v="6"/>
    <n v="18"/>
    <x v="0"/>
    <s v=""/>
    <n v="67.5"/>
    <n v="0.67500000000000004"/>
    <n v="0.21485917317405873"/>
    <n v="10.6"/>
    <x v="11"/>
    <n v="3.6257485473122415E-2"/>
    <n v="12"/>
    <n v="19"/>
    <n v="0"/>
    <x v="0"/>
    <x v="0"/>
    <n v="0"/>
    <n v="0"/>
    <n v="1"/>
    <x v="0"/>
    <s v="Otro"/>
    <s v=""/>
    <n v="4726172.5842000004"/>
    <n v="2525492.5825999998"/>
    <n v="-75.489829"/>
    <n v="8.7473919999999996"/>
  </r>
  <r>
    <s v="Córdoba"/>
    <s v="Sahagún "/>
    <s v="Colomboy"/>
    <x v="18"/>
    <n v="926"/>
    <s v="Bosque de galería "/>
    <d v="2025-05-26T00:00:00"/>
    <s v="Baja densidad"/>
    <s v="Esteban Moreno"/>
    <x v="0"/>
    <n v="6"/>
    <n v="19"/>
    <x v="1"/>
    <s v=""/>
    <n v="56.5"/>
    <n v="0.56499999999999995"/>
    <n v="0.17984508569384172"/>
    <n v="6.8"/>
    <x v="40"/>
    <n v="2.5403118354255141E-2"/>
    <n v="0"/>
    <n v="9"/>
    <n v="0"/>
    <x v="0"/>
    <x v="0"/>
    <n v="0"/>
    <n v="0"/>
    <n v="0"/>
    <x v="0"/>
    <s v="Otro"/>
    <s v=""/>
    <n v="4726172.5806"/>
    <n v="2525492.0295000002"/>
    <n v="-75.489829"/>
    <n v="8.7473869999999998"/>
  </r>
  <r>
    <s v="Córdoba"/>
    <s v="Sahagún "/>
    <s v="Colomboy"/>
    <x v="18"/>
    <s v=""/>
    <s v="Bosque de galería "/>
    <d v="2025-05-26T00:00:00"/>
    <s v="Baja densidad"/>
    <s v="Esteban Moreno"/>
    <x v="0"/>
    <n v="6"/>
    <n v="20"/>
    <x v="2"/>
    <n v="30"/>
    <s v=""/>
    <m/>
    <m/>
    <m/>
    <x v="4"/>
    <n v="0"/>
    <s v=""/>
    <s v=""/>
    <m/>
    <x v="1"/>
    <x v="1"/>
    <m/>
    <m/>
    <m/>
    <x v="0"/>
    <s v="Otro"/>
    <s v=""/>
    <m/>
    <m/>
    <m/>
    <m/>
  </r>
  <r>
    <s v="Córdoba"/>
    <s v="Sahagún "/>
    <s v="Colomboy"/>
    <x v="18"/>
    <s v=""/>
    <s v="Bosque de galería "/>
    <d v="2025-05-26T00:00:00"/>
    <s v="Baja densidad"/>
    <s v="Esteban Moreno"/>
    <x v="0"/>
    <n v="6"/>
    <n v="21"/>
    <x v="4"/>
    <n v="1"/>
    <s v=""/>
    <m/>
    <m/>
    <m/>
    <x v="4"/>
    <n v="0"/>
    <s v=""/>
    <s v=""/>
    <m/>
    <x v="1"/>
    <x v="1"/>
    <m/>
    <m/>
    <m/>
    <x v="0"/>
    <s v="Otro"/>
    <s v=""/>
    <m/>
    <m/>
    <m/>
    <m/>
  </r>
  <r>
    <s v="Córdoba"/>
    <s v="Sahagún "/>
    <s v="Colomboy"/>
    <x v="18"/>
    <s v=""/>
    <s v="Bosque de galería "/>
    <d v="2025-05-26T00:00:00"/>
    <s v="Baja densidad"/>
    <s v="Esteban Moreno"/>
    <x v="0"/>
    <n v="6"/>
    <n v="22"/>
    <x v="3"/>
    <n v="1"/>
    <s v=""/>
    <m/>
    <m/>
    <m/>
    <x v="4"/>
    <n v="0"/>
    <s v=""/>
    <s v=""/>
    <m/>
    <x v="1"/>
    <x v="1"/>
    <m/>
    <m/>
    <m/>
    <x v="0"/>
    <s v="Otro"/>
    <s v=""/>
    <m/>
    <m/>
    <m/>
    <m/>
  </r>
  <r>
    <s v="Córdoba"/>
    <s v="Sahagún "/>
    <s v="Colomboy"/>
    <x v="18"/>
    <n v="927"/>
    <s v="Bosque de galería "/>
    <d v="2025-05-26T00:00:00"/>
    <s v="Baja densidad"/>
    <s v="Esteban Moreno"/>
    <x v="0"/>
    <n v="7"/>
    <n v="23"/>
    <x v="6"/>
    <s v=""/>
    <n v="84"/>
    <n v="0.84"/>
    <n v="0.26738030439438415"/>
    <n v="3.6"/>
    <x v="31"/>
    <n v="5.6149863922820668E-2"/>
    <n v="0"/>
    <n v="1"/>
    <m/>
    <x v="1"/>
    <x v="1"/>
    <m/>
    <m/>
    <m/>
    <x v="0"/>
    <s v="Otro"/>
    <s v=""/>
    <n v="4726177.2780999998"/>
    <n v="2525486.7995000002"/>
    <n v="-75.489785999999995"/>
    <n v="8.7473399999999994"/>
  </r>
  <r>
    <s v="Córdoba"/>
    <s v="Sahagún "/>
    <s v="Colomboy"/>
    <x v="18"/>
    <n v="928"/>
    <s v="Bosque de galería "/>
    <d v="2025-05-26T00:00:00"/>
    <s v="Baja densidad"/>
    <s v="Esteban Moreno"/>
    <x v="0"/>
    <n v="7"/>
    <n v="24"/>
    <x v="0"/>
    <s v=""/>
    <n v="86.4"/>
    <n v="0.8640000000000001"/>
    <n v="0.27501974166279519"/>
    <n v="9"/>
    <x v="91"/>
    <n v="5.9404264199163767E-2"/>
    <n v="4"/>
    <n v="12"/>
    <n v="0"/>
    <x v="0"/>
    <x v="0"/>
    <n v="0"/>
    <n v="0"/>
    <n v="0"/>
    <x v="0"/>
    <s v="Otro"/>
    <s v=""/>
    <n v="4726178.0360000003"/>
    <n v="2525484.9139999999"/>
    <n v="-75.489778999999999"/>
    <n v="8.7473229999999997"/>
  </r>
  <r>
    <s v="Córdoba"/>
    <s v="Sahagún "/>
    <s v="Colomboy"/>
    <x v="18"/>
    <s v=""/>
    <s v="Bosque de galería "/>
    <d v="2025-05-26T00:00:00"/>
    <s v="Baja densidad"/>
    <s v="Esteban Moreno"/>
    <x v="0"/>
    <n v="7"/>
    <n v="25"/>
    <x v="2"/>
    <n v="7"/>
    <s v=""/>
    <m/>
    <m/>
    <m/>
    <x v="4"/>
    <n v="0"/>
    <s v=""/>
    <s v=""/>
    <m/>
    <x v="1"/>
    <x v="1"/>
    <m/>
    <m/>
    <m/>
    <x v="0"/>
    <s v="Otro"/>
    <s v=""/>
    <m/>
    <m/>
    <m/>
    <m/>
  </r>
  <r>
    <s v="Córdoba"/>
    <s v="Sahagún "/>
    <s v="Colomboy"/>
    <x v="18"/>
    <s v=""/>
    <s v="Bosque de galería "/>
    <d v="2025-05-26T00:00:00"/>
    <s v="Baja densidad"/>
    <s v="Esteban Moreno"/>
    <x v="0"/>
    <n v="7"/>
    <n v="26"/>
    <x v="3"/>
    <n v="1"/>
    <s v=""/>
    <m/>
    <m/>
    <m/>
    <x v="4"/>
    <n v="0"/>
    <s v=""/>
    <s v=""/>
    <m/>
    <x v="1"/>
    <x v="1"/>
    <m/>
    <m/>
    <m/>
    <x v="0"/>
    <s v="Otro"/>
    <s v=""/>
    <m/>
    <m/>
    <m/>
    <m/>
  </r>
  <r>
    <s v="Córdoba"/>
    <s v="Sahagún "/>
    <s v="Colomboy"/>
    <x v="18"/>
    <n v="929"/>
    <s v="Bosque de galería "/>
    <d v="2025-05-26T00:00:00"/>
    <s v="Baja densidad"/>
    <s v="Esteban Moreno"/>
    <x v="0"/>
    <n v="8"/>
    <n v="27"/>
    <x v="6"/>
    <s v=""/>
    <n v="77.5"/>
    <n v="0.77500000000000002"/>
    <n v="0.2466901617924378"/>
    <n v="4.5999999999999996"/>
    <x v="36"/>
    <n v="4.7796218847284827E-2"/>
    <n v="0"/>
    <n v="6"/>
    <m/>
    <x v="1"/>
    <x v="1"/>
    <m/>
    <m/>
    <m/>
    <x v="0"/>
    <s v="Otro"/>
    <s v=""/>
    <n v="4726183.4999000002"/>
    <n v="2525495.7182999998"/>
    <n v="-75.489729999999994"/>
    <n v="8.7474209999999992"/>
  </r>
  <r>
    <s v="Córdoba"/>
    <s v="Sahagún "/>
    <s v="Colomboy"/>
    <x v="18"/>
    <n v="930"/>
    <s v="Bosque de galería "/>
    <d v="2025-05-26T00:00:00"/>
    <s v="Baja densidad"/>
    <s v="Esteban Moreno"/>
    <x v="0"/>
    <n v="8"/>
    <n v="28"/>
    <x v="6"/>
    <s v=""/>
    <n v="55.6"/>
    <n v="0.55600000000000005"/>
    <n v="0.17698029671818763"/>
    <n v="3.4"/>
    <x v="43"/>
    <n v="2.4600261243828081E-2"/>
    <n v="0"/>
    <n v="4"/>
    <m/>
    <x v="1"/>
    <x v="1"/>
    <m/>
    <m/>
    <m/>
    <x v="0"/>
    <s v="Otro"/>
    <s v=""/>
    <n v="4726190.4326999998"/>
    <n v="2525495.6724"/>
    <n v="-75.489666999999997"/>
    <n v="8.7474209999999992"/>
  </r>
  <r>
    <s v="Córdoba"/>
    <s v="Sahagún "/>
    <s v="Colomboy"/>
    <x v="18"/>
    <n v="931"/>
    <s v="Bosque de galería "/>
    <d v="2025-05-26T00:00:00"/>
    <s v="Baja densidad"/>
    <s v="Esteban Moreno"/>
    <x v="0"/>
    <n v="8"/>
    <n v="29"/>
    <x v="7"/>
    <s v=""/>
    <n v="97"/>
    <n v="0.97"/>
    <n v="0.30876058959827696"/>
    <n v="3.5"/>
    <x v="23"/>
    <n v="7.4874442977582154E-2"/>
    <n v="0"/>
    <n v="2"/>
    <m/>
    <x v="1"/>
    <x v="1"/>
    <m/>
    <m/>
    <m/>
    <x v="0"/>
    <s v="Otro"/>
    <s v=""/>
    <n v="4726185.9570000004"/>
    <n v="2525484.5298000001"/>
    <n v="-75.489706999999996"/>
    <n v="8.7473200010000003"/>
  </r>
  <r>
    <s v="Córdoba"/>
    <s v="Sahagún "/>
    <s v="Colomboy"/>
    <x v="18"/>
    <n v="932"/>
    <s v="Bosque de galería "/>
    <d v="2025-05-26T00:00:00"/>
    <s v="Baja densidad"/>
    <s v="Esteban Moreno"/>
    <x v="0"/>
    <n v="8"/>
    <n v="30"/>
    <x v="6"/>
    <s v=""/>
    <n v="86.2"/>
    <n v="0.86199999999999999"/>
    <n v="0.27438312189042757"/>
    <n v="5.0999999999999996"/>
    <x v="98"/>
    <n v="5.9129562767387144E-2"/>
    <n v="0"/>
    <n v="2"/>
    <m/>
    <x v="1"/>
    <x v="1"/>
    <m/>
    <m/>
    <m/>
    <x v="0"/>
    <s v="Otro"/>
    <s v=""/>
    <n v="4722160.0345000001"/>
    <n v="2512814.1301000002"/>
    <n v="-75.525521999999995"/>
    <n v="8.6325369999999992"/>
  </r>
  <r>
    <s v="Córdoba"/>
    <s v="Sahagún "/>
    <s v="Colomboy"/>
    <x v="18"/>
    <s v=""/>
    <s v="Bosque de galería "/>
    <d v="2025-05-26T00:00:00"/>
    <s v="Baja densidad"/>
    <s v="Esteban Moreno"/>
    <x v="0"/>
    <n v="8"/>
    <n v="31"/>
    <x v="2"/>
    <n v="12"/>
    <s v=""/>
    <m/>
    <m/>
    <m/>
    <x v="4"/>
    <n v="0"/>
    <s v=""/>
    <s v=""/>
    <m/>
    <x v="1"/>
    <x v="1"/>
    <m/>
    <m/>
    <m/>
    <x v="0"/>
    <s v="Otro"/>
    <s v=""/>
    <m/>
    <m/>
    <m/>
    <m/>
  </r>
  <r>
    <s v="Córdoba"/>
    <s v="Sahagún "/>
    <s v="Colomboy"/>
    <x v="18"/>
    <s v=""/>
    <s v="Bosque de galería "/>
    <d v="2025-05-26T00:00:00"/>
    <s v="Baja densidad"/>
    <s v="Esteban Moreno"/>
    <x v="0"/>
    <n v="8"/>
    <n v="32"/>
    <x v="4"/>
    <n v="1"/>
    <s v=""/>
    <m/>
    <m/>
    <m/>
    <x v="4"/>
    <n v="0"/>
    <s v=""/>
    <s v=""/>
    <m/>
    <x v="1"/>
    <x v="1"/>
    <m/>
    <m/>
    <m/>
    <x v="0"/>
    <s v="Otro"/>
    <s v=""/>
    <m/>
    <m/>
    <m/>
    <m/>
  </r>
  <r>
    <s v="Córdoba"/>
    <s v="Sahagún "/>
    <s v="Colomboy"/>
    <x v="18"/>
    <s v=""/>
    <s v="Bosque de galería "/>
    <d v="2025-05-26T00:00:00"/>
    <s v="Baja densidad"/>
    <s v="Esteban Moreno"/>
    <x v="0"/>
    <n v="8"/>
    <n v="33"/>
    <x v="3"/>
    <n v="3"/>
    <s v=""/>
    <m/>
    <m/>
    <m/>
    <x v="4"/>
    <n v="0"/>
    <s v=""/>
    <s v=""/>
    <m/>
    <x v="1"/>
    <x v="1"/>
    <m/>
    <m/>
    <m/>
    <x v="0"/>
    <s v="Otro"/>
    <s v=""/>
    <m/>
    <m/>
    <m/>
    <m/>
  </r>
  <r>
    <s v="Córdoba"/>
    <s v="Sahagún "/>
    <s v="Colomboy"/>
    <x v="18"/>
    <s v=""/>
    <s v="Bosque de galería "/>
    <d v="2025-05-26T00:00:00"/>
    <s v="Baja densidad"/>
    <s v="Esteban Moreno"/>
    <x v="0"/>
    <n v="9"/>
    <n v="34"/>
    <x v="4"/>
    <n v="39"/>
    <s v=""/>
    <m/>
    <m/>
    <m/>
    <x v="4"/>
    <n v="0"/>
    <s v=""/>
    <s v=""/>
    <m/>
    <x v="1"/>
    <x v="1"/>
    <m/>
    <m/>
    <m/>
    <x v="0"/>
    <s v="Otro"/>
    <s v=""/>
    <m/>
    <m/>
    <m/>
    <m/>
  </r>
  <r>
    <s v="Córdoba"/>
    <s v="Sahagún "/>
    <s v="Colomboy"/>
    <x v="18"/>
    <s v=""/>
    <s v="Bosque de galería "/>
    <d v="2025-05-26T00:00:00"/>
    <s v="Baja densidad"/>
    <s v="Esteban Moreno"/>
    <x v="0"/>
    <n v="9"/>
    <n v="35"/>
    <x v="3"/>
    <n v="7"/>
    <s v=""/>
    <m/>
    <m/>
    <m/>
    <x v="4"/>
    <n v="0"/>
    <s v=""/>
    <s v=""/>
    <m/>
    <x v="1"/>
    <x v="1"/>
    <m/>
    <m/>
    <m/>
    <x v="0"/>
    <s v="Otro"/>
    <s v=""/>
    <m/>
    <m/>
    <m/>
    <m/>
  </r>
  <r>
    <s v="Córdoba"/>
    <s v="Sahagún "/>
    <s v="Colomboy"/>
    <x v="18"/>
    <s v=""/>
    <s v="Bosque de galería "/>
    <d v="2025-05-26T00:00:00"/>
    <s v="Baja densidad"/>
    <s v="Esteban Moreno"/>
    <x v="0"/>
    <n v="9"/>
    <n v="36"/>
    <x v="2"/>
    <n v="20"/>
    <s v=""/>
    <m/>
    <m/>
    <m/>
    <x v="4"/>
    <n v="0"/>
    <s v=""/>
    <s v=""/>
    <m/>
    <x v="1"/>
    <x v="1"/>
    <m/>
    <m/>
    <m/>
    <x v="0"/>
    <s v="Otro"/>
    <s v=""/>
    <m/>
    <m/>
    <m/>
    <m/>
  </r>
  <r>
    <s v="Córdoba"/>
    <s v="Ciénaga de Oro"/>
    <s v="Santiago Pobre"/>
    <x v="19"/>
    <n v="932"/>
    <s v="Pastos limpios"/>
    <d v="2025-05-27T00:00:00"/>
    <s v="Baja densidad"/>
    <s v="Lucía Rodríguez"/>
    <x v="0"/>
    <n v="1"/>
    <n v="1"/>
    <x v="0"/>
    <s v=""/>
    <n v="73.2"/>
    <n v="0.73199999999999998"/>
    <n v="0.23300283668653476"/>
    <n v="10.199999999999999"/>
    <x v="99"/>
    <n v="4.2639519113635858E-2"/>
    <n v="7"/>
    <n v="15"/>
    <n v="0"/>
    <x v="0"/>
    <x v="0"/>
    <n v="0"/>
    <n v="0"/>
    <n v="3"/>
    <x v="0"/>
    <s v="Ganadero"/>
    <s v=""/>
    <n v="4722160.0345000001"/>
    <n v="2512814.1301000002"/>
    <n v="-75.525521999999995"/>
    <n v="8.6325369999999992"/>
  </r>
  <r>
    <s v="Córdoba"/>
    <s v="Ciénaga de Oro"/>
    <s v="Santiago Pobre"/>
    <x v="19"/>
    <n v="933"/>
    <s v="Pastos limpios"/>
    <d v="2025-05-27T00:00:00"/>
    <s v="Baja densidad"/>
    <s v="Lucía Rodríguez"/>
    <x v="0"/>
    <n v="1"/>
    <n v="2"/>
    <x v="0"/>
    <s v=""/>
    <n v="73.400000000000006"/>
    <n v="0.7340000000000001"/>
    <n v="0.23363945645890238"/>
    <n v="10"/>
    <x v="12"/>
    <n v="4.2872840260208593E-2"/>
    <n v="7"/>
    <n v="14"/>
    <n v="0"/>
    <x v="0"/>
    <x v="0"/>
    <n v="0"/>
    <n v="1"/>
    <n v="2"/>
    <x v="0"/>
    <s v="Ganadero"/>
    <s v=""/>
    <n v="4722156.87"/>
    <n v="2512818.3544999999"/>
    <n v="-75.525550999999993"/>
    <n v="8.6325749999999992"/>
  </r>
  <r>
    <s v="Córdoba"/>
    <s v="Ciénaga de Oro"/>
    <s v="Santiago Pobre"/>
    <x v="19"/>
    <n v="934"/>
    <s v="Pastos limpios"/>
    <d v="2025-05-27T00:00:00"/>
    <s v="Baja densidad"/>
    <s v="Lucía Rodríguez"/>
    <x v="0"/>
    <n v="1"/>
    <n v="3"/>
    <x v="0"/>
    <s v=""/>
    <n v="65"/>
    <n v="0.65"/>
    <n v="0.20690142601946396"/>
    <n v="10.6"/>
    <x v="11"/>
    <n v="3.3621481728162893E-2"/>
    <n v="8"/>
    <n v="16"/>
    <n v="1"/>
    <x v="0"/>
    <x v="0"/>
    <n v="0"/>
    <n v="0"/>
    <n v="2"/>
    <x v="0"/>
    <s v="Ganadero"/>
    <s v=""/>
    <n v="4722154.4489000002"/>
    <n v="2512818.4811999998"/>
    <n v="-75.525572999999994"/>
    <n v="8.6325760000000002"/>
  </r>
  <r>
    <s v="Córdoba"/>
    <s v="Ciénaga de Oro"/>
    <s v="Santiago Pobre"/>
    <x v="19"/>
    <n v="935"/>
    <s v="Pastos limpios"/>
    <d v="2025-05-27T00:00:00"/>
    <s v="Baja densidad"/>
    <s v="Lucía Rodríguez"/>
    <x v="0"/>
    <n v="3"/>
    <n v="4"/>
    <x v="0"/>
    <s v=""/>
    <n v="67.2"/>
    <n v="0.67200000000000004"/>
    <n v="0.21390424351550735"/>
    <n v="8.6"/>
    <x v="3"/>
    <n v="3.5935912910605237E-2"/>
    <n v="4"/>
    <n v="11"/>
    <n v="0"/>
    <x v="3"/>
    <x v="0"/>
    <n v="0"/>
    <n v="0"/>
    <n v="3"/>
    <x v="0"/>
    <s v="Ganadero"/>
    <s v=""/>
    <n v="4722162.4091999996"/>
    <n v="2512823.6275999998"/>
    <n v="-75.525501000000006"/>
    <n v="8.6326230000000006"/>
  </r>
  <r>
    <s v="Córdoba"/>
    <s v="Ciénaga de Oro"/>
    <s v="Santiago Pobre"/>
    <x v="19"/>
    <n v="936"/>
    <s v="Pastos limpios"/>
    <d v="2025-05-27T00:00:00"/>
    <s v="Baja densidad"/>
    <s v="Lucía Rodríguez"/>
    <x v="0"/>
    <n v="3"/>
    <n v="5"/>
    <x v="0"/>
    <s v=""/>
    <n v="61.3"/>
    <n v="0.61299999999999999"/>
    <n v="0.1951239602306637"/>
    <n v="8.5"/>
    <x v="27"/>
    <n v="2.990274690534921E-2"/>
    <n v="7"/>
    <n v="16"/>
    <n v="0"/>
    <x v="0"/>
    <x v="0"/>
    <n v="0"/>
    <n v="2"/>
    <n v="4"/>
    <x v="1"/>
    <s v="Ganadero"/>
    <s v=""/>
    <n v="4722162.5587999998"/>
    <n v="2512829.6"/>
    <n v="-75.525499999999994"/>
    <n v="8.6326769999999993"/>
  </r>
  <r>
    <s v="Córdoba"/>
    <s v="Ciénaga de Oro"/>
    <s v="Santiago Pobre"/>
    <x v="19"/>
    <n v="937"/>
    <s v="Pastos limpios"/>
    <d v="2025-05-27T00:00:00"/>
    <s v="Baja densidad"/>
    <s v="Lucía Rodríguez"/>
    <x v="0"/>
    <n v="3"/>
    <n v="6"/>
    <x v="0"/>
    <s v=""/>
    <n v="56.4"/>
    <n v="0.56399999999999995"/>
    <n v="0.17952677580765794"/>
    <n v="8.1999999999999993"/>
    <x v="67"/>
    <n v="2.5313275388879768E-2"/>
    <n v="8"/>
    <n v="14"/>
    <n v="0"/>
    <x v="0"/>
    <x v="0"/>
    <n v="0"/>
    <n v="0"/>
    <n v="0"/>
    <x v="0"/>
    <s v="Ganadero"/>
    <s v=""/>
    <n v="4722160.8974000001"/>
    <n v="2512828.0624000002"/>
    <n v="-75.525514999999999"/>
    <n v="8.6326630009999992"/>
  </r>
  <r>
    <s v="Córdoba"/>
    <s v="Ciénaga de Oro"/>
    <s v="Santiago Pobre"/>
    <x v="19"/>
    <n v="938"/>
    <s v="Pastos limpios"/>
    <d v="2025-05-27T00:00:00"/>
    <s v="Baja densidad"/>
    <s v="Lucía Rodríguez"/>
    <x v="0"/>
    <n v="4"/>
    <n v="7"/>
    <x v="0"/>
    <s v=""/>
    <n v="66.5"/>
    <n v="0.66500000000000004"/>
    <n v="0.21167607431222082"/>
    <n v="10.5"/>
    <x v="12"/>
    <n v="3.5191147354406711E-2"/>
    <n v="10"/>
    <n v="17"/>
    <n v="0"/>
    <x v="0"/>
    <x v="2"/>
    <n v="0"/>
    <n v="0"/>
    <n v="4"/>
    <x v="0"/>
    <s v="Ganadero"/>
    <s v=""/>
    <n v="4722155.8021"/>
    <n v="2512823.3394999998"/>
    <n v="-75.525560999999996"/>
    <n v="8.6326200009999994"/>
  </r>
  <r>
    <s v="Córdoba"/>
    <s v="Ciénaga de Oro"/>
    <s v="Santiago Pobre"/>
    <x v="19"/>
    <n v="939"/>
    <s v="Pastos limpios"/>
    <d v="2025-05-27T00:00:00"/>
    <s v="Baja densidad"/>
    <s v="Lucía Rodríguez"/>
    <x v="0"/>
    <n v="4"/>
    <n v="8"/>
    <x v="0"/>
    <s v=""/>
    <n v="66.7"/>
    <n v="0.66700000000000004"/>
    <n v="0.21231269408458839"/>
    <n v="10.5"/>
    <x v="70"/>
    <n v="3.5403141738605114E-2"/>
    <n v="8"/>
    <n v="15"/>
    <n v="0"/>
    <x v="0"/>
    <x v="0"/>
    <n v="0"/>
    <n v="0"/>
    <n v="0"/>
    <x v="0"/>
    <s v="Ganadero"/>
    <s v=""/>
    <n v="4722149.4393999996"/>
    <n v="2512826.7001999998"/>
    <n v="-75.525619000000006"/>
    <n v="8.632650001"/>
  </r>
  <r>
    <s v="Córdoba"/>
    <s v="Ciénaga de Oro"/>
    <s v="Santiago Pobre"/>
    <x v="19"/>
    <n v="940"/>
    <s v="Pastos limpios"/>
    <d v="2025-05-27T00:00:00"/>
    <s v="Baja densidad"/>
    <s v="Lucía Rodríguez"/>
    <x v="0"/>
    <n v="4"/>
    <n v="9"/>
    <x v="0"/>
    <s v=""/>
    <n v="68"/>
    <n v="0.68"/>
    <n v="0.21645072260497769"/>
    <n v="11"/>
    <x v="82"/>
    <n v="3.6796622842846211E-2"/>
    <n v="10"/>
    <n v="17"/>
    <n v="0"/>
    <x v="0"/>
    <x v="0"/>
    <n v="0"/>
    <n v="0"/>
    <n v="3"/>
    <x v="0"/>
    <s v="Ganadero"/>
    <s v=""/>
    <n v="4722149.5421000002"/>
    <n v="2512825.5932999998"/>
    <n v="-75.525617999999994"/>
    <n v="8.6326400000000003"/>
  </r>
  <r>
    <s v="Córdoba"/>
    <s v="Ciénaga de Oro"/>
    <s v="Santiago Pobre"/>
    <x v="19"/>
    <n v="941"/>
    <s v="Pastos limpios"/>
    <d v="2025-05-27T00:00:00"/>
    <s v="Baja densidad"/>
    <s v="Lucía Rodríguez"/>
    <x v="0"/>
    <n v="4"/>
    <n v="10"/>
    <x v="0"/>
    <s v=""/>
    <n v="59.7"/>
    <n v="0.59699999999999998"/>
    <n v="0.19003100205172302"/>
    <n v="8"/>
    <x v="86"/>
    <n v="2.8362127056219658E-2"/>
    <n v="5"/>
    <n v="12"/>
    <n v="0"/>
    <x v="0"/>
    <x v="0"/>
    <n v="0"/>
    <n v="0"/>
    <n v="0"/>
    <x v="0"/>
    <s v="Ganadero"/>
    <s v=""/>
    <n v="4722151.2903000005"/>
    <n v="2512823.5906000002"/>
    <n v="-75.525602000000006"/>
    <n v="8.6326219999999996"/>
  </r>
  <r>
    <s v="Córdoba"/>
    <s v="Ciénaga de Oro"/>
    <s v="Santiago Pobre"/>
    <x v="19"/>
    <n v="942"/>
    <s v="Pastos limpios"/>
    <d v="2025-05-27T00:00:00"/>
    <s v="Baja densidad"/>
    <s v="Lucía Rodríguez"/>
    <x v="0"/>
    <n v="5"/>
    <n v="11"/>
    <x v="0"/>
    <s v=""/>
    <n v="67.7"/>
    <n v="0.67700000000000005"/>
    <n v="0.21549579294642632"/>
    <n v="8.5"/>
    <x v="3"/>
    <n v="3.6472662956182657E-2"/>
    <n v="7"/>
    <n v="14"/>
    <n v="0"/>
    <x v="0"/>
    <x v="0"/>
    <n v="0"/>
    <n v="1"/>
    <n v="1"/>
    <x v="0"/>
    <s v="Ganadero"/>
    <s v=""/>
    <n v="4722154.3510999996"/>
    <n v="2512836.9552000002"/>
    <n v="-75.525575000000003"/>
    <n v="8.6327429999999996"/>
  </r>
  <r>
    <s v="Córdoba"/>
    <s v="Ciénaga de Oro"/>
    <s v="Santiago Pobre"/>
    <x v="19"/>
    <n v="943"/>
    <s v="Pastos limpios"/>
    <d v="2025-05-27T00:00:00"/>
    <s v="Baja densidad"/>
    <s v="Lucía Rodríguez"/>
    <x v="0"/>
    <n v="6"/>
    <n v="12"/>
    <x v="0"/>
    <s v=""/>
    <n v="65.8"/>
    <n v="0.65799999999999992"/>
    <n v="0.20944790510893424"/>
    <n v="10.5"/>
    <x v="11"/>
    <n v="3.4454180390419677E-2"/>
    <n v="7"/>
    <n v="13"/>
    <n v="0"/>
    <x v="0"/>
    <x v="0"/>
    <n v="0"/>
    <n v="1"/>
    <n v="0"/>
    <x v="0"/>
    <s v="Ganadero"/>
    <s v=""/>
    <n v="4722159.2885999996"/>
    <n v="2512834.4889000002"/>
    <n v="-75.525530000000003"/>
    <n v="8.6327210000000001"/>
  </r>
  <r>
    <s v="Córdoba"/>
    <s v="Ciénaga de Oro"/>
    <s v="Santiago Pobre"/>
    <x v="19"/>
    <n v="944"/>
    <s v="Pastos limpios"/>
    <d v="2025-05-27T00:00:00"/>
    <s v="Baja densidad"/>
    <s v="Lucía Rodríguez"/>
    <x v="0"/>
    <n v="6"/>
    <n v="13"/>
    <x v="0"/>
    <s v=""/>
    <n v="70.8"/>
    <n v="0.70799999999999996"/>
    <n v="0.22536339941812381"/>
    <n v="9"/>
    <x v="0"/>
    <n v="3.9889321697007908E-2"/>
    <n v="0"/>
    <n v="8"/>
    <n v="0"/>
    <x v="0"/>
    <x v="0"/>
    <n v="0"/>
    <n v="1"/>
    <n v="2"/>
    <x v="0"/>
    <s v="Ganadero"/>
    <s v=""/>
    <n v="4722164.5680999998"/>
    <n v="2512833.7902000002"/>
    <n v="-75.525481999999997"/>
    <n v="8.6327149999999993"/>
  </r>
  <r>
    <s v="Córdoba"/>
    <s v="Ciénaga de Oro"/>
    <s v="Santiago Pobre"/>
    <x v="19"/>
    <n v="945"/>
    <s v="Pastos limpios"/>
    <d v="2025-05-27T00:00:00"/>
    <s v="Baja densidad"/>
    <s v="Lucía Rodríguez"/>
    <x v="0"/>
    <n v="6"/>
    <n v="14"/>
    <x v="0"/>
    <s v=""/>
    <n v="65.400000000000006"/>
    <n v="0.65400000000000003"/>
    <n v="0.20817466556419911"/>
    <n v="8.6"/>
    <x v="27"/>
    <n v="3.4036557819746557E-2"/>
    <n v="2"/>
    <n v="9"/>
    <n v="0"/>
    <x v="0"/>
    <x v="0"/>
    <n v="0"/>
    <n v="0"/>
    <n v="1"/>
    <x v="0"/>
    <s v="Ganadero"/>
    <s v=""/>
    <n v="4722166.1686000004"/>
    <n v="2512842.7398000001"/>
    <n v="-75.525468000000004"/>
    <n v="8.6327960010000009"/>
  </r>
  <r>
    <s v="Córdoba"/>
    <s v="Ciénaga de Oro"/>
    <s v="Santiago Pobre"/>
    <x v="19"/>
    <n v="946"/>
    <s v="Pastos limpios"/>
    <d v="2025-05-27T00:00:00"/>
    <s v="Baja densidad"/>
    <s v="Lucía Rodríguez"/>
    <x v="0"/>
    <n v="7"/>
    <n v="15"/>
    <x v="0"/>
    <s v=""/>
    <n v="66"/>
    <n v="0.66"/>
    <n v="0.21008452488130186"/>
    <n v="9.5"/>
    <x v="8"/>
    <n v="3.466394660541481E-2"/>
    <n v="6"/>
    <n v="14"/>
    <n v="0"/>
    <x v="0"/>
    <x v="0"/>
    <n v="0"/>
    <n v="0"/>
    <n v="4"/>
    <x v="0"/>
    <s v="Ganadero"/>
    <s v=""/>
    <n v="4722157.7803999996"/>
    <n v="2512839.4767"/>
    <n v="-75.525543999999996"/>
    <n v="8.6327660000000002"/>
  </r>
  <r>
    <s v="Córdoba"/>
    <s v="Ciénaga de Oro"/>
    <s v="Santiago Pobre"/>
    <x v="19"/>
    <n v="947"/>
    <s v="Pastos limpios"/>
    <d v="2025-05-27T00:00:00"/>
    <s v="Baja densidad"/>
    <s v="Lucía Rodríguez"/>
    <x v="0"/>
    <n v="8"/>
    <n v="16"/>
    <x v="0"/>
    <s v=""/>
    <n v="59.3"/>
    <n v="0.59299999999999997"/>
    <n v="0.18875776250698786"/>
    <n v="9.3000000000000007"/>
    <x v="0"/>
    <n v="2.7983338291660949E-2"/>
    <n v="7"/>
    <n v="13"/>
    <n v="0"/>
    <x v="0"/>
    <x v="0"/>
    <n v="0"/>
    <n v="1"/>
    <n v="0"/>
    <x v="0"/>
    <s v="Ganadero"/>
    <s v=""/>
    <n v="4722155.8421999998"/>
    <n v="2512846.0161000001"/>
    <n v="-75.525561999999994"/>
    <n v="8.6328250000000004"/>
  </r>
  <r>
    <s v="Córdoba"/>
    <s v="Ciénaga de Oro"/>
    <s v="Santiago Pobre"/>
    <x v="19"/>
    <n v="948"/>
    <s v="Pastos limpios"/>
    <d v="2025-05-27T00:00:00"/>
    <s v="Baja densidad"/>
    <s v="Lucía Rodríguez"/>
    <x v="0"/>
    <n v="8"/>
    <n v="17"/>
    <x v="0"/>
    <s v=""/>
    <n v="54.4"/>
    <n v="0.54400000000000004"/>
    <n v="0.17316057808398214"/>
    <n v="7"/>
    <x v="84"/>
    <n v="2.3549838619421573E-2"/>
    <n v="6"/>
    <n v="14"/>
    <n v="0"/>
    <x v="0"/>
    <x v="0"/>
    <n v="1"/>
    <n v="1"/>
    <n v="4"/>
    <x v="0"/>
    <s v="Ganadero"/>
    <s v=""/>
    <n v="4722159.2692999998"/>
    <n v="2512848.2058000001"/>
    <n v="-75.525531000000001"/>
    <n v="8.6328449999999997"/>
  </r>
  <r>
    <s v="Córdoba"/>
    <s v="Ciénaga de Oro"/>
    <s v="Santiago Pobre"/>
    <x v="19"/>
    <n v="950"/>
    <s v="Pastos limpios"/>
    <d v="2025-05-27T00:00:00"/>
    <s v="Baja densidad"/>
    <s v="Lucía Rodríguez"/>
    <x v="0"/>
    <n v="8"/>
    <n v="18"/>
    <x v="0"/>
    <s v=""/>
    <n v="59.5"/>
    <n v="0.59499999999999997"/>
    <n v="0.18939438227935546"/>
    <n v="9"/>
    <x v="91"/>
    <n v="2.8172414364054123E-2"/>
    <n v="6"/>
    <n v="14"/>
    <n v="0"/>
    <x v="2"/>
    <x v="0"/>
    <n v="0"/>
    <n v="1"/>
    <n v="3"/>
    <x v="0"/>
    <s v="Ganadero"/>
    <s v=""/>
    <n v="4722147.3805999998"/>
    <n v="2512848.2845000001"/>
    <n v="-75.525638999999998"/>
    <n v="8.6328449999999997"/>
  </r>
  <r>
    <s v="Córdoba"/>
    <s v="Ciénaga de Oro"/>
    <s v="Santiago Pobre"/>
    <x v="19"/>
    <n v="951"/>
    <s v="Pastos limpios"/>
    <d v="2025-05-27T00:00:00"/>
    <s v="Baja densidad"/>
    <s v="Lucía Rodríguez"/>
    <x v="0"/>
    <n v="9"/>
    <n v="19"/>
    <x v="0"/>
    <s v=""/>
    <n v="63.5"/>
    <n v="0.63500000000000001"/>
    <n v="0.20212677772670709"/>
    <n v="8.8000000000000007"/>
    <x v="0"/>
    <n v="3.2087625964114748E-2"/>
    <n v="6"/>
    <n v="13"/>
    <n v="1"/>
    <x v="0"/>
    <x v="0"/>
    <n v="0"/>
    <n v="0"/>
    <n v="3"/>
    <x v="0"/>
    <s v="Ganadero"/>
    <s v=""/>
    <n v="4722153.4511000002"/>
    <n v="2512850.6779"/>
    <n v="-75.525583999999995"/>
    <n v="8.6328669999999992"/>
  </r>
  <r>
    <s v="Córdoba"/>
    <s v="Ciénaga de Oro "/>
    <s v="Santiago Pobre"/>
    <x v="20"/>
    <n v="952"/>
    <s v="Pastos arbolados"/>
    <d v="2025-05-27T00:00:00"/>
    <s v="Alta densidad"/>
    <s v="Esteban Moreno"/>
    <x v="0"/>
    <n v="1"/>
    <n v="1"/>
    <x v="0"/>
    <s v=""/>
    <n v="59.7"/>
    <n v="0.59699999999999998"/>
    <n v="0.19003100205172302"/>
    <n v="9.5"/>
    <x v="5"/>
    <n v="2.8362127056219658E-2"/>
    <n v="0"/>
    <n v="3"/>
    <n v="2"/>
    <x v="0"/>
    <x v="0"/>
    <n v="0"/>
    <n v="0"/>
    <n v="1"/>
    <x v="0"/>
    <s v="Ganadero"/>
    <s v=""/>
    <n v="4722523.6903999997"/>
    <n v="2512803.7595000002"/>
    <n v="-75.522217999999995"/>
    <n v="8.6324649999999998"/>
  </r>
  <r>
    <s v="Córdoba"/>
    <s v="Ciénaga de Oro "/>
    <s v="Santiago Pobre"/>
    <x v="20"/>
    <n v="953"/>
    <s v="Pastos arbolados"/>
    <d v="2025-05-27T00:00:00"/>
    <s v="Alta densidad"/>
    <s v="Esteban Moreno"/>
    <x v="0"/>
    <n v="1"/>
    <n v="2"/>
    <x v="0"/>
    <s v=""/>
    <n v="65.5"/>
    <n v="0.65500000000000003"/>
    <n v="0.20849297545038289"/>
    <n v="11"/>
    <x v="19"/>
    <n v="3.4140724730000203E-2"/>
    <n v="0"/>
    <n v="3"/>
    <n v="3"/>
    <x v="0"/>
    <x v="0"/>
    <n v="0"/>
    <n v="0"/>
    <n v="1"/>
    <x v="0"/>
    <s v="Ganadero"/>
    <s v=""/>
    <n v="4722520.3441000003"/>
    <n v="2512797.1446000002"/>
    <n v="-75.522248000000005"/>
    <n v="8.6324050010000004"/>
  </r>
  <r>
    <s v="Córdoba"/>
    <s v="Ciénaga de Oro "/>
    <s v="Santiago Pobre"/>
    <x v="20"/>
    <n v="954"/>
    <s v="Pastos arbolados"/>
    <d v="2025-05-27T00:00:00"/>
    <s v="Alta densidad"/>
    <s v="Esteban Moreno"/>
    <x v="0"/>
    <n v="2"/>
    <n v="3"/>
    <x v="0"/>
    <s v=""/>
    <n v="55"/>
    <n v="0.55000000000000004"/>
    <n v="0.17507043740108488"/>
    <n v="10.199999999999999"/>
    <x v="12"/>
    <n v="2.4072185142649173E-2"/>
    <n v="0"/>
    <n v="2"/>
    <n v="3"/>
    <x v="0"/>
    <x v="0"/>
    <n v="0"/>
    <n v="0"/>
    <n v="1"/>
    <x v="0"/>
    <s v="Ganadero"/>
    <s v=""/>
    <n v="4722522.1514999997"/>
    <n v="2512804.1016000002"/>
    <n v="-75.522232000000002"/>
    <n v="8.6324679999999994"/>
  </r>
  <r>
    <s v="Córdoba"/>
    <s v="Ciénaga de Oro "/>
    <s v="Santiago Pobre"/>
    <x v="20"/>
    <n v="955"/>
    <s v="Pastos arbolados"/>
    <d v="2025-05-27T00:00:00"/>
    <s v="Alta densidad"/>
    <s v="Esteban Moreno"/>
    <x v="0"/>
    <n v="2"/>
    <n v="4"/>
    <x v="0"/>
    <s v=""/>
    <n v="52.8"/>
    <n v="0.52800000000000002"/>
    <n v="0.16806761990504149"/>
    <n v="10.199999999999999"/>
    <x v="11"/>
    <n v="2.2184925827465476E-2"/>
    <n v="0"/>
    <n v="2"/>
    <n v="2"/>
    <x v="0"/>
    <x v="0"/>
    <n v="0"/>
    <n v="0"/>
    <n v="5"/>
    <x v="0"/>
    <s v="Ganadero"/>
    <s v=""/>
    <n v="4722523.17"/>
    <n v="2512808.2984000002"/>
    <n v="-75.522222999999997"/>
    <n v="8.6325060009999994"/>
  </r>
  <r>
    <s v="Córdoba"/>
    <s v="Ciénaga de Oro "/>
    <s v="Santiago Pobre"/>
    <x v="20"/>
    <n v="956"/>
    <s v="Pastos arbolados"/>
    <d v="2025-05-27T00:00:00"/>
    <s v="Alta densidad"/>
    <s v="Esteban Moreno"/>
    <x v="0"/>
    <n v="2"/>
    <n v="5"/>
    <x v="0"/>
    <s v=""/>
    <n v="59.7"/>
    <n v="0.59699999999999998"/>
    <n v="0.19003100205172302"/>
    <n v="9.5"/>
    <x v="6"/>
    <n v="2.8362127056219658E-2"/>
    <n v="0"/>
    <n v="3"/>
    <n v="1"/>
    <x v="0"/>
    <x v="0"/>
    <n v="0"/>
    <n v="0"/>
    <n v="3"/>
    <x v="0"/>
    <s v="Ganadero"/>
    <s v=""/>
    <n v="4722525.8229"/>
    <n v="2512809.9400999998"/>
    <n v="-75.522199000000001"/>
    <n v="8.6325210000000006"/>
  </r>
  <r>
    <s v="Córdoba"/>
    <s v="Ciénaga de Oro "/>
    <s v="Santiago Pobre"/>
    <x v="20"/>
    <n v="957"/>
    <s v="Pastos arbolados"/>
    <d v="2025-05-27T00:00:00"/>
    <s v="Alta densidad"/>
    <s v="Esteban Moreno"/>
    <x v="0"/>
    <n v="2"/>
    <n v="6"/>
    <x v="0"/>
    <s v=""/>
    <n v="66.3"/>
    <n v="0.66299999999999992"/>
    <n v="0.21103945453985321"/>
    <n v="12"/>
    <x v="89"/>
    <n v="3.4979789589980666E-2"/>
    <n v="0"/>
    <n v="3"/>
    <n v="0"/>
    <x v="0"/>
    <x v="3"/>
    <n v="0"/>
    <n v="0"/>
    <n v="2"/>
    <x v="0"/>
    <s v="Ganadero"/>
    <s v=""/>
    <n v="4722526.5817999998"/>
    <n v="2512808.1652000002"/>
    <n v="-75.522192000000004"/>
    <n v="8.6325050000000001"/>
  </r>
  <r>
    <s v="Córdoba"/>
    <s v="Ciénaga de Oro "/>
    <s v="Santiago Pobre"/>
    <x v="20"/>
    <n v="958"/>
    <s v="Pastos arbolados"/>
    <d v="2025-05-27T00:00:00"/>
    <s v="Alta densidad"/>
    <s v="Esteban Moreno"/>
    <x v="0"/>
    <n v="2"/>
    <n v="7"/>
    <x v="0"/>
    <s v=""/>
    <n v="57.7"/>
    <n v="0.57700000000000007"/>
    <n v="0.18366480432804724"/>
    <n v="10.6"/>
    <x v="83"/>
    <n v="2.6493648024320818E-2"/>
    <n v="0"/>
    <n v="3"/>
    <n v="1"/>
    <x v="0"/>
    <x v="4"/>
    <n v="0"/>
    <n v="0"/>
    <n v="0"/>
    <x v="0"/>
    <s v="Ganadero"/>
    <s v=""/>
    <n v="4722522.8806999996"/>
    <n v="2512814.4948999998"/>
    <n v="-75.522226000000003"/>
    <n v="8.6325620000000001"/>
  </r>
  <r>
    <s v="Córdoba"/>
    <s v="Ciénaga de Oro "/>
    <s v="Santiago Pobre"/>
    <x v="20"/>
    <n v="959"/>
    <s v="Pastos arbolados"/>
    <d v="2025-05-27T00:00:00"/>
    <s v="Alta densidad"/>
    <s v="Esteban Moreno"/>
    <x v="0"/>
    <n v="2"/>
    <n v="8"/>
    <x v="0"/>
    <s v=""/>
    <n v="62"/>
    <n v="0.62"/>
    <n v="0.19735212943395022"/>
    <n v="10.5"/>
    <x v="11"/>
    <n v="3.0589580062262284E-2"/>
    <n v="0"/>
    <n v="2"/>
    <n v="3"/>
    <x v="0"/>
    <x v="0"/>
    <n v="0"/>
    <n v="0"/>
    <n v="4"/>
    <x v="0"/>
    <s v="Ganadero"/>
    <s v=""/>
    <n v="4722521.0188999996"/>
    <n v="2512815.9452999998"/>
    <n v="-75.522243000000003"/>
    <n v="8.6325750009999993"/>
  </r>
  <r>
    <s v="Córdoba"/>
    <s v="Ciénaga de Oro "/>
    <s v="Santiago Pobre"/>
    <x v="20"/>
    <n v="960"/>
    <s v="Pastos arbolados"/>
    <d v="2025-05-27T00:00:00"/>
    <s v="Alta densidad"/>
    <s v="Esteban Moreno"/>
    <x v="0"/>
    <n v="2"/>
    <n v="9"/>
    <x v="0"/>
    <s v=""/>
    <n v="65.400000000000006"/>
    <n v="0.65400000000000003"/>
    <n v="0.20817466556419911"/>
    <n v="10.6"/>
    <x v="100"/>
    <n v="3.4036557819746557E-2"/>
    <n v="0"/>
    <n v="2"/>
    <n v="0"/>
    <x v="0"/>
    <x v="0"/>
    <n v="0"/>
    <n v="0"/>
    <n v="0"/>
    <x v="0"/>
    <s v="Ganadero"/>
    <s v=""/>
    <n v="4722520.5653999997"/>
    <n v="2512813.9571000002"/>
    <n v="-75.522246999999993"/>
    <n v="8.6325570000000003"/>
  </r>
  <r>
    <s v="Córdoba"/>
    <s v="Ciénaga de Oro "/>
    <s v="Santiago Pobre"/>
    <x v="20"/>
    <n v="961"/>
    <s v="Pastos arbolados"/>
    <d v="2025-05-27T00:00:00"/>
    <s v="Alta densidad"/>
    <s v="Esteban Moreno"/>
    <x v="0"/>
    <n v="2"/>
    <n v="10"/>
    <x v="0"/>
    <s v=""/>
    <n v="59"/>
    <n v="0.59"/>
    <n v="0.18780283284843649"/>
    <n v="10.199999999999999"/>
    <x v="12"/>
    <n v="2.770091784514438E-2"/>
    <n v="0"/>
    <n v="2"/>
    <n v="3"/>
    <x v="0"/>
    <x v="0"/>
    <n v="0"/>
    <n v="0"/>
    <n v="2"/>
    <x v="0"/>
    <s v="Ganadero"/>
    <s v=""/>
    <n v="4722519.3245000001"/>
    <n v="2512809.4300000002"/>
    <n v="-75.522257999999994"/>
    <n v="8.6325160010000008"/>
  </r>
  <r>
    <s v="Córdoba"/>
    <s v="Ciénaga de Oro "/>
    <s v="Santiago Pobre"/>
    <x v="20"/>
    <n v="962"/>
    <s v="Pastos arbolados"/>
    <d v="2025-05-27T00:00:00"/>
    <s v="Alta densidad"/>
    <s v="Esteban Moreno"/>
    <x v="0"/>
    <n v="2"/>
    <n v="11"/>
    <x v="0"/>
    <s v=""/>
    <n v="63.4"/>
    <n v="0.63400000000000001"/>
    <n v="0.20180846784052331"/>
    <n v="11.3"/>
    <x v="101"/>
    <n v="3.1986642152722948E-2"/>
    <n v="0"/>
    <n v="2"/>
    <n v="0"/>
    <x v="0"/>
    <x v="0"/>
    <n v="0"/>
    <n v="0"/>
    <n v="2"/>
    <x v="0"/>
    <s v="Ganadero"/>
    <s v=""/>
    <n v="4722517.6747000003"/>
    <n v="2512809.6620999998"/>
    <n v="-75.522272999999998"/>
    <n v="8.6325179999999992"/>
  </r>
  <r>
    <s v="Córdoba"/>
    <s v="Ciénaga de Oro "/>
    <s v="Santiago Pobre"/>
    <x v="20"/>
    <n v="963"/>
    <s v="Pastos arbolados"/>
    <d v="2025-05-27T00:00:00"/>
    <s v="Alta densidad"/>
    <s v="Esteban Moreno"/>
    <x v="0"/>
    <n v="2"/>
    <n v="12"/>
    <x v="0"/>
    <s v=""/>
    <n v="62.6"/>
    <n v="0.626"/>
    <n v="0.19926198875105297"/>
    <n v="9.5"/>
    <x v="102"/>
    <n v="3.1184501239539791E-2"/>
    <n v="0"/>
    <n v="2"/>
    <n v="2"/>
    <x v="0"/>
    <x v="0"/>
    <n v="0"/>
    <n v="0"/>
    <n v="0"/>
    <x v="0"/>
    <s v="Ganadero"/>
    <s v=""/>
    <n v="4722515.6222999999"/>
    <n v="2512798.9457"/>
    <n v="-75.522290999999996"/>
    <n v="8.6324210010000009"/>
  </r>
  <r>
    <s v="Córdoba"/>
    <s v="Ciénaga de Oro "/>
    <s v="Santiago Pobre"/>
    <x v="20"/>
    <n v="964"/>
    <s v="Pastos arbolados"/>
    <d v="2025-05-27T00:00:00"/>
    <s v="Alta densidad"/>
    <s v="Esteban Moreno"/>
    <x v="0"/>
    <n v="2"/>
    <n v="13"/>
    <x v="0"/>
    <s v=""/>
    <n v="53.4"/>
    <n v="0.53400000000000003"/>
    <n v="0.16997747922214423"/>
    <n v="8.5"/>
    <x v="27"/>
    <n v="2.2691993476156257E-2"/>
    <n v="0"/>
    <n v="2"/>
    <n v="2"/>
    <x v="0"/>
    <x v="0"/>
    <n v="0"/>
    <n v="0"/>
    <n v="1"/>
    <x v="0"/>
    <s v="Ganadero"/>
    <s v=""/>
    <n v="4722525.1920999996"/>
    <n v="2512797.7762000002"/>
    <n v="-75.522204000000002"/>
    <n v="8.6324109999999994"/>
  </r>
  <r>
    <s v="Córdoba"/>
    <s v="Ciénaga de Oro "/>
    <s v="Santiago Pobre"/>
    <x v="20"/>
    <n v="965"/>
    <s v="Pastos arbolados"/>
    <d v="2025-05-27T00:00:00"/>
    <s v="Alta densidad"/>
    <s v="Esteban Moreno"/>
    <x v="0"/>
    <n v="2"/>
    <n v="14"/>
    <x v="0"/>
    <s v=""/>
    <n v="61"/>
    <n v="0.61"/>
    <n v="0.19416903057211232"/>
    <n v="9"/>
    <x v="27"/>
    <n v="2.9610777162247127E-2"/>
    <n v="0"/>
    <n v="2"/>
    <n v="2"/>
    <x v="0"/>
    <x v="0"/>
    <n v="0"/>
    <n v="0"/>
    <n v="1"/>
    <x v="0"/>
    <s v="Ganadero"/>
    <s v=""/>
    <n v="4722527.1823000005"/>
    <n v="2512799.0904999999"/>
    <n v="-75.522186000000005"/>
    <n v="8.6324230009999994"/>
  </r>
  <r>
    <s v="Córdoba"/>
    <s v="Ciénaga de Oro "/>
    <s v="Santiago Pobre"/>
    <x v="20"/>
    <n v="966"/>
    <s v="Pastos arbolados"/>
    <d v="2025-05-27T00:00:00"/>
    <s v="Alta densidad"/>
    <s v="Esteban Moreno"/>
    <x v="0"/>
    <n v="2"/>
    <n v="15"/>
    <x v="0"/>
    <s v=""/>
    <n v="49.8"/>
    <n v="0.498"/>
    <n v="0.15851832331952775"/>
    <n v="6.8"/>
    <x v="84"/>
    <n v="1.9735531253281206E-2"/>
    <n v="0"/>
    <n v="2"/>
    <n v="0"/>
    <x v="0"/>
    <x v="0"/>
    <n v="0"/>
    <n v="0"/>
    <n v="2"/>
    <x v="0"/>
    <s v="Ganadero"/>
    <s v=""/>
    <n v="4722521.3561000004"/>
    <n v="2512800.3457999998"/>
    <n v="-75.522238999999999"/>
    <n v="8.6324339999999999"/>
  </r>
  <r>
    <s v="Córdoba"/>
    <s v="Ciénaga de Oro "/>
    <s v="Santiago Pobre"/>
    <x v="20"/>
    <n v="967"/>
    <s v="Pastos arbolados"/>
    <d v="2025-05-27T00:00:00"/>
    <s v="Alta densidad"/>
    <s v="Esteban Moreno"/>
    <x v="0"/>
    <n v="3"/>
    <n v="16"/>
    <x v="0"/>
    <s v=""/>
    <n v="74.3"/>
    <n v="0.74299999999999999"/>
    <n v="0.23650424543455648"/>
    <n v="9"/>
    <x v="0"/>
    <n v="4.3930663589468864E-2"/>
    <n v="0"/>
    <n v="3"/>
    <n v="3"/>
    <x v="0"/>
    <x v="0"/>
    <n v="0"/>
    <n v="0"/>
    <n v="0"/>
    <x v="0"/>
    <s v="Ganadero"/>
    <s v=""/>
    <n v="4722515.6427999996"/>
    <n v="2512802.0428999998"/>
    <n v="-75.522290999999996"/>
    <n v="8.6324490009999995"/>
  </r>
  <r>
    <s v="Córdoba"/>
    <s v="Ciénaga de Oro "/>
    <s v="Santiago Pobre"/>
    <x v="20"/>
    <n v="968"/>
    <s v="Pastos arbolados"/>
    <d v="2025-05-27T00:00:00"/>
    <s v="Alta densidad"/>
    <s v="Esteban Moreno"/>
    <x v="0"/>
    <n v="3"/>
    <n v="17"/>
    <x v="0"/>
    <s v=""/>
    <n v="62.9"/>
    <n v="0.629"/>
    <n v="0.20021691840960434"/>
    <n v="8.5"/>
    <x v="27"/>
    <n v="3.1484110419910283E-2"/>
    <n v="0"/>
    <n v="3"/>
    <n v="2"/>
    <x v="0"/>
    <x v="0"/>
    <n v="0"/>
    <n v="0"/>
    <n v="3"/>
    <x v="1"/>
    <s v="Ganadero"/>
    <s v=""/>
    <n v="4722512.8414000003"/>
    <n v="2512811.2426999998"/>
    <n v="-75.522317000000001"/>
    <n v="8.6325319999999994"/>
  </r>
  <r>
    <s v="Córdoba"/>
    <s v="Ciénaga de Oro "/>
    <s v="Santiago Pobre"/>
    <x v="20"/>
    <n v="969"/>
    <s v="Pastos arbolados"/>
    <d v="2025-05-27T00:00:00"/>
    <s v="Alta densidad"/>
    <s v="Esteban Moreno"/>
    <x v="0"/>
    <n v="3"/>
    <n v="18"/>
    <x v="0"/>
    <s v=""/>
    <n v="65.400000000000006"/>
    <n v="0.65400000000000003"/>
    <n v="0.20817466556419911"/>
    <n v="8.5"/>
    <x v="27"/>
    <n v="3.4036557819746557E-2"/>
    <n v="0"/>
    <n v="2"/>
    <n v="4"/>
    <x v="0"/>
    <x v="0"/>
    <n v="0"/>
    <n v="0"/>
    <n v="2"/>
    <x v="0"/>
    <s v="Ganadero"/>
    <s v=""/>
    <n v="4722522.1786000002"/>
    <n v="2512808.1943000001"/>
    <n v="-75.522232000000002"/>
    <n v="8.6325050000000001"/>
  </r>
  <r>
    <s v="Córdoba"/>
    <s v="Ciénaga de Oro "/>
    <s v="Santiago Pobre"/>
    <x v="20"/>
    <n v="970"/>
    <s v="Pastos arbolados"/>
    <d v="2025-05-27T00:00:00"/>
    <s v="Alta densidad"/>
    <s v="Esteban Moreno"/>
    <x v="0"/>
    <n v="3"/>
    <n v="19"/>
    <x v="0"/>
    <s v=""/>
    <n v="58.1"/>
    <n v="0.58099999999999996"/>
    <n v="0.18493804387278237"/>
    <n v="10.199999999999999"/>
    <x v="12"/>
    <n v="2.6862250872521639E-2"/>
    <n v="0"/>
    <n v="2"/>
    <n v="1"/>
    <x v="0"/>
    <x v="0"/>
    <n v="0"/>
    <n v="0"/>
    <n v="5"/>
    <x v="1"/>
    <s v="Ganadero"/>
    <s v=""/>
    <n v="4722507.2620000001"/>
    <n v="2512799.8859000001"/>
    <n v="-75.522367000000003"/>
    <n v="8.6324290000000001"/>
  </r>
  <r>
    <s v="Córdoba"/>
    <s v="Ciénaga de Oro "/>
    <s v="Santiago Pobre"/>
    <x v="20"/>
    <n v="971"/>
    <s v="Pastos arbolados"/>
    <d v="2025-05-27T00:00:00"/>
    <s v="Alta densidad"/>
    <s v="Esteban Moreno"/>
    <x v="0"/>
    <n v="3"/>
    <n v="20"/>
    <x v="0"/>
    <s v=""/>
    <n v="65"/>
    <n v="0.65"/>
    <n v="0.20690142601946396"/>
    <n v="10"/>
    <x v="70"/>
    <n v="3.3621481728162893E-2"/>
    <n v="0"/>
    <n v="3"/>
    <n v="0"/>
    <x v="0"/>
    <x v="0"/>
    <n v="0"/>
    <n v="0"/>
    <n v="4"/>
    <x v="0"/>
    <s v="Ganadero"/>
    <s v=""/>
    <n v="4722506.7583999997"/>
    <n v="2512806.9687999999"/>
    <n v="-75.522372000000004"/>
    <n v="8.6324930000000002"/>
  </r>
  <r>
    <s v="Córdoba"/>
    <s v="Ciénaga de Oro "/>
    <s v="Santiago Pobre"/>
    <x v="20"/>
    <n v="972"/>
    <s v="Pastos arbolados"/>
    <d v="2025-05-27T00:00:00"/>
    <s v="Alta densidad"/>
    <s v="Esteban Moreno"/>
    <x v="0"/>
    <n v="4"/>
    <n v="21"/>
    <x v="0"/>
    <s v=""/>
    <n v="63"/>
    <n v="0.63"/>
    <n v="0.20053522829578813"/>
    <n v="10.5"/>
    <x v="11"/>
    <n v="3.1584298456586633E-2"/>
    <n v="0"/>
    <n v="3"/>
    <n v="4"/>
    <x v="0"/>
    <x v="0"/>
    <n v="0"/>
    <n v="0"/>
    <n v="4"/>
    <x v="0"/>
    <s v="Ganadero"/>
    <s v=""/>
    <n v="4722513.2741"/>
    <n v="2512793.4303000001"/>
    <n v="-75.522311999999999"/>
    <n v="8.6323710009999992"/>
  </r>
  <r>
    <s v="Córdoba"/>
    <s v="Ciénaga de Oro "/>
    <s v="Santiago Pobre"/>
    <x v="20"/>
    <n v="973"/>
    <s v="Pastos arbolados"/>
    <d v="2025-05-27T00:00:00"/>
    <s v="Alta densidad"/>
    <s v="Esteban Moreno"/>
    <x v="0"/>
    <n v="5"/>
    <n v="22"/>
    <x v="0"/>
    <s v=""/>
    <n v="63.9"/>
    <n v="0.63900000000000001"/>
    <n v="0.20340001727144225"/>
    <n v="9"/>
    <x v="0"/>
    <n v="3.2493152759112902E-2"/>
    <n v="0"/>
    <n v="2"/>
    <n v="4"/>
    <x v="0"/>
    <x v="0"/>
    <n v="0"/>
    <n v="0"/>
    <n v="0"/>
    <x v="0"/>
    <s v="Ganadero"/>
    <s v=""/>
    <n v="4722504.3888999997"/>
    <n v="2512798.2456"/>
    <n v="-75.522392999999994"/>
    <n v="8.6324140000000007"/>
  </r>
  <r>
    <s v="Córdoba"/>
    <s v="Ciénaga de Oro "/>
    <s v="Santiago Pobre"/>
    <x v="20"/>
    <n v="974"/>
    <s v="Pastos arbolados"/>
    <d v="2025-05-27T00:00:00"/>
    <s v="Alta densidad"/>
    <s v="Esteban Moreno"/>
    <x v="0"/>
    <n v="5"/>
    <n v="23"/>
    <x v="0"/>
    <s v=""/>
    <n v="51.7"/>
    <n v="0.51700000000000002"/>
    <n v="0.16456621115701978"/>
    <n v="7.7"/>
    <x v="86"/>
    <n v="2.1270182792044807E-2"/>
    <n v="0"/>
    <n v="3"/>
    <n v="3"/>
    <x v="0"/>
    <x v="0"/>
    <n v="0"/>
    <n v="0"/>
    <n v="2"/>
    <x v="0"/>
    <s v="Ganadero"/>
    <s v=""/>
    <n v="4722495.1032999996"/>
    <n v="2512792.4441999998"/>
    <n v="-75.522476999999995"/>
    <n v="8.6323609999999995"/>
  </r>
  <r>
    <s v="Córdoba"/>
    <s v="Ciénaga de Oro "/>
    <s v="Santiago Pobre"/>
    <x v="20"/>
    <n v="975"/>
    <s v="Pastos arbolados"/>
    <d v="2025-05-27T00:00:00"/>
    <s v="Alta densidad"/>
    <s v="Esteban Moreno"/>
    <x v="0"/>
    <n v="6"/>
    <n v="24"/>
    <x v="0"/>
    <s v=""/>
    <n v="62.2"/>
    <n v="0.622"/>
    <n v="0.19798874920631782"/>
    <n v="8.5"/>
    <x v="91"/>
    <n v="3.078725050158242E-2"/>
    <n v="0"/>
    <n v="2"/>
    <n v="3"/>
    <x v="0"/>
    <x v="0"/>
    <n v="0"/>
    <n v="0"/>
    <n v="1"/>
    <x v="0"/>
    <s v="Ganadero"/>
    <s v=""/>
    <n v="4722499.6979"/>
    <n v="2512804.6924999999"/>
    <n v="-75.522435999999999"/>
    <n v="8.6324719999999999"/>
  </r>
  <r>
    <s v="Córdoba"/>
    <s v="Ciénaga de Oro "/>
    <s v="Santiago Pobre"/>
    <x v="20"/>
    <n v="976"/>
    <s v="Pastos arbolados"/>
    <d v="2025-05-27T00:00:00"/>
    <s v="Alta densidad"/>
    <s v="Esteban Moreno"/>
    <x v="0"/>
    <n v="6"/>
    <n v="25"/>
    <x v="0"/>
    <s v=""/>
    <n v="73"/>
    <n v="0.73"/>
    <n v="0.2323662169141672"/>
    <n v="10.199999999999999"/>
    <x v="11"/>
    <n v="4.2406834586835515E-2"/>
    <n v="0"/>
    <n v="3"/>
    <n v="3"/>
    <x v="0"/>
    <x v="0"/>
    <n v="0"/>
    <n v="0"/>
    <n v="1"/>
    <x v="0"/>
    <s v="Ganadero"/>
    <s v=""/>
    <n v="4722504.9017000003"/>
    <n v="2512809.1935000001"/>
    <n v="-75.522389000000004"/>
    <n v="8.6325130009999995"/>
  </r>
  <r>
    <s v="Córdoba"/>
    <s v="Ciénaga de Oro "/>
    <s v="Santiago Pobre"/>
    <x v="20"/>
    <n v="977"/>
    <s v="Pastos arbolados"/>
    <d v="2025-05-27T00:00:00"/>
    <s v="Alta densidad"/>
    <s v="Esteban Moreno"/>
    <x v="0"/>
    <n v="7"/>
    <n v="26"/>
    <x v="0"/>
    <s v=""/>
    <n v="54"/>
    <n v="0.54"/>
    <n v="0.17188733853924698"/>
    <n v="8.5"/>
    <x v="3"/>
    <n v="2.3204790702798343E-2"/>
    <n v="0"/>
    <n v="3"/>
    <n v="3"/>
    <x v="0"/>
    <x v="0"/>
    <n v="0"/>
    <n v="0"/>
    <n v="5"/>
    <x v="0"/>
    <s v="Ganadero"/>
    <s v=""/>
    <n v="4722492.4200999998"/>
    <n v="2512802.8601000002"/>
    <n v="-75.522502000000003"/>
    <n v="8.6324550000000002"/>
  </r>
  <r>
    <s v="Córdoba"/>
    <s v="Ciénaga de Oro "/>
    <s v="Santiago Pobre"/>
    <x v="20"/>
    <n v="978"/>
    <s v="Pastos arbolados"/>
    <d v="2025-05-27T00:00:00"/>
    <s v="Alta densidad"/>
    <s v="Esteban Moreno"/>
    <x v="0"/>
    <n v="7"/>
    <n v="27"/>
    <x v="0"/>
    <s v=""/>
    <n v="54.5"/>
    <n v="0.54500000000000004"/>
    <n v="0.17347888797016595"/>
    <n v="9"/>
    <x v="8"/>
    <n v="2.363649848593511E-2"/>
    <n v="0"/>
    <n v="2"/>
    <n v="2"/>
    <x v="0"/>
    <x v="0"/>
    <n v="0"/>
    <n v="0"/>
    <n v="1"/>
    <x v="0"/>
    <s v="Ganadero"/>
    <s v=""/>
    <n v="4722490.8760000002"/>
    <n v="2512802.4279"/>
    <n v="-75.522515999999996"/>
    <n v="8.6324510009999997"/>
  </r>
  <r>
    <s v="Córdoba"/>
    <s v="Ciénaga de Oro "/>
    <s v="Santiago Pobre"/>
    <x v="20"/>
    <n v="979"/>
    <s v="Pastos arbolados"/>
    <d v="2025-05-27T00:00:00"/>
    <s v="Alta densidad"/>
    <s v="Esteban Moreno"/>
    <x v="0"/>
    <n v="7"/>
    <n v="28"/>
    <x v="0"/>
    <s v=""/>
    <n v="60.1"/>
    <n v="0.60099999999999998"/>
    <n v="0.1913042415964582"/>
    <n v="8.8000000000000007"/>
    <x v="8"/>
    <n v="2.8743462299867843E-2"/>
    <n v="0"/>
    <n v="2"/>
    <n v="4"/>
    <x v="0"/>
    <x v="0"/>
    <n v="0"/>
    <n v="0"/>
    <n v="1"/>
    <x v="0"/>
    <s v="Ganadero"/>
    <s v=""/>
    <n v="4722494.3134000003"/>
    <n v="2512806.1661999999"/>
    <n v="-75.522485000000003"/>
    <n v="8.6324850009999992"/>
  </r>
  <r>
    <s v="Córdoba"/>
    <s v="Ciénaga de Oro "/>
    <s v="Santiago Pobre"/>
    <x v="20"/>
    <n v="980"/>
    <s v="Pastos arbolados"/>
    <d v="2025-05-27T00:00:00"/>
    <s v="Alta densidad"/>
    <s v="Esteban Moreno"/>
    <x v="0"/>
    <n v="7"/>
    <n v="29"/>
    <x v="0"/>
    <s v=""/>
    <n v="69.400000000000006"/>
    <n v="0.69400000000000006"/>
    <n v="0.22090706101155075"/>
    <n v="9"/>
    <x v="0"/>
    <n v="3.8327375085504059E-2"/>
    <n v="0"/>
    <n v="4"/>
    <n v="4"/>
    <x v="0"/>
    <x v="0"/>
    <n v="0"/>
    <n v="0"/>
    <n v="0"/>
    <x v="0"/>
    <s v="Ganadero"/>
    <s v=""/>
    <n v="4722492.8984000003"/>
    <n v="2512808.6091"/>
    <n v="-75.522497999999999"/>
    <n v="8.6325070000000004"/>
  </r>
  <r>
    <s v="Córdoba"/>
    <s v="Ciénaga de Oro "/>
    <s v="Santiago Pobre"/>
    <x v="20"/>
    <n v="981"/>
    <s v="Pastos arbolados"/>
    <d v="2025-05-27T00:00:00"/>
    <s v="Alta densidad"/>
    <s v="Esteban Moreno"/>
    <x v="0"/>
    <n v="7"/>
    <n v="30"/>
    <x v="0"/>
    <s v=""/>
    <n v="59.9"/>
    <n v="0.59899999999999998"/>
    <n v="0.19066762182409061"/>
    <n v="8.3000000000000007"/>
    <x v="27"/>
    <n v="2.8552476368157567E-2"/>
    <n v="0"/>
    <n v="2"/>
    <n v="1"/>
    <x v="2"/>
    <x v="4"/>
    <n v="0"/>
    <n v="0"/>
    <n v="2"/>
    <x v="0"/>
    <s v="Ganadero"/>
    <s v=""/>
    <n v="4722493.0252999999"/>
    <n v="2512811.1524999999"/>
    <n v="-75.522497000000001"/>
    <n v="8.6325299999999991"/>
  </r>
  <r>
    <s v="Córdoba"/>
    <s v="Ciénaga de Oro "/>
    <s v="Santiago Pobre"/>
    <x v="20"/>
    <n v="982"/>
    <s v="Pastos arbolados"/>
    <d v="2025-05-27T00:00:00"/>
    <s v="Alta densidad"/>
    <s v="Esteban Moreno"/>
    <x v="0"/>
    <n v="8"/>
    <n v="31"/>
    <x v="0"/>
    <s v=""/>
    <n v="70.3"/>
    <n v="0.70299999999999996"/>
    <n v="0.22377184998720484"/>
    <n v="8.6"/>
    <x v="27"/>
    <n v="3.9327902635251245E-2"/>
    <n v="0"/>
    <n v="3"/>
    <n v="4"/>
    <x v="0"/>
    <x v="0"/>
    <n v="0"/>
    <n v="0"/>
    <n v="2"/>
    <x v="0"/>
    <s v="Ganadero"/>
    <s v=""/>
    <n v="4722496.4543000003"/>
    <n v="2512796.9706999999"/>
    <n v="-75.522464999999997"/>
    <n v="8.6324020010000009"/>
  </r>
  <r>
    <s v="Córdoba"/>
    <s v="Ciénaga de Oro "/>
    <s v="Santiago Pobre"/>
    <x v="20"/>
    <n v="983"/>
    <s v="Pastos arbolados"/>
    <d v="2025-05-27T00:00:00"/>
    <s v="Alta densidad"/>
    <s v="Esteban Moreno"/>
    <x v="0"/>
    <n v="9"/>
    <n v="32"/>
    <x v="0"/>
    <s v=""/>
    <n v="72.599999999999994"/>
    <n v="0.72599999999999998"/>
    <n v="0.23109297736943202"/>
    <n v="10.8"/>
    <x v="83"/>
    <n v="4.1943375392551913E-2"/>
    <n v="0"/>
    <n v="3"/>
    <n v="3"/>
    <x v="0"/>
    <x v="2"/>
    <n v="0"/>
    <n v="0"/>
    <n v="1"/>
    <x v="0"/>
    <s v="Ganadero"/>
    <s v=""/>
    <n v="4722485.3426999999"/>
    <n v="2512798.0397000001"/>
    <n v="-75.522565999999998"/>
    <n v="8.6324109999999994"/>
  </r>
  <r>
    <s v="Córdoba"/>
    <s v="Ciénaga de Oro "/>
    <s v="Santiago Pobre"/>
    <x v="20"/>
    <n v="984"/>
    <s v="Pastos arbolados"/>
    <d v="2025-05-27T00:00:00"/>
    <s v="Alta densidad"/>
    <s v="Esteban Moreno"/>
    <x v="0"/>
    <n v="9"/>
    <n v="33"/>
    <x v="0"/>
    <s v=""/>
    <n v="68"/>
    <n v="0.68"/>
    <n v="0.21645072260497769"/>
    <n v="9.8000000000000007"/>
    <x v="12"/>
    <n v="3.6796622842846211E-2"/>
    <n v="0"/>
    <n v="3"/>
    <n v="7"/>
    <x v="0"/>
    <x v="0"/>
    <n v="0"/>
    <n v="0"/>
    <n v="2"/>
    <x v="0"/>
    <s v="Ganadero"/>
    <s v=""/>
    <n v="4722482.5789999999"/>
    <n v="2512796.2881"/>
    <n v="-75.522591000000006"/>
    <n v="8.6323950010000008"/>
  </r>
  <r>
    <s v="Córdoba"/>
    <s v="Ciénaga de Oro "/>
    <s v="Santiago Pobre"/>
    <x v="20"/>
    <n v="985"/>
    <s v="Pastos arbolados"/>
    <d v="2025-05-27T00:00:00"/>
    <s v="Alta densidad"/>
    <s v="Esteban Moreno"/>
    <x v="0"/>
    <n v="9"/>
    <n v="34"/>
    <x v="0"/>
    <s v=""/>
    <n v="55"/>
    <n v="0.55000000000000004"/>
    <n v="0.17507043740108488"/>
    <n v="8.8000000000000007"/>
    <x v="1"/>
    <n v="2.4072185142649173E-2"/>
    <n v="0"/>
    <n v="3"/>
    <n v="2"/>
    <x v="0"/>
    <x v="3"/>
    <n v="0"/>
    <n v="0"/>
    <n v="3"/>
    <x v="0"/>
    <s v="Ganadero"/>
    <s v=""/>
    <n v="4722479.0564000001"/>
    <n v="2512796.3114"/>
    <n v="-75.522622999999996"/>
    <n v="8.6323950010000008"/>
  </r>
  <r>
    <s v="Córdoba"/>
    <s v="Ciénaga de Oro "/>
    <s v="Santiago Pobre"/>
    <x v="20"/>
    <n v="986"/>
    <s v="Pastos arbolados"/>
    <d v="2025-05-27T00:00:00"/>
    <s v="Alta densidad"/>
    <s v="Esteban Moreno"/>
    <x v="0"/>
    <n v="10"/>
    <n v="35"/>
    <x v="0"/>
    <s v=""/>
    <n v="49.8"/>
    <n v="0.498"/>
    <n v="0.15851832331952775"/>
    <n v="8.5"/>
    <x v="27"/>
    <n v="1.9735531253281206E-2"/>
    <n v="0"/>
    <n v="2"/>
    <n v="1"/>
    <x v="2"/>
    <x v="2"/>
    <n v="0"/>
    <n v="0"/>
    <n v="3"/>
    <x v="0"/>
    <s v="Ganadero"/>
    <s v=""/>
    <n v="4722482.8064000001"/>
    <n v="2512797.3928"/>
    <n v="-75.522588999999996"/>
    <n v="8.6324050010000004"/>
  </r>
  <r>
    <s v="Córdoba"/>
    <s v="Ciénaga de Oro "/>
    <s v="Santiago Pobre"/>
    <x v="20"/>
    <n v="987"/>
    <s v="Pastos arbolados"/>
    <d v="2025-05-27T00:00:00"/>
    <s v="Alta densidad"/>
    <s v="Esteban Moreno"/>
    <x v="0"/>
    <n v="10"/>
    <n v="36"/>
    <x v="0"/>
    <s v=""/>
    <n v="60"/>
    <n v="0.6"/>
    <n v="0.19098593171027439"/>
    <n v="9"/>
    <x v="0"/>
    <n v="2.8647889756541159E-2"/>
    <n v="0"/>
    <n v="3"/>
    <n v="2"/>
    <x v="0"/>
    <x v="2"/>
    <n v="0"/>
    <n v="0"/>
    <n v="2"/>
    <x v="0"/>
    <s v="Ganadero"/>
    <s v=""/>
    <n v="4722483.0822000001"/>
    <n v="2512805.798"/>
    <n v="-75.522587000000001"/>
    <n v="8.6324810010000004"/>
  </r>
  <r>
    <s v="Córdoba"/>
    <s v="Ciénaga de Oro "/>
    <s v="Santiago Pobre"/>
    <x v="20"/>
    <n v="988"/>
    <s v="Pastos arbolados"/>
    <d v="2025-05-27T00:00:00"/>
    <s v="Alta densidad"/>
    <s v="Esteban Moreno"/>
    <x v="0"/>
    <n v="10"/>
    <n v="37"/>
    <x v="0"/>
    <s v=""/>
    <n v="67.8"/>
    <n v="0.67799999999999994"/>
    <n v="0.21581410283261007"/>
    <n v="9.5"/>
    <x v="5"/>
    <n v="3.6580490430127406E-2"/>
    <n v="0"/>
    <n v="3"/>
    <n v="3"/>
    <x v="0"/>
    <x v="0"/>
    <n v="0"/>
    <n v="0"/>
    <n v="1"/>
    <x v="0"/>
    <s v="Ganadero"/>
    <s v=""/>
    <n v="4722481.9748"/>
    <n v="2512804.8097000001"/>
    <n v="-75.522597000000005"/>
    <n v="8.6324719999999999"/>
  </r>
  <r>
    <s v="Córdoba"/>
    <s v="Ciénaga de Oro "/>
    <s v="Santiago Pobre"/>
    <x v="20"/>
    <n v="989"/>
    <s v="Pastos arbolados"/>
    <d v="2025-05-27T00:00:00"/>
    <s v="Alta densidad"/>
    <s v="Esteban Moreno"/>
    <x v="0"/>
    <n v="10"/>
    <n v="38"/>
    <x v="0"/>
    <s v=""/>
    <n v="68.099999999999994"/>
    <n v="0.68099999999999994"/>
    <n v="0.21676903249116145"/>
    <n v="8.8000000000000007"/>
    <x v="27"/>
    <n v="3.6904927781620231E-2"/>
    <n v="0"/>
    <n v="3"/>
    <n v="1"/>
    <x v="3"/>
    <x v="0"/>
    <n v="0"/>
    <n v="0"/>
    <n v="5"/>
    <x v="0"/>
    <s v="Ganadero"/>
    <s v=""/>
    <n v="4722478.5790999997"/>
    <n v="2512807.3764"/>
    <n v="-75.522627999999997"/>
    <n v="8.6324950000000005"/>
  </r>
  <r>
    <s v="Córdoba"/>
    <s v="Ciénaga de Oro "/>
    <s v="Santiago Pobre"/>
    <x v="21"/>
    <n v="990"/>
    <s v="Pastos arbolados"/>
    <d v="2025-05-27T00:00:00"/>
    <s v="Baja densidad"/>
    <s v="Lucía Rodríguez"/>
    <x v="0"/>
    <n v="1"/>
    <n v="1"/>
    <x v="0"/>
    <s v=""/>
    <n v="65.2"/>
    <n v="0.65200000000000002"/>
    <n v="0.20753804579183152"/>
    <n v="8.5"/>
    <x v="27"/>
    <n v="3.3828701464068536E-2"/>
    <n v="0"/>
    <n v="4"/>
    <n v="2"/>
    <x v="0"/>
    <x v="0"/>
    <n v="0"/>
    <n v="0"/>
    <n v="0"/>
    <x v="0"/>
    <s v="Ganadero"/>
    <s v=""/>
    <n v="4720844.523"/>
    <n v="2512966.8872000002"/>
    <n v="-75.537481"/>
    <n v="8.633839"/>
  </r>
  <r>
    <s v="Córdoba"/>
    <s v="Ciénaga de Oro "/>
    <s v="Santiago Pobre"/>
    <x v="21"/>
    <n v="991"/>
    <s v="Pastos arbolados"/>
    <d v="2025-05-27T00:00:00"/>
    <s v="Baja densidad"/>
    <s v="Lucía Rodríguez"/>
    <x v="0"/>
    <n v="1"/>
    <n v="2"/>
    <x v="0"/>
    <s v=""/>
    <n v="50.5"/>
    <n v="0.505"/>
    <n v="0.16074649252281431"/>
    <n v="10.199999999999999"/>
    <x v="12"/>
    <n v="2.0294244681005307E-2"/>
    <n v="0"/>
    <n v="5"/>
    <n v="0"/>
    <x v="0"/>
    <x v="0"/>
    <n v="0"/>
    <n v="0"/>
    <n v="0"/>
    <x v="0"/>
    <s v="Ganadero"/>
    <s v=""/>
    <n v="4720840.4491999997"/>
    <n v="2512966.8037"/>
    <n v="-75.537518000000006"/>
    <n v="8.6338380010000009"/>
  </r>
  <r>
    <s v="Córdoba"/>
    <s v="Ciénaga de Oro "/>
    <s v="Santiago Pobre"/>
    <x v="21"/>
    <n v="992"/>
    <s v="Pastos arbolados"/>
    <d v="2025-05-27T00:00:00"/>
    <s v="Baja densidad"/>
    <s v="Lucía Rodríguez"/>
    <x v="0"/>
    <n v="1"/>
    <n v="3"/>
    <x v="0"/>
    <s v=""/>
    <n v="62"/>
    <n v="0.62"/>
    <n v="0.19735212943395022"/>
    <n v="9"/>
    <x v="0"/>
    <n v="3.0589580062262284E-2"/>
    <n v="0"/>
    <n v="3"/>
    <n v="1"/>
    <x v="0"/>
    <x v="0"/>
    <n v="0"/>
    <n v="0"/>
    <n v="0"/>
    <x v="0"/>
    <s v="Ganadero"/>
    <s v=""/>
    <n v="4720840.5998"/>
    <n v="2512972.8868"/>
    <n v="-75.537516999999994"/>
    <n v="8.6338930010000006"/>
  </r>
  <r>
    <s v="Córdoba"/>
    <s v="Ciénaga de Oro "/>
    <s v="Santiago Pobre"/>
    <x v="21"/>
    <s v=""/>
    <s v="Pastos arbolados"/>
    <d v="2025-05-27T00:00:00"/>
    <s v="Baja densidad"/>
    <s v="Lucía Rodríguez"/>
    <x v="0"/>
    <n v="1"/>
    <n v="4"/>
    <x v="2"/>
    <n v="17"/>
    <s v=""/>
    <m/>
    <m/>
    <n v="0.6"/>
    <x v="4"/>
    <n v="0"/>
    <s v=""/>
    <s v=""/>
    <m/>
    <x v="1"/>
    <x v="1"/>
    <m/>
    <m/>
    <m/>
    <x v="0"/>
    <s v="Ganadero"/>
    <s v=""/>
    <m/>
    <m/>
    <m/>
    <m/>
  </r>
  <r>
    <s v="Córdoba"/>
    <s v="Ciénaga de Oro "/>
    <s v="Santiago Pobre"/>
    <x v="21"/>
    <s v=""/>
    <s v="Pastos arbolados"/>
    <d v="2025-05-27T00:00:00"/>
    <s v="Baja densidad"/>
    <s v="Lucía Rodríguez"/>
    <x v="0"/>
    <n v="1"/>
    <n v="5"/>
    <x v="3"/>
    <n v="2"/>
    <s v=""/>
    <m/>
    <m/>
    <n v="0.2"/>
    <x v="4"/>
    <n v="0"/>
    <s v=""/>
    <s v=""/>
    <m/>
    <x v="1"/>
    <x v="1"/>
    <m/>
    <m/>
    <m/>
    <x v="0"/>
    <s v="Ganadero"/>
    <s v=""/>
    <m/>
    <m/>
    <m/>
    <m/>
  </r>
  <r>
    <s v="Córdoba"/>
    <s v="Ciénaga de Oro "/>
    <s v="Santiago Pobre"/>
    <x v="21"/>
    <s v=""/>
    <s v="Pastos arbolados"/>
    <d v="2025-05-27T00:00:00"/>
    <s v="Baja densidad"/>
    <s v="Lucía Rodríguez"/>
    <x v="0"/>
    <n v="1"/>
    <n v="6"/>
    <x v="4"/>
    <n v="24"/>
    <s v=""/>
    <m/>
    <m/>
    <n v="0.15"/>
    <x v="4"/>
    <n v="0"/>
    <s v=""/>
    <s v=""/>
    <m/>
    <x v="1"/>
    <x v="1"/>
    <m/>
    <m/>
    <m/>
    <x v="0"/>
    <s v="Ganadero"/>
    <s v=""/>
    <m/>
    <m/>
    <m/>
    <m/>
  </r>
  <r>
    <s v="Córdoba"/>
    <s v="Ciénaga de Oro "/>
    <s v="Santiago Pobre"/>
    <x v="21"/>
    <n v="993"/>
    <s v="Pastos arbolados"/>
    <d v="2025-05-27T00:00:00"/>
    <s v="Baja densidad"/>
    <s v="Lucía Rodríguez"/>
    <x v="0"/>
    <n v="2"/>
    <n v="7"/>
    <x v="0"/>
    <s v=""/>
    <n v="43.8"/>
    <n v="0.43799999999999994"/>
    <n v="0.13941973014850031"/>
    <n v="7.5"/>
    <x v="84"/>
    <n v="1.5266460451260785E-2"/>
    <n v="0"/>
    <n v="4"/>
    <n v="2"/>
    <x v="0"/>
    <x v="0"/>
    <n v="0"/>
    <n v="0"/>
    <n v="0"/>
    <x v="0"/>
    <s v="Ganadero"/>
    <s v=""/>
    <n v="4720843.8787000002"/>
    <n v="2512969.3251"/>
    <n v="-75.537486999999999"/>
    <n v="8.6338609999999996"/>
  </r>
  <r>
    <s v="Córdoba"/>
    <s v="Ciénaga de Oro "/>
    <s v="Santiago Pobre"/>
    <x v="21"/>
    <n v="994"/>
    <s v="Pastos arbolados"/>
    <d v="2025-05-27T00:00:00"/>
    <s v="Baja densidad"/>
    <s v="Lucía Rodríguez"/>
    <x v="0"/>
    <n v="2"/>
    <n v="8"/>
    <x v="1"/>
    <s v=""/>
    <n v="56.5"/>
    <n v="0.56499999999999995"/>
    <n v="0.17984508569384172"/>
    <n v="6.8"/>
    <x v="95"/>
    <n v="2.5403118354255141E-2"/>
    <n v="0"/>
    <n v="3"/>
    <n v="0"/>
    <x v="0"/>
    <x v="0"/>
    <n v="0"/>
    <n v="0"/>
    <n v="0"/>
    <x v="0"/>
    <s v="Ganadero"/>
    <s v=""/>
    <n v="4720843.6666000001"/>
    <n v="2512970.5433"/>
    <n v="-75.537488999999994"/>
    <n v="8.6338720000000002"/>
  </r>
  <r>
    <s v="Córdoba"/>
    <s v="Ciénaga de Oro "/>
    <s v="Santiago Pobre"/>
    <x v="21"/>
    <s v=""/>
    <s v="Pastos arbolados"/>
    <d v="2025-05-27T00:00:00"/>
    <s v="Baja densidad"/>
    <s v="Lucía Rodríguez"/>
    <x v="0"/>
    <n v="2"/>
    <n v="9"/>
    <x v="2"/>
    <n v="14"/>
    <s v=""/>
    <m/>
    <m/>
    <n v="0.55000000000000004"/>
    <x v="4"/>
    <n v="0"/>
    <s v=""/>
    <s v=""/>
    <m/>
    <x v="1"/>
    <x v="1"/>
    <m/>
    <m/>
    <m/>
    <x v="0"/>
    <s v="Ganadero"/>
    <s v=""/>
    <m/>
    <m/>
    <m/>
    <m/>
  </r>
  <r>
    <s v="Córdoba"/>
    <s v="Ciénaga de Oro "/>
    <s v="Santiago Pobre"/>
    <x v="21"/>
    <s v=""/>
    <s v="Pastos arbolados"/>
    <d v="2025-05-27T00:00:00"/>
    <s v="Baja densidad"/>
    <s v="Lucía Rodríguez"/>
    <x v="0"/>
    <n v="2"/>
    <n v="10"/>
    <x v="3"/>
    <n v="3"/>
    <s v=""/>
    <m/>
    <m/>
    <n v="0.25"/>
    <x v="4"/>
    <n v="0"/>
    <s v=""/>
    <s v=""/>
    <m/>
    <x v="1"/>
    <x v="1"/>
    <m/>
    <m/>
    <m/>
    <x v="0"/>
    <s v="Ganadero"/>
    <s v=""/>
    <m/>
    <m/>
    <m/>
    <m/>
  </r>
  <r>
    <s v="Córdoba"/>
    <s v="Ciénaga de Oro "/>
    <s v="Santiago Pobre"/>
    <x v="21"/>
    <s v=""/>
    <s v="Pastos arbolados"/>
    <d v="2025-05-27T00:00:00"/>
    <s v="Baja densidad"/>
    <s v="Lucía Rodríguez"/>
    <x v="0"/>
    <n v="2"/>
    <n v="11"/>
    <x v="4"/>
    <n v="1"/>
    <s v=""/>
    <m/>
    <m/>
    <n v="0.12"/>
    <x v="4"/>
    <n v="0"/>
    <s v=""/>
    <s v=""/>
    <m/>
    <x v="1"/>
    <x v="1"/>
    <m/>
    <m/>
    <m/>
    <x v="0"/>
    <s v="Ganadero"/>
    <s v=""/>
    <m/>
    <m/>
    <m/>
    <m/>
  </r>
  <r>
    <s v="Córdoba"/>
    <s v="Ciénaga de Oro "/>
    <s v="Santiago Pobre"/>
    <x v="21"/>
    <n v="995"/>
    <s v="Pastos arbolados"/>
    <d v="2025-05-27T00:00:00"/>
    <s v="Baja densidad"/>
    <s v="Lucía Rodríguez"/>
    <x v="0"/>
    <n v="3"/>
    <n v="12"/>
    <x v="0"/>
    <s v=""/>
    <n v="69.3"/>
    <n v="0.69299999999999995"/>
    <n v="0.22058875112536694"/>
    <n v="8.1999999999999993"/>
    <x v="67"/>
    <n v="3.821700113246982E-2"/>
    <n v="0"/>
    <n v="3"/>
    <n v="2"/>
    <x v="0"/>
    <x v="0"/>
    <n v="0"/>
    <n v="0"/>
    <n v="0"/>
    <x v="0"/>
    <s v="Ganadero"/>
    <s v=""/>
    <n v="4720839.2854000004"/>
    <n v="2512973.8911000001"/>
    <n v="-75.537529000000006"/>
    <n v="8.6339020000000009"/>
  </r>
  <r>
    <s v="Córdoba"/>
    <s v="Ciénaga de Oro "/>
    <s v="Santiago Pobre"/>
    <x v="21"/>
    <n v="996"/>
    <s v="Pastos arbolados"/>
    <d v="2025-05-27T00:00:00"/>
    <s v="Baja densidad"/>
    <s v="Lucía Rodríguez"/>
    <x v="0"/>
    <n v="3"/>
    <n v="13"/>
    <x v="0"/>
    <s v=""/>
    <n v="76.8"/>
    <n v="0.76800000000000002"/>
    <n v="0.24446199258915124"/>
    <n v="8.5"/>
    <x v="92"/>
    <n v="4.6936702577117038E-2"/>
    <n v="0"/>
    <n v="10"/>
    <n v="5"/>
    <x v="0"/>
    <x v="0"/>
    <n v="0"/>
    <n v="0"/>
    <n v="0"/>
    <x v="0"/>
    <s v="Ganadero"/>
    <s v=""/>
    <n v="4720833.7740000002"/>
    <n v="2512972.8215999999"/>
    <n v="-75.537578999999994"/>
    <n v="8.6338920009999995"/>
  </r>
  <r>
    <s v="Córdoba"/>
    <s v="Ciénaga de Oro "/>
    <s v="Santiago Pobre"/>
    <x v="21"/>
    <s v=""/>
    <s v="Pastos arbolados"/>
    <d v="2025-05-27T00:00:00"/>
    <s v="Baja densidad"/>
    <s v="Lucía Rodríguez"/>
    <x v="0"/>
    <n v="3"/>
    <n v="14"/>
    <x v="4"/>
    <n v="9"/>
    <s v=""/>
    <m/>
    <m/>
    <n v="0.15"/>
    <x v="4"/>
    <n v="0"/>
    <s v=""/>
    <s v=""/>
    <m/>
    <x v="1"/>
    <x v="1"/>
    <m/>
    <m/>
    <m/>
    <x v="0"/>
    <s v="Ganadero"/>
    <s v=""/>
    <m/>
    <m/>
    <m/>
    <m/>
  </r>
  <r>
    <s v="Córdoba"/>
    <s v="Ciénaga de Oro "/>
    <s v="Santiago Pobre"/>
    <x v="21"/>
    <n v="997"/>
    <s v="Pastos arbolados"/>
    <d v="2025-05-27T00:00:00"/>
    <s v="Baja densidad"/>
    <s v="Lucía Rodríguez"/>
    <x v="0"/>
    <n v="4"/>
    <n v="15"/>
    <x v="0"/>
    <s v=""/>
    <n v="61.9"/>
    <n v="0.61899999999999999"/>
    <n v="0.19703381954776644"/>
    <n v="8"/>
    <x v="78"/>
    <n v="3.0490983575016856E-2"/>
    <n v="0"/>
    <n v="3"/>
    <n v="0"/>
    <x v="0"/>
    <x v="0"/>
    <n v="0"/>
    <n v="0"/>
    <n v="0"/>
    <x v="0"/>
    <s v="Ganadero"/>
    <s v=""/>
    <n v="4720840.1440000003"/>
    <n v="2512970.5668000001"/>
    <n v="-75.537520999999998"/>
    <n v="8.6338720000000002"/>
  </r>
  <r>
    <s v="Córdoba"/>
    <s v="Ciénaga de Oro "/>
    <s v="Santiago Pobre"/>
    <x v="21"/>
    <s v=""/>
    <s v="Pastos arbolados"/>
    <d v="2025-05-27T00:00:00"/>
    <s v="Baja densidad"/>
    <s v="Lucía Rodríguez"/>
    <x v="0"/>
    <n v="4"/>
    <n v="16"/>
    <x v="2"/>
    <n v="3"/>
    <s v=""/>
    <m/>
    <m/>
    <n v="0.5"/>
    <x v="4"/>
    <n v="0"/>
    <s v=""/>
    <s v=""/>
    <m/>
    <x v="1"/>
    <x v="1"/>
    <m/>
    <m/>
    <m/>
    <x v="0"/>
    <s v="Ganadero"/>
    <s v=""/>
    <m/>
    <m/>
    <m/>
    <m/>
  </r>
  <r>
    <s v="Córdoba"/>
    <s v="Ciénaga de Oro "/>
    <s v="Santiago Pobre"/>
    <x v="21"/>
    <n v="998"/>
    <s v="Pastos arbolados"/>
    <d v="2025-05-27T00:00:00"/>
    <s v="Baja densidad"/>
    <s v="Lucía Rodríguez"/>
    <x v="0"/>
    <n v="7"/>
    <n v="17"/>
    <x v="0"/>
    <s v=""/>
    <n v="68.7"/>
    <n v="0.68700000000000006"/>
    <n v="0.21867889180826422"/>
    <n v="12"/>
    <x v="89"/>
    <n v="3.7558099668069382E-2"/>
    <n v="0"/>
    <n v="6"/>
    <n v="2"/>
    <x v="0"/>
    <x v="4"/>
    <n v="0"/>
    <n v="0"/>
    <n v="1"/>
    <x v="2"/>
    <s v="Ganadero"/>
    <s v=""/>
    <n v="4720813.9315999998"/>
    <n v="2512985.3429999999"/>
    <n v="-75.537760000000006"/>
    <n v="8.6340039999999991"/>
  </r>
  <r>
    <s v="Córdoba"/>
    <s v="Ciénaga de Oro "/>
    <s v="Santiago Pobre"/>
    <x v="21"/>
    <n v="999"/>
    <s v="Pastos arbolados"/>
    <d v="2025-05-27T00:00:00"/>
    <s v="Baja densidad"/>
    <s v="Lucía Rodríguez"/>
    <x v="0"/>
    <n v="10"/>
    <n v="18"/>
    <x v="0"/>
    <s v=""/>
    <n v="65"/>
    <n v="0.65"/>
    <n v="0.20690142601946396"/>
    <n v="11"/>
    <x v="82"/>
    <n v="3.3621481728162893E-2"/>
    <n v="0"/>
    <n v="8"/>
    <n v="2"/>
    <x v="2"/>
    <x v="3"/>
    <n v="0"/>
    <n v="1"/>
    <n v="1"/>
    <x v="0"/>
    <s v="Ganadero"/>
    <s v=""/>
    <n v="4720801.4050000003"/>
    <n v="2512988.8555999999"/>
    <n v="-75.537874000000002"/>
    <n v="8.6340350000000008"/>
  </r>
  <r>
    <s v="Córdoba"/>
    <s v="Sahagún"/>
    <s v="San Andresito"/>
    <x v="22"/>
    <n v="1000"/>
    <s v="Pastos arbolados"/>
    <d v="2025-05-27T00:00:00"/>
    <s v="Alta densidad"/>
    <s v="Esteban Moreno"/>
    <x v="0"/>
    <n v="1"/>
    <n v="1"/>
    <x v="0"/>
    <s v=""/>
    <n v="64.900000000000006"/>
    <n v="0.64900000000000002"/>
    <n v="0.20658311613328015"/>
    <n v="10.5"/>
    <x v="74"/>
    <n v="3.3518110592624703E-2"/>
    <n v="7"/>
    <n v="12"/>
    <n v="0"/>
    <x v="0"/>
    <x v="0"/>
    <n v="0"/>
    <n v="3"/>
    <n v="0"/>
    <x v="0"/>
    <s v="Ganadero"/>
    <s v=""/>
    <n v="4725568.8925999999"/>
    <n v="2516186.85"/>
    <n v="-75.494757000000007"/>
    <n v="8.6632300000000004"/>
  </r>
  <r>
    <s v="Córdoba"/>
    <s v="Sahagún"/>
    <s v="San Andresito"/>
    <x v="22"/>
    <n v="1001"/>
    <s v="Pastos arbolados"/>
    <d v="2025-05-27T00:00:00"/>
    <s v="Alta densidad"/>
    <s v="Esteban Moreno"/>
    <x v="0"/>
    <n v="2"/>
    <n v="2"/>
    <x v="0"/>
    <s v=""/>
    <n v="65.5"/>
    <n v="0.65500000000000003"/>
    <n v="0.20849297545038289"/>
    <n v="10.5"/>
    <x v="11"/>
    <n v="3.4140724730000203E-2"/>
    <n v="5"/>
    <n v="11"/>
    <n v="0"/>
    <x v="0"/>
    <x v="0"/>
    <n v="0"/>
    <n v="1"/>
    <n v="2"/>
    <x v="0"/>
    <s v="Ganadero"/>
    <s v=""/>
    <n v="4725569.1010999996"/>
    <n v="2516185.0787999998"/>
    <n v="-75.494754999999998"/>
    <n v="8.663214"/>
  </r>
  <r>
    <s v="Córdoba"/>
    <s v="Sahagún"/>
    <s v="San Andresito"/>
    <x v="22"/>
    <n v="1002"/>
    <s v="Pastos arbolados"/>
    <d v="2025-05-27T00:00:00"/>
    <s v="Alta densidad"/>
    <s v="Esteban Moreno"/>
    <x v="0"/>
    <n v="3"/>
    <n v="3"/>
    <x v="0"/>
    <s v=""/>
    <n v="71.5"/>
    <n v="0.71499999999999997"/>
    <n v="0.22759156862141033"/>
    <n v="10.5"/>
    <x v="12"/>
    <n v="4.0681992891077094E-2"/>
    <n v="5"/>
    <n v="12"/>
    <n v="0"/>
    <x v="0"/>
    <x v="0"/>
    <n v="0"/>
    <n v="2"/>
    <n v="3"/>
    <x v="1"/>
    <s v="Ganadero"/>
    <s v=""/>
    <n v="4725564.0390999997"/>
    <n v="2516168.5194999999"/>
    <n v="-75.494799999999998"/>
    <n v="8.6630640000000003"/>
  </r>
  <r>
    <s v="Córdoba"/>
    <s v="Sahagún"/>
    <s v="San Andresito"/>
    <x v="22"/>
    <n v="1003"/>
    <s v="Pastos arbolados"/>
    <d v="2025-05-27T00:00:00"/>
    <s v="Alta densidad"/>
    <s v="Esteban Moreno"/>
    <x v="0"/>
    <n v="3"/>
    <n v="4"/>
    <x v="0"/>
    <s v=""/>
    <n v="69.900000000000006"/>
    <n v="0.69900000000000007"/>
    <n v="0.22249861044246971"/>
    <n v="10.9"/>
    <x v="11"/>
    <n v="3.8881632174821587E-2"/>
    <n v="8"/>
    <n v="13"/>
    <n v="2"/>
    <x v="0"/>
    <x v="0"/>
    <n v="0"/>
    <n v="0"/>
    <n v="1"/>
    <x v="0"/>
    <s v="Ganadero"/>
    <s v=""/>
    <n v="4725568.5382000003"/>
    <n v="2516166.3883000002"/>
    <n v="-75.494759000000002"/>
    <n v="8.6630450000000003"/>
  </r>
  <r>
    <s v="Córdoba"/>
    <s v="Sahagún"/>
    <s v="San Andresito"/>
    <x v="22"/>
    <n v="1005"/>
    <s v="Pastos arbolados"/>
    <d v="2025-05-27T00:00:00"/>
    <s v="Alta densidad"/>
    <s v="Esteban Moreno"/>
    <x v="0"/>
    <n v="4"/>
    <n v="5"/>
    <x v="0"/>
    <s v=""/>
    <n v="60.7"/>
    <n v="0.60699999999999998"/>
    <n v="0.19321410091356095"/>
    <n v="11.5"/>
    <x v="82"/>
    <n v="2.9320239813632874E-2"/>
    <n v="5"/>
    <n v="12"/>
    <n v="1"/>
    <x v="0"/>
    <x v="0"/>
    <n v="0"/>
    <n v="1"/>
    <n v="2"/>
    <x v="0"/>
    <s v="Ganadero"/>
    <s v=""/>
    <n v="4725573.3335999995"/>
    <n v="2516175.8698"/>
    <n v="-75.494715999999997"/>
    <n v="8.6631309999999999"/>
  </r>
  <r>
    <s v="Córdoba"/>
    <s v="Sahagún"/>
    <s v="San Andresito"/>
    <x v="22"/>
    <n v="1006"/>
    <s v="Pastos arbolados"/>
    <d v="2025-05-27T00:00:00"/>
    <s v="Alta densidad"/>
    <s v="Esteban Moreno"/>
    <x v="0"/>
    <n v="4"/>
    <n v="6"/>
    <x v="0"/>
    <s v=""/>
    <n v="64.5"/>
    <n v="0.64500000000000002"/>
    <n v="0.20530987658854499"/>
    <n v="10.4"/>
    <x v="12"/>
    <n v="3.3106217599902878E-2"/>
    <n v="5"/>
    <n v="11"/>
    <n v="1"/>
    <x v="0"/>
    <x v="0"/>
    <n v="0"/>
    <n v="0"/>
    <n v="2"/>
    <x v="0"/>
    <s v="Ganadero"/>
    <s v=""/>
    <n v="4725578.0680999998"/>
    <n v="2516176.06"/>
    <n v="-75.494673000000006"/>
    <n v="8.6631330000000002"/>
  </r>
  <r>
    <s v="Córdoba"/>
    <s v="Sahagún"/>
    <s v="San Andresito"/>
    <x v="22"/>
    <n v="1007"/>
    <s v="Pastos arbolados"/>
    <d v="2025-05-27T00:00:00"/>
    <s v="Alta densidad"/>
    <s v="Esteban Moreno"/>
    <x v="0"/>
    <n v="4"/>
    <n v="7"/>
    <x v="0"/>
    <s v=""/>
    <n v="61.9"/>
    <n v="0.61899999999999999"/>
    <n v="0.19703381954776644"/>
    <n v="10.199999999999999"/>
    <x v="12"/>
    <n v="3.0490983575016856E-2"/>
    <n v="4"/>
    <n v="10"/>
    <n v="1"/>
    <x v="0"/>
    <x v="0"/>
    <n v="0"/>
    <n v="0"/>
    <n v="5"/>
    <x v="0"/>
    <s v="Ganadero"/>
    <s v=""/>
    <n v="4725584.2856999999"/>
    <n v="2516184.2047999999"/>
    <n v="-75.494617000000005"/>
    <n v="8.6632069999999999"/>
  </r>
  <r>
    <s v="Córdoba"/>
    <s v="Sahagún"/>
    <s v="San Andresito"/>
    <x v="22"/>
    <n v="1008"/>
    <s v="Pastos arbolados"/>
    <d v="2025-05-27T00:00:00"/>
    <s v="Alta densidad"/>
    <s v="Esteban Moreno"/>
    <x v="0"/>
    <n v="4"/>
    <n v="8"/>
    <x v="0"/>
    <s v=""/>
    <n v="63.6"/>
    <n v="0.63600000000000001"/>
    <n v="0.20244508761289087"/>
    <n v="10.5"/>
    <x v="70"/>
    <n v="3.2188768930449647E-2"/>
    <n v="4"/>
    <n v="10"/>
    <n v="2"/>
    <x v="0"/>
    <x v="2"/>
    <n v="0"/>
    <n v="0"/>
    <n v="0"/>
    <x v="0"/>
    <s v="Ganadero"/>
    <s v=""/>
    <n v="4725580.0573000005"/>
    <n v="2516177.2637"/>
    <n v="-75.494654999999995"/>
    <n v="8.6631440000000008"/>
  </r>
  <r>
    <s v="Córdoba"/>
    <s v="Sahagún"/>
    <s v="San Andresito"/>
    <x v="22"/>
    <n v="1009"/>
    <s v="Pastos arbolados"/>
    <d v="2025-05-27T00:00:00"/>
    <s v="Alta densidad"/>
    <s v="Esteban Moreno"/>
    <x v="0"/>
    <n v="4"/>
    <n v="9"/>
    <x v="0"/>
    <s v=""/>
    <n v="52.5"/>
    <n v="0.52500000000000002"/>
    <n v="0.16711269024649011"/>
    <n v="8.5"/>
    <x v="85"/>
    <n v="2.1933540594851829E-2"/>
    <n v="5"/>
    <n v="12"/>
    <n v="0"/>
    <x v="0"/>
    <x v="0"/>
    <n v="0"/>
    <n v="0"/>
    <n v="3"/>
    <x v="0"/>
    <s v="Ganadero"/>
    <s v=""/>
    <n v="4725579.2374"/>
    <n v="2516169.7472000001"/>
    <n v="-75.494662000000005"/>
    <n v="8.6630760000000002"/>
  </r>
  <r>
    <s v="Córdoba"/>
    <s v="Sahagún"/>
    <s v="San Andresito"/>
    <x v="22"/>
    <n v="1010"/>
    <s v="Pastos arbolados"/>
    <d v="2025-05-27T00:00:00"/>
    <s v="Alta densidad"/>
    <s v="Esteban Moreno"/>
    <x v="0"/>
    <n v="4"/>
    <n v="10"/>
    <x v="0"/>
    <s v=""/>
    <n v="58.6"/>
    <n v="0.58599999999999997"/>
    <n v="0.18652959330370134"/>
    <n v="9"/>
    <x v="0"/>
    <n v="2.7326585418992244E-2"/>
    <n v="4"/>
    <n v="10"/>
    <n v="0"/>
    <x v="0"/>
    <x v="0"/>
    <n v="0"/>
    <n v="0"/>
    <n v="1"/>
    <x v="0"/>
    <s v="Ganadero"/>
    <s v=""/>
    <n v="4725581.5575999999"/>
    <n v="2516171.0594000001"/>
    <n v="-75.494641000000001"/>
    <n v="8.6630880010000002"/>
  </r>
  <r>
    <s v="Córdoba"/>
    <s v="Sahagún"/>
    <s v="San Andresito"/>
    <x v="22"/>
    <n v="1011"/>
    <s v="Pastos arbolados"/>
    <d v="2025-05-27T00:00:00"/>
    <s v="Alta densidad"/>
    <s v="Esteban Moreno"/>
    <x v="0"/>
    <n v="4"/>
    <n v="11"/>
    <x v="0"/>
    <s v=""/>
    <n v="71.5"/>
    <n v="0.71499999999999997"/>
    <n v="0.22759156862141033"/>
    <n v="12"/>
    <x v="30"/>
    <n v="4.0681992891077094E-2"/>
    <n v="6"/>
    <n v="13"/>
    <n v="2"/>
    <x v="0"/>
    <x v="0"/>
    <n v="0"/>
    <n v="0"/>
    <n v="1"/>
    <x v="0"/>
    <s v="Ganadero"/>
    <s v=""/>
    <n v="4725580.6705"/>
    <n v="2516170.0696"/>
    <n v="-75.494648999999995"/>
    <n v="8.6630789999999998"/>
  </r>
  <r>
    <s v="Córdoba"/>
    <s v="Sahagún"/>
    <s v="San Andresito"/>
    <x v="22"/>
    <n v="1012"/>
    <s v="Pastos arbolados"/>
    <d v="2025-05-27T00:00:00"/>
    <s v="Alta densidad"/>
    <s v="Esteban Moreno"/>
    <x v="0"/>
    <n v="6"/>
    <n v="12"/>
    <x v="0"/>
    <s v=""/>
    <n v="64.599999999999994"/>
    <n v="0.64599999999999991"/>
    <n v="0.20562818647472875"/>
    <n v="10.6"/>
    <x v="11"/>
    <n v="3.320895211566869E-2"/>
    <n v="4"/>
    <n v="11"/>
    <n v="1"/>
    <x v="0"/>
    <x v="0"/>
    <n v="0"/>
    <n v="1"/>
    <n v="1"/>
    <x v="0"/>
    <s v="Ganadero"/>
    <s v=""/>
    <n v="4725569.0645000003"/>
    <n v="2516162.7344999998"/>
    <n v="-75.494754"/>
    <n v="8.6630120000000002"/>
  </r>
  <r>
    <s v="Córdoba"/>
    <s v="Sahagún"/>
    <s v="San Andresito"/>
    <x v="22"/>
    <n v="1013"/>
    <s v="Pastos arbolados"/>
    <d v="2025-05-27T00:00:00"/>
    <s v="Alta densidad"/>
    <s v="Esteban Moreno"/>
    <x v="0"/>
    <n v="6"/>
    <n v="13"/>
    <x v="0"/>
    <s v=""/>
    <n v="60.8"/>
    <n v="0.60799999999999998"/>
    <n v="0.19353241079974473"/>
    <n v="10.199999999999999"/>
    <x v="12"/>
    <n v="2.9416926441561197E-2"/>
    <n v="2"/>
    <n v="9"/>
    <n v="1"/>
    <x v="0"/>
    <x v="0"/>
    <n v="0"/>
    <n v="0"/>
    <n v="0"/>
    <x v="0"/>
    <s v="Ganadero"/>
    <s v=""/>
    <n v="4725571.9255999997"/>
    <n v="2516162.6050999998"/>
    <n v="-75.494727999999995"/>
    <n v="8.6630109999999991"/>
  </r>
  <r>
    <s v="Córdoba"/>
    <s v="Sahagún"/>
    <s v="San Andresito"/>
    <x v="22"/>
    <n v="1014"/>
    <s v="Pastos arbolados"/>
    <d v="2025-05-27T00:00:00"/>
    <s v="Alta densidad"/>
    <s v="Esteban Moreno"/>
    <x v="0"/>
    <n v="6"/>
    <n v="14"/>
    <x v="0"/>
    <s v=""/>
    <n v="53.1"/>
    <n v="0.53100000000000003"/>
    <n v="0.16902254956359286"/>
    <n v="11"/>
    <x v="11"/>
    <n v="2.2437743454566953E-2"/>
    <n v="4"/>
    <n v="11"/>
    <n v="2"/>
    <x v="0"/>
    <x v="0"/>
    <n v="0"/>
    <n v="0"/>
    <n v="0"/>
    <x v="0"/>
    <s v="Ganadero"/>
    <s v=""/>
    <n v="4725579.2026000004"/>
    <n v="2516164.4378"/>
    <n v="-75.494662000000005"/>
    <n v="8.6630280000000006"/>
  </r>
  <r>
    <s v="Córdoba"/>
    <s v="Sahagún"/>
    <s v="San Andresito"/>
    <x v="22"/>
    <n v="1015"/>
    <s v="Pastos arbolados"/>
    <d v="2025-05-27T00:00:00"/>
    <s v="Alta densidad"/>
    <s v="Esteban Moreno"/>
    <x v="0"/>
    <n v="6"/>
    <n v="15"/>
    <x v="0"/>
    <s v=""/>
    <n v="60.7"/>
    <n v="0.60699999999999998"/>
    <n v="0.19321410091356095"/>
    <n v="11"/>
    <x v="83"/>
    <n v="2.9320239813632874E-2"/>
    <n v="5"/>
    <n v="11"/>
    <n v="3"/>
    <x v="0"/>
    <x v="0"/>
    <n v="0"/>
    <n v="1"/>
    <n v="2"/>
    <x v="0"/>
    <s v="Ganadero"/>
    <s v=""/>
    <n v="4725578.7449000003"/>
    <n v="2516161.7859999998"/>
    <n v="-75.494665999999995"/>
    <n v="8.6630040000000008"/>
  </r>
  <r>
    <s v="Córdoba"/>
    <s v="Sahagún"/>
    <s v="San Andresito"/>
    <x v="22"/>
    <n v="1016"/>
    <s v="Pastos arbolados"/>
    <d v="2025-05-27T00:00:00"/>
    <s v="Alta densidad"/>
    <s v="Esteban Moreno"/>
    <x v="0"/>
    <n v="6"/>
    <n v="16"/>
    <x v="1"/>
    <s v=""/>
    <n v="52.3"/>
    <n v="0.52300000000000002"/>
    <n v="0.16647607047412252"/>
    <n v="6.2"/>
    <x v="26"/>
    <n v="2.1766746214491522E-2"/>
    <n v="2"/>
    <n v="9"/>
    <n v="1"/>
    <x v="0"/>
    <x v="0"/>
    <n v="0"/>
    <n v="0"/>
    <n v="0"/>
    <x v="0"/>
    <s v="Ganadero"/>
    <s v=""/>
    <n v="4725578.3986999998"/>
    <n v="2516159.3547"/>
    <n v="-75.494669000000002"/>
    <n v="8.6629819999999995"/>
  </r>
  <r>
    <s v="Córdoba"/>
    <s v="Sahagún"/>
    <s v="San Andresito"/>
    <x v="22"/>
    <n v="1017"/>
    <s v="Pastos arbolados"/>
    <d v="2025-05-27T00:00:00"/>
    <s v="Alta densidad"/>
    <s v="Esteban Moreno"/>
    <x v="0"/>
    <n v="7"/>
    <n v="17"/>
    <x v="0"/>
    <s v=""/>
    <n v="61.4"/>
    <n v="0.61399999999999999"/>
    <n v="0.19544227011684748"/>
    <n v="10.5"/>
    <x v="11"/>
    <n v="3.0000388462936088E-2"/>
    <n v="2"/>
    <n v="9"/>
    <n v="0"/>
    <x v="2"/>
    <x v="0"/>
    <n v="0"/>
    <n v="2"/>
    <n v="2"/>
    <x v="0"/>
    <s v="Ganadero"/>
    <s v=""/>
    <n v="4725578.7100999998"/>
    <n v="2516156.4767"/>
    <n v="-75.494665999999995"/>
    <n v="8.6629560009999995"/>
  </r>
  <r>
    <s v="Córdoba"/>
    <s v="Sahagún"/>
    <s v="San Andresito"/>
    <x v="22"/>
    <n v="1018"/>
    <s v="Pastos arbolados"/>
    <d v="2025-05-27T00:00:00"/>
    <s v="Alta densidad"/>
    <s v="Esteban Moreno"/>
    <x v="0"/>
    <n v="7"/>
    <n v="18"/>
    <x v="0"/>
    <s v=""/>
    <n v="66.5"/>
    <n v="0.66500000000000004"/>
    <n v="0.21167607431222082"/>
    <n v="11"/>
    <x v="82"/>
    <n v="3.5191147354406711E-2"/>
    <n v="4"/>
    <n v="12"/>
    <n v="1"/>
    <x v="0"/>
    <x v="0"/>
    <n v="0"/>
    <n v="0"/>
    <n v="1"/>
    <x v="0"/>
    <s v="Ganadero"/>
    <s v=""/>
    <n v="4725573.5164000001"/>
    <n v="2516153.4134999998"/>
    <n v="-75.494713000000004"/>
    <n v="8.6629280000000008"/>
  </r>
  <r>
    <s v="Córdoba"/>
    <s v="Sahagún"/>
    <s v="San Andresito"/>
    <x v="22"/>
    <n v="1019"/>
    <s v="Pastos arbolados"/>
    <d v="2025-05-27T00:00:00"/>
    <s v="Alta densidad"/>
    <s v="Esteban Moreno"/>
    <x v="0"/>
    <n v="7"/>
    <n v="19"/>
    <x v="0"/>
    <s v=""/>
    <n v="57.6"/>
    <n v="0.57600000000000007"/>
    <n v="0.18334649444186346"/>
    <n v="11"/>
    <x v="82"/>
    <n v="2.6401895199628343E-2"/>
    <n v="5"/>
    <n v="11"/>
    <n v="2"/>
    <x v="0"/>
    <x v="0"/>
    <n v="1"/>
    <n v="0"/>
    <n v="1"/>
    <x v="0"/>
    <s v="Ganadero"/>
    <s v=""/>
    <n v="4725582.1025999999"/>
    <n v="2516153.4678000002"/>
    <n v="-75.494635000000002"/>
    <n v="8.6629290010000002"/>
  </r>
  <r>
    <s v="Córdoba"/>
    <s v="Sahagún"/>
    <s v="San Andresito"/>
    <x v="22"/>
    <n v="1020"/>
    <s v="Pastos arbolados"/>
    <d v="2025-05-27T00:00:00"/>
    <s v="Alta densidad"/>
    <s v="Esteban Moreno"/>
    <x v="0"/>
    <n v="7"/>
    <n v="20"/>
    <x v="0"/>
    <s v=""/>
    <n v="62.9"/>
    <n v="0.629"/>
    <n v="0.20021691840960434"/>
    <n v="11"/>
    <x v="19"/>
    <n v="3.1484110419910283E-2"/>
    <n v="5"/>
    <n v="12"/>
    <n v="1"/>
    <x v="0"/>
    <x v="0"/>
    <n v="0"/>
    <n v="1"/>
    <n v="2"/>
    <x v="0"/>
    <s v="Ganadero"/>
    <s v=""/>
    <n v="4725581.2061000001"/>
    <n v="2516151.0400999999"/>
    <n v="-75.494642999999996"/>
    <n v="8.6629070000000006"/>
  </r>
  <r>
    <s v="Córdoba"/>
    <s v="Sahagún"/>
    <s v="San Andresito"/>
    <x v="22"/>
    <n v="1021"/>
    <s v="Pastos arbolados"/>
    <d v="2025-05-27T00:00:00"/>
    <s v="Alta densidad"/>
    <s v="Esteban Moreno"/>
    <x v="0"/>
    <n v="7"/>
    <n v="21"/>
    <x v="0"/>
    <s v=""/>
    <n v="61.9"/>
    <n v="0.61899999999999999"/>
    <n v="0.19703381954776644"/>
    <n v="10.5"/>
    <x v="11"/>
    <n v="3.0490983575016856E-2"/>
    <n v="5"/>
    <n v="13"/>
    <n v="0"/>
    <x v="0"/>
    <x v="0"/>
    <n v="0"/>
    <n v="0"/>
    <n v="0"/>
    <x v="0"/>
    <s v="Ganadero"/>
    <s v=""/>
    <n v="4725582.6311999997"/>
    <n v="2516150.1458000001"/>
    <n v="-75.494630000000001"/>
    <n v="8.6628989999999995"/>
  </r>
  <r>
    <s v="Córdoba"/>
    <s v="Sahagún"/>
    <s v="San Andresito"/>
    <x v="22"/>
    <n v="1022"/>
    <s v="Pastos arbolados"/>
    <d v="2025-05-27T00:00:00"/>
    <s v="Alta densidad"/>
    <s v="Esteban Moreno"/>
    <x v="0"/>
    <n v="8"/>
    <n v="22"/>
    <x v="0"/>
    <s v=""/>
    <n v="68.900000000000006"/>
    <n v="0.68900000000000006"/>
    <n v="0.21931551158063181"/>
    <n v="10.3"/>
    <x v="70"/>
    <n v="3.7777096869763833E-2"/>
    <n v="4"/>
    <n v="12"/>
    <n v="1"/>
    <x v="0"/>
    <x v="2"/>
    <n v="0"/>
    <n v="0"/>
    <n v="3"/>
    <x v="1"/>
    <s v="Ganadero"/>
    <s v=""/>
    <n v="4725586.3822999997"/>
    <n v="2516151.4485999998"/>
    <n v="-75.494596000000001"/>
    <n v="8.6629109999999994"/>
  </r>
  <r>
    <s v="Córdoba"/>
    <s v="Sahagún"/>
    <s v="San Andresito"/>
    <x v="22"/>
    <n v="1023"/>
    <s v="Pastos arbolados"/>
    <d v="2025-05-27T00:00:00"/>
    <s v="Alta densidad"/>
    <s v="Esteban Moreno"/>
    <x v="0"/>
    <n v="8"/>
    <n v="23"/>
    <x v="0"/>
    <s v=""/>
    <n v="61.4"/>
    <n v="0.61399999999999999"/>
    <n v="0.19544227011684748"/>
    <n v="8.5"/>
    <x v="3"/>
    <n v="3.0000388462936088E-2"/>
    <n v="2"/>
    <n v="9"/>
    <n v="0"/>
    <x v="0"/>
    <x v="0"/>
    <n v="0"/>
    <n v="1"/>
    <n v="1"/>
    <x v="1"/>
    <s v="Ganadero"/>
    <s v=""/>
    <n v="4725586.4952999996"/>
    <n v="2516151.8903000001"/>
    <n v="-75.494595000000004"/>
    <n v="8.6629149999999999"/>
  </r>
  <r>
    <s v="Córdoba"/>
    <s v="Sahagún"/>
    <s v="San Andresito"/>
    <x v="22"/>
    <n v="1024"/>
    <s v="Pastos arbolados"/>
    <d v="2025-05-27T00:00:00"/>
    <s v="Alta densidad"/>
    <s v="Esteban Moreno"/>
    <x v="0"/>
    <n v="9"/>
    <n v="24"/>
    <x v="0"/>
    <s v=""/>
    <n v="59.7"/>
    <n v="0.59699999999999998"/>
    <n v="0.19003100205172302"/>
    <n v="10.7"/>
    <x v="11"/>
    <n v="2.8362127056219658E-2"/>
    <n v="2"/>
    <n v="10"/>
    <n v="2"/>
    <x v="0"/>
    <x v="0"/>
    <n v="0"/>
    <n v="0"/>
    <n v="2"/>
    <x v="0"/>
    <s v="Ganadero"/>
    <s v=""/>
    <n v="4725594.8460999997"/>
    <n v="2516149.6231999998"/>
    <n v="-75.494518999999997"/>
    <n v="8.6628950000000007"/>
  </r>
  <r>
    <s v="Córdoba"/>
    <s v="Sahagún"/>
    <s v="San Andresito"/>
    <x v="22"/>
    <n v="1025"/>
    <s v="Pastos arbolados"/>
    <d v="2025-05-27T00:00:00"/>
    <s v="Alta densidad"/>
    <s v="Esteban Moreno"/>
    <x v="0"/>
    <n v="9"/>
    <n v="25"/>
    <x v="0"/>
    <s v=""/>
    <n v="70.2"/>
    <n v="0.70200000000000007"/>
    <n v="0.22345354010102109"/>
    <n v="10.4"/>
    <x v="100"/>
    <n v="3.9216096287729207E-2"/>
    <n v="5"/>
    <n v="11"/>
    <n v="0"/>
    <x v="0"/>
    <x v="0"/>
    <n v="0"/>
    <n v="0"/>
    <n v="5"/>
    <x v="1"/>
    <s v="Ganadero"/>
    <s v=""/>
    <n v="4725597.1284999996"/>
    <n v="2516145.1834999998"/>
    <n v="-75.494497999999993"/>
    <n v="8.6628550000000004"/>
  </r>
  <r>
    <s v="Córdoba"/>
    <s v="Sahagún"/>
    <s v="San Andresito"/>
    <x v="22"/>
    <n v="1026"/>
    <s v="Pastos arbolados"/>
    <d v="2025-05-27T00:00:00"/>
    <s v="Alta densidad"/>
    <s v="Esteban Moreno"/>
    <x v="0"/>
    <n v="9"/>
    <n v="26"/>
    <x v="0"/>
    <s v=""/>
    <n v="73.5"/>
    <n v="0.73499999999999999"/>
    <n v="0.23395776634508614"/>
    <n v="10.5"/>
    <x v="11"/>
    <n v="4.2989739565909575E-2"/>
    <n v="2"/>
    <n v="9"/>
    <n v="1"/>
    <x v="0"/>
    <x v="0"/>
    <n v="0"/>
    <n v="0"/>
    <n v="6"/>
    <x v="1"/>
    <s v="Ganadero"/>
    <s v=""/>
    <n v="4725597.1096999999"/>
    <n v="2516142.3075999999"/>
    <n v="-75.494497999999993"/>
    <n v="8.6628290000000003"/>
  </r>
  <r>
    <s v="Córdoba"/>
    <s v="Sahagún"/>
    <s v="San Andresito"/>
    <x v="22"/>
    <n v="1027"/>
    <s v="Pastos arbolados"/>
    <d v="2025-05-27T00:00:00"/>
    <s v="Alta densidad"/>
    <s v="Esteban Moreno"/>
    <x v="0"/>
    <n v="10"/>
    <n v="27"/>
    <x v="0"/>
    <s v=""/>
    <n v="62.7"/>
    <n v="0.627"/>
    <n v="0.19958029863723675"/>
    <n v="10.8"/>
    <x v="11"/>
    <n v="3.128421181138686E-2"/>
    <n v="4"/>
    <n v="11"/>
    <n v="1"/>
    <x v="0"/>
    <x v="0"/>
    <n v="0"/>
    <n v="0"/>
    <n v="1"/>
    <x v="0"/>
    <s v="Ganadero"/>
    <s v=""/>
    <n v="4725579.4217999997"/>
    <n v="2516147.5120999999"/>
    <n v="-75.494658999999999"/>
    <n v="8.6628750009999997"/>
  </r>
  <r>
    <s v="Córdoba"/>
    <s v="Sahagún"/>
    <s v="San Andresito"/>
    <x v="22"/>
    <n v="1028"/>
    <s v="Pastos arbolados"/>
    <d v="2025-05-27T00:00:00"/>
    <s v="Alta densidad"/>
    <s v="Esteban Moreno"/>
    <x v="0"/>
    <n v="10"/>
    <n v="28"/>
    <x v="0"/>
    <s v=""/>
    <n v="59.5"/>
    <n v="0.59499999999999997"/>
    <n v="0.18939438227935546"/>
    <n v="10.3"/>
    <x v="12"/>
    <n v="2.8172414364054123E-2"/>
    <n v="2"/>
    <n v="9"/>
    <n v="1"/>
    <x v="0"/>
    <x v="2"/>
    <n v="0"/>
    <n v="0"/>
    <n v="2"/>
    <x v="0"/>
    <s v="Ganadero"/>
    <s v=""/>
    <n v="4725577.7757999999"/>
    <n v="2516148.2971999999"/>
    <n v="-75.494674000000003"/>
    <n v="8.6628819999999997"/>
  </r>
  <r>
    <s v="Córdoba"/>
    <s v="Sahagún"/>
    <s v="San Andresito"/>
    <x v="22"/>
    <n v="1029"/>
    <s v="Pastos arbolados"/>
    <d v="2025-05-27T00:00:00"/>
    <s v="Alta densidad"/>
    <s v="Esteban Moreno"/>
    <x v="0"/>
    <n v="10"/>
    <n v="29"/>
    <x v="0"/>
    <s v=""/>
    <n v="62.5"/>
    <n v="0.625"/>
    <n v="0.19894367886486919"/>
    <n v="9.5"/>
    <x v="5"/>
    <n v="3.1084949822635811E-2"/>
    <n v="3"/>
    <n v="9"/>
    <n v="2"/>
    <x v="0"/>
    <x v="0"/>
    <n v="0"/>
    <n v="0"/>
    <n v="2"/>
    <x v="0"/>
    <s v="Ganadero"/>
    <s v=""/>
    <n v="4725578.4976000004"/>
    <n v="2516140.8810999999"/>
    <n v="-75.494667000000007"/>
    <n v="8.6628150000000002"/>
  </r>
  <r>
    <s v="Córdoba"/>
    <s v="Montería"/>
    <s v="Casa Blanca"/>
    <x v="23"/>
    <n v="1030"/>
    <s v="Bosque de galería "/>
    <d v="2025-05-28T00:00:00"/>
    <s v="Media densidad"/>
    <s v="Lucía Rodríguez"/>
    <x v="0"/>
    <n v="1"/>
    <n v="1"/>
    <x v="0"/>
    <s v=""/>
    <n v="79.900000000000006"/>
    <n v="0.79900000000000004"/>
    <n v="0.25432959906084879"/>
    <n v="12"/>
    <x v="89"/>
    <n v="5.0802337412404551E-2"/>
    <n v="9"/>
    <n v="24"/>
    <n v="3"/>
    <x v="0"/>
    <x v="0"/>
    <n v="0"/>
    <n v="0"/>
    <n v="0"/>
    <x v="0"/>
    <s v="Otro"/>
    <s v=""/>
    <n v="4689807.0069000004"/>
    <n v="2512270.5978999999"/>
    <n v="-75.819338000000002"/>
    <n v="8.6255760000000006"/>
  </r>
  <r>
    <s v="Córdoba"/>
    <s v="Montería"/>
    <s v="Casa Blanca"/>
    <x v="23"/>
    <s v=""/>
    <s v="Bosque de galería "/>
    <d v="2025-05-28T00:00:00"/>
    <s v="Media densidad"/>
    <s v="Lucía Rodríguez"/>
    <x v="0"/>
    <n v="1"/>
    <n v="2"/>
    <x v="4"/>
    <n v="13"/>
    <s v=""/>
    <m/>
    <m/>
    <m/>
    <x v="4"/>
    <n v="0"/>
    <s v=""/>
    <s v=""/>
    <m/>
    <x v="1"/>
    <x v="1"/>
    <m/>
    <m/>
    <m/>
    <x v="0"/>
    <s v="Otro"/>
    <s v=""/>
    <m/>
    <m/>
    <m/>
    <m/>
  </r>
  <r>
    <s v="Córdoba"/>
    <s v="Montería"/>
    <s v="Casa Blanca"/>
    <x v="23"/>
    <s v=""/>
    <s v="Bosque de galería "/>
    <d v="2025-05-28T00:00:00"/>
    <s v="Media densidad"/>
    <s v="Lucía Rodríguez"/>
    <x v="0"/>
    <n v="1"/>
    <n v="3"/>
    <x v="3"/>
    <n v="3"/>
    <s v=""/>
    <m/>
    <m/>
    <m/>
    <x v="4"/>
    <n v="0"/>
    <s v=""/>
    <s v=""/>
    <m/>
    <x v="1"/>
    <x v="1"/>
    <m/>
    <m/>
    <m/>
    <x v="0"/>
    <s v="Otro"/>
    <s v=""/>
    <m/>
    <m/>
    <m/>
    <m/>
  </r>
  <r>
    <s v="Córdoba"/>
    <s v="Montería"/>
    <s v="Casa Blanca"/>
    <x v="23"/>
    <s v=""/>
    <s v="Bosque de galería "/>
    <d v="2025-05-28T00:00:00"/>
    <s v="Media densidad"/>
    <s v="Lucía Rodríguez"/>
    <x v="0"/>
    <n v="1"/>
    <n v="4"/>
    <x v="2"/>
    <n v="43"/>
    <s v=""/>
    <m/>
    <m/>
    <m/>
    <x v="4"/>
    <n v="0"/>
    <s v=""/>
    <s v=""/>
    <m/>
    <x v="1"/>
    <x v="1"/>
    <m/>
    <m/>
    <m/>
    <x v="0"/>
    <s v="Otro"/>
    <s v=""/>
    <m/>
    <m/>
    <m/>
    <m/>
  </r>
  <r>
    <s v="Córdoba"/>
    <s v="Montería"/>
    <s v="Casa Blanca"/>
    <x v="23"/>
    <n v="1031"/>
    <s v="Bosque de galería "/>
    <d v="2025-05-28T00:00:00"/>
    <s v="Media densidad"/>
    <s v="Lucía Rodríguez"/>
    <x v="0"/>
    <n v="2"/>
    <n v="5"/>
    <x v="0"/>
    <s v=""/>
    <n v="72"/>
    <n v="0.72"/>
    <n v="0.22918311805232927"/>
    <n v="10.8"/>
    <x v="11"/>
    <n v="4.1252961249419268E-2"/>
    <n v="10"/>
    <n v="23"/>
    <n v="0"/>
    <x v="0"/>
    <x v="2"/>
    <n v="0"/>
    <n v="0"/>
    <n v="3"/>
    <x v="0"/>
    <s v="Otro"/>
    <s v=""/>
    <n v="4689804.3389999997"/>
    <n v="2512267.1875999998"/>
    <n v="-75.819361999999998"/>
    <n v="8.6255450000000007"/>
  </r>
  <r>
    <s v="Córdoba"/>
    <s v="Montería"/>
    <s v="Casa Blanca"/>
    <x v="23"/>
    <s v=""/>
    <s v="Bosque de galería "/>
    <d v="2025-05-28T00:00:00"/>
    <s v="Media densidad"/>
    <s v="Lucía Rodríguez"/>
    <x v="0"/>
    <n v="2"/>
    <n v="6"/>
    <x v="2"/>
    <n v="29"/>
    <s v=""/>
    <m/>
    <m/>
    <m/>
    <x v="4"/>
    <n v="0"/>
    <s v=""/>
    <s v=""/>
    <m/>
    <x v="1"/>
    <x v="1"/>
    <m/>
    <m/>
    <m/>
    <x v="0"/>
    <s v="Otro"/>
    <s v=""/>
    <m/>
    <m/>
    <m/>
    <m/>
  </r>
  <r>
    <s v="Córdoba"/>
    <s v="Montería"/>
    <s v="Casa Blanca"/>
    <x v="23"/>
    <s v=""/>
    <s v="Bosque de galería "/>
    <d v="2025-05-28T00:00:00"/>
    <s v="Media densidad"/>
    <s v="Lucía Rodríguez"/>
    <x v="0"/>
    <n v="2"/>
    <n v="7"/>
    <x v="4"/>
    <n v="32"/>
    <s v=""/>
    <m/>
    <m/>
    <m/>
    <x v="4"/>
    <n v="0"/>
    <s v=""/>
    <s v=""/>
    <m/>
    <x v="1"/>
    <x v="1"/>
    <m/>
    <m/>
    <m/>
    <x v="0"/>
    <s v="Otro"/>
    <s v=""/>
    <m/>
    <m/>
    <m/>
    <m/>
  </r>
  <r>
    <s v="Córdoba"/>
    <s v="Montería"/>
    <s v="Casa Blanca"/>
    <x v="23"/>
    <s v=""/>
    <s v="Bosque de galería "/>
    <d v="2025-05-28T00:00:00"/>
    <s v="Media densidad"/>
    <s v="Lucía Rodríguez"/>
    <x v="0"/>
    <n v="2"/>
    <n v="8"/>
    <x v="3"/>
    <n v="6"/>
    <s v=""/>
    <m/>
    <m/>
    <m/>
    <x v="4"/>
    <n v="0"/>
    <s v=""/>
    <s v=""/>
    <m/>
    <x v="1"/>
    <x v="1"/>
    <m/>
    <m/>
    <m/>
    <x v="0"/>
    <s v="Otro"/>
    <s v=""/>
    <m/>
    <m/>
    <m/>
    <m/>
  </r>
  <r>
    <s v="Córdoba"/>
    <s v="Montería"/>
    <s v="Casa Blanca"/>
    <x v="23"/>
    <s v=""/>
    <s v="Bosque de galería "/>
    <d v="2025-05-28T00:00:00"/>
    <s v="Media densidad"/>
    <s v="Lucía Rodríguez"/>
    <x v="0"/>
    <n v="3"/>
    <n v="9"/>
    <x v="2"/>
    <n v="44"/>
    <s v=""/>
    <m/>
    <m/>
    <m/>
    <x v="4"/>
    <n v="0"/>
    <s v=""/>
    <s v=""/>
    <m/>
    <x v="1"/>
    <x v="1"/>
    <m/>
    <m/>
    <m/>
    <x v="0"/>
    <s v="Otro"/>
    <s v=""/>
    <m/>
    <m/>
    <m/>
    <m/>
  </r>
  <r>
    <s v="Córdoba"/>
    <s v="Montería"/>
    <s v="Casa Blanca"/>
    <x v="23"/>
    <s v=""/>
    <s v="Bosque de galería "/>
    <d v="2025-05-28T00:00:00"/>
    <s v="Media densidad"/>
    <s v="Lucía Rodríguez"/>
    <x v="0"/>
    <n v="3"/>
    <n v="10"/>
    <x v="3"/>
    <n v="4"/>
    <s v=""/>
    <m/>
    <m/>
    <m/>
    <x v="4"/>
    <n v="0"/>
    <s v=""/>
    <s v=""/>
    <m/>
    <x v="1"/>
    <x v="1"/>
    <m/>
    <m/>
    <m/>
    <x v="0"/>
    <s v="Otro"/>
    <s v=""/>
    <m/>
    <m/>
    <m/>
    <m/>
  </r>
  <r>
    <s v="Córdoba"/>
    <s v="Montería"/>
    <s v="Casa Blanca"/>
    <x v="23"/>
    <s v=""/>
    <s v="Bosque de galería "/>
    <d v="2025-05-28T00:00:00"/>
    <s v="Media densidad"/>
    <s v="Lucía Rodríguez"/>
    <x v="0"/>
    <n v="3"/>
    <n v="11"/>
    <x v="4"/>
    <n v="26"/>
    <s v=""/>
    <m/>
    <m/>
    <m/>
    <x v="4"/>
    <n v="0"/>
    <s v=""/>
    <s v=""/>
    <m/>
    <x v="1"/>
    <x v="1"/>
    <m/>
    <m/>
    <m/>
    <x v="0"/>
    <s v="Otro"/>
    <s v=""/>
    <m/>
    <m/>
    <m/>
    <m/>
  </r>
  <r>
    <s v="Córdoba"/>
    <s v="Montería"/>
    <s v="Casa Blanca"/>
    <x v="23"/>
    <n v="1032"/>
    <s v="Bosque de galería "/>
    <d v="2025-05-28T00:00:00"/>
    <s v="Media densidad"/>
    <s v="Lucía Rodríguez"/>
    <x v="0"/>
    <n v="4"/>
    <n v="12"/>
    <x v="0"/>
    <s v=""/>
    <n v="55.4"/>
    <n v="0.55399999999999994"/>
    <n v="0.17634367694582001"/>
    <n v="10.5"/>
    <x v="70"/>
    <n v="2.4423599256996067E-2"/>
    <n v="9"/>
    <n v="22"/>
    <n v="1"/>
    <x v="0"/>
    <x v="0"/>
    <n v="0"/>
    <n v="0"/>
    <n v="1"/>
    <x v="0"/>
    <s v="Otro"/>
    <s v=""/>
    <n v="4689808.8771000002"/>
    <n v="2512270.3627999998"/>
    <n v="-75.819321000000002"/>
    <n v="8.6255740000000003"/>
  </r>
  <r>
    <s v="Córdoba"/>
    <s v="Montería"/>
    <s v="Casa Blanca"/>
    <x v="23"/>
    <n v="1033"/>
    <s v="Bosque de galería "/>
    <d v="2025-05-28T00:00:00"/>
    <s v="Media densidad"/>
    <s v="Lucía Rodríguez"/>
    <x v="0"/>
    <n v="4"/>
    <n v="13"/>
    <x v="0"/>
    <s v=""/>
    <n v="75"/>
    <n v="0.75"/>
    <n v="0.238732414637843"/>
    <n v="12.5"/>
    <x v="15"/>
    <n v="4.4762327744595563E-2"/>
    <n v="8"/>
    <n v="18"/>
    <n v="2"/>
    <x v="0"/>
    <x v="0"/>
    <n v="0"/>
    <n v="0"/>
    <n v="1"/>
    <x v="0"/>
    <s v="Otro"/>
    <s v=""/>
    <n v="4689809.3191999998"/>
    <n v="2512270.5808000001"/>
    <n v="-75.819316999999998"/>
    <n v="8.6255760000000006"/>
  </r>
  <r>
    <s v="Córdoba"/>
    <s v="Montería"/>
    <s v="Casa Blanca"/>
    <x v="23"/>
    <n v="1034"/>
    <s v="Bosque de galería "/>
    <d v="2025-05-28T00:00:00"/>
    <s v="Media densidad"/>
    <s v="Lucía Rodríguez"/>
    <x v="0"/>
    <n v="4"/>
    <n v="14"/>
    <x v="0"/>
    <s v=""/>
    <n v="55.3"/>
    <n v="0.55299999999999994"/>
    <n v="0.17602536705963623"/>
    <n v="12"/>
    <x v="103"/>
    <n v="2.4335506995994707E-2"/>
    <n v="9"/>
    <n v="20"/>
    <n v="1"/>
    <x v="0"/>
    <x v="0"/>
    <n v="0"/>
    <n v="0"/>
    <n v="0"/>
    <x v="0"/>
    <s v="Otro"/>
    <s v=""/>
    <n v="4689808.5001999997"/>
    <n v="2512264.0588000002"/>
    <n v="-75.819323999999995"/>
    <n v="8.6255170000000003"/>
  </r>
  <r>
    <s v="Córdoba"/>
    <s v="Montería"/>
    <s v="Casa Blanca"/>
    <x v="23"/>
    <n v="1035"/>
    <s v="Bosque de galería "/>
    <d v="2025-05-28T00:00:00"/>
    <s v="Media densidad"/>
    <s v="Lucía Rodríguez"/>
    <x v="0"/>
    <n v="4"/>
    <n v="15"/>
    <x v="0"/>
    <s v=""/>
    <n v="73.7"/>
    <n v="0.73699999999999999"/>
    <n v="0.23459438611745373"/>
    <n v="12.5"/>
    <x v="19"/>
    <n v="4.3224015642140852E-2"/>
    <n v="7"/>
    <n v="17"/>
    <n v="1"/>
    <x v="0"/>
    <x v="0"/>
    <n v="0"/>
    <n v="0"/>
    <n v="1"/>
    <x v="0"/>
    <s v="Otro"/>
    <s v=""/>
    <n v="4689815.5577999996"/>
    <n v="2512265.4451000001"/>
    <n v="-75.81926"/>
    <n v="8.6255300009999996"/>
  </r>
  <r>
    <s v="Córdoba"/>
    <s v="Montería"/>
    <s v="Casa Blanca"/>
    <x v="23"/>
    <s v=""/>
    <s v="Bosque de galería "/>
    <d v="2025-05-28T00:00:00"/>
    <s v="Media densidad"/>
    <s v="Lucía Rodríguez"/>
    <x v="0"/>
    <n v="4"/>
    <n v="16"/>
    <x v="4"/>
    <n v="18"/>
    <s v=""/>
    <m/>
    <m/>
    <m/>
    <x v="4"/>
    <n v="0"/>
    <s v=""/>
    <s v=""/>
    <m/>
    <x v="1"/>
    <x v="1"/>
    <m/>
    <m/>
    <m/>
    <x v="0"/>
    <s v="Otro"/>
    <s v=""/>
    <m/>
    <m/>
    <m/>
    <m/>
  </r>
  <r>
    <s v="Córdoba"/>
    <s v="Montería"/>
    <s v="Casa Blanca"/>
    <x v="23"/>
    <s v=""/>
    <s v="Bosque de galería "/>
    <d v="2025-05-28T00:00:00"/>
    <s v="Media densidad"/>
    <s v="Lucía Rodríguez"/>
    <x v="0"/>
    <n v="4"/>
    <n v="17"/>
    <x v="3"/>
    <n v="2"/>
    <s v=""/>
    <m/>
    <m/>
    <m/>
    <x v="4"/>
    <n v="0"/>
    <s v=""/>
    <s v=""/>
    <m/>
    <x v="1"/>
    <x v="1"/>
    <m/>
    <m/>
    <m/>
    <x v="0"/>
    <s v="Otro"/>
    <s v=""/>
    <m/>
    <m/>
    <m/>
    <m/>
  </r>
  <r>
    <s v="Córdoba"/>
    <s v="Montería"/>
    <s v="Casa Blanca"/>
    <x v="23"/>
    <s v=""/>
    <s v="Bosque de galería "/>
    <d v="2025-05-28T00:00:00"/>
    <s v="Media densidad"/>
    <s v="Lucía Rodríguez"/>
    <x v="0"/>
    <n v="4"/>
    <n v="18"/>
    <x v="2"/>
    <n v="29"/>
    <s v=""/>
    <m/>
    <m/>
    <m/>
    <x v="4"/>
    <n v="0"/>
    <s v=""/>
    <s v=""/>
    <m/>
    <x v="1"/>
    <x v="1"/>
    <m/>
    <m/>
    <m/>
    <x v="0"/>
    <s v="Otro"/>
    <s v=""/>
    <m/>
    <m/>
    <m/>
    <m/>
  </r>
  <r>
    <s v="Córdoba"/>
    <s v="Montería"/>
    <s v="Casa Blanca"/>
    <x v="23"/>
    <n v="1036"/>
    <s v="Bosque de galería "/>
    <d v="2025-05-28T00:00:00"/>
    <s v="Media densidad"/>
    <s v="Lucía Rodríguez"/>
    <x v="0"/>
    <n v="5"/>
    <n v="19"/>
    <x v="0"/>
    <s v=""/>
    <n v="64.900000000000006"/>
    <n v="0.64900000000000002"/>
    <n v="0.20658311613328015"/>
    <n v="11.8"/>
    <x v="104"/>
    <n v="3.3518110592624703E-2"/>
    <n v="11"/>
    <n v="21"/>
    <n v="1"/>
    <x v="0"/>
    <x v="0"/>
    <n v="0"/>
    <n v="0"/>
    <n v="0"/>
    <x v="0"/>
    <s v="Otro"/>
    <s v=""/>
    <n v="4689810.4780999999"/>
    <n v="2512263.4909000001"/>
    <n v="-75.819305999999997"/>
    <n v="8.6255120000000005"/>
  </r>
  <r>
    <s v="Córdoba"/>
    <s v="Montería"/>
    <s v="Casa Blanca"/>
    <x v="23"/>
    <s v=""/>
    <s v="Bosque de galería "/>
    <d v="2025-05-28T00:00:00"/>
    <s v="Media densidad"/>
    <s v="Lucía Rodríguez"/>
    <x v="0"/>
    <n v="5"/>
    <n v="20"/>
    <x v="2"/>
    <n v="26"/>
    <s v=""/>
    <m/>
    <m/>
    <m/>
    <x v="4"/>
    <n v="0"/>
    <s v=""/>
    <s v=""/>
    <m/>
    <x v="1"/>
    <x v="1"/>
    <m/>
    <m/>
    <m/>
    <x v="0"/>
    <s v="Otro"/>
    <s v=""/>
    <m/>
    <m/>
    <m/>
    <m/>
  </r>
  <r>
    <s v="Córdoba"/>
    <s v="Montería"/>
    <s v="Casa Blanca"/>
    <x v="23"/>
    <s v=""/>
    <s v="Bosque de galería "/>
    <d v="2025-05-28T00:00:00"/>
    <s v="Media densidad"/>
    <s v="Lucía Rodríguez"/>
    <x v="0"/>
    <n v="5"/>
    <n v="21"/>
    <x v="3"/>
    <n v="1"/>
    <s v=""/>
    <m/>
    <m/>
    <m/>
    <x v="4"/>
    <n v="0"/>
    <s v=""/>
    <s v=""/>
    <m/>
    <x v="1"/>
    <x v="1"/>
    <m/>
    <m/>
    <m/>
    <x v="0"/>
    <s v="Otro"/>
    <s v=""/>
    <m/>
    <m/>
    <m/>
    <m/>
  </r>
  <r>
    <s v="Córdoba"/>
    <s v="Montería"/>
    <s v="Casa Blanca"/>
    <x v="23"/>
    <s v=""/>
    <s v="Bosque de galería "/>
    <d v="2025-05-28T00:00:00"/>
    <s v="Media densidad"/>
    <s v="Lucía Rodríguez"/>
    <x v="0"/>
    <n v="5"/>
    <n v="22"/>
    <x v="4"/>
    <n v="1"/>
    <s v=""/>
    <m/>
    <m/>
    <m/>
    <x v="4"/>
    <n v="0"/>
    <s v=""/>
    <s v=""/>
    <m/>
    <x v="1"/>
    <x v="1"/>
    <m/>
    <m/>
    <m/>
    <x v="0"/>
    <s v="Otro"/>
    <s v=""/>
    <m/>
    <m/>
    <m/>
    <m/>
  </r>
  <r>
    <s v="Córdoba"/>
    <s v="Montería"/>
    <s v="Casa Blanca"/>
    <x v="23"/>
    <s v=""/>
    <s v="Bosque de galería "/>
    <d v="2025-05-28T00:00:00"/>
    <s v="Media densidad"/>
    <s v="Lucía Rodríguez"/>
    <x v="0"/>
    <n v="6"/>
    <n v="23"/>
    <x v="2"/>
    <n v="21"/>
    <s v=""/>
    <m/>
    <m/>
    <m/>
    <x v="4"/>
    <n v="0"/>
    <s v=""/>
    <s v=""/>
    <m/>
    <x v="1"/>
    <x v="1"/>
    <m/>
    <m/>
    <m/>
    <x v="0"/>
    <s v="Otro"/>
    <s v=""/>
    <m/>
    <m/>
    <m/>
    <m/>
  </r>
  <r>
    <s v="Córdoba"/>
    <s v="Montería"/>
    <s v="Casa Blanca"/>
    <x v="23"/>
    <s v=""/>
    <s v="Bosque de galería "/>
    <d v="2025-05-28T00:00:00"/>
    <s v="Media densidad"/>
    <s v="Lucía Rodríguez"/>
    <x v="0"/>
    <n v="6"/>
    <n v="24"/>
    <x v="3"/>
    <n v="2"/>
    <s v=""/>
    <m/>
    <m/>
    <m/>
    <x v="4"/>
    <n v="0"/>
    <s v=""/>
    <s v=""/>
    <m/>
    <x v="1"/>
    <x v="1"/>
    <m/>
    <m/>
    <m/>
    <x v="0"/>
    <s v="Otro"/>
    <s v=""/>
    <m/>
    <m/>
    <m/>
    <m/>
  </r>
  <r>
    <s v="Córdoba"/>
    <s v="Montería"/>
    <s v="Casa Blanca"/>
    <x v="23"/>
    <s v=""/>
    <s v="Bosque de galería "/>
    <d v="2025-05-28T00:00:00"/>
    <s v="Media densidad"/>
    <s v="Lucía Rodríguez"/>
    <x v="0"/>
    <n v="6"/>
    <n v="25"/>
    <x v="4"/>
    <n v="4"/>
    <s v=""/>
    <m/>
    <m/>
    <m/>
    <x v="4"/>
    <n v="0"/>
    <s v=""/>
    <s v=""/>
    <m/>
    <x v="1"/>
    <x v="1"/>
    <m/>
    <m/>
    <m/>
    <x v="0"/>
    <s v="Otro"/>
    <s v=""/>
    <m/>
    <m/>
    <m/>
    <m/>
  </r>
  <r>
    <s v="Córdoba"/>
    <s v="Montería"/>
    <s v="Casa Blanca"/>
    <x v="23"/>
    <s v=""/>
    <s v="Bosque de galería "/>
    <d v="2025-05-28T00:00:00"/>
    <s v="Media densidad"/>
    <s v="Lucía Rodríguez"/>
    <x v="0"/>
    <n v="7"/>
    <n v="26"/>
    <x v="2"/>
    <n v="13"/>
    <s v=""/>
    <m/>
    <m/>
    <m/>
    <x v="4"/>
    <n v="0"/>
    <s v=""/>
    <s v=""/>
    <m/>
    <x v="1"/>
    <x v="1"/>
    <m/>
    <m/>
    <m/>
    <x v="0"/>
    <s v="Otro"/>
    <s v=""/>
    <m/>
    <m/>
    <m/>
    <m/>
  </r>
  <r>
    <s v="Córdoba"/>
    <s v="Montería"/>
    <s v="Casa Blanca"/>
    <x v="23"/>
    <s v=""/>
    <s v="Bosque de galería "/>
    <d v="2025-05-28T00:00:00"/>
    <s v="Media densidad"/>
    <s v="Lucía Rodríguez"/>
    <x v="0"/>
    <n v="8"/>
    <n v="27"/>
    <x v="2"/>
    <n v="10"/>
    <s v=""/>
    <m/>
    <m/>
    <m/>
    <x v="4"/>
    <n v="0"/>
    <s v=""/>
    <s v=""/>
    <m/>
    <x v="1"/>
    <x v="1"/>
    <m/>
    <m/>
    <m/>
    <x v="0"/>
    <s v="Otro"/>
    <s v=""/>
    <m/>
    <m/>
    <m/>
    <m/>
  </r>
  <r>
    <s v="Córdoba"/>
    <s v="Montería"/>
    <s v="Casa Blanca"/>
    <x v="23"/>
    <s v=""/>
    <s v="Bosque de galería "/>
    <d v="2025-05-28T00:00:00"/>
    <s v="Media densidad"/>
    <s v="Lucía Rodríguez"/>
    <x v="0"/>
    <n v="8"/>
    <n v="28"/>
    <x v="4"/>
    <n v="1"/>
    <s v=""/>
    <m/>
    <m/>
    <m/>
    <x v="4"/>
    <n v="0"/>
    <s v=""/>
    <s v=""/>
    <m/>
    <x v="1"/>
    <x v="1"/>
    <m/>
    <m/>
    <m/>
    <x v="0"/>
    <s v="Otro"/>
    <s v=""/>
    <m/>
    <m/>
    <m/>
    <m/>
  </r>
  <r>
    <s v="Córdoba"/>
    <s v="Montería"/>
    <s v="Casa Blanca"/>
    <x v="23"/>
    <s v=""/>
    <s v="Bosque de galería "/>
    <d v="2025-05-28T00:00:00"/>
    <s v="Media densidad"/>
    <s v="Lucía Rodríguez"/>
    <x v="0"/>
    <n v="9"/>
    <n v="29"/>
    <x v="2"/>
    <n v="1"/>
    <s v=""/>
    <m/>
    <m/>
    <m/>
    <x v="4"/>
    <n v="0"/>
    <s v=""/>
    <s v=""/>
    <m/>
    <x v="1"/>
    <x v="1"/>
    <m/>
    <m/>
    <m/>
    <x v="0"/>
    <s v="Otro"/>
    <s v=""/>
    <m/>
    <m/>
    <m/>
    <m/>
  </r>
  <r>
    <s v="Córdoba"/>
    <s v="Montería"/>
    <s v="Casa Blanca"/>
    <x v="23"/>
    <s v=""/>
    <s v="Bosque de galería "/>
    <d v="2025-05-28T00:00:00"/>
    <s v="Media densidad"/>
    <s v="Lucía Rodríguez"/>
    <x v="0"/>
    <n v="10"/>
    <n v="30"/>
    <x v="2"/>
    <n v="10"/>
    <s v=""/>
    <m/>
    <m/>
    <m/>
    <x v="4"/>
    <n v="0"/>
    <s v=""/>
    <s v=""/>
    <m/>
    <x v="1"/>
    <x v="1"/>
    <m/>
    <m/>
    <m/>
    <x v="0"/>
    <s v="Otro"/>
    <s v=""/>
    <m/>
    <m/>
    <m/>
    <m/>
  </r>
  <r>
    <s v="Córdoba"/>
    <s v="Montería"/>
    <s v="Casa Blanca"/>
    <x v="24"/>
    <n v="1037"/>
    <s v="Pastos arbolados"/>
    <d v="2025-05-28T00:00:00"/>
    <s v="Media densidad"/>
    <s v="Esteban Moreno"/>
    <x v="0"/>
    <n v="1"/>
    <n v="1"/>
    <x v="0"/>
    <s v=""/>
    <n v="55.7"/>
    <n v="0.55700000000000005"/>
    <n v="0.17729860660437144"/>
    <n v="10.5"/>
    <x v="11"/>
    <n v="2.4688830969658727E-2"/>
    <n v="7"/>
    <n v="15"/>
    <n v="0"/>
    <x v="0"/>
    <x v="0"/>
    <n v="0"/>
    <n v="0"/>
    <n v="2"/>
    <x v="0"/>
    <s v="Ganadero"/>
    <s v=""/>
    <n v="4688891.1184"/>
    <n v="2510953.3786999998"/>
    <n v="-75.827567000000002"/>
    <n v="8.6136099999999995"/>
  </r>
  <r>
    <s v="Córdoba"/>
    <s v="Montería"/>
    <s v="Casa Blanca"/>
    <x v="24"/>
    <n v="1038"/>
    <s v="Pastos arbolados"/>
    <d v="2025-05-28T00:00:00"/>
    <s v="Media densidad"/>
    <s v="Esteban Moreno"/>
    <x v="0"/>
    <n v="1"/>
    <n v="2"/>
    <x v="0"/>
    <s v=""/>
    <n v="52.3"/>
    <n v="0.52300000000000002"/>
    <n v="0.16647607047412252"/>
    <n v="11.5"/>
    <x v="30"/>
    <n v="2.1766746214491522E-2"/>
    <n v="8"/>
    <n v="17"/>
    <n v="1"/>
    <x v="0"/>
    <x v="0"/>
    <n v="0"/>
    <n v="0"/>
    <n v="4"/>
    <x v="0"/>
    <s v="Ganadero"/>
    <s v=""/>
    <n v="4688890.9731000001"/>
    <n v="2510948.622"/>
    <n v="-75.827567999999999"/>
    <n v="8.6135670009999998"/>
  </r>
  <r>
    <s v="Córdoba"/>
    <s v="Montería"/>
    <s v="Casa Blanca"/>
    <x v="24"/>
    <n v="1039"/>
    <s v="Pastos arbolados"/>
    <d v="2025-05-28T00:00:00"/>
    <s v="Media densidad"/>
    <s v="Esteban Moreno"/>
    <x v="0"/>
    <n v="1"/>
    <n v="3"/>
    <x v="0"/>
    <s v=""/>
    <n v="51.5"/>
    <n v="0.51500000000000001"/>
    <n v="0.16392959138465221"/>
    <n v="12.2"/>
    <x v="103"/>
    <n v="2.1105934890773972E-2"/>
    <n v="8"/>
    <n v="16"/>
    <n v="2"/>
    <x v="0"/>
    <x v="0"/>
    <n v="0"/>
    <n v="0"/>
    <n v="0"/>
    <x v="0"/>
    <s v="Ganadero"/>
    <s v=""/>
    <n v="4688886.1460999995"/>
    <n v="2510951.0918999999"/>
    <n v="-75.827612000000002"/>
    <n v="8.6135889999999993"/>
  </r>
  <r>
    <s v="Córdoba"/>
    <s v="Montería"/>
    <s v="Casa Blanca"/>
    <x v="24"/>
    <n v="1041"/>
    <s v="Pastos arbolados"/>
    <d v="2025-05-28T00:00:00"/>
    <s v="Media densidad"/>
    <s v="Esteban Moreno"/>
    <x v="0"/>
    <n v="1"/>
    <n v="4"/>
    <x v="0"/>
    <s v=""/>
    <n v="64"/>
    <n v="0.64"/>
    <n v="0.20371832715762606"/>
    <n v="12"/>
    <x v="30"/>
    <n v="3.2594932345220172E-2"/>
    <n v="9"/>
    <n v="19"/>
    <n v="5"/>
    <x v="0"/>
    <x v="0"/>
    <n v="0"/>
    <n v="0"/>
    <n v="0"/>
    <x v="0"/>
    <s v="Ganadero"/>
    <s v=""/>
    <n v="4688897.841"/>
    <n v="2510954.1035000002"/>
    <n v="-75.827506"/>
    <n v="8.6136169999999996"/>
  </r>
  <r>
    <s v="Córdoba"/>
    <s v="Montería"/>
    <s v="Casa Blanca"/>
    <x v="24"/>
    <n v="1040"/>
    <s v="Pastos arbolados"/>
    <d v="2025-05-28T00:00:00"/>
    <s v="Media densidad"/>
    <s v="Esteban Moreno"/>
    <x v="0"/>
    <n v="1"/>
    <n v="5"/>
    <x v="0"/>
    <s v=""/>
    <n v="56"/>
    <n v="0.56000000000000005"/>
    <n v="0.17825353626292281"/>
    <n v="10.4"/>
    <x v="12"/>
    <n v="2.4955495076809196E-2"/>
    <n v="5"/>
    <n v="15"/>
    <n v="4"/>
    <x v="0"/>
    <x v="0"/>
    <n v="0"/>
    <n v="0"/>
    <n v="0"/>
    <x v="0"/>
    <s v="Ganadero"/>
    <s v=""/>
    <n v="4688892.4095000001"/>
    <n v="2510949.2752"/>
    <n v="-75.827555000000004"/>
    <n v="8.6135730000000006"/>
  </r>
  <r>
    <s v="Córdoba"/>
    <s v="Montería"/>
    <s v="Casa Blanca"/>
    <x v="24"/>
    <n v="1042"/>
    <s v="Pastos arbolados"/>
    <d v="2025-05-28T00:00:00"/>
    <s v="Media densidad"/>
    <s v="Esteban Moreno"/>
    <x v="0"/>
    <n v="2"/>
    <n v="6"/>
    <x v="0"/>
    <s v=""/>
    <n v="59.4"/>
    <n v="0.59399999999999997"/>
    <n v="0.18907607239317165"/>
    <n v="8.5"/>
    <x v="3"/>
    <n v="2.8077796750385988E-2"/>
    <n v="8"/>
    <n v="18"/>
    <n v="1"/>
    <x v="0"/>
    <x v="0"/>
    <n v="0"/>
    <n v="1"/>
    <n v="1"/>
    <x v="0"/>
    <s v="Ganadero"/>
    <s v=""/>
    <n v="4688889.5126"/>
    <n v="2510959.5868000002"/>
    <n v="-75.827582000000007"/>
    <n v="8.6136660010000003"/>
  </r>
  <r>
    <s v="Córdoba"/>
    <s v="Montería"/>
    <s v="Casa Blanca"/>
    <x v="24"/>
    <n v="1043"/>
    <s v="Pastos arbolados"/>
    <d v="2025-05-28T00:00:00"/>
    <s v="Media densidad"/>
    <s v="Esteban Moreno"/>
    <x v="0"/>
    <n v="2"/>
    <n v="7"/>
    <x v="0"/>
    <s v=""/>
    <n v="66"/>
    <n v="0.66"/>
    <n v="0.21008452488130186"/>
    <n v="10.3"/>
    <x v="12"/>
    <n v="3.466394660541481E-2"/>
    <n v="10"/>
    <n v="19"/>
    <n v="2"/>
    <x v="2"/>
    <x v="0"/>
    <n v="0"/>
    <n v="0"/>
    <n v="1"/>
    <x v="0"/>
    <s v="Ganadero"/>
    <s v=""/>
    <n v="4688885.6487999996"/>
    <n v="2510958.2875999999"/>
    <n v="-75.827617000000004"/>
    <n v="8.6136540000000004"/>
  </r>
  <r>
    <s v="Córdoba"/>
    <s v="Montería"/>
    <s v="Casa Blanca"/>
    <x v="24"/>
    <n v="1044"/>
    <s v="Pastos arbolados"/>
    <d v="2025-05-28T00:00:00"/>
    <s v="Media densidad"/>
    <s v="Esteban Moreno"/>
    <x v="0"/>
    <n v="3"/>
    <n v="8"/>
    <x v="0"/>
    <s v=""/>
    <n v="47.6"/>
    <n v="0.47600000000000003"/>
    <n v="0.15151550582348439"/>
    <n v="11.6"/>
    <x v="19"/>
    <n v="1.8030345192994644E-2"/>
    <n v="8"/>
    <n v="15"/>
    <n v="2"/>
    <x v="0"/>
    <x v="2"/>
    <n v="0"/>
    <n v="0"/>
    <n v="1"/>
    <x v="1"/>
    <s v="Ganadero"/>
    <s v=""/>
    <n v="4688883.8518000003"/>
    <n v="2510953.5430999999"/>
    <n v="-75.827633000000006"/>
    <n v="8.6136110000000006"/>
  </r>
  <r>
    <s v="Córdoba"/>
    <s v="Montería"/>
    <s v="Casa Blanca"/>
    <x v="24"/>
    <n v="1045"/>
    <s v="Pastos arbolados"/>
    <d v="2025-05-28T00:00:00"/>
    <s v="Media densidad"/>
    <s v="Esteban Moreno"/>
    <x v="0"/>
    <n v="3"/>
    <n v="9"/>
    <x v="0"/>
    <s v=""/>
    <n v="65"/>
    <n v="0.65"/>
    <n v="0.20690142601946396"/>
    <n v="10"/>
    <x v="5"/>
    <n v="3.3621481728162893E-2"/>
    <n v="8"/>
    <n v="18"/>
    <n v="1"/>
    <x v="0"/>
    <x v="0"/>
    <n v="0"/>
    <n v="0"/>
    <n v="1"/>
    <x v="0"/>
    <s v="Ganadero"/>
    <s v=""/>
    <n v="4688874.9621000001"/>
    <n v="2510957.5921"/>
    <n v="-75.827714"/>
    <n v="8.6136470000000003"/>
  </r>
  <r>
    <s v="Córdoba"/>
    <s v="Montería"/>
    <s v="Casa Blanca"/>
    <x v="24"/>
    <n v="1046"/>
    <s v="Pastos arbolados"/>
    <d v="2025-05-28T00:00:00"/>
    <s v="Media densidad"/>
    <s v="Esteban Moreno"/>
    <x v="0"/>
    <n v="3"/>
    <n v="10"/>
    <x v="0"/>
    <s v=""/>
    <n v="55.7"/>
    <n v="0.55700000000000005"/>
    <n v="0.17729860660437144"/>
    <n v="9.6"/>
    <x v="5"/>
    <n v="2.4688830969658727E-2"/>
    <n v="8"/>
    <n v="15"/>
    <n v="2"/>
    <x v="0"/>
    <x v="0"/>
    <n v="0"/>
    <n v="0"/>
    <n v="0"/>
    <x v="0"/>
    <s v="Ganadero"/>
    <s v=""/>
    <n v="4688874.6902999999"/>
    <n v="2510950.6233999999"/>
    <n v="-75.827715999999995"/>
    <n v="8.6135839999999995"/>
  </r>
  <r>
    <s v="Córdoba"/>
    <s v="Montería"/>
    <s v="Casa Blanca"/>
    <x v="24"/>
    <s v=""/>
    <s v="Pastos arbolados"/>
    <d v="2025-05-28T00:00:00"/>
    <s v="Media densidad"/>
    <s v="Esteban Moreno"/>
    <x v="0"/>
    <n v="3"/>
    <n v="11"/>
    <x v="2"/>
    <n v="7"/>
    <s v=""/>
    <m/>
    <m/>
    <n v="0.5"/>
    <x v="4"/>
    <n v="0"/>
    <s v=""/>
    <s v=""/>
    <m/>
    <x v="1"/>
    <x v="1"/>
    <m/>
    <m/>
    <m/>
    <x v="0"/>
    <s v="Ganadero"/>
    <s v=""/>
    <m/>
    <m/>
    <m/>
    <m/>
  </r>
  <r>
    <s v="Córdoba"/>
    <s v="Montería"/>
    <s v="Casa Blanca"/>
    <x v="24"/>
    <s v=""/>
    <s v="Pastos arbolados"/>
    <d v="2025-05-28T00:00:00"/>
    <s v="Media densidad"/>
    <s v="Esteban Moreno"/>
    <x v="0"/>
    <n v="3"/>
    <n v="12"/>
    <x v="4"/>
    <n v="4"/>
    <s v=""/>
    <m/>
    <m/>
    <n v="0.15"/>
    <x v="4"/>
    <n v="0"/>
    <s v=""/>
    <s v=""/>
    <m/>
    <x v="1"/>
    <x v="1"/>
    <m/>
    <m/>
    <m/>
    <x v="0"/>
    <s v="Ganadero"/>
    <s v=""/>
    <m/>
    <m/>
    <m/>
    <m/>
  </r>
  <r>
    <s v="Córdoba"/>
    <s v="Montería"/>
    <s v="Casa Blanca"/>
    <x v="24"/>
    <s v=""/>
    <s v="Pastos arbolados"/>
    <d v="2025-05-28T00:00:00"/>
    <s v="Media densidad"/>
    <s v="Esteban Moreno"/>
    <x v="0"/>
    <n v="3"/>
    <n v="13"/>
    <x v="3"/>
    <n v="3"/>
    <s v=""/>
    <m/>
    <m/>
    <n v="0.25"/>
    <x v="4"/>
    <n v="0"/>
    <s v=""/>
    <s v=""/>
    <m/>
    <x v="1"/>
    <x v="1"/>
    <m/>
    <m/>
    <m/>
    <x v="0"/>
    <s v="Ganadero"/>
    <s v=""/>
    <m/>
    <m/>
    <m/>
    <m/>
  </r>
  <r>
    <s v="Córdoba"/>
    <s v="Montería"/>
    <s v="Casa Blanca"/>
    <x v="24"/>
    <n v="1047"/>
    <s v="Pastos arbolados"/>
    <d v="2025-05-28T00:00:00"/>
    <s v="Media densidad"/>
    <s v="Esteban Moreno"/>
    <x v="0"/>
    <n v="4"/>
    <n v="14"/>
    <x v="0"/>
    <s v=""/>
    <n v="58.9"/>
    <n v="0.58899999999999997"/>
    <n v="0.18748452296225271"/>
    <n v="10.199999999999999"/>
    <x v="70"/>
    <n v="2.7607096006191711E-2"/>
    <n v="8"/>
    <n v="17"/>
    <n v="1"/>
    <x v="0"/>
    <x v="2"/>
    <n v="0"/>
    <n v="0"/>
    <n v="0"/>
    <x v="0"/>
    <s v="Ganadero"/>
    <s v=""/>
    <n v="4688875.2049000002"/>
    <n v="2510945.7511999998"/>
    <n v="-75.827710999999994"/>
    <n v="8.6135400010000005"/>
  </r>
  <r>
    <s v="Córdoba"/>
    <s v="Montería"/>
    <s v="Casa Blanca"/>
    <x v="24"/>
    <n v="1048"/>
    <s v="Pastos arbolados"/>
    <d v="2025-05-28T00:00:00"/>
    <s v="Media densidad"/>
    <s v="Esteban Moreno"/>
    <x v="0"/>
    <n v="5"/>
    <n v="15"/>
    <x v="0"/>
    <s v=""/>
    <n v="61.7"/>
    <n v="0.61699999999999999"/>
    <n v="0.19639719977539885"/>
    <n v="8.5"/>
    <x v="27"/>
    <n v="3.0294268065355272E-2"/>
    <n v="9"/>
    <n v="21"/>
    <n v="2"/>
    <x v="0"/>
    <x v="0"/>
    <n v="0"/>
    <n v="0"/>
    <n v="3"/>
    <x v="0"/>
    <s v="Ganadero"/>
    <s v=""/>
    <n v="4688870.5515000001"/>
    <n v="2510941.9130000002"/>
    <n v="-75.827753000000001"/>
    <n v="8.613505001"/>
  </r>
  <r>
    <s v="Córdoba"/>
    <s v="Montería"/>
    <s v="Casa Blanca"/>
    <x v="24"/>
    <s v=""/>
    <s v="Pastos arbolados"/>
    <d v="2025-05-28T00:00:00"/>
    <s v="Media densidad"/>
    <s v="Esteban Moreno"/>
    <x v="0"/>
    <n v="6"/>
    <n v="16"/>
    <x v="2"/>
    <n v="2"/>
    <s v=""/>
    <m/>
    <m/>
    <n v="0.5"/>
    <x v="4"/>
    <n v="0"/>
    <s v=""/>
    <s v=""/>
    <m/>
    <x v="1"/>
    <x v="1"/>
    <m/>
    <m/>
    <m/>
    <x v="0"/>
    <s v="Ganadero"/>
    <s v=""/>
    <m/>
    <m/>
    <m/>
    <m/>
  </r>
  <r>
    <s v="Córdoba"/>
    <s v="Montería"/>
    <s v="Casa Blanca"/>
    <x v="24"/>
    <n v="1049"/>
    <s v="Pastos arbolados"/>
    <d v="2025-05-28T00:00:00"/>
    <s v="Media densidad"/>
    <s v="Esteban Moreno"/>
    <x v="0"/>
    <n v="7"/>
    <n v="17"/>
    <x v="0"/>
    <s v=""/>
    <n v="58.9"/>
    <n v="0.58899999999999997"/>
    <n v="0.18748452296225271"/>
    <n v="10.5"/>
    <x v="12"/>
    <n v="2.7607096006191711E-2"/>
    <n v="6"/>
    <n v="15"/>
    <n v="1"/>
    <x v="0"/>
    <x v="0"/>
    <n v="0"/>
    <n v="0"/>
    <n v="0"/>
    <x v="0"/>
    <s v="Ganadero"/>
    <s v=""/>
    <n v="4688871.8432999998"/>
    <n v="2510937.9201000002"/>
    <n v="-75.827741000000003"/>
    <n v="8.6134690000000003"/>
  </r>
  <r>
    <s v="Córdoba"/>
    <s v="Montería"/>
    <s v="Casa Blanca"/>
    <x v="24"/>
    <n v="1050"/>
    <s v="Pastos arbolados"/>
    <d v="2025-05-28T00:00:00"/>
    <s v="Media densidad"/>
    <s v="Esteban Moreno"/>
    <x v="0"/>
    <n v="7"/>
    <n v="18"/>
    <x v="0"/>
    <s v=""/>
    <n v="59.3"/>
    <n v="0.59299999999999997"/>
    <n v="0.18875776250698786"/>
    <n v="9.5"/>
    <x v="99"/>
    <n v="2.7983338291660949E-2"/>
    <n v="6"/>
    <n v="15"/>
    <n v="0"/>
    <x v="0"/>
    <x v="0"/>
    <n v="0"/>
    <n v="0"/>
    <n v="3"/>
    <x v="0"/>
    <s v="Ganadero"/>
    <s v=""/>
    <n v="4688869.0904999999"/>
    <n v="2510937.9405"/>
    <n v="-75.827765999999997"/>
    <n v="8.6134690000000003"/>
  </r>
  <r>
    <s v="Córdoba"/>
    <s v="Montería"/>
    <s v="Casa Blanca"/>
    <x v="24"/>
    <n v="1051"/>
    <s v="Pastos arbolados"/>
    <d v="2025-05-28T00:00:00"/>
    <s v="Media densidad"/>
    <s v="Esteban Moreno"/>
    <x v="0"/>
    <n v="7"/>
    <n v="19"/>
    <x v="0"/>
    <s v=""/>
    <n v="58.2"/>
    <n v="0.58200000000000007"/>
    <n v="0.18525635375896621"/>
    <n v="10.199999999999999"/>
    <x v="12"/>
    <n v="2.6954799471929587E-2"/>
    <n v="5"/>
    <n v="12"/>
    <n v="0"/>
    <x v="0"/>
    <x v="0"/>
    <n v="0"/>
    <n v="0"/>
    <n v="0"/>
    <x v="0"/>
    <s v="Ganadero"/>
    <s v=""/>
    <n v="4688859.3117000004"/>
    <n v="2510940.8897000002"/>
    <n v="-75.827855"/>
    <n v="8.6134950010000004"/>
  </r>
  <r>
    <s v="Córdoba"/>
    <s v="Montería"/>
    <s v="Casa Blanca"/>
    <x v="24"/>
    <s v=""/>
    <s v="Pastos arbolados"/>
    <d v="2025-05-28T00:00:00"/>
    <s v="Media densidad"/>
    <s v="Esteban Moreno"/>
    <x v="0"/>
    <n v="7"/>
    <n v="20"/>
    <x v="4"/>
    <n v="8"/>
    <s v=""/>
    <m/>
    <m/>
    <n v="0.15"/>
    <x v="4"/>
    <n v="0"/>
    <s v=""/>
    <s v=""/>
    <m/>
    <x v="1"/>
    <x v="1"/>
    <m/>
    <m/>
    <m/>
    <x v="0"/>
    <s v="Ganadero"/>
    <s v=""/>
    <m/>
    <m/>
    <m/>
    <m/>
  </r>
  <r>
    <s v="Córdoba"/>
    <s v="Montería"/>
    <s v="Casa Blanca"/>
    <x v="24"/>
    <n v="1052"/>
    <s v="Pastos arbolados"/>
    <d v="2025-05-28T00:00:00"/>
    <s v="Media densidad"/>
    <s v="Esteban Moreno"/>
    <x v="0"/>
    <n v="8"/>
    <n v="21"/>
    <x v="0"/>
    <s v=""/>
    <n v="59.9"/>
    <n v="0.59899999999999998"/>
    <n v="0.19066762182409061"/>
    <n v="10.199999999999999"/>
    <x v="12"/>
    <n v="2.8552476368157567E-2"/>
    <n v="8"/>
    <n v="16"/>
    <n v="2"/>
    <x v="0"/>
    <x v="0"/>
    <n v="0"/>
    <n v="0"/>
    <n v="0"/>
    <x v="0"/>
    <s v="Ganadero"/>
    <s v=""/>
    <n v="4688880.5038000001"/>
    <n v="2510932.6557"/>
    <n v="-75.827662000000004"/>
    <n v="8.6134219999999999"/>
  </r>
  <r>
    <s v="Córdoba"/>
    <s v="Montería"/>
    <s v="Casa Blanca"/>
    <x v="24"/>
    <n v="1053"/>
    <s v="Pastos arbolados"/>
    <d v="2025-05-28T00:00:00"/>
    <s v="Media densidad"/>
    <s v="Esteban Moreno"/>
    <x v="0"/>
    <n v="8"/>
    <n v="22"/>
    <x v="0"/>
    <s v=""/>
    <n v="63"/>
    <n v="0.63"/>
    <n v="0.20053522829578813"/>
    <n v="10.5"/>
    <x v="70"/>
    <n v="3.1584298456586633E-2"/>
    <n v="12"/>
    <n v="22"/>
    <n v="2"/>
    <x v="0"/>
    <x v="3"/>
    <n v="0"/>
    <n v="0"/>
    <n v="2"/>
    <x v="0"/>
    <s v="Ganadero"/>
    <s v=""/>
    <n v="4688874.5634000003"/>
    <n v="2510933.4742000001"/>
    <n v="-75.827715999999995"/>
    <n v="8.6134290010000001"/>
  </r>
  <r>
    <s v="Córdoba"/>
    <s v="Montería"/>
    <s v="Casa Blanca"/>
    <x v="24"/>
    <n v="1054"/>
    <s v="Pastos arbolados"/>
    <d v="2025-05-28T00:00:00"/>
    <s v="Media densidad"/>
    <s v="Esteban Moreno"/>
    <x v="0"/>
    <n v="8"/>
    <n v="23"/>
    <x v="0"/>
    <s v=""/>
    <n v="64.3"/>
    <n v="0.64300000000000002"/>
    <n v="0.2046732568161774"/>
    <n v="11"/>
    <x v="83"/>
    <n v="3.2901226033200517E-2"/>
    <n v="8"/>
    <n v="17"/>
    <n v="1"/>
    <x v="0"/>
    <x v="0"/>
    <n v="0"/>
    <n v="0"/>
    <n v="3"/>
    <x v="0"/>
    <s v="Ganadero"/>
    <s v=""/>
    <n v="4688873.1451000003"/>
    <n v="2510935.2549999999"/>
    <n v="-75.827729000000005"/>
    <n v="8.6134450000000005"/>
  </r>
  <r>
    <s v="Córdoba"/>
    <s v="Montería"/>
    <s v="Casa Blanca"/>
    <x v="24"/>
    <s v=""/>
    <s v="Pastos arbolados"/>
    <d v="2025-05-28T00:00:00"/>
    <s v="Media densidad"/>
    <s v="Esteban Moreno"/>
    <x v="0"/>
    <n v="8"/>
    <n v="24"/>
    <x v="4"/>
    <n v="3"/>
    <s v=""/>
    <m/>
    <m/>
    <n v="0.15"/>
    <x v="4"/>
    <n v="0"/>
    <s v=""/>
    <s v=""/>
    <m/>
    <x v="1"/>
    <x v="1"/>
    <m/>
    <m/>
    <m/>
    <x v="0"/>
    <s v="Ganadero"/>
    <s v=""/>
    <m/>
    <m/>
    <m/>
    <m/>
  </r>
  <r>
    <s v="Córdoba"/>
    <s v="Montería"/>
    <s v="Casa Blanca"/>
    <x v="24"/>
    <n v="1055"/>
    <s v="Pastos arbolados"/>
    <d v="2025-05-28T00:00:00"/>
    <s v="Media densidad"/>
    <s v="Esteban Moreno"/>
    <x v="0"/>
    <n v="9"/>
    <n v="25"/>
    <x v="0"/>
    <s v=""/>
    <n v="63.8"/>
    <n v="0.63800000000000001"/>
    <n v="0.20308170738525846"/>
    <n v="9.1999999999999993"/>
    <x v="88"/>
    <n v="3.2391532327948724E-2"/>
    <n v="10"/>
    <n v="14"/>
    <n v="1"/>
    <x v="0"/>
    <x v="0"/>
    <n v="0"/>
    <n v="0"/>
    <n v="3"/>
    <x v="0"/>
    <s v="Ganadero"/>
    <s v=""/>
    <n v="4688865.3864000002"/>
    <n v="2510928.4523"/>
    <n v="-75.827798999999999"/>
    <n v="8.6133830000000007"/>
  </r>
  <r>
    <s v="Córdoba"/>
    <s v="Montería"/>
    <s v="Casa Blanca"/>
    <x v="24"/>
    <n v="1056"/>
    <s v="Pastos arbolados"/>
    <d v="2025-05-28T00:00:00"/>
    <s v="Media densidad"/>
    <s v="Esteban Moreno"/>
    <x v="0"/>
    <n v="9"/>
    <n v="26"/>
    <x v="0"/>
    <s v=""/>
    <n v="63"/>
    <n v="0.63"/>
    <n v="0.20053522829578813"/>
    <n v="8.5"/>
    <x v="18"/>
    <n v="3.1584298456586633E-2"/>
    <n v="8"/>
    <n v="14"/>
    <n v="2"/>
    <x v="0"/>
    <x v="0"/>
    <n v="0"/>
    <n v="0"/>
    <n v="3"/>
    <x v="0"/>
    <s v="Ganadero"/>
    <s v=""/>
    <n v="4688860.3268999998"/>
    <n v="2510929.2642999999"/>
    <n v="-75.827844999999996"/>
    <n v="8.6133900000000008"/>
  </r>
  <r>
    <s v="Córdoba"/>
    <s v="Montería"/>
    <s v="Casa Blanca"/>
    <x v="24"/>
    <n v="1057"/>
    <s v="Pastos arbolados"/>
    <d v="2025-05-28T00:00:00"/>
    <s v="Media densidad"/>
    <s v="Esteban Moreno"/>
    <x v="0"/>
    <n v="10"/>
    <n v="27"/>
    <x v="0"/>
    <s v=""/>
    <n v="57"/>
    <n v="0.56999999999999995"/>
    <n v="0.18143663512476069"/>
    <n v="10.5"/>
    <x v="70"/>
    <n v="2.5854720505278397E-2"/>
    <n v="7"/>
    <n v="13"/>
    <n v="0"/>
    <x v="0"/>
    <x v="0"/>
    <n v="0"/>
    <n v="1"/>
    <n v="2"/>
    <x v="0"/>
    <s v="Ganadero"/>
    <s v=""/>
    <n v="4688854.4610000001"/>
    <n v="2510940.1510000001"/>
    <n v="-75.827899000000002"/>
    <n v="8.6134880000000003"/>
  </r>
  <r>
    <s v="Córdoba"/>
    <s v="Montería"/>
    <s v="Casa Blanca"/>
    <x v="24"/>
    <n v="1058"/>
    <s v="Pastos arbolados"/>
    <d v="2025-05-28T00:00:00"/>
    <s v="Media densidad"/>
    <s v="Esteban Moreno"/>
    <x v="0"/>
    <n v="10"/>
    <n v="28"/>
    <x v="0"/>
    <s v=""/>
    <n v="65"/>
    <n v="0.65"/>
    <n v="0.20690142601946396"/>
    <n v="11.2"/>
    <x v="19"/>
    <n v="3.3621481728162893E-2"/>
    <n v="7"/>
    <n v="17"/>
    <n v="2"/>
    <x v="0"/>
    <x v="2"/>
    <n v="0"/>
    <n v="0"/>
    <n v="0"/>
    <x v="0"/>
    <s v="Ganadero"/>
    <s v=""/>
    <n v="4688855.7619000003"/>
    <n v="2510937.3752000001"/>
    <n v="-75.827887000000004"/>
    <n v="8.6134629999999994"/>
  </r>
  <r>
    <s v="Córdoba"/>
    <s v="Montería"/>
    <s v="Casa Blanca"/>
    <x v="24"/>
    <s v=""/>
    <s v="Pastos arbolados"/>
    <d v="2025-05-28T00:00:00"/>
    <s v="Media densidad"/>
    <s v="Esteban Moreno"/>
    <x v="0"/>
    <n v="10"/>
    <n v="29"/>
    <x v="4"/>
    <n v="131"/>
    <s v=""/>
    <m/>
    <m/>
    <n v="0.16"/>
    <x v="4"/>
    <n v="0"/>
    <s v=""/>
    <s v=""/>
    <m/>
    <x v="1"/>
    <x v="1"/>
    <m/>
    <m/>
    <m/>
    <x v="0"/>
    <s v="Ganadero"/>
    <s v=""/>
    <m/>
    <m/>
    <m/>
    <m/>
  </r>
  <r>
    <s v="Córdoba"/>
    <s v="Montería"/>
    <s v="Casa Blanca"/>
    <x v="24"/>
    <s v=""/>
    <s v="Pastos arbolados"/>
    <d v="2025-05-28T00:00:00"/>
    <s v="Media densidad"/>
    <s v="Esteban Moreno"/>
    <x v="0"/>
    <n v="10"/>
    <n v="30"/>
    <x v="3"/>
    <n v="7"/>
    <s v=""/>
    <m/>
    <m/>
    <n v="0.3"/>
    <x v="4"/>
    <n v="0"/>
    <s v=""/>
    <s v=""/>
    <m/>
    <x v="1"/>
    <x v="1"/>
    <m/>
    <m/>
    <m/>
    <x v="0"/>
    <s v="Ganadero"/>
    <s v=""/>
    <m/>
    <m/>
    <m/>
    <m/>
  </r>
  <r>
    <s v="Córdoba"/>
    <s v="Montería"/>
    <s v="Casa Blanca"/>
    <x v="24"/>
    <s v=""/>
    <s v="Pastos arbolados"/>
    <d v="2025-05-28T00:00:00"/>
    <s v="Media densidad"/>
    <s v="Esteban Moreno"/>
    <x v="0"/>
    <n v="10"/>
    <n v="31"/>
    <x v="2"/>
    <n v="8"/>
    <s v=""/>
    <m/>
    <m/>
    <n v="0.5"/>
    <x v="4"/>
    <n v="0"/>
    <s v=""/>
    <s v=""/>
    <m/>
    <x v="1"/>
    <x v="1"/>
    <m/>
    <m/>
    <m/>
    <x v="0"/>
    <s v="Ganadero"/>
    <s v=""/>
    <m/>
    <m/>
    <m/>
    <m/>
  </r>
  <r>
    <s v="Córdoba"/>
    <s v="Tuchín"/>
    <s v="Buenos Aires Norte"/>
    <x v="25"/>
    <n v="1059"/>
    <s v="Pastos arbolados"/>
    <d v="2025-05-29T00:00:00"/>
    <s v="Media densidad"/>
    <s v="Lucía Rodríguez"/>
    <x v="0"/>
    <n v="1"/>
    <n v="1"/>
    <x v="0"/>
    <s v=""/>
    <n v="53"/>
    <n v="0.53"/>
    <n v="0.16870423967740908"/>
    <n v="8.5"/>
    <x v="18"/>
    <n v="2.2353311757256702E-2"/>
    <n v="12"/>
    <n v="15"/>
    <n v="0"/>
    <x v="0"/>
    <x v="0"/>
    <n v="0"/>
    <n v="0"/>
    <n v="0"/>
    <x v="0"/>
    <s v="Ganadero"/>
    <s v=""/>
    <n v="4721889.8372999998"/>
    <n v="2579677.2033000002"/>
    <n v="-75.532148000000007"/>
    <n v="9.2369540000000008"/>
  </r>
  <r>
    <s v="Córdoba"/>
    <s v="Tuchín"/>
    <s v="Buenos Aires Norte"/>
    <x v="25"/>
    <n v="1060"/>
    <s v="Pastos arbolados"/>
    <d v="2025-05-29T00:00:00"/>
    <s v="Media densidad"/>
    <s v="Lucía Rodríguez"/>
    <x v="0"/>
    <n v="1"/>
    <n v="2"/>
    <x v="0"/>
    <s v=""/>
    <n v="57"/>
    <n v="0.56999999999999995"/>
    <n v="0.18143663512476069"/>
    <n v="10"/>
    <x v="7"/>
    <n v="2.5854720505278397E-2"/>
    <n v="11"/>
    <n v="14"/>
    <n v="2"/>
    <x v="0"/>
    <x v="0"/>
    <n v="0"/>
    <n v="0"/>
    <n v="0"/>
    <x v="0"/>
    <s v="Ganadero"/>
    <s v=""/>
    <n v="4721901.8006999996"/>
    <n v="2579690.3931999998"/>
    <n v="-75.532039999999995"/>
    <n v="9.2370740009999999"/>
  </r>
  <r>
    <s v="Córdoba"/>
    <s v="Tuchín"/>
    <s v="Buenos Aires Norte"/>
    <x v="25"/>
    <n v="1061"/>
    <s v="Pastos arbolados"/>
    <d v="2025-05-29T00:00:00"/>
    <s v="Media densidad"/>
    <s v="Lucía Rodríguez"/>
    <x v="0"/>
    <n v="1"/>
    <n v="3"/>
    <x v="0"/>
    <s v=""/>
    <n v="54"/>
    <n v="0.54"/>
    <n v="0.17188733853924698"/>
    <n v="8.8000000000000007"/>
    <x v="85"/>
    <n v="2.3204790702798343E-2"/>
    <n v="11"/>
    <n v="14"/>
    <n v="2"/>
    <x v="0"/>
    <x v="0"/>
    <n v="0"/>
    <n v="0"/>
    <n v="2"/>
    <x v="0"/>
    <s v="Ganadero"/>
    <s v=""/>
    <n v="4721902.3196"/>
    <n v="2579686.0751999998"/>
    <n v="-75.532034999999993"/>
    <n v="9.2370350010000006"/>
  </r>
  <r>
    <s v="Córdoba"/>
    <s v="Tuchín"/>
    <s v="Buenos Aires Norte"/>
    <x v="25"/>
    <n v="1062"/>
    <s v="Pastos arbolados"/>
    <d v="2025-05-29T00:00:00"/>
    <s v="Media densidad"/>
    <s v="Lucía Rodríguez"/>
    <x v="0"/>
    <n v="1"/>
    <n v="4"/>
    <x v="0"/>
    <s v=""/>
    <n v="54"/>
    <n v="0.54"/>
    <n v="0.17188733853924698"/>
    <n v="8.5"/>
    <x v="18"/>
    <n v="2.3204790702798343E-2"/>
    <n v="12"/>
    <n v="15"/>
    <n v="1"/>
    <x v="0"/>
    <x v="0"/>
    <n v="0"/>
    <n v="0"/>
    <n v="1"/>
    <x v="0"/>
    <s v="Ganadero"/>
    <s v=""/>
    <n v="4721896.2083999999"/>
    <n v="2579692.2028000001"/>
    <n v="-75.532090999999994"/>
    <n v="9.2370900000000002"/>
  </r>
  <r>
    <s v="Córdoba"/>
    <s v="Tuchín"/>
    <s v="Buenos Aires Norte"/>
    <x v="25"/>
    <n v="1063"/>
    <s v="Pastos arbolados"/>
    <d v="2025-05-29T00:00:00"/>
    <s v="Media densidad"/>
    <s v="Lucía Rodríguez"/>
    <x v="0"/>
    <n v="1"/>
    <n v="5"/>
    <x v="0"/>
    <s v=""/>
    <n v="55"/>
    <n v="0.55000000000000004"/>
    <n v="0.17507043740108488"/>
    <n v="10.5"/>
    <x v="11"/>
    <n v="2.4072185142649173E-2"/>
    <n v="10"/>
    <n v="13"/>
    <n v="3"/>
    <x v="0"/>
    <x v="0"/>
    <n v="0"/>
    <n v="0"/>
    <n v="3"/>
    <x v="0"/>
    <s v="Ganadero"/>
    <s v=""/>
    <n v="4721897.2578999996"/>
    <n v="2579685.2261000001"/>
    <n v="-75.532081000000005"/>
    <n v="9.2370269999999994"/>
  </r>
  <r>
    <s v="Córdoba"/>
    <s v="Tuchín"/>
    <s v="Buenos Aires Norte"/>
    <x v="25"/>
    <s v=""/>
    <s v="Pastos arbolados"/>
    <d v="2025-05-29T00:00:00"/>
    <s v="Media densidad"/>
    <s v="Lucía Rodríguez"/>
    <x v="0"/>
    <n v="1"/>
    <n v="6"/>
    <x v="2"/>
    <n v="1"/>
    <s v=""/>
    <m/>
    <m/>
    <n v="0.5"/>
    <x v="4"/>
    <n v="0"/>
    <s v=""/>
    <s v=""/>
    <m/>
    <x v="1"/>
    <x v="1"/>
    <m/>
    <m/>
    <m/>
    <x v="0"/>
    <s v="Ganadero"/>
    <s v=""/>
    <m/>
    <m/>
    <m/>
    <m/>
  </r>
  <r>
    <s v="Córdoba"/>
    <s v="Tuchín"/>
    <s v="Buenos Aires Norte"/>
    <x v="25"/>
    <n v="1064"/>
    <s v="Pastos arbolados"/>
    <d v="2025-05-29T00:00:00"/>
    <s v="Media densidad"/>
    <s v="Lucía Rodríguez"/>
    <x v="0"/>
    <n v="2"/>
    <n v="7"/>
    <x v="0"/>
    <s v=""/>
    <n v="55.2"/>
    <n v="0.55200000000000005"/>
    <n v="0.17570705717345247"/>
    <n v="8.5"/>
    <x v="3"/>
    <n v="2.4247573889936442E-2"/>
    <n v="12"/>
    <n v="15"/>
    <n v="2"/>
    <x v="0"/>
    <x v="0"/>
    <n v="0"/>
    <n v="0"/>
    <n v="1"/>
    <x v="0"/>
    <s v="Ganadero"/>
    <s v=""/>
    <n v="4721886.6628"/>
    <n v="2579678.9958000001"/>
    <n v="-75.532177000000004"/>
    <n v="9.2369699999999995"/>
  </r>
  <r>
    <s v="Córdoba"/>
    <s v="Tuchín"/>
    <s v="Buenos Aires Norte"/>
    <x v="25"/>
    <n v="1065"/>
    <s v="Pastos arbolados"/>
    <d v="2025-05-29T00:00:00"/>
    <s v="Media densidad"/>
    <s v="Lucía Rodríguez"/>
    <x v="0"/>
    <n v="2"/>
    <n v="8"/>
    <x v="0"/>
    <s v=""/>
    <n v="56"/>
    <n v="0.56000000000000005"/>
    <n v="0.17825353626292281"/>
    <n v="8.6999999999999993"/>
    <x v="27"/>
    <n v="2.4955495076809196E-2"/>
    <n v="11"/>
    <n v="14"/>
    <n v="0"/>
    <x v="0"/>
    <x v="0"/>
    <n v="0"/>
    <n v="0"/>
    <n v="1"/>
    <x v="0"/>
    <s v="Ganadero"/>
    <s v=""/>
    <n v="4721892.2095999997"/>
    <n v="2579686.2576000001"/>
    <n v="-75.532127000000003"/>
    <n v="9.2370360009999999"/>
  </r>
  <r>
    <s v="Córdoba"/>
    <s v="Tuchín"/>
    <s v="Buenos Aires Norte"/>
    <x v="25"/>
    <n v="1066"/>
    <s v="Pastos arbolados"/>
    <d v="2025-05-29T00:00:00"/>
    <s v="Media densidad"/>
    <s v="Lucía Rodríguez"/>
    <x v="0"/>
    <n v="2"/>
    <n v="9"/>
    <x v="0"/>
    <s v=""/>
    <n v="59.5"/>
    <n v="0.59499999999999997"/>
    <n v="0.18939438227935546"/>
    <n v="8.6999999999999993"/>
    <x v="27"/>
    <n v="2.8172414364054123E-2"/>
    <n v="10"/>
    <n v="13"/>
    <n v="1"/>
    <x v="3"/>
    <x v="0"/>
    <n v="0"/>
    <n v="0"/>
    <n v="1"/>
    <x v="0"/>
    <s v="Ganadero"/>
    <s v=""/>
    <n v="4721889.7830999997"/>
    <n v="2579685.0578999999"/>
    <n v="-75.532149000000004"/>
    <n v="9.2370249999999992"/>
  </r>
  <r>
    <s v="Córdoba"/>
    <s v="Tuchín"/>
    <s v="Buenos Aires Norte"/>
    <x v="25"/>
    <n v="1068"/>
    <s v="Pastos arbolados"/>
    <d v="2025-05-29T00:00:00"/>
    <s v="Media densidad"/>
    <s v="Lucía Rodríguez"/>
    <x v="0"/>
    <n v="2"/>
    <n v="10"/>
    <x v="0"/>
    <s v=""/>
    <n v="50.5"/>
    <n v="0.505"/>
    <n v="0.16074649252281431"/>
    <n v="8.5"/>
    <x v="27"/>
    <n v="2.0294244681005307E-2"/>
    <n v="11"/>
    <n v="14"/>
    <n v="1"/>
    <x v="0"/>
    <x v="0"/>
    <n v="0"/>
    <n v="0"/>
    <n v="1"/>
    <x v="0"/>
    <s v="Ganadero"/>
    <s v=""/>
    <n v="4721898.9353999998"/>
    <n v="2579673.8199999998"/>
    <n v="-75.532065000000003"/>
    <n v="9.2369240000000001"/>
  </r>
  <r>
    <s v="Córdoba"/>
    <s v="Tuchín"/>
    <s v="Buenos Aires Norte"/>
    <x v="25"/>
    <n v="1069"/>
    <s v="Pastos arbolados"/>
    <d v="2025-05-29T00:00:00"/>
    <s v="Media densidad"/>
    <s v="Lucía Rodríguez"/>
    <x v="0"/>
    <n v="2"/>
    <n v="11"/>
    <x v="0"/>
    <s v=""/>
    <n v="60.5"/>
    <n v="0.60499999999999998"/>
    <n v="0.19257748114119336"/>
    <n v="9"/>
    <x v="88"/>
    <n v="2.9127344022605493E-2"/>
    <n v="15"/>
    <n v="18"/>
    <n v="2"/>
    <x v="0"/>
    <x v="0"/>
    <n v="0"/>
    <n v="1"/>
    <n v="2"/>
    <x v="0"/>
    <s v="Ganadero"/>
    <s v=""/>
    <n v="4721900.1412000004"/>
    <n v="2579673.3689999999"/>
    <n v="-75.532054000000002"/>
    <n v="9.2369199999999996"/>
  </r>
  <r>
    <s v="Córdoba"/>
    <s v="Tuchín"/>
    <s v="Buenos Aires Norte"/>
    <x v="25"/>
    <n v="1070"/>
    <s v="Pastos arbolados"/>
    <d v="2025-05-29T00:00:00"/>
    <s v="Media densidad"/>
    <s v="Lucía Rodríguez"/>
    <x v="0"/>
    <n v="2"/>
    <n v="12"/>
    <x v="0"/>
    <s v=""/>
    <n v="64"/>
    <n v="0.64"/>
    <n v="0.20371832715762606"/>
    <n v="10"/>
    <x v="7"/>
    <n v="3.2594932345220172E-2"/>
    <n v="15"/>
    <n v="18"/>
    <n v="0"/>
    <x v="0"/>
    <x v="0"/>
    <n v="0"/>
    <n v="0"/>
    <n v="0"/>
    <x v="0"/>
    <s v="Ganadero"/>
    <s v=""/>
    <n v="4721898.5861"/>
    <n v="2579671.0569000002"/>
    <n v="-75.532067999999995"/>
    <n v="9.2368989999999993"/>
  </r>
  <r>
    <s v="Córdoba"/>
    <s v="Tuchín"/>
    <s v="Buenos Aires Norte"/>
    <x v="25"/>
    <n v="1071"/>
    <s v="Pastos arbolados"/>
    <d v="2025-05-29T00:00:00"/>
    <s v="Media densidad"/>
    <s v="Lucía Rodríguez"/>
    <x v="0"/>
    <n v="2"/>
    <n v="13"/>
    <x v="0"/>
    <s v=""/>
    <n v="51.8"/>
    <n v="0.51800000000000002"/>
    <n v="0.16488452104320359"/>
    <n v="8.5"/>
    <x v="27"/>
    <n v="2.1352545475094863E-2"/>
    <n v="12"/>
    <n v="15"/>
    <n v="2"/>
    <x v="0"/>
    <x v="0"/>
    <n v="0"/>
    <n v="0"/>
    <n v="0"/>
    <x v="0"/>
    <s v="Ganadero"/>
    <s v=""/>
    <n v="4721900.9080999997"/>
    <n v="2579673.0317000002"/>
    <n v="-75.532047000000006"/>
    <n v="9.2369170010000001"/>
  </r>
  <r>
    <s v="Córdoba"/>
    <s v="Tuchín"/>
    <s v="Buenos Aires Norte"/>
    <x v="25"/>
    <n v="1072"/>
    <s v="Pastos arbolados"/>
    <d v="2025-05-29T00:00:00"/>
    <s v="Media densidad"/>
    <s v="Lucía Rodríguez"/>
    <x v="0"/>
    <n v="2"/>
    <n v="14"/>
    <x v="0"/>
    <s v=""/>
    <n v="58.5"/>
    <n v="0.58499999999999996"/>
    <n v="0.18621128341751753"/>
    <n v="8.5"/>
    <x v="3"/>
    <n v="2.7233400199811936E-2"/>
    <n v="12"/>
    <n v="15"/>
    <n v="0"/>
    <x v="0"/>
    <x v="0"/>
    <n v="0"/>
    <n v="0"/>
    <n v="0"/>
    <x v="0"/>
    <s v="Ganadero"/>
    <s v=""/>
    <n v="4721900.6765999999"/>
    <n v="2579671.3739999998"/>
    <n v="-75.532049000000001"/>
    <n v="9.2369020010000007"/>
  </r>
  <r>
    <s v="Córdoba"/>
    <s v="Tuchín"/>
    <s v="Buenos Aires Norte"/>
    <x v="25"/>
    <n v="1073"/>
    <s v="Pastos arbolados"/>
    <d v="2025-05-29T00:00:00"/>
    <s v="Media densidad"/>
    <s v="Lucía Rodríguez"/>
    <x v="0"/>
    <n v="2"/>
    <n v="15"/>
    <x v="0"/>
    <s v=""/>
    <n v="54.5"/>
    <n v="0.54500000000000004"/>
    <n v="0.17347888797016595"/>
    <n v="10.199999999999999"/>
    <x v="11"/>
    <n v="2.363649848593511E-2"/>
    <n v="14"/>
    <n v="17"/>
    <n v="1"/>
    <x v="0"/>
    <x v="0"/>
    <n v="0"/>
    <n v="0"/>
    <n v="1"/>
    <x v="0"/>
    <s v="Ganadero"/>
    <s v=""/>
    <n v="4721897.0608999999"/>
    <n v="2579672.9484000001"/>
    <n v="-75.532082000000003"/>
    <n v="9.2369160010000009"/>
  </r>
  <r>
    <s v="Córdoba"/>
    <s v="Tuchín"/>
    <s v="Buenos Aires Norte"/>
    <x v="25"/>
    <n v="1074"/>
    <s v="Pastos arbolados"/>
    <d v="2025-05-29T00:00:00"/>
    <s v="Media densidad"/>
    <s v="Lucía Rodríguez"/>
    <x v="0"/>
    <n v="4"/>
    <n v="16"/>
    <x v="0"/>
    <s v=""/>
    <n v="59"/>
    <n v="0.59"/>
    <n v="0.18780283284843649"/>
    <n v="9"/>
    <x v="99"/>
    <n v="2.770091784514438E-2"/>
    <n v="13"/>
    <n v="16"/>
    <n v="2"/>
    <x v="0"/>
    <x v="0"/>
    <n v="0"/>
    <n v="0"/>
    <n v="1"/>
    <x v="0"/>
    <s v="Ganadero"/>
    <s v=""/>
    <n v="4721902.1130999997"/>
    <n v="2579687.9572000001"/>
    <n v="-75.532037000000003"/>
    <n v="9.2370520000000003"/>
  </r>
  <r>
    <s v="Córdoba"/>
    <s v="Tuchín"/>
    <s v="Buenos Aires Norte"/>
    <x v="25"/>
    <n v="1075"/>
    <s v="Pastos arbolados"/>
    <d v="2025-05-29T00:00:00"/>
    <s v="Media densidad"/>
    <s v="Lucía Rodríguez"/>
    <x v="0"/>
    <n v="4"/>
    <n v="17"/>
    <x v="0"/>
    <s v=""/>
    <n v="56.5"/>
    <n v="0.56499999999999995"/>
    <n v="0.17984508569384172"/>
    <n v="10"/>
    <x v="12"/>
    <n v="2.5403118354255141E-2"/>
    <n v="12"/>
    <n v="15"/>
    <n v="2"/>
    <x v="0"/>
    <x v="0"/>
    <n v="0"/>
    <n v="0"/>
    <n v="0"/>
    <x v="0"/>
    <s v="Ganadero"/>
    <s v=""/>
    <n v="4721907.2384000001"/>
    <n v="2579682.2790999999"/>
    <n v="-75.531989999999993"/>
    <n v="9.2370010009999994"/>
  </r>
  <r>
    <s v="Córdoba"/>
    <s v="Tuchín"/>
    <s v="Buenos Aires Norte"/>
    <x v="25"/>
    <n v="1076"/>
    <s v="Pastos arbolados"/>
    <d v="2025-05-29T00:00:00"/>
    <s v="Media densidad"/>
    <s v="Lucía Rodríguez"/>
    <x v="0"/>
    <n v="4"/>
    <n v="18"/>
    <x v="0"/>
    <s v=""/>
    <n v="59"/>
    <n v="0.59"/>
    <n v="0.18780283284843649"/>
    <n v="11"/>
    <x v="82"/>
    <n v="2.770091784514438E-2"/>
    <n v="14"/>
    <n v="17"/>
    <n v="3"/>
    <x v="0"/>
    <x v="0"/>
    <n v="0"/>
    <n v="0"/>
    <n v="2"/>
    <x v="0"/>
    <s v="Ganadero"/>
    <s v=""/>
    <n v="4721904.1369000003"/>
    <n v="2579678.8717999998"/>
    <n v="-75.532017999999994"/>
    <n v="9.2369700009999995"/>
  </r>
  <r>
    <s v="Córdoba"/>
    <s v="Tuchín"/>
    <s v="Buenos Aires Norte"/>
    <x v="25"/>
    <n v="1077"/>
    <s v="Pastos arbolados"/>
    <d v="2025-05-29T00:00:00"/>
    <s v="Media densidad"/>
    <s v="Lucía Rodríguez"/>
    <x v="0"/>
    <n v="4"/>
    <n v="19"/>
    <x v="0"/>
    <s v=""/>
    <n v="53"/>
    <n v="0.53"/>
    <n v="0.16870423967740908"/>
    <n v="10.199999999999999"/>
    <x v="12"/>
    <n v="2.2353311757256702E-2"/>
    <n v="8"/>
    <n v="11"/>
    <n v="0"/>
    <x v="0"/>
    <x v="0"/>
    <n v="0"/>
    <n v="0"/>
    <n v="1"/>
    <x v="0"/>
    <s v="Ganadero"/>
    <s v=""/>
    <n v="4721914.0105999997"/>
    <n v="2579676.3679999998"/>
    <n v="-75.531927999999994"/>
    <n v="9.2369479999999999"/>
  </r>
  <r>
    <s v="Córdoba"/>
    <s v="Tuchín"/>
    <s v="Buenos Aires Norte"/>
    <x v="25"/>
    <s v=""/>
    <s v="Pastos arbolados"/>
    <d v="2025-05-29T00:00:00"/>
    <s v="Media densidad"/>
    <s v="Lucía Rodríguez"/>
    <x v="0"/>
    <n v="4"/>
    <n v="20"/>
    <x v="4"/>
    <n v="9"/>
    <s v=""/>
    <m/>
    <m/>
    <n v="0.15"/>
    <x v="4"/>
    <n v="0"/>
    <s v=""/>
    <s v=""/>
    <m/>
    <x v="1"/>
    <x v="1"/>
    <m/>
    <m/>
    <m/>
    <x v="0"/>
    <s v="Ganadero"/>
    <s v=""/>
    <m/>
    <m/>
    <m/>
    <m/>
  </r>
  <r>
    <s v="Córdoba"/>
    <s v="Tuchín"/>
    <s v="Buenos Aires Norte"/>
    <x v="25"/>
    <n v="1078"/>
    <s v="Pastos arbolados"/>
    <d v="2025-05-29T00:00:00"/>
    <s v="Media densidad"/>
    <s v="Lucía Rodríguez"/>
    <x v="0"/>
    <n v="5"/>
    <n v="21"/>
    <x v="0"/>
    <s v=""/>
    <n v="57"/>
    <n v="0.56999999999999995"/>
    <n v="0.18143663512476069"/>
    <n v="10"/>
    <x v="5"/>
    <n v="2.5854720505278397E-2"/>
    <n v="15"/>
    <n v="18"/>
    <n v="1"/>
    <x v="0"/>
    <x v="0"/>
    <n v="0"/>
    <n v="0"/>
    <n v="2"/>
    <x v="0"/>
    <s v="Ganadero"/>
    <s v=""/>
    <n v="4721912.8245000001"/>
    <n v="2579679.5844999999"/>
    <n v="-75.531938999999994"/>
    <n v="9.2369770009999996"/>
  </r>
  <r>
    <s v="Córdoba"/>
    <s v="Tuchín"/>
    <s v="Buenos Aires Norte"/>
    <x v="25"/>
    <n v="1079"/>
    <s v="Pastos arbolados"/>
    <d v="2025-05-29T00:00:00"/>
    <s v="Media densidad"/>
    <s v="Lucía Rodríguez"/>
    <x v="0"/>
    <n v="5"/>
    <n v="22"/>
    <x v="0"/>
    <s v=""/>
    <n v="47.5"/>
    <n v="0.47499999999999998"/>
    <n v="0.15119719593730058"/>
    <n v="8"/>
    <x v="16"/>
    <n v="1.7954667017554445E-2"/>
    <n v="14"/>
    <n v="17"/>
    <n v="0"/>
    <x v="0"/>
    <x v="0"/>
    <n v="0"/>
    <n v="0"/>
    <n v="1"/>
    <x v="0"/>
    <s v="Ganadero"/>
    <s v=""/>
    <n v="4721920.5120000001"/>
    <n v="2579678.7555"/>
    <n v="-75.531869"/>
    <n v="9.2369699999999995"/>
  </r>
  <r>
    <s v="Córdoba"/>
    <s v="Tuchín"/>
    <s v="Buenos Aires Norte"/>
    <x v="25"/>
    <n v="1080"/>
    <s v="Pastos arbolados"/>
    <d v="2025-05-29T00:00:00"/>
    <s v="Media densidad"/>
    <s v="Lucía Rodríguez"/>
    <x v="0"/>
    <n v="5"/>
    <n v="23"/>
    <x v="0"/>
    <s v=""/>
    <n v="59.5"/>
    <n v="0.59499999999999997"/>
    <n v="0.18939438227935546"/>
    <n v="10"/>
    <x v="12"/>
    <n v="2.8172414364054123E-2"/>
    <n v="14"/>
    <n v="17"/>
    <n v="0"/>
    <x v="0"/>
    <x v="0"/>
    <n v="0"/>
    <n v="0"/>
    <n v="4"/>
    <x v="0"/>
    <s v="Ganadero"/>
    <s v=""/>
    <n v="4721914.5318"/>
    <n v="2579687.8690999998"/>
    <n v="-75.531924000000004"/>
    <n v="9.2370520000000003"/>
  </r>
  <r>
    <s v="Córdoba"/>
    <s v="Tuchín"/>
    <s v="Buenos Aires Norte"/>
    <x v="25"/>
    <n v="1081"/>
    <s v="Pastos arbolados"/>
    <d v="2025-05-29T00:00:00"/>
    <s v="Media densidad"/>
    <s v="Lucía Rodríguez"/>
    <x v="0"/>
    <n v="5"/>
    <n v="24"/>
    <x v="0"/>
    <s v=""/>
    <n v="56"/>
    <n v="0.56000000000000005"/>
    <n v="0.17825353626292281"/>
    <n v="8.1999999999999993"/>
    <x v="18"/>
    <n v="2.4955495076809196E-2"/>
    <n v="14"/>
    <n v="17"/>
    <n v="1"/>
    <x v="0"/>
    <x v="0"/>
    <n v="0"/>
    <n v="0"/>
    <n v="4"/>
    <x v="0"/>
    <s v="Ganadero"/>
    <s v=""/>
    <n v="4721912.1007000003"/>
    <n v="2579670.5184999998"/>
    <n v="-75.531944999999993"/>
    <n v="9.2368950000000005"/>
  </r>
  <r>
    <s v="Córdoba"/>
    <s v="Tuchín"/>
    <s v="Buenos Aires Norte"/>
    <x v="25"/>
    <n v="1082"/>
    <s v="Pastos arbolados"/>
    <d v="2025-05-29T00:00:00"/>
    <s v="Media densidad"/>
    <s v="Lucía Rodríguez"/>
    <x v="0"/>
    <n v="5"/>
    <n v="25"/>
    <x v="0"/>
    <s v=""/>
    <n v="62.5"/>
    <n v="0.625"/>
    <n v="0.19894367886486919"/>
    <n v="8.8000000000000007"/>
    <x v="3"/>
    <n v="3.1084949822635811E-2"/>
    <n v="16"/>
    <n v="19"/>
    <n v="4"/>
    <x v="0"/>
    <x v="0"/>
    <n v="0"/>
    <n v="0"/>
    <n v="1"/>
    <x v="0"/>
    <s v="Ganadero"/>
    <s v=""/>
    <n v="4721906.9142000005"/>
    <n v="2579667.5685000001"/>
    <n v="-75.531992000000002"/>
    <n v="9.2368679999999994"/>
  </r>
  <r>
    <s v="Córdoba"/>
    <s v="Tuchín"/>
    <s v="Buenos Aires Norte"/>
    <x v="25"/>
    <s v=""/>
    <s v="Pastos arbolados"/>
    <d v="2025-05-29T00:00:00"/>
    <s v="Media densidad"/>
    <s v="Lucía Rodríguez"/>
    <x v="0"/>
    <n v="5"/>
    <n v="26"/>
    <x v="4"/>
    <n v="3"/>
    <s v=""/>
    <m/>
    <m/>
    <n v="0.15"/>
    <x v="4"/>
    <n v="0"/>
    <s v=""/>
    <s v=""/>
    <m/>
    <x v="1"/>
    <x v="1"/>
    <m/>
    <m/>
    <m/>
    <x v="0"/>
    <s v="Ganadero"/>
    <s v=""/>
    <m/>
    <m/>
    <m/>
    <m/>
  </r>
  <r>
    <s v="Córdoba"/>
    <s v="Tuchín"/>
    <s v="Buenos Aires Norte"/>
    <x v="25"/>
    <n v="1083"/>
    <s v="Pastos arbolados"/>
    <d v="2025-05-29T00:00:00"/>
    <s v="Media densidad"/>
    <s v="Lucía Rodríguez"/>
    <x v="0"/>
    <n v="6"/>
    <n v="27"/>
    <x v="0"/>
    <s v=""/>
    <n v="54.4"/>
    <n v="0.54400000000000004"/>
    <n v="0.17316057808398214"/>
    <n v="8.3000000000000007"/>
    <x v="18"/>
    <n v="2.3549838619421573E-2"/>
    <n v="12"/>
    <n v="15"/>
    <n v="0"/>
    <x v="0"/>
    <x v="0"/>
    <n v="0"/>
    <n v="0"/>
    <n v="1"/>
    <x v="0"/>
    <s v="Ganadero"/>
    <s v=""/>
    <n v="4721900.0713"/>
    <n v="2579663.5240000002"/>
    <n v="-75.532054000000002"/>
    <n v="9.2368310000000005"/>
  </r>
  <r>
    <s v="Córdoba"/>
    <s v="Tuchín"/>
    <s v="Buenos Aires Norte"/>
    <x v="25"/>
    <s v=""/>
    <s v="Pastos arbolados"/>
    <d v="2025-05-29T00:00:00"/>
    <s v="Media densidad"/>
    <s v="Lucía Rodríguez"/>
    <x v="0"/>
    <n v="6"/>
    <n v="28"/>
    <x v="4"/>
    <n v="10"/>
    <s v=""/>
    <m/>
    <m/>
    <n v="0.13"/>
    <x v="4"/>
    <n v="0"/>
    <s v=""/>
    <s v=""/>
    <m/>
    <x v="1"/>
    <x v="1"/>
    <m/>
    <m/>
    <m/>
    <x v="0"/>
    <s v="Ganadero"/>
    <s v=""/>
    <m/>
    <m/>
    <m/>
    <m/>
  </r>
  <r>
    <s v="Córdoba"/>
    <s v="Tuchín"/>
    <s v="Buenos Aires Norte"/>
    <x v="25"/>
    <n v="1084"/>
    <s v="Pastos arbolados"/>
    <d v="2025-05-29T00:00:00"/>
    <s v="Media densidad"/>
    <s v="Lucía Rodríguez"/>
    <x v="0"/>
    <n v="7"/>
    <n v="29"/>
    <x v="0"/>
    <s v=""/>
    <n v="51"/>
    <n v="0.51"/>
    <n v="0.16233804195373325"/>
    <n v="8"/>
    <x v="18"/>
    <n v="2.0698100349100988E-2"/>
    <n v="13"/>
    <n v="16"/>
    <n v="5"/>
    <x v="0"/>
    <x v="0"/>
    <n v="0"/>
    <n v="0"/>
    <n v="0"/>
    <x v="0"/>
    <s v="Ganadero"/>
    <s v=""/>
    <n v="4721910.9584999997"/>
    <n v="2579664.4423000002"/>
    <n v="-75.531954999999996"/>
    <n v="9.2368400000000008"/>
  </r>
  <r>
    <s v="Córdoba"/>
    <s v="Tuchín"/>
    <s v="Buenos Aires Norte"/>
    <x v="25"/>
    <n v="1085"/>
    <s v="Pastos arbolados"/>
    <d v="2025-05-29T00:00:00"/>
    <s v="Media densidad"/>
    <s v="Lucía Rodríguez"/>
    <x v="0"/>
    <n v="7"/>
    <n v="30"/>
    <x v="0"/>
    <s v=""/>
    <n v="50"/>
    <n v="0.5"/>
    <n v="0.15915494309189535"/>
    <n v="8.5"/>
    <x v="3"/>
    <n v="1.9894367886486918E-2"/>
    <n v="13"/>
    <n v="16"/>
    <n v="5"/>
    <x v="0"/>
    <x v="0"/>
    <n v="0"/>
    <n v="0"/>
    <n v="0"/>
    <x v="0"/>
    <s v="Ganadero"/>
    <s v=""/>
    <n v="4721911.9248000002"/>
    <n v="2579661.2274000002"/>
    <n v="-75.531946000000005"/>
    <n v="9.2368109999999994"/>
  </r>
  <r>
    <s v="Córdoba"/>
    <s v="Tuchín"/>
    <s v="Buenos Aires Norte"/>
    <x v="25"/>
    <n v="1086"/>
    <s v="Pastos arbolados"/>
    <d v="2025-05-29T00:00:00"/>
    <s v="Media densidad"/>
    <s v="Lucía Rodríguez"/>
    <x v="0"/>
    <n v="7"/>
    <n v="31"/>
    <x v="1"/>
    <s v=""/>
    <n v="55"/>
    <n v="0.55000000000000004"/>
    <n v="0.17507043740108488"/>
    <n v="6.8"/>
    <x v="40"/>
    <n v="2.4072185142649173E-2"/>
    <n v="10"/>
    <n v="13"/>
    <n v="0"/>
    <x v="0"/>
    <x v="0"/>
    <n v="0"/>
    <n v="0"/>
    <n v="0"/>
    <x v="0"/>
    <s v="Ganadero"/>
    <s v=""/>
    <n v="4721912.7867000001"/>
    <n v="2579658.7875999999"/>
    <n v="-75.531937999999997"/>
    <n v="9.2367889999999999"/>
  </r>
  <r>
    <s v="Córdoba"/>
    <s v="Tuchín"/>
    <s v="Buenos Aires Norte"/>
    <x v="25"/>
    <n v="1087"/>
    <s v="Pastos arbolados"/>
    <d v="2025-05-29T00:00:00"/>
    <s v="Media densidad"/>
    <s v="Lucía Rodríguez"/>
    <x v="0"/>
    <n v="7"/>
    <n v="32"/>
    <x v="0"/>
    <s v=""/>
    <n v="53"/>
    <n v="0.53"/>
    <n v="0.16870423967740908"/>
    <n v="8.5"/>
    <x v="27"/>
    <n v="2.2353311757256702E-2"/>
    <n v="17"/>
    <n v="20"/>
    <n v="0"/>
    <x v="0"/>
    <x v="0"/>
    <n v="0"/>
    <n v="0"/>
    <n v="0"/>
    <x v="0"/>
    <s v="Ganadero"/>
    <s v=""/>
    <n v="4721909.0500999996"/>
    <n v="2579658.8141000001"/>
    <n v="-75.531971999999996"/>
    <n v="9.2367889999999999"/>
  </r>
  <r>
    <s v="Córdoba"/>
    <s v="Tuchín"/>
    <s v="Buenos Aires Norte"/>
    <x v="25"/>
    <n v="1088"/>
    <s v="Pastos arbolados"/>
    <d v="2025-05-29T00:00:00"/>
    <s v="Media densidad"/>
    <s v="Lucía Rodríguez"/>
    <x v="0"/>
    <n v="7"/>
    <n v="33"/>
    <x v="0"/>
    <s v=""/>
    <n v="56.5"/>
    <n v="0.56499999999999995"/>
    <n v="0.17984508569384172"/>
    <n v="9"/>
    <x v="27"/>
    <n v="2.5403118354255141E-2"/>
    <n v="15"/>
    <n v="18"/>
    <n v="4"/>
    <x v="0"/>
    <x v="0"/>
    <n v="0"/>
    <n v="0"/>
    <n v="2"/>
    <x v="0"/>
    <s v="Ganadero"/>
    <s v=""/>
    <n v="4721916.5241"/>
    <n v="2579658.8717"/>
    <n v="-75.531903999999997"/>
    <n v="9.2367899999999992"/>
  </r>
  <r>
    <s v="Córdoba"/>
    <s v="Tuchín"/>
    <s v="Buenos Aires Norte"/>
    <x v="25"/>
    <n v="1089"/>
    <s v="Pastos arbolados"/>
    <d v="2025-05-29T00:00:00"/>
    <s v="Media densidad"/>
    <s v="Lucía Rodríguez"/>
    <x v="0"/>
    <n v="7"/>
    <n v="34"/>
    <x v="0"/>
    <s v=""/>
    <n v="54.5"/>
    <n v="0.54500000000000004"/>
    <n v="0.17347888797016595"/>
    <n v="10.5"/>
    <x v="11"/>
    <n v="2.363649848593511E-2"/>
    <n v="17"/>
    <n v="20"/>
    <n v="5"/>
    <x v="0"/>
    <x v="0"/>
    <n v="0"/>
    <n v="0"/>
    <n v="1"/>
    <x v="0"/>
    <s v="Ganadero"/>
    <s v=""/>
    <n v="4721923.1166000003"/>
    <n v="2579658.6036999999"/>
    <n v="-75.531844000000007"/>
    <n v="9.2367880010000007"/>
  </r>
  <r>
    <s v="Córdoba"/>
    <s v="Tuchín"/>
    <s v="Buenos Aires Norte"/>
    <x v="25"/>
    <n v="1090"/>
    <s v="Pastos arbolados"/>
    <d v="2025-05-29T00:00:00"/>
    <s v="Media densidad"/>
    <s v="Lucía Rodríguez"/>
    <x v="0"/>
    <n v="7"/>
    <n v="35"/>
    <x v="0"/>
    <s v=""/>
    <n v="58"/>
    <n v="0.57999999999999996"/>
    <n v="0.18461973398659859"/>
    <n v="7.5"/>
    <x v="9"/>
    <n v="2.6769861428056794E-2"/>
    <n v="10"/>
    <n v="13"/>
    <n v="3"/>
    <x v="0"/>
    <x v="0"/>
    <n v="0"/>
    <n v="0"/>
    <n v="4"/>
    <x v="0"/>
    <s v="Ganadero"/>
    <s v=""/>
    <n v="4721920.2450000001"/>
    <n v="2579656.6327999998"/>
    <n v="-75.531869999999998"/>
    <n v="9.2367699999999999"/>
  </r>
  <r>
    <s v="Córdoba"/>
    <s v="Tuchín"/>
    <s v="Buenos Aires Norte"/>
    <x v="25"/>
    <s v=""/>
    <s v="Pastos arbolados"/>
    <d v="2025-05-29T00:00:00"/>
    <s v="Media densidad"/>
    <s v="Lucía Rodríguez"/>
    <x v="0"/>
    <n v="7"/>
    <n v="36"/>
    <x v="4"/>
    <n v="1"/>
    <s v=""/>
    <m/>
    <m/>
    <n v="0.12"/>
    <x v="4"/>
    <n v="0"/>
    <s v=""/>
    <s v=""/>
    <m/>
    <x v="1"/>
    <x v="1"/>
    <m/>
    <m/>
    <m/>
    <x v="0"/>
    <s v="Ganadero"/>
    <s v=""/>
    <m/>
    <m/>
    <m/>
    <m/>
  </r>
  <r>
    <s v="Córdoba"/>
    <s v="Tuchín"/>
    <s v="Buenos Aires Norte"/>
    <x v="25"/>
    <n v="1091"/>
    <s v="Pastos arbolados"/>
    <d v="2025-05-29T00:00:00"/>
    <s v="Media densidad"/>
    <s v="Lucía Rodríguez"/>
    <x v="0"/>
    <n v="8"/>
    <n v="37"/>
    <x v="0"/>
    <s v=""/>
    <n v="56.5"/>
    <n v="0.56499999999999995"/>
    <n v="0.17984508569384172"/>
    <n v="10.5"/>
    <x v="70"/>
    <n v="2.5403118354255141E-2"/>
    <n v="17"/>
    <n v="20"/>
    <n v="4"/>
    <x v="0"/>
    <x v="0"/>
    <n v="0"/>
    <n v="0"/>
    <n v="2"/>
    <x v="0"/>
    <s v="Ganadero"/>
    <s v=""/>
    <n v="4721916.7926000003"/>
    <n v="2579665.7283999999"/>
    <n v="-75.531902000000002"/>
    <n v="9.2368520000000007"/>
  </r>
  <r>
    <s v="Córdoba"/>
    <s v="Tuchín"/>
    <s v="Buenos Aires Norte"/>
    <x v="25"/>
    <n v="1092"/>
    <s v="Pastos arbolados"/>
    <d v="2025-05-29T00:00:00"/>
    <s v="Media densidad"/>
    <s v="Lucía Rodríguez"/>
    <x v="0"/>
    <n v="8"/>
    <n v="38"/>
    <x v="0"/>
    <s v=""/>
    <n v="61.5"/>
    <n v="0.61499999999999999"/>
    <n v="0.19576058000303126"/>
    <n v="11"/>
    <x v="70"/>
    <n v="3.0098189175466056E-2"/>
    <n v="18"/>
    <n v="21"/>
    <n v="3"/>
    <x v="0"/>
    <x v="0"/>
    <n v="0"/>
    <n v="0"/>
    <n v="0"/>
    <x v="0"/>
    <s v="Ganadero"/>
    <s v=""/>
    <n v="4721918.4442999996"/>
    <n v="2579666.1592000001"/>
    <n v="-75.531886999999998"/>
    <n v="9.2368559999999995"/>
  </r>
  <r>
    <s v="Córdoba"/>
    <s v="Tuchín"/>
    <s v="Buenos Aires Norte"/>
    <x v="25"/>
    <n v="1093"/>
    <s v="Pastos arbolados"/>
    <d v="2025-05-29T00:00:00"/>
    <s v="Media densidad"/>
    <s v="Lucía Rodríguez"/>
    <x v="0"/>
    <n v="8"/>
    <n v="39"/>
    <x v="0"/>
    <s v=""/>
    <n v="59.5"/>
    <n v="0.59499999999999997"/>
    <n v="0.18939438227935546"/>
    <n v="8.1999999999999993"/>
    <x v="18"/>
    <n v="2.8172414364054123E-2"/>
    <n v="14"/>
    <n v="17"/>
    <n v="6"/>
    <x v="0"/>
    <x v="0"/>
    <n v="0"/>
    <n v="0"/>
    <n v="4"/>
    <x v="0"/>
    <s v="Ganadero"/>
    <s v=""/>
    <n v="4721925.1771999998"/>
    <n v="2579670.2044000002"/>
    <n v="-75.531825999999995"/>
    <n v="9.2368930000000002"/>
  </r>
  <r>
    <s v="Córdoba"/>
    <s v="Tuchín"/>
    <s v="Buenos Aires Norte"/>
    <x v="25"/>
    <n v="1094"/>
    <s v="Pastos arbolados"/>
    <d v="2025-05-29T00:00:00"/>
    <s v="Media densidad"/>
    <s v="Lucía Rodríguez"/>
    <x v="0"/>
    <n v="9"/>
    <n v="40"/>
    <x v="1"/>
    <s v=""/>
    <n v="50.7"/>
    <n v="0.50700000000000001"/>
    <n v="0.16138311229518187"/>
    <n v="6.6"/>
    <x v="26"/>
    <n v="2.0455309483414303E-2"/>
    <n v="11"/>
    <n v="14"/>
    <n v="0"/>
    <x v="0"/>
    <x v="0"/>
    <n v="0"/>
    <n v="0"/>
    <n v="0"/>
    <x v="0"/>
    <s v="Ganadero"/>
    <s v=""/>
    <n v="4721925.7997000003"/>
    <n v="2579665.0007000002"/>
    <n v="-75.531819999999996"/>
    <n v="9.2368459999999999"/>
  </r>
  <r>
    <s v="Córdoba"/>
    <s v="Tuchín"/>
    <s v="Buenos Aires Norte"/>
    <x v="25"/>
    <s v=""/>
    <s v="Pastos arbolados"/>
    <d v="2025-05-29T00:00:00"/>
    <s v="Media densidad"/>
    <s v="Lucía Rodríguez"/>
    <x v="0"/>
    <n v="9"/>
    <n v="41"/>
    <x v="4"/>
    <n v="2"/>
    <s v=""/>
    <m/>
    <m/>
    <n v="0.15"/>
    <x v="4"/>
    <n v="0"/>
    <s v=""/>
    <s v=""/>
    <m/>
    <x v="1"/>
    <x v="1"/>
    <m/>
    <m/>
    <m/>
    <x v="0"/>
    <s v="Ganadero"/>
    <s v=""/>
    <m/>
    <m/>
    <m/>
    <m/>
  </r>
  <r>
    <s v="Córdoba"/>
    <s v="Tuchín"/>
    <s v="Buenos Aires Norte"/>
    <x v="25"/>
    <n v="1095"/>
    <s v="Pastos arbolados"/>
    <d v="2025-05-29T00:00:00"/>
    <s v="Media densidad"/>
    <s v="Lucía Rodríguez"/>
    <x v="0"/>
    <n v="10"/>
    <n v="42"/>
    <x v="0"/>
    <s v=""/>
    <n v="52.5"/>
    <n v="0.52500000000000002"/>
    <n v="0.16711269024649011"/>
    <n v="8.5"/>
    <x v="18"/>
    <n v="2.1933540594851829E-2"/>
    <n v="17"/>
    <n v="20"/>
    <n v="6"/>
    <x v="0"/>
    <x v="0"/>
    <n v="0"/>
    <n v="0"/>
    <n v="2"/>
    <x v="0"/>
    <s v="Ganadero"/>
    <s v=""/>
    <n v="4721922.6314000003"/>
    <n v="2579652.1910000001"/>
    <n v="-75.531847999999997"/>
    <n v="9.2367300009999997"/>
  </r>
  <r>
    <s v="Córdoba"/>
    <s v="Tuchín"/>
    <s v="Buenos Aires Norte"/>
    <x v="25"/>
    <n v="1096"/>
    <s v="Pastos arbolados"/>
    <d v="2025-05-29T00:00:00"/>
    <s v="Media densidad"/>
    <s v="Lucía Rodríguez"/>
    <x v="0"/>
    <n v="10"/>
    <n v="43"/>
    <x v="0"/>
    <s v=""/>
    <n v="47.5"/>
    <n v="0.47499999999999998"/>
    <n v="0.15119719593730058"/>
    <n v="8.5"/>
    <x v="27"/>
    <n v="1.7954667017554445E-2"/>
    <n v="16"/>
    <n v="19"/>
    <n v="0"/>
    <x v="0"/>
    <x v="0"/>
    <n v="0"/>
    <n v="0"/>
    <n v="3"/>
    <x v="0"/>
    <s v="Ganadero"/>
    <s v=""/>
    <n v="4721919.8854999999"/>
    <n v="2579652.4317000001"/>
    <n v="-75.531873000000004"/>
    <n v="9.2367319999999999"/>
  </r>
  <r>
    <s v="Córdoba"/>
    <s v="Tuchín"/>
    <s v="Buenos Aires Norte"/>
    <x v="25"/>
    <n v="1097"/>
    <s v="Pastos arbolados"/>
    <d v="2025-05-29T00:00:00"/>
    <s v="Media densidad"/>
    <s v="Lucía Rodríguez"/>
    <x v="0"/>
    <n v="10"/>
    <n v="44"/>
    <x v="0"/>
    <s v=""/>
    <n v="53"/>
    <n v="0.53"/>
    <n v="0.16870423967740908"/>
    <n v="8.5"/>
    <x v="27"/>
    <n v="2.2353311757256702E-2"/>
    <n v="18"/>
    <n v="21"/>
    <n v="3"/>
    <x v="0"/>
    <x v="0"/>
    <n v="0"/>
    <n v="0"/>
    <n v="2"/>
    <x v="0"/>
    <s v="Ganadero"/>
    <s v=""/>
    <n v="4721931.6605000002"/>
    <n v="2579654.5606"/>
    <n v="-75.531766000000005"/>
    <n v="9.2367519999999992"/>
  </r>
  <r>
    <s v="Córdoba"/>
    <s v="Tuchín"/>
    <s v="Buenos Aires Norte"/>
    <x v="25"/>
    <s v=""/>
    <s v="Pastos arbolados"/>
    <d v="2025-05-29T00:00:00"/>
    <s v="Media densidad"/>
    <s v="Lucía Rodríguez"/>
    <x v="0"/>
    <n v="10"/>
    <n v="45"/>
    <x v="4"/>
    <n v="1"/>
    <s v=""/>
    <m/>
    <m/>
    <n v="0.15"/>
    <x v="4"/>
    <n v="0"/>
    <s v=""/>
    <s v=""/>
    <m/>
    <x v="1"/>
    <x v="1"/>
    <m/>
    <m/>
    <m/>
    <x v="0"/>
    <s v="Ganadero"/>
    <s v=""/>
    <m/>
    <m/>
    <m/>
    <m/>
  </r>
  <r>
    <s v="Córdoba"/>
    <s v="Tuchín "/>
    <s v="Santa Clara"/>
    <x v="26"/>
    <n v="1098"/>
    <s v="Vegetación secundaria alta"/>
    <d v="2025-05-29T00:00:00"/>
    <s v="Alta densidad"/>
    <s v="Esteban Moreno"/>
    <x v="0"/>
    <n v="1"/>
    <n v="1"/>
    <x v="6"/>
    <s v=""/>
    <n v="67.5"/>
    <n v="0.67500000000000004"/>
    <n v="0.21485917317405873"/>
    <n v="5"/>
    <x v="66"/>
    <n v="3.6257485473122415E-2"/>
    <n v="4"/>
    <n v="7"/>
    <m/>
    <x v="1"/>
    <x v="1"/>
    <m/>
    <m/>
    <m/>
    <x v="0"/>
    <s v="Rastrojos (VS)"/>
    <s v=""/>
    <n v="4722599.9420999996"/>
    <n v="2580702.0652999999"/>
    <n v="-75.525752999999995"/>
    <n v="9.2462640010000001"/>
  </r>
  <r>
    <s v="Córdoba"/>
    <s v="Tuchín "/>
    <s v="Santa Clara"/>
    <x v="26"/>
    <n v="1099"/>
    <s v="Vegetación secundaria alta"/>
    <d v="2025-05-29T00:00:00"/>
    <s v="Alta densidad"/>
    <s v="Esteban Moreno"/>
    <x v="0"/>
    <n v="1"/>
    <n v="2"/>
    <x v="5"/>
    <s v=""/>
    <n v="58.5"/>
    <n v="0.58499999999999996"/>
    <n v="0.18621128341751753"/>
    <n v="3.5"/>
    <x v="14"/>
    <n v="2.7233400199811936E-2"/>
    <n v="2"/>
    <n v="5"/>
    <m/>
    <x v="1"/>
    <x v="1"/>
    <m/>
    <m/>
    <m/>
    <x v="0"/>
    <s v="Rastrojos (VS)"/>
    <s v=""/>
    <n v="4722600.3754000003"/>
    <n v="2580701.1771999998"/>
    <n v="-75.525749000000005"/>
    <n v="9.2462560000000007"/>
  </r>
  <r>
    <s v="Córdoba"/>
    <s v="Tuchín "/>
    <s v="Santa Clara"/>
    <x v="26"/>
    <n v="1100"/>
    <s v="Vegetación secundaria alta"/>
    <d v="2025-05-29T00:00:00"/>
    <s v="Alta densidad"/>
    <s v="Esteban Moreno"/>
    <x v="0"/>
    <n v="1"/>
    <n v="3"/>
    <x v="1"/>
    <s v=""/>
    <n v="49.5"/>
    <n v="0.495"/>
    <n v="0.15756339366097638"/>
    <n v="6"/>
    <x v="28"/>
    <n v="1.9498469965545828E-2"/>
    <n v="6"/>
    <n v="9"/>
    <n v="0"/>
    <x v="0"/>
    <x v="0"/>
    <n v="0"/>
    <n v="0"/>
    <n v="0"/>
    <x v="0"/>
    <s v="Rastrojos (VS)"/>
    <s v=""/>
    <n v="4722599.8415999999"/>
    <n v="2580703.3933999999"/>
    <n v="-75.525754000000006"/>
    <n v="9.2462759999999999"/>
  </r>
  <r>
    <s v="Córdoba"/>
    <s v="Tuchín "/>
    <s v="Santa Clara"/>
    <x v="26"/>
    <n v="1101"/>
    <s v="Vegetación secundaria alta"/>
    <d v="2025-05-29T00:00:00"/>
    <s v="Alta densidad"/>
    <s v="Esteban Moreno"/>
    <x v="0"/>
    <n v="1"/>
    <n v="4"/>
    <x v="1"/>
    <s v=""/>
    <n v="62.9"/>
    <n v="0.629"/>
    <n v="0.20021691840960434"/>
    <n v="6"/>
    <x v="79"/>
    <n v="3.1484110419910283E-2"/>
    <n v="8"/>
    <n v="11"/>
    <n v="0"/>
    <x v="0"/>
    <x v="0"/>
    <n v="0"/>
    <n v="0"/>
    <n v="0"/>
    <x v="0"/>
    <s v="Rastrojos (VS)"/>
    <s v=""/>
    <n v="4722602.3981999997"/>
    <n v="2580707.4684000001"/>
    <n v="-75.525730999999993"/>
    <n v="9.2463130010000008"/>
  </r>
  <r>
    <s v="Córdoba"/>
    <s v="Tuchín "/>
    <s v="Santa Clara"/>
    <x v="26"/>
    <n v="1102"/>
    <s v="Vegetación secundaria alta"/>
    <d v="2025-05-29T00:00:00"/>
    <s v="Alta densidad"/>
    <s v="Esteban Moreno"/>
    <x v="0"/>
    <n v="1"/>
    <n v="5"/>
    <x v="0"/>
    <s v=""/>
    <n v="49.5"/>
    <n v="0.495"/>
    <n v="0.15756339366097638"/>
    <n v="7.5"/>
    <x v="84"/>
    <n v="1.9498469965545828E-2"/>
    <n v="6"/>
    <n v="9"/>
    <n v="0"/>
    <x v="0"/>
    <x v="0"/>
    <n v="0"/>
    <n v="0"/>
    <n v="0"/>
    <x v="0"/>
    <s v="Rastrojos (VS)"/>
    <s v=""/>
    <n v="4722601.2435999997"/>
    <n v="2580699.6222999999"/>
    <n v="-75.525740999999996"/>
    <n v="9.2462420000000005"/>
  </r>
  <r>
    <s v="Córdoba"/>
    <s v="Tuchín "/>
    <s v="Santa Clara"/>
    <x v="26"/>
    <n v="1103"/>
    <s v="Vegetación secundaria alta"/>
    <d v="2025-05-29T00:00:00"/>
    <s v="Alta densidad"/>
    <s v="Esteban Moreno"/>
    <x v="0"/>
    <n v="1"/>
    <n v="6"/>
    <x v="1"/>
    <s v=""/>
    <n v="46"/>
    <n v="0.46"/>
    <n v="0.14642254764454371"/>
    <n v="6"/>
    <x v="2"/>
    <n v="1.6838592979122526E-2"/>
    <n v="7"/>
    <n v="10"/>
    <n v="0"/>
    <x v="0"/>
    <x v="0"/>
    <n v="0"/>
    <n v="0"/>
    <n v="0"/>
    <x v="0"/>
    <s v="Rastrojos (VS)"/>
    <s v=""/>
    <n v="4722598.2944"/>
    <n v="2580702.1875999998"/>
    <n v="-75.525767999999999"/>
    <n v="9.2462650009999994"/>
  </r>
  <r>
    <s v="Córdoba"/>
    <s v="Tuchín "/>
    <s v="Santa Clara"/>
    <x v="26"/>
    <n v="1104"/>
    <s v="Vegetación secundaria alta"/>
    <d v="2025-05-29T00:00:00"/>
    <s v="Alta densidad"/>
    <s v="Esteban Moreno"/>
    <x v="0"/>
    <n v="1"/>
    <n v="7"/>
    <x v="5"/>
    <s v=""/>
    <n v="76"/>
    <n v="0.76"/>
    <n v="0.24191551349968093"/>
    <n v="3.6"/>
    <x v="51"/>
    <n v="4.5963947564939378E-2"/>
    <n v="6"/>
    <n v="9"/>
    <m/>
    <x v="1"/>
    <x v="1"/>
    <m/>
    <m/>
    <m/>
    <x v="0"/>
    <s v="Rastrojos (VS)"/>
    <s v=""/>
    <n v="4722598.6240999997"/>
    <n v="2580702.1852000002"/>
    <n v="-75.525765000000007"/>
    <n v="9.2462649999999993"/>
  </r>
  <r>
    <s v="Córdoba"/>
    <s v="Tuchín "/>
    <s v="Santa Clara"/>
    <x v="26"/>
    <n v="1105"/>
    <s v="Vegetación secundaria alta"/>
    <d v="2025-05-29T00:00:00"/>
    <s v="Alta densidad"/>
    <s v="Esteban Moreno"/>
    <x v="0"/>
    <n v="1"/>
    <n v="8"/>
    <x v="0"/>
    <s v=""/>
    <n v="50.5"/>
    <n v="0.505"/>
    <n v="0.16074649252281431"/>
    <n v="7.5"/>
    <x v="84"/>
    <n v="2.0294244681005307E-2"/>
    <n v="11"/>
    <n v="14"/>
    <n v="0"/>
    <x v="0"/>
    <x v="0"/>
    <n v="0"/>
    <n v="0"/>
    <n v="0"/>
    <x v="0"/>
    <s v="Rastrojos (VS)"/>
    <s v=""/>
    <n v="4722602.5756999999"/>
    <n v="2580701.4934999999"/>
    <n v="-75.525728999999998"/>
    <n v="9.2462590010000003"/>
  </r>
  <r>
    <s v="Córdoba"/>
    <s v="Tuchín "/>
    <s v="Santa Clara"/>
    <x v="26"/>
    <n v="1106"/>
    <s v="Vegetación secundaria alta"/>
    <d v="2025-05-29T00:00:00"/>
    <s v="Alta densidad"/>
    <s v="Esteban Moreno"/>
    <x v="0"/>
    <n v="1"/>
    <n v="9"/>
    <x v="1"/>
    <s v=""/>
    <n v="52.2"/>
    <n v="0.52200000000000002"/>
    <n v="0.16615776058793874"/>
    <n v="7"/>
    <x v="40"/>
    <n v="2.1683587756726005E-2"/>
    <n v="9"/>
    <n v="12"/>
    <n v="1"/>
    <x v="0"/>
    <x v="0"/>
    <n v="0"/>
    <n v="0"/>
    <n v="0"/>
    <x v="0"/>
    <s v="Rastrojos (VS)"/>
    <s v=""/>
    <n v="4722605.6677000001"/>
    <n v="2580703.5734000001"/>
    <n v="-75.525700999999998"/>
    <n v="9.2462780000000002"/>
  </r>
  <r>
    <s v="Córdoba"/>
    <s v="Tuchín "/>
    <s v="Santa Clara"/>
    <x v="26"/>
    <n v="1107"/>
    <s v="Vegetación secundaria alta"/>
    <d v="2025-05-29T00:00:00"/>
    <s v="Alta densidad"/>
    <s v="Esteban Moreno"/>
    <x v="0"/>
    <n v="1"/>
    <n v="10"/>
    <x v="0"/>
    <s v=""/>
    <n v="53"/>
    <n v="0.53"/>
    <n v="0.16870423967740908"/>
    <n v="7.7"/>
    <x v="105"/>
    <n v="2.2353311757256702E-2"/>
    <n v="8"/>
    <n v="11"/>
    <n v="0"/>
    <x v="0"/>
    <x v="0"/>
    <n v="0"/>
    <n v="0"/>
    <n v="0"/>
    <x v="0"/>
    <s v="Rastrojos (VS)"/>
    <s v=""/>
    <n v="4722606.1974999998"/>
    <n v="2580700.8040999998"/>
    <n v="-75.525695999999996"/>
    <n v="9.2462530009999995"/>
  </r>
  <r>
    <s v="Córdoba"/>
    <s v="Tuchín "/>
    <s v="Santa Clara"/>
    <x v="26"/>
    <n v="1108"/>
    <s v="Vegetación secundaria alta"/>
    <d v="2025-05-29T00:00:00"/>
    <s v="Alta densidad"/>
    <s v="Esteban Moreno"/>
    <x v="0"/>
    <n v="1"/>
    <n v="11"/>
    <x v="6"/>
    <s v=""/>
    <n v="65"/>
    <n v="0.65"/>
    <n v="0.20690142601946396"/>
    <n v="4.5"/>
    <x v="36"/>
    <n v="3.3621481728162893E-2"/>
    <n v="4"/>
    <n v="7"/>
    <m/>
    <x v="1"/>
    <x v="1"/>
    <m/>
    <m/>
    <m/>
    <x v="0"/>
    <s v="Rastrojos (VS)"/>
    <s v=""/>
    <n v="4722602.8991"/>
    <n v="2580700.6061999998"/>
    <n v="-75.525726000000006"/>
    <n v="9.2462510000000009"/>
  </r>
  <r>
    <s v="Córdoba"/>
    <s v="Tuchín "/>
    <s v="Santa Clara"/>
    <x v="26"/>
    <n v="1109"/>
    <s v="Vegetación secundaria alta"/>
    <d v="2025-05-29T00:00:00"/>
    <s v="Alta densidad"/>
    <s v="Esteban Moreno"/>
    <x v="0"/>
    <n v="1"/>
    <n v="12"/>
    <x v="5"/>
    <s v=""/>
    <n v="52.5"/>
    <n v="0.52500000000000002"/>
    <n v="0.16711269024649011"/>
    <n v="4"/>
    <x v="21"/>
    <n v="2.1933540594851829E-2"/>
    <n v="3"/>
    <n v="6"/>
    <m/>
    <x v="1"/>
    <x v="1"/>
    <m/>
    <m/>
    <m/>
    <x v="0"/>
    <s v="Rastrojos (VS)"/>
    <s v=""/>
    <n v="4722607.1732999999"/>
    <n v="2580698.9166000001"/>
    <n v="-75.525687000000005"/>
    <n v="9.2462360009999998"/>
  </r>
  <r>
    <s v="Córdoba"/>
    <s v="Tuchín "/>
    <s v="Santa Clara"/>
    <x v="26"/>
    <n v="1110"/>
    <s v="Vegetación secundaria alta"/>
    <d v="2025-05-29T00:00:00"/>
    <s v="Alta densidad"/>
    <s v="Esteban Moreno"/>
    <x v="0"/>
    <n v="1"/>
    <n v="13"/>
    <x v="6"/>
    <s v=""/>
    <n v="46.5"/>
    <n v="0.46500000000000002"/>
    <n v="0.14801409707546268"/>
    <n v="4.2"/>
    <x v="35"/>
    <n v="1.7206638785022536E-2"/>
    <n v="4"/>
    <n v="7"/>
    <m/>
    <x v="1"/>
    <x v="1"/>
    <m/>
    <m/>
    <m/>
    <x v="0"/>
    <s v="Rastrojos (VS)"/>
    <s v=""/>
    <n v="4722608.2972999997"/>
    <n v="2580702.4484999999"/>
    <n v="-75.525677000000002"/>
    <n v="9.2462680000000006"/>
  </r>
  <r>
    <s v="Córdoba"/>
    <s v="Tuchín "/>
    <s v="Santa Clara"/>
    <x v="26"/>
    <n v="1111"/>
    <s v="Vegetación secundaria alta"/>
    <d v="2025-05-29T00:00:00"/>
    <s v="Alta densidad"/>
    <s v="Esteban Moreno"/>
    <x v="0"/>
    <n v="1"/>
    <n v="14"/>
    <x v="0"/>
    <s v=""/>
    <n v="53.5"/>
    <n v="0.53500000000000003"/>
    <n v="0.17029578910832802"/>
    <n v="8"/>
    <x v="16"/>
    <n v="2.2777061793238875E-2"/>
    <n v="11"/>
    <n v="14"/>
    <n v="1"/>
    <x v="0"/>
    <x v="0"/>
    <n v="0"/>
    <n v="0"/>
    <n v="0"/>
    <x v="0"/>
    <s v="Rastrojos (VS)"/>
    <s v=""/>
    <n v="4722606.6449999996"/>
    <n v="2580701.9071"/>
    <n v="-75.525692000000006"/>
    <n v="9.2462630000000008"/>
  </r>
  <r>
    <s v="Córdoba"/>
    <s v="Tuchín "/>
    <s v="Santa Clara"/>
    <x v="26"/>
    <n v="1112"/>
    <s v="Vegetación secundaria alta"/>
    <d v="2025-05-29T00:00:00"/>
    <s v="Alta densidad"/>
    <s v="Esteban Moreno"/>
    <x v="0"/>
    <n v="1"/>
    <n v="15"/>
    <x v="5"/>
    <s v=""/>
    <n v="59"/>
    <n v="0.59"/>
    <n v="0.18780283284843649"/>
    <n v="3.5"/>
    <x v="21"/>
    <n v="2.770091784514438E-2"/>
    <n v="5"/>
    <n v="8"/>
    <m/>
    <x v="1"/>
    <x v="1"/>
    <m/>
    <m/>
    <m/>
    <x v="0"/>
    <s v="Rastrojos (VS)"/>
    <s v=""/>
    <n v="4722611.6885000002"/>
    <n v="2580700.2119999998"/>
    <n v="-75.525645999999995"/>
    <n v="9.2462479999999996"/>
  </r>
  <r>
    <s v="Córdoba"/>
    <s v="Tuchín "/>
    <s v="Santa Clara"/>
    <x v="26"/>
    <n v="1113"/>
    <s v="Vegetación secundaria alta"/>
    <d v="2025-05-29T00:00:00"/>
    <s v="Alta densidad"/>
    <s v="Esteban Moreno"/>
    <x v="0"/>
    <n v="1"/>
    <n v="16"/>
    <x v="0"/>
    <s v=""/>
    <n v="48.5"/>
    <n v="0.48499999999999999"/>
    <n v="0.15438029479913848"/>
    <n v="7.2"/>
    <x v="9"/>
    <n v="1.8718610744395538E-2"/>
    <n v="12"/>
    <n v="15"/>
    <n v="0"/>
    <x v="0"/>
    <x v="0"/>
    <n v="0"/>
    <n v="0"/>
    <n v="0"/>
    <x v="0"/>
    <s v="Rastrojos (VS)"/>
    <s v=""/>
    <n v="4722609.0587999998"/>
    <n v="2580701.3369"/>
    <n v="-75.525670000000005"/>
    <n v="9.2462579999999992"/>
  </r>
  <r>
    <s v="Córdoba"/>
    <s v="Tuchín "/>
    <s v="Santa Clara"/>
    <x v="26"/>
    <n v="1114"/>
    <s v="Vegetación secundaria alta"/>
    <d v="2025-05-29T00:00:00"/>
    <s v="Alta densidad"/>
    <s v="Esteban Moreno"/>
    <x v="0"/>
    <n v="1"/>
    <n v="17"/>
    <x v="0"/>
    <s v=""/>
    <n v="53.5"/>
    <n v="0.53500000000000003"/>
    <n v="0.17029578910832802"/>
    <n v="7.5"/>
    <x v="84"/>
    <n v="2.2777061793238875E-2"/>
    <n v="8"/>
    <n v="11"/>
    <n v="0"/>
    <x v="0"/>
    <x v="0"/>
    <n v="0"/>
    <n v="0"/>
    <n v="0"/>
    <x v="0"/>
    <s v="Rastrojos (VS)"/>
    <s v=""/>
    <n v="4722609.1357000005"/>
    <n v="2580696.6902000001"/>
    <n v="-75.525668999999994"/>
    <n v="9.2462160000000004"/>
  </r>
  <r>
    <s v="Córdoba"/>
    <s v="Tuchín "/>
    <s v="Santa Clara"/>
    <x v="26"/>
    <n v="1115"/>
    <s v="Vegetación secundaria alta"/>
    <d v="2025-05-29T00:00:00"/>
    <s v="Alta densidad"/>
    <s v="Esteban Moreno"/>
    <x v="0"/>
    <n v="1"/>
    <n v="18"/>
    <x v="0"/>
    <s v=""/>
    <n v="49"/>
    <n v="0.49"/>
    <n v="0.15597184423005744"/>
    <n v="7"/>
    <x v="9"/>
    <n v="1.9106550918182037E-2"/>
    <n v="7"/>
    <n v="10"/>
    <n v="0"/>
    <x v="0"/>
    <x v="0"/>
    <n v="0"/>
    <n v="0"/>
    <n v="0"/>
    <x v="0"/>
    <s v="Rastrojos (VS)"/>
    <s v=""/>
    <n v="4722607.693"/>
    <n v="2580694.7091999999"/>
    <n v="-75.525682000000003"/>
    <n v="9.2461979999999997"/>
  </r>
  <r>
    <s v="Córdoba"/>
    <s v="Tuchín "/>
    <s v="Santa Clara"/>
    <x v="26"/>
    <n v="1116"/>
    <s v="Vegetación secundaria alta"/>
    <d v="2025-05-29T00:00:00"/>
    <s v="Alta densidad"/>
    <s v="Esteban Moreno"/>
    <x v="0"/>
    <n v="1"/>
    <n v="19"/>
    <x v="6"/>
    <s v=""/>
    <n v="52"/>
    <n v="0.52"/>
    <n v="0.16552114081557115"/>
    <n v="3.6"/>
    <x v="20"/>
    <n v="2.1517748306024251E-2"/>
    <n v="4"/>
    <n v="7"/>
    <m/>
    <x v="1"/>
    <x v="1"/>
    <m/>
    <m/>
    <m/>
    <x v="0"/>
    <s v="Rastrojos (VS)"/>
    <s v=""/>
    <n v="4722601.4132000003"/>
    <n v="2580692.5413000002"/>
    <n v="-75.525739000000002"/>
    <n v="9.2461780000000005"/>
  </r>
  <r>
    <s v="Córdoba"/>
    <s v="Tuchín "/>
    <s v="Santa Clara"/>
    <x v="26"/>
    <s v=""/>
    <s v="Vegetación secundaria alta"/>
    <d v="2025-05-29T00:00:00"/>
    <s v="Alta densidad"/>
    <s v="Esteban Moreno"/>
    <x v="0"/>
    <n v="1"/>
    <n v="20"/>
    <x v="2"/>
    <n v="9"/>
    <s v=""/>
    <m/>
    <m/>
    <n v="0.5"/>
    <x v="4"/>
    <n v="0"/>
    <s v=""/>
    <s v=""/>
    <m/>
    <x v="1"/>
    <x v="1"/>
    <m/>
    <m/>
    <m/>
    <x v="0"/>
    <s v="Rastrojos (VS)"/>
    <s v=""/>
    <m/>
    <m/>
    <m/>
    <m/>
  </r>
  <r>
    <s v="Córdoba"/>
    <s v="Tuchín "/>
    <s v="Santa Clara"/>
    <x v="26"/>
    <s v=""/>
    <s v="Vegetación secundaria alta"/>
    <d v="2025-05-29T00:00:00"/>
    <s v="Alta densidad"/>
    <s v="Esteban Moreno"/>
    <x v="0"/>
    <n v="1"/>
    <n v="21"/>
    <x v="4"/>
    <n v="32"/>
    <s v=""/>
    <m/>
    <m/>
    <n v="0.15"/>
    <x v="4"/>
    <n v="0"/>
    <s v=""/>
    <s v=""/>
    <m/>
    <x v="1"/>
    <x v="1"/>
    <m/>
    <m/>
    <m/>
    <x v="0"/>
    <s v="Rastrojos (VS)"/>
    <s v=""/>
    <m/>
    <m/>
    <m/>
    <m/>
  </r>
  <r>
    <s v="Córdoba"/>
    <s v="Tuchín "/>
    <s v="Santa Clara"/>
    <x v="26"/>
    <s v=""/>
    <s v="Vegetación secundaria alta"/>
    <d v="2025-05-29T00:00:00"/>
    <s v="Alta densidad"/>
    <s v="Esteban Moreno"/>
    <x v="0"/>
    <n v="1"/>
    <n v="22"/>
    <x v="3"/>
    <n v="2"/>
    <s v=""/>
    <m/>
    <m/>
    <n v="0.2"/>
    <x v="4"/>
    <n v="0"/>
    <s v=""/>
    <s v=""/>
    <m/>
    <x v="1"/>
    <x v="1"/>
    <m/>
    <m/>
    <m/>
    <x v="0"/>
    <s v="Rastrojos (VS)"/>
    <s v=""/>
    <m/>
    <m/>
    <m/>
    <m/>
  </r>
  <r>
    <s v="Córdoba"/>
    <s v="Tuchín "/>
    <s v="Santa Clara"/>
    <x v="26"/>
    <n v="1117"/>
    <s v="Vegetación secundaria alta"/>
    <d v="2025-05-29T00:00:00"/>
    <s v="Alta densidad"/>
    <s v="Esteban Moreno"/>
    <x v="0"/>
    <n v="2"/>
    <n v="23"/>
    <x v="5"/>
    <s v=""/>
    <n v="29"/>
    <n v="0.28999999999999998"/>
    <n v="9.2309866993299294E-2"/>
    <n v="2.5"/>
    <x v="106"/>
    <n v="6.6924653570141985E-3"/>
    <n v="2"/>
    <n v="5"/>
    <m/>
    <x v="1"/>
    <x v="1"/>
    <m/>
    <m/>
    <m/>
    <x v="0"/>
    <s v="Rastrojos (VS)"/>
    <s v=""/>
    <n v="4722600.1257999996"/>
    <n v="2580696.9753"/>
    <n v="-75.525751"/>
    <n v="9.2462180000000007"/>
  </r>
  <r>
    <s v="Córdoba"/>
    <s v="Tuchín "/>
    <s v="Santa Clara"/>
    <x v="26"/>
    <n v="1118"/>
    <s v="Vegetación secundaria alta"/>
    <d v="2025-05-29T00:00:00"/>
    <s v="Alta densidad"/>
    <s v="Esteban Moreno"/>
    <x v="0"/>
    <n v="2"/>
    <n v="24"/>
    <x v="0"/>
    <s v=""/>
    <n v="53"/>
    <n v="0.53"/>
    <n v="0.16870423967740908"/>
    <n v="7.7"/>
    <x v="93"/>
    <n v="2.2353311757256702E-2"/>
    <n v="4"/>
    <n v="7"/>
    <n v="0"/>
    <x v="0"/>
    <x v="0"/>
    <n v="0"/>
    <n v="0"/>
    <n v="0"/>
    <x v="0"/>
    <s v="Rastrojos (VS)"/>
    <s v=""/>
    <n v="4722598.0439999998"/>
    <n v="2580697.875"/>
    <n v="-75.525769999999994"/>
    <n v="9.2462260000000001"/>
  </r>
  <r>
    <s v="Córdoba"/>
    <s v="Tuchín "/>
    <s v="Santa Clara"/>
    <x v="26"/>
    <n v="1119"/>
    <s v="Vegetación secundaria alta"/>
    <d v="2025-05-29T00:00:00"/>
    <s v="Alta densidad"/>
    <s v="Esteban Moreno"/>
    <x v="0"/>
    <n v="2"/>
    <n v="25"/>
    <x v="7"/>
    <s v=""/>
    <n v="57"/>
    <n v="0.56999999999999995"/>
    <n v="0.18143663512476069"/>
    <n v="4"/>
    <x v="38"/>
    <n v="2.5854720505278397E-2"/>
    <n v="4"/>
    <n v="7"/>
    <m/>
    <x v="1"/>
    <x v="1"/>
    <m/>
    <m/>
    <m/>
    <x v="0"/>
    <s v="Rastrojos (VS)"/>
    <s v=""/>
    <n v="4722600.5458000004"/>
    <n v="2580694.2067999998"/>
    <n v="-75.525746999999996"/>
    <n v="9.246193001"/>
  </r>
  <r>
    <s v="Córdoba"/>
    <s v="Tuchín "/>
    <s v="Santa Clara"/>
    <x v="26"/>
    <n v="1120"/>
    <s v="Vegetación secundaria alta"/>
    <d v="2025-05-29T00:00:00"/>
    <s v="Alta densidad"/>
    <s v="Esteban Moreno"/>
    <x v="0"/>
    <n v="2"/>
    <n v="26"/>
    <x v="6"/>
    <s v=""/>
    <n v="50"/>
    <n v="0.5"/>
    <n v="0.15915494309189535"/>
    <n v="5.5"/>
    <x v="107"/>
    <n v="1.9894367886486918E-2"/>
    <n v="5"/>
    <n v="8"/>
    <m/>
    <x v="1"/>
    <x v="1"/>
    <m/>
    <m/>
    <m/>
    <x v="0"/>
    <s v="Rastrojos (VS)"/>
    <s v=""/>
    <n v="4722599.9861000003"/>
    <n v="2580692.7725999998"/>
    <n v="-75.525751999999997"/>
    <n v="9.2461800000000007"/>
  </r>
  <r>
    <s v="Córdoba"/>
    <s v="Tuchín "/>
    <s v="Santa Clara"/>
    <x v="26"/>
    <n v="1121"/>
    <s v="Vegetación secundaria alta"/>
    <d v="2025-05-29T00:00:00"/>
    <s v="Alta densidad"/>
    <s v="Esteban Moreno"/>
    <x v="0"/>
    <n v="2"/>
    <n v="27"/>
    <x v="1"/>
    <s v=""/>
    <n v="48.5"/>
    <n v="0.48499999999999999"/>
    <n v="0.15438029479913848"/>
    <n v="7"/>
    <x v="77"/>
    <n v="1.8718610744395538E-2"/>
    <n v="2"/>
    <n v="5"/>
    <n v="0"/>
    <x v="0"/>
    <x v="0"/>
    <n v="0"/>
    <n v="0"/>
    <n v="0"/>
    <x v="0"/>
    <s v="Rastrojos (VS)"/>
    <s v=""/>
    <n v="4722602.8458000002"/>
    <n v="2580693.0841999999"/>
    <n v="-75.525726000000006"/>
    <n v="9.2461830000000003"/>
  </r>
  <r>
    <s v="Córdoba"/>
    <s v="Tuchín "/>
    <s v="Santa Clara"/>
    <x v="26"/>
    <n v="1122"/>
    <s v="Vegetación secundaria alta"/>
    <d v="2025-05-29T00:00:00"/>
    <s v="Alta densidad"/>
    <s v="Esteban Moreno"/>
    <x v="0"/>
    <n v="2"/>
    <n v="28"/>
    <x v="0"/>
    <s v=""/>
    <n v="50.5"/>
    <n v="0.505"/>
    <n v="0.16074649252281431"/>
    <n v="7.5"/>
    <x v="86"/>
    <n v="2.0294244681005307E-2"/>
    <n v="9"/>
    <n v="12"/>
    <n v="0"/>
    <x v="0"/>
    <x v="0"/>
    <n v="0"/>
    <n v="0"/>
    <n v="0"/>
    <x v="0"/>
    <s v="Rastrojos (VS)"/>
    <s v=""/>
    <n v="4722610.1994000003"/>
    <n v="2580691.7045999998"/>
    <n v="-75.525659000000005"/>
    <n v="9.2461710000000004"/>
  </r>
  <r>
    <s v="Córdoba"/>
    <s v="Tuchín "/>
    <s v="Santa Clara"/>
    <x v="26"/>
    <n v="1123"/>
    <s v="Vegetación secundaria alta"/>
    <d v="2025-05-29T00:00:00"/>
    <s v="Alta densidad"/>
    <s v="Esteban Moreno"/>
    <x v="0"/>
    <n v="2"/>
    <n v="29"/>
    <x v="0"/>
    <s v=""/>
    <n v="51"/>
    <n v="0.51"/>
    <n v="0.16233804195373325"/>
    <n v="8"/>
    <x v="18"/>
    <n v="2.0698100349100988E-2"/>
    <n v="8"/>
    <n v="11"/>
    <n v="0"/>
    <x v="0"/>
    <x v="0"/>
    <n v="0"/>
    <n v="0"/>
    <n v="0"/>
    <x v="0"/>
    <s v="Rastrojos (VS)"/>
    <s v=""/>
    <n v="4722607.1215000004"/>
    <n v="2580691.6157999998"/>
    <n v="-75.525687000000005"/>
    <n v="9.2461699999999993"/>
  </r>
  <r>
    <s v="Córdoba"/>
    <s v="Tuchín "/>
    <s v="Santa Clara"/>
    <x v="26"/>
    <n v="1124"/>
    <s v="Vegetación secundaria alta"/>
    <d v="2025-05-29T00:00:00"/>
    <s v="Alta densidad"/>
    <s v="Esteban Moreno"/>
    <x v="0"/>
    <n v="2"/>
    <n v="30"/>
    <x v="5"/>
    <s v=""/>
    <n v="64"/>
    <n v="0.64"/>
    <n v="0.20371832715762606"/>
    <n v="3.5"/>
    <x v="108"/>
    <n v="3.2594932345220172E-2"/>
    <n v="2"/>
    <n v="5"/>
    <m/>
    <x v="1"/>
    <x v="1"/>
    <m/>
    <m/>
    <m/>
    <x v="0"/>
    <s v="Rastrojos (VS)"/>
    <s v=""/>
    <n v="4722605.5131000001"/>
    <n v="2580697.2689999999"/>
    <n v="-75.525701999999995"/>
    <n v="9.2462210000000002"/>
  </r>
  <r>
    <s v="Córdoba"/>
    <s v="Tuchín "/>
    <s v="Santa Clara"/>
    <x v="26"/>
    <n v="1125"/>
    <s v="Vegetación secundaria alta"/>
    <d v="2025-05-29T00:00:00"/>
    <s v="Alta densidad"/>
    <s v="Esteban Moreno"/>
    <x v="0"/>
    <n v="2"/>
    <n v="31"/>
    <x v="5"/>
    <s v=""/>
    <n v="44"/>
    <n v="0.44"/>
    <n v="0.14005634992086791"/>
    <n v="3"/>
    <x v="14"/>
    <n v="1.5406198491295469E-2"/>
    <n v="3"/>
    <n v="6"/>
    <m/>
    <x v="1"/>
    <x v="1"/>
    <m/>
    <m/>
    <m/>
    <x v="0"/>
    <s v="Rastrojos (VS)"/>
    <s v=""/>
    <n v="4722605.9142000005"/>
    <n v="2580691.8456000001"/>
    <n v="-75.525698000000006"/>
    <n v="9.2461719999999996"/>
  </r>
  <r>
    <s v="Córdoba"/>
    <s v="Tuchín "/>
    <s v="Santa Clara"/>
    <x v="26"/>
    <n v="1126"/>
    <s v="Vegetación secundaria alta"/>
    <d v="2025-05-29T00:00:00"/>
    <s v="Alta densidad"/>
    <s v="Esteban Moreno"/>
    <x v="0"/>
    <n v="2"/>
    <n v="32"/>
    <x v="0"/>
    <s v=""/>
    <n v="57.5"/>
    <n v="0.57499999999999996"/>
    <n v="0.18302818455567962"/>
    <n v="8.1999999999999993"/>
    <x v="18"/>
    <n v="2.6310301529878944E-2"/>
    <n v="8"/>
    <n v="11"/>
    <n v="0"/>
    <x v="0"/>
    <x v="0"/>
    <n v="0"/>
    <n v="0"/>
    <n v="0"/>
    <x v="0"/>
    <s v="Rastrojos (VS)"/>
    <s v=""/>
    <n v="4722604.4886999996"/>
    <n v="2580692.2982000001"/>
    <n v="-75.525711000000001"/>
    <n v="9.2461760000000002"/>
  </r>
  <r>
    <s v="Córdoba"/>
    <s v="Tuchín "/>
    <s v="Santa Clara"/>
    <x v="26"/>
    <n v="1127"/>
    <s v="Vegetación secundaria alta"/>
    <d v="2025-05-29T00:00:00"/>
    <s v="Alta densidad"/>
    <s v="Esteban Moreno"/>
    <x v="0"/>
    <n v="2"/>
    <n v="33"/>
    <x v="1"/>
    <s v=""/>
    <n v="51"/>
    <n v="0.51"/>
    <n v="0.16233804195373325"/>
    <n v="7"/>
    <x v="40"/>
    <n v="2.0698100349100988E-2"/>
    <n v="8"/>
    <n v="11"/>
    <n v="0"/>
    <x v="0"/>
    <x v="0"/>
    <n v="0"/>
    <n v="0"/>
    <n v="0"/>
    <x v="0"/>
    <s v="Rastrojos (VS)"/>
    <s v=""/>
    <n v="4722605.375"/>
    <n v="2580693.2875999999"/>
    <n v="-75.525702999999993"/>
    <n v="9.2461850010000006"/>
  </r>
  <r>
    <s v="Córdoba"/>
    <s v="Tuchín "/>
    <s v="Santa Clara"/>
    <x v="26"/>
    <s v=""/>
    <s v="Vegetación secundaria alta"/>
    <d v="2025-05-29T00:00:00"/>
    <s v="Alta densidad"/>
    <s v="Esteban Moreno"/>
    <x v="0"/>
    <n v="2"/>
    <n v="34"/>
    <x v="2"/>
    <n v="19"/>
    <s v=""/>
    <m/>
    <m/>
    <n v="0.6"/>
    <x v="4"/>
    <n v="0"/>
    <s v=""/>
    <s v=""/>
    <m/>
    <x v="1"/>
    <x v="1"/>
    <m/>
    <m/>
    <m/>
    <x v="0"/>
    <s v="Rastrojos (VS)"/>
    <s v=""/>
    <m/>
    <m/>
    <m/>
    <m/>
  </r>
  <r>
    <s v="Córdoba"/>
    <s v="Tuchín "/>
    <s v="Santa Clara"/>
    <x v="26"/>
    <s v=""/>
    <s v="Vegetación secundaria alta"/>
    <d v="2025-05-29T00:00:00"/>
    <s v="Alta densidad"/>
    <s v="Esteban Moreno"/>
    <x v="0"/>
    <n v="2"/>
    <n v="35"/>
    <x v="4"/>
    <n v="15"/>
    <s v=""/>
    <m/>
    <m/>
    <n v="0.15"/>
    <x v="4"/>
    <n v="0"/>
    <s v=""/>
    <s v=""/>
    <m/>
    <x v="1"/>
    <x v="1"/>
    <m/>
    <m/>
    <m/>
    <x v="0"/>
    <s v="Rastrojos (VS)"/>
    <s v=""/>
    <m/>
    <m/>
    <m/>
    <m/>
  </r>
  <r>
    <s v="Córdoba"/>
    <s v="Tuchín "/>
    <s v="Santa Clara"/>
    <x v="26"/>
    <s v=""/>
    <s v="Vegetación secundaria alta"/>
    <d v="2025-05-29T00:00:00"/>
    <s v="Alta densidad"/>
    <s v="Esteban Moreno"/>
    <x v="0"/>
    <n v="2"/>
    <n v="36"/>
    <x v="3"/>
    <n v="4"/>
    <s v=""/>
    <m/>
    <m/>
    <n v="0.25"/>
    <x v="4"/>
    <n v="0"/>
    <s v=""/>
    <s v=""/>
    <m/>
    <x v="1"/>
    <x v="1"/>
    <m/>
    <m/>
    <m/>
    <x v="0"/>
    <s v="Rastrojos (VS)"/>
    <s v=""/>
    <m/>
    <m/>
    <m/>
    <m/>
  </r>
  <r>
    <s v="Córdoba"/>
    <s v="Tuchín "/>
    <s v="Santa Clara"/>
    <x v="26"/>
    <n v="1128"/>
    <s v="Vegetación secundaria alta"/>
    <d v="2025-05-29T00:00:00"/>
    <s v="Alta densidad"/>
    <s v="Esteban Moreno"/>
    <x v="0"/>
    <n v="3"/>
    <n v="37"/>
    <x v="5"/>
    <s v=""/>
    <n v="49"/>
    <n v="0.49"/>
    <n v="0.15597184423005744"/>
    <n v="3"/>
    <x v="108"/>
    <n v="1.9106550918182037E-2"/>
    <n v="0"/>
    <n v="4"/>
    <m/>
    <x v="1"/>
    <x v="1"/>
    <m/>
    <m/>
    <m/>
    <x v="0"/>
    <s v="Rastrojos (VS)"/>
    <s v=""/>
    <n v="4722605.5806"/>
    <n v="2580691.2949000001"/>
    <n v="-75.525700999999998"/>
    <n v="9.2461669999999998"/>
  </r>
  <r>
    <s v="Córdoba"/>
    <s v="Tuchín "/>
    <s v="Santa Clara"/>
    <x v="26"/>
    <n v="1129"/>
    <s v="Vegetación secundaria alta"/>
    <d v="2025-05-29T00:00:00"/>
    <s v="Alta densidad"/>
    <s v="Esteban Moreno"/>
    <x v="0"/>
    <n v="3"/>
    <n v="38"/>
    <x v="5"/>
    <s v=""/>
    <n v="46"/>
    <n v="0.46"/>
    <n v="0.14642254764454371"/>
    <n v="4.5"/>
    <x v="25"/>
    <n v="1.6838592979122526E-2"/>
    <n v="2"/>
    <n v="5"/>
    <m/>
    <x v="1"/>
    <x v="1"/>
    <m/>
    <m/>
    <m/>
    <x v="0"/>
    <s v="Rastrojos (VS)"/>
    <s v=""/>
    <n v="4722607.5431000004"/>
    <n v="2580689.0685000001"/>
    <n v="-75.525683000000001"/>
    <n v="9.2461470000000006"/>
  </r>
  <r>
    <s v="Córdoba"/>
    <s v="Tuchín "/>
    <s v="Santa Clara"/>
    <x v="26"/>
    <n v="1130"/>
    <s v="Vegetación secundaria alta"/>
    <d v="2025-05-29T00:00:00"/>
    <s v="Alta densidad"/>
    <s v="Esteban Moreno"/>
    <x v="0"/>
    <n v="3"/>
    <n v="39"/>
    <x v="7"/>
    <s v=""/>
    <n v="49"/>
    <n v="0.49"/>
    <n v="0.15597184423005744"/>
    <n v="4.2"/>
    <x v="32"/>
    <n v="1.9106550918182037E-2"/>
    <n v="2"/>
    <n v="5"/>
    <m/>
    <x v="1"/>
    <x v="1"/>
    <m/>
    <m/>
    <m/>
    <x v="0"/>
    <s v="Rastrojos (VS)"/>
    <s v=""/>
    <n v="4722609.8525"/>
    <n v="2580689.2733999998"/>
    <n v="-75.525661999999997"/>
    <n v="9.2461490000000008"/>
  </r>
  <r>
    <s v="Córdoba"/>
    <s v="Tuchín "/>
    <s v="Santa Clara"/>
    <x v="26"/>
    <n v="1131"/>
    <s v="Vegetación secundaria alta"/>
    <d v="2025-05-29T00:00:00"/>
    <s v="Alta densidad"/>
    <s v="Esteban Moreno"/>
    <x v="0"/>
    <n v="3"/>
    <n v="40"/>
    <x v="5"/>
    <s v=""/>
    <n v="59"/>
    <n v="0.59"/>
    <n v="0.18780283284843649"/>
    <n v="4"/>
    <x v="25"/>
    <n v="2.770091784514438E-2"/>
    <n v="4"/>
    <n v="7"/>
    <m/>
    <x v="1"/>
    <x v="1"/>
    <m/>
    <m/>
    <m/>
    <x v="0"/>
    <s v="Rastrojos (VS)"/>
    <s v=""/>
    <n v="4722601.8261000002"/>
    <n v="2580688.7771999999"/>
    <n v="-75.525734999999997"/>
    <n v="9.2461439999999993"/>
  </r>
  <r>
    <s v="Córdoba"/>
    <s v="Tuchín "/>
    <s v="Santa Clara"/>
    <x v="26"/>
    <n v="1132"/>
    <s v="Vegetación secundaria alta"/>
    <d v="2025-05-29T00:00:00"/>
    <s v="Alta densidad"/>
    <s v="Esteban Moreno"/>
    <x v="0"/>
    <n v="3"/>
    <n v="41"/>
    <x v="1"/>
    <s v=""/>
    <n v="51"/>
    <n v="0.51"/>
    <n v="0.16233804195373325"/>
    <n v="5.2"/>
    <x v="28"/>
    <n v="2.0698100349100988E-2"/>
    <n v="9"/>
    <n v="12"/>
    <n v="0"/>
    <x v="0"/>
    <x v="0"/>
    <n v="0"/>
    <n v="0"/>
    <n v="0"/>
    <x v="0"/>
    <s v="Rastrojos (VS)"/>
    <s v=""/>
    <n v="4722608.7394000003"/>
    <n v="2580687.2900999999"/>
    <n v="-75.525672"/>
    <n v="9.2461310000000001"/>
  </r>
  <r>
    <s v="Córdoba"/>
    <s v="Tuchín "/>
    <s v="Santa Clara"/>
    <x v="26"/>
    <n v="1133"/>
    <s v="Vegetación secundaria alta"/>
    <d v="2025-05-29T00:00:00"/>
    <s v="Alta densidad"/>
    <s v="Esteban Moreno"/>
    <x v="0"/>
    <n v="3"/>
    <n v="42"/>
    <x v="1"/>
    <s v=""/>
    <n v="50"/>
    <n v="0.5"/>
    <n v="0.15915494309189535"/>
    <n v="5.8"/>
    <x v="28"/>
    <n v="1.9894367886486918E-2"/>
    <n v="5"/>
    <n v="8"/>
    <n v="0"/>
    <x v="0"/>
    <x v="0"/>
    <n v="0"/>
    <n v="0"/>
    <n v="0"/>
    <x v="0"/>
    <s v="Rastrojos (VS)"/>
    <s v=""/>
    <n v="4722613.2545999996"/>
    <n v="2580688.5855999999"/>
    <n v="-75.525631000000004"/>
    <n v="9.2461430010000001"/>
  </r>
  <r>
    <s v="Córdoba"/>
    <s v="Tuchín "/>
    <s v="Santa Clara"/>
    <x v="26"/>
    <n v="1134"/>
    <s v="Vegetación secundaria alta"/>
    <d v="2025-05-29T00:00:00"/>
    <s v="Alta densidad"/>
    <s v="Esteban Moreno"/>
    <x v="0"/>
    <n v="3"/>
    <n v="43"/>
    <x v="1"/>
    <s v=""/>
    <n v="56.5"/>
    <n v="0.56499999999999995"/>
    <n v="0.17984508569384172"/>
    <n v="6.5"/>
    <x v="109"/>
    <n v="2.5403118354255141E-2"/>
    <n v="9"/>
    <n v="12"/>
    <n v="0"/>
    <x v="0"/>
    <x v="0"/>
    <n v="0"/>
    <n v="0"/>
    <n v="0"/>
    <x v="0"/>
    <s v="Rastrojos (VS)"/>
    <s v=""/>
    <n v="4722610.6750999996"/>
    <n v="2580696.7899000002"/>
    <n v="-75.525655"/>
    <n v="9.2462169999999997"/>
  </r>
  <r>
    <s v="Córdoba"/>
    <s v="Tuchín "/>
    <s v="Santa Clara"/>
    <x v="26"/>
    <n v="1136"/>
    <s v="Vegetación secundaria alta"/>
    <d v="2025-05-29T00:00:00"/>
    <s v="Alta densidad"/>
    <s v="Esteban Moreno"/>
    <x v="0"/>
    <n v="3"/>
    <n v="44"/>
    <x v="5"/>
    <s v=""/>
    <n v="53.5"/>
    <n v="0.53500000000000003"/>
    <n v="0.17029578910832802"/>
    <n v="3.5"/>
    <x v="108"/>
    <n v="2.2777061793238875E-2"/>
    <n v="0"/>
    <n v="4"/>
    <m/>
    <x v="1"/>
    <x v="1"/>
    <m/>
    <m/>
    <m/>
    <x v="0"/>
    <s v="Rastrojos (VS)"/>
    <s v=""/>
    <n v="4722609.7511999998"/>
    <n v="2580690.4909999999"/>
    <n v="-75.525662999999994"/>
    <n v="9.2461600009999998"/>
  </r>
  <r>
    <s v="Córdoba"/>
    <s v="Tuchín "/>
    <s v="Santa Clara"/>
    <x v="26"/>
    <n v="1135"/>
    <s v="Vegetación secundaria alta"/>
    <d v="2025-05-29T00:00:00"/>
    <s v="Alta densidad"/>
    <s v="Esteban Moreno"/>
    <x v="0"/>
    <n v="3"/>
    <n v="45"/>
    <x v="0"/>
    <s v=""/>
    <n v="69"/>
    <n v="0.69"/>
    <n v="0.21963382146681557"/>
    <n v="7"/>
    <x v="9"/>
    <n v="3.7886834203025681E-2"/>
    <n v="8"/>
    <n v="11"/>
    <n v="0"/>
    <x v="0"/>
    <x v="0"/>
    <n v="0"/>
    <n v="0"/>
    <n v="0"/>
    <x v="0"/>
    <s v="Rastrojos (VS)"/>
    <s v=""/>
    <n v="4722610.2928999998"/>
    <n v="2580689.3809000002"/>
    <n v="-75.525658000000007"/>
    <n v="9.2461500000000001"/>
  </r>
  <r>
    <s v="Córdoba"/>
    <s v="Tuchín "/>
    <s v="Santa Clara"/>
    <x v="26"/>
    <s v=""/>
    <s v="Vegetación secundaria alta"/>
    <d v="2025-05-29T00:00:00"/>
    <s v="Alta densidad"/>
    <s v="Esteban Moreno"/>
    <x v="0"/>
    <n v="3"/>
    <n v="46"/>
    <x v="4"/>
    <n v="19"/>
    <s v=""/>
    <m/>
    <m/>
    <n v="0.15"/>
    <x v="4"/>
    <n v="0"/>
    <s v=""/>
    <s v=""/>
    <m/>
    <x v="1"/>
    <x v="1"/>
    <m/>
    <m/>
    <m/>
    <x v="0"/>
    <s v="Rastrojos (VS)"/>
    <s v=""/>
    <m/>
    <m/>
    <m/>
    <m/>
  </r>
  <r>
    <s v="Córdoba"/>
    <s v="Tuchín "/>
    <s v="Santa Clara"/>
    <x v="26"/>
    <s v=""/>
    <s v="Vegetación secundaria alta"/>
    <d v="2025-05-29T00:00:00"/>
    <s v="Alta densidad"/>
    <s v="Esteban Moreno"/>
    <x v="0"/>
    <n v="3"/>
    <n v="47"/>
    <x v="3"/>
    <n v="4"/>
    <s v=""/>
    <m/>
    <m/>
    <n v="0.25"/>
    <x v="4"/>
    <n v="0"/>
    <s v=""/>
    <s v=""/>
    <m/>
    <x v="1"/>
    <x v="1"/>
    <m/>
    <m/>
    <m/>
    <x v="0"/>
    <s v="Rastrojos (VS)"/>
    <s v=""/>
    <m/>
    <m/>
    <m/>
    <m/>
  </r>
  <r>
    <s v="Córdoba"/>
    <s v="Tuchín "/>
    <s v="Santa Clara"/>
    <x v="26"/>
    <s v=""/>
    <s v="Vegetación secundaria alta"/>
    <d v="2025-05-29T00:00:00"/>
    <s v="Alta densidad"/>
    <s v="Esteban Moreno"/>
    <x v="0"/>
    <n v="3"/>
    <n v="48"/>
    <x v="2"/>
    <n v="13"/>
    <s v=""/>
    <m/>
    <m/>
    <n v="0.6"/>
    <x v="4"/>
    <n v="0"/>
    <s v=""/>
    <s v=""/>
    <m/>
    <x v="1"/>
    <x v="1"/>
    <m/>
    <m/>
    <m/>
    <x v="0"/>
    <s v="Rastrojos (VS)"/>
    <s v=""/>
    <m/>
    <m/>
    <m/>
    <m/>
  </r>
  <r>
    <s v="Córdoba"/>
    <s v="Tuchín "/>
    <s v="Santa Clara"/>
    <x v="26"/>
    <n v="1137"/>
    <s v="Vegetación secundaria alta"/>
    <d v="2025-05-29T00:00:00"/>
    <s v="Alta densidad"/>
    <s v="Esteban Moreno"/>
    <x v="0"/>
    <n v="4"/>
    <n v="49"/>
    <x v="6"/>
    <s v=""/>
    <n v="52.4"/>
    <n v="0.52400000000000002"/>
    <n v="0.16679438036030633"/>
    <n v="4.2"/>
    <x v="20"/>
    <n v="2.1850063827200131E-2"/>
    <n v="4"/>
    <n v="7"/>
    <m/>
    <x v="1"/>
    <x v="1"/>
    <m/>
    <m/>
    <m/>
    <x v="0"/>
    <s v="Rastrojos (VS)"/>
    <s v=""/>
    <n v="4722610.8596000001"/>
    <n v="2580691.8106"/>
    <n v="-75.525653000000005"/>
    <n v="9.2461719999999996"/>
  </r>
  <r>
    <s v="Córdoba"/>
    <s v="Tuchín "/>
    <s v="Santa Clara"/>
    <x v="26"/>
    <n v="1138"/>
    <s v="Vegetación secundaria alta"/>
    <d v="2025-05-29T00:00:00"/>
    <s v="Alta densidad"/>
    <s v="Esteban Moreno"/>
    <x v="0"/>
    <n v="4"/>
    <n v="50"/>
    <x v="7"/>
    <s v=""/>
    <n v="52"/>
    <n v="0.52"/>
    <n v="0.16552114081557115"/>
    <n v="4"/>
    <x v="32"/>
    <n v="2.1517748306024251E-2"/>
    <n v="4"/>
    <n v="7"/>
    <m/>
    <x v="1"/>
    <x v="1"/>
    <m/>
    <m/>
    <m/>
    <x v="0"/>
    <s v="Rastrojos (VS)"/>
    <s v=""/>
    <n v="4722611.9970000004"/>
    <n v="2580697.2230000002"/>
    <n v="-75.525643000000002"/>
    <n v="9.2462210000000002"/>
  </r>
  <r>
    <s v="Córdoba"/>
    <s v="Tuchín "/>
    <s v="Santa Clara"/>
    <x v="26"/>
    <n v="1139"/>
    <s v="Vegetación secundaria alta"/>
    <d v="2025-05-29T00:00:00"/>
    <s v="Alta densidad"/>
    <s v="Esteban Moreno"/>
    <x v="0"/>
    <n v="4"/>
    <n v="51"/>
    <x v="5"/>
    <s v=""/>
    <n v="56"/>
    <n v="0.56000000000000005"/>
    <n v="0.17825353626292281"/>
    <n v="3.5"/>
    <x v="25"/>
    <n v="2.4955495076809196E-2"/>
    <n v="2"/>
    <n v="5"/>
    <m/>
    <x v="1"/>
    <x v="1"/>
    <m/>
    <m/>
    <m/>
    <x v="0"/>
    <s v="Rastrojos (VS)"/>
    <s v=""/>
    <n v="4722612.3635"/>
    <n v="2580702.4197"/>
    <n v="-75.525639999999996"/>
    <n v="9.2462680000000006"/>
  </r>
  <r>
    <s v="Córdoba"/>
    <s v="Tuchín "/>
    <s v="Santa Clara"/>
    <x v="26"/>
    <n v="1140"/>
    <s v="Vegetación secundaria alta"/>
    <d v="2025-05-29T00:00:00"/>
    <s v="Alta densidad"/>
    <s v="Esteban Moreno"/>
    <x v="0"/>
    <n v="4"/>
    <n v="52"/>
    <x v="0"/>
    <s v=""/>
    <n v="61"/>
    <n v="0.61"/>
    <n v="0.19416903057211232"/>
    <n v="6.8"/>
    <x v="9"/>
    <n v="2.9610777162247127E-2"/>
    <n v="12"/>
    <n v="15"/>
    <n v="0"/>
    <x v="0"/>
    <x v="0"/>
    <n v="0"/>
    <n v="0"/>
    <n v="0"/>
    <x v="0"/>
    <s v="Rastrojos (VS)"/>
    <s v=""/>
    <n v="4722614.7796999998"/>
    <n v="2580702.1812999998"/>
    <n v="-75.525617999999994"/>
    <n v="9.2462660000000003"/>
  </r>
  <r>
    <s v="Córdoba"/>
    <s v="Tuchín "/>
    <s v="Santa Clara"/>
    <x v="26"/>
    <n v="1141"/>
    <s v="Vegetación secundaria alta"/>
    <d v="2025-05-29T00:00:00"/>
    <s v="Alta densidad"/>
    <s v="Esteban Moreno"/>
    <x v="0"/>
    <n v="4"/>
    <n v="53"/>
    <x v="5"/>
    <s v=""/>
    <n v="52.5"/>
    <n v="0.52500000000000002"/>
    <n v="0.16711269024649011"/>
    <n v="3.6"/>
    <x v="25"/>
    <n v="2.1933540594851829E-2"/>
    <n v="2"/>
    <n v="6"/>
    <m/>
    <x v="1"/>
    <x v="1"/>
    <m/>
    <m/>
    <m/>
    <x v="0"/>
    <s v="Rastrojos (VS)"/>
    <s v=""/>
    <n v="4722616.9720999999"/>
    <n v="2580701.3914000001"/>
    <n v="-75.525598000000002"/>
    <n v="9.2462590000000002"/>
  </r>
  <r>
    <s v="Córdoba"/>
    <s v="Tuchín "/>
    <s v="Santa Clara"/>
    <x v="26"/>
    <n v="1142"/>
    <s v="Vegetación secundaria alta"/>
    <d v="2025-05-29T00:00:00"/>
    <s v="Alta densidad"/>
    <s v="Esteban Moreno"/>
    <x v="0"/>
    <n v="4"/>
    <n v="54"/>
    <x v="0"/>
    <s v=""/>
    <n v="62.5"/>
    <n v="0.625"/>
    <n v="0.19894367886486919"/>
    <n v="7.5"/>
    <x v="84"/>
    <n v="3.1084949822635811E-2"/>
    <n v="9"/>
    <n v="12"/>
    <n v="1"/>
    <x v="0"/>
    <x v="2"/>
    <n v="0"/>
    <n v="0"/>
    <n v="0"/>
    <x v="0"/>
    <s v="Rastrojos (VS)"/>
    <s v=""/>
    <n v="4722616.9485999998"/>
    <n v="2580698.0729"/>
    <n v="-75.525598000000002"/>
    <n v="9.2462289999999996"/>
  </r>
  <r>
    <s v="Córdoba"/>
    <s v="Tuchín "/>
    <s v="Santa Clara"/>
    <x v="26"/>
    <n v="1143"/>
    <s v="Vegetación secundaria alta"/>
    <d v="2025-05-29T00:00:00"/>
    <s v="Alta densidad"/>
    <s v="Esteban Moreno"/>
    <x v="0"/>
    <n v="4"/>
    <n v="55"/>
    <x v="5"/>
    <s v=""/>
    <n v="50"/>
    <n v="0.5"/>
    <n v="0.15915494309189535"/>
    <n v="3.8"/>
    <x v="51"/>
    <n v="1.9894367886486918E-2"/>
    <n v="4"/>
    <n v="7"/>
    <m/>
    <x v="1"/>
    <x v="1"/>
    <m/>
    <m/>
    <m/>
    <x v="0"/>
    <s v="Rastrojos (VS)"/>
    <s v=""/>
    <n v="4722612.3282000003"/>
    <n v="2580697.4419"/>
    <n v="-75.525639999999996"/>
    <n v="9.2462230000000005"/>
  </r>
  <r>
    <s v="Córdoba"/>
    <s v="Tuchín "/>
    <s v="Santa Clara"/>
    <x v="26"/>
    <n v="1144"/>
    <s v="Vegetación secundaria alta"/>
    <d v="2025-05-29T00:00:00"/>
    <s v="Alta densidad"/>
    <s v="Esteban Moreno"/>
    <x v="0"/>
    <n v="4"/>
    <n v="56"/>
    <x v="1"/>
    <s v=""/>
    <n v="81"/>
    <n v="0.81"/>
    <n v="0.25783100780887047"/>
    <n v="5.6"/>
    <x v="68"/>
    <n v="5.2210779081296274E-2"/>
    <n v="8"/>
    <n v="11"/>
    <n v="0"/>
    <x v="0"/>
    <x v="0"/>
    <n v="0"/>
    <n v="0"/>
    <n v="0"/>
    <x v="0"/>
    <s v="Rastrojos (VS)"/>
    <s v=""/>
    <n v="4722619.6677999999"/>
    <n v="2580694.0712000001"/>
    <n v="-75.525572999999994"/>
    <n v="9.2461929999999999"/>
  </r>
  <r>
    <s v="Córdoba"/>
    <s v="Tuchín "/>
    <s v="Santa Clara"/>
    <x v="26"/>
    <n v="1145"/>
    <s v="Vegetación secundaria alta"/>
    <d v="2025-05-29T00:00:00"/>
    <s v="Alta densidad"/>
    <s v="Esteban Moreno"/>
    <x v="0"/>
    <n v="4"/>
    <n v="57"/>
    <x v="7"/>
    <s v=""/>
    <n v="67"/>
    <n v="0.67"/>
    <n v="0.21326762374313976"/>
    <n v="4"/>
    <x v="110"/>
    <n v="3.5722326976975916E-2"/>
    <n v="4"/>
    <n v="7"/>
    <m/>
    <x v="1"/>
    <x v="1"/>
    <m/>
    <m/>
    <m/>
    <x v="0"/>
    <s v="Rastrojos (VS)"/>
    <s v=""/>
    <n v="4722618.4274000004"/>
    <n v="2580705.1422999999"/>
    <n v="-75.525585000000007"/>
    <n v="9.2462929999999997"/>
  </r>
  <r>
    <s v="Córdoba"/>
    <s v="Tuchín "/>
    <s v="Santa Clara"/>
    <x v="26"/>
    <n v="1146"/>
    <s v="Vegetación secundaria alta"/>
    <d v="2025-05-29T00:00:00"/>
    <s v="Alta densidad"/>
    <s v="Esteban Moreno"/>
    <x v="0"/>
    <n v="4"/>
    <n v="58"/>
    <x v="0"/>
    <s v=""/>
    <n v="60.3"/>
    <n v="0.60299999999999998"/>
    <n v="0.19194086136882577"/>
    <n v="7"/>
    <x v="105"/>
    <n v="2.8935084851350483E-2"/>
    <n v="10"/>
    <n v="14"/>
    <n v="1"/>
    <x v="0"/>
    <x v="0"/>
    <n v="0"/>
    <n v="0"/>
    <n v="0"/>
    <x v="0"/>
    <s v="Rastrojos (VS)"/>
    <s v=""/>
    <n v="4722619.8411999997"/>
    <n v="2580703.0304"/>
    <n v="-75.525571999999997"/>
    <n v="9.2462739999999997"/>
  </r>
  <r>
    <s v="Córdoba"/>
    <s v="Tuchín "/>
    <s v="Santa Clara"/>
    <x v="26"/>
    <n v="1147"/>
    <s v="Vegetación secundaria alta"/>
    <d v="2025-05-29T00:00:00"/>
    <s v="Alta densidad"/>
    <s v="Esteban Moreno"/>
    <x v="0"/>
    <n v="4"/>
    <n v="59"/>
    <x v="1"/>
    <s v=""/>
    <n v="62.3"/>
    <n v="0.623"/>
    <n v="0.1983070590925016"/>
    <n v="7"/>
    <x v="40"/>
    <n v="3.0886324453657122E-2"/>
    <n v="9"/>
    <n v="12"/>
    <n v="0"/>
    <x v="0"/>
    <x v="0"/>
    <n v="0"/>
    <n v="0"/>
    <n v="0"/>
    <x v="0"/>
    <s v="Rastrojos (VS)"/>
    <s v=""/>
    <n v="4722617.3017999995"/>
    <n v="2580701.3890999998"/>
    <n v="-75.525594999999996"/>
    <n v="9.2462590000000002"/>
  </r>
  <r>
    <s v="Córdoba"/>
    <s v="Tuchín "/>
    <s v="Santa Clara"/>
    <x v="26"/>
    <s v=""/>
    <s v="Vegetación secundaria alta"/>
    <d v="2025-05-29T00:00:00"/>
    <s v="Alta densidad"/>
    <s v="Esteban Moreno"/>
    <x v="0"/>
    <n v="4"/>
    <n v="60"/>
    <x v="2"/>
    <n v="7"/>
    <s v=""/>
    <m/>
    <m/>
    <n v="0.5"/>
    <x v="4"/>
    <n v="0"/>
    <s v=""/>
    <s v=""/>
    <m/>
    <x v="1"/>
    <x v="1"/>
    <m/>
    <m/>
    <m/>
    <x v="0"/>
    <s v="Rastrojos (VS)"/>
    <s v=""/>
    <m/>
    <m/>
    <m/>
    <m/>
  </r>
  <r>
    <s v="Córdoba"/>
    <s v="Tuchín "/>
    <s v="Santa Clara"/>
    <x v="26"/>
    <s v=""/>
    <s v="Vegetación secundaria alta"/>
    <d v="2025-05-29T00:00:00"/>
    <s v="Alta densidad"/>
    <s v="Esteban Moreno"/>
    <x v="0"/>
    <n v="4"/>
    <n v="61"/>
    <x v="3"/>
    <n v="2"/>
    <s v=""/>
    <m/>
    <m/>
    <n v="0.25"/>
    <x v="4"/>
    <n v="0"/>
    <s v=""/>
    <s v=""/>
    <m/>
    <x v="1"/>
    <x v="1"/>
    <m/>
    <m/>
    <m/>
    <x v="0"/>
    <s v="Rastrojos (VS)"/>
    <s v=""/>
    <m/>
    <m/>
    <m/>
    <m/>
  </r>
  <r>
    <s v="Córdoba"/>
    <s v="Tuchín "/>
    <s v="Santa Clara"/>
    <x v="26"/>
    <s v=""/>
    <s v="Vegetación secundaria alta"/>
    <d v="2025-05-29T00:00:00"/>
    <s v="Alta densidad"/>
    <s v="Esteban Moreno"/>
    <x v="0"/>
    <n v="4"/>
    <n v="62"/>
    <x v="4"/>
    <n v="16"/>
    <s v=""/>
    <m/>
    <m/>
    <n v="0.15"/>
    <x v="4"/>
    <n v="0"/>
    <s v=""/>
    <s v=""/>
    <m/>
    <x v="1"/>
    <x v="1"/>
    <m/>
    <m/>
    <m/>
    <x v="0"/>
    <s v="Rastrojos (VS)"/>
    <s v=""/>
    <m/>
    <m/>
    <m/>
    <m/>
  </r>
  <r>
    <s v="Córdoba"/>
    <s v="Tuchín "/>
    <s v="Santa Clara"/>
    <x v="26"/>
    <n v="1148"/>
    <s v="Vegetación secundaria alta"/>
    <d v="2025-05-29T00:00:00"/>
    <s v="Alta densidad"/>
    <s v="Esteban Moreno"/>
    <x v="0"/>
    <n v="5"/>
    <n v="63"/>
    <x v="7"/>
    <s v=""/>
    <n v="77"/>
    <n v="0.77"/>
    <n v="0.24509861236151884"/>
    <n v="3.8"/>
    <x v="37"/>
    <n v="4.7181482879592375E-2"/>
    <n v="4"/>
    <n v="7"/>
    <m/>
    <x v="1"/>
    <x v="1"/>
    <m/>
    <m/>
    <m/>
    <x v="0"/>
    <s v="Rastrojos (VS)"/>
    <s v=""/>
    <n v="4722622.5941000003"/>
    <n v="2580703.7853000001"/>
    <n v="-75.525547000000003"/>
    <n v="9.2462809999999998"/>
  </r>
  <r>
    <s v="Córdoba"/>
    <s v="Tuchín "/>
    <s v="Santa Clara"/>
    <x v="26"/>
    <n v="1149"/>
    <s v="Vegetación secundaria alta"/>
    <d v="2025-05-29T00:00:00"/>
    <s v="Alta densidad"/>
    <s v="Esteban Moreno"/>
    <x v="0"/>
    <n v="5"/>
    <n v="64"/>
    <x v="1"/>
    <s v=""/>
    <n v="60"/>
    <n v="0.6"/>
    <n v="0.19098593171027439"/>
    <n v="6.8"/>
    <x v="40"/>
    <n v="2.8647889756541159E-2"/>
    <n v="8"/>
    <n v="11"/>
    <n v="1"/>
    <x v="0"/>
    <x v="0"/>
    <n v="0"/>
    <n v="0"/>
    <n v="0"/>
    <x v="0"/>
    <s v="Rastrojos (VS)"/>
    <s v=""/>
    <n v="4722624.7551999995"/>
    <n v="2580698.5707"/>
    <n v="-75.525526999999997"/>
    <n v="9.2462339999999994"/>
  </r>
  <r>
    <s v="Córdoba"/>
    <s v="Tuchín "/>
    <s v="Santa Clara"/>
    <x v="26"/>
    <n v="1150"/>
    <s v="Vegetación secundaria alta"/>
    <d v="2025-05-29T00:00:00"/>
    <s v="Alta densidad"/>
    <s v="Esteban Moreno"/>
    <x v="0"/>
    <n v="5"/>
    <n v="65"/>
    <x v="5"/>
    <s v=""/>
    <n v="48"/>
    <n v="0.48"/>
    <n v="0.15278874536821951"/>
    <n v="3.6"/>
    <x v="108"/>
    <n v="1.8334649444186342E-2"/>
    <n v="2"/>
    <n v="6"/>
    <m/>
    <x v="1"/>
    <x v="1"/>
    <m/>
    <m/>
    <m/>
    <x v="0"/>
    <s v="Rastrojos (VS)"/>
    <s v=""/>
    <n v="4722624.4231000002"/>
    <n v="2580698.2412"/>
    <n v="-75.525530000000003"/>
    <n v="9.2462309999999999"/>
  </r>
  <r>
    <s v="Córdoba"/>
    <s v="Tuchín "/>
    <s v="Santa Clara"/>
    <x v="26"/>
    <n v="1151"/>
    <s v="Vegetación secundaria alta"/>
    <d v="2025-05-29T00:00:00"/>
    <s v="Alta densidad"/>
    <s v="Esteban Moreno"/>
    <x v="0"/>
    <n v="5"/>
    <n v="66"/>
    <x v="7"/>
    <s v=""/>
    <n v="55"/>
    <n v="0.55000000000000004"/>
    <n v="0.17507043740108488"/>
    <n v="4.5"/>
    <x v="38"/>
    <n v="2.4072185142649173E-2"/>
    <n v="6"/>
    <n v="9"/>
    <m/>
    <x v="1"/>
    <x v="1"/>
    <m/>
    <m/>
    <m/>
    <x v="0"/>
    <s v="Rastrojos (VS)"/>
    <s v=""/>
    <n v="4722625.0606000004"/>
    <n v="2580695.1392000001"/>
    <n v="-75.525524000000004"/>
    <n v="9.2462029999999995"/>
  </r>
  <r>
    <s v="Córdoba"/>
    <s v="Tuchín "/>
    <s v="Santa Clara"/>
    <x v="26"/>
    <n v="1152"/>
    <s v="Vegetación secundaria alta"/>
    <d v="2025-05-29T00:00:00"/>
    <s v="Alta densidad"/>
    <s v="Esteban Moreno"/>
    <x v="0"/>
    <n v="5"/>
    <n v="67"/>
    <x v="5"/>
    <s v=""/>
    <n v="45"/>
    <n v="0.45"/>
    <n v="0.14323944878270581"/>
    <n v="4"/>
    <x v="24"/>
    <n v="1.6114437988054404E-2"/>
    <n v="2"/>
    <n v="6"/>
    <m/>
    <x v="1"/>
    <x v="1"/>
    <m/>
    <m/>
    <m/>
    <x v="0"/>
    <s v="Rastrojos (VS)"/>
    <s v=""/>
    <n v="4722621.7778000003"/>
    <n v="2580697.1537000001"/>
    <n v="-75.525554"/>
    <n v="9.2462210000000002"/>
  </r>
  <r>
    <s v="Córdoba"/>
    <s v="Tuchín "/>
    <s v="Santa Clara"/>
    <x v="26"/>
    <n v="1153"/>
    <s v="Vegetación secundaria alta"/>
    <d v="2025-05-29T00:00:00"/>
    <s v="Alta densidad"/>
    <s v="Esteban Moreno"/>
    <x v="0"/>
    <n v="5"/>
    <n v="68"/>
    <x v="0"/>
    <s v=""/>
    <n v="50"/>
    <n v="0.5"/>
    <n v="0.15915494309189535"/>
    <n v="8.1999999999999993"/>
    <x v="18"/>
    <n v="1.9894367886486918E-2"/>
    <n v="8"/>
    <n v="11"/>
    <n v="0"/>
    <x v="0"/>
    <x v="0"/>
    <n v="0"/>
    <n v="0"/>
    <n v="0"/>
    <x v="0"/>
    <s v="Rastrojos (VS)"/>
    <s v=""/>
    <n v="4722624.5927999998"/>
    <n v="2580691.1601"/>
    <n v="-75.525527999999994"/>
    <n v="9.2461669999999998"/>
  </r>
  <r>
    <s v="Córdoba"/>
    <s v="Tuchín "/>
    <s v="Santa Clara"/>
    <x v="26"/>
    <n v="1154"/>
    <s v="Vegetación secundaria alta"/>
    <d v="2025-05-29T00:00:00"/>
    <s v="Alta densidad"/>
    <s v="Esteban Moreno"/>
    <x v="0"/>
    <n v="5"/>
    <n v="69"/>
    <x v="4"/>
    <n v="31"/>
    <s v=""/>
    <m/>
    <m/>
    <n v="0.15"/>
    <x v="4"/>
    <n v="0"/>
    <s v=""/>
    <s v=""/>
    <m/>
    <x v="1"/>
    <x v="1"/>
    <m/>
    <m/>
    <m/>
    <x v="0"/>
    <s v="Rastrojos (VS)"/>
    <s v=""/>
    <n v="4722620.8657"/>
    <n v="2580692.514"/>
    <n v="-75.525561999999994"/>
    <n v="9.2461789999999997"/>
  </r>
  <r>
    <s v="Córdoba"/>
    <s v="Tuchín "/>
    <s v="Santa Clara"/>
    <x v="26"/>
    <s v=""/>
    <s v="Vegetación secundaria alta"/>
    <d v="2025-05-29T00:00:00"/>
    <s v="Alta densidad"/>
    <s v="Esteban Moreno"/>
    <x v="0"/>
    <n v="5"/>
    <n v="70"/>
    <x v="2"/>
    <n v="4"/>
    <s v=""/>
    <m/>
    <m/>
    <n v="0.45"/>
    <x v="4"/>
    <n v="0"/>
    <s v=""/>
    <s v=""/>
    <m/>
    <x v="1"/>
    <x v="1"/>
    <m/>
    <m/>
    <m/>
    <x v="0"/>
    <s v="Rastrojos (VS)"/>
    <s v=""/>
    <m/>
    <m/>
    <m/>
    <m/>
  </r>
  <r>
    <s v="Córdoba"/>
    <s v="Tuchín "/>
    <s v="Santa Clara"/>
    <x v="26"/>
    <n v="1154"/>
    <s v="Vegetación secundaria alta"/>
    <d v="2025-05-29T00:00:00"/>
    <s v="Alta densidad"/>
    <s v="Esteban Moreno"/>
    <x v="0"/>
    <n v="6"/>
    <n v="71"/>
    <x v="0"/>
    <s v=""/>
    <n v="50.2"/>
    <n v="0.502"/>
    <n v="0.15979156286426294"/>
    <n v="8"/>
    <x v="67"/>
    <n v="2.0053841139464998E-2"/>
    <n v="9"/>
    <n v="12"/>
    <n v="2"/>
    <x v="0"/>
    <x v="0"/>
    <n v="0"/>
    <n v="0"/>
    <n v="0"/>
    <x v="0"/>
    <s v="Rastrojos (VS)"/>
    <s v=""/>
    <n v="4722620.8657"/>
    <n v="2580692.514"/>
    <n v="-75.525561999999994"/>
    <n v="9.2461789999999997"/>
  </r>
  <r>
    <s v="Córdoba"/>
    <s v="Tuchín "/>
    <s v="Santa Clara"/>
    <x v="26"/>
    <n v="1155"/>
    <s v="Vegetación secundaria alta"/>
    <d v="2025-05-29T00:00:00"/>
    <s v="Alta densidad"/>
    <s v="Esteban Moreno"/>
    <x v="0"/>
    <n v="6"/>
    <n v="72"/>
    <x v="5"/>
    <s v=""/>
    <n v="51"/>
    <n v="0.51"/>
    <n v="0.16233804195373325"/>
    <n v="3.8"/>
    <x v="14"/>
    <n v="2.0698100349100988E-2"/>
    <n v="3"/>
    <n v="6"/>
    <m/>
    <x v="1"/>
    <x v="1"/>
    <m/>
    <m/>
    <m/>
    <x v="0"/>
    <s v="Rastrojos (VS)"/>
    <s v=""/>
    <n v="4722625.1242000004"/>
    <n v="2580688.6121"/>
    <n v="-75.525523000000007"/>
    <n v="9.2461440009999993"/>
  </r>
  <r>
    <s v="Córdoba"/>
    <s v="Tuchín "/>
    <s v="Santa Clara"/>
    <x v="26"/>
    <n v="1156"/>
    <s v="Vegetación secundaria alta"/>
    <d v="2025-05-29T00:00:00"/>
    <s v="Alta densidad"/>
    <s v="Esteban Moreno"/>
    <x v="0"/>
    <n v="6"/>
    <n v="73"/>
    <x v="5"/>
    <s v=""/>
    <n v="58.5"/>
    <n v="0.58499999999999996"/>
    <n v="0.18621128341751753"/>
    <n v="4"/>
    <x v="21"/>
    <n v="2.7233400199811936E-2"/>
    <n v="4"/>
    <n v="7"/>
    <m/>
    <x v="1"/>
    <x v="1"/>
    <m/>
    <m/>
    <m/>
    <x v="0"/>
    <s v="Rastrojos (VS)"/>
    <s v=""/>
    <n v="4722622.5643999996"/>
    <n v="2580684.0946999998"/>
    <n v="-75.525546000000006"/>
    <n v="9.2461030009999998"/>
  </r>
  <r>
    <s v="Córdoba"/>
    <s v="Tuchín "/>
    <s v="Santa Clara"/>
    <x v="26"/>
    <n v="1157"/>
    <s v="Vegetación secundaria alta"/>
    <d v="2025-05-29T00:00:00"/>
    <s v="Alta densidad"/>
    <s v="Esteban Moreno"/>
    <x v="0"/>
    <n v="6"/>
    <n v="74"/>
    <x v="5"/>
    <s v=""/>
    <n v="61"/>
    <n v="0.61"/>
    <n v="0.19416903057211232"/>
    <n v="3.8"/>
    <x v="14"/>
    <n v="2.9610777162247127E-2"/>
    <n v="4"/>
    <n v="7"/>
    <m/>
    <x v="1"/>
    <x v="1"/>
    <m/>
    <m/>
    <m/>
    <x v="0"/>
    <s v="Rastrojos (VS)"/>
    <s v=""/>
    <n v="4722627.9665999999"/>
    <n v="2580686.4901000001"/>
    <n v="-75.525497000000001"/>
    <n v="9.2461249999999993"/>
  </r>
  <r>
    <s v="Córdoba"/>
    <s v="Tuchín "/>
    <s v="Santa Clara"/>
    <x v="26"/>
    <n v="1158"/>
    <s v="Vegetación secundaria alta"/>
    <d v="2025-05-29T00:00:00"/>
    <s v="Alta densidad"/>
    <s v="Esteban Moreno"/>
    <x v="0"/>
    <n v="6"/>
    <n v="75"/>
    <x v="5"/>
    <s v=""/>
    <n v="37"/>
    <n v="0.37"/>
    <n v="0.11777465788800255"/>
    <n v="3.5"/>
    <x v="51"/>
    <n v="1.0894155854640236E-2"/>
    <n v="2"/>
    <n v="5"/>
    <m/>
    <x v="1"/>
    <x v="1"/>
    <m/>
    <m/>
    <m/>
    <x v="0"/>
    <s v="Rastrojos (VS)"/>
    <s v=""/>
    <n v="4722625.8864000002"/>
    <n v="2580687.6110999999"/>
    <n v="-75.525515999999996"/>
    <n v="9.2461350010000007"/>
  </r>
  <r>
    <s v="Córdoba"/>
    <s v="Tuchín "/>
    <s v="Santa Clara"/>
    <x v="26"/>
    <n v="1159"/>
    <s v="Vegetación secundaria alta"/>
    <d v="2025-05-29T00:00:00"/>
    <s v="Alta densidad"/>
    <s v="Esteban Moreno"/>
    <x v="0"/>
    <n v="6"/>
    <n v="76"/>
    <x v="0"/>
    <s v=""/>
    <n v="63"/>
    <n v="0.63"/>
    <n v="0.20053522829578813"/>
    <n v="8.5"/>
    <x v="18"/>
    <n v="3.1584298456586633E-2"/>
    <n v="14"/>
    <n v="17"/>
    <n v="2"/>
    <x v="0"/>
    <x v="0"/>
    <n v="0"/>
    <n v="0"/>
    <n v="1"/>
    <x v="0"/>
    <s v="Rastrojos (VS)"/>
    <s v=""/>
    <n v="4722621.2363"/>
    <n v="2580682.7766"/>
    <n v="-75.525558000000004"/>
    <n v="9.2460909999999998"/>
  </r>
  <r>
    <s v="Córdoba"/>
    <s v="Tuchín "/>
    <s v="Santa Clara"/>
    <x v="26"/>
    <n v="1160"/>
    <s v="Vegetación secundaria alta"/>
    <d v="2025-05-29T00:00:00"/>
    <s v="Alta densidad"/>
    <s v="Esteban Moreno"/>
    <x v="0"/>
    <n v="6"/>
    <n v="77"/>
    <x v="6"/>
    <s v=""/>
    <n v="90"/>
    <n v="0.9"/>
    <n v="0.28647889756541162"/>
    <n v="5"/>
    <x v="33"/>
    <n v="6.4457751952217618E-2"/>
    <n v="9"/>
    <n v="12"/>
    <m/>
    <x v="1"/>
    <x v="1"/>
    <m/>
    <m/>
    <m/>
    <x v="0"/>
    <s v="Rastrojos (VS)"/>
    <s v=""/>
    <n v="4722627.7296000002"/>
    <n v="2580684.0581"/>
    <n v="-75.525498999999996"/>
    <n v="9.2461030009999998"/>
  </r>
  <r>
    <s v="Córdoba"/>
    <s v="Tuchín "/>
    <s v="Santa Clara"/>
    <x v="26"/>
    <n v="1161"/>
    <s v="Vegetación secundaria alta"/>
    <d v="2025-05-29T00:00:00"/>
    <s v="Alta densidad"/>
    <s v="Esteban Moreno"/>
    <x v="0"/>
    <n v="6"/>
    <n v="78"/>
    <x v="6"/>
    <s v=""/>
    <n v="62"/>
    <n v="0.62"/>
    <n v="0.19735212943395022"/>
    <n v="4.5"/>
    <x v="31"/>
    <n v="3.0589580062262284E-2"/>
    <n v="6"/>
    <n v="9"/>
    <m/>
    <x v="1"/>
    <x v="1"/>
    <m/>
    <m/>
    <m/>
    <x v="0"/>
    <s v="Rastrojos (VS)"/>
    <s v=""/>
    <n v="4722623.7498000003"/>
    <n v="2580680.7675999999"/>
    <n v="-75.525535000000005"/>
    <n v="9.2460730000000009"/>
  </r>
  <r>
    <s v="Córdoba"/>
    <s v="Tuchín "/>
    <s v="Santa Clara"/>
    <x v="26"/>
    <s v=""/>
    <s v="Vegetación secundaria alta"/>
    <d v="2025-05-29T00:00:00"/>
    <s v="Alta densidad"/>
    <s v="Esteban Moreno"/>
    <x v="0"/>
    <n v="6"/>
    <n v="79"/>
    <x v="2"/>
    <n v="17"/>
    <s v=""/>
    <m/>
    <m/>
    <n v="0.5"/>
    <x v="4"/>
    <n v="0"/>
    <s v=""/>
    <s v=""/>
    <m/>
    <x v="1"/>
    <x v="1"/>
    <m/>
    <m/>
    <m/>
    <x v="0"/>
    <s v="Rastrojos (VS)"/>
    <s v=""/>
    <m/>
    <m/>
    <m/>
    <m/>
  </r>
  <r>
    <s v="Córdoba"/>
    <s v="Tuchín "/>
    <s v="Santa Clara"/>
    <x v="26"/>
    <s v=""/>
    <s v="Vegetación secundaria alta"/>
    <d v="2025-05-29T00:00:00"/>
    <s v="Alta densidad"/>
    <s v="Esteban Moreno"/>
    <x v="0"/>
    <n v="6"/>
    <n v="80"/>
    <x v="3"/>
    <n v="3"/>
    <s v=""/>
    <m/>
    <m/>
    <n v="0.25"/>
    <x v="4"/>
    <n v="0"/>
    <s v=""/>
    <s v=""/>
    <m/>
    <x v="1"/>
    <x v="1"/>
    <m/>
    <m/>
    <m/>
    <x v="0"/>
    <s v="Rastrojos (VS)"/>
    <s v=""/>
    <m/>
    <m/>
    <m/>
    <m/>
  </r>
  <r>
    <s v="Córdoba"/>
    <s v="Tuchín "/>
    <s v="Santa Clara"/>
    <x v="26"/>
    <s v=""/>
    <s v="Vegetación secundaria alta"/>
    <d v="2025-05-29T00:00:00"/>
    <s v="Alta densidad"/>
    <s v="Esteban Moreno"/>
    <x v="0"/>
    <n v="6"/>
    <n v="81"/>
    <x v="4"/>
    <n v="49"/>
    <s v=""/>
    <m/>
    <m/>
    <n v="0.15"/>
    <x v="4"/>
    <n v="0"/>
    <s v=""/>
    <s v=""/>
    <m/>
    <x v="1"/>
    <x v="1"/>
    <m/>
    <m/>
    <m/>
    <x v="0"/>
    <s v="Rastrojos (VS)"/>
    <s v=""/>
    <m/>
    <m/>
    <m/>
    <m/>
  </r>
  <r>
    <s v="Córdoba"/>
    <s v="Tuchín "/>
    <s v="Santa Clara"/>
    <x v="26"/>
    <n v="1162"/>
    <s v="Vegetación secundaria alta"/>
    <d v="2025-05-29T00:00:00"/>
    <s v="Alta densidad"/>
    <s v="Esteban Moreno"/>
    <x v="0"/>
    <n v="7"/>
    <n v="82"/>
    <x v="6"/>
    <s v=""/>
    <n v="77.5"/>
    <n v="0.77500000000000002"/>
    <n v="0.2466901617924378"/>
    <n v="4.8"/>
    <x v="33"/>
    <n v="4.7796218847284827E-2"/>
    <n v="8"/>
    <n v="11"/>
    <m/>
    <x v="1"/>
    <x v="1"/>
    <m/>
    <m/>
    <m/>
    <x v="0"/>
    <s v="Rastrojos (VS)"/>
    <s v=""/>
    <n v="4722632.4182000002"/>
    <n v="2580694.3127000001"/>
    <n v="-75.525457000000003"/>
    <n v="9.2461959999999994"/>
  </r>
  <r>
    <s v="Córdoba"/>
    <s v="Tuchín "/>
    <s v="Santa Clara"/>
    <x v="26"/>
    <n v="1163"/>
    <s v="Vegetación secundaria alta"/>
    <d v="2025-05-29T00:00:00"/>
    <s v="Alta densidad"/>
    <s v="Esteban Moreno"/>
    <x v="0"/>
    <n v="7"/>
    <n v="83"/>
    <x v="6"/>
    <s v=""/>
    <n v="72"/>
    <n v="0.72"/>
    <n v="0.22918311805232927"/>
    <n v="4.5999999999999996"/>
    <x v="36"/>
    <n v="4.1252961249419268E-2"/>
    <n v="8"/>
    <n v="11"/>
    <m/>
    <x v="1"/>
    <x v="1"/>
    <m/>
    <m/>
    <m/>
    <x v="0"/>
    <s v="Rastrojos (VS)"/>
    <s v=""/>
    <n v="4722630.9212999996"/>
    <n v="2580684.6992000001"/>
    <n v="-75.525469999999999"/>
    <n v="9.2461090000000006"/>
  </r>
  <r>
    <s v="Córdoba"/>
    <s v="Tuchín "/>
    <s v="Santa Clara"/>
    <x v="26"/>
    <n v="1164"/>
    <s v="Vegetación secundaria alta"/>
    <d v="2025-05-29T00:00:00"/>
    <s v="Alta densidad"/>
    <s v="Esteban Moreno"/>
    <x v="0"/>
    <n v="7"/>
    <n v="84"/>
    <x v="7"/>
    <s v=""/>
    <n v="57.5"/>
    <n v="0.57499999999999996"/>
    <n v="0.18302818455567962"/>
    <n v="4"/>
    <x v="23"/>
    <n v="2.6310301529878944E-2"/>
    <n v="6"/>
    <n v="9"/>
    <m/>
    <x v="1"/>
    <x v="1"/>
    <m/>
    <m/>
    <m/>
    <x v="0"/>
    <s v="Rastrojos (VS)"/>
    <s v=""/>
    <n v="4722629.7422000002"/>
    <n v="2580688.9112"/>
    <n v="-75.525480999999999"/>
    <n v="9.2461470000000006"/>
  </r>
  <r>
    <s v="Córdoba"/>
    <s v="Tuchín "/>
    <s v="Santa Clara"/>
    <x v="26"/>
    <n v="1165"/>
    <s v="Vegetación secundaria alta"/>
    <d v="2025-05-29T00:00:00"/>
    <s v="Alta densidad"/>
    <s v="Esteban Moreno"/>
    <x v="0"/>
    <n v="7"/>
    <n v="85"/>
    <x v="5"/>
    <s v=""/>
    <n v="55.5"/>
    <n v="0.55500000000000005"/>
    <n v="0.17666198683200385"/>
    <n v="3.6"/>
    <x v="14"/>
    <n v="2.4511850672940535E-2"/>
    <n v="3"/>
    <n v="6"/>
    <m/>
    <x v="1"/>
    <x v="1"/>
    <m/>
    <m/>
    <m/>
    <x v="0"/>
    <s v="Rastrojos (VS)"/>
    <s v=""/>
    <n v="4722629.8513000002"/>
    <n v="2580688.7998000002"/>
    <n v="-75.525480000000002"/>
    <n v="9.2461459999999995"/>
  </r>
  <r>
    <s v="Córdoba"/>
    <s v="Tuchín "/>
    <s v="Santa Clara"/>
    <x v="26"/>
    <n v="1166"/>
    <s v="Vegetación secundaria alta"/>
    <d v="2025-05-29T00:00:00"/>
    <s v="Alta densidad"/>
    <s v="Esteban Moreno"/>
    <x v="0"/>
    <n v="7"/>
    <n v="86"/>
    <x v="6"/>
    <s v=""/>
    <n v="57"/>
    <n v="0.56999999999999995"/>
    <n v="0.18143663512476069"/>
    <n v="3.5"/>
    <x v="43"/>
    <n v="2.5854720505278397E-2"/>
    <n v="5"/>
    <n v="8"/>
    <m/>
    <x v="1"/>
    <x v="1"/>
    <m/>
    <m/>
    <m/>
    <x v="0"/>
    <s v="Rastrojos (VS)"/>
    <s v=""/>
    <n v="4722630.1387"/>
    <n v="2580682.8240999999"/>
    <n v="-75.525476999999995"/>
    <n v="9.2460920000000009"/>
  </r>
  <r>
    <s v="Córdoba"/>
    <s v="Tuchín "/>
    <s v="Santa Clara"/>
    <x v="26"/>
    <n v="1167"/>
    <s v="Vegetación secundaria alta"/>
    <d v="2025-05-29T00:00:00"/>
    <s v="Alta densidad"/>
    <s v="Esteban Moreno"/>
    <x v="0"/>
    <n v="7"/>
    <n v="87"/>
    <x v="0"/>
    <s v=""/>
    <n v="61"/>
    <n v="0.61"/>
    <n v="0.19416903057211232"/>
    <n v="8"/>
    <x v="18"/>
    <n v="2.9610777162247127E-2"/>
    <n v="14"/>
    <n v="17"/>
    <n v="5"/>
    <x v="0"/>
    <x v="0"/>
    <n v="0"/>
    <n v="0"/>
    <n v="1"/>
    <x v="0"/>
    <s v="Rastrojos (VS)"/>
    <s v=""/>
    <n v="4722634.2259999998"/>
    <n v="2580685.7820000001"/>
    <n v="-75.525440000000003"/>
    <n v="9.2461190000000002"/>
  </r>
  <r>
    <s v="Córdoba"/>
    <s v="Tuchín "/>
    <s v="Santa Clara"/>
    <x v="26"/>
    <n v="1168"/>
    <s v="Vegetación secundaria alta"/>
    <d v="2025-05-29T00:00:00"/>
    <s v="Alta densidad"/>
    <s v="Esteban Moreno"/>
    <x v="0"/>
    <n v="7"/>
    <n v="88"/>
    <x v="6"/>
    <s v=""/>
    <n v="76"/>
    <n v="0.76"/>
    <n v="0.24191551349968093"/>
    <n v="4"/>
    <x v="17"/>
    <n v="4.5963947564939378E-2"/>
    <n v="6"/>
    <n v="10"/>
    <m/>
    <x v="1"/>
    <x v="1"/>
    <m/>
    <m/>
    <m/>
    <x v="0"/>
    <s v="Rastrojos (VS)"/>
    <s v=""/>
    <n v="4722632.9889000002"/>
    <n v="2580681.8083000001"/>
    <n v="-75.525451000000004"/>
    <n v="9.2460830000000005"/>
  </r>
  <r>
    <s v="Córdoba"/>
    <s v="Tuchín "/>
    <s v="Santa Clara"/>
    <x v="26"/>
    <n v="1169"/>
    <s v="Vegetación secundaria alta"/>
    <d v="2025-05-29T00:00:00"/>
    <s v="Alta densidad"/>
    <s v="Esteban Moreno"/>
    <x v="0"/>
    <n v="7"/>
    <n v="89"/>
    <x v="0"/>
    <s v=""/>
    <n v="64"/>
    <n v="0.64"/>
    <n v="0.20371832715762606"/>
    <n v="9"/>
    <x v="8"/>
    <n v="3.2594932345220172E-2"/>
    <n v="14"/>
    <n v="17"/>
    <n v="7"/>
    <x v="0"/>
    <x v="0"/>
    <n v="0"/>
    <n v="0"/>
    <n v="0"/>
    <x v="0"/>
    <s v="Rastrojos (VS)"/>
    <s v=""/>
    <n v="4722631.2446999997"/>
    <n v="2580683.8119000001"/>
    <n v="-75.525467000000006"/>
    <n v="9.2461009999999995"/>
  </r>
  <r>
    <s v="Córdoba"/>
    <s v="Tuchín "/>
    <s v="Santa Clara"/>
    <x v="26"/>
    <n v="1170"/>
    <s v="Vegetación secundaria alta"/>
    <d v="2025-05-29T00:00:00"/>
    <s v="Alta densidad"/>
    <s v="Esteban Moreno"/>
    <x v="0"/>
    <n v="7"/>
    <n v="90"/>
    <x v="0"/>
    <s v=""/>
    <n v="59.6"/>
    <n v="0.59599999999999997"/>
    <n v="0.18971269216553924"/>
    <n v="8.5"/>
    <x v="27"/>
    <n v="2.8267191132665345E-2"/>
    <n v="11"/>
    <n v="14"/>
    <n v="0"/>
    <x v="0"/>
    <x v="0"/>
    <n v="0"/>
    <n v="0"/>
    <n v="0"/>
    <x v="0"/>
    <s v="Rastrojos (VS)"/>
    <s v=""/>
    <n v="4722632.2501999997"/>
    <n v="2580686.1279000002"/>
    <n v="-75.525458"/>
    <n v="9.2461220009999998"/>
  </r>
  <r>
    <s v="Córdoba"/>
    <s v="Tuchín "/>
    <s v="Santa Clara"/>
    <x v="26"/>
    <s v=""/>
    <s v="Vegetación secundaria alta"/>
    <d v="2025-05-29T00:00:00"/>
    <s v="Alta densidad"/>
    <s v="Esteban Moreno"/>
    <x v="0"/>
    <n v="7"/>
    <n v="91"/>
    <x v="2"/>
    <n v="3"/>
    <s v=""/>
    <m/>
    <m/>
    <n v="0.5"/>
    <x v="4"/>
    <n v="0"/>
    <s v=""/>
    <s v=""/>
    <m/>
    <x v="1"/>
    <x v="1"/>
    <m/>
    <m/>
    <m/>
    <x v="0"/>
    <s v="Rastrojos (VS)"/>
    <s v=""/>
    <m/>
    <m/>
    <m/>
    <m/>
  </r>
  <r>
    <s v="Córdoba"/>
    <s v="Tuchín "/>
    <s v="Santa Clara"/>
    <x v="26"/>
    <s v=""/>
    <s v="Vegetación secundaria alta"/>
    <d v="2025-05-29T00:00:00"/>
    <s v="Alta densidad"/>
    <s v="Esteban Moreno"/>
    <x v="0"/>
    <n v="7"/>
    <n v="92"/>
    <x v="3"/>
    <n v="2"/>
    <s v=""/>
    <m/>
    <m/>
    <n v="0.2"/>
    <x v="4"/>
    <n v="0"/>
    <s v=""/>
    <s v=""/>
    <m/>
    <x v="1"/>
    <x v="1"/>
    <m/>
    <m/>
    <m/>
    <x v="0"/>
    <s v="Rastrojos (VS)"/>
    <s v=""/>
    <m/>
    <m/>
    <m/>
    <m/>
  </r>
  <r>
    <s v="Córdoba"/>
    <s v="Tuchín "/>
    <s v="Santa Clara"/>
    <x v="26"/>
    <s v=""/>
    <s v="Vegetación secundaria alta"/>
    <d v="2025-05-29T00:00:00"/>
    <s v="Alta densidad"/>
    <s v="Esteban Moreno"/>
    <x v="0"/>
    <n v="7"/>
    <n v="93"/>
    <x v="4"/>
    <n v="30"/>
    <s v=""/>
    <m/>
    <m/>
    <n v="0.15"/>
    <x v="4"/>
    <n v="0"/>
    <s v=""/>
    <s v=""/>
    <m/>
    <x v="1"/>
    <x v="1"/>
    <m/>
    <m/>
    <m/>
    <x v="0"/>
    <s v="Rastrojos (VS)"/>
    <s v=""/>
    <m/>
    <m/>
    <m/>
    <m/>
  </r>
  <r>
    <s v="Córdoba"/>
    <s v="Tuchín "/>
    <s v="Santa Clara"/>
    <x v="26"/>
    <n v="1172"/>
    <s v="Vegetación secundaria alta"/>
    <d v="2025-05-29T00:00:00"/>
    <s v="Alta densidad"/>
    <s v="Esteban Moreno"/>
    <x v="0"/>
    <n v="8"/>
    <n v="94"/>
    <x v="6"/>
    <s v=""/>
    <n v="51.5"/>
    <n v="0.51500000000000001"/>
    <n v="0.16392959138465221"/>
    <n v="4.5"/>
    <x v="35"/>
    <n v="2.1105934890773972E-2"/>
    <n v="5"/>
    <n v="8"/>
    <m/>
    <x v="1"/>
    <x v="1"/>
    <m/>
    <m/>
    <m/>
    <x v="0"/>
    <s v="Rastrojos (VS)"/>
    <s v=""/>
    <n v="4722631.4211999997"/>
    <n v="2580693.2135999999"/>
    <n v="-75.525465999999994"/>
    <n v="9.2461859999999998"/>
  </r>
  <r>
    <s v="Córdoba"/>
    <s v="Tuchín "/>
    <s v="Santa Clara"/>
    <x v="26"/>
    <n v="1173"/>
    <s v="Vegetación secundaria alta"/>
    <d v="2025-05-29T00:00:00"/>
    <s v="Alta densidad"/>
    <s v="Esteban Moreno"/>
    <x v="0"/>
    <n v="8"/>
    <n v="95"/>
    <x v="6"/>
    <s v=""/>
    <n v="56.5"/>
    <n v="0.56499999999999995"/>
    <n v="0.17984508569384172"/>
    <n v="4"/>
    <x v="60"/>
    <n v="2.5403118354255141E-2"/>
    <n v="4"/>
    <n v="7"/>
    <m/>
    <x v="1"/>
    <x v="1"/>
    <m/>
    <m/>
    <m/>
    <x v="0"/>
    <s v="Rastrojos (VS)"/>
    <s v=""/>
    <n v="4722633.0406999998"/>
    <n v="2580689.1091"/>
    <n v="-75.525451000000004"/>
    <n v="9.2461490009999991"/>
  </r>
  <r>
    <s v="Córdoba"/>
    <s v="Tuchín "/>
    <s v="Santa Clara"/>
    <x v="26"/>
    <n v="1174"/>
    <s v="Vegetación secundaria alta"/>
    <d v="2025-05-29T00:00:00"/>
    <s v="Alta densidad"/>
    <s v="Esteban Moreno"/>
    <x v="0"/>
    <n v="8"/>
    <n v="96"/>
    <x v="6"/>
    <s v=""/>
    <n v="64.5"/>
    <n v="0.64500000000000002"/>
    <n v="0.20530987658854499"/>
    <n v="4"/>
    <x v="20"/>
    <n v="3.3106217599902878E-2"/>
    <n v="6"/>
    <n v="9"/>
    <m/>
    <x v="1"/>
    <x v="1"/>
    <m/>
    <m/>
    <m/>
    <x v="0"/>
    <s v="Rastrojos (VS)"/>
    <s v=""/>
    <n v="4722634.1443999996"/>
    <n v="2580689.7650000001"/>
    <n v="-75.525441000000001"/>
    <n v="9.2461549999999999"/>
  </r>
  <r>
    <s v="Córdoba"/>
    <s v="Tuchín "/>
    <s v="Santa Clara"/>
    <x v="26"/>
    <n v="1175"/>
    <s v="Vegetación secundaria alta"/>
    <d v="2025-05-29T00:00:00"/>
    <s v="Alta densidad"/>
    <s v="Esteban Moreno"/>
    <x v="0"/>
    <n v="8"/>
    <n v="97"/>
    <x v="7"/>
    <s v=""/>
    <n v="69"/>
    <n v="0.69"/>
    <n v="0.21963382146681557"/>
    <n v="4"/>
    <x v="38"/>
    <n v="3.7886834203025681E-2"/>
    <n v="4"/>
    <n v="7"/>
    <m/>
    <x v="1"/>
    <x v="1"/>
    <m/>
    <m/>
    <m/>
    <x v="0"/>
    <s v="Rastrojos (VS)"/>
    <s v=""/>
    <n v="4722634.9301000005"/>
    <n v="2580692.0825"/>
    <n v="-75.525434000000004"/>
    <n v="9.2461760000000002"/>
  </r>
  <r>
    <s v="Córdoba"/>
    <s v="Tuchín "/>
    <s v="Santa Clara"/>
    <x v="26"/>
    <n v="1176"/>
    <s v="Vegetación secundaria alta"/>
    <d v="2025-05-29T00:00:00"/>
    <s v="Alta densidad"/>
    <s v="Esteban Moreno"/>
    <x v="0"/>
    <n v="8"/>
    <n v="98"/>
    <x v="1"/>
    <s v=""/>
    <n v="64.5"/>
    <n v="0.64500000000000002"/>
    <n v="0.20530987658854499"/>
    <n v="6"/>
    <x v="2"/>
    <n v="3.3106217599902878E-2"/>
    <n v="8"/>
    <n v="11"/>
    <n v="0"/>
    <x v="0"/>
    <x v="0"/>
    <n v="0"/>
    <n v="0"/>
    <n v="0"/>
    <x v="0"/>
    <s v="Rastrojos (VS)"/>
    <s v=""/>
    <n v="4722633.6222999999"/>
    <n v="2580693.6405000002"/>
    <n v="-75.525446000000002"/>
    <n v="9.2461900010000004"/>
  </r>
  <r>
    <s v="Córdoba"/>
    <s v="Tuchín "/>
    <s v="Santa Clara"/>
    <x v="26"/>
    <n v="1177"/>
    <s v="Vegetación secundaria alta"/>
    <d v="2025-05-29T00:00:00"/>
    <s v="Alta densidad"/>
    <s v="Esteban Moreno"/>
    <x v="0"/>
    <n v="8"/>
    <n v="99"/>
    <x v="6"/>
    <s v=""/>
    <n v="76.5"/>
    <n v="0.76500000000000001"/>
    <n v="0.24350706293059987"/>
    <n v="5.2"/>
    <x v="111"/>
    <n v="4.6570725785477225E-2"/>
    <n v="8"/>
    <n v="11"/>
    <m/>
    <x v="1"/>
    <x v="1"/>
    <m/>
    <m/>
    <m/>
    <x v="0"/>
    <s v="Rastrojos (VS)"/>
    <s v=""/>
    <n v="4722637.1656999998"/>
    <n v="2580697.3764999998"/>
    <n v="-75.525413999999998"/>
    <n v="9.2462239999999998"/>
  </r>
  <r>
    <s v="Córdoba"/>
    <s v="Tuchín "/>
    <s v="Santa Clara"/>
    <x v="26"/>
    <n v="1178"/>
    <s v="Vegetación secundaria alta"/>
    <d v="2025-05-29T00:00:00"/>
    <s v="Alta densidad"/>
    <s v="Esteban Moreno"/>
    <x v="0"/>
    <n v="8"/>
    <n v="100"/>
    <x v="6"/>
    <s v=""/>
    <n v="43"/>
    <n v="0.43"/>
    <n v="0.13687325105903"/>
    <n v="4.5"/>
    <x v="36"/>
    <n v="1.4713874488845728E-2"/>
    <n v="3"/>
    <n v="6"/>
    <m/>
    <x v="1"/>
    <x v="1"/>
    <m/>
    <m/>
    <m/>
    <x v="0"/>
    <s v="Rastrojos (VS)"/>
    <s v=""/>
    <n v="4722640.9978999998"/>
    <n v="2580695.3582000001"/>
    <n v="-75.525379000000001"/>
    <n v="9.2462060009999991"/>
  </r>
  <r>
    <s v="Córdoba"/>
    <s v="Tuchín "/>
    <s v="Santa Clara"/>
    <x v="26"/>
    <n v="1179"/>
    <s v="Vegetación secundaria alta"/>
    <d v="2025-05-29T00:00:00"/>
    <s v="Alta densidad"/>
    <s v="Esteban Moreno"/>
    <x v="0"/>
    <n v="8"/>
    <n v="101"/>
    <x v="7"/>
    <s v=""/>
    <n v="51.5"/>
    <n v="0.51500000000000001"/>
    <n v="0.16392959138465221"/>
    <n v="3.8"/>
    <x v="37"/>
    <n v="2.1105934890773972E-2"/>
    <n v="3"/>
    <n v="6"/>
    <m/>
    <x v="1"/>
    <x v="1"/>
    <m/>
    <m/>
    <m/>
    <x v="0"/>
    <s v="Rastrojos (VS)"/>
    <s v=""/>
    <n v="4722639.7663000003"/>
    <n v="2580692.1587999999"/>
    <n v="-75.525390000000002"/>
    <n v="9.2461769999999994"/>
  </r>
  <r>
    <s v="Córdoba"/>
    <s v="Tuchín "/>
    <s v="Santa Clara"/>
    <x v="26"/>
    <n v="1180"/>
    <s v="Vegetación secundaria alta"/>
    <d v="2025-05-29T00:00:00"/>
    <s v="Alta densidad"/>
    <s v="Esteban Moreno"/>
    <x v="0"/>
    <n v="8"/>
    <n v="102"/>
    <x v="6"/>
    <s v=""/>
    <n v="52.5"/>
    <n v="0.52500000000000002"/>
    <n v="0.16711269024649011"/>
    <n v="3.7"/>
    <x v="112"/>
    <n v="2.1933540594851829E-2"/>
    <n v="2"/>
    <n v="5"/>
    <m/>
    <x v="1"/>
    <x v="1"/>
    <m/>
    <m/>
    <m/>
    <x v="0"/>
    <s v="Rastrojos (VS)"/>
    <s v=""/>
    <n v="4722641.7766000004"/>
    <n v="2580696.6801"/>
    <n v="-75.525372000000004"/>
    <n v="9.2462180000000007"/>
  </r>
  <r>
    <s v="Córdoba"/>
    <s v="Tuchín "/>
    <s v="Santa Clara"/>
    <x v="26"/>
    <s v=""/>
    <s v="Vegetación secundaria alta"/>
    <d v="2025-05-29T00:00:00"/>
    <s v="Alta densidad"/>
    <s v="Esteban Moreno"/>
    <x v="0"/>
    <n v="8"/>
    <n v="103"/>
    <x v="3"/>
    <n v="6"/>
    <s v=""/>
    <m/>
    <m/>
    <n v="0.25"/>
    <x v="4"/>
    <n v="0"/>
    <s v=""/>
    <s v=""/>
    <m/>
    <x v="1"/>
    <x v="1"/>
    <m/>
    <m/>
    <m/>
    <x v="0"/>
    <s v="Rastrojos (VS)"/>
    <s v=""/>
    <m/>
    <m/>
    <m/>
    <m/>
  </r>
  <r>
    <s v="Córdoba"/>
    <s v="Tuchín "/>
    <s v="Santa Clara"/>
    <x v="26"/>
    <s v=""/>
    <s v="Vegetación secundaria alta"/>
    <d v="2025-05-29T00:00:00"/>
    <s v="Alta densidad"/>
    <s v="Esteban Moreno"/>
    <x v="0"/>
    <n v="8"/>
    <n v="104"/>
    <x v="4"/>
    <n v="23"/>
    <s v=""/>
    <m/>
    <m/>
    <n v="0.15"/>
    <x v="4"/>
    <n v="0"/>
    <s v=""/>
    <s v=""/>
    <m/>
    <x v="1"/>
    <x v="1"/>
    <m/>
    <m/>
    <m/>
    <x v="0"/>
    <s v="Rastrojos (VS)"/>
    <s v=""/>
    <m/>
    <m/>
    <m/>
    <m/>
  </r>
  <r>
    <s v="Córdoba"/>
    <s v="Tuchín "/>
    <s v="Santa Clara"/>
    <x v="26"/>
    <s v=""/>
    <s v="Vegetación secundaria alta"/>
    <d v="2025-05-29T00:00:00"/>
    <s v="Alta densidad"/>
    <s v="Esteban Moreno"/>
    <x v="0"/>
    <n v="8"/>
    <n v="105"/>
    <x v="2"/>
    <n v="16"/>
    <s v=""/>
    <m/>
    <m/>
    <n v="0.5"/>
    <x v="4"/>
    <n v="0"/>
    <s v=""/>
    <s v=""/>
    <m/>
    <x v="1"/>
    <x v="1"/>
    <m/>
    <m/>
    <m/>
    <x v="0"/>
    <s v="Rastrojos (VS)"/>
    <s v=""/>
    <m/>
    <m/>
    <m/>
    <m/>
  </r>
  <r>
    <s v="Córdoba"/>
    <s v="Tuchín "/>
    <s v="Santa Clara"/>
    <x v="26"/>
    <n v="1181"/>
    <s v="Vegetación secundaria alta"/>
    <d v="2025-05-29T00:00:00"/>
    <s v="Alta densidad"/>
    <s v="Esteban Moreno"/>
    <x v="0"/>
    <n v="9"/>
    <n v="106"/>
    <x v="7"/>
    <s v=""/>
    <n v="54"/>
    <n v="0.54"/>
    <n v="0.17188733853924698"/>
    <n v="3.5"/>
    <x v="38"/>
    <n v="2.3204790702798343E-2"/>
    <n v="5"/>
    <n v="8"/>
    <m/>
    <x v="1"/>
    <x v="1"/>
    <m/>
    <m/>
    <m/>
    <x v="0"/>
    <s v="Rastrojos (VS)"/>
    <s v=""/>
    <n v="4722638.6156000001"/>
    <n v="2580684.8659000001"/>
    <n v="-75.525400000000005"/>
    <n v="9.2461110000000009"/>
  </r>
  <r>
    <s v="Córdoba"/>
    <s v="Tuchín "/>
    <s v="Santa Clara"/>
    <x v="26"/>
    <n v="1182"/>
    <s v="Vegetación secundaria alta"/>
    <d v="2025-05-29T00:00:00"/>
    <s v="Alta densidad"/>
    <s v="Esteban Moreno"/>
    <x v="0"/>
    <n v="9"/>
    <n v="107"/>
    <x v="5"/>
    <s v=""/>
    <n v="63"/>
    <n v="0.63"/>
    <n v="0.20053522829578813"/>
    <n v="4"/>
    <x v="21"/>
    <n v="3.1584298456586633E-2"/>
    <n v="4"/>
    <n v="7"/>
    <m/>
    <x v="1"/>
    <x v="1"/>
    <m/>
    <m/>
    <m/>
    <x v="0"/>
    <s v="Rastrojos (VS)"/>
    <s v=""/>
    <n v="4722642.0482999999"/>
    <n v="2580688.4920999999"/>
    <n v="-75.525368999999998"/>
    <n v="9.2461439999999993"/>
  </r>
  <r>
    <s v="Córdoba"/>
    <s v="Tuchín "/>
    <s v="Santa Clara"/>
    <x v="26"/>
    <n v="1183"/>
    <s v="Vegetación secundaria alta"/>
    <d v="2025-05-29T00:00:00"/>
    <s v="Alta densidad"/>
    <s v="Esteban Moreno"/>
    <x v="0"/>
    <n v="9"/>
    <n v="108"/>
    <x v="6"/>
    <s v=""/>
    <n v="51.5"/>
    <n v="0.51500000000000001"/>
    <n v="0.16392959138465221"/>
    <n v="5"/>
    <x v="22"/>
    <n v="2.1105934890773972E-2"/>
    <n v="6"/>
    <n v="9"/>
    <m/>
    <x v="1"/>
    <x v="1"/>
    <m/>
    <m/>
    <m/>
    <x v="0"/>
    <s v="Rastrojos (VS)"/>
    <s v=""/>
    <n v="4722644.5325999996"/>
    <n v="2580697.8774000001"/>
    <n v="-75.525346999999996"/>
    <n v="9.2462289999999996"/>
  </r>
  <r>
    <s v="Córdoba"/>
    <s v="Tuchín "/>
    <s v="Santa Clara"/>
    <x v="26"/>
    <n v="1184"/>
    <s v="Vegetación secundaria alta"/>
    <d v="2025-05-29T00:00:00"/>
    <s v="Alta densidad"/>
    <s v="Esteban Moreno"/>
    <x v="0"/>
    <n v="9"/>
    <n v="109"/>
    <x v="7"/>
    <s v=""/>
    <n v="60.5"/>
    <n v="0.60499999999999998"/>
    <n v="0.19257748114119336"/>
    <n v="3.8"/>
    <x v="37"/>
    <n v="2.9127344022605493E-2"/>
    <n v="7"/>
    <n v="10"/>
    <m/>
    <x v="1"/>
    <x v="1"/>
    <m/>
    <m/>
    <m/>
    <x v="0"/>
    <s v="Rastrojos (VS)"/>
    <s v=""/>
    <n v="4722641.2279000003"/>
    <n v="2580696.7946000001"/>
    <n v="-75.525377000000006"/>
    <n v="9.246219"/>
  </r>
  <r>
    <s v="Córdoba"/>
    <s v="Tuchín "/>
    <s v="Santa Clara"/>
    <x v="26"/>
    <n v="1185"/>
    <s v="Vegetación secundaria alta"/>
    <d v="2025-05-29T00:00:00"/>
    <s v="Alta densidad"/>
    <s v="Esteban Moreno"/>
    <x v="0"/>
    <n v="9"/>
    <n v="110"/>
    <x v="5"/>
    <s v=""/>
    <n v="44"/>
    <n v="0.44"/>
    <n v="0.14005634992086791"/>
    <n v="3.7"/>
    <x v="34"/>
    <n v="1.5406198491295469E-2"/>
    <n v="5"/>
    <n v="8"/>
    <m/>
    <x v="1"/>
    <x v="1"/>
    <m/>
    <m/>
    <m/>
    <x v="0"/>
    <s v="Rastrojos (VS)"/>
    <s v=""/>
    <n v="4722642.3943999996"/>
    <n v="2580690.8127000001"/>
    <n v="-75.525366000000005"/>
    <n v="9.2461649999999995"/>
  </r>
  <r>
    <s v="Córdoba"/>
    <s v="Tuchín "/>
    <s v="Santa Clara"/>
    <x v="26"/>
    <n v="1186"/>
    <s v="Vegetación secundaria alta"/>
    <d v="2025-05-29T00:00:00"/>
    <s v="Alta densidad"/>
    <s v="Esteban Moreno"/>
    <x v="0"/>
    <n v="9"/>
    <n v="111"/>
    <x v="7"/>
    <s v=""/>
    <n v="70"/>
    <n v="0.7"/>
    <n v="0.22281692032865347"/>
    <n v="4"/>
    <x v="38"/>
    <n v="3.8992961057514354E-2"/>
    <n v="3"/>
    <n v="6"/>
    <m/>
    <x v="1"/>
    <x v="1"/>
    <m/>
    <m/>
    <m/>
    <x v="0"/>
    <s v="Rastrojos (VS)"/>
    <s v=""/>
    <n v="4722642.3849999998"/>
    <n v="2580689.4852999998"/>
    <n v="-75.525366000000005"/>
    <n v="9.2461529999999996"/>
  </r>
  <r>
    <s v="Córdoba"/>
    <s v="Tuchín "/>
    <s v="Santa Clara"/>
    <x v="26"/>
    <n v="1187"/>
    <s v="Vegetación secundaria alta"/>
    <d v="2025-05-29T00:00:00"/>
    <s v="Alta densidad"/>
    <s v="Esteban Moreno"/>
    <x v="0"/>
    <n v="9"/>
    <n v="112"/>
    <x v="7"/>
    <s v=""/>
    <n v="87"/>
    <n v="0.87"/>
    <n v="0.27692960097989788"/>
    <n v="4.2"/>
    <x v="38"/>
    <n v="6.0232188213127792E-2"/>
    <n v="5"/>
    <n v="8"/>
    <m/>
    <x v="1"/>
    <x v="1"/>
    <m/>
    <m/>
    <m/>
    <x v="0"/>
    <s v="Rastrojos (VS)"/>
    <s v=""/>
    <n v="4722643.7297"/>
    <n v="2580693.1264"/>
    <n v="-75.525353999999993"/>
    <n v="9.2461860009999999"/>
  </r>
  <r>
    <s v="Córdoba"/>
    <s v="Tuchín "/>
    <s v="Santa Clara"/>
    <x v="26"/>
    <n v="1188"/>
    <s v="Vegetación secundaria alta"/>
    <d v="2025-05-29T00:00:00"/>
    <s v="Alta densidad"/>
    <s v="Esteban Moreno"/>
    <x v="0"/>
    <n v="9"/>
    <n v="113"/>
    <x v="7"/>
    <s v=""/>
    <n v="88"/>
    <n v="0.88"/>
    <n v="0.28011269984173581"/>
    <n v="4.4000000000000004"/>
    <x v="110"/>
    <n v="6.1624793965181876E-2"/>
    <n v="5"/>
    <n v="8"/>
    <m/>
    <x v="1"/>
    <x v="1"/>
    <m/>
    <m/>
    <m/>
    <x v="0"/>
    <s v="Rastrojos (VS)"/>
    <s v=""/>
    <n v="4722648.8634000001"/>
    <n v="2580688.6650999999"/>
    <n v="-75.525306999999998"/>
    <n v="9.2461460009999996"/>
  </r>
  <r>
    <s v="Córdoba"/>
    <s v="Tuchín "/>
    <s v="Santa Clara"/>
    <x v="26"/>
    <n v="1189"/>
    <s v="Vegetación secundaria alta"/>
    <d v="2025-05-29T00:00:00"/>
    <s v="Alta densidad"/>
    <s v="Esteban Moreno"/>
    <x v="0"/>
    <n v="9"/>
    <n v="114"/>
    <x v="5"/>
    <s v=""/>
    <n v="52"/>
    <n v="0.52"/>
    <n v="0.16552114081557115"/>
    <n v="3.9"/>
    <x v="51"/>
    <n v="2.1517748306024251E-2"/>
    <n v="3"/>
    <n v="6"/>
    <m/>
    <x v="1"/>
    <x v="1"/>
    <m/>
    <m/>
    <m/>
    <x v="0"/>
    <s v="Rastrojos (VS)"/>
    <s v=""/>
    <n v="4722646.5900999997"/>
    <n v="2580693.5485999999"/>
    <n v="-75.525328000000002"/>
    <n v="9.2461900010000004"/>
  </r>
  <r>
    <s v="Córdoba"/>
    <s v="Tuchín "/>
    <s v="Santa Clara"/>
    <x v="26"/>
    <n v="1190"/>
    <s v="Vegetación secundaria alta"/>
    <d v="2025-05-29T00:00:00"/>
    <s v="Alta densidad"/>
    <s v="Esteban Moreno"/>
    <x v="0"/>
    <n v="9"/>
    <n v="115"/>
    <x v="5"/>
    <s v=""/>
    <n v="54.5"/>
    <n v="0.54500000000000004"/>
    <n v="0.17347888797016595"/>
    <n v="4"/>
    <x v="108"/>
    <n v="2.363649848593511E-2"/>
    <n v="2"/>
    <n v="5"/>
    <m/>
    <x v="1"/>
    <x v="1"/>
    <m/>
    <m/>
    <m/>
    <x v="0"/>
    <s v="Rastrojos (VS)"/>
    <s v=""/>
    <n v="4722644.6198000005"/>
    <n v="2580694.6688000001"/>
    <n v="-75.525345999999999"/>
    <n v="9.2462000010000001"/>
  </r>
  <r>
    <s v="Córdoba"/>
    <s v="Tuchín "/>
    <s v="Santa Clara"/>
    <x v="26"/>
    <n v="1191"/>
    <s v="Vegetación secundaria alta"/>
    <d v="2025-05-29T00:00:00"/>
    <s v="Alta densidad"/>
    <s v="Esteban Moreno"/>
    <x v="0"/>
    <n v="9"/>
    <n v="116"/>
    <x v="7"/>
    <s v=""/>
    <n v="62"/>
    <n v="0.62"/>
    <n v="0.19735212943395022"/>
    <n v="4.5"/>
    <x v="38"/>
    <n v="3.0589580062262284E-2"/>
    <n v="4"/>
    <n v="7"/>
    <m/>
    <x v="1"/>
    <x v="1"/>
    <m/>
    <m/>
    <m/>
    <x v="0"/>
    <s v="Rastrojos (VS)"/>
    <s v=""/>
    <n v="4722649.8454999998"/>
    <n v="2580687.6625000001"/>
    <n v="-75.525298000000006"/>
    <n v="9.2461369999999992"/>
  </r>
  <r>
    <s v="Córdoba"/>
    <s v="Tuchín "/>
    <s v="Santa Clara"/>
    <x v="26"/>
    <n v="1192"/>
    <s v="Vegetación secundaria alta"/>
    <d v="2025-05-29T00:00:00"/>
    <s v="Alta densidad"/>
    <s v="Esteban Moreno"/>
    <x v="0"/>
    <n v="9"/>
    <n v="117"/>
    <x v="6"/>
    <s v=""/>
    <n v="46"/>
    <n v="0.46"/>
    <n v="0.14642254764454371"/>
    <n v="4.5"/>
    <x v="36"/>
    <n v="1.6838592979122526E-2"/>
    <n v="4"/>
    <n v="7"/>
    <m/>
    <x v="1"/>
    <x v="1"/>
    <m/>
    <m/>
    <m/>
    <x v="0"/>
    <s v="Rastrojos (VS)"/>
    <s v=""/>
    <n v="4722647.1403999999"/>
    <n v="2580693.6553000002"/>
    <n v="-75.525323"/>
    <n v="9.2461909999999996"/>
  </r>
  <r>
    <s v="Córdoba"/>
    <s v="Tuchín "/>
    <s v="Santa Clara"/>
    <x v="26"/>
    <n v="1193"/>
    <s v="Vegetación secundaria alta"/>
    <d v="2025-05-29T00:00:00"/>
    <s v="Alta densidad"/>
    <s v="Esteban Moreno"/>
    <x v="0"/>
    <n v="9"/>
    <n v="118"/>
    <x v="6"/>
    <s v=""/>
    <n v="50"/>
    <n v="0.5"/>
    <n v="0.15915494309189535"/>
    <n v="4.5999999999999996"/>
    <x v="33"/>
    <n v="1.9894367886486918E-2"/>
    <n v="6"/>
    <n v="9"/>
    <m/>
    <x v="1"/>
    <x v="1"/>
    <m/>
    <m/>
    <m/>
    <x v="0"/>
    <s v="Rastrojos (VS)"/>
    <s v=""/>
    <n v="4722650.1224999996"/>
    <n v="2580695.736"/>
    <n v="-75.525295999999997"/>
    <n v="9.2462099999999996"/>
  </r>
  <r>
    <s v="Córdoba"/>
    <s v="Tuchín "/>
    <s v="Santa Clara"/>
    <x v="26"/>
    <s v=""/>
    <s v="Vegetación secundaria alta"/>
    <d v="2025-05-29T00:00:00"/>
    <s v="Alta densidad"/>
    <s v="Esteban Moreno"/>
    <x v="0"/>
    <n v="9"/>
    <n v="119"/>
    <x v="3"/>
    <n v="4"/>
    <s v=""/>
    <m/>
    <m/>
    <n v="0.2"/>
    <x v="4"/>
    <n v="0"/>
    <s v=""/>
    <s v=""/>
    <m/>
    <x v="1"/>
    <x v="1"/>
    <m/>
    <m/>
    <m/>
    <x v="0"/>
    <s v="Rastrojos (VS)"/>
    <s v=""/>
    <m/>
    <m/>
    <m/>
    <m/>
  </r>
  <r>
    <s v="Córdoba"/>
    <s v="Tuchín "/>
    <s v="Santa Clara"/>
    <x v="26"/>
    <s v=""/>
    <s v="Vegetación secundaria alta"/>
    <d v="2025-05-29T00:00:00"/>
    <s v="Alta densidad"/>
    <s v="Esteban Moreno"/>
    <x v="0"/>
    <n v="9"/>
    <n v="120"/>
    <x v="4"/>
    <n v="11"/>
    <s v=""/>
    <m/>
    <m/>
    <n v="0.15"/>
    <x v="4"/>
    <n v="0"/>
    <s v=""/>
    <s v=""/>
    <m/>
    <x v="1"/>
    <x v="1"/>
    <m/>
    <m/>
    <m/>
    <x v="0"/>
    <s v="Rastrojos (VS)"/>
    <s v=""/>
    <m/>
    <m/>
    <m/>
    <m/>
  </r>
  <r>
    <s v="Córdoba"/>
    <s v="Tuchín "/>
    <s v="Santa Clara"/>
    <x v="26"/>
    <s v=""/>
    <s v="Vegetación secundaria alta"/>
    <d v="2025-05-29T00:00:00"/>
    <s v="Alta densidad"/>
    <s v="Esteban Moreno"/>
    <x v="0"/>
    <n v="9"/>
    <n v="121"/>
    <x v="2"/>
    <n v="26"/>
    <s v=""/>
    <m/>
    <m/>
    <n v="1.5"/>
    <x v="4"/>
    <n v="0"/>
    <s v=""/>
    <s v=""/>
    <m/>
    <x v="1"/>
    <x v="1"/>
    <m/>
    <m/>
    <m/>
    <x v="0"/>
    <s v="Rastrojos (VS)"/>
    <s v=""/>
    <m/>
    <m/>
    <m/>
    <m/>
  </r>
  <r>
    <s v="Córdoba"/>
    <s v="Tuchín "/>
    <s v="Santa Clara"/>
    <x v="26"/>
    <n v="1194"/>
    <s v="Vegetación secundaria alta"/>
    <d v="2025-05-29T00:00:00"/>
    <s v="Alta densidad"/>
    <s v="Esteban Moreno"/>
    <x v="0"/>
    <n v="10"/>
    <n v="122"/>
    <x v="6"/>
    <s v=""/>
    <n v="61"/>
    <n v="0.61"/>
    <n v="0.19416903057211232"/>
    <n v="5"/>
    <x v="29"/>
    <n v="2.9610777162247127E-2"/>
    <n v="7"/>
    <n v="10"/>
    <m/>
    <x v="1"/>
    <x v="1"/>
    <m/>
    <m/>
    <m/>
    <x v="0"/>
    <s v="Rastrojos (VS)"/>
    <s v=""/>
    <n v="4722638.8306999998"/>
    <n v="2580684.2006000001"/>
    <n v="-75.525397999999996"/>
    <n v="9.246105"/>
  </r>
  <r>
    <s v="Córdoba"/>
    <s v="Tuchín "/>
    <s v="Santa Clara"/>
    <x v="26"/>
    <n v="1195"/>
    <s v="Vegetación secundaria alta"/>
    <d v="2025-05-29T00:00:00"/>
    <s v="Alta densidad"/>
    <s v="Esteban Moreno"/>
    <x v="0"/>
    <n v="10"/>
    <n v="123"/>
    <x v="0"/>
    <s v=""/>
    <n v="59.3"/>
    <n v="0.59299999999999997"/>
    <n v="0.18875776250698786"/>
    <n v="8.1999999999999993"/>
    <x v="67"/>
    <n v="2.7983338291660949E-2"/>
    <n v="14"/>
    <n v="17"/>
    <n v="6"/>
    <x v="0"/>
    <x v="0"/>
    <n v="0"/>
    <n v="0"/>
    <n v="0"/>
    <x v="0"/>
    <s v="Rastrojos (VS)"/>
    <s v=""/>
    <n v="4722638.7348999996"/>
    <n v="2580686.1924999999"/>
    <n v="-75.525398999999993"/>
    <n v="9.2461230000000008"/>
  </r>
  <r>
    <s v="Córdoba"/>
    <s v="Tuchín "/>
    <s v="Santa Clara"/>
    <x v="26"/>
    <n v="1196"/>
    <s v="Vegetación secundaria alta"/>
    <d v="2025-05-29T00:00:00"/>
    <s v="Alta densidad"/>
    <s v="Esteban Moreno"/>
    <x v="0"/>
    <n v="10"/>
    <n v="124"/>
    <x v="1"/>
    <s v=""/>
    <n v="50.5"/>
    <n v="0.505"/>
    <n v="0.16074649252281431"/>
    <n v="6.8"/>
    <x v="40"/>
    <n v="2.0294244681005307E-2"/>
    <n v="10"/>
    <n v="13"/>
    <n v="0"/>
    <x v="0"/>
    <x v="0"/>
    <n v="0"/>
    <n v="0"/>
    <n v="0"/>
    <x v="0"/>
    <s v="Rastrojos (VS)"/>
    <s v=""/>
    <n v="4722637.1524999999"/>
    <n v="2580680.0088999998"/>
    <n v="-75.525413"/>
    <n v="9.246067"/>
  </r>
  <r>
    <s v="Córdoba"/>
    <s v="Tuchín "/>
    <s v="Santa Clara"/>
    <x v="26"/>
    <n v="1197"/>
    <s v="Vegetación secundaria alta"/>
    <d v="2025-05-29T00:00:00"/>
    <s v="Alta densidad"/>
    <s v="Esteban Moreno"/>
    <x v="0"/>
    <n v="10"/>
    <n v="125"/>
    <x v="1"/>
    <s v=""/>
    <n v="57.2"/>
    <n v="0.57200000000000006"/>
    <n v="0.18207325489712828"/>
    <n v="6.7"/>
    <x v="113"/>
    <n v="2.6036475450289347E-2"/>
    <n v="12"/>
    <n v="15"/>
    <n v="0"/>
    <x v="0"/>
    <x v="0"/>
    <n v="0"/>
    <n v="0"/>
    <n v="0"/>
    <x v="0"/>
    <s v="Rastrojos (VS)"/>
    <s v=""/>
    <n v="4722643.4817000004"/>
    <n v="2580689.1457000002"/>
    <n v="-75.525356000000002"/>
    <n v="9.2461500000000001"/>
  </r>
  <r>
    <s v="Córdoba"/>
    <s v="Tuchín "/>
    <s v="Santa Clara"/>
    <x v="26"/>
    <n v="1198"/>
    <s v="Vegetación secundaria alta"/>
    <d v="2025-05-29T00:00:00"/>
    <s v="Alta densidad"/>
    <s v="Esteban Moreno"/>
    <x v="0"/>
    <n v="10"/>
    <n v="126"/>
    <x v="1"/>
    <s v=""/>
    <n v="54.2"/>
    <n v="0.54200000000000004"/>
    <n v="0.17252395831161457"/>
    <n v="6.8"/>
    <x v="114"/>
    <n v="2.3376996351223776E-2"/>
    <n v="9"/>
    <n v="12"/>
    <n v="0"/>
    <x v="0"/>
    <x v="0"/>
    <n v="0"/>
    <n v="0"/>
    <n v="0"/>
    <x v="0"/>
    <s v="Rastrojos (VS)"/>
    <s v=""/>
    <n v="4722641.5875000004"/>
    <n v="2580685.5085999998"/>
    <n v="-75.525373000000002"/>
    <n v="9.2461169999999999"/>
  </r>
  <r>
    <s v="Córdoba"/>
    <s v="Tuchín "/>
    <s v="Santa Clara"/>
    <x v="26"/>
    <n v="1199"/>
    <s v="Vegetación secundaria alta"/>
    <d v="2025-05-29T00:00:00"/>
    <s v="Alta densidad"/>
    <s v="Esteban Moreno"/>
    <x v="0"/>
    <n v="10"/>
    <n v="127"/>
    <x v="6"/>
    <s v=""/>
    <n v="54"/>
    <n v="0.54"/>
    <n v="0.17188733853924698"/>
    <n v="4.8"/>
    <x v="66"/>
    <n v="2.3204790702798343E-2"/>
    <n v="5"/>
    <n v="8"/>
    <m/>
    <x v="1"/>
    <x v="1"/>
    <m/>
    <m/>
    <m/>
    <x v="0"/>
    <s v="Rastrojos (VS)"/>
    <s v=""/>
    <n v="4722640.8002000004"/>
    <n v="2580682.9698000001"/>
    <n v="-75.525379999999998"/>
    <n v="9.2460939999999994"/>
  </r>
  <r>
    <s v="Córdoba"/>
    <s v="Tuchín "/>
    <s v="Santa Clara"/>
    <x v="26"/>
    <n v="1200"/>
    <s v="Vegetación secundaria alta"/>
    <d v="2025-05-29T00:00:00"/>
    <s v="Alta densidad"/>
    <s v="Esteban Moreno"/>
    <x v="0"/>
    <n v="10"/>
    <n v="128"/>
    <x v="0"/>
    <s v=""/>
    <n v="49.2"/>
    <n v="0.49200000000000005"/>
    <n v="0.15660846400242504"/>
    <n v="9"/>
    <x v="8"/>
    <n v="1.9262841072298281E-2"/>
    <n v="12"/>
    <n v="15"/>
    <n v="5"/>
    <x v="0"/>
    <x v="0"/>
    <n v="0"/>
    <n v="0"/>
    <n v="0"/>
    <x v="0"/>
    <s v="Rastrojos (VS)"/>
    <s v=""/>
    <n v="4722642.1983000003"/>
    <n v="2580678.6455999999"/>
    <n v="-75.525367000000003"/>
    <n v="9.2460550000000001"/>
  </r>
  <r>
    <s v="Córdoba"/>
    <s v="Tuchín "/>
    <s v="Santa Clara"/>
    <x v="26"/>
    <n v="1201"/>
    <s v="Vegetación secundaria alta"/>
    <d v="2025-05-29T00:00:00"/>
    <s v="Alta densidad"/>
    <s v="Esteban Moreno"/>
    <x v="0"/>
    <n v="10"/>
    <n v="129"/>
    <x v="0"/>
    <s v=""/>
    <n v="61.2"/>
    <n v="0.61199999999999999"/>
    <n v="0.19480565034447989"/>
    <n v="8.8000000000000007"/>
    <x v="8"/>
    <n v="2.980526450270542E-2"/>
    <n v="11"/>
    <n v="14"/>
    <n v="1"/>
    <x v="0"/>
    <x v="0"/>
    <n v="0"/>
    <n v="0"/>
    <n v="1"/>
    <x v="0"/>
    <s v="Rastrojos (VS)"/>
    <s v=""/>
    <n v="4722641.8678000001"/>
    <n v="2580678.5373999998"/>
    <n v="-75.525369999999995"/>
    <n v="9.2460540009999992"/>
  </r>
  <r>
    <s v="Córdoba"/>
    <s v="Tuchín "/>
    <s v="Santa Clara"/>
    <x v="26"/>
    <n v="1202"/>
    <s v="Vegetación secundaria alta"/>
    <d v="2025-05-29T00:00:00"/>
    <s v="Alta densidad"/>
    <s v="Esteban Moreno"/>
    <x v="0"/>
    <n v="10"/>
    <n v="130"/>
    <x v="6"/>
    <s v=""/>
    <n v="44.5"/>
    <n v="0.44500000000000001"/>
    <n v="0.14164789935178684"/>
    <n v="5.2"/>
    <x v="107"/>
    <n v="1.5758328802886284E-2"/>
    <n v="6"/>
    <n v="9"/>
    <m/>
    <x v="1"/>
    <x v="1"/>
    <m/>
    <m/>
    <m/>
    <x v="0"/>
    <s v="Rastrojos (VS)"/>
    <s v=""/>
    <n v="4722647.1404999997"/>
    <n v="2580678.1680999999"/>
    <n v="-75.525322000000003"/>
    <n v="9.2460509999999996"/>
  </r>
  <r>
    <s v="Córdoba"/>
    <s v="Tuchín "/>
    <s v="Santa Clara"/>
    <x v="26"/>
    <n v="1203"/>
    <s v="Vegetación secundaria alta"/>
    <d v="2025-05-29T00:00:00"/>
    <s v="Alta densidad"/>
    <s v="Esteban Moreno"/>
    <x v="0"/>
    <n v="10"/>
    <n v="131"/>
    <x v="5"/>
    <s v=""/>
    <n v="48.2"/>
    <n v="0.48200000000000004"/>
    <n v="0.15342536514058713"/>
    <n v="4"/>
    <x v="14"/>
    <n v="1.8487756499440754E-2"/>
    <n v="4"/>
    <n v="7"/>
    <m/>
    <x v="1"/>
    <x v="1"/>
    <m/>
    <m/>
    <m/>
    <x v="0"/>
    <s v="Rastrojos (VS)"/>
    <s v=""/>
    <n v="4722646.1937999995"/>
    <n v="2580684.1485000001"/>
    <n v="-75.525330999999994"/>
    <n v="9.2461050010000001"/>
  </r>
  <r>
    <s v="Córdoba"/>
    <s v="Tuchín "/>
    <s v="Santa Clara"/>
    <x v="26"/>
    <n v="1204"/>
    <s v="Vegetación secundaria alta"/>
    <d v="2025-05-29T00:00:00"/>
    <s v="Alta densidad"/>
    <s v="Esteban Moreno"/>
    <x v="0"/>
    <n v="10"/>
    <n v="132"/>
    <x v="5"/>
    <s v=""/>
    <n v="42"/>
    <n v="0.42"/>
    <n v="0.13369015219719207"/>
    <n v="3.6"/>
    <x v="108"/>
    <n v="1.4037465980705167E-2"/>
    <n v="2"/>
    <n v="6"/>
    <m/>
    <x v="1"/>
    <x v="1"/>
    <m/>
    <m/>
    <m/>
    <x v="0"/>
    <s v="Rastrojos (VS)"/>
    <s v=""/>
    <n v="4722645.6561000003"/>
    <n v="2580685.8116000001"/>
    <n v="-75.525335999999996"/>
    <n v="9.2461199999999995"/>
  </r>
  <r>
    <s v="Córdoba"/>
    <s v="Tuchín "/>
    <s v="Santa Clara"/>
    <x v="26"/>
    <n v="1205"/>
    <s v="Vegetación secundaria alta"/>
    <d v="2025-05-29T00:00:00"/>
    <s v="Alta densidad"/>
    <s v="Esteban Moreno"/>
    <x v="0"/>
    <n v="10"/>
    <n v="133"/>
    <x v="5"/>
    <s v=""/>
    <n v="52"/>
    <n v="0.52"/>
    <n v="0.16552114081557115"/>
    <n v="3.6"/>
    <x v="108"/>
    <n v="2.1517748306024251E-2"/>
    <n v="4"/>
    <n v="7"/>
    <m/>
    <x v="1"/>
    <x v="1"/>
    <m/>
    <m/>
    <m/>
    <x v="0"/>
    <s v="Rastrojos (VS)"/>
    <s v=""/>
    <n v="4722643.5618000003"/>
    <n v="2580684.9415000002"/>
    <n v="-75.525355000000005"/>
    <n v="9.2461120010000002"/>
  </r>
  <r>
    <s v="Córdoba"/>
    <s v="Tuchín "/>
    <s v="Santa Clara"/>
    <x v="26"/>
    <n v="1206"/>
    <s v="Vegetación secundaria alta"/>
    <d v="2025-05-29T00:00:00"/>
    <s v="Alta densidad"/>
    <s v="Esteban Moreno"/>
    <x v="0"/>
    <n v="10"/>
    <n v="134"/>
    <x v="6"/>
    <s v=""/>
    <n v="53"/>
    <n v="0.53"/>
    <n v="0.16870423967740908"/>
    <n v="4.5"/>
    <x v="60"/>
    <n v="2.2353311757256702E-2"/>
    <n v="5"/>
    <n v="8"/>
    <m/>
    <x v="1"/>
    <x v="1"/>
    <m/>
    <m/>
    <m/>
    <x v="0"/>
    <s v="Rastrojos (VS)"/>
    <s v=""/>
    <n v="4722641.3709000004"/>
    <n v="2580685.9526"/>
    <n v="-75.525374999999997"/>
    <n v="9.2461210000000005"/>
  </r>
  <r>
    <s v="Córdoba"/>
    <s v="Tuchín "/>
    <s v="Santa Clara"/>
    <x v="26"/>
    <n v="1207"/>
    <s v="Vegetación secundaria alta"/>
    <d v="2025-05-29T00:00:00"/>
    <s v="Alta densidad"/>
    <s v="Esteban Moreno"/>
    <x v="0"/>
    <n v="10"/>
    <n v="135"/>
    <x v="6"/>
    <s v=""/>
    <n v="63"/>
    <n v="0.63"/>
    <n v="0.20053522829578813"/>
    <n v="4.8"/>
    <x v="66"/>
    <n v="3.1584298456586633E-2"/>
    <n v="7"/>
    <n v="10"/>
    <m/>
    <x v="1"/>
    <x v="1"/>
    <m/>
    <m/>
    <m/>
    <x v="0"/>
    <s v="Rastrojos (VS)"/>
    <s v=""/>
    <n v="4722643.148"/>
    <n v="2580688.5950000002"/>
    <n v="-75.525358999999995"/>
    <n v="9.2461450010000004"/>
  </r>
  <r>
    <s v="Córdoba"/>
    <s v="Tuchín "/>
    <s v="Santa Clara"/>
    <x v="26"/>
    <n v="1208"/>
    <s v="Vegetación secundaria alta"/>
    <d v="2025-05-29T00:00:00"/>
    <s v="Alta densidad"/>
    <s v="Esteban Moreno"/>
    <x v="0"/>
    <n v="10"/>
    <n v="136"/>
    <x v="6"/>
    <s v=""/>
    <n v="55"/>
    <n v="0.55000000000000004"/>
    <n v="0.17507043740108488"/>
    <n v="4.5"/>
    <x v="17"/>
    <n v="2.4072185142649173E-2"/>
    <n v="5"/>
    <n v="8"/>
    <m/>
    <x v="1"/>
    <x v="1"/>
    <m/>
    <m/>
    <m/>
    <x v="0"/>
    <s v="Rastrojos (VS)"/>
    <s v=""/>
    <n v="4722645.3601000002"/>
    <n v="2580690.5704999999"/>
    <n v="-75.525339000000002"/>
    <n v="9.2461629999999992"/>
  </r>
  <r>
    <s v="Córdoba"/>
    <s v="Tuchín "/>
    <s v="Santa Clara"/>
    <x v="26"/>
    <s v=""/>
    <s v="Vegetación secundaria alta"/>
    <d v="2025-05-29T00:00:00"/>
    <s v="Alta densidad"/>
    <s v="Esteban Moreno"/>
    <x v="0"/>
    <n v="10"/>
    <n v="137"/>
    <x v="3"/>
    <n v="5"/>
    <s v=""/>
    <m/>
    <m/>
    <n v="0.2"/>
    <x v="4"/>
    <n v="0"/>
    <s v=""/>
    <s v=""/>
    <m/>
    <x v="1"/>
    <x v="1"/>
    <m/>
    <m/>
    <m/>
    <x v="0"/>
    <s v="Rastrojos (VS)"/>
    <s v=""/>
    <m/>
    <m/>
    <m/>
    <m/>
  </r>
  <r>
    <s v="Córdoba"/>
    <s v="Tuchín "/>
    <s v="Santa Clara"/>
    <x v="26"/>
    <s v=""/>
    <s v="Vegetación secundaria alta"/>
    <d v="2025-05-29T00:00:00"/>
    <s v="Alta densidad"/>
    <s v="Esteban Moreno"/>
    <x v="0"/>
    <n v="10"/>
    <n v="138"/>
    <x v="4"/>
    <n v="28"/>
    <s v=""/>
    <m/>
    <m/>
    <n v="0.15"/>
    <x v="4"/>
    <n v="0"/>
    <s v=""/>
    <s v=""/>
    <m/>
    <x v="1"/>
    <x v="1"/>
    <m/>
    <m/>
    <m/>
    <x v="0"/>
    <s v="Rastrojos (VS)"/>
    <s v=""/>
    <m/>
    <m/>
    <m/>
    <m/>
  </r>
  <r>
    <s v="Córdoba"/>
    <s v="Tuchín "/>
    <s v="Santa Clara"/>
    <x v="26"/>
    <s v=""/>
    <s v="Vegetación secundaria alta"/>
    <d v="2025-05-29T00:00:00"/>
    <s v="Alta densidad"/>
    <s v="Esteban Moreno"/>
    <x v="0"/>
    <n v="10"/>
    <n v="139"/>
    <x v="2"/>
    <n v="17"/>
    <s v=""/>
    <m/>
    <m/>
    <n v="1.5"/>
    <x v="4"/>
    <n v="0"/>
    <s v=""/>
    <s v=""/>
    <m/>
    <x v="1"/>
    <x v="1"/>
    <m/>
    <m/>
    <m/>
    <x v="0"/>
    <s v="Rastrojos (VS)"/>
    <s v=""/>
    <m/>
    <m/>
    <m/>
    <m/>
  </r>
  <r>
    <s v="Córdoba"/>
    <s v="Los Córdobas"/>
    <s v="El Ebano"/>
    <x v="27"/>
    <n v="1209"/>
    <s v="Pastos arbolados "/>
    <d v="2025-05-30T00:00:00"/>
    <s v="Media densidad"/>
    <s v="Lucía Rodríguez"/>
    <x v="0"/>
    <n v="1"/>
    <n v="1"/>
    <x v="0"/>
    <s v=""/>
    <n v="63.5"/>
    <n v="0.63500000000000001"/>
    <n v="0.20212677772670709"/>
    <n v="7.5"/>
    <x v="84"/>
    <n v="3.2087625964114748E-2"/>
    <n v="9"/>
    <n v="12"/>
    <n v="3"/>
    <x v="0"/>
    <x v="0"/>
    <n v="0"/>
    <n v="1"/>
    <n v="2"/>
    <x v="0"/>
    <s v="Ganadero"/>
    <s v=""/>
    <n v="4648956.1179"/>
    <n v="2539020.6102999998"/>
    <n v="-76.192318"/>
    <n v="8.8643490000000007"/>
  </r>
  <r>
    <s v="Córdoba"/>
    <s v="Los Córdobas"/>
    <s v="El Ebano"/>
    <x v="27"/>
    <n v="1210"/>
    <s v="Pastos arbolados "/>
    <d v="2025-05-30T00:00:00"/>
    <s v="Media densidad"/>
    <s v="Lucía Rodríguez"/>
    <x v="0"/>
    <n v="1"/>
    <n v="2"/>
    <x v="0"/>
    <s v=""/>
    <n v="73"/>
    <n v="0.73"/>
    <n v="0.2323662169141672"/>
    <n v="8.5"/>
    <x v="18"/>
    <n v="4.2406834586835515E-2"/>
    <n v="12"/>
    <n v="15"/>
    <n v="1"/>
    <x v="0"/>
    <x v="0"/>
    <n v="0"/>
    <n v="0"/>
    <n v="1"/>
    <x v="0"/>
    <s v="Ganadero"/>
    <s v=""/>
    <n v="4648945.9529999997"/>
    <n v="2539016.2702000001"/>
    <n v="-76.192409999999995"/>
    <n v="8.8643090000000004"/>
  </r>
  <r>
    <s v="Córdoba"/>
    <s v="Los Córdobas"/>
    <s v="El Ebano"/>
    <x v="27"/>
    <s v=""/>
    <s v="Pastos arbolados "/>
    <d v="2025-05-30T00:00:00"/>
    <s v="Media densidad"/>
    <s v="Lucía Rodríguez"/>
    <x v="0"/>
    <n v="1"/>
    <n v="3"/>
    <x v="2"/>
    <n v="1"/>
    <s v=""/>
    <m/>
    <m/>
    <n v="0.4"/>
    <x v="4"/>
    <n v="0"/>
    <s v=""/>
    <s v=""/>
    <m/>
    <x v="1"/>
    <x v="1"/>
    <m/>
    <m/>
    <m/>
    <x v="0"/>
    <s v="Ganadero"/>
    <s v=""/>
    <m/>
    <m/>
    <m/>
    <m/>
  </r>
  <r>
    <s v="Córdoba"/>
    <s v="Los Córdobas"/>
    <s v="El Ebano"/>
    <x v="27"/>
    <s v=""/>
    <s v="Pastos arbolados "/>
    <d v="2025-05-30T00:00:00"/>
    <s v="Media densidad"/>
    <s v="Lucía Rodríguez"/>
    <x v="0"/>
    <n v="1"/>
    <n v="4"/>
    <x v="3"/>
    <n v="1"/>
    <s v=""/>
    <m/>
    <m/>
    <n v="0.25"/>
    <x v="4"/>
    <n v="0"/>
    <s v=""/>
    <s v=""/>
    <m/>
    <x v="1"/>
    <x v="1"/>
    <m/>
    <m/>
    <m/>
    <x v="0"/>
    <s v="Ganadero"/>
    <s v=""/>
    <m/>
    <m/>
    <m/>
    <m/>
  </r>
  <r>
    <s v="Córdoba"/>
    <s v="Los Córdobas"/>
    <s v="El Ebano"/>
    <x v="27"/>
    <n v="1211"/>
    <s v="Pastos arbolados "/>
    <d v="2025-05-30T00:00:00"/>
    <s v="Media densidad"/>
    <s v="Lucía Rodríguez"/>
    <x v="0"/>
    <n v="2"/>
    <n v="5"/>
    <x v="0"/>
    <s v=""/>
    <n v="64"/>
    <n v="0.64"/>
    <n v="0.20371832715762606"/>
    <n v="8"/>
    <x v="16"/>
    <n v="3.2594932345220172E-2"/>
    <n v="11"/>
    <n v="14"/>
    <n v="3"/>
    <x v="0"/>
    <x v="0"/>
    <n v="0"/>
    <n v="0"/>
    <n v="3"/>
    <x v="1"/>
    <s v="Ganadero"/>
    <s v=""/>
    <n v="4648957.4786999999"/>
    <n v="2539025.2474000002"/>
    <n v="-76.192306000000002"/>
    <n v="8.8643910009999995"/>
  </r>
  <r>
    <s v="Córdoba"/>
    <s v="Los Córdobas"/>
    <s v="El Ebano"/>
    <x v="27"/>
    <n v="1212"/>
    <s v="Pastos arbolados "/>
    <d v="2025-05-30T00:00:00"/>
    <s v="Media densidad"/>
    <s v="Lucía Rodríguez"/>
    <x v="0"/>
    <n v="2"/>
    <n v="6"/>
    <x v="0"/>
    <s v=""/>
    <n v="61"/>
    <n v="0.61"/>
    <n v="0.19416903057211232"/>
    <n v="8.5"/>
    <x v="27"/>
    <n v="2.9610777162247127E-2"/>
    <n v="9"/>
    <n v="12"/>
    <n v="1"/>
    <x v="0"/>
    <x v="0"/>
    <n v="0"/>
    <n v="1"/>
    <n v="1"/>
    <x v="0"/>
    <s v="Ganadero"/>
    <s v=""/>
    <n v="4648950.6645999998"/>
    <n v="2539026.5235000001"/>
    <n v="-76.192368000000002"/>
    <n v="8.8644020010000002"/>
  </r>
  <r>
    <s v="Córdoba"/>
    <s v="Los Córdobas"/>
    <s v="El Ebano"/>
    <x v="27"/>
    <n v="1213"/>
    <s v="Pastos arbolados "/>
    <d v="2025-05-30T00:00:00"/>
    <s v="Media densidad"/>
    <s v="Lucía Rodríguez"/>
    <x v="0"/>
    <n v="3"/>
    <n v="7"/>
    <x v="0"/>
    <s v=""/>
    <n v="73.400000000000006"/>
    <n v="0.7340000000000001"/>
    <n v="0.23363945645890238"/>
    <n v="8.6999999999999993"/>
    <x v="27"/>
    <n v="4.2872840260208593E-2"/>
    <n v="9"/>
    <n v="12"/>
    <n v="0"/>
    <x v="0"/>
    <x v="0"/>
    <n v="0"/>
    <n v="1"/>
    <n v="1"/>
    <x v="0"/>
    <s v="Ganadero"/>
    <s v=""/>
    <n v="4648944.6370999999"/>
    <n v="2539029.6743999999"/>
    <n v="-76.192423000000005"/>
    <n v="8.8644300000000005"/>
  </r>
  <r>
    <s v="Córdoba"/>
    <s v="Los Córdobas"/>
    <s v="El Ebano"/>
    <x v="27"/>
    <n v="1214"/>
    <s v="Pastos arbolados "/>
    <d v="2025-05-30T00:00:00"/>
    <s v="Media densidad"/>
    <s v="Lucía Rodríguez"/>
    <x v="0"/>
    <n v="7"/>
    <n v="8"/>
    <x v="0"/>
    <s v=""/>
    <n v="63.5"/>
    <n v="0.63500000000000001"/>
    <n v="0.20212677772670709"/>
    <n v="8.5"/>
    <x v="91"/>
    <n v="3.2087625964114748E-2"/>
    <n v="10"/>
    <n v="13"/>
    <n v="2"/>
    <x v="0"/>
    <x v="0"/>
    <n v="0"/>
    <n v="1"/>
    <n v="1"/>
    <x v="0"/>
    <s v="Ganadero"/>
    <s v=""/>
    <n v="4648928.8815000001"/>
    <n v="2539040.8783999998"/>
    <n v="-76.192566999999997"/>
    <n v="8.8645300010000003"/>
  </r>
  <r>
    <s v="Córdoba"/>
    <s v="Los Córdobas"/>
    <s v="El Ebano"/>
    <x v="27"/>
    <s v=""/>
    <s v="Pastos arbolados "/>
    <d v="2025-05-30T00:00:00"/>
    <s v="Media densidad"/>
    <s v="Lucía Rodríguez"/>
    <x v="0"/>
    <n v="7"/>
    <n v="9"/>
    <x v="4"/>
    <n v="5"/>
    <s v=""/>
    <m/>
    <m/>
    <n v="0.15"/>
    <x v="4"/>
    <n v="0"/>
    <s v=""/>
    <s v=""/>
    <m/>
    <x v="1"/>
    <x v="1"/>
    <m/>
    <m/>
    <m/>
    <x v="0"/>
    <s v="Ganadero"/>
    <s v=""/>
    <m/>
    <m/>
    <m/>
    <m/>
  </r>
  <r>
    <s v="Córdoba"/>
    <s v="Los Córdobas"/>
    <s v="El Ebano"/>
    <x v="27"/>
    <s v=""/>
    <s v="Pastos arbolados "/>
    <d v="2025-05-30T00:00:00"/>
    <s v="Media densidad"/>
    <s v="Lucía Rodríguez"/>
    <x v="0"/>
    <n v="7"/>
    <n v="10"/>
    <x v="2"/>
    <n v="1"/>
    <s v=""/>
    <m/>
    <m/>
    <n v="0.4"/>
    <x v="4"/>
    <n v="0"/>
    <s v=""/>
    <s v=""/>
    <m/>
    <x v="1"/>
    <x v="1"/>
    <m/>
    <m/>
    <m/>
    <x v="0"/>
    <s v="Ganadero"/>
    <s v=""/>
    <m/>
    <m/>
    <m/>
    <m/>
  </r>
  <r>
    <s v="Córdoba"/>
    <s v="Los Córdobas"/>
    <s v="El Ebano"/>
    <x v="27"/>
    <n v="1215"/>
    <s v="Pastos arbolados "/>
    <d v="2025-05-30T00:00:00"/>
    <s v="Media densidad"/>
    <s v="Lucía Rodríguez"/>
    <x v="0"/>
    <n v="8"/>
    <n v="11"/>
    <x v="0"/>
    <s v=""/>
    <n v="65"/>
    <n v="0.65"/>
    <n v="0.20690142601946396"/>
    <n v="8.5"/>
    <x v="1"/>
    <n v="3.3621481728162893E-2"/>
    <n v="12"/>
    <n v="15"/>
    <n v="1"/>
    <x v="0"/>
    <x v="0"/>
    <n v="0"/>
    <n v="1"/>
    <n v="2"/>
    <x v="0"/>
    <s v="Ganadero"/>
    <s v=""/>
    <n v="4648926.1950000003"/>
    <n v="2539035.6993"/>
    <n v="-76.192590999999993"/>
    <n v="8.864483001"/>
  </r>
  <r>
    <s v="Córdoba"/>
    <s v="Los Córdobas"/>
    <s v="El Ebano"/>
    <x v="27"/>
    <n v="1216"/>
    <s v="Pastos arbolados "/>
    <d v="2025-05-30T00:00:00"/>
    <s v="Media densidad"/>
    <s v="Lucía Rodríguez"/>
    <x v="0"/>
    <n v="9"/>
    <n v="12"/>
    <x v="0"/>
    <s v=""/>
    <n v="60.5"/>
    <n v="0.60499999999999998"/>
    <n v="0.19257748114119336"/>
    <n v="9.5"/>
    <x v="8"/>
    <n v="2.9127344022605493E-2"/>
    <n v="10"/>
    <n v="13"/>
    <n v="1"/>
    <x v="0"/>
    <x v="0"/>
    <n v="0"/>
    <n v="1"/>
    <n v="0"/>
    <x v="0"/>
    <s v="Ganadero"/>
    <s v=""/>
    <n v="4648909.8605000004"/>
    <n v="2539043.5876000002"/>
    <n v="-76.192740000000001"/>
    <n v="8.8645530000000008"/>
  </r>
  <r>
    <s v="Córdoba"/>
    <s v="Los Córdobas"/>
    <s v="El Ebano"/>
    <x v="27"/>
    <n v="1217"/>
    <s v="Pastos arbolados "/>
    <d v="2025-05-30T00:00:00"/>
    <s v="Media densidad"/>
    <s v="Lucía Rodríguez"/>
    <x v="0"/>
    <n v="10"/>
    <n v="13"/>
    <x v="0"/>
    <s v=""/>
    <n v="72.5"/>
    <n v="0.72499999999999998"/>
    <n v="0.23077466748324824"/>
    <n v="9"/>
    <x v="91"/>
    <n v="4.1827908481338744E-2"/>
    <n v="10"/>
    <n v="14"/>
    <n v="1"/>
    <x v="2"/>
    <x v="0"/>
    <n v="0"/>
    <n v="0"/>
    <n v="3"/>
    <x v="0"/>
    <s v="Ganadero"/>
    <s v=""/>
    <n v="4648920.2259"/>
    <n v="2539058.4410000001"/>
    <n v="-76.192646999999994"/>
    <n v="8.8646879999999992"/>
  </r>
  <r>
    <s v="Córdoba"/>
    <s v="Puerto Escondido"/>
    <s v="Morindo Jacamagal, P. Atlanta"/>
    <x v="28"/>
    <n v="1218"/>
    <s v="Pastos arbolados"/>
    <d v="2025-05-30T00:00:00"/>
    <s v="Media densidad"/>
    <s v="Esteban Moreno"/>
    <x v="0"/>
    <n v="1"/>
    <n v="1"/>
    <x v="5"/>
    <s v=""/>
    <n v="88"/>
    <n v="0.88"/>
    <n v="0.28011269984173581"/>
    <n v="3.6"/>
    <x v="108"/>
    <n v="6.1624793965181876E-2"/>
    <n v="5"/>
    <n v="8"/>
    <m/>
    <x v="1"/>
    <x v="1"/>
    <m/>
    <m/>
    <m/>
    <x v="0"/>
    <s v="Ganadero"/>
    <s v=""/>
    <n v="4649230.5740999999"/>
    <n v="2543026.5946"/>
    <n v="-76.190138000000005"/>
    <n v="8.900563"/>
  </r>
  <r>
    <s v="Córdoba"/>
    <s v="Puerto Escondido"/>
    <s v="Morindo Jacamagal, P. Atlanta"/>
    <x v="28"/>
    <n v="1219"/>
    <s v="Pastos arbolados"/>
    <d v="2025-05-30T00:00:00"/>
    <s v="Media densidad"/>
    <s v="Esteban Moreno"/>
    <x v="0"/>
    <n v="1"/>
    <n v="2"/>
    <x v="5"/>
    <s v=""/>
    <n v="78"/>
    <n v="0.78"/>
    <n v="0.24828171122335674"/>
    <n v="5"/>
    <x v="108"/>
    <n v="4.8414933688554568E-2"/>
    <n v="4"/>
    <n v="7"/>
    <m/>
    <x v="1"/>
    <x v="1"/>
    <m/>
    <m/>
    <m/>
    <x v="0"/>
    <s v="Ganadero"/>
    <s v=""/>
    <n v="4649229.2839000002"/>
    <n v="2543030.1475999998"/>
    <n v="-76.190150000000003"/>
    <n v="8.9005949999999991"/>
  </r>
  <r>
    <s v="Córdoba"/>
    <s v="Puerto Escondido"/>
    <s v="Morindo Jacamagal, P. Atlanta"/>
    <x v="28"/>
    <n v="1220"/>
    <s v="Pastos arbolados"/>
    <d v="2025-05-30T00:00:00"/>
    <s v="Media densidad"/>
    <s v="Esteban Moreno"/>
    <x v="0"/>
    <n v="1"/>
    <n v="3"/>
    <x v="0"/>
    <s v=""/>
    <n v="77.900000000000006"/>
    <n v="0.77900000000000003"/>
    <n v="0.24796340133717296"/>
    <n v="7"/>
    <x v="84"/>
    <n v="4.8290872410414437E-2"/>
    <n v="7"/>
    <n v="10"/>
    <n v="0"/>
    <x v="0"/>
    <x v="0"/>
    <n v="0"/>
    <n v="0"/>
    <n v="0"/>
    <x v="0"/>
    <s v="Ganadero"/>
    <s v=""/>
    <n v="4649234.5725999996"/>
    <n v="2543030.7661000001"/>
    <n v="-76.190101999999996"/>
    <n v="8.900601"/>
  </r>
  <r>
    <s v="Córdoba"/>
    <s v="Puerto Escondido"/>
    <s v="Morindo Jacamagal, P. Atlanta"/>
    <x v="28"/>
    <n v="1221"/>
    <s v="Pastos arbolados"/>
    <d v="2025-05-30T00:00:00"/>
    <s v="Media densidad"/>
    <s v="Esteban Moreno"/>
    <x v="0"/>
    <n v="1"/>
    <n v="4"/>
    <x v="5"/>
    <s v=""/>
    <n v="110"/>
    <n v="1.1000000000000001"/>
    <n v="0.35014087480216977"/>
    <n v="4.5"/>
    <x v="24"/>
    <n v="9.6288740570596693E-2"/>
    <n v="4"/>
    <n v="7"/>
    <m/>
    <x v="1"/>
    <x v="1"/>
    <m/>
    <m/>
    <m/>
    <x v="0"/>
    <s v="Ganadero"/>
    <s v=""/>
    <n v="4649233.2796"/>
    <n v="2543033.9871"/>
    <n v="-76.190113999999994"/>
    <n v="8.9006299999999996"/>
  </r>
  <r>
    <s v="Córdoba"/>
    <s v="Puerto Escondido"/>
    <s v="Morindo Jacamagal, P. Atlanta"/>
    <x v="28"/>
    <n v="1222"/>
    <s v="Pastos arbolados"/>
    <d v="2025-05-30T00:00:00"/>
    <s v="Media densidad"/>
    <s v="Esteban Moreno"/>
    <x v="0"/>
    <n v="1"/>
    <n v="5"/>
    <x v="5"/>
    <s v=""/>
    <n v="72"/>
    <n v="0.72"/>
    <n v="0.22918311805232927"/>
    <n v="4.2"/>
    <x v="108"/>
    <n v="4.1252961249419268E-2"/>
    <n v="4"/>
    <n v="7"/>
    <m/>
    <x v="1"/>
    <x v="1"/>
    <m/>
    <m/>
    <m/>
    <x v="0"/>
    <s v="Ganadero"/>
    <s v=""/>
    <n v="4649228.0376000004"/>
    <n v="2543038.7917999998"/>
    <n v="-76.190162000000001"/>
    <n v="8.9006729999999994"/>
  </r>
  <r>
    <s v="Córdoba"/>
    <s v="Puerto Escondido"/>
    <s v="Morindo Jacamagal, P. Atlanta"/>
    <x v="28"/>
    <s v=""/>
    <s v="Pastos arbolados"/>
    <d v="2025-05-30T00:00:00"/>
    <s v="Media densidad"/>
    <s v="Esteban Moreno"/>
    <x v="0"/>
    <n v="1"/>
    <n v="6"/>
    <x v="2"/>
    <n v="15"/>
    <s v=""/>
    <m/>
    <m/>
    <n v="2.5"/>
    <x v="4"/>
    <n v="0"/>
    <s v=""/>
    <s v=""/>
    <m/>
    <x v="1"/>
    <x v="1"/>
    <m/>
    <m/>
    <m/>
    <x v="0"/>
    <s v="Ganadero"/>
    <s v=""/>
    <m/>
    <m/>
    <m/>
    <m/>
  </r>
  <r>
    <s v="Córdoba"/>
    <s v="Puerto Escondido"/>
    <s v="Morindo Jacamagal, P. Atlanta"/>
    <x v="28"/>
    <s v=""/>
    <s v="Pastos arbolados"/>
    <d v="2025-05-30T00:00:00"/>
    <s v="Media densidad"/>
    <s v="Esteban Moreno"/>
    <x v="0"/>
    <n v="1"/>
    <n v="7"/>
    <x v="4"/>
    <n v="32"/>
    <s v=""/>
    <m/>
    <m/>
    <n v="0.1"/>
    <x v="4"/>
    <n v="0"/>
    <s v=""/>
    <s v=""/>
    <m/>
    <x v="1"/>
    <x v="1"/>
    <m/>
    <m/>
    <m/>
    <x v="0"/>
    <s v="Ganadero"/>
    <s v=""/>
    <m/>
    <m/>
    <m/>
    <m/>
  </r>
  <r>
    <s v="Córdoba"/>
    <s v="Puerto Escondido"/>
    <s v="Morindo Jacamagal, P. Atlanta"/>
    <x v="28"/>
    <s v=""/>
    <s v="Pastos arbolados"/>
    <d v="2025-05-30T00:00:00"/>
    <s v="Media densidad"/>
    <s v="Esteban Moreno"/>
    <x v="0"/>
    <n v="1"/>
    <n v="8"/>
    <x v="3"/>
    <n v="2"/>
    <s v=""/>
    <m/>
    <m/>
    <n v="0.25"/>
    <x v="4"/>
    <n v="0"/>
    <s v=""/>
    <s v=""/>
    <m/>
    <x v="1"/>
    <x v="1"/>
    <m/>
    <m/>
    <m/>
    <x v="0"/>
    <s v="Ganadero"/>
    <s v=""/>
    <m/>
    <m/>
    <m/>
    <m/>
  </r>
  <r>
    <s v="Córdoba"/>
    <s v="Puerto Escondido"/>
    <s v="Morindo Jacamagal, P. Atlanta"/>
    <x v="28"/>
    <n v="1223"/>
    <s v="Pastos arbolados"/>
    <d v="2025-05-30T00:00:00"/>
    <s v="Media densidad"/>
    <s v="Esteban Moreno"/>
    <x v="0"/>
    <n v="2"/>
    <n v="9"/>
    <x v="6"/>
    <s v=""/>
    <n v="76"/>
    <n v="0.76"/>
    <n v="0.24191551349968093"/>
    <n v="4.5"/>
    <x v="36"/>
    <n v="4.5963947564939378E-2"/>
    <n v="0"/>
    <n v="4"/>
    <m/>
    <x v="1"/>
    <x v="1"/>
    <m/>
    <m/>
    <m/>
    <x v="0"/>
    <s v="Ganadero"/>
    <s v=""/>
    <n v="4649233.7697999999"/>
    <n v="2543027.0098000001"/>
    <n v="-76.190109000000007"/>
    <n v="8.9005670010000006"/>
  </r>
  <r>
    <s v="Córdoba"/>
    <s v="Puerto Escondido"/>
    <s v="Morindo Jacamagal, P. Atlanta"/>
    <x v="28"/>
    <n v="1224"/>
    <s v="Pastos arbolados"/>
    <d v="2025-05-30T00:00:00"/>
    <s v="Media densidad"/>
    <s v="Esteban Moreno"/>
    <x v="0"/>
    <n v="2"/>
    <n v="10"/>
    <x v="5"/>
    <s v=""/>
    <n v="79"/>
    <n v="0.79"/>
    <n v="0.25146481008519467"/>
    <n v="4"/>
    <x v="51"/>
    <n v="4.966429999182595E-2"/>
    <n v="0"/>
    <n v="4"/>
    <m/>
    <x v="1"/>
    <x v="1"/>
    <m/>
    <m/>
    <m/>
    <x v="0"/>
    <s v="Ganadero"/>
    <s v=""/>
    <n v="4649233.3572000004"/>
    <n v="2543030.2231999999"/>
    <n v="-76.190112999999997"/>
    <n v="8.9005960000000002"/>
  </r>
  <r>
    <s v="Córdoba"/>
    <s v="Puerto Escondido"/>
    <s v="Morindo Jacamagal, P. Atlanta"/>
    <x v="28"/>
    <s v=""/>
    <s v="Pastos arbolados"/>
    <d v="2025-05-30T00:00:00"/>
    <s v="Media densidad"/>
    <s v="Esteban Moreno"/>
    <x v="0"/>
    <n v="2"/>
    <n v="11"/>
    <x v="2"/>
    <n v="10"/>
    <s v=""/>
    <m/>
    <m/>
    <n v="1"/>
    <x v="4"/>
    <n v="0"/>
    <s v=""/>
    <s v=""/>
    <m/>
    <x v="1"/>
    <x v="1"/>
    <m/>
    <m/>
    <m/>
    <x v="0"/>
    <s v="Ganadero"/>
    <s v=""/>
    <m/>
    <m/>
    <m/>
    <m/>
  </r>
  <r>
    <s v="Córdoba"/>
    <s v="Puerto Escondido"/>
    <s v="Morindo Jacamagal, P. Atlanta"/>
    <x v="28"/>
    <s v=""/>
    <s v="Pastos arbolados"/>
    <d v="2025-05-30T00:00:00"/>
    <s v="Media densidad"/>
    <s v="Esteban Moreno"/>
    <x v="0"/>
    <n v="2"/>
    <n v="12"/>
    <x v="3"/>
    <n v="2"/>
    <s v=""/>
    <m/>
    <m/>
    <n v="0.22"/>
    <x v="4"/>
    <n v="0"/>
    <s v=""/>
    <s v=""/>
    <m/>
    <x v="1"/>
    <x v="1"/>
    <m/>
    <m/>
    <m/>
    <x v="0"/>
    <s v="Ganadero"/>
    <s v=""/>
    <m/>
    <m/>
    <m/>
    <m/>
  </r>
  <r>
    <s v="Córdoba"/>
    <s v="Puerto Escondido"/>
    <s v="Morindo Jacamagal, P. Atlanta"/>
    <x v="28"/>
    <s v=""/>
    <s v="Pastos arbolados"/>
    <d v="2025-05-30T00:00:00"/>
    <s v="Media densidad"/>
    <s v="Esteban Moreno"/>
    <x v="0"/>
    <n v="2"/>
    <n v="13"/>
    <x v="4"/>
    <n v="15"/>
    <s v=""/>
    <m/>
    <m/>
    <n v="0.13"/>
    <x v="4"/>
    <n v="0"/>
    <s v=""/>
    <s v=""/>
    <m/>
    <x v="1"/>
    <x v="1"/>
    <m/>
    <m/>
    <m/>
    <x v="0"/>
    <s v="Ganadero"/>
    <s v=""/>
    <m/>
    <m/>
    <m/>
    <m/>
  </r>
  <r>
    <s v="Córdoba"/>
    <s v="Puerto Escondido"/>
    <s v="Morindo Jacamagal, P. Atlanta"/>
    <x v="28"/>
    <n v="1225"/>
    <s v="Pastos arbolados"/>
    <d v="2025-05-30T00:00:00"/>
    <s v="Media densidad"/>
    <s v="Esteban Moreno"/>
    <x v="0"/>
    <n v="3"/>
    <n v="14"/>
    <x v="6"/>
    <s v=""/>
    <n v="92.3"/>
    <n v="0.92299999999999993"/>
    <n v="0.29380002494763879"/>
    <n v="5.0999999999999996"/>
    <x v="22"/>
    <n v="6.7794355756667646E-2"/>
    <n v="6"/>
    <n v="9"/>
    <m/>
    <x v="1"/>
    <x v="1"/>
    <m/>
    <m/>
    <m/>
    <x v="0"/>
    <s v="Ganadero"/>
    <s v=""/>
    <n v="4649244.5778999999"/>
    <n v="2543029.4622999998"/>
    <n v="-76.190010999999998"/>
    <n v="8.9005899999999993"/>
  </r>
  <r>
    <s v="Córdoba"/>
    <s v="Puerto Escondido"/>
    <s v="Morindo Jacamagal, P. Atlanta"/>
    <x v="28"/>
    <n v="1226"/>
    <s v="Pastos arbolados"/>
    <d v="2025-05-30T00:00:00"/>
    <s v="Media densidad"/>
    <s v="Esteban Moreno"/>
    <x v="0"/>
    <n v="3"/>
    <n v="15"/>
    <x v="0"/>
    <s v=""/>
    <n v="60.2"/>
    <n v="0.60199999999999998"/>
    <n v="0.19162255148264198"/>
    <n v="8.8000000000000007"/>
    <x v="27"/>
    <n v="2.8839193998137617E-2"/>
    <n v="10"/>
    <n v="16"/>
    <n v="1"/>
    <x v="0"/>
    <x v="0"/>
    <n v="0"/>
    <n v="1"/>
    <n v="1"/>
    <x v="0"/>
    <s v="Ganadero"/>
    <s v=""/>
    <n v="4649243.2982000001"/>
    <n v="2543034.2327999999"/>
    <n v="-76.190022999999997"/>
    <n v="8.9006329999999991"/>
  </r>
  <r>
    <s v="Córdoba"/>
    <s v="Puerto Escondido"/>
    <s v="Morindo Jacamagal, P. Atlanta"/>
    <x v="28"/>
    <s v=""/>
    <s v="Pastos arbolados"/>
    <d v="2025-05-30T00:00:00"/>
    <s v="Media densidad"/>
    <s v="Esteban Moreno"/>
    <x v="0"/>
    <n v="3"/>
    <n v="16"/>
    <x v="2"/>
    <n v="1"/>
    <s v=""/>
    <m/>
    <m/>
    <n v="0.5"/>
    <x v="4"/>
    <n v="0"/>
    <s v=""/>
    <s v=""/>
    <m/>
    <x v="1"/>
    <x v="1"/>
    <m/>
    <m/>
    <m/>
    <x v="0"/>
    <s v="Ganadero"/>
    <s v=""/>
    <m/>
    <m/>
    <m/>
    <m/>
  </r>
  <r>
    <s v="Córdoba"/>
    <s v="Puerto Escondido"/>
    <s v="Morindo Jacamagal, P. Atlanta"/>
    <x v="28"/>
    <n v="1227"/>
    <s v="Pastos arbolados"/>
    <d v="2025-05-30T00:00:00"/>
    <s v="Media densidad"/>
    <s v="Esteban Moreno"/>
    <x v="0"/>
    <n v="5"/>
    <n v="17"/>
    <x v="0"/>
    <s v=""/>
    <n v="67.5"/>
    <n v="0.67500000000000004"/>
    <n v="0.21485917317405873"/>
    <n v="9.5"/>
    <x v="8"/>
    <n v="3.6257485473122415E-2"/>
    <n v="12"/>
    <n v="18"/>
    <n v="2"/>
    <x v="0"/>
    <x v="0"/>
    <n v="0"/>
    <n v="0"/>
    <n v="0"/>
    <x v="0"/>
    <s v="Ganadero"/>
    <s v=""/>
    <n v="4649243.8978000004"/>
    <n v="2543052.7119999998"/>
    <n v="-76.190019000000007"/>
    <n v="8.9008000000000003"/>
  </r>
  <r>
    <s v="Córdoba"/>
    <s v="Puerto Escondido"/>
    <s v="Morindo Jacamagal, P. Atlanta"/>
    <x v="28"/>
    <n v="1228"/>
    <s v="Pastos arbolados"/>
    <d v="2025-05-30T00:00:00"/>
    <s v="Media densidad"/>
    <s v="Esteban Moreno"/>
    <x v="0"/>
    <n v="5"/>
    <n v="18"/>
    <x v="5"/>
    <s v=""/>
    <n v="61"/>
    <n v="0.61"/>
    <n v="0.19416903057211232"/>
    <n v="3.5"/>
    <x v="24"/>
    <n v="2.9610777162247127E-2"/>
    <n v="4"/>
    <n v="7"/>
    <m/>
    <x v="1"/>
    <x v="1"/>
    <m/>
    <m/>
    <m/>
    <x v="0"/>
    <s v="Ganadero"/>
    <s v=""/>
    <n v="4649246.1853"/>
    <n v="2543049.9251999999"/>
    <n v="-76.189998000000003"/>
    <n v="8.9007749999999994"/>
  </r>
  <r>
    <s v="Córdoba"/>
    <s v="Puerto Escondido"/>
    <s v="Morindo Jacamagal, P. Atlanta"/>
    <x v="28"/>
    <n v="1229"/>
    <s v="Pastos arbolados"/>
    <d v="2025-05-30T00:00:00"/>
    <s v="Media densidad"/>
    <s v="Esteban Moreno"/>
    <x v="0"/>
    <n v="5"/>
    <n v="19"/>
    <x v="0"/>
    <s v=""/>
    <n v="61"/>
    <n v="0.61"/>
    <n v="0.19416903057211232"/>
    <n v="9"/>
    <x v="27"/>
    <n v="2.9610777162247127E-2"/>
    <n v="12"/>
    <n v="19"/>
    <n v="2"/>
    <x v="2"/>
    <x v="0"/>
    <n v="0"/>
    <n v="1"/>
    <n v="1"/>
    <x v="0"/>
    <s v="Ganadero"/>
    <s v=""/>
    <n v="4649245.3257999998"/>
    <n v="2543052.3676999998"/>
    <n v="-76.190005999999997"/>
    <n v="8.9007970010000008"/>
  </r>
  <r>
    <s v="Córdoba"/>
    <s v="Puerto Escondido"/>
    <s v="Morindo Jacamagal, P. Atlanta"/>
    <x v="28"/>
    <s v=""/>
    <s v="Pastos arbolados"/>
    <d v="2025-05-30T00:00:00"/>
    <s v="Media densidad"/>
    <s v="Esteban Moreno"/>
    <x v="0"/>
    <n v="5"/>
    <n v="20"/>
    <x v="2"/>
    <n v="13"/>
    <s v=""/>
    <m/>
    <m/>
    <n v="2.5"/>
    <x v="4"/>
    <n v="0"/>
    <s v=""/>
    <s v=""/>
    <m/>
    <x v="1"/>
    <x v="1"/>
    <m/>
    <m/>
    <m/>
    <x v="0"/>
    <s v="Ganadero"/>
    <s v=""/>
    <m/>
    <m/>
    <m/>
    <m/>
  </r>
  <r>
    <s v="Córdoba"/>
    <s v="Puerto Escondido"/>
    <s v="Morindo Jacamagal, P. Atlanta"/>
    <x v="28"/>
    <s v=""/>
    <s v="Pastos arbolados"/>
    <d v="2025-05-30T00:00:00"/>
    <s v="Media densidad"/>
    <s v="Esteban Moreno"/>
    <x v="0"/>
    <n v="5"/>
    <n v="21"/>
    <x v="4"/>
    <n v="32"/>
    <s v=""/>
    <m/>
    <m/>
    <n v="0.15"/>
    <x v="4"/>
    <n v="0"/>
    <s v=""/>
    <s v=""/>
    <m/>
    <x v="1"/>
    <x v="1"/>
    <m/>
    <m/>
    <m/>
    <x v="0"/>
    <s v="Ganadero"/>
    <s v=""/>
    <m/>
    <m/>
    <m/>
    <m/>
  </r>
  <r>
    <s v="Córdoba"/>
    <s v="Puerto Escondido"/>
    <s v="Morindo Jacamagal, P. Atlanta"/>
    <x v="28"/>
    <s v=""/>
    <s v="Pastos arbolados"/>
    <d v="2025-05-30T00:00:00"/>
    <s v="Media densidad"/>
    <s v="Esteban Moreno"/>
    <x v="0"/>
    <n v="5"/>
    <n v="22"/>
    <x v="3"/>
    <n v="2"/>
    <s v=""/>
    <m/>
    <m/>
    <n v="0.25"/>
    <x v="4"/>
    <n v="0"/>
    <s v=""/>
    <s v=""/>
    <m/>
    <x v="1"/>
    <x v="1"/>
    <m/>
    <m/>
    <m/>
    <x v="0"/>
    <s v="Ganadero"/>
    <s v=""/>
    <m/>
    <m/>
    <m/>
    <m/>
  </r>
  <r>
    <s v="Córdoba"/>
    <s v="Puerto Escondido"/>
    <s v="Morindo Jacamagal, P. Atlanta"/>
    <x v="28"/>
    <s v=""/>
    <s v="Pastos arbolados"/>
    <d v="2025-05-30T00:00:00"/>
    <s v="Media densidad"/>
    <s v="Esteban Moreno"/>
    <x v="0"/>
    <n v="6"/>
    <n v="23"/>
    <x v="4"/>
    <n v="3"/>
    <s v=""/>
    <m/>
    <m/>
    <n v="0.15"/>
    <x v="4"/>
    <n v="0"/>
    <s v=""/>
    <s v=""/>
    <m/>
    <x v="1"/>
    <x v="1"/>
    <m/>
    <m/>
    <m/>
    <x v="0"/>
    <s v="Ganadero"/>
    <s v=""/>
    <m/>
    <m/>
    <m/>
    <m/>
  </r>
  <r>
    <s v="Córdoba"/>
    <s v="Puerto Escondido"/>
    <s v="Morindo Jacamagal, P. Atlanta"/>
    <x v="28"/>
    <s v=""/>
    <s v="Pastos arbolados"/>
    <d v="2025-05-30T00:00:00"/>
    <s v="Media densidad"/>
    <s v="Esteban Moreno"/>
    <x v="0"/>
    <n v="6"/>
    <n v="24"/>
    <x v="2"/>
    <n v="1"/>
    <s v=""/>
    <m/>
    <m/>
    <n v="2.5"/>
    <x v="4"/>
    <n v="0"/>
    <s v=""/>
    <s v=""/>
    <m/>
    <x v="1"/>
    <x v="1"/>
    <m/>
    <m/>
    <m/>
    <x v="0"/>
    <s v="Ganadero"/>
    <s v=""/>
    <m/>
    <m/>
    <m/>
    <m/>
  </r>
  <r>
    <s v="Córdoba"/>
    <s v="Puerto Escondido"/>
    <s v="Morindo Jacamagal, P. Atlanta"/>
    <x v="28"/>
    <n v="1230"/>
    <s v="Pastos arbolados"/>
    <d v="2025-05-30T00:00:00"/>
    <s v="Media densidad"/>
    <s v="Esteban Moreno"/>
    <x v="0"/>
    <n v="7"/>
    <n v="25"/>
    <x v="0"/>
    <s v=""/>
    <n v="61"/>
    <n v="0.61"/>
    <n v="0.19416903057211232"/>
    <n v="8.6"/>
    <x v="27"/>
    <n v="2.9610777162247127E-2"/>
    <n v="13"/>
    <n v="20"/>
    <n v="2"/>
    <x v="0"/>
    <x v="0"/>
    <n v="0"/>
    <n v="1"/>
    <n v="2"/>
    <x v="0"/>
    <s v="Ganadero"/>
    <s v=""/>
    <n v="4649258.9106000001"/>
    <n v="2543044.9452999998"/>
    <n v="-76.189881999999997"/>
    <n v="8.9007310000000004"/>
  </r>
  <r>
    <s v="Córdoba"/>
    <s v="Puerto Escondido"/>
    <s v="Morindo Jacamagal, P. Atlanta"/>
    <x v="28"/>
    <s v=""/>
    <s v="Pastos arbolados"/>
    <d v="2025-05-30T00:00:00"/>
    <s v="Media densidad"/>
    <s v="Esteban Moreno"/>
    <x v="0"/>
    <n v="7"/>
    <n v="26"/>
    <x v="4"/>
    <n v="3"/>
    <s v=""/>
    <m/>
    <m/>
    <n v="0.15"/>
    <x v="4"/>
    <n v="0"/>
    <s v=""/>
    <s v=""/>
    <m/>
    <x v="1"/>
    <x v="1"/>
    <m/>
    <m/>
    <m/>
    <x v="0"/>
    <s v="Ganadero"/>
    <s v=""/>
    <m/>
    <m/>
    <m/>
    <m/>
  </r>
  <r>
    <s v="Córdoba"/>
    <s v="Puerto Escondido"/>
    <s v="Morindo Jacamagal, P. Atlanta"/>
    <x v="28"/>
    <s v=""/>
    <s v="Pastos arbolados"/>
    <d v="2025-05-30T00:00:00"/>
    <s v="Media densidad"/>
    <s v="Esteban Moreno"/>
    <x v="0"/>
    <n v="7"/>
    <n v="27"/>
    <x v="2"/>
    <n v="1"/>
    <s v=""/>
    <m/>
    <m/>
    <n v="0.8"/>
    <x v="4"/>
    <n v="0"/>
    <s v=""/>
    <s v=""/>
    <m/>
    <x v="1"/>
    <x v="1"/>
    <m/>
    <m/>
    <m/>
    <x v="0"/>
    <s v="Ganadero"/>
    <s v=""/>
    <m/>
    <m/>
    <m/>
    <m/>
  </r>
  <r>
    <s v="Córdoba"/>
    <s v="Puerto Escondido"/>
    <s v="Morindo Jacamagal, P. Atlanta"/>
    <x v="28"/>
    <n v="1231"/>
    <s v="Pastos arbolados"/>
    <d v="2025-05-30T00:00:00"/>
    <s v="Media densidad"/>
    <s v="Esteban Moreno"/>
    <x v="0"/>
    <n v="7"/>
    <n v="28"/>
    <x v="0"/>
    <s v=""/>
    <n v="63.3"/>
    <n v="0.63300000000000001"/>
    <n v="0.2014901579543395"/>
    <n v="10"/>
    <x v="5"/>
    <n v="3.1885817496274227E-2"/>
    <n v="10"/>
    <n v="23"/>
    <n v="2"/>
    <x v="2"/>
    <x v="2"/>
    <n v="0"/>
    <n v="0"/>
    <n v="2"/>
    <x v="0"/>
    <s v="Ganadero"/>
    <s v=""/>
    <n v="4649254.4715"/>
    <n v="2543053.5063"/>
    <n v="-76.189922999999993"/>
    <n v="8.9008079999999996"/>
  </r>
  <r>
    <s v="Córdoba"/>
    <s v="Puerto Escondido"/>
    <s v="Morindo Jacamagal, P. Atlanta"/>
    <x v="28"/>
    <n v="1232"/>
    <s v="Pastos arbolados"/>
    <d v="2025-05-30T00:00:00"/>
    <s v="Media densidad"/>
    <s v="Esteban Moreno"/>
    <x v="0"/>
    <n v="8"/>
    <n v="29"/>
    <x v="0"/>
    <s v=""/>
    <n v="65.2"/>
    <n v="0.65200000000000002"/>
    <n v="0.20753804579183152"/>
    <n v="10"/>
    <x v="12"/>
    <n v="3.3828701464068536E-2"/>
    <n v="13"/>
    <n v="21"/>
    <n v="2"/>
    <x v="0"/>
    <x v="0"/>
    <n v="0"/>
    <n v="0"/>
    <n v="3"/>
    <x v="0"/>
    <s v="Ganadero"/>
    <s v=""/>
    <n v="4649248.9856000002"/>
    <n v="2543055.5460000001"/>
    <n v="-76.189972999999995"/>
    <n v="8.9008260010000004"/>
  </r>
  <r>
    <s v="Córdoba"/>
    <s v="Puerto Escondido"/>
    <s v="Morindo Jacamagal, P. Atlanta"/>
    <x v="28"/>
    <n v="1233"/>
    <s v="Pastos arbolados"/>
    <d v="2025-05-30T00:00:00"/>
    <s v="Media densidad"/>
    <s v="Esteban Moreno"/>
    <x v="0"/>
    <n v="8"/>
    <n v="30"/>
    <x v="0"/>
    <s v=""/>
    <n v="78"/>
    <n v="0.78"/>
    <n v="0.24828171122335674"/>
    <n v="10.8"/>
    <x v="11"/>
    <n v="4.8414933688554568E-2"/>
    <n v="14"/>
    <n v="24"/>
    <n v="2"/>
    <x v="0"/>
    <x v="0"/>
    <n v="0"/>
    <n v="3"/>
    <n v="1"/>
    <x v="0"/>
    <s v="Ganadero"/>
    <s v=""/>
    <n v="4649250.7437000005"/>
    <n v="2543055.1987000001"/>
    <n v="-76.189957000000007"/>
    <n v="8.9008230000000008"/>
  </r>
  <r>
    <s v="Córdoba"/>
    <s v="Puerto Escondido"/>
    <s v="Morindo Jacamagal, P. Atlanta"/>
    <x v="28"/>
    <s v=""/>
    <s v="Pastos arbolados"/>
    <d v="2025-05-30T00:00:00"/>
    <s v="Media densidad"/>
    <s v="Esteban Moreno"/>
    <x v="0"/>
    <n v="8"/>
    <n v="31"/>
    <x v="4"/>
    <n v="8"/>
    <s v=""/>
    <m/>
    <m/>
    <n v="0.12"/>
    <x v="4"/>
    <n v="0"/>
    <s v=""/>
    <s v=""/>
    <m/>
    <x v="1"/>
    <x v="1"/>
    <m/>
    <m/>
    <m/>
    <x v="0"/>
    <s v="Ganadero"/>
    <s v=""/>
    <m/>
    <m/>
    <m/>
    <m/>
  </r>
  <r>
    <s v="Córdoba"/>
    <s v="Puerto Escondido"/>
    <s v="Morindo Jacamagal, P. Atlanta"/>
    <x v="28"/>
    <s v=""/>
    <s v="Pastos arbolados"/>
    <d v="2025-05-30T00:00:00"/>
    <s v="Media densidad"/>
    <s v="Esteban Moreno"/>
    <x v="0"/>
    <n v="8"/>
    <n v="32"/>
    <x v="3"/>
    <n v="2"/>
    <s v=""/>
    <m/>
    <m/>
    <n v="0.3"/>
    <x v="4"/>
    <n v="0"/>
    <s v=""/>
    <s v=""/>
    <m/>
    <x v="1"/>
    <x v="1"/>
    <m/>
    <m/>
    <m/>
    <x v="0"/>
    <s v="Ganadero"/>
    <s v=""/>
    <m/>
    <m/>
    <m/>
    <m/>
  </r>
  <r>
    <s v="Córdoba"/>
    <s v="Puerto Escondido"/>
    <s v="Morindo Jacamagal, P. Atlanta"/>
    <x v="28"/>
    <s v=""/>
    <s v="Pastos arbolados"/>
    <d v="2025-05-30T00:00:00"/>
    <s v="Media densidad"/>
    <s v="Esteban Moreno"/>
    <x v="0"/>
    <n v="8"/>
    <n v="33"/>
    <x v="2"/>
    <n v="4"/>
    <s v=""/>
    <m/>
    <m/>
    <n v="1"/>
    <x v="4"/>
    <n v="0"/>
    <s v=""/>
    <s v=""/>
    <m/>
    <x v="1"/>
    <x v="1"/>
    <m/>
    <m/>
    <m/>
    <x v="0"/>
    <s v="Ganadero"/>
    <s v=""/>
    <m/>
    <m/>
    <m/>
    <m/>
  </r>
  <r>
    <s v="Córdoba"/>
    <s v="Puerto Escondido"/>
    <s v="Morindo Jacamagal, P. Atlanta"/>
    <x v="28"/>
    <s v=""/>
    <s v="Pastos arbolados"/>
    <d v="2025-05-30T00:00:00"/>
    <s v="Media densidad"/>
    <s v="Esteban Moreno"/>
    <x v="0"/>
    <n v="9"/>
    <n v="34"/>
    <x v="4"/>
    <n v="2"/>
    <s v=""/>
    <m/>
    <m/>
    <n v="0.13"/>
    <x v="4"/>
    <n v="0"/>
    <s v=""/>
    <s v=""/>
    <m/>
    <x v="1"/>
    <x v="1"/>
    <m/>
    <m/>
    <m/>
    <x v="0"/>
    <s v="Ganadero"/>
    <s v=""/>
    <m/>
    <m/>
    <m/>
    <m/>
  </r>
  <r>
    <s v="Córdoba"/>
    <s v="Puerto Escondido"/>
    <s v="Morindo Jacamagal, P. Atlanta"/>
    <x v="28"/>
    <n v="1234"/>
    <s v="Pastos arbolados"/>
    <d v="2025-05-30T00:00:00"/>
    <s v="Media densidad"/>
    <s v="Esteban Moreno"/>
    <x v="0"/>
    <n v="10"/>
    <n v="35"/>
    <x v="0"/>
    <s v=""/>
    <n v="61"/>
    <n v="0.61"/>
    <n v="0.19416903057211232"/>
    <n v="8.4"/>
    <x v="18"/>
    <n v="2.9610777162247127E-2"/>
    <n v="15"/>
    <n v="23"/>
    <n v="1"/>
    <x v="0"/>
    <x v="0"/>
    <n v="0"/>
    <n v="2"/>
    <n v="1"/>
    <x v="0"/>
    <s v="Ganadero"/>
    <s v=""/>
    <n v="4649264.8518000003"/>
    <n v="2543057.4015000002"/>
    <n v="-76.189829000000003"/>
    <n v="8.9008440009999994"/>
  </r>
  <r>
    <s v="Córdoba"/>
    <s v="Puerto Escondido"/>
    <s v="Morindo Jacamagal, P. Atlanta"/>
    <x v="28"/>
    <n v="1235"/>
    <s v="Pastos arbolados"/>
    <d v="2025-05-30T00:00:00"/>
    <s v="Media densidad"/>
    <s v="Esteban Moreno"/>
    <x v="0"/>
    <n v="10"/>
    <n v="36"/>
    <x v="0"/>
    <s v=""/>
    <n v="67"/>
    <n v="0.67"/>
    <n v="0.21326762374313976"/>
    <n v="9.8000000000000007"/>
    <x v="5"/>
    <n v="3.5722326976975916E-2"/>
    <n v="16"/>
    <n v="24"/>
    <n v="2"/>
    <x v="0"/>
    <x v="0"/>
    <n v="0"/>
    <n v="3"/>
    <n v="0"/>
    <x v="0"/>
    <s v="Ganadero"/>
    <s v=""/>
    <n v="4649271.0497000003"/>
    <n v="2543061.3327000001"/>
    <n v="-76.189773000000002"/>
    <n v="8.9008800000000008"/>
  </r>
  <r>
    <s v="Córdoba"/>
    <s v="Puerto Escondido"/>
    <s v="Morindo Jacamagal, P. Atlanta"/>
    <x v="28"/>
    <s v=""/>
    <s v="Pastos arbolados"/>
    <d v="2025-05-30T00:00:00"/>
    <s v="Media densidad"/>
    <s v="Esteban Moreno"/>
    <x v="0"/>
    <n v="10"/>
    <n v="37"/>
    <x v="4"/>
    <n v="21"/>
    <s v=""/>
    <m/>
    <m/>
    <n v="0.15"/>
    <x v="4"/>
    <n v="0"/>
    <s v=""/>
    <s v=""/>
    <m/>
    <x v="1"/>
    <x v="1"/>
    <m/>
    <m/>
    <m/>
    <x v="0"/>
    <s v="Ganadero"/>
    <s v=""/>
    <m/>
    <m/>
    <m/>
    <m/>
  </r>
  <r>
    <s v="Córdoba"/>
    <s v="Puerto Escondido"/>
    <s v="Morindo Jacamagal, P. Atlanta"/>
    <x v="28"/>
    <s v=""/>
    <s v="Pastos arbolados"/>
    <d v="2025-05-30T00:00:00"/>
    <s v="Media densidad"/>
    <s v="Esteban Moreno"/>
    <x v="0"/>
    <n v="10"/>
    <n v="38"/>
    <x v="3"/>
    <n v="2"/>
    <s v=""/>
    <m/>
    <m/>
    <n v="0.2"/>
    <x v="4"/>
    <n v="0"/>
    <s v=""/>
    <s v=""/>
    <m/>
    <x v="1"/>
    <x v="1"/>
    <m/>
    <m/>
    <m/>
    <x v="0"/>
    <s v="Ganadero"/>
    <s v=""/>
    <m/>
    <m/>
    <m/>
    <m/>
  </r>
  <r>
    <s v="Córdoba"/>
    <s v="Puerto Escondido"/>
    <s v="Morindo Jacamagal, P. Atlanta"/>
    <x v="28"/>
    <s v=""/>
    <s v="Pastos arbolados"/>
    <d v="2025-05-30T00:00:00"/>
    <s v="Media densidad"/>
    <s v="Esteban Moreno"/>
    <x v="0"/>
    <n v="10"/>
    <n v="39"/>
    <x v="2"/>
    <n v="2"/>
    <s v=""/>
    <m/>
    <m/>
    <n v="0.5"/>
    <x v="4"/>
    <n v="0"/>
    <s v=""/>
    <s v=""/>
    <m/>
    <x v="1"/>
    <x v="1"/>
    <m/>
    <m/>
    <m/>
    <x v="0"/>
    <s v="Ganadero"/>
    <s v=""/>
    <m/>
    <m/>
    <m/>
    <m/>
  </r>
  <r>
    <s v="Córdoba"/>
    <s v="Los Córdobas"/>
    <s v="Santa Ana"/>
    <x v="29"/>
    <n v="1236"/>
    <s v="Pastos enmalezados"/>
    <d v="2025-05-30T00:00:00"/>
    <s v="Baja densidad"/>
    <s v="Lucía Rodríguez"/>
    <x v="0"/>
    <n v="1"/>
    <n v="1"/>
    <x v="0"/>
    <s v=""/>
    <n v="80"/>
    <n v="0.8"/>
    <n v="0.25464790894703254"/>
    <n v="9"/>
    <x v="27"/>
    <n v="5.0929581789406507E-2"/>
    <n v="14"/>
    <n v="18"/>
    <n v="1"/>
    <x v="0"/>
    <x v="0"/>
    <n v="0"/>
    <n v="0"/>
    <n v="1"/>
    <x v="0"/>
    <s v="Rastrojos (VS)"/>
    <s v=""/>
    <n v="4653692.5892000003"/>
    <n v="2542072.5893000001"/>
    <n v="-76.149525999999994"/>
    <n v="8.8922889999999999"/>
  </r>
  <r>
    <s v="Córdoba"/>
    <s v="Los Córdobas"/>
    <s v="Santa Ana"/>
    <x v="29"/>
    <n v="1237"/>
    <s v="Pastos enmalezados"/>
    <d v="2025-05-30T00:00:00"/>
    <s v="Baja densidad"/>
    <s v="Lucía Rodríguez"/>
    <x v="0"/>
    <n v="1"/>
    <n v="2"/>
    <x v="0"/>
    <s v=""/>
    <n v="60"/>
    <n v="0.6"/>
    <n v="0.19098593171027439"/>
    <n v="9.5"/>
    <x v="5"/>
    <n v="2.8647889756541159E-2"/>
    <n v="11"/>
    <n v="18"/>
    <n v="2"/>
    <x v="0"/>
    <x v="0"/>
    <n v="0"/>
    <n v="0"/>
    <n v="3"/>
    <x v="0"/>
    <s v="Rastrojos (VS)"/>
    <s v=""/>
    <n v="4653692.5637999997"/>
    <n v="2542069.6011999999"/>
    <n v="-76.149525999999994"/>
    <n v="8.8922620000000006"/>
  </r>
  <r>
    <s v="Córdoba"/>
    <s v="Los Córdobas"/>
    <s v="Santa Ana"/>
    <x v="29"/>
    <n v="1238"/>
    <s v="Pastos enmalezados"/>
    <d v="2025-05-30T00:00:00"/>
    <s v="Baja densidad"/>
    <s v="Lucía Rodríguez"/>
    <x v="0"/>
    <n v="1"/>
    <n v="3"/>
    <x v="0"/>
    <s v=""/>
    <n v="61"/>
    <n v="0.61"/>
    <n v="0.19416903057211232"/>
    <n v="9.3000000000000007"/>
    <x v="8"/>
    <n v="2.9610777162247127E-2"/>
    <n v="8"/>
    <n v="14"/>
    <n v="0"/>
    <x v="0"/>
    <x v="2"/>
    <n v="0"/>
    <n v="0"/>
    <n v="1"/>
    <x v="0"/>
    <s v="Rastrojos (VS)"/>
    <s v=""/>
    <n v="4653693.7735000001"/>
    <n v="2542069.4802000001"/>
    <n v="-76.149514999999994"/>
    <n v="8.8922609999999995"/>
  </r>
  <r>
    <s v="Córdoba"/>
    <s v="Los Córdobas"/>
    <s v="Santa Ana"/>
    <x v="29"/>
    <n v="1239"/>
    <s v="Pastos enmalezados"/>
    <d v="2025-05-30T00:00:00"/>
    <s v="Baja densidad"/>
    <s v="Lucía Rodríguez"/>
    <x v="0"/>
    <n v="1"/>
    <n v="4"/>
    <x v="0"/>
    <s v=""/>
    <n v="59.5"/>
    <n v="0.59499999999999997"/>
    <n v="0.18939438227935546"/>
    <n v="9"/>
    <x v="1"/>
    <n v="2.8172414364054123E-2"/>
    <n v="10"/>
    <n v="15"/>
    <n v="1"/>
    <x v="0"/>
    <x v="0"/>
    <n v="0"/>
    <n v="0"/>
    <n v="3"/>
    <x v="0"/>
    <s v="Rastrojos (VS)"/>
    <s v=""/>
    <n v="4653696.7668000003"/>
    <n v="2542072.0003999998"/>
    <n v="-76.149488000000005"/>
    <n v="8.8922840000000001"/>
  </r>
  <r>
    <s v="Córdoba"/>
    <s v="Los Córdobas"/>
    <s v="Santa Ana"/>
    <x v="29"/>
    <n v="1240"/>
    <s v="Pastos enmalezados"/>
    <d v="2025-05-30T00:00:00"/>
    <s v="Baja densidad"/>
    <s v="Lucía Rodríguez"/>
    <x v="0"/>
    <n v="1"/>
    <n v="5"/>
    <x v="0"/>
    <s v=""/>
    <n v="52"/>
    <n v="0.52"/>
    <n v="0.16552114081557115"/>
    <n v="9.5"/>
    <x v="8"/>
    <n v="2.1517748306024251E-2"/>
    <n v="8"/>
    <n v="13"/>
    <n v="2"/>
    <x v="0"/>
    <x v="0"/>
    <n v="0"/>
    <n v="0"/>
    <n v="0"/>
    <x v="0"/>
    <s v="Rastrojos (VS)"/>
    <s v=""/>
    <n v="4653700.1703000003"/>
    <n v="2542070.9753"/>
    <n v="-76.149456999999998"/>
    <n v="8.8922749999999997"/>
  </r>
  <r>
    <s v="Córdoba"/>
    <s v="Los Córdobas"/>
    <s v="Santa Ana"/>
    <x v="29"/>
    <s v=""/>
    <s v="Pastos enmalezados"/>
    <d v="2025-05-30T00:00:00"/>
    <s v="Baja densidad"/>
    <s v="Lucía Rodríguez"/>
    <x v="0"/>
    <n v="1"/>
    <n v="6"/>
    <x v="4"/>
    <n v="2"/>
    <s v=""/>
    <m/>
    <m/>
    <n v="0.15"/>
    <x v="4"/>
    <n v="0"/>
    <s v=""/>
    <s v=""/>
    <m/>
    <x v="1"/>
    <x v="1"/>
    <m/>
    <m/>
    <m/>
    <x v="0"/>
    <s v="Rastrojos (VS)"/>
    <s v=""/>
    <m/>
    <m/>
    <m/>
    <m/>
  </r>
  <r>
    <s v="Córdoba"/>
    <s v="Los Córdobas"/>
    <s v="Santa Ana"/>
    <x v="29"/>
    <n v="1241"/>
    <s v="Pastos enmalezados"/>
    <d v="2025-05-30T00:00:00"/>
    <s v="Baja densidad"/>
    <s v="Lucía Rodríguez"/>
    <x v="0"/>
    <n v="3"/>
    <n v="7"/>
    <x v="0"/>
    <s v=""/>
    <n v="52.3"/>
    <n v="0.52300000000000002"/>
    <n v="0.16647607047412252"/>
    <n v="8.4"/>
    <x v="27"/>
    <n v="2.1766746214491522E-2"/>
    <n v="10"/>
    <n v="16"/>
    <n v="2"/>
    <x v="0"/>
    <x v="0"/>
    <n v="0"/>
    <n v="1"/>
    <n v="2"/>
    <x v="0"/>
    <s v="Rastrojos (VS)"/>
    <s v=""/>
    <n v="4653688.2845000001"/>
    <n v="2542058.2374999998"/>
    <n v="-76.149563999999998"/>
    <n v="8.8921590009999996"/>
  </r>
  <r>
    <s v="Córdoba"/>
    <s v="Los Córdobas"/>
    <s v="Santa Ana"/>
    <x v="29"/>
    <n v="1242"/>
    <s v="Pastos enmalezados"/>
    <d v="2025-05-30T00:00:00"/>
    <s v="Baja densidad"/>
    <s v="Lucía Rodríguez"/>
    <x v="0"/>
    <n v="4"/>
    <n v="8"/>
    <x v="0"/>
    <s v=""/>
    <n v="64.400000000000006"/>
    <n v="0.64400000000000002"/>
    <n v="0.20499156670236121"/>
    <n v="10.8"/>
    <x v="11"/>
    <n v="3.3003642239080158E-2"/>
    <n v="10"/>
    <n v="20"/>
    <n v="2"/>
    <x v="2"/>
    <x v="2"/>
    <n v="0"/>
    <n v="0"/>
    <n v="2"/>
    <x v="0"/>
    <s v="Rastrojos (VS)"/>
    <s v=""/>
    <n v="4653696.7"/>
    <n v="2542064.1425999999"/>
    <n v="-76.149488000000005"/>
    <n v="8.8922129999999999"/>
  </r>
  <r>
    <s v="Córdoba"/>
    <s v="Los Córdobas"/>
    <s v="Santa Ana"/>
    <x v="29"/>
    <s v=""/>
    <s v="Pastos enmalezados"/>
    <d v="2025-05-30T00:00:00"/>
    <s v="Baja densidad"/>
    <s v="Lucía Rodríguez"/>
    <x v="0"/>
    <n v="4"/>
    <n v="9"/>
    <x v="4"/>
    <n v="2"/>
    <s v=""/>
    <m/>
    <m/>
    <n v="0.12"/>
    <x v="4"/>
    <n v="0"/>
    <s v=""/>
    <s v=""/>
    <m/>
    <x v="1"/>
    <x v="1"/>
    <m/>
    <m/>
    <m/>
    <x v="0"/>
    <s v="Rastrojos (VS)"/>
    <s v=""/>
    <m/>
    <m/>
    <m/>
    <m/>
  </r>
  <r>
    <s v="Córdoba"/>
    <s v="Los Córdobas"/>
    <s v="Santa Ana"/>
    <x v="29"/>
    <n v="1243"/>
    <s v="Pastos enmalezados"/>
    <d v="2025-05-30T00:00:00"/>
    <s v="Baja densidad"/>
    <s v="Lucía Rodríguez"/>
    <x v="0"/>
    <n v="6"/>
    <n v="10"/>
    <x v="0"/>
    <s v=""/>
    <n v="62.5"/>
    <n v="0.625"/>
    <n v="0.19894367886486919"/>
    <n v="8.6999999999999993"/>
    <x v="27"/>
    <n v="3.1084949822635811E-2"/>
    <n v="8"/>
    <n v="15"/>
    <n v="2"/>
    <x v="0"/>
    <x v="0"/>
    <n v="0"/>
    <n v="1"/>
    <n v="1"/>
    <x v="0"/>
    <s v="Rastrojos (VS)"/>
    <s v=""/>
    <n v="4653691.3426999999"/>
    <n v="2542055.4443999999"/>
    <n v="-76.149535999999998"/>
    <n v="8.8921340000000004"/>
  </r>
  <r>
    <s v="Córdoba"/>
    <s v="Los Córdobas"/>
    <s v="Santa Ana"/>
    <x v="29"/>
    <n v="1244"/>
    <s v="Pastos enmalezados"/>
    <d v="2025-05-30T00:00:00"/>
    <s v="Baja densidad"/>
    <s v="Lucía Rodríguez"/>
    <x v="0"/>
    <n v="7"/>
    <n v="11"/>
    <x v="0"/>
    <s v=""/>
    <n v="52.6"/>
    <n v="0.52600000000000002"/>
    <n v="0.1674310001326739"/>
    <n v="8.5"/>
    <x v="3"/>
    <n v="2.201717651744662E-2"/>
    <n v="8"/>
    <n v="15"/>
    <n v="1"/>
    <x v="0"/>
    <x v="2"/>
    <n v="0"/>
    <n v="0"/>
    <n v="1"/>
    <x v="0"/>
    <s v="Rastrojos (VS)"/>
    <s v=""/>
    <n v="4653692.6218999997"/>
    <n v="2542037.6140000001"/>
    <n v="-76.149523000000002"/>
    <n v="8.8919730000000001"/>
  </r>
  <r>
    <s v="Córdoba"/>
    <s v="Los Córdobas"/>
    <s v="Santa Ana"/>
    <x v="29"/>
    <n v="1245"/>
    <s v="Pastos enmalezados"/>
    <d v="2025-05-30T00:00:00"/>
    <s v="Baja densidad"/>
    <s v="Lucía Rodríguez"/>
    <x v="0"/>
    <n v="7"/>
    <n v="12"/>
    <x v="0"/>
    <s v=""/>
    <n v="59"/>
    <n v="0.59"/>
    <n v="0.18780283284843649"/>
    <n v="8.5"/>
    <x v="27"/>
    <n v="2.770091784514438E-2"/>
    <n v="10"/>
    <n v="17"/>
    <n v="0"/>
    <x v="2"/>
    <x v="2"/>
    <n v="0"/>
    <n v="0"/>
    <n v="2"/>
    <x v="0"/>
    <s v="Rastrojos (VS)"/>
    <s v=""/>
    <n v="4653693.51"/>
    <n v="2542038.4918999998"/>
    <n v="-76.149514999999994"/>
    <n v="8.8919809999999995"/>
  </r>
  <r>
    <s v="Córdoba"/>
    <s v="Los Córdobas"/>
    <s v="Santa Ana"/>
    <x v="29"/>
    <n v="1246"/>
    <s v="Pastos enmalezados"/>
    <d v="2025-05-30T00:00:00"/>
    <s v="Baja densidad"/>
    <s v="Lucía Rodríguez"/>
    <x v="0"/>
    <n v="8"/>
    <n v="13"/>
    <x v="0"/>
    <s v=""/>
    <n v="60"/>
    <n v="0.6"/>
    <n v="0.19098593171027439"/>
    <n v="9.8000000000000007"/>
    <x v="99"/>
    <n v="2.8647889756541159E-2"/>
    <n v="11"/>
    <n v="18"/>
    <n v="2"/>
    <x v="2"/>
    <x v="0"/>
    <n v="0"/>
    <n v="0"/>
    <n v="3"/>
    <x v="0"/>
    <s v="Rastrojos (VS)"/>
    <s v=""/>
    <n v="4653698.7083000001"/>
    <n v="2542041.4360000002"/>
    <n v="-76.149467999999999"/>
    <n v="8.8920080000000006"/>
  </r>
  <r>
    <s v="Córdoba"/>
    <s v="Los Córdobas"/>
    <s v="Santa Ana"/>
    <x v="29"/>
    <n v="1247"/>
    <s v="Pastos enmalezados"/>
    <d v="2025-05-30T00:00:00"/>
    <s v="Baja densidad"/>
    <s v="Lucía Rodríguez"/>
    <x v="0"/>
    <n v="9"/>
    <n v="14"/>
    <x v="0"/>
    <s v=""/>
    <n v="57"/>
    <n v="0.56999999999999995"/>
    <n v="0.18143663512476069"/>
    <n v="10.8"/>
    <x v="11"/>
    <n v="2.5854720505278397E-2"/>
    <n v="7"/>
    <n v="14"/>
    <n v="3"/>
    <x v="2"/>
    <x v="0"/>
    <n v="0"/>
    <n v="0"/>
    <n v="3"/>
    <x v="0"/>
    <s v="Rastrojos (VS)"/>
    <s v=""/>
    <n v="4653694.16"/>
    <n v="2542037.2689"/>
    <n v="-76.149508999999995"/>
    <n v="8.8919700010000007"/>
  </r>
  <r>
    <s v="Córdoba"/>
    <s v="Los Córdobas"/>
    <s v="Santa Ana"/>
    <x v="29"/>
    <n v="1248"/>
    <s v="Pastos enmalezados"/>
    <d v="2025-05-30T00:00:00"/>
    <s v="Baja densidad"/>
    <s v="Lucía Rodríguez"/>
    <x v="0"/>
    <n v="9"/>
    <n v="15"/>
    <x v="0"/>
    <s v=""/>
    <n v="60"/>
    <n v="0.6"/>
    <n v="0.19098593171027439"/>
    <n v="9.5"/>
    <x v="8"/>
    <n v="2.8647889756541159E-2"/>
    <n v="9"/>
    <n v="14"/>
    <n v="3"/>
    <x v="0"/>
    <x v="0"/>
    <n v="0"/>
    <n v="0"/>
    <n v="4"/>
    <x v="0"/>
    <s v="Rastrojos (VS)"/>
    <s v=""/>
    <n v="4653696.7817000002"/>
    <n v="2542034.9223000002"/>
    <n v="-76.149484999999999"/>
    <n v="8.8919490000000003"/>
  </r>
  <r>
    <s v="Córdoba"/>
    <s v="Los Córdobas"/>
    <s v="Santa Ana"/>
    <x v="29"/>
    <s v=""/>
    <s v="Pastos enmalezados"/>
    <d v="2025-05-30T00:00:00"/>
    <s v="Baja densidad"/>
    <s v="Lucía Rodríguez"/>
    <x v="0"/>
    <n v="9"/>
    <n v="16"/>
    <x v="4"/>
    <n v="1"/>
    <s v=""/>
    <m/>
    <m/>
    <n v="0.13"/>
    <x v="4"/>
    <n v="0"/>
    <s v=""/>
    <s v=""/>
    <m/>
    <x v="1"/>
    <x v="1"/>
    <m/>
    <m/>
    <m/>
    <x v="0"/>
    <s v="Rastrojos (VS)"/>
    <s v=""/>
    <m/>
    <m/>
    <m/>
    <m/>
  </r>
  <r>
    <s v="Córdoba"/>
    <s v="Los Córdobas"/>
    <s v="Santa Ana"/>
    <x v="29"/>
    <n v="1249"/>
    <s v="Pastos enmalezados"/>
    <d v="2025-05-30T00:00:00"/>
    <s v="Baja densidad"/>
    <s v="Lucía Rodríguez"/>
    <x v="0"/>
    <n v="10"/>
    <n v="17"/>
    <x v="0"/>
    <s v=""/>
    <n v="61.2"/>
    <n v="0.61199999999999999"/>
    <n v="0.19480565034447989"/>
    <n v="9.5"/>
    <x v="88"/>
    <n v="2.980526450270542E-2"/>
    <n v="10"/>
    <n v="17"/>
    <n v="1"/>
    <x v="2"/>
    <x v="0"/>
    <n v="0"/>
    <n v="4"/>
    <n v="1"/>
    <x v="0"/>
    <s v="Rastrojos (VS)"/>
    <s v=""/>
    <n v="4653694.7845999999"/>
    <n v="2542033.0576999998"/>
    <n v="-76.149502999999996"/>
    <n v="8.8919320000000006"/>
  </r>
  <r>
    <s v="Córdoba"/>
    <s v="Planeta Rica "/>
    <s v="Centro Alegre"/>
    <x v="30"/>
    <s v=""/>
    <s v="Cultivos agroforestales"/>
    <d v="2025-05-31T00:00:00"/>
    <s v="Baja densidad"/>
    <s v="Esteban Moreno"/>
    <x v="0"/>
    <n v="1"/>
    <n v="1"/>
    <x v="4"/>
    <n v="6"/>
    <s v=""/>
    <m/>
    <m/>
    <n v="0.15"/>
    <x v="4"/>
    <n v="0"/>
    <s v=""/>
    <s v=""/>
    <m/>
    <x v="1"/>
    <x v="1"/>
    <m/>
    <m/>
    <m/>
    <x v="0"/>
    <s v="Agroforestal"/>
    <s v=""/>
    <m/>
    <m/>
    <m/>
    <m/>
  </r>
  <r>
    <s v="Córdoba"/>
    <s v="Planeta Rica "/>
    <s v="Centro Alegre"/>
    <x v="30"/>
    <s v=""/>
    <s v="Cultivos agroforestales"/>
    <d v="2025-05-31T00:00:00"/>
    <s v="Baja densidad"/>
    <s v="Esteban Moreno"/>
    <x v="0"/>
    <n v="1"/>
    <n v="2"/>
    <x v="3"/>
    <n v="1"/>
    <s v=""/>
    <m/>
    <m/>
    <n v="0.2"/>
    <x v="4"/>
    <n v="0"/>
    <s v=""/>
    <s v=""/>
    <m/>
    <x v="1"/>
    <x v="1"/>
    <m/>
    <m/>
    <m/>
    <x v="0"/>
    <s v="Agroforestal"/>
    <s v=""/>
    <m/>
    <m/>
    <m/>
    <m/>
  </r>
  <r>
    <s v="Córdoba"/>
    <s v="Planeta Rica "/>
    <s v="Centro Alegre"/>
    <x v="30"/>
    <s v=""/>
    <s v="Cultivos agroforestales"/>
    <d v="2025-05-31T00:00:00"/>
    <s v="Baja densidad"/>
    <s v="Esteban Moreno"/>
    <x v="0"/>
    <n v="1"/>
    <n v="3"/>
    <x v="2"/>
    <n v="2"/>
    <s v=""/>
    <m/>
    <m/>
    <n v="0.5"/>
    <x v="4"/>
    <n v="0"/>
    <s v=""/>
    <s v=""/>
    <m/>
    <x v="1"/>
    <x v="1"/>
    <m/>
    <m/>
    <m/>
    <x v="0"/>
    <s v="Agroforestal"/>
    <s v=""/>
    <m/>
    <m/>
    <m/>
    <m/>
  </r>
  <r>
    <s v="Córdoba"/>
    <s v="Planeta Rica "/>
    <s v="Centro Alegre"/>
    <x v="30"/>
    <n v="1250"/>
    <s v="Cultivos agroforestales"/>
    <d v="2025-05-31T00:00:00"/>
    <s v="Baja densidad"/>
    <s v="Esteban Moreno"/>
    <x v="0"/>
    <n v="2"/>
    <n v="4"/>
    <x v="0"/>
    <s v=""/>
    <n v="69.3"/>
    <n v="0.69299999999999995"/>
    <n v="0.22058875112536694"/>
    <n v="8.5"/>
    <x v="3"/>
    <n v="3.821700113246982E-2"/>
    <n v="10"/>
    <n v="13"/>
    <n v="3"/>
    <x v="0"/>
    <x v="0"/>
    <n v="0"/>
    <n v="0"/>
    <n v="0"/>
    <x v="0"/>
    <s v="Agroforestal"/>
    <s v=""/>
    <n v="4710037.7862999998"/>
    <n v="2464573.6098000002"/>
    <n v="-75.632684999999995"/>
    <n v="8.1957319999999996"/>
  </r>
  <r>
    <s v="Córdoba"/>
    <s v="Planeta Rica "/>
    <s v="Centro Alegre"/>
    <x v="30"/>
    <n v="1251"/>
    <s v="Cultivos agroforestales"/>
    <d v="2025-05-31T00:00:00"/>
    <s v="Baja densidad"/>
    <s v="Esteban Moreno"/>
    <x v="0"/>
    <n v="2"/>
    <n v="5"/>
    <x v="1"/>
    <s v=""/>
    <n v="68"/>
    <n v="0.68"/>
    <n v="0.21645072260497769"/>
    <n v="6.6"/>
    <x v="114"/>
    <n v="3.6796622842846211E-2"/>
    <n v="4"/>
    <n v="7"/>
    <n v="0"/>
    <x v="0"/>
    <x v="0"/>
    <n v="0"/>
    <n v="0"/>
    <n v="0"/>
    <x v="2"/>
    <s v="Agroforestal"/>
    <s v=""/>
    <n v="4710035.4791000001"/>
    <n v="2464574.7311999998"/>
    <n v="-75.632705999999999"/>
    <n v="8.1957419999999992"/>
  </r>
  <r>
    <s v="Córdoba"/>
    <s v="Planeta Rica "/>
    <s v="Centro Alegre"/>
    <x v="30"/>
    <s v=""/>
    <s v="Cultivos agroforestales"/>
    <d v="2025-05-31T00:00:00"/>
    <s v="Baja densidad"/>
    <s v="Esteban Moreno"/>
    <x v="0"/>
    <n v="2"/>
    <n v="6"/>
    <x v="4"/>
    <n v="42"/>
    <s v=""/>
    <m/>
    <m/>
    <n v="0.15"/>
    <x v="4"/>
    <n v="0"/>
    <s v=""/>
    <s v=""/>
    <m/>
    <x v="1"/>
    <x v="1"/>
    <m/>
    <m/>
    <m/>
    <x v="0"/>
    <s v="Agroforestal"/>
    <s v=""/>
    <m/>
    <m/>
    <m/>
    <m/>
  </r>
  <r>
    <s v="Córdoba"/>
    <s v="Planeta Rica "/>
    <s v="Centro Alegre"/>
    <x v="30"/>
    <n v="1252"/>
    <s v="Cultivos agroforestales"/>
    <d v="2025-05-31T00:00:00"/>
    <s v="Baja densidad"/>
    <s v="Esteban Moreno"/>
    <x v="0"/>
    <n v="3"/>
    <n v="7"/>
    <x v="0"/>
    <s v=""/>
    <n v="65"/>
    <n v="0.65"/>
    <n v="0.20690142601946396"/>
    <n v="8.4"/>
    <x v="18"/>
    <n v="3.3621481728162893E-2"/>
    <n v="10"/>
    <n v="15"/>
    <n v="1"/>
    <x v="0"/>
    <x v="0"/>
    <n v="0"/>
    <n v="0"/>
    <n v="1"/>
    <x v="0"/>
    <s v="Agroforestal"/>
    <s v=""/>
    <n v="4710039.6875"/>
    <n v="2464577.8010999998"/>
    <n v="-75.632667999999995"/>
    <n v="8.1957699999999996"/>
  </r>
  <r>
    <s v="Córdoba"/>
    <s v="Planeta Rica "/>
    <s v="Centro Alegre"/>
    <x v="30"/>
    <s v=""/>
    <s v="Cultivos agroforestales"/>
    <d v="2025-05-31T00:00:00"/>
    <s v="Baja densidad"/>
    <s v="Esteban Moreno"/>
    <x v="0"/>
    <n v="3"/>
    <n v="8"/>
    <x v="4"/>
    <n v="64"/>
    <s v=""/>
    <m/>
    <m/>
    <n v="0.16"/>
    <x v="4"/>
    <n v="0"/>
    <s v=""/>
    <s v=""/>
    <m/>
    <x v="1"/>
    <x v="1"/>
    <m/>
    <m/>
    <m/>
    <x v="0"/>
    <s v="Agroforestal"/>
    <s v=""/>
    <m/>
    <m/>
    <m/>
    <m/>
  </r>
  <r>
    <s v="Córdoba"/>
    <s v="Planeta Rica "/>
    <s v="Centro Alegre"/>
    <x v="30"/>
    <s v=""/>
    <s v="Cultivos agroforestales"/>
    <d v="2025-05-31T00:00:00"/>
    <s v="Baja densidad"/>
    <s v="Esteban Moreno"/>
    <x v="0"/>
    <n v="3"/>
    <n v="9"/>
    <x v="3"/>
    <n v="5"/>
    <s v=""/>
    <m/>
    <m/>
    <n v="0.25"/>
    <x v="4"/>
    <n v="0"/>
    <s v=""/>
    <s v=""/>
    <m/>
    <x v="1"/>
    <x v="1"/>
    <m/>
    <m/>
    <m/>
    <x v="0"/>
    <s v="Agroforestal"/>
    <s v=""/>
    <m/>
    <m/>
    <m/>
    <m/>
  </r>
  <r>
    <s v="Córdoba"/>
    <s v="Planeta Rica "/>
    <s v="Centro Alegre"/>
    <x v="30"/>
    <s v=""/>
    <s v="Cultivos agroforestales"/>
    <d v="2025-05-31T00:00:00"/>
    <s v="Baja densidad"/>
    <s v="Esteban Moreno"/>
    <x v="0"/>
    <n v="3"/>
    <n v="10"/>
    <x v="2"/>
    <n v="2"/>
    <s v=""/>
    <m/>
    <m/>
    <n v="0.4"/>
    <x v="4"/>
    <n v="0"/>
    <s v=""/>
    <s v=""/>
    <m/>
    <x v="1"/>
    <x v="1"/>
    <m/>
    <m/>
    <m/>
    <x v="0"/>
    <s v="Agroforestal"/>
    <s v=""/>
    <m/>
    <m/>
    <m/>
    <m/>
  </r>
  <r>
    <s v="Córdoba"/>
    <s v="Planeta Rica "/>
    <s v="Centro Alegre"/>
    <x v="30"/>
    <s v=""/>
    <s v="Cultivos agroforestales"/>
    <d v="2025-05-31T00:00:00"/>
    <s v="Baja densidad"/>
    <s v="Esteban Moreno"/>
    <x v="0"/>
    <n v="4"/>
    <n v="11"/>
    <x v="4"/>
    <n v="47"/>
    <s v=""/>
    <m/>
    <m/>
    <n v="0.16"/>
    <x v="4"/>
    <n v="0"/>
    <s v=""/>
    <s v=""/>
    <m/>
    <x v="1"/>
    <x v="1"/>
    <m/>
    <m/>
    <m/>
    <x v="0"/>
    <s v="Agroforestal"/>
    <s v=""/>
    <m/>
    <m/>
    <m/>
    <m/>
  </r>
  <r>
    <s v="Córdoba"/>
    <s v="Planeta Rica "/>
    <s v="Centro Alegre"/>
    <x v="30"/>
    <s v=""/>
    <s v="Cultivos agroforestales"/>
    <d v="2025-05-31T00:00:00"/>
    <s v="Baja densidad"/>
    <s v="Esteban Moreno"/>
    <x v="0"/>
    <n v="4"/>
    <n v="12"/>
    <x v="3"/>
    <n v="4"/>
    <s v=""/>
    <m/>
    <m/>
    <n v="0.25"/>
    <x v="4"/>
    <n v="0"/>
    <s v=""/>
    <s v=""/>
    <m/>
    <x v="1"/>
    <x v="1"/>
    <m/>
    <m/>
    <m/>
    <x v="0"/>
    <s v="Agroforestal"/>
    <s v=""/>
    <m/>
    <m/>
    <m/>
    <m/>
  </r>
  <r>
    <s v="Córdoba"/>
    <s v="Planeta Rica "/>
    <s v="Centro Alegre"/>
    <x v="30"/>
    <s v=""/>
    <s v="Cultivos agroforestales"/>
    <d v="2025-05-31T00:00:00"/>
    <s v="Baja densidad"/>
    <s v="Esteban Moreno"/>
    <x v="0"/>
    <n v="4"/>
    <n v="13"/>
    <x v="2"/>
    <n v="6"/>
    <s v=""/>
    <m/>
    <m/>
    <n v="0.5"/>
    <x v="4"/>
    <n v="0"/>
    <s v=""/>
    <s v=""/>
    <m/>
    <x v="1"/>
    <x v="1"/>
    <m/>
    <m/>
    <m/>
    <x v="0"/>
    <s v="Agroforestal"/>
    <s v=""/>
    <m/>
    <m/>
    <m/>
    <m/>
  </r>
  <r>
    <s v="Córdoba"/>
    <s v="Planeta Rica "/>
    <s v="Centro Alegre"/>
    <x v="30"/>
    <s v=""/>
    <s v="Cultivos agroforestales"/>
    <d v="2025-05-31T00:00:00"/>
    <s v="Baja densidad"/>
    <s v="Esteban Moreno"/>
    <x v="0"/>
    <n v="5"/>
    <n v="14"/>
    <x v="4"/>
    <n v="60"/>
    <s v=""/>
    <m/>
    <m/>
    <n v="0.15"/>
    <x v="4"/>
    <n v="0"/>
    <s v=""/>
    <s v=""/>
    <m/>
    <x v="1"/>
    <x v="1"/>
    <m/>
    <m/>
    <m/>
    <x v="0"/>
    <s v="Agroforestal"/>
    <s v=""/>
    <m/>
    <m/>
    <m/>
    <m/>
  </r>
  <r>
    <s v="Córdoba"/>
    <s v="Planeta Rica "/>
    <s v="Centro Alegre"/>
    <x v="30"/>
    <s v=""/>
    <s v="Cultivos agroforestales"/>
    <d v="2025-05-31T00:00:00"/>
    <s v="Baja densidad"/>
    <s v="Esteban Moreno"/>
    <x v="0"/>
    <n v="5"/>
    <n v="16"/>
    <x v="3"/>
    <n v="9"/>
    <s v=""/>
    <m/>
    <m/>
    <n v="0.3"/>
    <x v="4"/>
    <n v="0"/>
    <s v=""/>
    <s v=""/>
    <m/>
    <x v="1"/>
    <x v="1"/>
    <m/>
    <m/>
    <m/>
    <x v="0"/>
    <s v="Agroforestal"/>
    <s v=""/>
    <m/>
    <m/>
    <m/>
    <m/>
  </r>
  <r>
    <s v="Córdoba"/>
    <s v="Planeta Rica "/>
    <s v="Centro Alegre"/>
    <x v="30"/>
    <s v=""/>
    <s v="Cultivos agroforestales"/>
    <d v="2025-05-31T00:00:00"/>
    <s v="Baja densidad"/>
    <s v="Esteban Moreno"/>
    <x v="0"/>
    <n v="5"/>
    <n v="17"/>
    <x v="2"/>
    <n v="4"/>
    <s v=""/>
    <m/>
    <m/>
    <n v="0.5"/>
    <x v="4"/>
    <n v="0"/>
    <s v=""/>
    <s v=""/>
    <m/>
    <x v="1"/>
    <x v="1"/>
    <m/>
    <m/>
    <m/>
    <x v="0"/>
    <s v="Agroforestal"/>
    <s v=""/>
    <m/>
    <m/>
    <m/>
    <m/>
  </r>
  <r>
    <s v="Córdoba"/>
    <s v="Planeta Rica "/>
    <s v="Centro Alegre"/>
    <x v="30"/>
    <s v=""/>
    <s v="Cultivos agroforestales"/>
    <d v="2025-05-31T00:00:00"/>
    <s v="Baja densidad"/>
    <s v="Esteban Moreno"/>
    <x v="0"/>
    <n v="6"/>
    <n v="18"/>
    <x v="4"/>
    <n v="31"/>
    <s v=""/>
    <m/>
    <m/>
    <n v="0.2"/>
    <x v="4"/>
    <n v="0"/>
    <s v=""/>
    <s v=""/>
    <m/>
    <x v="1"/>
    <x v="1"/>
    <m/>
    <m/>
    <m/>
    <x v="0"/>
    <s v="Agroforestal"/>
    <s v=""/>
    <m/>
    <m/>
    <m/>
    <m/>
  </r>
  <r>
    <s v="Córdoba"/>
    <s v="Planeta Rica "/>
    <s v="Centro Alegre"/>
    <x v="30"/>
    <s v=""/>
    <s v="Cultivos agroforestales"/>
    <d v="2025-05-31T00:00:00"/>
    <s v="Baja densidad"/>
    <s v="Esteban Moreno"/>
    <x v="0"/>
    <n v="6"/>
    <n v="19"/>
    <x v="3"/>
    <n v="5"/>
    <s v=""/>
    <m/>
    <m/>
    <n v="0.35"/>
    <x v="4"/>
    <n v="0"/>
    <s v=""/>
    <s v=""/>
    <m/>
    <x v="1"/>
    <x v="1"/>
    <m/>
    <m/>
    <m/>
    <x v="0"/>
    <s v="Agroforestal"/>
    <s v=""/>
    <m/>
    <m/>
    <m/>
    <m/>
  </r>
  <r>
    <s v="Córdoba"/>
    <s v="Planeta Rica "/>
    <s v="Centro Alegre"/>
    <x v="30"/>
    <s v=""/>
    <s v="Cultivos agroforestales"/>
    <d v="2025-05-31T00:00:00"/>
    <s v="Baja densidad"/>
    <s v="Esteban Moreno"/>
    <x v="0"/>
    <n v="6"/>
    <n v="20"/>
    <x v="2"/>
    <n v="1"/>
    <s v=""/>
    <m/>
    <m/>
    <n v="0.5"/>
    <x v="4"/>
    <n v="0"/>
    <s v=""/>
    <s v=""/>
    <m/>
    <x v="1"/>
    <x v="1"/>
    <m/>
    <m/>
    <m/>
    <x v="0"/>
    <s v="Agroforestal"/>
    <s v=""/>
    <m/>
    <m/>
    <m/>
    <m/>
  </r>
  <r>
    <s v="Córdoba"/>
    <s v="Planeta Rica "/>
    <s v="Centro Alegre"/>
    <x v="30"/>
    <n v="1253"/>
    <s v="Cultivos agroforestales"/>
    <d v="2025-05-31T00:00:00"/>
    <s v="Baja densidad"/>
    <s v="Esteban Moreno"/>
    <x v="0"/>
    <n v="7"/>
    <n v="21"/>
    <x v="5"/>
    <s v=""/>
    <n v="62"/>
    <n v="0.62"/>
    <n v="0.19735212943395022"/>
    <n v="3"/>
    <x v="51"/>
    <n v="3.0589580062262284E-2"/>
    <n v="0"/>
    <n v="4"/>
    <m/>
    <x v="1"/>
    <x v="1"/>
    <m/>
    <m/>
    <m/>
    <x v="0"/>
    <s v="Agroforestal"/>
    <s v=""/>
    <n v="4710061.8086999999"/>
    <n v="2464589.6036999999"/>
    <n v="-75.632468000000003"/>
    <n v="8.1958780000000004"/>
  </r>
  <r>
    <s v="Córdoba"/>
    <s v="Planeta Rica "/>
    <s v="Centro Alegre"/>
    <x v="30"/>
    <s v=""/>
    <s v="Cultivos agroforestales"/>
    <d v="2025-05-31T00:00:00"/>
    <s v="Baja densidad"/>
    <s v="Esteban Moreno"/>
    <x v="0"/>
    <n v="7"/>
    <n v="22"/>
    <x v="4"/>
    <n v="75"/>
    <s v=""/>
    <m/>
    <m/>
    <n v="0.2"/>
    <x v="4"/>
    <n v="0"/>
    <s v=""/>
    <s v=""/>
    <m/>
    <x v="1"/>
    <x v="1"/>
    <m/>
    <m/>
    <m/>
    <x v="0"/>
    <s v="Agroforestal"/>
    <s v=""/>
    <m/>
    <m/>
    <m/>
    <m/>
  </r>
  <r>
    <s v="Córdoba"/>
    <s v="Planeta Rica "/>
    <s v="Centro Alegre"/>
    <x v="30"/>
    <s v=""/>
    <s v="Cultivos agroforestales"/>
    <d v="2025-05-31T00:00:00"/>
    <s v="Baja densidad"/>
    <s v="Esteban Moreno"/>
    <x v="0"/>
    <n v="7"/>
    <n v="23"/>
    <x v="3"/>
    <n v="27"/>
    <s v=""/>
    <m/>
    <m/>
    <n v="0.35"/>
    <x v="4"/>
    <n v="0"/>
    <s v=""/>
    <s v=""/>
    <m/>
    <x v="1"/>
    <x v="1"/>
    <m/>
    <m/>
    <m/>
    <x v="0"/>
    <s v="Agroforestal"/>
    <s v=""/>
    <m/>
    <m/>
    <m/>
    <m/>
  </r>
  <r>
    <s v="Córdoba"/>
    <s v="Planeta Rica "/>
    <s v="Centro Alegre"/>
    <x v="30"/>
    <s v=""/>
    <s v="Cultivos agroforestales"/>
    <d v="2025-05-31T00:00:00"/>
    <s v="Baja densidad"/>
    <s v="Esteban Moreno"/>
    <x v="0"/>
    <n v="7"/>
    <n v="24"/>
    <x v="2"/>
    <n v="8"/>
    <s v=""/>
    <m/>
    <m/>
    <n v="0.5"/>
    <x v="4"/>
    <n v="0"/>
    <s v=""/>
    <s v=""/>
    <m/>
    <x v="1"/>
    <x v="1"/>
    <m/>
    <m/>
    <m/>
    <x v="0"/>
    <s v="Agroforestal"/>
    <s v=""/>
    <m/>
    <m/>
    <m/>
    <m/>
  </r>
  <r>
    <s v="Córdoba"/>
    <s v="Planeta Rica "/>
    <s v="Centro Alegre"/>
    <x v="30"/>
    <s v=""/>
    <s v="Cultivos agroforestales"/>
    <d v="2025-05-31T00:00:00"/>
    <s v="Baja densidad"/>
    <s v="Esteban Moreno"/>
    <x v="0"/>
    <n v="8"/>
    <n v="25"/>
    <x v="4"/>
    <n v="34"/>
    <s v=""/>
    <m/>
    <m/>
    <n v="0.22"/>
    <x v="4"/>
    <n v="0"/>
    <s v=""/>
    <s v=""/>
    <m/>
    <x v="1"/>
    <x v="1"/>
    <m/>
    <m/>
    <m/>
    <x v="0"/>
    <s v="Agroforestal"/>
    <s v=""/>
    <m/>
    <m/>
    <m/>
    <m/>
  </r>
  <r>
    <s v="Córdoba"/>
    <s v="Planeta Rica "/>
    <s v="Centro Alegre"/>
    <x v="30"/>
    <s v=""/>
    <s v="Cultivos agroforestales"/>
    <d v="2025-05-31T00:00:00"/>
    <s v="Baja densidad"/>
    <s v="Esteban Moreno"/>
    <x v="0"/>
    <n v="8"/>
    <n v="26"/>
    <x v="3"/>
    <n v="8"/>
    <s v=""/>
    <m/>
    <m/>
    <n v="0.4"/>
    <x v="4"/>
    <n v="0"/>
    <s v=""/>
    <s v=""/>
    <m/>
    <x v="1"/>
    <x v="1"/>
    <m/>
    <m/>
    <m/>
    <x v="0"/>
    <s v="Agroforestal"/>
    <s v=""/>
    <m/>
    <m/>
    <m/>
    <m/>
  </r>
  <r>
    <s v="Córdoba"/>
    <s v="Planeta Rica "/>
    <s v="Centro Alegre"/>
    <x v="30"/>
    <s v=""/>
    <s v="Cultivos agroforestales"/>
    <d v="2025-05-31T00:00:00"/>
    <s v="Baja densidad"/>
    <s v="Esteban Moreno"/>
    <x v="0"/>
    <n v="9"/>
    <n v="27"/>
    <x v="4"/>
    <n v="25"/>
    <s v=""/>
    <m/>
    <m/>
    <n v="0.2"/>
    <x v="4"/>
    <n v="0"/>
    <s v=""/>
    <s v=""/>
    <m/>
    <x v="1"/>
    <x v="1"/>
    <m/>
    <m/>
    <m/>
    <x v="0"/>
    <s v="Agroforestal"/>
    <s v=""/>
    <m/>
    <m/>
    <m/>
    <m/>
  </r>
  <r>
    <s v="Córdoba"/>
    <s v="Planeta Rica "/>
    <s v="Centro Alegre"/>
    <x v="30"/>
    <s v=""/>
    <s v="Cultivos agroforestales"/>
    <d v="2025-05-31T00:00:00"/>
    <s v="Baja densidad"/>
    <s v="Esteban Moreno"/>
    <x v="0"/>
    <n v="9"/>
    <n v="28"/>
    <x v="3"/>
    <n v="10"/>
    <s v=""/>
    <m/>
    <m/>
    <n v="0.3"/>
    <x v="4"/>
    <n v="0"/>
    <s v=""/>
    <s v=""/>
    <m/>
    <x v="1"/>
    <x v="1"/>
    <m/>
    <m/>
    <m/>
    <x v="0"/>
    <s v="Agroforestal"/>
    <s v=""/>
    <m/>
    <m/>
    <m/>
    <m/>
  </r>
  <r>
    <s v="Córdoba"/>
    <s v="Planeta Rica "/>
    <s v="Centro Alegre"/>
    <x v="30"/>
    <s v=""/>
    <s v="Cultivos agroforestales"/>
    <d v="2025-05-31T00:00:00"/>
    <s v="Baja densidad"/>
    <s v="Esteban Moreno"/>
    <x v="0"/>
    <n v="9"/>
    <n v="29"/>
    <x v="2"/>
    <n v="3"/>
    <s v=""/>
    <m/>
    <m/>
    <n v="0.5"/>
    <x v="4"/>
    <n v="0"/>
    <s v=""/>
    <s v=""/>
    <m/>
    <x v="1"/>
    <x v="1"/>
    <m/>
    <m/>
    <m/>
    <x v="0"/>
    <s v="Agroforestal"/>
    <s v=""/>
    <m/>
    <m/>
    <m/>
    <m/>
  </r>
  <r>
    <s v="Córdoba"/>
    <s v="Planeta Rica "/>
    <s v="Centro Alegre"/>
    <x v="30"/>
    <n v="1254"/>
    <s v="Cultivos agroforestales"/>
    <d v="2025-05-31T00:00:00"/>
    <s v="Baja densidad"/>
    <s v="Esteban Moreno"/>
    <x v="0"/>
    <n v="10"/>
    <n v="30"/>
    <x v="5"/>
    <s v=""/>
    <n v="57"/>
    <n v="0.56999999999999995"/>
    <n v="0.18143663512476069"/>
    <n v="2.5"/>
    <x v="51"/>
    <n v="2.5854720505278397E-2"/>
    <n v="0"/>
    <n v="3"/>
    <m/>
    <x v="1"/>
    <x v="1"/>
    <m/>
    <m/>
    <m/>
    <x v="0"/>
    <s v="Agroforestal"/>
    <s v=""/>
    <n v="4710064.4219000004"/>
    <n v="2464601.5342000001"/>
    <n v="-75.632445000000004"/>
    <n v="8.1959859999999995"/>
  </r>
  <r>
    <s v="Córdoba"/>
    <s v="Planeta Rica "/>
    <s v="Centro Alegre"/>
    <x v="30"/>
    <n v="1255"/>
    <s v="Cultivos agroforestales"/>
    <d v="2025-05-31T00:00:00"/>
    <s v="Baja densidad"/>
    <s v="Esteban Moreno"/>
    <x v="0"/>
    <n v="10"/>
    <n v="31"/>
    <x v="5"/>
    <s v=""/>
    <n v="46.1"/>
    <n v="0.46100000000000002"/>
    <n v="0.14674085753072752"/>
    <n v="2.5"/>
    <x v="58"/>
    <n v="1.6911883830416346E-2"/>
    <n v="0"/>
    <n v="3"/>
    <m/>
    <x v="1"/>
    <x v="1"/>
    <m/>
    <m/>
    <m/>
    <x v="0"/>
    <s v="Agroforestal"/>
    <s v=""/>
    <n v="4710065.2035999997"/>
    <n v="2464603.0778000001"/>
    <n v="-75.632437999999993"/>
    <n v="8.1959999999999997"/>
  </r>
  <r>
    <s v="Córdoba"/>
    <s v="Planeta Rica "/>
    <s v="Centro Alegre"/>
    <x v="30"/>
    <s v=""/>
    <s v="Cultivos agroforestales"/>
    <d v="2025-05-31T00:00:00"/>
    <s v="Baja densidad"/>
    <s v="Esteban Moreno"/>
    <x v="0"/>
    <n v="10"/>
    <n v="32"/>
    <x v="3"/>
    <n v="19"/>
    <s v=""/>
    <m/>
    <m/>
    <n v="0.35"/>
    <x v="4"/>
    <n v="0"/>
    <s v=""/>
    <s v=""/>
    <m/>
    <x v="1"/>
    <x v="1"/>
    <m/>
    <m/>
    <m/>
    <x v="0"/>
    <s v="Agroforestal"/>
    <s v=""/>
    <m/>
    <m/>
    <m/>
    <m/>
  </r>
  <r>
    <s v="Córdoba"/>
    <s v="Planeta Rica "/>
    <s v="Centro Alegre"/>
    <x v="30"/>
    <s v=""/>
    <s v="Cultivos agroforestales"/>
    <d v="2025-05-31T00:00:00"/>
    <s v="Baja densidad"/>
    <s v="Esteban Moreno"/>
    <x v="0"/>
    <n v="10"/>
    <n v="33"/>
    <x v="2"/>
    <n v="16"/>
    <s v=""/>
    <m/>
    <m/>
    <n v="0.45"/>
    <x v="4"/>
    <n v="0"/>
    <s v=""/>
    <s v=""/>
    <m/>
    <x v="1"/>
    <x v="1"/>
    <m/>
    <m/>
    <m/>
    <x v="0"/>
    <s v="Agroforestal"/>
    <s v=""/>
    <m/>
    <m/>
    <m/>
    <m/>
  </r>
  <r>
    <s v="Córdoba"/>
    <s v="Planeta Rica "/>
    <s v="Centro Alegre"/>
    <x v="30"/>
    <s v=""/>
    <s v="Cultivos agroforestales"/>
    <d v="2025-05-31T00:00:00"/>
    <s v="Baja densidad"/>
    <s v="Esteban Moreno"/>
    <x v="0"/>
    <n v="10"/>
    <n v="34"/>
    <x v="4"/>
    <n v="19"/>
    <s v=""/>
    <m/>
    <m/>
    <n v="0.15"/>
    <x v="4"/>
    <n v="0"/>
    <s v=""/>
    <s v=""/>
    <m/>
    <x v="1"/>
    <x v="1"/>
    <m/>
    <m/>
    <m/>
    <x v="0"/>
    <s v="Agroforestal"/>
    <s v=""/>
    <m/>
    <m/>
    <m/>
    <m/>
  </r>
  <r>
    <s v="Córdoba"/>
    <s v="Planeta Rica "/>
    <s v="Centro Alegre"/>
    <x v="31"/>
    <n v="1256"/>
    <s v="Bosque abierto"/>
    <d v="2025-05-31T00:00:00"/>
    <s v="Alta densidad"/>
    <s v="Lucía Rodríguez"/>
    <x v="0"/>
    <n v="1"/>
    <n v="1"/>
    <x v="5"/>
    <s v=""/>
    <n v="66.5"/>
    <n v="0.66500000000000004"/>
    <n v="0.21167607431222082"/>
    <n v="3"/>
    <x v="24"/>
    <n v="3.5191147354406711E-2"/>
    <n v="0"/>
    <n v="4"/>
    <m/>
    <x v="1"/>
    <x v="1"/>
    <m/>
    <m/>
    <m/>
    <x v="0"/>
    <s v="Otro"/>
    <s v=""/>
    <n v="4709801.8470000001"/>
    <n v="2459710.7130999998"/>
    <n v="-75.634536999999995"/>
    <n v="8.1517600009999995"/>
  </r>
  <r>
    <s v="Córdoba"/>
    <s v="Planeta Rica "/>
    <s v="Centro Alegre"/>
    <x v="31"/>
    <n v="1257"/>
    <s v="Bosque abierto"/>
    <d v="2025-05-31T00:00:00"/>
    <s v="Alta densidad"/>
    <s v="Lucía Rodríguez"/>
    <x v="0"/>
    <n v="1"/>
    <n v="2"/>
    <x v="5"/>
    <s v=""/>
    <n v="48"/>
    <n v="0.48"/>
    <n v="0.15278874536821951"/>
    <n v="3"/>
    <x v="24"/>
    <n v="1.8334649444186342E-2"/>
    <n v="0"/>
    <n v="5"/>
    <m/>
    <x v="1"/>
    <x v="1"/>
    <m/>
    <m/>
    <m/>
    <x v="0"/>
    <s v="Otro"/>
    <s v=""/>
    <n v="4709801.0544999996"/>
    <n v="2459707.5101000001"/>
    <n v="-75.634544000000005"/>
    <n v="8.1517309999999998"/>
  </r>
  <r>
    <s v="Córdoba"/>
    <s v="Planeta Rica "/>
    <s v="Centro Alegre"/>
    <x v="31"/>
    <n v="1258"/>
    <s v="Bosque abierto"/>
    <d v="2025-05-31T00:00:00"/>
    <s v="Alta densidad"/>
    <s v="Lucía Rodríguez"/>
    <x v="0"/>
    <n v="1"/>
    <n v="3"/>
    <x v="5"/>
    <s v=""/>
    <n v="53"/>
    <n v="0.53"/>
    <n v="0.16870423967740908"/>
    <n v="3.2"/>
    <x v="108"/>
    <n v="2.2353311757256702E-2"/>
    <n v="0"/>
    <n v="5"/>
    <m/>
    <x v="1"/>
    <x v="1"/>
    <m/>
    <m/>
    <m/>
    <x v="0"/>
    <s v="Otro"/>
    <s v=""/>
    <n v="4709796.4271"/>
    <n v="2459707.8722000001"/>
    <n v="-75.634585999999999"/>
    <n v="8.1517340009999995"/>
  </r>
  <r>
    <s v="Córdoba"/>
    <s v="Planeta Rica "/>
    <s v="Centro Alegre"/>
    <x v="31"/>
    <s v=""/>
    <s v="Bosque abierto"/>
    <d v="2025-05-31T00:00:00"/>
    <s v="Alta densidad"/>
    <s v="Lucía Rodríguez"/>
    <x v="0"/>
    <n v="1"/>
    <n v="4"/>
    <x v="4"/>
    <n v="11"/>
    <s v=""/>
    <m/>
    <m/>
    <m/>
    <x v="4"/>
    <n v="0"/>
    <s v=""/>
    <s v=""/>
    <m/>
    <x v="1"/>
    <x v="1"/>
    <m/>
    <m/>
    <m/>
    <x v="0"/>
    <s v="Otro"/>
    <s v=""/>
    <m/>
    <m/>
    <m/>
    <m/>
  </r>
  <r>
    <s v="Córdoba"/>
    <s v="Planeta Rica "/>
    <s v="Centro Alegre"/>
    <x v="31"/>
    <s v=""/>
    <s v="Bosque abierto"/>
    <d v="2025-05-31T00:00:00"/>
    <s v="Alta densidad"/>
    <s v="Lucía Rodríguez"/>
    <x v="0"/>
    <n v="1"/>
    <n v="5"/>
    <x v="3"/>
    <n v="11"/>
    <s v=""/>
    <m/>
    <m/>
    <m/>
    <x v="4"/>
    <n v="0"/>
    <s v=""/>
    <s v=""/>
    <m/>
    <x v="1"/>
    <x v="1"/>
    <m/>
    <m/>
    <m/>
    <x v="0"/>
    <s v="Otro"/>
    <s v=""/>
    <m/>
    <m/>
    <m/>
    <m/>
  </r>
  <r>
    <s v="Córdoba"/>
    <s v="Planeta Rica "/>
    <s v="Centro Alegre"/>
    <x v="31"/>
    <s v=""/>
    <s v="Bosque abierto"/>
    <d v="2025-05-31T00:00:00"/>
    <s v="Alta densidad"/>
    <s v="Lucía Rodríguez"/>
    <x v="0"/>
    <n v="1"/>
    <n v="6"/>
    <x v="2"/>
    <n v="16"/>
    <s v=""/>
    <m/>
    <m/>
    <m/>
    <x v="4"/>
    <n v="0"/>
    <s v=""/>
    <s v=""/>
    <m/>
    <x v="1"/>
    <x v="1"/>
    <m/>
    <m/>
    <m/>
    <x v="0"/>
    <s v="Otro"/>
    <s v=""/>
    <m/>
    <m/>
    <m/>
    <m/>
  </r>
  <r>
    <s v="Córdoba"/>
    <s v="Planeta Rica "/>
    <s v="Centro Alegre"/>
    <x v="31"/>
    <s v=""/>
    <s v="Bosque abierto"/>
    <d v="2025-05-31T00:00:00"/>
    <s v="Alta densidad"/>
    <s v="Lucía Rodríguez"/>
    <x v="0"/>
    <n v="2"/>
    <n v="7"/>
    <x v="4"/>
    <n v="6"/>
    <s v=""/>
    <m/>
    <m/>
    <m/>
    <x v="4"/>
    <n v="0"/>
    <s v=""/>
    <s v=""/>
    <m/>
    <x v="1"/>
    <x v="1"/>
    <m/>
    <m/>
    <m/>
    <x v="0"/>
    <s v="Otro"/>
    <s v=""/>
    <m/>
    <m/>
    <m/>
    <m/>
  </r>
  <r>
    <s v="Córdoba"/>
    <s v="Planeta Rica "/>
    <s v="Centro Alegre"/>
    <x v="31"/>
    <s v=""/>
    <s v="Bosque abierto"/>
    <d v="2025-05-31T00:00:00"/>
    <s v="Alta densidad"/>
    <s v="Lucía Rodríguez"/>
    <x v="0"/>
    <n v="2"/>
    <n v="8"/>
    <x v="3"/>
    <n v="6"/>
    <s v=""/>
    <m/>
    <m/>
    <m/>
    <x v="4"/>
    <n v="0"/>
    <s v=""/>
    <s v=""/>
    <m/>
    <x v="1"/>
    <x v="1"/>
    <m/>
    <m/>
    <m/>
    <x v="0"/>
    <s v="Otro"/>
    <s v=""/>
    <m/>
    <m/>
    <m/>
    <m/>
  </r>
  <r>
    <s v="Córdoba"/>
    <s v="Planeta Rica "/>
    <s v="Centro Alegre"/>
    <x v="31"/>
    <s v=""/>
    <s v="Bosque abierto"/>
    <d v="2025-05-31T00:00:00"/>
    <s v="Alta densidad"/>
    <s v="Lucía Rodríguez"/>
    <x v="0"/>
    <n v="2"/>
    <n v="9"/>
    <x v="2"/>
    <n v="14"/>
    <s v=""/>
    <m/>
    <m/>
    <m/>
    <x v="4"/>
    <n v="0"/>
    <s v=""/>
    <s v=""/>
    <m/>
    <x v="1"/>
    <x v="1"/>
    <m/>
    <m/>
    <m/>
    <x v="0"/>
    <s v="Otro"/>
    <s v=""/>
    <m/>
    <m/>
    <m/>
    <m/>
  </r>
  <r>
    <s v="Córdoba"/>
    <s v="Planeta Rica "/>
    <s v="Centro Alegre"/>
    <x v="31"/>
    <n v="1259"/>
    <s v="Bosque abierto"/>
    <d v="2025-05-31T00:00:00"/>
    <s v="Alta densidad"/>
    <s v="Lucía Rodríguez"/>
    <x v="0"/>
    <n v="3"/>
    <n v="10"/>
    <x v="6"/>
    <s v=""/>
    <n v="53"/>
    <n v="0.53"/>
    <n v="0.16870423967740908"/>
    <n v="3.6"/>
    <x v="60"/>
    <n v="2.2353311757256702E-2"/>
    <n v="0"/>
    <n v="5"/>
    <m/>
    <x v="1"/>
    <x v="1"/>
    <m/>
    <m/>
    <m/>
    <x v="0"/>
    <s v="Otro"/>
    <s v=""/>
    <n v="4709800.0554"/>
    <n v="2459723.3361"/>
    <n v="-75.634553999999994"/>
    <n v="8.1518739999999994"/>
  </r>
  <r>
    <s v="Córdoba"/>
    <s v="Planeta Rica "/>
    <s v="Centro Alegre"/>
    <x v="31"/>
    <n v="1260"/>
    <s v="Bosque abierto"/>
    <d v="2025-05-31T00:00:00"/>
    <s v="Alta densidad"/>
    <s v="Lucía Rodríguez"/>
    <x v="0"/>
    <n v="3"/>
    <n v="11"/>
    <x v="5"/>
    <s v=""/>
    <n v="58.5"/>
    <n v="0.58499999999999996"/>
    <n v="0.18621128341751753"/>
    <n v="4"/>
    <x v="115"/>
    <n v="2.7233400199811936E-2"/>
    <n v="0"/>
    <n v="5"/>
    <m/>
    <x v="1"/>
    <x v="1"/>
    <m/>
    <m/>
    <m/>
    <x v="0"/>
    <s v="Otro"/>
    <s v=""/>
    <n v="4709792.8402000004"/>
    <n v="2459715.6394000002"/>
    <n v="-75.634619000000001"/>
    <n v="8.1518040010000004"/>
  </r>
  <r>
    <s v="Córdoba"/>
    <s v="Planeta Rica "/>
    <s v="Centro Alegre"/>
    <x v="31"/>
    <s v=""/>
    <s v="Bosque abierto"/>
    <d v="2025-05-31T00:00:00"/>
    <s v="Alta densidad"/>
    <s v="Lucía Rodríguez"/>
    <x v="0"/>
    <n v="3"/>
    <n v="12"/>
    <x v="4"/>
    <n v="10"/>
    <s v=""/>
    <m/>
    <m/>
    <m/>
    <x v="4"/>
    <n v="0"/>
    <s v=""/>
    <s v=""/>
    <m/>
    <x v="1"/>
    <x v="1"/>
    <m/>
    <m/>
    <m/>
    <x v="0"/>
    <s v="Otro"/>
    <s v=""/>
    <m/>
    <m/>
    <m/>
    <m/>
  </r>
  <r>
    <s v="Córdoba"/>
    <s v="Planeta Rica "/>
    <s v="Centro Alegre"/>
    <x v="31"/>
    <s v=""/>
    <s v="Bosque abierto"/>
    <d v="2025-05-31T00:00:00"/>
    <s v="Alta densidad"/>
    <s v="Lucía Rodríguez"/>
    <x v="0"/>
    <n v="3"/>
    <n v="13"/>
    <x v="3"/>
    <n v="9"/>
    <s v=""/>
    <m/>
    <m/>
    <m/>
    <x v="4"/>
    <n v="0"/>
    <s v=""/>
    <s v=""/>
    <m/>
    <x v="1"/>
    <x v="1"/>
    <m/>
    <m/>
    <m/>
    <x v="0"/>
    <s v="Otro"/>
    <s v=""/>
    <m/>
    <m/>
    <m/>
    <m/>
  </r>
  <r>
    <s v="Córdoba"/>
    <s v="Planeta Rica "/>
    <s v="Centro Alegre"/>
    <x v="31"/>
    <s v=""/>
    <s v="Bosque abierto"/>
    <d v="2025-05-31T00:00:00"/>
    <s v="Alta densidad"/>
    <s v="Lucía Rodríguez"/>
    <x v="0"/>
    <n v="3"/>
    <n v="14"/>
    <x v="2"/>
    <n v="3"/>
    <s v=""/>
    <m/>
    <m/>
    <m/>
    <x v="4"/>
    <n v="0"/>
    <s v=""/>
    <s v=""/>
    <m/>
    <x v="1"/>
    <x v="1"/>
    <m/>
    <m/>
    <m/>
    <x v="0"/>
    <s v="Otro"/>
    <s v=""/>
    <m/>
    <m/>
    <m/>
    <m/>
  </r>
  <r>
    <s v="Córdoba"/>
    <s v="Planeta Rica "/>
    <s v="Centro Alegre"/>
    <x v="31"/>
    <n v="1261"/>
    <s v="Bosque abierto"/>
    <d v="2025-05-31T00:00:00"/>
    <s v="Alta densidad"/>
    <s v="Lucía Rodríguez"/>
    <x v="0"/>
    <n v="4"/>
    <n v="15"/>
    <x v="0"/>
    <s v=""/>
    <n v="77.599999999999994"/>
    <n v="0.77599999999999991"/>
    <n v="0.24700847167862156"/>
    <n v="9.5"/>
    <x v="8"/>
    <n v="4.7919643505652573E-2"/>
    <n v="13"/>
    <n v="16"/>
    <n v="2"/>
    <x v="0"/>
    <x v="0"/>
    <n v="0"/>
    <n v="0"/>
    <n v="0"/>
    <x v="0"/>
    <s v="Otro"/>
    <s v=""/>
    <n v="4709797.8333000001"/>
    <n v="2459703.7697999999"/>
    <n v="-75.634573000000003"/>
    <n v="8.1516970000000004"/>
  </r>
  <r>
    <s v="Córdoba"/>
    <s v="Planeta Rica "/>
    <s v="Centro Alegre"/>
    <x v="31"/>
    <n v="1262"/>
    <s v="Bosque abierto"/>
    <d v="2025-05-31T00:00:00"/>
    <s v="Alta densidad"/>
    <s v="Lucía Rodríguez"/>
    <x v="0"/>
    <n v="4"/>
    <n v="16"/>
    <x v="6"/>
    <s v=""/>
    <n v="51.3"/>
    <n v="0.51300000000000001"/>
    <n v="0.16329297161228462"/>
    <n v="3.8"/>
    <x v="43"/>
    <n v="2.0942323609275504E-2"/>
    <n v="0"/>
    <n v="5"/>
    <m/>
    <x v="1"/>
    <x v="1"/>
    <m/>
    <m/>
    <m/>
    <x v="0"/>
    <s v="Otro"/>
    <s v=""/>
    <n v="4709791.6664000005"/>
    <n v="2459704.6951000001"/>
    <n v="-75.634629000000004"/>
    <n v="8.1517050009999998"/>
  </r>
  <r>
    <s v="Córdoba"/>
    <s v="Planeta Rica "/>
    <s v="Centro Alegre"/>
    <x v="31"/>
    <n v="1263"/>
    <s v="Bosque abierto"/>
    <d v="2025-05-31T00:00:00"/>
    <s v="Alta densidad"/>
    <s v="Lucía Rodríguez"/>
    <x v="0"/>
    <n v="4"/>
    <n v="17"/>
    <x v="5"/>
    <s v=""/>
    <n v="55.5"/>
    <n v="0.55500000000000005"/>
    <n v="0.17666198683200385"/>
    <n v="4"/>
    <x v="108"/>
    <n v="2.4511850672940535E-2"/>
    <n v="0"/>
    <n v="4"/>
    <m/>
    <x v="1"/>
    <x v="1"/>
    <m/>
    <m/>
    <m/>
    <x v="0"/>
    <s v="Otro"/>
    <s v=""/>
    <n v="4709794.7521000002"/>
    <n v="2459704.5643000002"/>
    <n v="-75.634601000000004"/>
    <n v="8.1517040000000005"/>
  </r>
  <r>
    <s v="Córdoba"/>
    <s v="Planeta Rica "/>
    <s v="Centro Alegre"/>
    <x v="31"/>
    <n v="1264"/>
    <s v="Bosque abierto"/>
    <d v="2025-05-31T00:00:00"/>
    <s v="Alta densidad"/>
    <s v="Lucía Rodríguez"/>
    <x v="0"/>
    <n v="4"/>
    <n v="18"/>
    <x v="5"/>
    <s v=""/>
    <n v="37"/>
    <n v="0.37"/>
    <n v="0.11777465788800255"/>
    <n v="3.2"/>
    <x v="24"/>
    <n v="1.0894155854640236E-2"/>
    <n v="0"/>
    <n v="3"/>
    <m/>
    <x v="1"/>
    <x v="1"/>
    <m/>
    <m/>
    <m/>
    <x v="0"/>
    <s v="Otro"/>
    <s v=""/>
    <n v="4709800.3706999999"/>
    <n v="2459704.0850999998"/>
    <n v="-75.634550000000004"/>
    <n v="8.1516999999999999"/>
  </r>
  <r>
    <s v="Córdoba"/>
    <s v="Planeta Rica "/>
    <s v="Centro Alegre"/>
    <x v="31"/>
    <n v="1265"/>
    <s v="Bosque abierto"/>
    <d v="2025-05-31T00:00:00"/>
    <s v="Alta densidad"/>
    <s v="Lucía Rodríguez"/>
    <x v="0"/>
    <n v="4"/>
    <n v="19"/>
    <x v="5"/>
    <s v=""/>
    <n v="70"/>
    <n v="0.7"/>
    <n v="0.22281692032865347"/>
    <n v="4.5999999999999996"/>
    <x v="21"/>
    <n v="3.8992961057514354E-2"/>
    <n v="0"/>
    <n v="5"/>
    <m/>
    <x v="1"/>
    <x v="1"/>
    <m/>
    <m/>
    <m/>
    <x v="0"/>
    <s v="Otro"/>
    <s v=""/>
    <n v="4709797.5229000002"/>
    <n v="2459706.8694000002"/>
    <n v="-75.634575999999996"/>
    <n v="8.1517250010000009"/>
  </r>
  <r>
    <s v="Córdoba"/>
    <s v="Planeta Rica "/>
    <s v="Centro Alegre"/>
    <x v="31"/>
    <n v="1266"/>
    <s v="Bosque abierto"/>
    <d v="2025-05-31T00:00:00"/>
    <s v="Alta densidad"/>
    <s v="Lucía Rodríguez"/>
    <x v="0"/>
    <n v="4"/>
    <n v="20"/>
    <x v="1"/>
    <s v=""/>
    <n v="60.5"/>
    <n v="0.60499999999999998"/>
    <n v="0.19257748114119336"/>
    <n v="5.8"/>
    <x v="2"/>
    <n v="2.9127344022605493E-2"/>
    <n v="3"/>
    <n v="7"/>
    <n v="0"/>
    <x v="0"/>
    <x v="0"/>
    <n v="0"/>
    <n v="0"/>
    <n v="0"/>
    <x v="0"/>
    <s v="Otro"/>
    <s v=""/>
    <n v="4709798.4046999998"/>
    <n v="2459706.8635999998"/>
    <n v="-75.634568000000002"/>
    <n v="8.1517250000000008"/>
  </r>
  <r>
    <s v="Córdoba"/>
    <s v="Planeta Rica "/>
    <s v="Centro Alegre"/>
    <x v="31"/>
    <n v="1267"/>
    <s v="Bosque abierto"/>
    <d v="2025-05-31T00:00:00"/>
    <s v="Alta densidad"/>
    <s v="Lucía Rodríguez"/>
    <x v="0"/>
    <n v="4"/>
    <n v="21"/>
    <x v="5"/>
    <s v=""/>
    <n v="64"/>
    <n v="0.64"/>
    <n v="0.20371832715762606"/>
    <n v="3.4"/>
    <x v="108"/>
    <n v="3.2594932345220172E-2"/>
    <n v="0"/>
    <n v="3"/>
    <m/>
    <x v="1"/>
    <x v="1"/>
    <m/>
    <m/>
    <m/>
    <x v="0"/>
    <s v="Otro"/>
    <s v=""/>
    <n v="4709798.1021999996"/>
    <n v="2459711.1800000002"/>
    <n v="-75.634570999999994"/>
    <n v="8.151764"/>
  </r>
  <r>
    <s v="Córdoba"/>
    <s v="Planeta Rica "/>
    <s v="Centro Alegre"/>
    <x v="31"/>
    <n v="1268"/>
    <s v="Bosque abierto"/>
    <d v="2025-05-31T00:00:00"/>
    <s v="Alta densidad"/>
    <s v="Lucía Rodríguez"/>
    <x v="0"/>
    <n v="4"/>
    <n v="22"/>
    <x v="5"/>
    <s v=""/>
    <n v="49"/>
    <n v="0.49"/>
    <n v="0.15597184423005744"/>
    <n v="3.8"/>
    <x v="58"/>
    <n v="1.9106550918182037E-2"/>
    <n v="0"/>
    <n v="3"/>
    <m/>
    <x v="1"/>
    <x v="1"/>
    <m/>
    <m/>
    <m/>
    <x v="0"/>
    <s v="Otro"/>
    <s v=""/>
    <n v="4709794.4314999999"/>
    <n v="2459706.1151999999"/>
    <n v="-75.634603999999996"/>
    <n v="8.1517180010000008"/>
  </r>
  <r>
    <s v="Córdoba"/>
    <s v="Planeta Rica "/>
    <s v="Centro Alegre"/>
    <x v="31"/>
    <n v="1269"/>
    <s v="Bosque abierto"/>
    <d v="2025-05-31T00:00:00"/>
    <s v="Alta densidad"/>
    <s v="Lucía Rodríguez"/>
    <x v="0"/>
    <n v="4"/>
    <n v="23"/>
    <x v="1"/>
    <s v=""/>
    <n v="63.5"/>
    <n v="0.63500000000000001"/>
    <n v="0.20212677772670709"/>
    <n v="7"/>
    <x v="40"/>
    <n v="3.2087625964114748E-2"/>
    <n v="4"/>
    <n v="7"/>
    <n v="0"/>
    <x v="0"/>
    <x v="0"/>
    <n v="0"/>
    <n v="0"/>
    <n v="0"/>
    <x v="0"/>
    <s v="Otro"/>
    <s v=""/>
    <n v="4709797.0581999999"/>
    <n v="2459703.2217999999"/>
    <n v="-75.63458"/>
    <n v="8.1516920010000007"/>
  </r>
  <r>
    <s v="Córdoba"/>
    <s v="Planeta Rica "/>
    <s v="Centro Alegre"/>
    <x v="31"/>
    <n v="1270"/>
    <s v="Bosque abierto"/>
    <d v="2025-05-31T00:00:00"/>
    <s v="Alta densidad"/>
    <s v="Lucía Rodríguez"/>
    <x v="0"/>
    <n v="4"/>
    <n v="24"/>
    <x v="5"/>
    <s v=""/>
    <n v="42"/>
    <n v="0.42"/>
    <n v="0.13369015219719207"/>
    <n v="3"/>
    <x v="24"/>
    <n v="1.4037465980705167E-2"/>
    <n v="0"/>
    <n v="5"/>
    <m/>
    <x v="1"/>
    <x v="1"/>
    <m/>
    <m/>
    <m/>
    <x v="0"/>
    <s v="Otro"/>
    <s v=""/>
    <n v="4709792.4502999997"/>
    <n v="2459706.5706000002"/>
    <n v="-75.634621999999993"/>
    <n v="8.1517219999999995"/>
  </r>
  <r>
    <s v="Córdoba"/>
    <s v="Planeta Rica "/>
    <s v="Centro Alegre"/>
    <x v="31"/>
    <n v="1271"/>
    <s v="Bosque abierto"/>
    <d v="2025-05-31T00:00:00"/>
    <s v="Alta densidad"/>
    <s v="Lucía Rodríguez"/>
    <x v="0"/>
    <n v="4"/>
    <n v="25"/>
    <x v="0"/>
    <s v=""/>
    <n v="67.5"/>
    <n v="0.67500000000000004"/>
    <n v="0.21485917317405873"/>
    <n v="7.5"/>
    <x v="84"/>
    <n v="3.6257485473122415E-2"/>
    <n v="4"/>
    <n v="8"/>
    <n v="0"/>
    <x v="0"/>
    <x v="0"/>
    <n v="0"/>
    <n v="0"/>
    <n v="0"/>
    <x v="0"/>
    <s v="Otro"/>
    <s v=""/>
    <n v="4709789.2572999997"/>
    <n v="2459707.1446000002"/>
    <n v="-75.634651000000005"/>
    <n v="8.1517270009999994"/>
  </r>
  <r>
    <s v="Córdoba"/>
    <s v="Planeta Rica "/>
    <s v="Centro Alegre"/>
    <x v="31"/>
    <n v="1272"/>
    <s v="Bosque abierto"/>
    <d v="2025-05-31T00:00:00"/>
    <s v="Alta densidad"/>
    <s v="Lucía Rodríguez"/>
    <x v="0"/>
    <n v="4"/>
    <n v="26"/>
    <x v="6"/>
    <s v=""/>
    <n v="76"/>
    <n v="0.76"/>
    <n v="0.24191551349968093"/>
    <n v="4.5"/>
    <x v="36"/>
    <n v="4.5963947564939378E-2"/>
    <n v="0"/>
    <n v="5"/>
    <m/>
    <x v="1"/>
    <x v="1"/>
    <m/>
    <m/>
    <m/>
    <x v="0"/>
    <s v="Otro"/>
    <s v=""/>
    <n v="4709793.4689999996"/>
    <n v="2459710.6571"/>
    <n v="-75.634613000000002"/>
    <n v="8.1517590000000002"/>
  </r>
  <r>
    <s v="Córdoba"/>
    <s v="Planeta Rica "/>
    <s v="Centro Alegre"/>
    <x v="31"/>
    <n v="1273"/>
    <s v="Bosque abierto"/>
    <d v="2025-05-31T00:00:00"/>
    <s v="Alta densidad"/>
    <s v="Lucía Rodríguez"/>
    <x v="0"/>
    <n v="4"/>
    <n v="27"/>
    <x v="5"/>
    <s v=""/>
    <n v="43"/>
    <n v="0.43"/>
    <n v="0.13687325105903"/>
    <n v="3.8"/>
    <x v="24"/>
    <n v="1.4713874488845728E-2"/>
    <n v="0"/>
    <n v="4"/>
    <m/>
    <x v="1"/>
    <x v="1"/>
    <m/>
    <m/>
    <m/>
    <x v="0"/>
    <s v="Otro"/>
    <s v=""/>
    <n v="4709785.9852"/>
    <n v="2459712.4759"/>
    <n v="-75.634681"/>
    <n v="8.1517750000000007"/>
  </r>
  <r>
    <s v="Córdoba"/>
    <s v="Planeta Rica "/>
    <s v="Centro Alegre"/>
    <x v="31"/>
    <n v="1274"/>
    <s v="Bosque abierto"/>
    <d v="2025-05-31T00:00:00"/>
    <s v="Alta densidad"/>
    <s v="Lucía Rodríguez"/>
    <x v="0"/>
    <n v="4"/>
    <n v="28"/>
    <x v="5"/>
    <s v=""/>
    <n v="59"/>
    <n v="0.59"/>
    <n v="0.18780283284843649"/>
    <n v="3.8"/>
    <x v="21"/>
    <n v="2.770091784514438E-2"/>
    <n v="1"/>
    <n v="5"/>
    <m/>
    <x v="1"/>
    <x v="1"/>
    <m/>
    <m/>
    <m/>
    <x v="0"/>
    <s v="Otro"/>
    <s v=""/>
    <n v="4709790.3295"/>
    <n v="2459719.4169999999"/>
    <n v="-75.634641999999999"/>
    <n v="8.1518379999999997"/>
  </r>
  <r>
    <s v="Córdoba"/>
    <s v="Planeta Rica "/>
    <s v="Centro Alegre"/>
    <x v="31"/>
    <n v="1275"/>
    <s v="Bosque abierto"/>
    <d v="2025-05-31T00:00:00"/>
    <s v="Alta densidad"/>
    <s v="Lucía Rodríguez"/>
    <x v="0"/>
    <n v="4"/>
    <n v="29"/>
    <x v="5"/>
    <s v=""/>
    <n v="64"/>
    <n v="0.64"/>
    <n v="0.20371832715762606"/>
    <n v="3.8"/>
    <x v="21"/>
    <n v="3.2594932345220172E-2"/>
    <n v="1"/>
    <n v="5"/>
    <m/>
    <x v="1"/>
    <x v="1"/>
    <m/>
    <m/>
    <m/>
    <x v="0"/>
    <s v="Otro"/>
    <s v=""/>
    <n v="4709788.4743999997"/>
    <n v="2459722.3054"/>
    <n v="-75.634658999999999"/>
    <n v="8.1518639999999998"/>
  </r>
  <r>
    <s v="Córdoba"/>
    <s v="Planeta Rica "/>
    <s v="Centro Alegre"/>
    <x v="31"/>
    <n v="1276"/>
    <s v="Bosque abierto"/>
    <d v="2025-05-31T00:00:00"/>
    <s v="Alta densidad"/>
    <s v="Lucía Rodríguez"/>
    <x v="0"/>
    <n v="4"/>
    <n v="30"/>
    <x v="5"/>
    <s v=""/>
    <n v="63"/>
    <n v="0.63"/>
    <n v="0.20053522829578813"/>
    <n v="4"/>
    <x v="58"/>
    <n v="3.1584298456586633E-2"/>
    <n v="0"/>
    <n v="4"/>
    <m/>
    <x v="1"/>
    <x v="1"/>
    <m/>
    <m/>
    <m/>
    <x v="0"/>
    <s v="Otro"/>
    <s v=""/>
    <n v="4709787.7451999998"/>
    <n v="2459711.9112999998"/>
    <n v="-75.634664999999998"/>
    <n v="8.1517700000000008"/>
  </r>
  <r>
    <s v="Córdoba"/>
    <s v="Planeta Rica "/>
    <s v="Centro Alegre"/>
    <x v="31"/>
    <n v="1277"/>
    <s v="Bosque abierto"/>
    <d v="2025-05-31T00:00:00"/>
    <s v="Alta densidad"/>
    <s v="Lucía Rodríguez"/>
    <x v="0"/>
    <n v="4"/>
    <n v="31"/>
    <x v="5"/>
    <s v=""/>
    <n v="61.6"/>
    <n v="0.61599999999999999"/>
    <n v="0.19607888988921507"/>
    <n v="3.9"/>
    <x v="108"/>
    <n v="3.019614904293912E-2"/>
    <n v="0"/>
    <n v="4"/>
    <m/>
    <x v="1"/>
    <x v="1"/>
    <m/>
    <m/>
    <m/>
    <x v="0"/>
    <s v="Otro"/>
    <s v=""/>
    <n v="4709787.5449000001"/>
    <n v="2459715.0101999999"/>
    <n v="-75.634666999999993"/>
    <n v="8.1517980009999995"/>
  </r>
  <r>
    <s v="Córdoba"/>
    <s v="Planeta Rica "/>
    <s v="Centro Alegre"/>
    <x v="31"/>
    <n v="1278"/>
    <s v="Bosque abierto"/>
    <d v="2025-05-31T00:00:00"/>
    <s v="Alta densidad"/>
    <s v="Lucía Rodríguez"/>
    <x v="0"/>
    <n v="4"/>
    <n v="32"/>
    <x v="5"/>
    <s v=""/>
    <n v="50"/>
    <n v="0.5"/>
    <n v="0.15915494309189535"/>
    <n v="3.5"/>
    <x v="24"/>
    <n v="1.9894367886486918E-2"/>
    <n v="0"/>
    <n v="4"/>
    <m/>
    <x v="1"/>
    <x v="1"/>
    <m/>
    <m/>
    <m/>
    <x v="0"/>
    <s v="Otro"/>
    <s v=""/>
    <n v="4709790.2659999998"/>
    <n v="2459709.6823999998"/>
    <n v="-75.634641999999999"/>
    <n v="8.1517500009999999"/>
  </r>
  <r>
    <s v="Córdoba"/>
    <s v="Planeta Rica "/>
    <s v="Centro Alegre"/>
    <x v="31"/>
    <n v="1279"/>
    <s v="Bosque abierto"/>
    <d v="2025-05-31T00:00:00"/>
    <s v="Alta densidad"/>
    <s v="Lucía Rodríguez"/>
    <x v="0"/>
    <n v="4"/>
    <n v="33"/>
    <x v="5"/>
    <s v=""/>
    <n v="45"/>
    <n v="0.45"/>
    <n v="0.14323944878270581"/>
    <n v="3.7"/>
    <x v="24"/>
    <n v="1.6114437988054404E-2"/>
    <n v="0"/>
    <n v="4"/>
    <m/>
    <x v="1"/>
    <x v="1"/>
    <m/>
    <m/>
    <m/>
    <x v="0"/>
    <s v="Otro"/>
    <s v=""/>
    <n v="4709792.4561000001"/>
    <n v="2459707.4556"/>
    <n v="-75.634621999999993"/>
    <n v="8.1517300010000007"/>
  </r>
  <r>
    <s v="Córdoba"/>
    <s v="Planeta Rica "/>
    <s v="Centro Alegre"/>
    <x v="31"/>
    <s v=""/>
    <s v="Bosque abierto"/>
    <d v="2025-05-31T00:00:00"/>
    <s v="Alta densidad"/>
    <s v="Lucía Rodríguez"/>
    <x v="0"/>
    <n v="4"/>
    <n v="34"/>
    <x v="4"/>
    <n v="92"/>
    <s v=""/>
    <m/>
    <m/>
    <m/>
    <x v="4"/>
    <n v="0"/>
    <s v=""/>
    <s v=""/>
    <m/>
    <x v="1"/>
    <x v="1"/>
    <m/>
    <m/>
    <m/>
    <x v="0"/>
    <s v="Otro"/>
    <s v=""/>
    <m/>
    <m/>
    <m/>
    <m/>
  </r>
  <r>
    <s v="Córdoba"/>
    <s v="Planeta Rica "/>
    <s v="Centro Alegre"/>
    <x v="31"/>
    <s v=""/>
    <s v="Bosque abierto"/>
    <d v="2025-05-31T00:00:00"/>
    <s v="Alta densidad"/>
    <s v="Lucía Rodríguez"/>
    <x v="0"/>
    <n v="4"/>
    <n v="35"/>
    <x v="3"/>
    <n v="17"/>
    <s v=""/>
    <m/>
    <m/>
    <m/>
    <x v="4"/>
    <n v="0"/>
    <s v=""/>
    <s v=""/>
    <m/>
    <x v="1"/>
    <x v="1"/>
    <m/>
    <m/>
    <m/>
    <x v="0"/>
    <s v="Otro"/>
    <s v=""/>
    <m/>
    <m/>
    <m/>
    <m/>
  </r>
  <r>
    <s v="Córdoba"/>
    <s v="Planeta Rica "/>
    <s v="Centro Alegre"/>
    <x v="31"/>
    <s v=""/>
    <s v="Bosque abierto"/>
    <d v="2025-05-31T00:00:00"/>
    <s v="Alta densidad"/>
    <s v="Lucía Rodríguez"/>
    <x v="0"/>
    <n v="4"/>
    <n v="36"/>
    <x v="2"/>
    <n v="22"/>
    <s v=""/>
    <m/>
    <m/>
    <m/>
    <x v="4"/>
    <n v="0"/>
    <s v=""/>
    <s v=""/>
    <m/>
    <x v="1"/>
    <x v="1"/>
    <m/>
    <m/>
    <m/>
    <x v="0"/>
    <s v="Otro"/>
    <s v=""/>
    <m/>
    <m/>
    <m/>
    <m/>
  </r>
  <r>
    <s v="Córdoba"/>
    <s v="Planeta Rica "/>
    <s v="Centro Alegre"/>
    <x v="31"/>
    <n v="1281"/>
    <s v="Bosque abierto"/>
    <d v="2025-05-31T00:00:00"/>
    <s v="Alta densidad"/>
    <s v="Lucía Rodríguez"/>
    <x v="0"/>
    <n v="5"/>
    <n v="37"/>
    <x v="5"/>
    <s v=""/>
    <n v="62"/>
    <n v="0.62"/>
    <n v="0.19735212943395022"/>
    <n v="3.7"/>
    <x v="108"/>
    <n v="3.0589580062262284E-2"/>
    <n v="1"/>
    <n v="5"/>
    <m/>
    <x v="1"/>
    <x v="1"/>
    <m/>
    <m/>
    <m/>
    <x v="0"/>
    <s v="Otro"/>
    <s v=""/>
    <n v="4709788.5009000003"/>
    <n v="2459709.4726"/>
    <n v="-75.634658000000002"/>
    <n v="8.1517479999999995"/>
  </r>
  <r>
    <s v="Córdoba"/>
    <s v="Planeta Rica "/>
    <s v="Centro Alegre"/>
    <x v="31"/>
    <n v="1282"/>
    <s v="Bosque abierto"/>
    <d v="2025-05-31T00:00:00"/>
    <s v="Alta densidad"/>
    <s v="Lucía Rodríguez"/>
    <x v="0"/>
    <n v="5"/>
    <n v="38"/>
    <x v="5"/>
    <s v=""/>
    <n v="63"/>
    <n v="0.63"/>
    <n v="0.20053522829578813"/>
    <n v="3.4"/>
    <x v="51"/>
    <n v="3.1584298456586633E-2"/>
    <n v="0"/>
    <n v="4"/>
    <m/>
    <x v="1"/>
    <x v="1"/>
    <m/>
    <m/>
    <m/>
    <x v="0"/>
    <s v="Otro"/>
    <s v=""/>
    <n v="4709785.9930999996"/>
    <n v="2459713.6927999998"/>
    <n v="-75.634681"/>
    <n v="8.1517859999999995"/>
  </r>
  <r>
    <s v="Córdoba"/>
    <s v="Planeta Rica "/>
    <s v="Centro Alegre"/>
    <x v="31"/>
    <n v="1283"/>
    <s v="Bosque abierto"/>
    <d v="2025-05-31T00:00:00"/>
    <s v="Alta densidad"/>
    <s v="Lucía Rodríguez"/>
    <x v="0"/>
    <n v="5"/>
    <n v="39"/>
    <x v="5"/>
    <s v=""/>
    <n v="53"/>
    <n v="0.53"/>
    <n v="0.16870423967740908"/>
    <n v="3.5"/>
    <x v="24"/>
    <n v="2.2353311757256702E-2"/>
    <n v="0"/>
    <n v="3"/>
    <m/>
    <x v="1"/>
    <x v="1"/>
    <m/>
    <m/>
    <m/>
    <x v="0"/>
    <s v="Otro"/>
    <s v=""/>
    <n v="4709787.6601999998"/>
    <n v="2459715.7837999999"/>
    <n v="-75.634665999999996"/>
    <n v="8.1518049999999995"/>
  </r>
  <r>
    <s v="Córdoba"/>
    <s v="Planeta Rica "/>
    <s v="Centro Alegre"/>
    <x v="31"/>
    <s v=""/>
    <s v="Bosque abierto"/>
    <d v="2025-05-31T00:00:00"/>
    <s v="Alta densidad"/>
    <s v="Lucía Rodríguez"/>
    <x v="0"/>
    <n v="5"/>
    <n v="40"/>
    <x v="4"/>
    <n v="12"/>
    <s v=""/>
    <m/>
    <m/>
    <m/>
    <x v="4"/>
    <n v="0"/>
    <s v=""/>
    <s v=""/>
    <m/>
    <x v="1"/>
    <x v="1"/>
    <m/>
    <m/>
    <m/>
    <x v="0"/>
    <s v="Otro"/>
    <s v=""/>
    <m/>
    <m/>
    <m/>
    <m/>
  </r>
  <r>
    <s v="Córdoba"/>
    <s v="Planeta Rica "/>
    <s v="Centro Alegre"/>
    <x v="31"/>
    <s v=""/>
    <s v="Bosque abierto"/>
    <d v="2025-05-31T00:00:00"/>
    <s v="Alta densidad"/>
    <s v="Lucía Rodríguez"/>
    <x v="0"/>
    <n v="5"/>
    <n v="41"/>
    <x v="3"/>
    <n v="8"/>
    <s v=""/>
    <m/>
    <m/>
    <m/>
    <x v="4"/>
    <n v="0"/>
    <s v=""/>
    <s v=""/>
    <m/>
    <x v="1"/>
    <x v="1"/>
    <m/>
    <m/>
    <m/>
    <x v="0"/>
    <s v="Otro"/>
    <s v=""/>
    <m/>
    <m/>
    <m/>
    <m/>
  </r>
  <r>
    <s v="Córdoba"/>
    <s v="Planeta Rica "/>
    <s v="Centro Alegre"/>
    <x v="31"/>
    <s v=""/>
    <s v="Bosque abierto"/>
    <d v="2025-05-31T00:00:00"/>
    <s v="Alta densidad"/>
    <s v="Lucía Rodríguez"/>
    <x v="0"/>
    <n v="5"/>
    <n v="42"/>
    <x v="2"/>
    <n v="14"/>
    <s v=""/>
    <m/>
    <m/>
    <m/>
    <x v="4"/>
    <n v="0"/>
    <s v=""/>
    <s v=""/>
    <m/>
    <x v="1"/>
    <x v="1"/>
    <m/>
    <m/>
    <m/>
    <x v="0"/>
    <s v="Otro"/>
    <s v=""/>
    <m/>
    <m/>
    <m/>
    <m/>
  </r>
  <r>
    <s v="Córdoba"/>
    <s v="Planeta Rica "/>
    <s v="Centro Alegre"/>
    <x v="31"/>
    <n v="1284"/>
    <s v="Bosque abierto"/>
    <d v="2025-05-31T00:00:00"/>
    <s v="Alta densidad"/>
    <s v="Lucía Rodríguez"/>
    <x v="0"/>
    <n v="6"/>
    <n v="43"/>
    <x v="5"/>
    <s v=""/>
    <n v="77"/>
    <n v="0.77"/>
    <n v="0.24509861236151884"/>
    <n v="3.7"/>
    <x v="21"/>
    <n v="4.7181482879592375E-2"/>
    <n v="1"/>
    <n v="5"/>
    <m/>
    <x v="1"/>
    <x v="1"/>
    <m/>
    <m/>
    <m/>
    <x v="0"/>
    <s v="Otro"/>
    <s v=""/>
    <n v="4709792.2185000004"/>
    <n v="2459721.7278"/>
    <n v="-75.634625"/>
    <n v="8.151859"/>
  </r>
  <r>
    <s v="Córdoba"/>
    <s v="Planeta Rica "/>
    <s v="Centro Alegre"/>
    <x v="31"/>
    <n v="1285"/>
    <s v="Bosque abierto"/>
    <d v="2025-05-31T00:00:00"/>
    <s v="Alta densidad"/>
    <s v="Lucía Rodríguez"/>
    <x v="0"/>
    <n v="6"/>
    <n v="44"/>
    <x v="7"/>
    <s v=""/>
    <n v="58"/>
    <n v="0.57999999999999996"/>
    <n v="0.18461973398659859"/>
    <n v="4.2"/>
    <x v="23"/>
    <n v="2.6769861428056794E-2"/>
    <n v="1"/>
    <n v="5"/>
    <m/>
    <x v="1"/>
    <x v="1"/>
    <m/>
    <m/>
    <m/>
    <x v="0"/>
    <s v="Otro"/>
    <s v=""/>
    <n v="4709794.1946"/>
    <n v="2459720.4981"/>
    <n v="-75.634607000000003"/>
    <n v="8.1518480009999994"/>
  </r>
  <r>
    <s v="Córdoba"/>
    <s v="Planeta Rica "/>
    <s v="Centro Alegre"/>
    <x v="31"/>
    <n v="1286"/>
    <s v="Bosque abierto"/>
    <d v="2025-05-31T00:00:00"/>
    <s v="Alta densidad"/>
    <s v="Lucía Rodríguez"/>
    <x v="0"/>
    <n v="6"/>
    <n v="45"/>
    <x v="5"/>
    <s v=""/>
    <n v="64"/>
    <n v="0.64"/>
    <n v="0.20371832715762606"/>
    <n v="3.5"/>
    <x v="24"/>
    <n v="3.2594932345220172E-2"/>
    <n v="0"/>
    <n v="3"/>
    <m/>
    <x v="1"/>
    <x v="1"/>
    <m/>
    <m/>
    <m/>
    <x v="0"/>
    <s v="Otro"/>
    <s v=""/>
    <n v="4709791.6990999999"/>
    <n v="2459726.5987999998"/>
    <n v="-75.634630000000001"/>
    <n v="8.1519030010000009"/>
  </r>
  <r>
    <s v="Córdoba"/>
    <s v="Planeta Rica "/>
    <s v="Centro Alegre"/>
    <x v="31"/>
    <n v="1287"/>
    <s v="Bosque abierto"/>
    <d v="2025-05-31T00:00:00"/>
    <s v="Alta densidad"/>
    <s v="Lucía Rodríguez"/>
    <x v="0"/>
    <n v="6"/>
    <n v="46"/>
    <x v="5"/>
    <s v=""/>
    <n v="52.5"/>
    <n v="0.52500000000000002"/>
    <n v="0.16711269024649011"/>
    <n v="3.6"/>
    <x v="58"/>
    <n v="2.1933540594851829E-2"/>
    <n v="0"/>
    <n v="4"/>
    <m/>
    <x v="1"/>
    <x v="1"/>
    <m/>
    <m/>
    <m/>
    <x v="0"/>
    <s v="Otro"/>
    <s v=""/>
    <n v="4709790.6818000004"/>
    <n v="2459722.7335000001"/>
    <n v="-75.634639000000007"/>
    <n v="8.1518680000000003"/>
  </r>
  <r>
    <s v="Córdoba"/>
    <s v="Planeta Rica "/>
    <s v="Centro Alegre"/>
    <x v="31"/>
    <n v="1288"/>
    <s v="Bosque abierto"/>
    <d v="2025-05-31T00:00:00"/>
    <s v="Alta densidad"/>
    <s v="Lucía Rodríguez"/>
    <x v="0"/>
    <n v="6"/>
    <n v="47"/>
    <x v="5"/>
    <s v=""/>
    <n v="61.5"/>
    <n v="0.61499999999999999"/>
    <n v="0.19576058000303126"/>
    <n v="4"/>
    <x v="24"/>
    <n v="3.0098189175466056E-2"/>
    <n v="1"/>
    <n v="5"/>
    <m/>
    <x v="1"/>
    <x v="1"/>
    <m/>
    <m/>
    <m/>
    <x v="0"/>
    <s v="Otro"/>
    <s v=""/>
    <n v="4709791.8994000005"/>
    <n v="2459723.4999000002"/>
    <n v="-75.634628000000006"/>
    <n v="8.1518750000000004"/>
  </r>
  <r>
    <s v="Córdoba"/>
    <s v="Planeta Rica "/>
    <s v="Centro Alegre"/>
    <x v="31"/>
    <n v="1289"/>
    <s v="Bosque abierto"/>
    <d v="2025-05-31T00:00:00"/>
    <s v="Alta densidad"/>
    <s v="Lucía Rodríguez"/>
    <x v="0"/>
    <n v="6"/>
    <n v="48"/>
    <x v="5"/>
    <s v=""/>
    <n v="61"/>
    <n v="0.61"/>
    <n v="0.19416903057211232"/>
    <n v="3.8"/>
    <x v="108"/>
    <n v="2.9610777162247127E-2"/>
    <n v="0"/>
    <n v="4"/>
    <m/>
    <x v="1"/>
    <x v="1"/>
    <m/>
    <m/>
    <m/>
    <x v="0"/>
    <s v="Otro"/>
    <s v=""/>
    <n v="4709790.2640000004"/>
    <n v="2459726.2763"/>
    <n v="-75.634642999999997"/>
    <n v="8.1519000009999996"/>
  </r>
  <r>
    <s v="Córdoba"/>
    <s v="Planeta Rica "/>
    <s v="Centro Alegre"/>
    <x v="31"/>
    <n v="1290"/>
    <s v="Bosque abierto"/>
    <d v="2025-05-31T00:00:00"/>
    <s v="Alta densidad"/>
    <s v="Lucía Rodríguez"/>
    <x v="0"/>
    <n v="6"/>
    <n v="49"/>
    <x v="5"/>
    <s v=""/>
    <n v="64"/>
    <n v="0.64"/>
    <n v="0.20371832715762606"/>
    <n v="3.6"/>
    <x v="24"/>
    <n v="3.2594932345220172E-2"/>
    <n v="0"/>
    <n v="3"/>
    <m/>
    <x v="1"/>
    <x v="1"/>
    <m/>
    <m/>
    <m/>
    <x v="0"/>
    <s v="Otro"/>
    <s v=""/>
    <n v="4709789.0752999997"/>
    <n v="2459729.9347000001"/>
    <n v="-75.634653999999998"/>
    <n v="8.1519330009999997"/>
  </r>
  <r>
    <s v="Córdoba"/>
    <s v="Planeta Rica "/>
    <s v="Centro Alegre"/>
    <x v="31"/>
    <s v=""/>
    <s v="Bosque abierto"/>
    <d v="2025-05-31T00:00:00"/>
    <s v="Alta densidad"/>
    <s v="Lucía Rodríguez"/>
    <x v="0"/>
    <n v="6"/>
    <n v="50"/>
    <x v="2"/>
    <n v="19"/>
    <s v=""/>
    <m/>
    <m/>
    <m/>
    <x v="4"/>
    <n v="0"/>
    <s v=""/>
    <s v=""/>
    <m/>
    <x v="1"/>
    <x v="1"/>
    <m/>
    <m/>
    <m/>
    <x v="0"/>
    <s v="Otro"/>
    <s v=""/>
    <m/>
    <m/>
    <m/>
    <m/>
  </r>
  <r>
    <s v="Córdoba"/>
    <s v="Planeta Rica "/>
    <s v="Centro Alegre"/>
    <x v="31"/>
    <s v=""/>
    <s v="Bosque abierto"/>
    <d v="2025-05-31T00:00:00"/>
    <s v="Alta densidad"/>
    <s v="Lucía Rodríguez"/>
    <x v="0"/>
    <n v="4"/>
    <n v="51"/>
    <x v="4"/>
    <n v="19"/>
    <s v=""/>
    <m/>
    <m/>
    <m/>
    <x v="4"/>
    <n v="0"/>
    <s v=""/>
    <s v=""/>
    <m/>
    <x v="1"/>
    <x v="1"/>
    <m/>
    <m/>
    <m/>
    <x v="0"/>
    <s v="Otro"/>
    <s v=""/>
    <m/>
    <m/>
    <m/>
    <m/>
  </r>
  <r>
    <s v="Córdoba"/>
    <s v="Planeta Rica "/>
    <s v="Centro Alegre"/>
    <x v="31"/>
    <s v=""/>
    <s v="Bosque abierto"/>
    <d v="2025-05-31T00:00:00"/>
    <s v="Alta densidad"/>
    <s v="Lucía Rodríguez"/>
    <x v="0"/>
    <n v="6"/>
    <n v="52"/>
    <x v="3"/>
    <n v="12"/>
    <s v=""/>
    <m/>
    <m/>
    <m/>
    <x v="4"/>
    <n v="0"/>
    <s v=""/>
    <s v=""/>
    <m/>
    <x v="1"/>
    <x v="1"/>
    <m/>
    <m/>
    <m/>
    <x v="0"/>
    <s v="Otro"/>
    <s v=""/>
    <m/>
    <m/>
    <m/>
    <m/>
  </r>
  <r>
    <s v="Córdoba"/>
    <s v="Planeta Rica "/>
    <s v="Centro Alegre"/>
    <x v="31"/>
    <n v="1291"/>
    <s v="Bosque abierto"/>
    <d v="2025-05-31T00:00:00"/>
    <s v="Alta densidad"/>
    <s v="Lucía Rodríguez"/>
    <x v="0"/>
    <n v="7"/>
    <n v="53"/>
    <x v="5"/>
    <s v=""/>
    <n v="55"/>
    <n v="0.55000000000000004"/>
    <n v="0.17507043740108488"/>
    <n v="2.8"/>
    <x v="51"/>
    <n v="2.4072185142649173E-2"/>
    <n v="0"/>
    <n v="3"/>
    <m/>
    <x v="1"/>
    <x v="1"/>
    <m/>
    <m/>
    <m/>
    <x v="0"/>
    <s v="Otro"/>
    <s v=""/>
    <n v="4709781.8623000002"/>
    <n v="2459722.5698000002"/>
    <n v="-75.634719000000004"/>
    <n v="8.1518660000000001"/>
  </r>
  <r>
    <s v="Córdoba"/>
    <s v="Planeta Rica "/>
    <s v="Centro Alegre"/>
    <x v="31"/>
    <n v="1292"/>
    <s v="Bosque abierto"/>
    <d v="2025-05-31T00:00:00"/>
    <s v="Alta densidad"/>
    <s v="Lucía Rodríguez"/>
    <x v="0"/>
    <n v="7"/>
    <n v="54"/>
    <x v="5"/>
    <s v=""/>
    <n v="54.5"/>
    <n v="0.54500000000000004"/>
    <n v="0.17347888797016595"/>
    <n v="3.2"/>
    <x v="108"/>
    <n v="2.363649848593511E-2"/>
    <n v="0"/>
    <n v="5"/>
    <m/>
    <x v="1"/>
    <x v="1"/>
    <m/>
    <m/>
    <m/>
    <x v="0"/>
    <s v="Otro"/>
    <s v=""/>
    <n v="4709784.4422000004"/>
    <n v="2459729.4117999999"/>
    <n v="-75.634696000000005"/>
    <n v="8.1519280009999999"/>
  </r>
  <r>
    <s v="Córdoba"/>
    <s v="Planeta Rica "/>
    <s v="Centro Alegre"/>
    <x v="31"/>
    <n v="1293"/>
    <s v="Bosque abierto"/>
    <d v="2025-05-31T00:00:00"/>
    <s v="Alta densidad"/>
    <s v="Lucía Rodríguez"/>
    <x v="0"/>
    <n v="7"/>
    <n v="55"/>
    <x v="5"/>
    <s v=""/>
    <n v="56"/>
    <n v="0.56000000000000005"/>
    <n v="0.17825353626292281"/>
    <n v="3.3"/>
    <x v="108"/>
    <n v="2.4955495076809196E-2"/>
    <n v="0"/>
    <n v="4"/>
    <m/>
    <x v="1"/>
    <x v="1"/>
    <m/>
    <m/>
    <m/>
    <x v="0"/>
    <s v="Otro"/>
    <s v=""/>
    <n v="4709783.3240999999"/>
    <n v="2459726.9852999998"/>
    <n v="-75.634705999999994"/>
    <n v="8.1519060000000003"/>
  </r>
  <r>
    <s v="Córdoba"/>
    <s v="Planeta Rica "/>
    <s v="Centro Alegre"/>
    <x v="31"/>
    <n v="1294"/>
    <s v="Bosque abierto"/>
    <d v="2025-05-31T00:00:00"/>
    <s v="Alta densidad"/>
    <s v="Lucía Rodríguez"/>
    <x v="0"/>
    <n v="7"/>
    <n v="56"/>
    <x v="5"/>
    <s v=""/>
    <n v="45"/>
    <n v="0.45"/>
    <n v="0.14323944878270581"/>
    <n v="3.5"/>
    <x v="116"/>
    <n v="1.6114437988054404E-2"/>
    <n v="0"/>
    <n v="4"/>
    <m/>
    <x v="1"/>
    <x v="1"/>
    <m/>
    <m/>
    <m/>
    <x v="0"/>
    <s v="Otro"/>
    <s v=""/>
    <n v="4709780.3421999998"/>
    <n v="2459726.1197000002"/>
    <n v="-75.634732999999997"/>
    <n v="8.1518979999999992"/>
  </r>
  <r>
    <s v="Córdoba"/>
    <s v="Planeta Rica "/>
    <s v="Centro Alegre"/>
    <x v="31"/>
    <n v="1295"/>
    <s v="Bosque abierto"/>
    <d v="2025-05-31T00:00:00"/>
    <s v="Alta densidad"/>
    <s v="Lucía Rodríguez"/>
    <x v="0"/>
    <n v="7"/>
    <n v="57"/>
    <x v="5"/>
    <s v=""/>
    <n v="62"/>
    <n v="0.62"/>
    <n v="0.19735212943395022"/>
    <n v="3.5"/>
    <x v="34"/>
    <n v="3.0589580062262284E-2"/>
    <n v="0"/>
    <n v="4"/>
    <m/>
    <x v="1"/>
    <x v="1"/>
    <m/>
    <m/>
    <m/>
    <x v="0"/>
    <s v="Otro"/>
    <s v=""/>
    <n v="4709780.4639999997"/>
    <n v="2459727.889"/>
    <n v="-75.634732"/>
    <n v="8.1519140009999997"/>
  </r>
  <r>
    <s v="Córdoba"/>
    <s v="Planeta Rica "/>
    <s v="Centro Alegre"/>
    <x v="31"/>
    <n v="1296"/>
    <s v="Bosque abierto"/>
    <d v="2025-05-31T00:00:00"/>
    <s v="Alta densidad"/>
    <s v="Lucía Rodríguez"/>
    <x v="0"/>
    <n v="7"/>
    <n v="58"/>
    <x v="5"/>
    <s v=""/>
    <n v="56.5"/>
    <n v="0.56499999999999995"/>
    <n v="0.17984508569384172"/>
    <n v="3.2"/>
    <x v="108"/>
    <n v="2.5403118354255141E-2"/>
    <n v="0"/>
    <n v="4"/>
    <m/>
    <x v="1"/>
    <x v="1"/>
    <m/>
    <m/>
    <m/>
    <x v="0"/>
    <s v="Otro"/>
    <s v=""/>
    <n v="4709778.2363"/>
    <n v="2459724.3635"/>
    <n v="-75.634752000000006"/>
    <n v="8.1518820010000006"/>
  </r>
  <r>
    <s v="Córdoba"/>
    <s v="Planeta Rica "/>
    <s v="Centro Alegre"/>
    <x v="31"/>
    <n v="1297"/>
    <s v="Bosque abierto"/>
    <d v="2025-05-31T00:00:00"/>
    <s v="Alta densidad"/>
    <s v="Lucía Rodríguez"/>
    <x v="0"/>
    <n v="7"/>
    <n v="59"/>
    <x v="5"/>
    <s v=""/>
    <n v="61.3"/>
    <n v="0.61299999999999999"/>
    <n v="0.1951239602306637"/>
    <n v="3"/>
    <x v="58"/>
    <n v="2.990274690534921E-2"/>
    <n v="1"/>
    <n v="5"/>
    <m/>
    <x v="1"/>
    <x v="1"/>
    <m/>
    <m/>
    <m/>
    <x v="0"/>
    <s v="Otro"/>
    <s v=""/>
    <n v="4709779.5972999996"/>
    <n v="2459730.2178000002"/>
    <n v="-75.634739999999994"/>
    <n v="8.151935001"/>
  </r>
  <r>
    <s v="Córdoba"/>
    <s v="Planeta Rica "/>
    <s v="Centro Alegre"/>
    <x v="31"/>
    <n v="1298"/>
    <s v="Bosque abierto"/>
    <d v="2025-05-31T00:00:00"/>
    <s v="Alta densidad"/>
    <s v="Lucía Rodríguez"/>
    <x v="0"/>
    <n v="7"/>
    <n v="60"/>
    <x v="5"/>
    <s v=""/>
    <n v="59"/>
    <n v="0.59"/>
    <n v="0.18780283284843649"/>
    <n v="3.4"/>
    <x v="54"/>
    <n v="2.770091784514438E-2"/>
    <n v="0"/>
    <n v="4"/>
    <m/>
    <x v="1"/>
    <x v="1"/>
    <m/>
    <m/>
    <m/>
    <x v="0"/>
    <s v="Otro"/>
    <s v=""/>
    <n v="4709776.3746999996"/>
    <n v="2459726.2563"/>
    <n v="-75.634769000000006"/>
    <n v="8.1518990010000003"/>
  </r>
  <r>
    <s v="Córdoba"/>
    <s v="Planeta Rica "/>
    <s v="Centro Alegre"/>
    <x v="31"/>
    <s v=""/>
    <s v="Bosque abierto"/>
    <d v="2025-05-31T00:00:00"/>
    <s v="Alta densidad"/>
    <s v="Lucía Rodríguez"/>
    <x v="0"/>
    <n v="7"/>
    <n v="61"/>
    <x v="4"/>
    <n v="26"/>
    <s v=""/>
    <m/>
    <m/>
    <m/>
    <x v="4"/>
    <n v="0"/>
    <s v=""/>
    <s v=""/>
    <m/>
    <x v="1"/>
    <x v="1"/>
    <m/>
    <m/>
    <m/>
    <x v="0"/>
    <s v="Otro"/>
    <s v=""/>
    <m/>
    <m/>
    <m/>
    <m/>
  </r>
  <r>
    <s v="Córdoba"/>
    <s v="Planeta Rica "/>
    <s v="Centro Alegre"/>
    <x v="31"/>
    <s v=""/>
    <s v="Bosque abierto"/>
    <d v="2025-05-31T00:00:00"/>
    <s v="Alta densidad"/>
    <s v="Lucía Rodríguez"/>
    <x v="0"/>
    <n v="7"/>
    <n v="62"/>
    <x v="3"/>
    <n v="13"/>
    <s v=""/>
    <m/>
    <m/>
    <m/>
    <x v="4"/>
    <n v="0"/>
    <s v=""/>
    <s v=""/>
    <m/>
    <x v="1"/>
    <x v="1"/>
    <m/>
    <m/>
    <m/>
    <x v="0"/>
    <s v="Otro"/>
    <s v=""/>
    <m/>
    <m/>
    <m/>
    <m/>
  </r>
  <r>
    <s v="Córdoba"/>
    <s v="Planeta Rica "/>
    <s v="Centro Alegre"/>
    <x v="31"/>
    <s v=""/>
    <s v="Bosque abierto"/>
    <d v="2025-05-31T00:00:00"/>
    <s v="Alta densidad"/>
    <s v="Lucía Rodríguez"/>
    <x v="0"/>
    <n v="7"/>
    <n v="63"/>
    <x v="2"/>
    <n v="14"/>
    <s v=""/>
    <m/>
    <m/>
    <m/>
    <x v="4"/>
    <n v="0"/>
    <s v=""/>
    <s v=""/>
    <m/>
    <x v="1"/>
    <x v="1"/>
    <m/>
    <m/>
    <m/>
    <x v="0"/>
    <s v="Otro"/>
    <s v=""/>
    <m/>
    <m/>
    <m/>
    <m/>
  </r>
  <r>
    <s v="Córdoba"/>
    <s v="Planeta Rica "/>
    <s v="Centro Alegre"/>
    <x v="31"/>
    <n v="1299"/>
    <s v="Bosque abierto"/>
    <d v="2025-05-31T00:00:00"/>
    <s v="Alta densidad"/>
    <s v="Lucía Rodríguez"/>
    <x v="0"/>
    <n v="8"/>
    <n v="64"/>
    <x v="5"/>
    <s v=""/>
    <n v="60.5"/>
    <n v="0.60499999999999998"/>
    <n v="0.19257748114119336"/>
    <n v="3.4"/>
    <x v="21"/>
    <n v="2.9127344022605493E-2"/>
    <n v="1"/>
    <n v="5"/>
    <m/>
    <x v="1"/>
    <x v="1"/>
    <m/>
    <m/>
    <m/>
    <x v="0"/>
    <s v="Otro"/>
    <s v=""/>
    <n v="4709776.7802999998"/>
    <n v="2459720.8328999998"/>
    <n v="-75.634765000000002"/>
    <n v="8.1518499999999996"/>
  </r>
  <r>
    <s v="Córdoba"/>
    <s v="Planeta Rica "/>
    <s v="Centro Alegre"/>
    <x v="31"/>
    <n v="1300"/>
    <s v="Bosque abierto"/>
    <d v="2025-05-31T00:00:00"/>
    <s v="Alta densidad"/>
    <s v="Lucía Rodríguez"/>
    <x v="0"/>
    <n v="8"/>
    <n v="65"/>
    <x v="5"/>
    <s v=""/>
    <n v="54.5"/>
    <n v="0.54500000000000004"/>
    <n v="0.17347888797016595"/>
    <n v="3.6"/>
    <x v="24"/>
    <n v="2.363649848593511E-2"/>
    <n v="0"/>
    <n v="4"/>
    <m/>
    <x v="1"/>
    <x v="1"/>
    <m/>
    <m/>
    <m/>
    <x v="0"/>
    <s v="Otro"/>
    <s v=""/>
    <n v="4709779.9725000001"/>
    <n v="2459720.1483999998"/>
    <n v="-75.634736000000004"/>
    <n v="8.1518440010000006"/>
  </r>
  <r>
    <s v="Córdoba"/>
    <s v="Planeta Rica "/>
    <s v="Centro Alegre"/>
    <x v="31"/>
    <s v=""/>
    <s v="Bosque abierto"/>
    <d v="2025-05-31T00:00:00"/>
    <s v="Alta densidad"/>
    <s v="Lucía Rodríguez"/>
    <x v="0"/>
    <n v="8"/>
    <n v="66"/>
    <x v="4"/>
    <n v="9"/>
    <s v=""/>
    <m/>
    <m/>
    <m/>
    <x v="4"/>
    <n v="0"/>
    <s v=""/>
    <s v=""/>
    <m/>
    <x v="1"/>
    <x v="1"/>
    <m/>
    <m/>
    <m/>
    <x v="0"/>
    <s v="Otro"/>
    <s v=""/>
    <m/>
    <m/>
    <m/>
    <m/>
  </r>
  <r>
    <s v="Córdoba"/>
    <s v="Planeta Rica "/>
    <s v="Centro Alegre"/>
    <x v="31"/>
    <s v=""/>
    <s v="Bosque abierto"/>
    <d v="2025-05-31T00:00:00"/>
    <s v="Alta densidad"/>
    <s v="Lucía Rodríguez"/>
    <x v="0"/>
    <n v="8"/>
    <n v="67"/>
    <x v="3"/>
    <n v="8"/>
    <s v=""/>
    <m/>
    <m/>
    <m/>
    <x v="4"/>
    <n v="0"/>
    <s v=""/>
    <s v=""/>
    <m/>
    <x v="1"/>
    <x v="1"/>
    <m/>
    <m/>
    <m/>
    <x v="0"/>
    <s v="Otro"/>
    <s v=""/>
    <m/>
    <m/>
    <m/>
    <m/>
  </r>
  <r>
    <s v="Córdoba"/>
    <s v="Planeta Rica "/>
    <s v="Centro Alegre"/>
    <x v="31"/>
    <s v=""/>
    <s v="Bosque abierto"/>
    <d v="2025-05-31T00:00:00"/>
    <s v="Alta densidad"/>
    <s v="Lucía Rodríguez"/>
    <x v="0"/>
    <n v="8"/>
    <n v="68"/>
    <x v="2"/>
    <n v="15"/>
    <s v=""/>
    <m/>
    <m/>
    <m/>
    <x v="4"/>
    <n v="0"/>
    <s v=""/>
    <s v=""/>
    <m/>
    <x v="1"/>
    <x v="1"/>
    <m/>
    <m/>
    <m/>
    <x v="0"/>
    <s v="Otro"/>
    <s v=""/>
    <m/>
    <m/>
    <m/>
    <m/>
  </r>
  <r>
    <s v="Córdoba"/>
    <s v="Planeta Rica "/>
    <s v="Centro Alegre"/>
    <x v="31"/>
    <n v="1301"/>
    <s v="Bosque abierto"/>
    <d v="2025-05-31T00:00:00"/>
    <s v="Alta densidad"/>
    <s v="Lucía Rodríguez"/>
    <x v="0"/>
    <n v="9"/>
    <n v="69"/>
    <x v="5"/>
    <s v=""/>
    <n v="43.5"/>
    <n v="0.435"/>
    <n v="0.13846480048994894"/>
    <n v="3"/>
    <x v="24"/>
    <n v="1.5058047053281948E-2"/>
    <n v="0"/>
    <n v="4"/>
    <m/>
    <x v="1"/>
    <x v="1"/>
    <m/>
    <m/>
    <m/>
    <x v="0"/>
    <s v="Otro"/>
    <s v=""/>
    <n v="4709774.1551000001"/>
    <n v="2459723.9476000001"/>
    <n v="-75.634788999999998"/>
    <n v="8.151878"/>
  </r>
  <r>
    <s v="Córdoba"/>
    <s v="Planeta Rica "/>
    <s v="Centro Alegre"/>
    <x v="31"/>
    <n v="1302"/>
    <s v="Bosque abierto"/>
    <d v="2025-05-31T00:00:00"/>
    <s v="Alta densidad"/>
    <s v="Lucía Rodríguez"/>
    <x v="0"/>
    <n v="9"/>
    <n v="70"/>
    <x v="5"/>
    <s v=""/>
    <n v="63.5"/>
    <n v="0.63500000000000001"/>
    <n v="0.20212677772670709"/>
    <n v="3.5"/>
    <x v="25"/>
    <n v="3.2087625964114748E-2"/>
    <n v="0"/>
    <n v="4"/>
    <m/>
    <x v="1"/>
    <x v="1"/>
    <m/>
    <m/>
    <m/>
    <x v="0"/>
    <s v="Otro"/>
    <s v=""/>
    <n v="4709765.8967000004"/>
    <n v="2459725.3289999999"/>
    <n v="-75.634863999999993"/>
    <n v="8.1518899999999999"/>
  </r>
  <r>
    <s v="Córdoba"/>
    <s v="Planeta Rica "/>
    <s v="Centro Alegre"/>
    <x v="31"/>
    <n v="1303"/>
    <s v="Bosque abierto"/>
    <d v="2025-05-31T00:00:00"/>
    <s v="Alta densidad"/>
    <s v="Lucía Rodríguez"/>
    <x v="0"/>
    <n v="9"/>
    <n v="71"/>
    <x v="6"/>
    <s v=""/>
    <n v="62.3"/>
    <n v="0.623"/>
    <n v="0.1983070590925016"/>
    <n v="3.8"/>
    <x v="112"/>
    <n v="3.0886324453657122E-2"/>
    <n v="2"/>
    <n v="6"/>
    <m/>
    <x v="1"/>
    <x v="1"/>
    <m/>
    <m/>
    <m/>
    <x v="0"/>
    <s v="Otro"/>
    <s v=""/>
    <n v="4709764.0503000002"/>
    <n v="2459729.5447999998"/>
    <n v="-75.634880999999993"/>
    <n v="8.1519279999999998"/>
  </r>
  <r>
    <s v="Córdoba"/>
    <s v="Planeta Rica "/>
    <s v="Centro Alegre"/>
    <x v="31"/>
    <n v="1304"/>
    <s v="Bosque abierto"/>
    <d v="2025-05-31T00:00:00"/>
    <s v="Alta densidad"/>
    <s v="Lucía Rodríguez"/>
    <x v="0"/>
    <n v="9"/>
    <n v="72"/>
    <x v="5"/>
    <s v=""/>
    <n v="53.5"/>
    <n v="0.53500000000000003"/>
    <n v="0.17029578910832802"/>
    <n v="2"/>
    <x v="108"/>
    <n v="2.2777061793238875E-2"/>
    <n v="0"/>
    <n v="2"/>
    <m/>
    <x v="1"/>
    <x v="1"/>
    <m/>
    <m/>
    <m/>
    <x v="0"/>
    <s v="Otro"/>
    <s v=""/>
    <n v="4709766.2122999998"/>
    <n v="2459723.0038000001"/>
    <n v="-75.634861000000001"/>
    <n v="8.1518689999999996"/>
  </r>
  <r>
    <s v="Córdoba"/>
    <s v="Planeta Rica "/>
    <s v="Centro Alegre"/>
    <x v="31"/>
    <s v=""/>
    <s v="Bosque abierto"/>
    <d v="2025-05-31T00:00:00"/>
    <s v="Alta densidad"/>
    <s v="Lucía Rodríguez"/>
    <x v="0"/>
    <n v="9"/>
    <n v="73"/>
    <x v="4"/>
    <n v="4"/>
    <s v=""/>
    <m/>
    <m/>
    <m/>
    <x v="4"/>
    <n v="0"/>
    <s v=""/>
    <s v=""/>
    <m/>
    <x v="1"/>
    <x v="1"/>
    <m/>
    <m/>
    <m/>
    <x v="0"/>
    <s v="Otro"/>
    <s v=""/>
    <m/>
    <m/>
    <m/>
    <m/>
  </r>
  <r>
    <s v="Córdoba"/>
    <s v="Planeta Rica "/>
    <s v="Centro Alegre"/>
    <x v="31"/>
    <s v=""/>
    <s v="Bosque abierto"/>
    <d v="2025-05-31T00:00:00"/>
    <s v="Alta densidad"/>
    <s v="Lucía Rodríguez"/>
    <x v="0"/>
    <n v="9"/>
    <n v="74"/>
    <x v="3"/>
    <n v="4"/>
    <s v=""/>
    <m/>
    <m/>
    <m/>
    <x v="4"/>
    <n v="0"/>
    <s v=""/>
    <s v=""/>
    <m/>
    <x v="1"/>
    <x v="1"/>
    <m/>
    <m/>
    <m/>
    <x v="0"/>
    <s v="Otro"/>
    <s v=""/>
    <m/>
    <m/>
    <m/>
    <m/>
  </r>
  <r>
    <s v="Córdoba"/>
    <s v="Planeta Rica "/>
    <s v="Centro Alegre"/>
    <x v="31"/>
    <s v=""/>
    <s v="Bosque abierto"/>
    <d v="2025-05-31T00:00:00"/>
    <s v="Alta densidad"/>
    <s v="Lucía Rodríguez"/>
    <x v="0"/>
    <n v="9"/>
    <n v="75"/>
    <x v="2"/>
    <n v="13"/>
    <s v=""/>
    <m/>
    <m/>
    <m/>
    <x v="4"/>
    <n v="0"/>
    <s v=""/>
    <s v=""/>
    <m/>
    <x v="1"/>
    <x v="1"/>
    <m/>
    <m/>
    <m/>
    <x v="0"/>
    <s v="Otro"/>
    <s v=""/>
    <m/>
    <m/>
    <m/>
    <m/>
  </r>
  <r>
    <s v="Córdoba"/>
    <s v="Planeta Rica "/>
    <s v="Centro Alegre"/>
    <x v="31"/>
    <n v="1305"/>
    <s v="Bosque abierto"/>
    <d v="2025-05-31T00:00:00"/>
    <s v="Alta densidad"/>
    <s v="Lucía Rodríguez"/>
    <x v="0"/>
    <n v="10"/>
    <n v="76"/>
    <x v="5"/>
    <s v=""/>
    <n v="53"/>
    <n v="0.53"/>
    <n v="0.16870423967740908"/>
    <n v="3.5"/>
    <x v="108"/>
    <n v="2.2353311757256702E-2"/>
    <n v="0"/>
    <n v="4"/>
    <m/>
    <x v="1"/>
    <x v="1"/>
    <m/>
    <m/>
    <m/>
    <x v="0"/>
    <s v="Otro"/>
    <s v=""/>
    <n v="4709775.3027999997"/>
    <n v="2459730.9095000001"/>
    <n v="-75.634778999999995"/>
    <n v="8.1519410000000008"/>
  </r>
  <r>
    <s v="Córdoba"/>
    <s v="Planeta Rica "/>
    <s v="Centro Alegre"/>
    <x v="31"/>
    <n v="1306"/>
    <s v="Bosque abierto"/>
    <d v="2025-05-31T00:00:00"/>
    <s v="Alta densidad"/>
    <s v="Lucía Rodríguez"/>
    <x v="0"/>
    <n v="10"/>
    <n v="77"/>
    <x v="5"/>
    <s v=""/>
    <n v="68"/>
    <n v="0.68"/>
    <n v="0.21645072260497769"/>
    <n v="3.6"/>
    <x v="51"/>
    <n v="3.6796622842846211E-2"/>
    <n v="1"/>
    <n v="5"/>
    <m/>
    <x v="1"/>
    <x v="1"/>
    <m/>
    <m/>
    <m/>
    <x v="0"/>
    <s v="Otro"/>
    <s v=""/>
    <n v="4709775.7472999999"/>
    <n v="2459731.4597999998"/>
    <n v="-75.634775000000005"/>
    <n v="8.1519460010000007"/>
  </r>
  <r>
    <s v="Córdoba"/>
    <s v="Planeta Rica "/>
    <s v="Centro Alegre"/>
    <x v="31"/>
    <n v="1307"/>
    <s v="Bosque abierto"/>
    <d v="2025-05-31T00:00:00"/>
    <s v="Alta densidad"/>
    <s v="Lucía Rodríguez"/>
    <x v="0"/>
    <n v="10"/>
    <n v="78"/>
    <x v="5"/>
    <s v=""/>
    <n v="57"/>
    <n v="0.56999999999999995"/>
    <n v="0.18143663512476069"/>
    <n v="4"/>
    <x v="24"/>
    <n v="2.5854720505278397E-2"/>
    <n v="0"/>
    <n v="4"/>
    <m/>
    <x v="1"/>
    <x v="1"/>
    <m/>
    <m/>
    <m/>
    <x v="0"/>
    <s v="Otro"/>
    <s v=""/>
    <n v="4709771.3245000001"/>
    <n v="2459729.3867000001"/>
    <n v="-75.634815000000003"/>
    <n v="8.1519270000000006"/>
  </r>
  <r>
    <s v="Córdoba"/>
    <s v="Planeta Rica "/>
    <s v="Centro Alegre"/>
    <x v="31"/>
    <n v="1308"/>
    <s v="Bosque abierto"/>
    <d v="2025-05-31T00:00:00"/>
    <s v="Alta densidad"/>
    <s v="Lucía Rodríguez"/>
    <x v="0"/>
    <n v="10"/>
    <n v="79"/>
    <x v="6"/>
    <s v=""/>
    <n v="62"/>
    <n v="0.62"/>
    <n v="0.19735212943395022"/>
    <n v="4.8"/>
    <x v="33"/>
    <n v="3.0589580062262284E-2"/>
    <n v="2"/>
    <n v="6"/>
    <m/>
    <x v="1"/>
    <x v="1"/>
    <m/>
    <m/>
    <m/>
    <x v="0"/>
    <s v="Otro"/>
    <s v=""/>
    <n v="4709775.4266999997"/>
    <n v="2459733.0106000002"/>
    <n v="-75.634777999999997"/>
    <n v="8.1519600000000008"/>
  </r>
  <r>
    <s v="Córdoba"/>
    <s v="Planeta Rica "/>
    <s v="Centro Alegre"/>
    <x v="31"/>
    <n v="1309"/>
    <s v="Bosque abierto"/>
    <d v="2025-05-31T00:00:00"/>
    <s v="Alta densidad"/>
    <s v="Lucía Rodríguez"/>
    <x v="0"/>
    <n v="10"/>
    <n v="80"/>
    <x v="6"/>
    <s v=""/>
    <n v="56"/>
    <n v="0.56000000000000005"/>
    <n v="0.17825353626292281"/>
    <n v="4"/>
    <x v="17"/>
    <n v="2.4955495076809196E-2"/>
    <n v="1"/>
    <n v="5"/>
    <m/>
    <x v="1"/>
    <x v="1"/>
    <m/>
    <m/>
    <m/>
    <x v="0"/>
    <s v="Otro"/>
    <s v=""/>
    <n v="4709776.6594000002"/>
    <n v="2459736.1000999999"/>
    <n v="-75.634766999999997"/>
    <n v="8.1519879999999993"/>
  </r>
  <r>
    <s v="Córdoba"/>
    <s v="Planeta Rica "/>
    <s v="Centro Alegre"/>
    <x v="31"/>
    <n v="1310"/>
    <s v="Bosque abierto"/>
    <d v="2025-05-31T00:00:00"/>
    <s v="Alta densidad"/>
    <s v="Lucía Rodríguez"/>
    <x v="0"/>
    <n v="10"/>
    <n v="81"/>
    <x v="6"/>
    <s v=""/>
    <n v="49"/>
    <n v="0.49"/>
    <n v="0.15597184423005744"/>
    <n v="4"/>
    <x v="20"/>
    <n v="1.9106550918182037E-2"/>
    <n v="1"/>
    <n v="5"/>
    <m/>
    <x v="1"/>
    <x v="1"/>
    <m/>
    <m/>
    <m/>
    <x v="0"/>
    <s v="Otro"/>
    <s v=""/>
    <n v="4709771.8398000002"/>
    <n v="2459740.7777999998"/>
    <n v="-75.634810999999999"/>
    <n v="8.1520299999999999"/>
  </r>
  <r>
    <s v="Córdoba"/>
    <s v="Planeta Rica "/>
    <s v="Centro Alegre"/>
    <x v="31"/>
    <n v="1311"/>
    <s v="Bosque abierto"/>
    <d v="2025-05-31T00:00:00"/>
    <s v="Alta densidad"/>
    <s v="Lucía Rodríguez"/>
    <x v="0"/>
    <n v="10"/>
    <n v="82"/>
    <x v="5"/>
    <s v=""/>
    <n v="57"/>
    <n v="0.56999999999999995"/>
    <n v="0.18143663512476069"/>
    <n v="3"/>
    <x v="24"/>
    <n v="2.5854720505278397E-2"/>
    <n v="1"/>
    <n v="5"/>
    <m/>
    <x v="1"/>
    <x v="1"/>
    <m/>
    <m/>
    <m/>
    <x v="0"/>
    <s v="Otro"/>
    <s v=""/>
    <n v="4709770.5422999999"/>
    <n v="2459744.6581999999"/>
    <n v="-75.634822999999997"/>
    <n v="8.1520650000000003"/>
  </r>
  <r>
    <s v="Córdoba"/>
    <s v="Planeta Rica "/>
    <s v="Centro Alegre"/>
    <x v="31"/>
    <n v="1312"/>
    <s v="Bosque abierto"/>
    <d v="2025-05-31T00:00:00"/>
    <s v="Alta densidad"/>
    <s v="Lucía Rodríguez"/>
    <x v="0"/>
    <n v="10"/>
    <n v="83"/>
    <x v="5"/>
    <s v=""/>
    <n v="43.5"/>
    <n v="0.435"/>
    <n v="0.13846480048994894"/>
    <n v="2.5"/>
    <x v="24"/>
    <n v="1.5058047053281948E-2"/>
    <n v="1"/>
    <n v="5"/>
    <m/>
    <x v="1"/>
    <x v="1"/>
    <m/>
    <m/>
    <m/>
    <x v="0"/>
    <s v="Otro"/>
    <s v=""/>
    <n v="4709766.5186000001"/>
    <n v="2459736.1663000002"/>
    <n v="-75.634859000000006"/>
    <n v="8.1519880009999994"/>
  </r>
  <r>
    <s v="Córdoba"/>
    <s v="Planeta Rica "/>
    <s v="Centro Alegre"/>
    <x v="31"/>
    <n v="1313"/>
    <s v="Bosque abierto"/>
    <d v="2025-05-31T00:00:00"/>
    <s v="Alta densidad"/>
    <s v="Lucía Rodríguez"/>
    <x v="0"/>
    <n v="10"/>
    <n v="84"/>
    <x v="5"/>
    <s v=""/>
    <n v="52.5"/>
    <n v="0.52500000000000002"/>
    <n v="0.16711269024649011"/>
    <n v="3.4"/>
    <x v="14"/>
    <n v="2.1933540594851829E-2"/>
    <n v="0"/>
    <n v="4"/>
    <m/>
    <x v="1"/>
    <x v="1"/>
    <m/>
    <m/>
    <m/>
    <x v="0"/>
    <s v="Otro"/>
    <s v=""/>
    <n v="4709770.8304000003"/>
    <n v="2459738.1294"/>
    <n v="-75.634820000000005"/>
    <n v="8.1520060000000001"/>
  </r>
  <r>
    <s v="Córdoba"/>
    <s v="Planeta Rica "/>
    <s v="Centro Alegre"/>
    <x v="31"/>
    <n v="1314"/>
    <s v="Bosque abierto"/>
    <d v="2025-05-31T00:00:00"/>
    <s v="Alta densidad"/>
    <s v="Lucía Rodríguez"/>
    <x v="0"/>
    <n v="10"/>
    <n v="85"/>
    <x v="5"/>
    <s v=""/>
    <n v="55"/>
    <n v="0.55000000000000004"/>
    <n v="0.17507043740108488"/>
    <n v="2.5"/>
    <x v="24"/>
    <n v="2.4072185142649173E-2"/>
    <n v="1"/>
    <n v="5"/>
    <m/>
    <x v="1"/>
    <x v="1"/>
    <m/>
    <m/>
    <m/>
    <x v="0"/>
    <s v="Otro"/>
    <s v=""/>
    <n v="4709771.7849000003"/>
    <n v="2459732.3706"/>
    <n v="-75.634810999999999"/>
    <n v="8.1519539999999999"/>
  </r>
  <r>
    <s v="Córdoba"/>
    <s v="Planeta Rica "/>
    <s v="Centro Alegre"/>
    <x v="31"/>
    <n v="1315"/>
    <s v="Bosque abierto"/>
    <d v="2025-05-31T00:00:00"/>
    <s v="Alta densidad"/>
    <s v="Lucía Rodríguez"/>
    <x v="0"/>
    <n v="10"/>
    <n v="86"/>
    <x v="5"/>
    <s v=""/>
    <n v="54.5"/>
    <n v="0.54500000000000004"/>
    <n v="0.17347888797016595"/>
    <n v="2.6"/>
    <x v="24"/>
    <n v="2.363649848593511E-2"/>
    <n v="0"/>
    <n v="5"/>
    <m/>
    <x v="1"/>
    <x v="1"/>
    <m/>
    <m/>
    <m/>
    <x v="0"/>
    <s v="Otro"/>
    <s v=""/>
    <n v="4709773.6299000001"/>
    <n v="2459727.9336000001"/>
    <n v="-75.634793999999999"/>
    <n v="8.1519140009999997"/>
  </r>
  <r>
    <s v="Córdoba"/>
    <s v="Planeta Rica "/>
    <s v="Centro Alegre"/>
    <x v="31"/>
    <n v="1316"/>
    <s v="Bosque abierto"/>
    <d v="2025-05-31T00:00:00"/>
    <s v="Alta densidad"/>
    <s v="Lucía Rodríguez"/>
    <x v="0"/>
    <n v="10"/>
    <n v="87"/>
    <x v="5"/>
    <s v=""/>
    <n v="51.5"/>
    <n v="0.51500000000000001"/>
    <n v="0.16392959138465221"/>
    <n v="3.2"/>
    <x v="24"/>
    <n v="2.1105934890773972E-2"/>
    <n v="1"/>
    <n v="5"/>
    <m/>
    <x v="1"/>
    <x v="1"/>
    <m/>
    <m/>
    <m/>
    <x v="0"/>
    <s v="Otro"/>
    <s v=""/>
    <n v="4709768.6711999997"/>
    <n v="2459728.1872"/>
    <n v="-75.634838999999999"/>
    <n v="8.151916001"/>
  </r>
  <r>
    <s v="Córdoba"/>
    <s v="Planeta Rica "/>
    <s v="Centro Alegre"/>
    <x v="31"/>
    <n v="1317"/>
    <s v="Bosque abierto"/>
    <d v="2025-05-31T00:00:00"/>
    <s v="Alta densidad"/>
    <s v="Lucía Rodríguez"/>
    <x v="0"/>
    <n v="10"/>
    <n v="88"/>
    <x v="0"/>
    <s v=""/>
    <n v="56.7"/>
    <n v="0.56700000000000006"/>
    <n v="0.18048170546620934"/>
    <n v="6.8"/>
    <x v="94"/>
    <n v="2.5583281749835176E-2"/>
    <n v="8"/>
    <n v="12"/>
    <n v="0"/>
    <x v="0"/>
    <x v="0"/>
    <n v="0"/>
    <n v="0"/>
    <n v="0"/>
    <x v="0"/>
    <s v="Otro"/>
    <s v=""/>
    <n v="4709765.7188999997"/>
    <n v="2459731.8571000001"/>
    <n v="-75.634866000000002"/>
    <n v="8.1519490000000001"/>
  </r>
  <r>
    <s v="Córdoba"/>
    <s v="Planeta Rica "/>
    <s v="Centro Alegre"/>
    <x v="31"/>
    <n v="1318"/>
    <s v="Bosque abierto"/>
    <d v="2025-05-31T00:00:00"/>
    <s v="Alta densidad"/>
    <s v="Lucía Rodríguez"/>
    <x v="0"/>
    <n v="10"/>
    <n v="89"/>
    <x v="6"/>
    <s v=""/>
    <n v="49.5"/>
    <n v="0.495"/>
    <n v="0.15756339366097638"/>
    <n v="3.6"/>
    <x v="20"/>
    <n v="1.9498469965545828E-2"/>
    <n v="1"/>
    <n v="5"/>
    <m/>
    <x v="1"/>
    <x v="1"/>
    <m/>
    <m/>
    <m/>
    <x v="0"/>
    <s v="Otro"/>
    <s v=""/>
    <n v="4709764.8290999997"/>
    <n v="2459730.6460000002"/>
    <n v="-75.634873999999996"/>
    <n v="8.1519379999999995"/>
  </r>
  <r>
    <s v="Córdoba"/>
    <s v="Planeta Rica "/>
    <s v="Centro Alegre"/>
    <x v="31"/>
    <s v=""/>
    <s v="Bosque abierto"/>
    <d v="2025-05-31T00:00:00"/>
    <s v="Alta densidad"/>
    <s v="Lucía Rodríguez"/>
    <x v="0"/>
    <n v="10"/>
    <n v="90"/>
    <x v="4"/>
    <n v="7"/>
    <s v=""/>
    <m/>
    <m/>
    <m/>
    <x v="4"/>
    <n v="0"/>
    <s v=""/>
    <s v=""/>
    <m/>
    <x v="1"/>
    <x v="1"/>
    <m/>
    <m/>
    <m/>
    <x v="0"/>
    <s v="Otro"/>
    <s v=""/>
    <m/>
    <m/>
    <m/>
    <m/>
  </r>
  <r>
    <s v="Córdoba"/>
    <s v="Planeta Rica "/>
    <s v="Centro Alegre"/>
    <x v="31"/>
    <s v=""/>
    <s v="Bosque abierto"/>
    <d v="2025-05-31T00:00:00"/>
    <s v="Alta densidad"/>
    <s v="Lucía Rodríguez"/>
    <x v="0"/>
    <n v="10"/>
    <n v="91"/>
    <x v="3"/>
    <n v="6"/>
    <s v=""/>
    <m/>
    <m/>
    <m/>
    <x v="4"/>
    <n v="0"/>
    <s v=""/>
    <s v=""/>
    <m/>
    <x v="1"/>
    <x v="1"/>
    <m/>
    <m/>
    <m/>
    <x v="0"/>
    <s v="Otro"/>
    <s v=""/>
    <m/>
    <m/>
    <m/>
    <m/>
  </r>
  <r>
    <s v="Córdoba"/>
    <s v="Planeta Rica "/>
    <s v="Centro Alegre"/>
    <x v="31"/>
    <s v=""/>
    <s v="Bosque abierto"/>
    <d v="2025-05-31T00:00:00"/>
    <s v="Alta densidad"/>
    <s v="Lucía Rodríguez"/>
    <x v="0"/>
    <n v="10"/>
    <n v="92"/>
    <x v="2"/>
    <n v="19"/>
    <s v=""/>
    <m/>
    <m/>
    <m/>
    <x v="4"/>
    <n v="0"/>
    <s v=""/>
    <s v=""/>
    <m/>
    <x v="1"/>
    <x v="1"/>
    <m/>
    <m/>
    <m/>
    <x v="0"/>
    <s v="Otro"/>
    <s v=""/>
    <m/>
    <m/>
    <m/>
    <m/>
  </r>
  <r>
    <s v="Córdoba"/>
    <s v="Planeta Rica "/>
    <s v="Centro Alegre"/>
    <x v="32"/>
    <n v="1320"/>
    <s v="Pastos arbolados "/>
    <d v="2025-05-31T00:00:00"/>
    <s v="Baja densidad"/>
    <s v="Esteban Moreno"/>
    <x v="0"/>
    <n v="1"/>
    <n v="1"/>
    <x v="0"/>
    <s v=""/>
    <n v="55.5"/>
    <n v="0.55500000000000005"/>
    <n v="0.17666198683200385"/>
    <n v="8"/>
    <x v="16"/>
    <n v="2.4511850672940535E-2"/>
    <n v="17"/>
    <n v="20"/>
    <n v="0"/>
    <x v="0"/>
    <x v="0"/>
    <n v="0"/>
    <n v="0"/>
    <n v="2"/>
    <x v="0"/>
    <s v="Ganadero"/>
    <s v=""/>
    <n v="4709976.7243999997"/>
    <n v="2459600.1636000001"/>
    <n v="-75.632943999999995"/>
    <n v="8.1507710000000007"/>
  </r>
  <r>
    <s v="Córdoba"/>
    <s v="Planeta Rica "/>
    <s v="Centro Alegre"/>
    <x v="32"/>
    <n v="1321"/>
    <s v="Pastos arbolados "/>
    <d v="2025-05-31T00:00:00"/>
    <s v="Baja densidad"/>
    <s v="Esteban Moreno"/>
    <x v="0"/>
    <n v="3"/>
    <n v="2"/>
    <x v="0"/>
    <s v=""/>
    <n v="60.7"/>
    <n v="0.60699999999999998"/>
    <n v="0.19321410091356095"/>
    <n v="8.5"/>
    <x v="3"/>
    <n v="2.9320239813632874E-2"/>
    <n v="15"/>
    <n v="23"/>
    <n v="1"/>
    <x v="0"/>
    <x v="2"/>
    <n v="0"/>
    <n v="0"/>
    <n v="2"/>
    <x v="0"/>
    <s v="Ganadero"/>
    <s v=""/>
    <n v="4709989.6316"/>
    <n v="2459584.8130999999"/>
    <n v="-75.632825999999994"/>
    <n v="8.1506329999999991"/>
  </r>
  <r>
    <s v="Córdoba"/>
    <s v="Planeta Rica "/>
    <s v="Centro Alegre"/>
    <x v="32"/>
    <n v="1322"/>
    <s v="Pastos arbolados "/>
    <d v="2025-05-31T00:00:00"/>
    <s v="Baja densidad"/>
    <s v="Esteban Moreno"/>
    <x v="0"/>
    <n v="5"/>
    <n v="3"/>
    <x v="0"/>
    <s v=""/>
    <n v="70.5"/>
    <n v="0.70499999999999996"/>
    <n v="0.22440846975957243"/>
    <n v="8.3000000000000007"/>
    <x v="18"/>
    <n v="3.9551992795124641E-2"/>
    <n v="16"/>
    <n v="23"/>
    <n v="2"/>
    <x v="0"/>
    <x v="0"/>
    <n v="0"/>
    <n v="0"/>
    <n v="3"/>
    <x v="0"/>
    <s v="Ganadero"/>
    <s v=""/>
    <n v="4709997.8187999995"/>
    <n v="2459606.3317"/>
    <n v="-75.632752999999994"/>
    <n v="8.1508280000000006"/>
  </r>
  <r>
    <s v="Córdoba"/>
    <s v="Planeta Rica "/>
    <s v="Centro Alegre"/>
    <x v="32"/>
    <n v="1323"/>
    <s v="Pastos arbolados "/>
    <d v="2025-05-31T00:00:00"/>
    <s v="Baja densidad"/>
    <s v="Esteban Moreno"/>
    <x v="0"/>
    <n v="6"/>
    <n v="4"/>
    <x v="0"/>
    <s v=""/>
    <n v="63.8"/>
    <n v="0.63800000000000001"/>
    <n v="0.20308170738525846"/>
    <n v="9.8000000000000007"/>
    <x v="8"/>
    <n v="3.2391532327948724E-2"/>
    <n v="20"/>
    <n v="25"/>
    <n v="4"/>
    <x v="0"/>
    <x v="0"/>
    <n v="0"/>
    <n v="0"/>
    <n v="3"/>
    <x v="0"/>
    <s v="Ganadero"/>
    <s v=""/>
    <n v="4710001.4554000003"/>
    <n v="2459589.2716999999"/>
    <n v="-75.632718999999994"/>
    <n v="8.1506740000000004"/>
  </r>
  <r>
    <s v="Córdoba"/>
    <s v="Planeta Rica "/>
    <s v="Centro Alegre"/>
    <x v="32"/>
    <n v="1324"/>
    <s v="Pastos arbolados "/>
    <d v="2025-05-31T00:00:00"/>
    <s v="Baja densidad"/>
    <s v="Esteban Moreno"/>
    <x v="0"/>
    <n v="9"/>
    <n v="5"/>
    <x v="0"/>
    <s v=""/>
    <n v="55.3"/>
    <n v="0.55299999999999994"/>
    <n v="0.17602536705963623"/>
    <n v="9"/>
    <x v="88"/>
    <n v="2.4335506995994707E-2"/>
    <n v="12"/>
    <n v="20"/>
    <n v="3"/>
    <x v="0"/>
    <x v="0"/>
    <n v="0"/>
    <n v="0"/>
    <n v="4"/>
    <x v="0"/>
    <s v="Ganadero"/>
    <s v=""/>
    <n v="4710022.6579"/>
    <n v="2459595.1072999998"/>
    <n v="-75.632526999999996"/>
    <n v="8.1507280009999992"/>
  </r>
  <r>
    <s v="Córdoba"/>
    <s v="Planeta Rica "/>
    <s v="Centro Alegre"/>
    <x v="32"/>
    <n v="1325"/>
    <s v="Pastos arbolados "/>
    <d v="2025-05-31T00:00:00"/>
    <s v="Baja densidad"/>
    <s v="Esteban Moreno"/>
    <x v="0"/>
    <n v="10"/>
    <n v="6"/>
    <x v="0"/>
    <s v=""/>
    <n v="60.6"/>
    <n v="0.60599999999999998"/>
    <n v="0.19289579102737714"/>
    <n v="8.5"/>
    <x v="27"/>
    <n v="2.9223712340647637E-2"/>
    <n v="15"/>
    <n v="23"/>
    <n v="2"/>
    <x v="0"/>
    <x v="0"/>
    <n v="0"/>
    <n v="0"/>
    <n v="4"/>
    <x v="0"/>
    <s v="Ganadero"/>
    <s v=""/>
    <n v="4710019.7068999996"/>
    <n v="2459582.0726999999"/>
    <n v="-75.632553000000001"/>
    <n v="8.1506100010000004"/>
  </r>
  <r>
    <s v="Córdoba"/>
    <s v="Tuchín "/>
    <s v="Santander de la Cruz"/>
    <x v="33"/>
    <n v="1326"/>
    <s v="Vegetación secundaria alta"/>
    <d v="2025-06-01T00:00:00"/>
    <s v="Alta densidad"/>
    <s v="Lucía Rodríguez"/>
    <x v="0"/>
    <n v="1"/>
    <n v="1"/>
    <x v="0"/>
    <s v=""/>
    <n v="52.7"/>
    <n v="0.52700000000000002"/>
    <n v="0.16774931001885771"/>
    <n v="8"/>
    <x v="9"/>
    <n v="2.2100971594984503E-2"/>
    <n v="8"/>
    <n v="14"/>
    <n v="2"/>
    <x v="0"/>
    <x v="0"/>
    <n v="0"/>
    <n v="0"/>
    <n v="3"/>
    <x v="0"/>
    <s v="Rastrojos (VS)"/>
    <s v=""/>
    <n v="4718167.3394999998"/>
    <n v="2579348.5849000001"/>
    <n v="-75.565995999999998"/>
    <n v="9.2337430000000005"/>
  </r>
  <r>
    <s v="Córdoba"/>
    <s v="Tuchín "/>
    <s v="Santander de la Cruz"/>
    <x v="33"/>
    <n v="1327"/>
    <s v="Vegetación secundaria alta"/>
    <d v="2025-06-01T00:00:00"/>
    <s v="Alta densidad"/>
    <s v="Lucía Rodríguez"/>
    <x v="0"/>
    <n v="1"/>
    <n v="2"/>
    <x v="0"/>
    <s v=""/>
    <n v="56.4"/>
    <n v="0.56399999999999995"/>
    <n v="0.17952677580765794"/>
    <n v="8"/>
    <x v="18"/>
    <n v="2.5313275388879768E-2"/>
    <n v="8"/>
    <n v="11"/>
    <n v="1"/>
    <x v="0"/>
    <x v="0"/>
    <n v="0"/>
    <n v="0"/>
    <n v="2"/>
    <x v="0"/>
    <s v="Rastrojos (VS)"/>
    <s v=""/>
    <n v="4718163.8568000002"/>
    <n v="2579353.3668999998"/>
    <n v="-75.566028000000003"/>
    <n v="9.2337860000000003"/>
  </r>
  <r>
    <s v="Córdoba"/>
    <s v="Tuchín "/>
    <s v="Santander de la Cruz"/>
    <x v="33"/>
    <n v="1328"/>
    <s v="Vegetación secundaria alta"/>
    <d v="2025-06-01T00:00:00"/>
    <s v="Alta densidad"/>
    <s v="Lucía Rodríguez"/>
    <x v="0"/>
    <n v="1"/>
    <n v="3"/>
    <x v="0"/>
    <s v=""/>
    <n v="53"/>
    <n v="0.53"/>
    <n v="0.16870423967740908"/>
    <n v="8"/>
    <x v="16"/>
    <n v="2.2353311757256702E-2"/>
    <n v="9"/>
    <n v="13"/>
    <n v="2"/>
    <x v="0"/>
    <x v="0"/>
    <n v="0"/>
    <n v="0"/>
    <n v="4"/>
    <x v="0"/>
    <s v="Rastrojos (VS)"/>
    <s v=""/>
    <n v="4718161.6842"/>
    <n v="2579356.9226000002"/>
    <n v="-75.566047999999995"/>
    <n v="9.2338180009999995"/>
  </r>
  <r>
    <s v="Córdoba"/>
    <s v="Tuchín "/>
    <s v="Santander de la Cruz"/>
    <x v="33"/>
    <n v="1329"/>
    <s v="Vegetación secundaria alta"/>
    <d v="2025-06-01T00:00:00"/>
    <s v="Alta densidad"/>
    <s v="Lucía Rodríguez"/>
    <x v="0"/>
    <n v="1"/>
    <n v="4"/>
    <x v="0"/>
    <s v=""/>
    <n v="53.6"/>
    <n v="0.53600000000000003"/>
    <n v="0.17061409899451183"/>
    <n v="8.4"/>
    <x v="27"/>
    <n v="2.2862289265264586E-2"/>
    <n v="6"/>
    <n v="10"/>
    <n v="2"/>
    <x v="0"/>
    <x v="0"/>
    <n v="0"/>
    <n v="0"/>
    <n v="0"/>
    <x v="0"/>
    <s v="Rastrojos (VS)"/>
    <s v=""/>
    <n v="4718165.1135"/>
    <n v="2579359.9953999999"/>
    <n v="-75.566017000000002"/>
    <n v="9.2338459999999998"/>
  </r>
  <r>
    <s v="Córdoba"/>
    <s v="Tuchín "/>
    <s v="Santander de la Cruz"/>
    <x v="33"/>
    <n v="1330"/>
    <s v="Vegetación secundaria alta"/>
    <d v="2025-06-01T00:00:00"/>
    <s v="Alta densidad"/>
    <s v="Lucía Rodríguez"/>
    <x v="0"/>
    <n v="1"/>
    <n v="5"/>
    <x v="0"/>
    <s v=""/>
    <n v="67.3"/>
    <n v="0.67299999999999993"/>
    <n v="0.21422255340169111"/>
    <n v="10.199999999999999"/>
    <x v="12"/>
    <n v="3.6042944609834524E-2"/>
    <n v="10"/>
    <n v="14"/>
    <n v="1"/>
    <x v="0"/>
    <x v="0"/>
    <n v="0"/>
    <n v="0"/>
    <n v="0"/>
    <x v="0"/>
    <s v="Rastrojos (VS)"/>
    <s v=""/>
    <n v="4718167.8268999998"/>
    <n v="2579355.219"/>
    <n v="-75.565991999999994"/>
    <n v="9.233803"/>
  </r>
  <r>
    <s v="Córdoba"/>
    <s v="Tuchín "/>
    <s v="Santander de la Cruz"/>
    <x v="33"/>
    <n v="1331"/>
    <s v="Vegetación secundaria alta"/>
    <d v="2025-06-01T00:00:00"/>
    <s v="Alta densidad"/>
    <s v="Lucía Rodríguez"/>
    <x v="0"/>
    <n v="2"/>
    <n v="6"/>
    <x v="0"/>
    <s v=""/>
    <n v="54"/>
    <n v="0.54"/>
    <n v="0.17188733853924698"/>
    <n v="7"/>
    <x v="9"/>
    <n v="2.3204790702798343E-2"/>
    <n v="10"/>
    <n v="13"/>
    <n v="0"/>
    <x v="0"/>
    <x v="0"/>
    <n v="0"/>
    <n v="0"/>
    <n v="3"/>
    <x v="0"/>
    <s v="Rastrojos (VS)"/>
    <s v=""/>
    <n v="4718166.3766000001"/>
    <n v="2579352.2425000002"/>
    <n v="-75.566005000000004"/>
    <n v="9.2337760000000006"/>
  </r>
  <r>
    <s v="Córdoba"/>
    <s v="Tuchín "/>
    <s v="Santander de la Cruz"/>
    <x v="33"/>
    <n v="1332"/>
    <s v="Vegetación secundaria alta"/>
    <d v="2025-06-01T00:00:00"/>
    <s v="Alta densidad"/>
    <s v="Lucía Rodríguez"/>
    <x v="0"/>
    <n v="2"/>
    <n v="7"/>
    <x v="0"/>
    <s v=""/>
    <n v="62.2"/>
    <n v="0.622"/>
    <n v="0.19798874920631782"/>
    <n v="8.5"/>
    <x v="27"/>
    <n v="3.078725050158242E-2"/>
    <n v="10"/>
    <n v="14"/>
    <n v="2"/>
    <x v="0"/>
    <x v="0"/>
    <n v="0"/>
    <n v="0"/>
    <n v="0"/>
    <x v="0"/>
    <s v="Rastrojos (VS)"/>
    <s v=""/>
    <n v="4718174.4665999999"/>
    <n v="2579346.2105"/>
    <n v="-75.565931000000006"/>
    <n v="9.2337220000000002"/>
  </r>
  <r>
    <s v="Córdoba"/>
    <s v="Tuchín "/>
    <s v="Santander de la Cruz"/>
    <x v="33"/>
    <n v="1333"/>
    <s v="Vegetación secundaria alta"/>
    <d v="2025-06-01T00:00:00"/>
    <s v="Alta densidad"/>
    <s v="Lucía Rodríguez"/>
    <x v="0"/>
    <n v="2"/>
    <n v="8"/>
    <x v="0"/>
    <s v=""/>
    <n v="54.6"/>
    <n v="0.54600000000000004"/>
    <n v="0.17379719785634973"/>
    <n v="7.8"/>
    <x v="16"/>
    <n v="2.372331750739174E-2"/>
    <n v="8"/>
    <n v="12"/>
    <n v="1"/>
    <x v="0"/>
    <x v="0"/>
    <n v="0"/>
    <n v="0"/>
    <n v="3"/>
    <x v="0"/>
    <s v="Rastrojos (VS)"/>
    <s v=""/>
    <n v="4718179.4441"/>
    <n v="2579350.5998"/>
    <n v="-75.565886000000006"/>
    <n v="9.2337620000000005"/>
  </r>
  <r>
    <s v="Córdoba"/>
    <s v="Tuchín "/>
    <s v="Santander de la Cruz"/>
    <x v="33"/>
    <n v="1334"/>
    <s v="Vegetación secundaria alta"/>
    <d v="2025-06-01T00:00:00"/>
    <s v="Alta densidad"/>
    <s v="Lucía Rodríguez"/>
    <x v="0"/>
    <n v="2"/>
    <n v="9"/>
    <x v="0"/>
    <s v=""/>
    <n v="55"/>
    <n v="0.55000000000000004"/>
    <n v="0.17507043740108488"/>
    <n v="7.8"/>
    <x v="16"/>
    <n v="2.4072185142649173E-2"/>
    <n v="8"/>
    <n v="11"/>
    <n v="1"/>
    <x v="0"/>
    <x v="0"/>
    <n v="0"/>
    <n v="0"/>
    <n v="1"/>
    <x v="0"/>
    <s v="Rastrojos (VS)"/>
    <s v=""/>
    <n v="4718173.1842999998"/>
    <n v="2579351.3086000001"/>
    <n v="-75.565943000000004"/>
    <n v="9.2337680009999996"/>
  </r>
  <r>
    <s v="Córdoba"/>
    <s v="Tuchín "/>
    <s v="Santander de la Cruz"/>
    <x v="33"/>
    <n v="1335"/>
    <s v="Vegetación secundaria alta"/>
    <d v="2025-06-01T00:00:00"/>
    <s v="Alta densidad"/>
    <s v="Lucía Rodríguez"/>
    <x v="0"/>
    <n v="2"/>
    <n v="10"/>
    <x v="0"/>
    <s v=""/>
    <n v="70.2"/>
    <n v="0.70200000000000007"/>
    <n v="0.22345354010102109"/>
    <n v="9.5"/>
    <x v="5"/>
    <n v="3.9216096287729207E-2"/>
    <n v="9"/>
    <n v="12"/>
    <n v="0"/>
    <x v="0"/>
    <x v="0"/>
    <n v="0"/>
    <n v="0"/>
    <n v="1"/>
    <x v="0"/>
    <s v="Rastrojos (VS)"/>
    <s v=""/>
    <n v="4718174.4171000002"/>
    <n v="2579354.6184999999"/>
    <n v="-75.565932000000004"/>
    <n v="9.2337980010000003"/>
  </r>
  <r>
    <s v="Córdoba"/>
    <s v="Tuchín "/>
    <s v="Santander de la Cruz"/>
    <x v="33"/>
    <n v="1336"/>
    <s v="Vegetación secundaria alta"/>
    <d v="2025-06-01T00:00:00"/>
    <s v="Alta densidad"/>
    <s v="Lucía Rodríguez"/>
    <x v="0"/>
    <n v="2"/>
    <n v="11"/>
    <x v="0"/>
    <s v=""/>
    <n v="57.2"/>
    <n v="0.57200000000000006"/>
    <n v="0.18207325489712828"/>
    <n v="8"/>
    <x v="18"/>
    <n v="2.6036475450289347E-2"/>
    <n v="10"/>
    <n v="14"/>
    <n v="2"/>
    <x v="0"/>
    <x v="0"/>
    <n v="0"/>
    <n v="0"/>
    <n v="3"/>
    <x v="0"/>
    <s v="Rastrojos (VS)"/>
    <s v=""/>
    <n v="4718178.7663000003"/>
    <n v="2579348.0603"/>
    <n v="-75.565892000000005"/>
    <n v="9.233739001"/>
  </r>
  <r>
    <s v="Córdoba"/>
    <s v="Tuchín "/>
    <s v="Santander de la Cruz"/>
    <x v="33"/>
    <n v="1337"/>
    <s v="Vegetación secundaria alta"/>
    <d v="2025-06-01T00:00:00"/>
    <s v="Alta densidad"/>
    <s v="Lucía Rodríguez"/>
    <x v="0"/>
    <n v="2"/>
    <n v="12"/>
    <x v="0"/>
    <s v=""/>
    <n v="55.6"/>
    <n v="0.55600000000000005"/>
    <n v="0.17698029671818763"/>
    <n v="8"/>
    <x v="3"/>
    <n v="2.4600261243828081E-2"/>
    <n v="8"/>
    <n v="11"/>
    <n v="2"/>
    <x v="0"/>
    <x v="0"/>
    <n v="0"/>
    <n v="0"/>
    <n v="0"/>
    <x v="0"/>
    <s v="Rastrojos (VS)"/>
    <s v=""/>
    <n v="4718178.2462999998"/>
    <n v="2579352.1571999998"/>
    <n v="-75.565897000000007"/>
    <n v="9.2337760010000007"/>
  </r>
  <r>
    <s v="Córdoba"/>
    <s v="Tuchín "/>
    <s v="Santander de la Cruz"/>
    <x v="33"/>
    <n v="1338"/>
    <s v="Vegetación secundaria alta"/>
    <d v="2025-06-01T00:00:00"/>
    <s v="Alta densidad"/>
    <s v="Lucía Rodríguez"/>
    <x v="0"/>
    <n v="2"/>
    <n v="13"/>
    <x v="0"/>
    <s v=""/>
    <n v="55"/>
    <n v="0.55000000000000004"/>
    <n v="0.17507043740108488"/>
    <n v="8.5"/>
    <x v="85"/>
    <n v="2.4072185142649173E-2"/>
    <n v="8"/>
    <n v="11"/>
    <n v="1"/>
    <x v="0"/>
    <x v="0"/>
    <n v="0"/>
    <n v="0"/>
    <n v="2"/>
    <x v="0"/>
    <s v="Rastrojos (VS)"/>
    <s v=""/>
    <n v="4718180.3335999995"/>
    <n v="2579352.0315"/>
    <n v="-75.565877999999998"/>
    <n v="9.2337749999999996"/>
  </r>
  <r>
    <s v="Córdoba"/>
    <s v="Tuchín "/>
    <s v="Santander de la Cruz"/>
    <x v="33"/>
    <n v="1339"/>
    <s v="Vegetación secundaria alta"/>
    <d v="2025-06-01T00:00:00"/>
    <s v="Alta densidad"/>
    <s v="Lucía Rodríguez"/>
    <x v="0"/>
    <n v="3"/>
    <n v="14"/>
    <x v="0"/>
    <s v=""/>
    <n v="57.3"/>
    <n v="0.57299999999999995"/>
    <n v="0.18239156478331206"/>
    <n v="9.6999999999999993"/>
    <x v="5"/>
    <n v="2.6127591655209451E-2"/>
    <n v="10"/>
    <n v="13"/>
    <n v="1"/>
    <x v="0"/>
    <x v="0"/>
    <n v="0"/>
    <n v="0"/>
    <n v="0"/>
    <x v="0"/>
    <s v="Rastrojos (VS)"/>
    <s v=""/>
    <n v="4718173.8772"/>
    <n v="2579355.9498999999"/>
    <n v="-75.565937000000005"/>
    <n v="9.2338100010000002"/>
  </r>
  <r>
    <s v="Córdoba"/>
    <s v="Tuchín "/>
    <s v="Santander de la Cruz"/>
    <x v="33"/>
    <n v="1340"/>
    <s v="Vegetación secundaria alta"/>
    <d v="2025-06-01T00:00:00"/>
    <s v="Alta densidad"/>
    <s v="Lucía Rodríguez"/>
    <x v="0"/>
    <n v="3"/>
    <n v="15"/>
    <x v="0"/>
    <s v=""/>
    <n v="49.6"/>
    <n v="0.496"/>
    <n v="0.15788170354716019"/>
    <n v="9"/>
    <x v="0"/>
    <n v="1.9577331239847867E-2"/>
    <n v="12"/>
    <n v="15"/>
    <n v="0"/>
    <x v="0"/>
    <x v="0"/>
    <n v="0"/>
    <n v="0"/>
    <n v="2"/>
    <x v="0"/>
    <s v="Rastrojos (VS)"/>
    <s v=""/>
    <n v="4718174.8598999996"/>
    <n v="2579355.0578000001"/>
    <n v="-75.565928"/>
    <n v="9.2338020000000007"/>
  </r>
  <r>
    <s v="Córdoba"/>
    <s v="Tuchín "/>
    <s v="Santander de la Cruz"/>
    <x v="33"/>
    <n v="1341"/>
    <s v="Vegetación secundaria alta"/>
    <d v="2025-06-01T00:00:00"/>
    <s v="Alta densidad"/>
    <s v="Lucía Rodríguez"/>
    <x v="0"/>
    <n v="3"/>
    <n v="16"/>
    <x v="1"/>
    <s v=""/>
    <n v="49.8"/>
    <n v="0.498"/>
    <n v="0.15851832331952775"/>
    <n v="6.5"/>
    <x v="40"/>
    <n v="1.9735531253281206E-2"/>
    <n v="5"/>
    <n v="8"/>
    <n v="0"/>
    <x v="0"/>
    <x v="0"/>
    <n v="0"/>
    <n v="0"/>
    <n v="0"/>
    <x v="0"/>
    <s v="Rastrojos (VS)"/>
    <s v=""/>
    <n v="4718174.5500999996"/>
    <n v="2579357.8256999999"/>
    <n v="-75.565931000000006"/>
    <n v="9.2338270009999999"/>
  </r>
  <r>
    <s v="Córdoba"/>
    <s v="Tuchín "/>
    <s v="Santander de la Cruz"/>
    <x v="33"/>
    <n v="1342"/>
    <s v="Vegetación secundaria alta"/>
    <d v="2025-06-01T00:00:00"/>
    <s v="Alta densidad"/>
    <s v="Lucía Rodríguez"/>
    <x v="0"/>
    <n v="3"/>
    <n v="17"/>
    <x v="0"/>
    <s v=""/>
    <n v="64.099999999999994"/>
    <n v="0.6409999999999999"/>
    <n v="0.20403663704380981"/>
    <n v="11.5"/>
    <x v="19"/>
    <n v="3.2696871086270514E-2"/>
    <n v="12"/>
    <n v="15"/>
    <n v="2"/>
    <x v="0"/>
    <x v="0"/>
    <n v="0"/>
    <n v="0"/>
    <n v="0"/>
    <x v="0"/>
    <s v="Rastrojos (VS)"/>
    <s v=""/>
    <n v="4718182.3603999997"/>
    <n v="2579358.7651"/>
    <n v="-75.565860000000001"/>
    <n v="9.2338360000000002"/>
  </r>
  <r>
    <s v="Córdoba"/>
    <s v="Tuchín "/>
    <s v="Santander de la Cruz"/>
    <x v="33"/>
    <n v="1343"/>
    <s v="Vegetación secundaria alta"/>
    <d v="2025-06-01T00:00:00"/>
    <s v="Alta densidad"/>
    <s v="Lucía Rodríguez"/>
    <x v="0"/>
    <n v="3"/>
    <n v="18"/>
    <x v="0"/>
    <s v=""/>
    <n v="60"/>
    <n v="0.6"/>
    <n v="0.19098593171027439"/>
    <n v="9.1999999999999993"/>
    <x v="8"/>
    <n v="2.8647889756541159E-2"/>
    <n v="12"/>
    <n v="16"/>
    <n v="4"/>
    <x v="0"/>
    <x v="0"/>
    <n v="0"/>
    <n v="0"/>
    <n v="0"/>
    <x v="0"/>
    <s v="Rastrojos (VS)"/>
    <s v=""/>
    <n v="4718179.6223999998"/>
    <n v="2579360.1123000002"/>
    <n v="-75.565884999999994"/>
    <n v="9.2338480000000001"/>
  </r>
  <r>
    <s v="Córdoba"/>
    <s v="Tuchín "/>
    <s v="Santander de la Cruz"/>
    <x v="33"/>
    <n v="1344"/>
    <s v="Vegetación secundaria alta"/>
    <d v="2025-06-01T00:00:00"/>
    <s v="Alta densidad"/>
    <s v="Lucía Rodríguez"/>
    <x v="0"/>
    <n v="3"/>
    <n v="19"/>
    <x v="1"/>
    <s v=""/>
    <n v="50.5"/>
    <n v="0.505"/>
    <n v="0.16074649252281431"/>
    <n v="6.6"/>
    <x v="40"/>
    <n v="2.0294244681005307E-2"/>
    <n v="6"/>
    <n v="8"/>
    <n v="2"/>
    <x v="0"/>
    <x v="0"/>
    <n v="0"/>
    <n v="0"/>
    <n v="1"/>
    <x v="0"/>
    <s v="Rastrojos (VS)"/>
    <s v=""/>
    <n v="4718171.2927999999"/>
    <n v="2579363.3804000001"/>
    <n v="-75.565961000000001"/>
    <n v="9.2338769999999997"/>
  </r>
  <r>
    <s v="Córdoba"/>
    <s v="Tuchín "/>
    <s v="Santander de la Cruz"/>
    <x v="33"/>
    <n v="1345"/>
    <s v="Vegetación secundaria alta"/>
    <d v="2025-06-01T00:00:00"/>
    <s v="Alta densidad"/>
    <s v="Lucía Rodríguez"/>
    <x v="0"/>
    <n v="3"/>
    <n v="20"/>
    <x v="0"/>
    <s v=""/>
    <n v="49.2"/>
    <n v="0.49200000000000005"/>
    <n v="0.15660846400242504"/>
    <n v="6.8"/>
    <x v="9"/>
    <n v="1.9262841072298281E-2"/>
    <n v="10"/>
    <n v="13"/>
    <n v="0"/>
    <x v="0"/>
    <x v="0"/>
    <n v="0"/>
    <n v="0"/>
    <n v="3"/>
    <x v="0"/>
    <s v="Rastrojos (VS)"/>
    <s v=""/>
    <n v="4718181.8332000002"/>
    <n v="2579361.8665"/>
    <n v="-75.565865000000002"/>
    <n v="9.2338640010000006"/>
  </r>
  <r>
    <s v="Córdoba"/>
    <s v="Tuchín "/>
    <s v="Santander de la Cruz"/>
    <x v="33"/>
    <n v="1346"/>
    <s v="Vegetación secundaria alta"/>
    <d v="2025-06-01T00:00:00"/>
    <s v="Alta densidad"/>
    <s v="Lucía Rodríguez"/>
    <x v="0"/>
    <n v="4"/>
    <n v="21"/>
    <x v="0"/>
    <s v=""/>
    <n v="52.4"/>
    <n v="0.52400000000000002"/>
    <n v="0.16679438036030633"/>
    <n v="8"/>
    <x v="18"/>
    <n v="2.1850063827200131E-2"/>
    <n v="12"/>
    <n v="15"/>
    <n v="4"/>
    <x v="0"/>
    <x v="0"/>
    <n v="0"/>
    <n v="0"/>
    <n v="0"/>
    <x v="0"/>
    <s v="Rastrojos (VS)"/>
    <s v=""/>
    <n v="4718171.9616999999"/>
    <n v="2579364.7031"/>
    <n v="-75.565955000000002"/>
    <n v="9.2338889999999996"/>
  </r>
  <r>
    <s v="Córdoba"/>
    <s v="Tuchín "/>
    <s v="Santander de la Cruz"/>
    <x v="33"/>
    <n v="1347"/>
    <s v="Vegetación secundaria alta"/>
    <d v="2025-06-01T00:00:00"/>
    <s v="Alta densidad"/>
    <s v="Lucía Rodríguez"/>
    <x v="0"/>
    <n v="4"/>
    <n v="22"/>
    <x v="0"/>
    <s v=""/>
    <n v="71.5"/>
    <n v="0.71499999999999997"/>
    <n v="0.22759156862141033"/>
    <n v="12"/>
    <x v="30"/>
    <n v="4.0681992891077094E-2"/>
    <n v="12"/>
    <n v="16"/>
    <n v="5"/>
    <x v="0"/>
    <x v="0"/>
    <n v="0"/>
    <n v="0"/>
    <n v="0"/>
    <x v="0"/>
    <s v="Rastrojos (VS)"/>
    <s v=""/>
    <n v="4718169.7692"/>
    <n v="2579365.4931999999"/>
    <n v="-75.565974999999995"/>
    <n v="9.2338959999999997"/>
  </r>
  <r>
    <s v="Córdoba"/>
    <s v="Tuchín "/>
    <s v="Santander de la Cruz"/>
    <x v="33"/>
    <n v="1348"/>
    <s v="Vegetación secundaria alta"/>
    <d v="2025-06-01T00:00:00"/>
    <s v="Alta densidad"/>
    <s v="Lucía Rodríguez"/>
    <x v="0"/>
    <n v="4"/>
    <n v="23"/>
    <x v="0"/>
    <s v=""/>
    <n v="48.6"/>
    <n v="0.48599999999999999"/>
    <n v="0.15469860468532226"/>
    <n v="8.5"/>
    <x v="3"/>
    <n v="1.8795880469266654E-2"/>
    <n v="11"/>
    <n v="14"/>
    <n v="4"/>
    <x v="2"/>
    <x v="0"/>
    <n v="0"/>
    <n v="0"/>
    <n v="3"/>
    <x v="0"/>
    <s v="Rastrojos (VS)"/>
    <s v=""/>
    <n v="4718169.8925999999"/>
    <n v="2579367.3730000001"/>
    <n v="-75.565973999999997"/>
    <n v="9.2339129999999994"/>
  </r>
  <r>
    <s v="Córdoba"/>
    <s v="Tuchín "/>
    <s v="Santander de la Cruz"/>
    <x v="33"/>
    <n v="1349"/>
    <s v="Vegetación secundaria alta"/>
    <d v="2025-06-01T00:00:00"/>
    <s v="Alta densidad"/>
    <s v="Lucía Rodríguez"/>
    <x v="0"/>
    <n v="4"/>
    <n v="24"/>
    <x v="0"/>
    <s v=""/>
    <n v="61"/>
    <n v="0.61"/>
    <n v="0.19416903057211232"/>
    <n v="10.5"/>
    <x v="11"/>
    <n v="2.9610777162247127E-2"/>
    <n v="12"/>
    <n v="16"/>
    <n v="4"/>
    <x v="0"/>
    <x v="0"/>
    <n v="0"/>
    <n v="0"/>
    <n v="0"/>
    <x v="0"/>
    <s v="Rastrojos (VS)"/>
    <s v=""/>
    <n v="4718165.0369999995"/>
    <n v="2579364.6422999999"/>
    <n v="-75.566018"/>
    <n v="9.2338880010000004"/>
  </r>
  <r>
    <s v="Córdoba"/>
    <s v="Tuchín "/>
    <s v="Santander de la Cruz"/>
    <x v="33"/>
    <n v="1350"/>
    <s v="Vegetación secundaria alta"/>
    <d v="2025-06-01T00:00:00"/>
    <s v="Alta densidad"/>
    <s v="Lucía Rodríguez"/>
    <x v="0"/>
    <n v="4"/>
    <n v="25"/>
    <x v="0"/>
    <s v=""/>
    <n v="65"/>
    <n v="0.65"/>
    <n v="0.20690142601946396"/>
    <n v="9.6999999999999993"/>
    <x v="5"/>
    <n v="3.3621481728162893E-2"/>
    <n v="14"/>
    <n v="16"/>
    <n v="5"/>
    <x v="0"/>
    <x v="0"/>
    <n v="0"/>
    <n v="0"/>
    <n v="0"/>
    <x v="0"/>
    <s v="Rastrojos (VS)"/>
    <s v=""/>
    <n v="4718172.8631999996"/>
    <n v="2579367.7941000001"/>
    <n v="-75.565946999999994"/>
    <n v="9.2339169999999999"/>
  </r>
  <r>
    <s v="Córdoba"/>
    <s v="Tuchín "/>
    <s v="Santander de la Cruz"/>
    <x v="33"/>
    <n v="1351"/>
    <s v="Vegetación secundaria alta"/>
    <d v="2025-06-01T00:00:00"/>
    <s v="Alta densidad"/>
    <s v="Lucía Rodríguez"/>
    <x v="0"/>
    <n v="4"/>
    <n v="26"/>
    <x v="0"/>
    <s v=""/>
    <n v="74.2"/>
    <n v="0.74199999999999999"/>
    <n v="0.23618593554837269"/>
    <n v="11.5"/>
    <x v="30"/>
    <n v="4.3812491044223134E-2"/>
    <n v="12"/>
    <n v="16"/>
    <n v="5"/>
    <x v="0"/>
    <x v="0"/>
    <n v="0"/>
    <n v="0"/>
    <n v="2"/>
    <x v="0"/>
    <s v="Rastrojos (VS)"/>
    <s v=""/>
    <n v="4718167.1474000001"/>
    <n v="2579367.7245999998"/>
    <n v="-75.565999000000005"/>
    <n v="9.2339160000000007"/>
  </r>
  <r>
    <s v="Córdoba"/>
    <s v="Tuchín "/>
    <s v="Santander de la Cruz"/>
    <x v="33"/>
    <n v="1352"/>
    <s v="Vegetación secundaria alta"/>
    <d v="2025-06-01T00:00:00"/>
    <s v="Alta densidad"/>
    <s v="Lucía Rodríguez"/>
    <x v="0"/>
    <n v="4"/>
    <n v="27"/>
    <x v="0"/>
    <s v=""/>
    <n v="64.2"/>
    <n v="0.64200000000000002"/>
    <n v="0.20435494692999362"/>
    <n v="9.5"/>
    <x v="5"/>
    <n v="3.2798968982263976E-2"/>
    <n v="10"/>
    <n v="14"/>
    <n v="4"/>
    <x v="0"/>
    <x v="0"/>
    <n v="0"/>
    <n v="0"/>
    <n v="1"/>
    <x v="0"/>
    <s v="Rastrojos (VS)"/>
    <s v=""/>
    <n v="4718174.8168000001"/>
    <n v="2579364.3506999998"/>
    <n v="-75.565928999999997"/>
    <n v="9.233886"/>
  </r>
  <r>
    <s v="Córdoba"/>
    <s v="Tuchín "/>
    <s v="Santander de la Cruz"/>
    <x v="33"/>
    <n v="1353"/>
    <s v="Vegetación secundaria alta"/>
    <d v="2025-06-01T00:00:00"/>
    <s v="Alta densidad"/>
    <s v="Lucía Rodríguez"/>
    <x v="0"/>
    <n v="4"/>
    <n v="28"/>
    <x v="0"/>
    <s v=""/>
    <n v="53.7"/>
    <n v="0.53700000000000003"/>
    <n v="0.17093240888069561"/>
    <n v="10"/>
    <x v="5"/>
    <n v="2.2947675892233385E-2"/>
    <n v="12"/>
    <n v="16"/>
    <n v="3"/>
    <x v="0"/>
    <x v="0"/>
    <n v="0"/>
    <n v="0"/>
    <n v="1"/>
    <x v="0"/>
    <s v="Rastrojos (VS)"/>
    <s v=""/>
    <n v="4718169.7030999996"/>
    <n v="2579371.5781999999"/>
    <n v="-75.565976000000006"/>
    <n v="9.2339510009999994"/>
  </r>
  <r>
    <s v="Córdoba"/>
    <s v="Tuchín "/>
    <s v="Santander de la Cruz"/>
    <x v="33"/>
    <n v="1354"/>
    <s v="Vegetación secundaria alta"/>
    <d v="2025-06-01T00:00:00"/>
    <s v="Alta densidad"/>
    <s v="Lucía Rodríguez"/>
    <x v="0"/>
    <n v="4"/>
    <n v="29"/>
    <x v="0"/>
    <s v=""/>
    <n v="63.9"/>
    <n v="0.63900000000000001"/>
    <n v="0.20340001727144225"/>
    <n v="10"/>
    <x v="7"/>
    <n v="3.2493152759112902E-2"/>
    <n v="11"/>
    <n v="16"/>
    <n v="4"/>
    <x v="0"/>
    <x v="0"/>
    <n v="0"/>
    <n v="0"/>
    <n v="1"/>
    <x v="0"/>
    <s v="Rastrojos (VS)"/>
    <s v=""/>
    <n v="4718168.8142999997"/>
    <n v="2579370.2570000002"/>
    <n v="-75.565984"/>
    <n v="9.2339389999999995"/>
  </r>
  <r>
    <s v="Córdoba"/>
    <s v="Tuchín "/>
    <s v="Santander de la Cruz"/>
    <x v="33"/>
    <n v="1355"/>
    <s v="Vegetación secundaria alta"/>
    <d v="2025-06-01T00:00:00"/>
    <s v="Alta densidad"/>
    <s v="Lucía Rodríguez"/>
    <x v="0"/>
    <n v="5"/>
    <n v="30"/>
    <x v="6"/>
    <s v=""/>
    <n v="48.6"/>
    <n v="0.48599999999999999"/>
    <n v="0.15469860468532226"/>
    <n v="4.7"/>
    <x v="107"/>
    <n v="1.8795880469266654E-2"/>
    <n v="6"/>
    <n v="9"/>
    <m/>
    <x v="1"/>
    <x v="1"/>
    <m/>
    <m/>
    <m/>
    <x v="0"/>
    <s v="Rastrojos (VS)"/>
    <s v="Torcido "/>
    <n v="4718172.4729000004"/>
    <n v="2579374.6557999998"/>
    <n v="-75.565950999999998"/>
    <n v="9.2339790009999998"/>
  </r>
  <r>
    <s v="Córdoba"/>
    <s v="Tuchín "/>
    <s v="Santander de la Cruz"/>
    <x v="33"/>
    <n v="1356"/>
    <s v="Vegetación secundaria alta"/>
    <d v="2025-06-01T00:00:00"/>
    <s v="Alta densidad"/>
    <s v="Lucía Rodríguez"/>
    <x v="0"/>
    <n v="5"/>
    <n v="31"/>
    <x v="0"/>
    <s v=""/>
    <n v="55"/>
    <n v="0.55000000000000004"/>
    <n v="0.17507043740108488"/>
    <n v="10"/>
    <x v="99"/>
    <n v="2.4072185142649173E-2"/>
    <n v="12"/>
    <n v="15"/>
    <n v="3"/>
    <x v="0"/>
    <x v="0"/>
    <n v="0"/>
    <n v="0"/>
    <n v="1"/>
    <x v="0"/>
    <s v="Rastrojos (VS)"/>
    <s v=""/>
    <n v="4718180.2427000003"/>
    <n v="2579369.9536000001"/>
    <n v="-75.565880000000007"/>
    <n v="9.2339369999999992"/>
  </r>
  <r>
    <s v="Córdoba"/>
    <s v="Tuchín "/>
    <s v="Santander de la Cruz"/>
    <x v="33"/>
    <n v="1357"/>
    <s v="Vegetación secundaria alta"/>
    <d v="2025-06-01T00:00:00"/>
    <s v="Alta densidad"/>
    <s v="Lucía Rodríguez"/>
    <x v="0"/>
    <n v="5"/>
    <n v="32"/>
    <x v="0"/>
    <s v=""/>
    <n v="49.2"/>
    <n v="0.49200000000000005"/>
    <n v="0.15660846400242504"/>
    <n v="9.1999999999999993"/>
    <x v="8"/>
    <n v="1.9262841072298281E-2"/>
    <n v="12"/>
    <n v="15"/>
    <n v="5"/>
    <x v="0"/>
    <x v="0"/>
    <n v="0"/>
    <n v="0"/>
    <n v="1"/>
    <x v="0"/>
    <s v="Rastrojos (VS)"/>
    <s v=""/>
    <n v="4718177.2808999997"/>
    <n v="2579370.7492999998"/>
    <n v="-75.565906999999996"/>
    <n v="9.2339439999999993"/>
  </r>
  <r>
    <s v="Córdoba"/>
    <s v="Tuchín "/>
    <s v="Santander de la Cruz"/>
    <x v="33"/>
    <n v="1358"/>
    <s v="Vegetación secundaria alta"/>
    <d v="2025-06-01T00:00:00"/>
    <s v="Alta densidad"/>
    <s v="Lucía Rodríguez"/>
    <x v="0"/>
    <n v="5"/>
    <n v="33"/>
    <x v="0"/>
    <s v=""/>
    <n v="58"/>
    <n v="0.57999999999999996"/>
    <n v="0.18461973398659859"/>
    <n v="12"/>
    <x v="117"/>
    <n v="2.6769861428056794E-2"/>
    <n v="12"/>
    <n v="17"/>
    <n v="4"/>
    <x v="0"/>
    <x v="0"/>
    <n v="0"/>
    <n v="0"/>
    <n v="0"/>
    <x v="0"/>
    <s v="Rastrojos (VS)"/>
    <s v=""/>
    <n v="4718175.1297000004"/>
    <n v="2579377.2916999999"/>
    <n v="-75.565927000000002"/>
    <n v="9.2340029999999995"/>
  </r>
  <r>
    <s v="Córdoba"/>
    <s v="Tuchín "/>
    <s v="Santander de la Cruz"/>
    <x v="33"/>
    <n v="1359"/>
    <s v="Vegetación secundaria alta"/>
    <d v="2025-06-01T00:00:00"/>
    <s v="Alta densidad"/>
    <s v="Lucía Rodríguez"/>
    <x v="0"/>
    <n v="5"/>
    <n v="34"/>
    <x v="0"/>
    <s v=""/>
    <n v="47.8"/>
    <n v="0.47799999999999998"/>
    <n v="0.15215212559585195"/>
    <n v="8.8000000000000007"/>
    <x v="27"/>
    <n v="1.8182179008704308E-2"/>
    <n v="9"/>
    <n v="12"/>
    <n v="4"/>
    <x v="0"/>
    <x v="0"/>
    <n v="0"/>
    <n v="0"/>
    <n v="0"/>
    <x v="1"/>
    <s v="Rastrojos (VS)"/>
    <s v=""/>
    <n v="4718171.1445000004"/>
    <n v="2579373.3377999999"/>
    <n v="-75.565962999999996"/>
    <n v="9.2339669999999998"/>
  </r>
  <r>
    <s v="Córdoba"/>
    <s v="Tuchín "/>
    <s v="Santander de la Cruz"/>
    <x v="33"/>
    <n v="1360"/>
    <s v="Vegetación secundaria alta"/>
    <d v="2025-06-01T00:00:00"/>
    <s v="Alta densidad"/>
    <s v="Lucía Rodríguez"/>
    <x v="0"/>
    <n v="5"/>
    <n v="35"/>
    <x v="0"/>
    <s v=""/>
    <n v="58.1"/>
    <n v="0.58099999999999996"/>
    <n v="0.18493804387278237"/>
    <n v="9.8000000000000007"/>
    <x v="5"/>
    <n v="2.6862250872521639E-2"/>
    <n v="14"/>
    <n v="17"/>
    <n v="6"/>
    <x v="0"/>
    <x v="0"/>
    <n v="0"/>
    <n v="0"/>
    <n v="2"/>
    <x v="0"/>
    <s v="Rastrojos (VS)"/>
    <s v=""/>
    <n v="4718171.8198999995"/>
    <n v="2579375.5455"/>
    <n v="-75.565956999999997"/>
    <n v="9.2339870009999991"/>
  </r>
  <r>
    <s v="Córdoba"/>
    <s v="Tuchín "/>
    <s v="Santander de la Cruz"/>
    <x v="33"/>
    <n v="1361"/>
    <s v="Vegetación secundaria alta"/>
    <d v="2025-06-01T00:00:00"/>
    <s v="Alta densidad"/>
    <s v="Lucía Rodríguez"/>
    <x v="0"/>
    <n v="5"/>
    <n v="36"/>
    <x v="0"/>
    <s v=""/>
    <n v="68.900000000000006"/>
    <n v="0.68900000000000006"/>
    <n v="0.21931551158063181"/>
    <n v="10.5"/>
    <x v="11"/>
    <n v="3.7777096869763833E-2"/>
    <n v="11"/>
    <n v="15"/>
    <n v="4"/>
    <x v="0"/>
    <x v="0"/>
    <n v="0"/>
    <n v="0"/>
    <n v="1"/>
    <x v="0"/>
    <s v="Rastrojos (VS)"/>
    <s v=""/>
    <n v="4718173.2445999999"/>
    <n v="2579374.9821000001"/>
    <n v="-75.565944000000002"/>
    <n v="9.2339819999999992"/>
  </r>
  <r>
    <s v="Córdoba"/>
    <s v="Tuchín "/>
    <s v="Santander de la Cruz"/>
    <x v="33"/>
    <n v="1362"/>
    <s v="Vegetación secundaria alta"/>
    <d v="2025-06-01T00:00:00"/>
    <s v="Alta densidad"/>
    <s v="Lucía Rodríguez"/>
    <x v="0"/>
    <n v="5"/>
    <n v="37"/>
    <x v="0"/>
    <s v=""/>
    <n v="57.4"/>
    <n v="0.57399999999999995"/>
    <n v="0.18270987466949584"/>
    <n v="7.8"/>
    <x v="84"/>
    <n v="2.6218867015072651E-2"/>
    <n v="12"/>
    <n v="15"/>
    <n v="2"/>
    <x v="0"/>
    <x v="0"/>
    <n v="0"/>
    <n v="0"/>
    <n v="0"/>
    <x v="0"/>
    <s v="Rastrojos (VS)"/>
    <s v=""/>
    <n v="4718177.2817000002"/>
    <n v="2579370.8599"/>
    <n v="-75.565906999999996"/>
    <n v="9.2339450000000003"/>
  </r>
  <r>
    <s v="Córdoba"/>
    <s v="Tuchín "/>
    <s v="Santander de la Cruz"/>
    <x v="33"/>
    <n v="1363"/>
    <s v="Vegetación secundaria alta"/>
    <d v="2025-06-01T00:00:00"/>
    <s v="Alta densidad"/>
    <s v="Lucía Rodríguez"/>
    <x v="0"/>
    <n v="5"/>
    <n v="38"/>
    <x v="0"/>
    <s v=""/>
    <n v="70"/>
    <n v="0.7"/>
    <n v="0.22281692032865347"/>
    <n v="9"/>
    <x v="8"/>
    <n v="3.8992961057514354E-2"/>
    <n v="12"/>
    <n v="16"/>
    <n v="1"/>
    <x v="0"/>
    <x v="0"/>
    <n v="0"/>
    <n v="0"/>
    <n v="0"/>
    <x v="0"/>
    <s v="Rastrojos (VS)"/>
    <s v=""/>
    <n v="4718178.6163999997"/>
    <n v="2579373.0628"/>
    <n v="-75.565894999999998"/>
    <n v="9.2339649999999995"/>
  </r>
  <r>
    <s v="Córdoba"/>
    <s v="Tuchín "/>
    <s v="Santander de la Cruz"/>
    <x v="33"/>
    <n v="1365"/>
    <s v="Vegetación secundaria alta"/>
    <d v="2025-06-01T00:00:00"/>
    <s v="Alta densidad"/>
    <s v="Lucía Rodríguez"/>
    <x v="0"/>
    <n v="5"/>
    <n v="39"/>
    <x v="0"/>
    <s v=""/>
    <n v="52"/>
    <n v="0.52"/>
    <n v="0.16552114081557115"/>
    <n v="8.5"/>
    <x v="3"/>
    <n v="2.1517748306024251E-2"/>
    <n v="12"/>
    <n v="15"/>
    <n v="6"/>
    <x v="0"/>
    <x v="0"/>
    <n v="0"/>
    <n v="0"/>
    <n v="1"/>
    <x v="0"/>
    <s v="Rastrojos (VS)"/>
    <s v=""/>
    <n v="4718180.5206000004"/>
    <n v="2579378.0273000002"/>
    <n v="-75.565877999999998"/>
    <n v="9.2340099999999996"/>
  </r>
  <r>
    <s v="Córdoba"/>
    <s v="Tuchín "/>
    <s v="Santander de la Cruz"/>
    <x v="33"/>
    <n v="1364"/>
    <s v="Vegetación secundaria alta"/>
    <d v="2025-06-01T00:00:00"/>
    <s v="Alta densidad"/>
    <s v="Lucía Rodríguez"/>
    <x v="0"/>
    <n v="6"/>
    <n v="40"/>
    <x v="0"/>
    <s v=""/>
    <n v="50"/>
    <n v="0.5"/>
    <n v="0.15915494309189535"/>
    <n v="11.5"/>
    <x v="19"/>
    <n v="1.9894367886486918E-2"/>
    <n v="10"/>
    <n v="14"/>
    <n v="5"/>
    <x v="0"/>
    <x v="0"/>
    <n v="0"/>
    <n v="0"/>
    <n v="0"/>
    <x v="0"/>
    <s v="Rastrojos (VS)"/>
    <s v=""/>
    <n v="4718183.2969000004"/>
    <n v="2579366.7234999998"/>
    <n v="-75.565852000000007"/>
    <n v="9.2339079999999996"/>
  </r>
  <r>
    <s v="Córdoba"/>
    <s v="Tuchín "/>
    <s v="Santander de la Cruz"/>
    <x v="33"/>
    <n v="1366"/>
    <s v="Vegetación secundaria alta"/>
    <d v="2025-06-01T00:00:00"/>
    <s v="Alta densidad"/>
    <s v="Lucía Rodríguez"/>
    <x v="0"/>
    <n v="6"/>
    <n v="41"/>
    <x v="0"/>
    <s v=""/>
    <n v="56.4"/>
    <n v="0.56399999999999995"/>
    <n v="0.17952677580765794"/>
    <n v="10.5"/>
    <x v="11"/>
    <n v="2.5313275388879768E-2"/>
    <n v="12"/>
    <n v="16"/>
    <n v="5"/>
    <x v="0"/>
    <x v="0"/>
    <n v="0"/>
    <n v="0"/>
    <n v="1"/>
    <x v="0"/>
    <s v="Rastrojos (VS)"/>
    <s v=""/>
    <n v="4718183.7046999997"/>
    <n v="2579362.2955"/>
    <n v="-75.565848000000003"/>
    <n v="9.2338679999999993"/>
  </r>
  <r>
    <s v="Córdoba"/>
    <s v="Tuchín "/>
    <s v="Santander de la Cruz"/>
    <x v="33"/>
    <n v="1367"/>
    <s v="Vegetación secundaria alta"/>
    <d v="2025-06-01T00:00:00"/>
    <s v="Alta densidad"/>
    <s v="Lucía Rodríguez"/>
    <x v="0"/>
    <n v="6"/>
    <n v="42"/>
    <x v="0"/>
    <s v=""/>
    <n v="65"/>
    <n v="0.65"/>
    <n v="0.20690142601946396"/>
    <n v="10.5"/>
    <x v="11"/>
    <n v="3.3621481728162893E-2"/>
    <n v="12"/>
    <n v="16"/>
    <n v="1"/>
    <x v="3"/>
    <x v="0"/>
    <n v="0"/>
    <n v="0"/>
    <n v="0"/>
    <x v="0"/>
    <s v="Rastrojos (VS)"/>
    <s v=""/>
    <n v="4718185.6917000003"/>
    <n v="2579363.4981"/>
    <n v="-75.565830000000005"/>
    <n v="9.2338789999999999"/>
  </r>
  <r>
    <s v="Córdoba"/>
    <s v="Tuchín "/>
    <s v="Santander de la Cruz"/>
    <x v="33"/>
    <n v="1368"/>
    <s v="Vegetación secundaria alta"/>
    <d v="2025-06-01T00:00:00"/>
    <s v="Alta densidad"/>
    <s v="Lucía Rodríguez"/>
    <x v="0"/>
    <n v="6"/>
    <n v="43"/>
    <x v="0"/>
    <s v=""/>
    <n v="51"/>
    <n v="0.51"/>
    <n v="0.16233804195373325"/>
    <n v="8.5"/>
    <x v="27"/>
    <n v="2.0698100349100988E-2"/>
    <n v="6"/>
    <n v="8"/>
    <n v="1"/>
    <x v="0"/>
    <x v="0"/>
    <n v="0"/>
    <n v="0"/>
    <n v="0"/>
    <x v="0"/>
    <s v="Rastrojos (VS)"/>
    <s v=""/>
    <n v="4718184.6907000002"/>
    <n v="2579361.8459000001"/>
    <n v="-75.565838999999997"/>
    <n v="9.2338640000000005"/>
  </r>
  <r>
    <s v="Córdoba"/>
    <s v="Tuchín "/>
    <s v="Santander de la Cruz"/>
    <x v="33"/>
    <n v="1369"/>
    <s v="Vegetación secundaria alta"/>
    <d v="2025-06-01T00:00:00"/>
    <s v="Alta densidad"/>
    <s v="Lucía Rodríguez"/>
    <x v="0"/>
    <n v="6"/>
    <n v="44"/>
    <x v="0"/>
    <s v=""/>
    <n v="50.3"/>
    <n v="0.503"/>
    <n v="0.16010987275044672"/>
    <n v="9.5"/>
    <x v="8"/>
    <n v="2.0133816498368675E-2"/>
    <n v="3"/>
    <n v="9"/>
    <n v="1"/>
    <x v="0"/>
    <x v="0"/>
    <n v="0"/>
    <n v="0"/>
    <n v="0"/>
    <x v="0"/>
    <s v="Rastrojos (VS)"/>
    <s v=""/>
    <n v="4718185.1343"/>
    <n v="2579362.3958999999"/>
    <n v="-75.565835000000007"/>
    <n v="9.2338690010000004"/>
  </r>
  <r>
    <s v="Córdoba"/>
    <s v="Tuchín "/>
    <s v="Santander de la Cruz"/>
    <x v="33"/>
    <n v="1370"/>
    <s v="Vegetación secundaria alta"/>
    <d v="2025-06-01T00:00:00"/>
    <s v="Alta densidad"/>
    <s v="Lucía Rodríguez"/>
    <x v="0"/>
    <n v="6"/>
    <n v="45"/>
    <x v="0"/>
    <s v=""/>
    <n v="56.4"/>
    <n v="0.56399999999999995"/>
    <n v="0.17952677580765794"/>
    <n v="8.5"/>
    <x v="3"/>
    <n v="2.5313275388879768E-2"/>
    <n v="13"/>
    <n v="17"/>
    <n v="4"/>
    <x v="0"/>
    <x v="0"/>
    <n v="0"/>
    <n v="0"/>
    <n v="0"/>
    <x v="0"/>
    <s v="Rastrojos (VS)"/>
    <s v=""/>
    <n v="4718188.9857000001"/>
    <n v="2579363.0318999998"/>
    <n v="-75.565799999999996"/>
    <n v="9.2338749999999994"/>
  </r>
  <r>
    <s v="Córdoba"/>
    <s v="Tuchín "/>
    <s v="Santander de la Cruz"/>
    <x v="33"/>
    <n v="1371"/>
    <s v="Vegetación secundaria alta"/>
    <d v="2025-06-01T00:00:00"/>
    <s v="Alta densidad"/>
    <s v="Lucía Rodríguez"/>
    <x v="0"/>
    <n v="6"/>
    <n v="46"/>
    <x v="0"/>
    <s v=""/>
    <n v="54.1"/>
    <n v="0.54100000000000004"/>
    <n v="0.17220564842543076"/>
    <n v="11"/>
    <x v="83"/>
    <n v="2.3290813949539513E-2"/>
    <n v="12"/>
    <n v="16"/>
    <n v="6"/>
    <x v="0"/>
    <x v="0"/>
    <n v="0"/>
    <n v="0"/>
    <n v="0"/>
    <x v="0"/>
    <s v="Rastrojos (VS)"/>
    <s v=""/>
    <n v="4718193.1810999997"/>
    <n v="2579365.6568"/>
    <n v="-75.565762000000007"/>
    <n v="9.2338990009999993"/>
  </r>
  <r>
    <s v="Córdoba"/>
    <s v="Tuchín "/>
    <s v="Santander de la Cruz"/>
    <x v="33"/>
    <n v="1372"/>
    <s v="Vegetación secundaria alta"/>
    <d v="2025-06-01T00:00:00"/>
    <s v="Alta densidad"/>
    <s v="Lucía Rodríguez"/>
    <x v="0"/>
    <n v="6"/>
    <n v="47"/>
    <x v="0"/>
    <s v=""/>
    <n v="52.9"/>
    <n v="0.52900000000000003"/>
    <n v="0.16838592979122527"/>
    <n v="7.5"/>
    <x v="16"/>
    <n v="2.2269039214889545E-2"/>
    <n v="12"/>
    <n v="16"/>
    <n v="3"/>
    <x v="0"/>
    <x v="0"/>
    <n v="0"/>
    <n v="0"/>
    <n v="4"/>
    <x v="0"/>
    <s v="Rastrojos (VS)"/>
    <s v=""/>
    <n v="4718188.0323000001"/>
    <n v="2579368.0169000002"/>
    <n v="-75.565809000000002"/>
    <n v="9.2339199999999995"/>
  </r>
  <r>
    <s v="Córdoba"/>
    <s v="Tuchín "/>
    <s v="Santander de la Cruz"/>
    <x v="33"/>
    <n v="1373"/>
    <s v="Vegetación secundaria alta"/>
    <d v="2025-06-01T00:00:00"/>
    <s v="Alta densidad"/>
    <s v="Lucía Rodríguez"/>
    <x v="0"/>
    <n v="7"/>
    <n v="48"/>
    <x v="0"/>
    <s v=""/>
    <n v="52.9"/>
    <n v="0.52900000000000003"/>
    <n v="0.16838592979122527"/>
    <n v="10"/>
    <x v="12"/>
    <n v="2.2269039214889545E-2"/>
    <n v="12"/>
    <n v="15"/>
    <n v="3"/>
    <x v="0"/>
    <x v="0"/>
    <n v="0"/>
    <n v="0"/>
    <n v="0"/>
    <x v="0"/>
    <s v="Rastrojos (VS)"/>
    <s v=""/>
    <n v="4718193.9018000001"/>
    <n v="2579374.1697999998"/>
    <n v="-75.565755999999993"/>
    <n v="9.2339760000000002"/>
  </r>
  <r>
    <s v="Córdoba"/>
    <s v="Tuchín "/>
    <s v="Santander de la Cruz"/>
    <x v="33"/>
    <n v="1374"/>
    <s v="Vegetación secundaria alta"/>
    <d v="2025-06-01T00:00:00"/>
    <s v="Alta densidad"/>
    <s v="Lucía Rodríguez"/>
    <x v="0"/>
    <n v="7"/>
    <n v="49"/>
    <x v="0"/>
    <s v=""/>
    <n v="50"/>
    <n v="0.5"/>
    <n v="0.15915494309189535"/>
    <n v="9.1999999999999993"/>
    <x v="8"/>
    <n v="1.9894367886486918E-2"/>
    <n v="11"/>
    <n v="14"/>
    <n v="4"/>
    <x v="0"/>
    <x v="0"/>
    <n v="0"/>
    <n v="0"/>
    <n v="0"/>
    <x v="0"/>
    <s v="Rastrojos (VS)"/>
    <s v=""/>
    <n v="4718187.3481000001"/>
    <n v="2579379.8588"/>
    <n v="-75.565815999999998"/>
    <n v="9.2340269999999993"/>
  </r>
  <r>
    <s v="Córdoba"/>
    <s v="Tuchín "/>
    <s v="Santander de la Cruz"/>
    <x v="33"/>
    <n v="1375"/>
    <s v="Vegetación secundaria alta"/>
    <d v="2025-06-01T00:00:00"/>
    <s v="Alta densidad"/>
    <s v="Lucía Rodríguez"/>
    <x v="0"/>
    <n v="7"/>
    <n v="50"/>
    <x v="0"/>
    <s v=""/>
    <n v="50.9"/>
    <n v="0.50900000000000001"/>
    <n v="0.16201973206754947"/>
    <n v="7.8"/>
    <x v="16"/>
    <n v="2.0617010905595669E-2"/>
    <n v="12"/>
    <n v="15"/>
    <n v="4"/>
    <x v="0"/>
    <x v="0"/>
    <n v="0"/>
    <n v="0"/>
    <n v="2"/>
    <x v="0"/>
    <s v="Rastrojos (VS)"/>
    <s v=""/>
    <n v="4718188.6479000002"/>
    <n v="2579377.1945000002"/>
    <n v="-75.565804"/>
    <n v="9.2340030009999996"/>
  </r>
  <r>
    <s v="Córdoba"/>
    <s v="Tuchín "/>
    <s v="Santander de la Cruz"/>
    <x v="33"/>
    <n v="1376"/>
    <s v="Vegetación secundaria alta"/>
    <d v="2025-06-01T00:00:00"/>
    <s v="Alta densidad"/>
    <s v="Lucía Rodríguez"/>
    <x v="0"/>
    <n v="7"/>
    <n v="51"/>
    <x v="0"/>
    <s v=""/>
    <n v="54.5"/>
    <n v="0.54500000000000004"/>
    <n v="0.17347888797016595"/>
    <n v="10.5"/>
    <x v="11"/>
    <n v="2.363649848593511E-2"/>
    <n v="14"/>
    <n v="17"/>
    <n v="5"/>
    <x v="0"/>
    <x v="0"/>
    <n v="0"/>
    <n v="0"/>
    <n v="2"/>
    <x v="0"/>
    <s v="Rastrojos (VS)"/>
    <s v=""/>
    <n v="4718193.0886000004"/>
    <n v="2579383.3576000002"/>
    <n v="-75.565764000000001"/>
    <n v="9.2340590000000002"/>
  </r>
  <r>
    <s v="Córdoba"/>
    <s v="Tuchín "/>
    <s v="Santander de la Cruz"/>
    <x v="33"/>
    <n v="1377"/>
    <s v="Vegetación secundaria alta"/>
    <d v="2025-06-01T00:00:00"/>
    <s v="Alta densidad"/>
    <s v="Lucía Rodríguez"/>
    <x v="0"/>
    <n v="8"/>
    <n v="52"/>
    <x v="0"/>
    <s v=""/>
    <n v="52.4"/>
    <n v="0.52400000000000002"/>
    <n v="0.16679438036030633"/>
    <n v="8.3000000000000007"/>
    <x v="18"/>
    <n v="2.1850063827200131E-2"/>
    <n v="12"/>
    <n v="15"/>
    <n v="3"/>
    <x v="0"/>
    <x v="0"/>
    <n v="0"/>
    <n v="0"/>
    <n v="3"/>
    <x v="0"/>
    <s v="Rastrojos (VS)"/>
    <s v=""/>
    <n v="4718178.7087000003"/>
    <n v="2579385.8947999999"/>
    <n v="-75.565894999999998"/>
    <n v="9.2340810009999998"/>
  </r>
  <r>
    <s v="Córdoba"/>
    <s v="Tuchín "/>
    <s v="Santander de la Cruz"/>
    <x v="33"/>
    <n v="1378"/>
    <s v="Vegetación secundaria alta"/>
    <d v="2025-06-01T00:00:00"/>
    <s v="Alta densidad"/>
    <s v="Lucía Rodríguez"/>
    <x v="0"/>
    <n v="8"/>
    <n v="53"/>
    <x v="0"/>
    <s v=""/>
    <n v="42.9"/>
    <n v="0.42899999999999999"/>
    <n v="0.13655494117284619"/>
    <n v="8.4"/>
    <x v="18"/>
    <n v="1.4645517440787754E-2"/>
    <n v="12"/>
    <n v="15"/>
    <n v="5"/>
    <x v="0"/>
    <x v="0"/>
    <n v="0"/>
    <n v="0"/>
    <n v="0"/>
    <x v="0"/>
    <s v="Rastrojos (VS)"/>
    <s v=""/>
    <n v="4718185.6358000003"/>
    <n v="2579386.2875000001"/>
    <n v="-75.565832"/>
    <n v="9.2340850010000004"/>
  </r>
  <r>
    <s v="Córdoba"/>
    <s v="Tuchín "/>
    <s v="Santander de la Cruz"/>
    <x v="33"/>
    <n v="1380"/>
    <s v="Vegetación secundaria alta"/>
    <d v="2025-06-01T00:00:00"/>
    <s v="Alta densidad"/>
    <s v="Lucía Rodríguez"/>
    <x v="0"/>
    <n v="8"/>
    <n v="54"/>
    <x v="0"/>
    <s v=""/>
    <n v="49.5"/>
    <n v="0.495"/>
    <n v="0.15756339366097638"/>
    <n v="8.1999999999999993"/>
    <x v="18"/>
    <n v="1.9498469965545828E-2"/>
    <n v="14"/>
    <n v="17"/>
    <n v="6"/>
    <x v="0"/>
    <x v="0"/>
    <n v="0"/>
    <n v="0"/>
    <n v="4"/>
    <x v="0"/>
    <s v="Rastrojos (VS)"/>
    <s v=""/>
    <n v="4718181.5756999999"/>
    <n v="2579387.2017000001"/>
    <n v="-75.565869000000006"/>
    <n v="9.2340930009999997"/>
  </r>
  <r>
    <s v="Córdoba"/>
    <s v="Tuchín "/>
    <s v="Santander de la Cruz"/>
    <x v="33"/>
    <n v="1379"/>
    <s v="Vegetación secundaria alta"/>
    <d v="2025-06-01T00:00:00"/>
    <s v="Alta densidad"/>
    <s v="Lucía Rodríguez"/>
    <x v="0"/>
    <n v="9"/>
    <n v="55"/>
    <x v="0"/>
    <s v=""/>
    <n v="50.4"/>
    <n v="0.504"/>
    <n v="0.1604281826366305"/>
    <n v="8.1"/>
    <x v="93"/>
    <n v="2.0213951012215445E-2"/>
    <n v="14"/>
    <n v="18"/>
    <n v="6"/>
    <x v="0"/>
    <x v="0"/>
    <n v="0"/>
    <n v="0"/>
    <n v="3"/>
    <x v="1"/>
    <s v="Rastrojos (VS)"/>
    <s v=""/>
    <n v="4718197.1301999995"/>
    <n v="2579395.1655000001"/>
    <n v="-75.565727999999993"/>
    <n v="9.2341660000000001"/>
  </r>
  <r>
    <s v="Córdoba"/>
    <s v="Tuchín "/>
    <s v="Santander de la Cruz"/>
    <x v="33"/>
    <n v="1381"/>
    <s v="Vegetación secundaria alta"/>
    <d v="2025-06-01T00:00:00"/>
    <s v="Alta densidad"/>
    <s v="Lucía Rodríguez"/>
    <x v="0"/>
    <n v="10"/>
    <n v="56"/>
    <x v="0"/>
    <s v=""/>
    <n v="46.4"/>
    <n v="0.46399999999999997"/>
    <n v="0.14769578718927887"/>
    <n v="8"/>
    <x v="67"/>
    <n v="1.7132711313956349E-2"/>
    <n v="14"/>
    <n v="17"/>
    <n v="5"/>
    <x v="0"/>
    <x v="0"/>
    <n v="0"/>
    <n v="0"/>
    <n v="1"/>
    <x v="0"/>
    <s v="Rastrojos (VS)"/>
    <s v=""/>
    <n v="4718192.3304000003"/>
    <n v="2579384.9117999999"/>
    <n v="-75.565770999999998"/>
    <n v="9.2340730000000004"/>
  </r>
  <r>
    <s v="Córdoba"/>
    <s v="Tuchín "/>
    <s v="Santander de la Cruz"/>
    <x v="33"/>
    <n v="1383"/>
    <s v="Vegetación secundaria alta"/>
    <d v="2025-06-01T00:00:00"/>
    <s v="Alta densidad"/>
    <s v="Lucía Rodríguez"/>
    <x v="0"/>
    <n v="10"/>
    <n v="57"/>
    <x v="6"/>
    <s v=""/>
    <n v="74.599999999999994"/>
    <n v="0.746"/>
    <n v="0.23745917509310785"/>
    <n v="3.8"/>
    <x v="35"/>
    <n v="4.4286136154864611E-2"/>
    <n v="0"/>
    <n v="4"/>
    <m/>
    <x v="1"/>
    <x v="1"/>
    <m/>
    <m/>
    <m/>
    <x v="0"/>
    <s v="Rastrojos (VS)"/>
    <s v=""/>
    <n v="4718190.6818000004"/>
    <n v="2579384.9237000002"/>
    <n v="-75.565786000000003"/>
    <n v="9.2340730010000005"/>
  </r>
  <r>
    <s v="Córdoba"/>
    <s v="Tuchín "/>
    <s v="Santander de la Cruz"/>
    <x v="33"/>
    <n v="1382"/>
    <s v="Vegetación secundaria alta"/>
    <d v="2025-06-01T00:00:00"/>
    <s v="Alta densidad"/>
    <s v="Lucía Rodríguez"/>
    <x v="0"/>
    <n v="10"/>
    <n v="58"/>
    <x v="0"/>
    <s v=""/>
    <n v="47"/>
    <n v="0.47"/>
    <n v="0.14960564650638161"/>
    <n v="8.3000000000000007"/>
    <x v="18"/>
    <n v="1.7578663464499839E-2"/>
    <n v="11"/>
    <n v="15"/>
    <n v="3"/>
    <x v="0"/>
    <x v="0"/>
    <n v="0"/>
    <n v="0"/>
    <n v="2"/>
    <x v="0"/>
    <s v="Rastrojos (VS)"/>
    <s v=""/>
    <n v="4718196.9813000001"/>
    <n v="2579389.7459"/>
    <n v="-75.565729000000005"/>
    <n v="9.2341169999999995"/>
  </r>
  <r>
    <s v="Córdoba"/>
    <s v="Tuchín "/>
    <s v="Santander de la Cruz"/>
    <x v="33"/>
    <n v="1384"/>
    <s v="Vegetación secundaria alta"/>
    <d v="2025-06-01T00:00:00"/>
    <s v="Alta densidad"/>
    <s v="Lucía Rodríguez"/>
    <x v="0"/>
    <n v="10"/>
    <n v="59"/>
    <x v="0"/>
    <s v=""/>
    <n v="46.2"/>
    <n v="0.46200000000000002"/>
    <n v="0.1470591674169113"/>
    <n v="8.1999999999999993"/>
    <x v="18"/>
    <n v="1.6985333836653255E-2"/>
    <n v="12"/>
    <n v="15"/>
    <n v="0"/>
    <x v="0"/>
    <x v="0"/>
    <n v="0"/>
    <n v="0"/>
    <n v="4"/>
    <x v="0"/>
    <s v="Rastrojos (VS)"/>
    <s v=""/>
    <n v="4718177.2489"/>
    <n v="2579381.5909000002"/>
    <n v="-75.565907999999993"/>
    <n v="9.2340420010000006"/>
  </r>
  <r>
    <s v="Sucre"/>
    <s v="Sincelejo"/>
    <s v="Sierra Flor"/>
    <x v="34"/>
    <n v="1385"/>
    <s v="Bosque abierto"/>
    <d v="2025-06-03T00:00:00"/>
    <s v="Alta densidad"/>
    <s v="Esteban Moreno"/>
    <x v="1"/>
    <n v="1"/>
    <n v="1"/>
    <x v="0"/>
    <m/>
    <n v="63.9"/>
    <n v="0.63900000000000001"/>
    <n v="0.20340001727144225"/>
    <n v="12"/>
    <x v="15"/>
    <n v="3.2493152759112902E-2"/>
    <n v="10"/>
    <n v="13"/>
    <n v="2"/>
    <x v="0"/>
    <x v="0"/>
    <n v="0"/>
    <n v="0"/>
    <n v="0"/>
    <x v="0"/>
    <s v="Otro"/>
    <s v=""/>
    <n v="4735683.5187999997"/>
    <n v="2591447.9421999999"/>
    <n v="-75.407364000000001"/>
    <n v="9.3442310000000006"/>
  </r>
  <r>
    <s v="Sucre"/>
    <s v="Sincelejo"/>
    <s v="Sierra Flor"/>
    <x v="34"/>
    <n v="1386"/>
    <s v="Bosque abierto"/>
    <d v="2025-06-03T00:00:00"/>
    <s v="Alta densidad"/>
    <s v="Esteban Moreno"/>
    <x v="1"/>
    <n v="1"/>
    <n v="2"/>
    <x v="0"/>
    <m/>
    <n v="67.400000000000006"/>
    <n v="0.67400000000000004"/>
    <n v="0.21454086328787494"/>
    <n v="12.5"/>
    <x v="13"/>
    <n v="3.615013546400693E-2"/>
    <n v="10"/>
    <n v="13"/>
    <n v="2"/>
    <x v="0"/>
    <x v="0"/>
    <n v="0"/>
    <n v="0"/>
    <n v="2"/>
    <x v="0"/>
    <s v="Otro"/>
    <s v=""/>
    <n v="4735678.1966000004"/>
    <n v="2591440.7886999999"/>
    <n v="-75.407411999999994"/>
    <n v="9.3441659999999995"/>
  </r>
  <r>
    <s v="Sucre"/>
    <s v="Sincelejo"/>
    <s v="Sierra Flor"/>
    <x v="34"/>
    <n v="1387"/>
    <s v="Bosque abierto"/>
    <d v="2025-06-03T00:00:00"/>
    <s v="Alta densidad"/>
    <s v="Esteban Moreno"/>
    <x v="1"/>
    <n v="1"/>
    <n v="3"/>
    <x v="0"/>
    <m/>
    <n v="54.7"/>
    <n v="0.54700000000000004"/>
    <n v="0.17411550774253351"/>
    <n v="12"/>
    <x v="118"/>
    <n v="2.381029568379146E-2"/>
    <n v="9"/>
    <n v="12"/>
    <n v="2"/>
    <x v="0"/>
    <x v="0"/>
    <n v="0"/>
    <n v="0"/>
    <n v="0"/>
    <x v="0"/>
    <s v="Otro"/>
    <s v=""/>
    <n v="4735678.2573999995"/>
    <n v="2591433.5984"/>
    <n v="-75.407410999999996"/>
    <n v="9.3441010000000002"/>
  </r>
  <r>
    <s v="Sucre"/>
    <s v="Sincelejo"/>
    <s v="Sierra Flor"/>
    <x v="34"/>
    <n v="1388"/>
    <s v="Bosque abierto"/>
    <d v="2025-06-03T00:00:00"/>
    <s v="Alta densidad"/>
    <s v="Esteban Moreno"/>
    <x v="1"/>
    <n v="1"/>
    <n v="4"/>
    <x v="0"/>
    <m/>
    <n v="60.7"/>
    <n v="0.60699999999999998"/>
    <n v="0.19321410091356095"/>
    <n v="11.5"/>
    <x v="30"/>
    <n v="2.9320239813632874E-2"/>
    <n v="9"/>
    <n v="12"/>
    <n v="2"/>
    <x v="0"/>
    <x v="0"/>
    <n v="0"/>
    <n v="0"/>
    <n v="0"/>
    <x v="0"/>
    <s v="Otro"/>
    <s v=""/>
    <n v="4735674.4146999996"/>
    <n v="2591433.9564999999"/>
    <n v="-75.407445999999993"/>
    <n v="9.3441039999999997"/>
  </r>
  <r>
    <s v="Sucre"/>
    <s v="Sincelejo"/>
    <s v="Sierra Flor"/>
    <x v="34"/>
    <n v="1389"/>
    <s v="Bosque abierto"/>
    <d v="2025-06-03T00:00:00"/>
    <s v="Alta densidad"/>
    <s v="Esteban Moreno"/>
    <x v="1"/>
    <n v="1"/>
    <n v="5"/>
    <x v="0"/>
    <m/>
    <n v="61"/>
    <n v="0.61"/>
    <n v="0.19416903057211232"/>
    <n v="11.8"/>
    <x v="30"/>
    <n v="2.9610777162247127E-2"/>
    <n v="9"/>
    <n v="12"/>
    <n v="2"/>
    <x v="0"/>
    <x v="0"/>
    <n v="0"/>
    <n v="0"/>
    <n v="1"/>
    <x v="0"/>
    <s v="Otro"/>
    <s v=""/>
    <n v="4735675.2085999995"/>
    <n v="2591437.6013000002"/>
    <n v="-75.407438999999997"/>
    <n v="9.3441369999999999"/>
  </r>
  <r>
    <s v="Sucre"/>
    <s v="Sincelejo"/>
    <s v="Sierra Flor"/>
    <x v="34"/>
    <n v="1390"/>
    <s v="Bosque abierto"/>
    <d v="2025-06-03T00:00:00"/>
    <s v="Alta densidad"/>
    <s v="Esteban Moreno"/>
    <x v="1"/>
    <n v="2"/>
    <n v="6"/>
    <x v="0"/>
    <m/>
    <n v="62.9"/>
    <n v="0.629"/>
    <n v="0.20021691840960434"/>
    <n v="12.5"/>
    <x v="13"/>
    <n v="3.1484110419910283E-2"/>
    <n v="9"/>
    <n v="12"/>
    <n v="2"/>
    <x v="0"/>
    <x v="0"/>
    <n v="0"/>
    <n v="0"/>
    <n v="1"/>
    <x v="0"/>
    <s v="Otro"/>
    <s v=""/>
    <n v="4735687.9478000002"/>
    <n v="2591453.0002000001"/>
    <n v="-75.407324000000003"/>
    <n v="9.3442769999999999"/>
  </r>
  <r>
    <s v="Sucre"/>
    <s v="Sincelejo"/>
    <s v="Sierra Flor"/>
    <x v="34"/>
    <n v="1391"/>
    <s v="Bosque abierto"/>
    <d v="2025-06-03T00:00:00"/>
    <s v="Alta densidad"/>
    <s v="Esteban Moreno"/>
    <x v="1"/>
    <n v="2"/>
    <n v="7"/>
    <x v="0"/>
    <m/>
    <n v="59.5"/>
    <n v="0.59499999999999997"/>
    <n v="0.18939438227935546"/>
    <n v="11.2"/>
    <x v="19"/>
    <n v="2.8172414364054123E-2"/>
    <n v="9"/>
    <n v="12"/>
    <n v="2"/>
    <x v="0"/>
    <x v="0"/>
    <n v="0"/>
    <n v="0"/>
    <n v="0"/>
    <x v="0"/>
    <s v="Otro"/>
    <s v=""/>
    <n v="4735682.2284000004"/>
    <n v="2591452.0436999998"/>
    <n v="-75.407375999999999"/>
    <n v="9.3442679999999996"/>
  </r>
  <r>
    <s v="Sucre"/>
    <s v="Sincelejo"/>
    <s v="Sierra Flor"/>
    <x v="34"/>
    <n v="1393"/>
    <s v="Bosque abierto"/>
    <d v="2025-06-03T00:00:00"/>
    <s v="Alta densidad"/>
    <s v="Esteban Moreno"/>
    <x v="1"/>
    <n v="2"/>
    <n v="8"/>
    <x v="0"/>
    <m/>
    <n v="57.7"/>
    <n v="0.57700000000000007"/>
    <n v="0.18366480432804724"/>
    <n v="10.7"/>
    <x v="19"/>
    <n v="2.6493648024320818E-2"/>
    <n v="8"/>
    <n v="11"/>
    <n v="4"/>
    <x v="0"/>
    <x v="0"/>
    <n v="0"/>
    <n v="0"/>
    <n v="0"/>
    <x v="0"/>
    <s v="Otro"/>
    <s v=""/>
    <n v="4735676.6341000004"/>
    <n v="2591453.2987000002"/>
    <n v="-75.407426999999998"/>
    <n v="9.3442790010000003"/>
  </r>
  <r>
    <s v="Sucre"/>
    <s v="Sincelejo"/>
    <s v="Sierra Flor"/>
    <x v="34"/>
    <n v="1394"/>
    <s v="Bosque abierto"/>
    <d v="2025-06-03T00:00:00"/>
    <s v="Alta densidad"/>
    <s v="Esteban Moreno"/>
    <x v="1"/>
    <n v="2"/>
    <n v="9"/>
    <x v="0"/>
    <m/>
    <n v="59.3"/>
    <n v="0.59299999999999997"/>
    <n v="0.18875776250698786"/>
    <n v="10.5"/>
    <x v="11"/>
    <n v="2.7983338291660949E-2"/>
    <n v="8"/>
    <n v="11"/>
    <n v="2"/>
    <x v="0"/>
    <x v="0"/>
    <n v="0"/>
    <n v="0"/>
    <n v="0"/>
    <x v="0"/>
    <s v="Otro"/>
    <s v=""/>
    <n v="4735671.5685999999"/>
    <n v="2591451.5633999999"/>
    <n v="-75.407472999999996"/>
    <n v="9.3442629999999998"/>
  </r>
  <r>
    <s v="Sucre"/>
    <s v="Sincelejo"/>
    <s v="Sierra Flor"/>
    <x v="34"/>
    <n v="1395"/>
    <s v="Bosque abierto"/>
    <d v="2025-06-03T00:00:00"/>
    <s v="Alta densidad"/>
    <s v="Esteban Moreno"/>
    <x v="1"/>
    <n v="2"/>
    <n v="10"/>
    <x v="0"/>
    <m/>
    <n v="54.6"/>
    <n v="0.54600000000000004"/>
    <n v="0.17379719785634973"/>
    <n v="12"/>
    <x v="30"/>
    <n v="2.372331750739174E-2"/>
    <n v="9"/>
    <n v="12"/>
    <n v="1"/>
    <x v="0"/>
    <x v="0"/>
    <n v="0"/>
    <n v="0"/>
    <n v="0"/>
    <x v="0"/>
    <s v="Otro"/>
    <s v=""/>
    <n v="4735677.9493000004"/>
    <n v="2591452.8472000002"/>
    <n v="-75.407415"/>
    <n v="9.3442749999999997"/>
  </r>
  <r>
    <s v="Sucre"/>
    <s v="Sincelejo"/>
    <s v="Sierra Flor"/>
    <x v="34"/>
    <n v="1396"/>
    <s v="Bosque abierto"/>
    <d v="2025-06-03T00:00:00"/>
    <s v="Alta densidad"/>
    <s v="Esteban Moreno"/>
    <x v="1"/>
    <n v="2"/>
    <n v="11"/>
    <x v="0"/>
    <m/>
    <n v="56.2"/>
    <n v="0.56200000000000006"/>
    <n v="0.17889015603529038"/>
    <n v="13"/>
    <x v="119"/>
    <n v="2.51340669229583E-2"/>
    <n v="8"/>
    <n v="11"/>
    <n v="0"/>
    <x v="0"/>
    <x v="0"/>
    <n v="0"/>
    <n v="0"/>
    <n v="0"/>
    <x v="0"/>
    <s v="Otro"/>
    <s v=""/>
    <n v="4735677.3128000004"/>
    <n v="2591456.17"/>
    <n v="-75.407420999999999"/>
    <n v="9.3443050000000003"/>
  </r>
  <r>
    <s v="Sucre"/>
    <s v="Sincelejo"/>
    <s v="Sierra Flor"/>
    <x v="34"/>
    <s v=""/>
    <s v="Bosque abierto"/>
    <d v="2025-06-03T00:00:00"/>
    <s v="Alta densidad"/>
    <s v="Esteban Moreno"/>
    <x v="1"/>
    <n v="2"/>
    <n v="12"/>
    <x v="2"/>
    <n v="11"/>
    <m/>
    <n v="0"/>
    <n v="0"/>
    <m/>
    <x v="39"/>
    <n v="0"/>
    <m/>
    <m/>
    <m/>
    <x v="1"/>
    <x v="1"/>
    <m/>
    <m/>
    <m/>
    <x v="0"/>
    <s v="Otro"/>
    <s v=""/>
    <m/>
    <m/>
    <m/>
    <m/>
  </r>
  <r>
    <s v="Sucre"/>
    <s v="Sincelejo"/>
    <s v="Sierra Flor"/>
    <x v="34"/>
    <s v=""/>
    <s v="Bosque abierto"/>
    <d v="2025-06-03T00:00:00"/>
    <s v="Alta densidad"/>
    <s v="Esteban Moreno"/>
    <x v="1"/>
    <n v="2"/>
    <n v="13"/>
    <x v="4"/>
    <n v="2"/>
    <m/>
    <n v="0"/>
    <n v="0"/>
    <m/>
    <x v="39"/>
    <n v="0"/>
    <m/>
    <m/>
    <m/>
    <x v="1"/>
    <x v="1"/>
    <m/>
    <m/>
    <m/>
    <x v="0"/>
    <s v="Otro"/>
    <s v=""/>
    <m/>
    <m/>
    <m/>
    <m/>
  </r>
  <r>
    <s v="Sucre"/>
    <s v="Sincelejo"/>
    <s v="Sierra Flor"/>
    <x v="34"/>
    <s v=""/>
    <s v="Bosque abierto"/>
    <d v="2025-06-03T00:00:00"/>
    <s v="Alta densidad"/>
    <s v="Esteban Moreno"/>
    <x v="1"/>
    <n v="2"/>
    <n v="76"/>
    <x v="3"/>
    <n v="2"/>
    <m/>
    <n v="0"/>
    <n v="0"/>
    <m/>
    <x v="39"/>
    <n v="0"/>
    <m/>
    <m/>
    <m/>
    <x v="1"/>
    <x v="1"/>
    <m/>
    <m/>
    <m/>
    <x v="0"/>
    <s v="Otro"/>
    <s v=""/>
    <m/>
    <m/>
    <m/>
    <m/>
  </r>
  <r>
    <s v="Sucre"/>
    <s v="Sincelejo"/>
    <s v="Sierra Flor"/>
    <x v="34"/>
    <n v="1397"/>
    <s v="Bosque abierto"/>
    <d v="2025-06-03T00:00:00"/>
    <s v="Alta densidad"/>
    <s v="Esteban Moreno"/>
    <x v="1"/>
    <n v="3"/>
    <n v="14"/>
    <x v="0"/>
    <m/>
    <n v="65.400000000000006"/>
    <n v="0.65400000000000003"/>
    <n v="0.20817466556419911"/>
    <n v="13"/>
    <x v="119"/>
    <n v="3.4036557819746557E-2"/>
    <n v="9"/>
    <n v="12"/>
    <n v="2"/>
    <x v="0"/>
    <x v="0"/>
    <n v="0"/>
    <n v="0"/>
    <n v="0"/>
    <x v="0"/>
    <s v="Otro"/>
    <s v=""/>
    <n v="4735670.3594000004"/>
    <n v="2591451.4611"/>
    <n v="-75.407483999999997"/>
    <n v="9.3442620000000005"/>
  </r>
  <r>
    <s v="Sucre"/>
    <s v="Sincelejo"/>
    <s v="Sierra Flor"/>
    <x v="34"/>
    <n v="1398"/>
    <s v="Bosque abierto"/>
    <d v="2025-06-03T00:00:00"/>
    <s v="Alta densidad"/>
    <s v="Esteban Moreno"/>
    <x v="1"/>
    <n v="3"/>
    <n v="15"/>
    <x v="0"/>
    <m/>
    <n v="50.9"/>
    <n v="0.50900000000000001"/>
    <n v="0.16201973206754947"/>
    <n v="13"/>
    <x v="13"/>
    <n v="2.0617010905595669E-2"/>
    <n v="9"/>
    <n v="12"/>
    <n v="2"/>
    <x v="0"/>
    <x v="0"/>
    <n v="0"/>
    <n v="0"/>
    <n v="1"/>
    <x v="0"/>
    <s v="Otro"/>
    <s v=""/>
    <n v="4735676.0217000004"/>
    <n v="2591460.1609"/>
    <n v="-75.407432999999997"/>
    <n v="9.344341"/>
  </r>
  <r>
    <s v="Sucre"/>
    <s v="Sincelejo"/>
    <s v="Sierra Flor"/>
    <x v="34"/>
    <n v="1399"/>
    <s v="Bosque abierto"/>
    <d v="2025-06-03T00:00:00"/>
    <s v="Alta densidad"/>
    <s v="Esteban Moreno"/>
    <x v="1"/>
    <n v="3"/>
    <n v="16"/>
    <x v="6"/>
    <m/>
    <n v="79"/>
    <n v="0.79"/>
    <n v="0.25146481008519467"/>
    <n v="4.5"/>
    <x v="17"/>
    <n v="4.966429999182595E-2"/>
    <n v="0"/>
    <n v="6"/>
    <m/>
    <x v="1"/>
    <x v="1"/>
    <m/>
    <m/>
    <m/>
    <x v="0"/>
    <s v="Otro"/>
    <s v=""/>
    <n v="4735674.4921000004"/>
    <n v="2591461.3881000001"/>
    <n v="-75.407447000000005"/>
    <n v="9.3443520010000007"/>
  </r>
  <r>
    <s v="Sucre"/>
    <s v="Sincelejo"/>
    <s v="Sierra Flor"/>
    <x v="34"/>
    <n v="1400"/>
    <s v="Bosque abierto"/>
    <d v="2025-06-03T00:00:00"/>
    <s v="Alta densidad"/>
    <s v="Esteban Moreno"/>
    <x v="1"/>
    <n v="3"/>
    <n v="17"/>
    <x v="0"/>
    <m/>
    <n v="58.4"/>
    <n v="0.58399999999999996"/>
    <n v="0.18589297353133374"/>
    <n v="13"/>
    <x v="119"/>
    <n v="2.7140374135574723E-2"/>
    <n v="9"/>
    <n v="12"/>
    <n v="3"/>
    <x v="0"/>
    <x v="0"/>
    <n v="0"/>
    <n v="0"/>
    <n v="1"/>
    <x v="0"/>
    <s v="Otro"/>
    <s v=""/>
    <n v="4735671.0532999998"/>
    <n v="2591456.5446000001"/>
    <n v="-75.407477999999998"/>
    <n v="9.3443080009999999"/>
  </r>
  <r>
    <s v="Sucre"/>
    <s v="Sincelejo"/>
    <s v="Sierra Flor"/>
    <x v="34"/>
    <n v="1401"/>
    <s v="Bosque abierto"/>
    <d v="2025-06-03T00:00:00"/>
    <s v="Alta densidad"/>
    <s v="Esteban Moreno"/>
    <x v="1"/>
    <n v="3"/>
    <n v="18"/>
    <x v="0"/>
    <m/>
    <n v="55.8"/>
    <n v="0.55799999999999994"/>
    <n v="0.17761691649055519"/>
    <n v="12.5"/>
    <x v="15"/>
    <n v="2.4777559850432448E-2"/>
    <n v="9"/>
    <n v="12"/>
    <n v="2"/>
    <x v="0"/>
    <x v="0"/>
    <n v="0"/>
    <n v="0"/>
    <n v="2"/>
    <x v="0"/>
    <s v="Otro"/>
    <s v=""/>
    <n v="4735676.1452000001"/>
    <n v="2591462.1510999999"/>
    <n v="-75.407432"/>
    <n v="9.3443590010000008"/>
  </r>
  <r>
    <s v="Sucre"/>
    <s v="Sincelejo"/>
    <s v="Sierra Flor"/>
    <x v="34"/>
    <n v="1402"/>
    <s v="Bosque abierto"/>
    <d v="2025-06-03T00:00:00"/>
    <s v="Alta densidad"/>
    <s v="Esteban Moreno"/>
    <x v="1"/>
    <n v="3"/>
    <n v="19"/>
    <x v="6"/>
    <m/>
    <n v="65.5"/>
    <n v="0.65500000000000003"/>
    <n v="0.20849297545038289"/>
    <n v="4"/>
    <x v="20"/>
    <n v="3.4140724730000203E-2"/>
    <n v="0"/>
    <n v="5"/>
    <m/>
    <x v="1"/>
    <x v="1"/>
    <m/>
    <m/>
    <m/>
    <x v="0"/>
    <s v="Otro"/>
    <s v=""/>
    <n v="4735671.0782000003"/>
    <n v="2591460.1946"/>
    <n v="-75.407477999999998"/>
    <n v="9.344341"/>
  </r>
  <r>
    <s v="Sucre"/>
    <s v="Sincelejo"/>
    <s v="Sierra Flor"/>
    <x v="34"/>
    <n v="1403"/>
    <s v="Bosque abierto"/>
    <d v="2025-06-03T00:00:00"/>
    <s v="Alta densidad"/>
    <s v="Esteban Moreno"/>
    <x v="1"/>
    <n v="3"/>
    <n v="20"/>
    <x v="0"/>
    <m/>
    <n v="59.5"/>
    <n v="0.59499999999999997"/>
    <n v="0.18939438227935546"/>
    <n v="10.5"/>
    <x v="11"/>
    <n v="2.8172414364054123E-2"/>
    <n v="9"/>
    <n v="12"/>
    <n v="4"/>
    <x v="0"/>
    <x v="0"/>
    <n v="0"/>
    <n v="0"/>
    <n v="0"/>
    <x v="0"/>
    <s v="Otro"/>
    <s v=""/>
    <n v="4735673.3624999998"/>
    <n v="2591456.8605999998"/>
    <n v="-75.407456999999994"/>
    <n v="9.3443109999999994"/>
  </r>
  <r>
    <s v="Sucre"/>
    <s v="Sincelejo"/>
    <s v="Sierra Flor"/>
    <x v="34"/>
    <n v="1404"/>
    <s v="Bosque abierto"/>
    <d v="2025-06-03T00:00:00"/>
    <s v="Alta densidad"/>
    <s v="Esteban Moreno"/>
    <x v="1"/>
    <n v="3"/>
    <n v="21"/>
    <x v="0"/>
    <m/>
    <n v="60.9"/>
    <n v="0.60899999999999999"/>
    <n v="0.19385072068592851"/>
    <n v="11.5"/>
    <x v="104"/>
    <n v="2.9513772224432615E-2"/>
    <n v="9"/>
    <n v="12"/>
    <n v="2"/>
    <x v="0"/>
    <x v="0"/>
    <n v="0"/>
    <n v="0"/>
    <n v="1"/>
    <x v="0"/>
    <s v="Otro"/>
    <s v=""/>
    <n v="4735669.2933"/>
    <n v="2591456.2247000001"/>
    <n v="-75.407494"/>
    <n v="9.3443050000000003"/>
  </r>
  <r>
    <s v="Sucre"/>
    <s v="Sincelejo"/>
    <s v="Sierra Flor"/>
    <x v="34"/>
    <n v="1405"/>
    <s v="Bosque abierto"/>
    <d v="2025-06-03T00:00:00"/>
    <s v="Alta densidad"/>
    <s v="Esteban Moreno"/>
    <x v="1"/>
    <n v="3"/>
    <n v="22"/>
    <x v="0"/>
    <m/>
    <n v="56.5"/>
    <n v="0.56499999999999995"/>
    <n v="0.17984508569384172"/>
    <n v="11.5"/>
    <x v="30"/>
    <n v="2.5403118354255141E-2"/>
    <n v="9"/>
    <n v="12"/>
    <n v="3"/>
    <x v="0"/>
    <x v="0"/>
    <n v="0"/>
    <n v="0"/>
    <n v="0"/>
    <x v="0"/>
    <s v="Otro"/>
    <s v=""/>
    <n v="4735670.0464000003"/>
    <n v="2591453.8966999999"/>
    <n v="-75.407487000000003"/>
    <n v="9.344284"/>
  </r>
  <r>
    <s v="Sucre"/>
    <s v="Sincelejo"/>
    <s v="Sierra Flor"/>
    <x v="34"/>
    <n v="1406"/>
    <s v="Bosque abierto"/>
    <d v="2025-06-03T00:00:00"/>
    <s v="Alta densidad"/>
    <s v="Esteban Moreno"/>
    <x v="1"/>
    <n v="3"/>
    <n v="23"/>
    <x v="0"/>
    <m/>
    <n v="56.3"/>
    <n v="0.56299999999999994"/>
    <n v="0.17920846592147413"/>
    <n v="12"/>
    <x v="30"/>
    <n v="2.5223591578447481E-2"/>
    <n v="9"/>
    <n v="12"/>
    <n v="2"/>
    <x v="0"/>
    <x v="0"/>
    <n v="0"/>
    <n v="0"/>
    <n v="0"/>
    <x v="0"/>
    <s v="Otro"/>
    <s v=""/>
    <n v="4735671.4250999996"/>
    <n v="2591462.7363999998"/>
    <n v="-75.407475000000005"/>
    <n v="9.3443640010000006"/>
  </r>
  <r>
    <s v="Sucre"/>
    <s v="Sincelejo"/>
    <s v="Sierra Flor"/>
    <x v="34"/>
    <n v="1407"/>
    <s v="Bosque abierto"/>
    <d v="2025-06-03T00:00:00"/>
    <s v="Alta densidad"/>
    <s v="Esteban Moreno"/>
    <x v="1"/>
    <n v="3"/>
    <n v="24"/>
    <x v="5"/>
    <m/>
    <n v="74"/>
    <n v="0.74"/>
    <n v="0.2355493157760051"/>
    <n v="4"/>
    <x v="51"/>
    <n v="4.3576623418560945E-2"/>
    <n v="0"/>
    <n v="4"/>
    <m/>
    <x v="1"/>
    <x v="1"/>
    <m/>
    <m/>
    <m/>
    <x v="0"/>
    <s v="Otro"/>
    <s v=""/>
    <n v="4735670.7523999996"/>
    <n v="2591460.7499000002"/>
    <n v="-75.407481000000004"/>
    <n v="9.3443459999999998"/>
  </r>
  <r>
    <s v="Sucre"/>
    <s v="Sincelejo"/>
    <s v="Sierra Flor"/>
    <x v="34"/>
    <n v="1408"/>
    <s v="Bosque abierto"/>
    <d v="2025-06-03T00:00:00"/>
    <s v="Alta densidad"/>
    <s v="Esteban Moreno"/>
    <x v="1"/>
    <n v="3"/>
    <n v="25"/>
    <x v="0"/>
    <m/>
    <n v="56.7"/>
    <n v="0.56700000000000006"/>
    <n v="0.18048170546620934"/>
    <n v="12.5"/>
    <x v="13"/>
    <n v="2.5583281749835176E-2"/>
    <n v="9"/>
    <n v="12"/>
    <n v="2"/>
    <x v="0"/>
    <x v="0"/>
    <n v="0"/>
    <n v="0"/>
    <n v="0"/>
    <x v="0"/>
    <s v="Otro"/>
    <s v=""/>
    <n v="4735666.1271000002"/>
    <n v="2591459.1222999999"/>
    <n v="-75.407522999999998"/>
    <n v="9.3443310000000004"/>
  </r>
  <r>
    <s v="Sucre"/>
    <s v="Sincelejo"/>
    <s v="Sierra Flor"/>
    <x v="34"/>
    <n v="1409"/>
    <s v="Bosque abierto"/>
    <d v="2025-06-03T00:00:00"/>
    <s v="Alta densidad"/>
    <s v="Esteban Moreno"/>
    <x v="1"/>
    <n v="3"/>
    <n v="26"/>
    <x v="0"/>
    <m/>
    <n v="67.900000000000006"/>
    <n v="0.67900000000000005"/>
    <n v="0.21613241271879388"/>
    <n v="12.2"/>
    <x v="103"/>
    <n v="3.6688477059015262E-2"/>
    <n v="9"/>
    <n v="12"/>
    <n v="2"/>
    <x v="2"/>
    <x v="0"/>
    <n v="0"/>
    <n v="0"/>
    <n v="0"/>
    <x v="0"/>
    <s v="Otro"/>
    <s v=""/>
    <n v="4735663.5974000003"/>
    <n v="2591458.6971"/>
    <n v="-75.407545999999996"/>
    <n v="9.3443269999999998"/>
  </r>
  <r>
    <s v="Sucre"/>
    <s v="Sincelejo"/>
    <s v="Sierra Flor"/>
    <x v="34"/>
    <n v="1410"/>
    <s v="Bosque abierto"/>
    <d v="2025-06-03T00:00:00"/>
    <s v="Alta densidad"/>
    <s v="Esteban Moreno"/>
    <x v="1"/>
    <n v="3"/>
    <n v="27"/>
    <x v="0"/>
    <m/>
    <n v="57.2"/>
    <n v="0.57200000000000006"/>
    <n v="0.18207325489712828"/>
    <n v="12"/>
    <x v="15"/>
    <n v="2.6036475450289347E-2"/>
    <n v="9"/>
    <n v="12"/>
    <n v="2"/>
    <x v="0"/>
    <x v="0"/>
    <n v="0"/>
    <n v="0"/>
    <n v="0"/>
    <x v="0"/>
    <s v="Otro"/>
    <s v=""/>
    <n v="4735666.2588"/>
    <n v="2591462.3292"/>
    <n v="-75.407522"/>
    <n v="9.34436"/>
  </r>
  <r>
    <s v="Sucre"/>
    <s v="Sincelejo"/>
    <s v="Sierra Flor"/>
    <x v="34"/>
    <s v=""/>
    <s v="Bosque abierto"/>
    <d v="2025-06-03T00:00:00"/>
    <s v="Alta densidad"/>
    <s v="Esteban Moreno"/>
    <x v="1"/>
    <n v="3"/>
    <n v="28"/>
    <x v="2"/>
    <n v="15"/>
    <m/>
    <n v="0"/>
    <n v="0"/>
    <m/>
    <x v="39"/>
    <n v="0"/>
    <m/>
    <m/>
    <m/>
    <x v="1"/>
    <x v="1"/>
    <m/>
    <m/>
    <m/>
    <x v="0"/>
    <s v="Otro"/>
    <s v=""/>
    <m/>
    <m/>
    <m/>
    <m/>
  </r>
  <r>
    <s v="Sucre"/>
    <s v="Sincelejo"/>
    <s v="Sierra Flor"/>
    <x v="34"/>
    <s v=""/>
    <s v="Bosque abierto"/>
    <d v="2025-06-03T00:00:00"/>
    <s v="Alta densidad"/>
    <s v="Esteban Moreno"/>
    <x v="1"/>
    <n v="3"/>
    <n v="29"/>
    <x v="4"/>
    <n v="2"/>
    <m/>
    <n v="0"/>
    <n v="0"/>
    <m/>
    <x v="39"/>
    <n v="0"/>
    <m/>
    <m/>
    <m/>
    <x v="1"/>
    <x v="1"/>
    <m/>
    <m/>
    <m/>
    <x v="0"/>
    <s v="Otro"/>
    <s v=""/>
    <m/>
    <m/>
    <m/>
    <m/>
  </r>
  <r>
    <s v="Sucre"/>
    <s v="Sincelejo"/>
    <s v="Sierra Flor"/>
    <x v="34"/>
    <s v=""/>
    <s v="Bosque abierto"/>
    <d v="2025-06-03T00:00:00"/>
    <s v="Alta densidad"/>
    <s v="Esteban Moreno"/>
    <x v="1"/>
    <n v="3"/>
    <n v="30"/>
    <x v="3"/>
    <n v="2"/>
    <m/>
    <n v="0"/>
    <n v="0"/>
    <m/>
    <x v="39"/>
    <n v="0"/>
    <m/>
    <m/>
    <m/>
    <x v="1"/>
    <x v="1"/>
    <m/>
    <m/>
    <m/>
    <x v="0"/>
    <s v="Otro"/>
    <s v=""/>
    <m/>
    <m/>
    <m/>
    <m/>
  </r>
  <r>
    <s v="Sucre"/>
    <s v="Sincelejo"/>
    <s v="Sierra Flor"/>
    <x v="34"/>
    <n v="1411"/>
    <s v="Bosque abierto"/>
    <d v="2025-06-03T00:00:00"/>
    <s v="Alta densidad"/>
    <s v="Esteban Moreno"/>
    <x v="1"/>
    <n v="4"/>
    <n v="31"/>
    <x v="0"/>
    <m/>
    <n v="59.9"/>
    <n v="0.59899999999999998"/>
    <n v="0.19066762182409061"/>
    <n v="12.2"/>
    <x v="15"/>
    <n v="2.8552476368157567E-2"/>
    <n v="10"/>
    <n v="13"/>
    <n v="2"/>
    <x v="0"/>
    <x v="0"/>
    <n v="0"/>
    <n v="0"/>
    <n v="0"/>
    <x v="0"/>
    <s v="Otro"/>
    <s v=""/>
    <n v="4735668.6655000001"/>
    <n v="2591444.7252000002"/>
    <n v="-75.407499000000001"/>
    <n v="9.344201"/>
  </r>
  <r>
    <s v="Sucre"/>
    <s v="Sincelejo"/>
    <s v="Sierra Flor"/>
    <x v="34"/>
    <n v="1412"/>
    <s v="Bosque abierto"/>
    <d v="2025-06-03T00:00:00"/>
    <s v="Alta densidad"/>
    <s v="Esteban Moreno"/>
    <x v="1"/>
    <n v="4"/>
    <n v="32"/>
    <x v="0"/>
    <m/>
    <n v="58"/>
    <n v="0.57999999999999996"/>
    <n v="0.18461973398659859"/>
    <n v="12"/>
    <x v="15"/>
    <n v="2.6769861428056794E-2"/>
    <n v="9"/>
    <n v="12"/>
    <n v="2"/>
    <x v="0"/>
    <x v="0"/>
    <n v="0"/>
    <n v="0"/>
    <n v="1"/>
    <x v="0"/>
    <s v="Otro"/>
    <s v=""/>
    <n v="4735675.5279000001"/>
    <n v="2591452.2001"/>
    <n v="-75.407437000000002"/>
    <n v="9.3442690000000006"/>
  </r>
  <r>
    <s v="Sucre"/>
    <s v="Sincelejo"/>
    <s v="Sierra Flor"/>
    <x v="34"/>
    <n v="1413"/>
    <s v="Bosque abierto"/>
    <d v="2025-06-03T00:00:00"/>
    <s v="Alta densidad"/>
    <s v="Esteban Moreno"/>
    <x v="1"/>
    <n v="4"/>
    <n v="33"/>
    <x v="0"/>
    <m/>
    <n v="57.5"/>
    <n v="0.57499999999999996"/>
    <n v="0.18302818455567962"/>
    <n v="11.6"/>
    <x v="30"/>
    <n v="2.6310301529878944E-2"/>
    <n v="8"/>
    <n v="11"/>
    <n v="2"/>
    <x v="0"/>
    <x v="2"/>
    <n v="0"/>
    <n v="0"/>
    <n v="0"/>
    <x v="0"/>
    <s v="Otro"/>
    <s v=""/>
    <n v="4735676.9123"/>
    <n v="2591445.7751000002"/>
    <n v="-75.407424000000006"/>
    <n v="9.3442110009999997"/>
  </r>
  <r>
    <s v="Sucre"/>
    <s v="Sincelejo"/>
    <s v="Sierra Flor"/>
    <x v="34"/>
    <n v="1414"/>
    <s v="Bosque abierto"/>
    <d v="2025-06-03T00:00:00"/>
    <s v="Alta densidad"/>
    <s v="Esteban Moreno"/>
    <x v="1"/>
    <n v="4"/>
    <n v="34"/>
    <x v="0"/>
    <m/>
    <n v="57.7"/>
    <n v="0.57700000000000007"/>
    <n v="0.18366480432804724"/>
    <n v="12"/>
    <x v="15"/>
    <n v="2.6493648024320818E-2"/>
    <n v="9"/>
    <n v="12"/>
    <n v="3"/>
    <x v="0"/>
    <x v="0"/>
    <n v="0"/>
    <n v="0"/>
    <n v="0"/>
    <x v="0"/>
    <s v="Otro"/>
    <s v=""/>
    <n v="4735673.7559000002"/>
    <n v="2591450.1105"/>
    <n v="-75.407453000000004"/>
    <n v="9.3442500000000006"/>
  </r>
  <r>
    <s v="Sucre"/>
    <s v="Sincelejo"/>
    <s v="Sierra Flor"/>
    <x v="34"/>
    <n v="1415"/>
    <s v="Bosque abierto"/>
    <d v="2025-06-03T00:00:00"/>
    <s v="Alta densidad"/>
    <s v="Esteban Moreno"/>
    <x v="1"/>
    <n v="4"/>
    <n v="35"/>
    <x v="0"/>
    <m/>
    <n v="66.599999999999994"/>
    <n v="0.66599999999999993"/>
    <n v="0.21199438419840458"/>
    <n v="12"/>
    <x v="120"/>
    <n v="3.5297064969034356E-2"/>
    <n v="9"/>
    <n v="12"/>
    <n v="3"/>
    <x v="0"/>
    <x v="0"/>
    <n v="0"/>
    <n v="0"/>
    <n v="0"/>
    <x v="0"/>
    <s v="Otro"/>
    <s v=""/>
    <n v="4735665.6075999998"/>
    <n v="2591447.4007999999"/>
    <n v="-75.407527000000002"/>
    <n v="9.3442249999999998"/>
  </r>
  <r>
    <s v="Sucre"/>
    <s v="Sincelejo"/>
    <s v="Sierra Flor"/>
    <x v="34"/>
    <n v="1416"/>
    <s v="Bosque abierto"/>
    <d v="2025-06-03T00:00:00"/>
    <s v="Alta densidad"/>
    <s v="Esteban Moreno"/>
    <x v="1"/>
    <n v="4"/>
    <n v="36"/>
    <x v="0"/>
    <m/>
    <n v="50.4"/>
    <n v="0.504"/>
    <n v="0.1604281826366305"/>
    <n v="10.6"/>
    <x v="11"/>
    <n v="2.0213951012215445E-2"/>
    <n v="9"/>
    <n v="12"/>
    <n v="2"/>
    <x v="0"/>
    <x v="0"/>
    <n v="0"/>
    <n v="0"/>
    <n v="0"/>
    <x v="0"/>
    <s v="Otro"/>
    <s v=""/>
    <n v="4735662.4217999997"/>
    <n v="2591447.4226000002"/>
    <n v="-75.407556"/>
    <n v="9.3442250009999999"/>
  </r>
  <r>
    <s v="Sucre"/>
    <s v="Sincelejo"/>
    <s v="Sierra Flor"/>
    <x v="34"/>
    <n v="1417"/>
    <s v="Bosque abierto"/>
    <d v="2025-06-03T00:00:00"/>
    <s v="Alta densidad"/>
    <s v="Esteban Moreno"/>
    <x v="1"/>
    <n v="4"/>
    <n v="37"/>
    <x v="0"/>
    <m/>
    <n v="53.4"/>
    <n v="0.53400000000000003"/>
    <n v="0.16997747922214423"/>
    <n v="12.5"/>
    <x v="13"/>
    <n v="2.2691993476156257E-2"/>
    <n v="9"/>
    <n v="12"/>
    <n v="2"/>
    <x v="0"/>
    <x v="0"/>
    <n v="0"/>
    <n v="0"/>
    <n v="1"/>
    <x v="0"/>
    <s v="Otro"/>
    <s v=""/>
    <n v="4735660.8746999996"/>
    <n v="2591446.1058"/>
    <n v="-75.407570000000007"/>
    <n v="9.344213001"/>
  </r>
  <r>
    <s v="Sucre"/>
    <s v="Sincelejo"/>
    <s v="Sierra Flor"/>
    <x v="34"/>
    <n v="1418"/>
    <s v="Bosque abierto"/>
    <d v="2025-06-03T00:00:00"/>
    <s v="Alta densidad"/>
    <s v="Esteban Moreno"/>
    <x v="1"/>
    <n v="4"/>
    <n v="38"/>
    <x v="0"/>
    <m/>
    <n v="52.2"/>
    <n v="0.52200000000000002"/>
    <n v="0.16615776058793874"/>
    <n v="10"/>
    <x v="12"/>
    <n v="2.1683587756726005E-2"/>
    <n v="8"/>
    <n v="11"/>
    <n v="1"/>
    <x v="0"/>
    <x v="0"/>
    <n v="0"/>
    <n v="0"/>
    <n v="0"/>
    <x v="0"/>
    <s v="Otro"/>
    <s v=""/>
    <n v="4735665.2652000003"/>
    <n v="2591445.5227000001"/>
    <n v="-75.407529999999994"/>
    <n v="9.3442080000000001"/>
  </r>
  <r>
    <s v="Sucre"/>
    <s v="Sincelejo"/>
    <s v="Sierra Flor"/>
    <x v="34"/>
    <n v="1419"/>
    <s v="Bosque abierto"/>
    <d v="2025-06-03T00:00:00"/>
    <s v="Alta densidad"/>
    <s v="Esteban Moreno"/>
    <x v="1"/>
    <n v="4"/>
    <n v="39"/>
    <x v="0"/>
    <m/>
    <n v="59.5"/>
    <n v="0.59499999999999997"/>
    <n v="0.18939438227935546"/>
    <n v="13"/>
    <x v="119"/>
    <n v="2.8172414364054123E-2"/>
    <n v="9"/>
    <n v="12"/>
    <n v="5"/>
    <x v="0"/>
    <x v="0"/>
    <n v="0"/>
    <n v="0"/>
    <n v="0"/>
    <x v="0"/>
    <s v="Otro"/>
    <s v=""/>
    <n v="4735666.2872000001"/>
    <n v="2591450.3827"/>
    <n v="-75.407521000000003"/>
    <n v="9.3442519999999991"/>
  </r>
  <r>
    <s v="Sucre"/>
    <s v="Sincelejo"/>
    <s v="Sierra Flor"/>
    <x v="34"/>
    <s v=""/>
    <s v="Bosque abierto"/>
    <d v="2025-06-03T00:00:00"/>
    <s v="Alta densidad"/>
    <s v="Esteban Moreno"/>
    <x v="1"/>
    <n v="4"/>
    <n v="40"/>
    <x v="4"/>
    <n v="1"/>
    <m/>
    <n v="0"/>
    <n v="0"/>
    <m/>
    <x v="39"/>
    <n v="0"/>
    <m/>
    <m/>
    <m/>
    <x v="1"/>
    <x v="1"/>
    <m/>
    <m/>
    <m/>
    <x v="0"/>
    <s v="Otro"/>
    <s v=""/>
    <m/>
    <m/>
    <m/>
    <m/>
  </r>
  <r>
    <s v="Sucre"/>
    <s v="Sincelejo"/>
    <s v="Sierra Flor"/>
    <x v="34"/>
    <s v=""/>
    <s v="Bosque abierto"/>
    <d v="2025-06-03T00:00:00"/>
    <s v="Alta densidad"/>
    <s v="Esteban Moreno"/>
    <x v="1"/>
    <n v="4"/>
    <n v="41"/>
    <x v="3"/>
    <n v="1"/>
    <m/>
    <n v="0"/>
    <n v="0"/>
    <m/>
    <x v="39"/>
    <n v="0"/>
    <m/>
    <m/>
    <m/>
    <x v="1"/>
    <x v="1"/>
    <m/>
    <m/>
    <m/>
    <x v="0"/>
    <s v="Otro"/>
    <s v=""/>
    <m/>
    <m/>
    <m/>
    <m/>
  </r>
  <r>
    <s v="Sucre"/>
    <s v="Sincelejo"/>
    <s v="Sierra Flor"/>
    <x v="34"/>
    <s v=""/>
    <s v="Bosque abierto"/>
    <d v="2025-06-03T00:00:00"/>
    <s v="Alta densidad"/>
    <s v="Esteban Moreno"/>
    <x v="1"/>
    <n v="4"/>
    <n v="42"/>
    <x v="2"/>
    <n v="1"/>
    <m/>
    <n v="0"/>
    <n v="0"/>
    <m/>
    <x v="39"/>
    <n v="0"/>
    <m/>
    <m/>
    <m/>
    <x v="1"/>
    <x v="1"/>
    <m/>
    <m/>
    <m/>
    <x v="0"/>
    <s v="Otro"/>
    <s v=""/>
    <m/>
    <m/>
    <m/>
    <m/>
  </r>
  <r>
    <s v="Sucre"/>
    <s v="Sincelejo"/>
    <s v="Sierra Flor"/>
    <x v="34"/>
    <n v="1420"/>
    <s v="Bosque abierto"/>
    <d v="2025-06-03T00:00:00"/>
    <s v="Alta densidad"/>
    <s v="Esteban Moreno"/>
    <x v="1"/>
    <n v="5"/>
    <n v="43"/>
    <x v="0"/>
    <m/>
    <n v="57.7"/>
    <n v="0.57700000000000007"/>
    <n v="0.18366480432804724"/>
    <n v="13.5"/>
    <x v="121"/>
    <n v="2.6493648024320818E-2"/>
    <n v="9"/>
    <n v="12"/>
    <n v="3"/>
    <x v="0"/>
    <x v="0"/>
    <n v="0"/>
    <n v="1"/>
    <n v="0"/>
    <x v="0"/>
    <s v="Otro"/>
    <s v=""/>
    <n v="4735663.1201999998"/>
    <n v="2591453.1697"/>
    <n v="-75.407550000000001"/>
    <n v="9.3442769999999999"/>
  </r>
  <r>
    <s v="Sucre"/>
    <s v="Sincelejo"/>
    <s v="Sierra Flor"/>
    <x v="34"/>
    <n v="1421"/>
    <s v="Bosque abierto"/>
    <d v="2025-06-03T00:00:00"/>
    <s v="Alta densidad"/>
    <s v="Esteban Moreno"/>
    <x v="1"/>
    <n v="5"/>
    <n v="44"/>
    <x v="0"/>
    <m/>
    <n v="50.9"/>
    <n v="0.50900000000000001"/>
    <n v="0.16201973206754947"/>
    <n v="6.6"/>
    <x v="9"/>
    <n v="2.0617010905595669E-2"/>
    <n v="6"/>
    <n v="9"/>
    <n v="1"/>
    <x v="0"/>
    <x v="0"/>
    <n v="0"/>
    <n v="0"/>
    <n v="0"/>
    <x v="0"/>
    <s v="Otro"/>
    <s v=""/>
    <n v="4735660.6407000003"/>
    <n v="2591444.0057000001"/>
    <n v="-75.407572000000002"/>
    <n v="9.3441939999999999"/>
  </r>
  <r>
    <s v="Sucre"/>
    <s v="Sincelejo"/>
    <s v="Sierra Flor"/>
    <x v="34"/>
    <n v="1422"/>
    <s v="Bosque abierto"/>
    <d v="2025-06-03T00:00:00"/>
    <s v="Alta densidad"/>
    <s v="Esteban Moreno"/>
    <x v="1"/>
    <n v="5"/>
    <n v="45"/>
    <x v="0"/>
    <m/>
    <n v="51"/>
    <n v="0.51"/>
    <n v="0.16233804195373325"/>
    <n v="11.5"/>
    <x v="104"/>
    <n v="2.0698100349100988E-2"/>
    <n v="9"/>
    <n v="12"/>
    <n v="3"/>
    <x v="0"/>
    <x v="0"/>
    <n v="0"/>
    <n v="0"/>
    <n v="0"/>
    <x v="0"/>
    <s v="Otro"/>
    <s v=""/>
    <n v="4735656.8198999995"/>
    <n v="2591447.5713999998"/>
    <n v="-75.407606999999999"/>
    <n v="9.3442260000000008"/>
  </r>
  <r>
    <s v="Sucre"/>
    <s v="Sincelejo"/>
    <s v="Sierra Flor"/>
    <x v="34"/>
    <n v="1423"/>
    <s v="Bosque abierto"/>
    <d v="2025-06-03T00:00:00"/>
    <s v="Alta densidad"/>
    <s v="Esteban Moreno"/>
    <x v="1"/>
    <n v="5"/>
    <n v="46"/>
    <x v="0"/>
    <m/>
    <n v="55.5"/>
    <n v="0.55500000000000005"/>
    <n v="0.17666198683200385"/>
    <n v="12.5"/>
    <x v="15"/>
    <n v="2.4511850672940535E-2"/>
    <n v="9"/>
    <n v="12"/>
    <n v="2"/>
    <x v="0"/>
    <x v="0"/>
    <n v="0"/>
    <n v="0"/>
    <n v="0"/>
    <x v="0"/>
    <s v="Otro"/>
    <s v=""/>
    <n v="4735652.8800999997"/>
    <n v="2591449.8106"/>
    <n v="-75.407642999999993"/>
    <n v="9.3442460000000001"/>
  </r>
  <r>
    <s v="Sucre"/>
    <s v="Sincelejo"/>
    <s v="Sierra Flor"/>
    <x v="34"/>
    <n v="1424"/>
    <s v="Bosque abierto"/>
    <d v="2025-06-03T00:00:00"/>
    <s v="Alta densidad"/>
    <s v="Esteban Moreno"/>
    <x v="1"/>
    <n v="5"/>
    <n v="47"/>
    <x v="0"/>
    <m/>
    <n v="61"/>
    <n v="0.61"/>
    <n v="0.19416903057211232"/>
    <n v="11.8"/>
    <x v="15"/>
    <n v="2.9610777162247127E-2"/>
    <n v="10"/>
    <n v="13"/>
    <n v="4"/>
    <x v="0"/>
    <x v="0"/>
    <n v="0"/>
    <n v="0"/>
    <n v="0"/>
    <x v="0"/>
    <s v="Otro"/>
    <s v=""/>
    <n v="4735662.3014000002"/>
    <n v="2591445.8747999999"/>
    <n v="-75.407556999999997"/>
    <n v="9.3442109999999996"/>
  </r>
  <r>
    <s v="Sucre"/>
    <s v="Sincelejo"/>
    <s v="Sierra Flor"/>
    <x v="34"/>
    <n v="1425"/>
    <s v="Bosque abierto"/>
    <d v="2025-06-03T00:00:00"/>
    <s v="Alta densidad"/>
    <s v="Esteban Moreno"/>
    <x v="1"/>
    <n v="5"/>
    <n v="48"/>
    <x v="0"/>
    <m/>
    <n v="57.9"/>
    <n v="0.57899999999999996"/>
    <n v="0.18430142410041481"/>
    <n v="12"/>
    <x v="15"/>
    <n v="2.6677631138535041E-2"/>
    <n v="9"/>
    <n v="12"/>
    <n v="2"/>
    <x v="0"/>
    <x v="0"/>
    <n v="0"/>
    <n v="0"/>
    <n v="0"/>
    <x v="0"/>
    <s v="Otro"/>
    <s v=""/>
    <n v="4735657.1902000001"/>
    <n v="2591453.5419999999"/>
    <n v="-75.407604000000006"/>
    <n v="9.3442799999999995"/>
  </r>
  <r>
    <s v="Sucre"/>
    <s v="Sincelejo"/>
    <s v="Sierra Flor"/>
    <x v="34"/>
    <n v="1426"/>
    <s v="Bosque abierto"/>
    <d v="2025-06-03T00:00:00"/>
    <s v="Alta densidad"/>
    <s v="Esteban Moreno"/>
    <x v="1"/>
    <n v="5"/>
    <n v="49"/>
    <x v="0"/>
    <m/>
    <n v="60.9"/>
    <n v="0.60899999999999999"/>
    <n v="0.19385072068592851"/>
    <n v="11.5"/>
    <x v="104"/>
    <n v="2.9513772224432615E-2"/>
    <n v="9"/>
    <n v="12"/>
    <n v="3"/>
    <x v="0"/>
    <x v="0"/>
    <n v="0"/>
    <n v="0"/>
    <n v="1"/>
    <x v="0"/>
    <s v="Otro"/>
    <s v=""/>
    <n v="4735655.3294000002"/>
    <n v="2591454.5501999999"/>
    <n v="-75.407621000000006"/>
    <n v="9.3442889999999998"/>
  </r>
  <r>
    <s v="Sucre"/>
    <s v="Sincelejo"/>
    <s v="Sierra Flor"/>
    <x v="34"/>
    <s v=""/>
    <s v="Bosque abierto"/>
    <d v="2025-06-03T00:00:00"/>
    <s v="Alta densidad"/>
    <s v="Esteban Moreno"/>
    <x v="1"/>
    <n v="5"/>
    <n v="50"/>
    <x v="4"/>
    <n v="1"/>
    <m/>
    <n v="0"/>
    <n v="0"/>
    <m/>
    <x v="39"/>
    <n v="0"/>
    <m/>
    <m/>
    <m/>
    <x v="1"/>
    <x v="1"/>
    <m/>
    <m/>
    <m/>
    <x v="0"/>
    <s v="Otro"/>
    <s v=""/>
    <m/>
    <m/>
    <m/>
    <m/>
  </r>
  <r>
    <s v="Sucre"/>
    <s v="Sincelejo"/>
    <s v="Sierra Flor"/>
    <x v="34"/>
    <n v="1427"/>
    <s v="Bosque abierto"/>
    <d v="2025-06-03T00:00:00"/>
    <s v="Alta densidad"/>
    <s v="Esteban Moreno"/>
    <x v="1"/>
    <n v="6"/>
    <n v="51"/>
    <x v="0"/>
    <m/>
    <n v="55.4"/>
    <n v="0.55399999999999994"/>
    <n v="0.17634367694582001"/>
    <n v="11.6"/>
    <x v="104"/>
    <n v="2.4423599256996067E-2"/>
    <n v="9"/>
    <n v="12"/>
    <n v="3"/>
    <x v="0"/>
    <x v="0"/>
    <n v="0"/>
    <n v="0"/>
    <n v="1"/>
    <x v="0"/>
    <s v="Otro"/>
    <s v=""/>
    <n v="4735662.9533000002"/>
    <n v="2591460.9138000002"/>
    <n v="-75.407551999999995"/>
    <n v="9.3443470009999992"/>
  </r>
  <r>
    <s v="Sucre"/>
    <s v="Sincelejo"/>
    <s v="Sierra Flor"/>
    <x v="34"/>
    <s v=""/>
    <s v="Bosque abierto"/>
    <d v="2025-06-03T00:00:00"/>
    <s v="Alta densidad"/>
    <s v="Esteban Moreno"/>
    <x v="1"/>
    <n v="6"/>
    <n v="52"/>
    <x v="4"/>
    <n v="13"/>
    <m/>
    <n v="0"/>
    <n v="0"/>
    <m/>
    <x v="39"/>
    <n v="0"/>
    <m/>
    <m/>
    <m/>
    <x v="1"/>
    <x v="1"/>
    <m/>
    <m/>
    <m/>
    <x v="0"/>
    <s v="Otro"/>
    <s v=""/>
    <m/>
    <m/>
    <m/>
    <m/>
  </r>
  <r>
    <s v="Sucre"/>
    <s v="Sincelejo"/>
    <s v="Sierra Flor"/>
    <x v="34"/>
    <s v=""/>
    <s v="Bosque abierto"/>
    <d v="2025-06-03T00:00:00"/>
    <s v="Alta densidad"/>
    <s v="Esteban Moreno"/>
    <x v="1"/>
    <n v="6"/>
    <n v="53"/>
    <x v="3"/>
    <n v="3"/>
    <m/>
    <n v="0"/>
    <n v="0"/>
    <m/>
    <x v="39"/>
    <n v="0"/>
    <m/>
    <m/>
    <m/>
    <x v="1"/>
    <x v="1"/>
    <m/>
    <m/>
    <m/>
    <x v="0"/>
    <s v="Otro"/>
    <s v=""/>
    <m/>
    <m/>
    <m/>
    <m/>
  </r>
  <r>
    <s v="Sucre"/>
    <s v="Sincelejo"/>
    <s v="Sierra Flor"/>
    <x v="34"/>
    <s v=""/>
    <s v="Bosque abierto"/>
    <d v="2025-06-03T00:00:00"/>
    <s v="Alta densidad"/>
    <s v="Esteban Moreno"/>
    <x v="1"/>
    <n v="6"/>
    <n v="54"/>
    <x v="2"/>
    <n v="3"/>
    <m/>
    <n v="0"/>
    <n v="0"/>
    <m/>
    <x v="39"/>
    <n v="0"/>
    <m/>
    <m/>
    <m/>
    <x v="1"/>
    <x v="1"/>
    <m/>
    <m/>
    <m/>
    <x v="0"/>
    <s v="Otro"/>
    <s v=""/>
    <m/>
    <m/>
    <m/>
    <m/>
  </r>
  <r>
    <s v="Sucre"/>
    <s v="Sincelejo"/>
    <s v="Sierra Flor"/>
    <x v="34"/>
    <n v="1428"/>
    <s v="Bosque abierto"/>
    <d v="2025-06-03T00:00:00"/>
    <s v="Alta densidad"/>
    <s v="Esteban Moreno"/>
    <x v="1"/>
    <n v="7"/>
    <n v="55"/>
    <x v="0"/>
    <m/>
    <n v="56"/>
    <n v="0.56000000000000005"/>
    <n v="0.17825353626292281"/>
    <n v="13.5"/>
    <x v="121"/>
    <n v="2.4955495076809196E-2"/>
    <n v="10"/>
    <n v="13"/>
    <n v="3"/>
    <x v="0"/>
    <x v="0"/>
    <n v="0"/>
    <n v="0"/>
    <n v="0"/>
    <x v="0"/>
    <s v="Otro"/>
    <s v=""/>
    <n v="4735647.3288000003"/>
    <n v="2591457.3701999998"/>
    <n v="-75.407694000000006"/>
    <n v="9.3443140000000007"/>
  </r>
  <r>
    <s v="Sucre"/>
    <s v="Sincelejo"/>
    <s v="Sierra Flor"/>
    <x v="34"/>
    <n v="1429"/>
    <s v="Bosque abierto"/>
    <d v="2025-06-03T00:00:00"/>
    <s v="Alta densidad"/>
    <s v="Esteban Moreno"/>
    <x v="1"/>
    <n v="7"/>
    <n v="56"/>
    <x v="0"/>
    <m/>
    <n v="52.1"/>
    <n v="0.52100000000000002"/>
    <n v="0.16583945070175496"/>
    <n v="10"/>
    <x v="12"/>
    <n v="2.1600588453903585E-2"/>
    <n v="9"/>
    <n v="12"/>
    <n v="2"/>
    <x v="0"/>
    <x v="0"/>
    <n v="0"/>
    <n v="0"/>
    <n v="2"/>
    <x v="0"/>
    <s v="Otro"/>
    <s v=""/>
    <n v="4735645.4231000002"/>
    <n v="2591467.8914999999"/>
    <n v="-75.407712000000004"/>
    <n v="9.3444090010000007"/>
  </r>
  <r>
    <s v="Sucre"/>
    <s v="Sincelejo"/>
    <s v="Sierra Flor"/>
    <x v="34"/>
    <n v="1430"/>
    <s v="Bosque abierto"/>
    <d v="2025-06-03T00:00:00"/>
    <s v="Alta densidad"/>
    <s v="Esteban Moreno"/>
    <x v="1"/>
    <n v="7"/>
    <n v="57"/>
    <x v="0"/>
    <m/>
    <n v="45.7"/>
    <n v="0.45700000000000002"/>
    <n v="0.14546761798599234"/>
    <n v="8.1999999999999993"/>
    <x v="18"/>
    <n v="1.6619675354899624E-2"/>
    <n v="8"/>
    <n v="11"/>
    <n v="4"/>
    <x v="0"/>
    <x v="0"/>
    <n v="0"/>
    <n v="0"/>
    <n v="0"/>
    <x v="0"/>
    <s v="Otro"/>
    <s v=""/>
    <n v="4735647.6975999996"/>
    <n v="2591463.1195999999"/>
    <n v="-75.407691"/>
    <n v="9.3443660009999991"/>
  </r>
  <r>
    <s v="Sucre"/>
    <s v="Sincelejo"/>
    <s v="Sierra Flor"/>
    <x v="34"/>
    <n v="1431"/>
    <s v="Bosque abierto"/>
    <d v="2025-06-03T00:00:00"/>
    <s v="Alta densidad"/>
    <s v="Esteban Moreno"/>
    <x v="1"/>
    <n v="7"/>
    <n v="58"/>
    <x v="0"/>
    <m/>
    <n v="59.7"/>
    <n v="0.59699999999999998"/>
    <n v="0.19003100205172302"/>
    <n v="11"/>
    <x v="104"/>
    <n v="2.8362127056219658E-2"/>
    <n v="9"/>
    <n v="12"/>
    <n v="2"/>
    <x v="0"/>
    <x v="0"/>
    <n v="0"/>
    <n v="0"/>
    <n v="1"/>
    <x v="0"/>
    <s v="Otro"/>
    <s v=""/>
    <n v="4735645.0972999996"/>
    <n v="2591468.4468"/>
    <n v="-75.407714999999996"/>
    <n v="9.3444140010000005"/>
  </r>
  <r>
    <s v="Sucre"/>
    <s v="Sincelejo"/>
    <s v="Sierra Flor"/>
    <x v="34"/>
    <s v=""/>
    <s v="Bosque abierto"/>
    <d v="2025-06-03T00:00:00"/>
    <s v="Alta densidad"/>
    <s v="Esteban Moreno"/>
    <x v="1"/>
    <n v="7"/>
    <n v="59"/>
    <x v="4"/>
    <n v="18"/>
    <m/>
    <n v="0"/>
    <n v="0"/>
    <m/>
    <x v="39"/>
    <n v="0"/>
    <m/>
    <m/>
    <m/>
    <x v="1"/>
    <x v="1"/>
    <m/>
    <m/>
    <m/>
    <x v="0"/>
    <s v="Otro"/>
    <s v=""/>
    <m/>
    <m/>
    <m/>
    <m/>
  </r>
  <r>
    <s v="Sucre"/>
    <s v="Sincelejo"/>
    <s v="Sierra Flor"/>
    <x v="34"/>
    <s v=""/>
    <s v="Bosque abierto"/>
    <d v="2025-06-03T00:00:00"/>
    <s v="Alta densidad"/>
    <s v="Esteban Moreno"/>
    <x v="1"/>
    <n v="7"/>
    <n v="60"/>
    <x v="3"/>
    <n v="3"/>
    <m/>
    <n v="0"/>
    <n v="0"/>
    <m/>
    <x v="39"/>
    <n v="0"/>
    <m/>
    <m/>
    <m/>
    <x v="1"/>
    <x v="1"/>
    <m/>
    <m/>
    <m/>
    <x v="0"/>
    <s v="Otro"/>
    <s v=""/>
    <m/>
    <m/>
    <m/>
    <m/>
  </r>
  <r>
    <s v="Sucre"/>
    <s v="Sincelejo"/>
    <s v="Sierra Flor"/>
    <x v="34"/>
    <s v=""/>
    <s v="Bosque abierto"/>
    <d v="2025-06-03T00:00:00"/>
    <s v="Alta densidad"/>
    <s v="Esteban Moreno"/>
    <x v="1"/>
    <n v="7"/>
    <n v="61"/>
    <x v="2"/>
    <n v="2"/>
    <m/>
    <n v="0"/>
    <n v="0"/>
    <m/>
    <x v="39"/>
    <n v="0"/>
    <m/>
    <m/>
    <m/>
    <x v="1"/>
    <x v="1"/>
    <m/>
    <m/>
    <m/>
    <x v="0"/>
    <s v="Otro"/>
    <s v=""/>
    <m/>
    <m/>
    <m/>
    <m/>
  </r>
  <r>
    <s v="Sucre"/>
    <s v="Sincelejo"/>
    <s v="Sierra Flor"/>
    <x v="34"/>
    <n v="1432"/>
    <s v="Bosque abierto"/>
    <d v="2025-06-03T00:00:00"/>
    <s v="Alta densidad"/>
    <s v="Esteban Moreno"/>
    <x v="1"/>
    <n v="8"/>
    <n v="62"/>
    <x v="0"/>
    <m/>
    <n v="52.5"/>
    <n v="0.52500000000000002"/>
    <n v="0.16711269024649011"/>
    <n v="11.8"/>
    <x v="15"/>
    <n v="2.1933540594851829E-2"/>
    <n v="8"/>
    <n v="11"/>
    <n v="3"/>
    <x v="0"/>
    <x v="0"/>
    <n v="0"/>
    <n v="0"/>
    <n v="1"/>
    <x v="0"/>
    <s v="Otro"/>
    <s v=""/>
    <n v="4735648.9351000004"/>
    <n v="2591451.2755"/>
    <n v="-75.407679000000002"/>
    <n v="9.3442589999999992"/>
  </r>
  <r>
    <s v="Sucre"/>
    <s v="Sincelejo"/>
    <s v="Sierra Flor"/>
    <x v="34"/>
    <n v="1434"/>
    <s v="Bosque abierto"/>
    <d v="2025-06-03T00:00:00"/>
    <s v="Alta densidad"/>
    <s v="Esteban Moreno"/>
    <x v="1"/>
    <n v="8"/>
    <n v="63"/>
    <x v="0"/>
    <m/>
    <n v="55"/>
    <n v="0.55000000000000004"/>
    <n v="0.17507043740108488"/>
    <n v="13"/>
    <x v="13"/>
    <n v="2.4072185142649173E-2"/>
    <n v="9"/>
    <n v="12"/>
    <n v="5"/>
    <x v="0"/>
    <x v="0"/>
    <n v="0"/>
    <n v="0"/>
    <n v="0"/>
    <x v="0"/>
    <s v="Otro"/>
    <s v=""/>
    <n v="4735652.6520999996"/>
    <n v="2591448.5954"/>
    <n v="-75.407645000000002"/>
    <n v="9.3442349999999994"/>
  </r>
  <r>
    <s v="Sucre"/>
    <s v="Sincelejo"/>
    <s v="Sierra Flor"/>
    <x v="34"/>
    <n v="1435"/>
    <s v="Bosque abierto"/>
    <d v="2025-06-03T00:00:00"/>
    <s v="Alta densidad"/>
    <s v="Esteban Moreno"/>
    <x v="1"/>
    <n v="8"/>
    <n v="64"/>
    <x v="0"/>
    <m/>
    <n v="59.3"/>
    <n v="0.59299999999999997"/>
    <n v="0.18875776250698786"/>
    <n v="13.3"/>
    <x v="119"/>
    <n v="2.7983338291660949E-2"/>
    <n v="10"/>
    <n v="13"/>
    <n v="3"/>
    <x v="0"/>
    <x v="0"/>
    <n v="0"/>
    <n v="0"/>
    <n v="0"/>
    <x v="0"/>
    <s v="Otro"/>
    <s v=""/>
    <n v="4735646.3386000004"/>
    <n v="2591457.1557"/>
    <n v="-75.407702999999998"/>
    <n v="9.3443120000000004"/>
  </r>
  <r>
    <s v="Sucre"/>
    <s v="Sincelejo"/>
    <s v="Sierra Flor"/>
    <x v="34"/>
    <n v="1436"/>
    <s v="Bosque abierto"/>
    <d v="2025-06-03T00:00:00"/>
    <s v="Alta densidad"/>
    <s v="Esteban Moreno"/>
    <x v="1"/>
    <n v="8"/>
    <n v="65"/>
    <x v="0"/>
    <m/>
    <n v="57.1"/>
    <n v="0.57100000000000006"/>
    <n v="0.1817549450109445"/>
    <n v="12.4"/>
    <x v="15"/>
    <n v="2.5945518400312329E-2"/>
    <n v="9"/>
    <n v="12"/>
    <n v="2"/>
    <x v="0"/>
    <x v="0"/>
    <n v="0"/>
    <n v="0"/>
    <n v="0"/>
    <x v="0"/>
    <s v="Otro"/>
    <s v=""/>
    <n v="4735644.8960999995"/>
    <n v="2591455.0639"/>
    <n v="-75.407715999999994"/>
    <n v="9.3442930000000004"/>
  </r>
  <r>
    <s v="Sucre"/>
    <s v="Sincelejo"/>
    <s v="Sierra Flor"/>
    <x v="34"/>
    <s v=""/>
    <s v="Bosque abierto"/>
    <d v="2025-06-03T00:00:00"/>
    <s v="Alta densidad"/>
    <s v="Esteban Moreno"/>
    <x v="1"/>
    <n v="8"/>
    <n v="66"/>
    <x v="4"/>
    <n v="17"/>
    <m/>
    <n v="0"/>
    <n v="0"/>
    <m/>
    <x v="39"/>
    <n v="0"/>
    <m/>
    <m/>
    <m/>
    <x v="1"/>
    <x v="1"/>
    <m/>
    <m/>
    <m/>
    <x v="0"/>
    <s v="Otro"/>
    <s v=""/>
    <m/>
    <m/>
    <m/>
    <m/>
  </r>
  <r>
    <s v="Sucre"/>
    <s v="Sincelejo"/>
    <s v="Sierra Flor"/>
    <x v="34"/>
    <n v="1437"/>
    <s v="Bosque abierto"/>
    <d v="2025-06-03T00:00:00"/>
    <s v="Alta densidad"/>
    <s v="Esteban Moreno"/>
    <x v="1"/>
    <n v="9"/>
    <n v="67"/>
    <x v="0"/>
    <m/>
    <n v="59.7"/>
    <n v="0.59699999999999998"/>
    <n v="0.19003100205172302"/>
    <n v="11.8"/>
    <x v="15"/>
    <n v="2.8362127056219658E-2"/>
    <n v="9"/>
    <n v="12"/>
    <n v="3"/>
    <x v="0"/>
    <x v="0"/>
    <n v="0"/>
    <n v="0"/>
    <n v="0"/>
    <x v="0"/>
    <s v="Otro"/>
    <s v=""/>
    <n v="4735640.2227999996"/>
    <n v="2591462.5068999999"/>
    <n v="-75.407758999999999"/>
    <n v="9.34436"/>
  </r>
  <r>
    <s v="Sucre"/>
    <s v="Sincelejo"/>
    <s v="Sierra Flor"/>
    <x v="34"/>
    <n v="1438"/>
    <s v="Bosque abierto"/>
    <d v="2025-06-03T00:00:00"/>
    <s v="Alta densidad"/>
    <s v="Esteban Moreno"/>
    <x v="1"/>
    <n v="9"/>
    <n v="68"/>
    <x v="1"/>
    <m/>
    <n v="51.9"/>
    <n v="0.51900000000000002"/>
    <n v="0.16520283092938737"/>
    <n v="11.5"/>
    <x v="104"/>
    <n v="2.1435067313088012E-2"/>
    <n v="9"/>
    <n v="12"/>
    <n v="2"/>
    <x v="0"/>
    <x v="0"/>
    <n v="0"/>
    <n v="0"/>
    <n v="1"/>
    <x v="0"/>
    <s v="Otro"/>
    <s v=""/>
    <n v="4735637.0543999998"/>
    <n v="2591465.0726999999"/>
    <n v="-75.407787999999996"/>
    <n v="9.3443830010000006"/>
  </r>
  <r>
    <s v="Sucre"/>
    <s v="Sincelejo"/>
    <s v="Sierra Flor"/>
    <x v="34"/>
    <s v=""/>
    <s v="Bosque abierto"/>
    <d v="2025-06-03T00:00:00"/>
    <s v="Alta densidad"/>
    <s v="Esteban Moreno"/>
    <x v="1"/>
    <n v="9"/>
    <n v="69"/>
    <x v="4"/>
    <n v="16"/>
    <m/>
    <n v="0"/>
    <n v="0"/>
    <m/>
    <x v="39"/>
    <n v="0"/>
    <m/>
    <m/>
    <m/>
    <x v="1"/>
    <x v="1"/>
    <m/>
    <m/>
    <m/>
    <x v="0"/>
    <s v="Otro"/>
    <s v=""/>
    <m/>
    <m/>
    <m/>
    <m/>
  </r>
  <r>
    <s v="Sucre"/>
    <s v="Sincelejo"/>
    <s v="Sierra Flor"/>
    <x v="34"/>
    <s v=""/>
    <s v="Bosque abierto"/>
    <d v="2025-06-03T00:00:00"/>
    <s v="Alta densidad"/>
    <s v="Esteban Moreno"/>
    <x v="1"/>
    <n v="9"/>
    <n v="70"/>
    <x v="3"/>
    <n v="1"/>
    <m/>
    <n v="0"/>
    <n v="0"/>
    <m/>
    <x v="39"/>
    <n v="0"/>
    <m/>
    <m/>
    <m/>
    <x v="1"/>
    <x v="1"/>
    <m/>
    <m/>
    <m/>
    <x v="0"/>
    <s v="Otro"/>
    <s v=""/>
    <m/>
    <m/>
    <m/>
    <m/>
  </r>
  <r>
    <s v="Sucre"/>
    <s v="Sincelejo"/>
    <s v="Sierra Flor"/>
    <x v="34"/>
    <s v=""/>
    <s v="Bosque abierto"/>
    <d v="2025-06-03T00:00:00"/>
    <s v="Alta densidad"/>
    <s v="Esteban Moreno"/>
    <x v="1"/>
    <n v="9"/>
    <n v="71"/>
    <x v="2"/>
    <n v="4"/>
    <m/>
    <n v="0"/>
    <n v="0"/>
    <m/>
    <x v="39"/>
    <n v="0"/>
    <m/>
    <m/>
    <m/>
    <x v="1"/>
    <x v="1"/>
    <m/>
    <m/>
    <m/>
    <x v="0"/>
    <s v="Otro"/>
    <s v=""/>
    <m/>
    <m/>
    <m/>
    <m/>
  </r>
  <r>
    <s v="Sucre"/>
    <s v="Sincelejo"/>
    <s v="Sierra Flor"/>
    <x v="34"/>
    <n v="1439"/>
    <s v="Bosque abierto"/>
    <d v="2025-06-03T00:00:00"/>
    <s v="Alta densidad"/>
    <s v="Esteban Moreno"/>
    <x v="1"/>
    <n v="10"/>
    <n v="72"/>
    <x v="0"/>
    <m/>
    <n v="55.7"/>
    <n v="0.55700000000000005"/>
    <n v="0.17729860660437144"/>
    <n v="12.5"/>
    <x v="13"/>
    <n v="2.4688830969658727E-2"/>
    <n v="9"/>
    <n v="12"/>
    <n v="3"/>
    <x v="0"/>
    <x v="0"/>
    <n v="0"/>
    <n v="0"/>
    <n v="1"/>
    <x v="0"/>
    <s v="Otro"/>
    <s v=""/>
    <n v="4735647.5088999998"/>
    <n v="2591467.656"/>
    <n v="-75.407692999999995"/>
    <n v="9.3444070000000004"/>
  </r>
  <r>
    <s v="Sucre"/>
    <s v="Sincelejo"/>
    <s v="Sierra Flor"/>
    <x v="34"/>
    <n v="1441"/>
    <s v="Bosque abierto"/>
    <d v="2025-06-03T00:00:00"/>
    <s v="Alta densidad"/>
    <s v="Esteban Moreno"/>
    <x v="1"/>
    <n v="10"/>
    <n v="73"/>
    <x v="0"/>
    <m/>
    <n v="57"/>
    <n v="0.56999999999999995"/>
    <n v="0.18143663512476069"/>
    <n v="10.5"/>
    <x v="70"/>
    <n v="2.5854720505278397E-2"/>
    <n v="9"/>
    <n v="12"/>
    <n v="4"/>
    <x v="0"/>
    <x v="0"/>
    <n v="0"/>
    <n v="0"/>
    <n v="1"/>
    <x v="0"/>
    <s v="Otro"/>
    <s v=""/>
    <n v="4735647.2611999996"/>
    <n v="2591463.5649999999"/>
    <n v="-75.407695000000004"/>
    <n v="9.3443699999999996"/>
  </r>
  <r>
    <s v="Sucre"/>
    <s v="Sincelejo"/>
    <s v="Sierra Flor"/>
    <x v="34"/>
    <s v=""/>
    <s v="Bosque abierto"/>
    <d v="2025-06-03T00:00:00"/>
    <s v="Alta densidad"/>
    <s v="Esteban Moreno"/>
    <x v="1"/>
    <n v="10"/>
    <n v="74"/>
    <x v="2"/>
    <n v="1"/>
    <m/>
    <n v="0"/>
    <n v="0"/>
    <m/>
    <x v="39"/>
    <n v="0"/>
    <m/>
    <m/>
    <m/>
    <x v="1"/>
    <x v="1"/>
    <m/>
    <m/>
    <m/>
    <x v="0"/>
    <s v="Otro"/>
    <s v=""/>
    <m/>
    <m/>
    <m/>
    <m/>
  </r>
  <r>
    <s v="Sucre"/>
    <s v="Sincelejo"/>
    <s v="Sierra Flor"/>
    <x v="34"/>
    <s v=""/>
    <s v="Bosque abierto"/>
    <d v="2025-06-03T00:00:00"/>
    <s v="Alta densidad"/>
    <s v="Esteban Moreno"/>
    <x v="1"/>
    <n v="10"/>
    <n v="75"/>
    <x v="4"/>
    <n v="10"/>
    <m/>
    <n v="0"/>
    <n v="0"/>
    <m/>
    <x v="39"/>
    <n v="0"/>
    <m/>
    <m/>
    <m/>
    <x v="1"/>
    <x v="1"/>
    <m/>
    <m/>
    <m/>
    <x v="0"/>
    <s v="Otro"/>
    <s v=""/>
    <m/>
    <m/>
    <m/>
    <m/>
  </r>
  <r>
    <s v="Sucre"/>
    <s v="Sampués"/>
    <s v="Jorge Eliécer"/>
    <x v="35"/>
    <n v="1442"/>
    <s v="Bosque de galería"/>
    <d v="2025-06-03T00:00:00"/>
    <s v="Media densidad"/>
    <s v="Lucía Rodríguez"/>
    <x v="1"/>
    <n v="1"/>
    <n v="1"/>
    <x v="0"/>
    <s v=""/>
    <n v="61.9"/>
    <n v="0.61899999999999999"/>
    <n v="0.19703381954776644"/>
    <n v="10.5"/>
    <x v="11"/>
    <n v="3.0490983575016856E-2"/>
    <n v="11"/>
    <n v="14"/>
    <n v="5"/>
    <x v="0"/>
    <x v="0"/>
    <n v="0"/>
    <n v="0"/>
    <n v="0"/>
    <x v="0"/>
    <s v="Otro"/>
    <s v=""/>
    <n v="4732420.3958000001"/>
    <n v="2579423.1214000001"/>
    <n v="-75.436313999999996"/>
    <n v="9.2353199999999998"/>
  </r>
  <r>
    <s v="Sucre"/>
    <s v="Sampués"/>
    <s v="Jorge Eliécer"/>
    <x v="35"/>
    <n v="1443"/>
    <s v="Bosque de galería"/>
    <d v="2025-06-03T00:00:00"/>
    <s v="Media densidad"/>
    <s v="Lucía Rodríguez"/>
    <x v="1"/>
    <n v="1"/>
    <n v="2"/>
    <x v="0"/>
    <s v=""/>
    <n v="69.900000000000006"/>
    <n v="0.69900000000000007"/>
    <n v="0.22249861044246971"/>
    <n v="12"/>
    <x v="15"/>
    <n v="3.8881632174821587E-2"/>
    <n v="10"/>
    <n v="14"/>
    <n v="4"/>
    <x v="0"/>
    <x v="0"/>
    <n v="0"/>
    <n v="0"/>
    <n v="0"/>
    <x v="0"/>
    <s v="Otro"/>
    <s v=""/>
    <n v="4732430.6940000001"/>
    <n v="2579418.4053000002"/>
    <n v="-75.436220000000006"/>
    <n v="9.2352780009999993"/>
  </r>
  <r>
    <s v="Sucre"/>
    <s v="Sampués"/>
    <s v="Jorge Eliécer"/>
    <x v="35"/>
    <n v="1444"/>
    <s v="Bosque de galería"/>
    <d v="2025-06-03T00:00:00"/>
    <s v="Media densidad"/>
    <s v="Lucía Rodríguez"/>
    <x v="1"/>
    <n v="1"/>
    <n v="3"/>
    <x v="0"/>
    <s v=""/>
    <n v="58.1"/>
    <n v="0.58099999999999996"/>
    <n v="0.18493804387278237"/>
    <n v="10.5"/>
    <x v="11"/>
    <n v="2.6862250872521639E-2"/>
    <n v="10"/>
    <n v="13"/>
    <n v="2"/>
    <x v="2"/>
    <x v="2"/>
    <n v="0"/>
    <n v="0"/>
    <n v="0"/>
    <x v="0"/>
    <s v="Otro"/>
    <s v=""/>
    <n v="4732431.7906999998"/>
    <n v="2579418.0658999998"/>
    <n v="-75.436210000000003"/>
    <n v="9.2352749999999997"/>
  </r>
  <r>
    <s v="Sucre"/>
    <s v="Sampués"/>
    <s v="Jorge Eliécer"/>
    <x v="35"/>
    <n v="1445"/>
    <s v="Bosque de galería"/>
    <d v="2025-06-03T00:00:00"/>
    <s v="Media densidad"/>
    <s v="Lucía Rodríguez"/>
    <x v="1"/>
    <n v="1"/>
    <n v="4"/>
    <x v="0"/>
    <s v=""/>
    <n v="57.1"/>
    <n v="0.57100000000000006"/>
    <n v="0.1817549450109445"/>
    <n v="10.8"/>
    <x v="83"/>
    <n v="2.5945518400312329E-2"/>
    <n v="10"/>
    <n v="13"/>
    <n v="3"/>
    <x v="0"/>
    <x v="0"/>
    <n v="0"/>
    <n v="0"/>
    <n v="0"/>
    <x v="0"/>
    <s v="Otro"/>
    <s v=""/>
    <n v="4732429.0864000004"/>
    <n v="2579424.3895"/>
    <n v="-75.436234999999996"/>
    <n v="9.2353320009999997"/>
  </r>
  <r>
    <s v="Sucre"/>
    <s v="Sampués"/>
    <s v="Jorge Eliécer"/>
    <x v="35"/>
    <s v=""/>
    <s v="Bosque de galería"/>
    <d v="2025-06-03T00:00:00"/>
    <s v="Media densidad"/>
    <s v="Lucía Rodríguez"/>
    <x v="1"/>
    <n v="1"/>
    <n v="5"/>
    <x v="4"/>
    <n v="280"/>
    <s v=""/>
    <m/>
    <m/>
    <m/>
    <x v="4"/>
    <n v="0"/>
    <s v=""/>
    <s v=""/>
    <m/>
    <x v="1"/>
    <x v="1"/>
    <m/>
    <m/>
    <m/>
    <x v="0"/>
    <s v="Otro"/>
    <s v=""/>
    <m/>
    <m/>
    <m/>
    <m/>
  </r>
  <r>
    <s v="Sucre"/>
    <s v="Sampués"/>
    <s v="Jorge Eliécer"/>
    <x v="35"/>
    <s v=""/>
    <s v="Bosque de galería"/>
    <d v="2025-06-03T00:00:00"/>
    <s v="Media densidad"/>
    <s v="Lucía Rodríguez"/>
    <x v="1"/>
    <n v="1"/>
    <n v="6"/>
    <x v="3"/>
    <n v="1"/>
    <s v=""/>
    <m/>
    <m/>
    <m/>
    <x v="4"/>
    <n v="0"/>
    <s v=""/>
    <s v=""/>
    <m/>
    <x v="1"/>
    <x v="1"/>
    <m/>
    <m/>
    <m/>
    <x v="0"/>
    <s v="Otro"/>
    <s v=""/>
    <m/>
    <m/>
    <m/>
    <m/>
  </r>
  <r>
    <s v="Sucre"/>
    <s v="Sampués"/>
    <s v="Jorge Eliécer"/>
    <x v="35"/>
    <n v="1446"/>
    <s v="Bosque de galería"/>
    <d v="2025-06-03T00:00:00"/>
    <s v="Media densidad"/>
    <s v="Lucía Rodríguez"/>
    <x v="1"/>
    <n v="2"/>
    <n v="7"/>
    <x v="0"/>
    <s v=""/>
    <n v="46"/>
    <n v="0.46"/>
    <n v="0.14642254764454371"/>
    <n v="10.199999999999999"/>
    <x v="12"/>
    <n v="1.6838592979122526E-2"/>
    <n v="9"/>
    <n v="13"/>
    <n v="2"/>
    <x v="0"/>
    <x v="0"/>
    <n v="0"/>
    <n v="0"/>
    <n v="0"/>
    <x v="0"/>
    <s v="Otro"/>
    <s v=""/>
    <n v="4732414.4374000002"/>
    <n v="2579419.6224000002"/>
    <n v="-75.436368000000002"/>
    <n v="9.2352880000000006"/>
  </r>
  <r>
    <s v="Sucre"/>
    <s v="Sampués"/>
    <s v="Jorge Eliécer"/>
    <x v="35"/>
    <n v="1447"/>
    <s v="Bosque de galería"/>
    <d v="2025-06-03T00:00:00"/>
    <s v="Media densidad"/>
    <s v="Lucía Rodríguez"/>
    <x v="1"/>
    <n v="2"/>
    <n v="8"/>
    <x v="0"/>
    <s v=""/>
    <n v="53.5"/>
    <n v="0.53500000000000003"/>
    <n v="0.17029578910832802"/>
    <n v="12"/>
    <x v="30"/>
    <n v="2.2777061793238875E-2"/>
    <n v="12"/>
    <n v="15"/>
    <n v="2"/>
    <x v="2"/>
    <x v="0"/>
    <n v="0"/>
    <n v="0"/>
    <n v="0"/>
    <x v="0"/>
    <s v="Otro"/>
    <s v=""/>
    <n v="4732415.9419"/>
    <n v="2579414.6345000002"/>
    <n v="-75.436353999999994"/>
    <n v="9.2352430010000006"/>
  </r>
  <r>
    <s v="Sucre"/>
    <s v="Sampués"/>
    <s v="Jorge Eliécer"/>
    <x v="35"/>
    <n v="1448"/>
    <s v="Bosque de galería"/>
    <d v="2025-06-03T00:00:00"/>
    <s v="Media densidad"/>
    <s v="Lucía Rodríguez"/>
    <x v="1"/>
    <n v="2"/>
    <n v="9"/>
    <x v="0"/>
    <s v=""/>
    <n v="46.1"/>
    <n v="0.46100000000000002"/>
    <n v="0.14674085753072752"/>
    <n v="8.8000000000000007"/>
    <x v="27"/>
    <n v="1.6911883830416346E-2"/>
    <n v="9"/>
    <n v="12"/>
    <n v="0"/>
    <x v="0"/>
    <x v="0"/>
    <n v="0"/>
    <n v="0"/>
    <n v="0"/>
    <x v="0"/>
    <s v="Otro"/>
    <s v=""/>
    <n v="4732421.8942999998"/>
    <n v="2579417.2486"/>
    <n v="-75.436300000000003"/>
    <n v="9.2352670000000003"/>
  </r>
  <r>
    <s v="Sucre"/>
    <s v="Sampués"/>
    <s v="Jorge Eliécer"/>
    <x v="35"/>
    <n v="1449"/>
    <s v="Bosque de galería"/>
    <d v="2025-06-03T00:00:00"/>
    <s v="Media densidad"/>
    <s v="Lucía Rodríguez"/>
    <x v="1"/>
    <n v="2"/>
    <n v="10"/>
    <x v="0"/>
    <s v=""/>
    <n v="66.099999999999994"/>
    <n v="0.66099999999999992"/>
    <n v="0.21040283476748561"/>
    <n v="11.3"/>
    <x v="19"/>
    <n v="3.4769068445326991E-2"/>
    <n v="12"/>
    <n v="15"/>
    <n v="3"/>
    <x v="2"/>
    <x v="2"/>
    <n v="0"/>
    <n v="0"/>
    <n v="0"/>
    <x v="0"/>
    <s v="Otro"/>
    <s v=""/>
    <n v="4732421.0735999998"/>
    <n v="2579409.7324000001"/>
    <n v="-75.436306999999999"/>
    <n v="9.2351990009999998"/>
  </r>
  <r>
    <s v="Sucre"/>
    <s v="Sampués"/>
    <s v="Jorge Eliécer"/>
    <x v="35"/>
    <n v="1150"/>
    <s v="Bosque de galería"/>
    <d v="2025-06-03T00:00:00"/>
    <s v="Media densidad"/>
    <s v="Lucía Rodríguez"/>
    <x v="1"/>
    <n v="2"/>
    <n v="11"/>
    <x v="0"/>
    <s v=""/>
    <n v="49.2"/>
    <n v="0.49200000000000005"/>
    <n v="0.15660846400242504"/>
    <n v="10.8"/>
    <x v="11"/>
    <n v="1.9262841072298281E-2"/>
    <n v="10"/>
    <n v="13"/>
    <n v="4"/>
    <x v="0"/>
    <x v="0"/>
    <n v="0"/>
    <n v="0"/>
    <n v="0"/>
    <x v="0"/>
    <s v="Otro"/>
    <s v=""/>
    <n v="4722624.4231000002"/>
    <n v="2580698.2412"/>
    <n v="-75.525530000000003"/>
    <n v="9.2462309999999999"/>
  </r>
  <r>
    <s v="Sucre"/>
    <s v="Sampués"/>
    <s v="Jorge Eliécer"/>
    <x v="35"/>
    <n v="1451"/>
    <s v="Bosque de galería"/>
    <d v="2025-06-03T00:00:00"/>
    <s v="Media densidad"/>
    <s v="Lucía Rodríguez"/>
    <x v="1"/>
    <n v="2"/>
    <n v="12"/>
    <x v="0"/>
    <s v=""/>
    <n v="68.599999999999994"/>
    <n v="0.68599999999999994"/>
    <n v="0.21836058192208038"/>
    <n v="10.199999999999999"/>
    <x v="9"/>
    <n v="3.7448839799636785E-2"/>
    <n v="11"/>
    <n v="14"/>
    <n v="2"/>
    <x v="0"/>
    <x v="2"/>
    <n v="0"/>
    <n v="0"/>
    <n v="0"/>
    <x v="0"/>
    <s v="Otro"/>
    <s v=""/>
    <n v="4732426.1513999999"/>
    <n v="2579413.0162"/>
    <n v="-75.436261000000002"/>
    <n v="9.2352290010000004"/>
  </r>
  <r>
    <s v="Sucre"/>
    <s v="Sampués"/>
    <s v="Jorge Eliécer"/>
    <x v="35"/>
    <n v="1452"/>
    <s v="Bosque de galería"/>
    <d v="2025-06-03T00:00:00"/>
    <s v="Media densidad"/>
    <s v="Lucía Rodríguez"/>
    <x v="1"/>
    <n v="2"/>
    <n v="13"/>
    <x v="0"/>
    <s v=""/>
    <n v="52.7"/>
    <n v="0.52700000000000002"/>
    <n v="0.16774931001885771"/>
    <n v="10.199999999999999"/>
    <x v="12"/>
    <n v="2.2100971594984503E-2"/>
    <n v="11"/>
    <n v="14"/>
    <n v="3"/>
    <x v="0"/>
    <x v="2"/>
    <n v="0"/>
    <n v="0"/>
    <n v="0"/>
    <x v="0"/>
    <s v="Otro"/>
    <s v=""/>
    <n v="4732426.3476999998"/>
    <n v="2579409.5857000002"/>
    <n v="-75.436259000000007"/>
    <n v="9.2351980000000005"/>
  </r>
  <r>
    <s v="Sucre"/>
    <s v="Sampués"/>
    <s v="Jorge Eliécer"/>
    <x v="35"/>
    <s v=""/>
    <s v="Bosque de galería"/>
    <d v="2025-06-03T00:00:00"/>
    <s v="Media densidad"/>
    <s v="Lucía Rodríguez"/>
    <x v="1"/>
    <n v="2"/>
    <n v="14"/>
    <x v="4"/>
    <n v="9"/>
    <s v=""/>
    <m/>
    <m/>
    <m/>
    <x v="4"/>
    <n v="0"/>
    <s v=""/>
    <s v=""/>
    <m/>
    <x v="1"/>
    <x v="1"/>
    <m/>
    <m/>
    <m/>
    <x v="0"/>
    <s v="Otro"/>
    <s v=""/>
    <m/>
    <m/>
    <m/>
    <m/>
  </r>
  <r>
    <s v="Sucre"/>
    <s v="Sampués"/>
    <s v="Jorge Eliécer"/>
    <x v="35"/>
    <n v="1453"/>
    <s v="Bosque de galería"/>
    <d v="2025-06-03T00:00:00"/>
    <s v="Media densidad"/>
    <s v="Lucía Rodríguez"/>
    <x v="1"/>
    <n v="3"/>
    <n v="15"/>
    <x v="0"/>
    <s v=""/>
    <n v="69.599999999999994"/>
    <n v="0.69599999999999995"/>
    <n v="0.22154368078391831"/>
    <n v="10"/>
    <x v="12"/>
    <n v="3.8548600456401787E-2"/>
    <n v="10"/>
    <n v="13"/>
    <n v="2"/>
    <x v="0"/>
    <x v="0"/>
    <n v="0"/>
    <n v="0"/>
    <n v="0"/>
    <x v="0"/>
    <s v="Otro"/>
    <s v=""/>
    <n v="4732432.9435999999"/>
    <n v="2579409.8725999999"/>
    <n v="-75.436199000000002"/>
    <n v="9.2352010010000001"/>
  </r>
  <r>
    <s v="Sucre"/>
    <s v="Sampués"/>
    <s v="Jorge Eliécer"/>
    <x v="35"/>
    <n v="1454"/>
    <s v="Bosque de galería"/>
    <d v="2025-06-03T00:00:00"/>
    <s v="Media densidad"/>
    <s v="Lucía Rodríguez"/>
    <x v="1"/>
    <n v="3"/>
    <n v="16"/>
    <x v="0"/>
    <s v=""/>
    <n v="52.1"/>
    <n v="0.52100000000000002"/>
    <n v="0.16583945070175496"/>
    <n v="9.1999999999999993"/>
    <x v="8"/>
    <n v="2.1600588453903585E-2"/>
    <n v="11"/>
    <n v="14"/>
    <n v="3"/>
    <x v="0"/>
    <x v="0"/>
    <n v="0"/>
    <n v="0"/>
    <n v="0"/>
    <x v="0"/>
    <s v="Otro"/>
    <s v=""/>
    <n v="4732436.8936999999"/>
    <n v="2579408.9607000002"/>
    <n v="-75.436162999999993"/>
    <n v="9.2351930010000007"/>
  </r>
  <r>
    <s v="Sucre"/>
    <s v="Sampués"/>
    <s v="Jorge Eliécer"/>
    <x v="35"/>
    <n v="1455"/>
    <s v="Bosque de galería"/>
    <d v="2025-06-03T00:00:00"/>
    <s v="Media densidad"/>
    <s v="Lucía Rodríguez"/>
    <x v="1"/>
    <n v="3"/>
    <n v="17"/>
    <x v="0"/>
    <s v=""/>
    <n v="60"/>
    <n v="0.6"/>
    <n v="0.19098593171027439"/>
    <n v="10"/>
    <x v="12"/>
    <n v="2.8647889756541159E-2"/>
    <n v="12"/>
    <n v="15"/>
    <n v="3"/>
    <x v="0"/>
    <x v="2"/>
    <n v="0"/>
    <n v="0"/>
    <n v="0"/>
    <x v="0"/>
    <s v="Otro"/>
    <s v=""/>
    <n v="4732437.8805"/>
    <n v="2579408.6220999998"/>
    <n v="-75.436154000000002"/>
    <n v="9.2351899999999993"/>
  </r>
  <r>
    <s v="Sucre"/>
    <s v="Sampués"/>
    <s v="Jorge Eliécer"/>
    <x v="35"/>
    <n v="1456"/>
    <s v="Bosque de galería"/>
    <d v="2025-06-03T00:00:00"/>
    <s v="Media densidad"/>
    <s v="Lucía Rodríguez"/>
    <x v="1"/>
    <n v="3"/>
    <n v="18"/>
    <x v="0"/>
    <s v=""/>
    <n v="51.4"/>
    <n v="0.51400000000000001"/>
    <n v="0.1636112814984684"/>
    <n v="10.5"/>
    <x v="70"/>
    <n v="2.102404967255319E-2"/>
    <n v="12"/>
    <n v="15"/>
    <n v="2"/>
    <x v="0"/>
    <x v="3"/>
    <n v="0"/>
    <n v="0"/>
    <n v="0"/>
    <x v="0"/>
    <s v="Otro"/>
    <s v=""/>
    <n v="4732437.6530999998"/>
    <n v="2579407.5175000001"/>
    <n v="-75.436155999999997"/>
    <n v="9.2351799999999997"/>
  </r>
  <r>
    <s v="Sucre"/>
    <s v="Sampués"/>
    <s v="Jorge Eliécer"/>
    <x v="35"/>
    <n v="1457"/>
    <s v="Bosque de galería"/>
    <d v="2025-06-03T00:00:00"/>
    <s v="Media densidad"/>
    <s v="Lucía Rodríguez"/>
    <x v="1"/>
    <n v="3"/>
    <n v="19"/>
    <x v="0"/>
    <s v=""/>
    <n v="51.1"/>
    <n v="0.51100000000000001"/>
    <n v="0.16265635183991703"/>
    <n v="8.8000000000000007"/>
    <x v="27"/>
    <n v="2.07793489475494E-2"/>
    <n v="10"/>
    <n v="13"/>
    <n v="3"/>
    <x v="0"/>
    <x v="0"/>
    <n v="0"/>
    <n v="0"/>
    <n v="0"/>
    <x v="0"/>
    <s v="Otro"/>
    <s v=""/>
    <n v="4732439.8782000002"/>
    <n v="2579411.4844"/>
    <n v="-75.436136000000005"/>
    <n v="9.2352159999999994"/>
  </r>
  <r>
    <s v="Sucre"/>
    <s v="Sampués"/>
    <s v="Jorge Eliécer"/>
    <x v="35"/>
    <n v="1458"/>
    <s v="Bosque de galería"/>
    <d v="2025-06-03T00:00:00"/>
    <s v="Media densidad"/>
    <s v="Lucía Rodríguez"/>
    <x v="1"/>
    <n v="3"/>
    <n v="20"/>
    <x v="1"/>
    <s v=""/>
    <n v="49.1"/>
    <n v="0.49099999999999999"/>
    <n v="0.15629015411624123"/>
    <n v="6"/>
    <x v="72"/>
    <n v="1.9184616417768609E-2"/>
    <n v="9"/>
    <n v="12"/>
    <n v="2"/>
    <x v="3"/>
    <x v="0"/>
    <n v="0"/>
    <n v="0"/>
    <n v="0"/>
    <x v="0"/>
    <s v="Otro"/>
    <s v="Inclinada "/>
    <n v="4732444.1360999998"/>
    <n v="2579407.3626000001"/>
    <n v="-75.436097000000004"/>
    <n v="9.2351790000000005"/>
  </r>
  <r>
    <s v="Sucre"/>
    <s v="Sampués"/>
    <s v="Jorge Eliécer"/>
    <x v="35"/>
    <s v=""/>
    <s v="Bosque de galería"/>
    <d v="2025-06-03T00:00:00"/>
    <s v="Media densidad"/>
    <s v="Lucía Rodríguez"/>
    <x v="1"/>
    <n v="3"/>
    <n v="21"/>
    <x v="4"/>
    <n v="5"/>
    <s v=""/>
    <m/>
    <m/>
    <m/>
    <x v="4"/>
    <n v="0"/>
    <s v=""/>
    <s v=""/>
    <m/>
    <x v="1"/>
    <x v="1"/>
    <m/>
    <m/>
    <m/>
    <x v="0"/>
    <s v="Otro"/>
    <s v=""/>
    <m/>
    <m/>
    <m/>
    <m/>
  </r>
  <r>
    <s v="Sucre"/>
    <s v="Sampués"/>
    <s v="Jorge Eliécer"/>
    <x v="35"/>
    <n v="1460"/>
    <s v="Bosque de galería"/>
    <d v="2025-06-03T00:00:00"/>
    <s v="Media densidad"/>
    <s v="Lucía Rodríguez"/>
    <x v="1"/>
    <n v="4"/>
    <n v="22"/>
    <x v="0"/>
    <s v=""/>
    <n v="58.6"/>
    <n v="0.58599999999999997"/>
    <n v="0.18652959330370134"/>
    <n v="10.5"/>
    <x v="11"/>
    <n v="2.7326585418992244E-2"/>
    <n v="8"/>
    <n v="11"/>
    <n v="3"/>
    <x v="0"/>
    <x v="0"/>
    <n v="0"/>
    <n v="0"/>
    <n v="0"/>
    <x v="0"/>
    <s v="Otro"/>
    <s v=""/>
    <n v="4732438.8713999996"/>
    <n v="2579424.9863"/>
    <n v="-75.436145999999994"/>
    <n v="9.2353380000000005"/>
  </r>
  <r>
    <s v="Sucre"/>
    <s v="Sampués"/>
    <s v="Jorge Eliécer"/>
    <x v="35"/>
    <s v=""/>
    <s v="Bosque de galería"/>
    <d v="2025-06-03T00:00:00"/>
    <s v="Media densidad"/>
    <s v="Lucía Rodríguez"/>
    <x v="1"/>
    <n v="4"/>
    <n v="23"/>
    <x v="4"/>
    <n v="5"/>
    <s v=""/>
    <m/>
    <m/>
    <m/>
    <x v="4"/>
    <n v="0"/>
    <s v=""/>
    <s v=""/>
    <m/>
    <x v="1"/>
    <x v="1"/>
    <m/>
    <m/>
    <m/>
    <x v="0"/>
    <s v="Otro"/>
    <s v=""/>
    <m/>
    <m/>
    <m/>
    <m/>
  </r>
  <r>
    <s v="Sucre"/>
    <s v="Sampués"/>
    <s v="Jorge Eliécer"/>
    <x v="35"/>
    <n v="1461"/>
    <s v="Bosque de galería"/>
    <d v="2025-06-03T00:00:00"/>
    <s v="Media densidad"/>
    <s v="Lucía Rodríguez"/>
    <x v="1"/>
    <n v="5"/>
    <n v="24"/>
    <x v="0"/>
    <s v=""/>
    <n v="58.6"/>
    <n v="0.58599999999999997"/>
    <n v="0.18652959330370134"/>
    <n v="10"/>
    <x v="70"/>
    <n v="2.7326585418992244E-2"/>
    <n v="9"/>
    <n v="12"/>
    <n v="2"/>
    <x v="0"/>
    <x v="0"/>
    <n v="0"/>
    <n v="0"/>
    <n v="0"/>
    <x v="0"/>
    <s v="Otro"/>
    <s v=""/>
    <n v="4732445.3551000003"/>
    <n v="2579424.9421000001"/>
    <n v="-75.436087000000001"/>
    <n v="9.2353380010000006"/>
  </r>
  <r>
    <s v="Sucre"/>
    <s v="Sampués"/>
    <s v="Jorge Eliécer"/>
    <x v="35"/>
    <n v="1462"/>
    <s v="Bosque de galería"/>
    <d v="2025-06-03T00:00:00"/>
    <s v="Media densidad"/>
    <s v="Lucía Rodríguez"/>
    <x v="1"/>
    <n v="5"/>
    <n v="25"/>
    <x v="0"/>
    <s v=""/>
    <n v="72.599999999999994"/>
    <n v="0.72599999999999998"/>
    <n v="0.23109297736943202"/>
    <n v="11.5"/>
    <x v="104"/>
    <n v="4.1943375392551913E-2"/>
    <n v="12"/>
    <n v="15"/>
    <n v="3"/>
    <x v="0"/>
    <x v="2"/>
    <n v="0"/>
    <n v="0"/>
    <n v="0"/>
    <x v="0"/>
    <s v="Otro"/>
    <s v=""/>
    <n v="4732443.8128000004"/>
    <n v="2579424.3994999998"/>
    <n v="-75.436100999999994"/>
    <n v="9.2353330000000007"/>
  </r>
  <r>
    <s v="Sucre"/>
    <s v="Sampués"/>
    <s v="Jorge Eliécer"/>
    <x v="35"/>
    <n v="1463"/>
    <s v="Bosque de galería"/>
    <d v="2025-06-03T00:00:00"/>
    <s v="Media densidad"/>
    <s v="Lucía Rodríguez"/>
    <x v="1"/>
    <n v="5"/>
    <n v="26"/>
    <x v="0"/>
    <s v=""/>
    <n v="73.400000000000006"/>
    <n v="0.7340000000000001"/>
    <n v="0.23363945645890238"/>
    <n v="11"/>
    <x v="11"/>
    <n v="4.2872840260208593E-2"/>
    <n v="11"/>
    <n v="14"/>
    <n v="3"/>
    <x v="0"/>
    <x v="0"/>
    <n v="0"/>
    <n v="0"/>
    <n v="0"/>
    <x v="0"/>
    <s v="Otro"/>
    <s v=""/>
    <n v="4732444.9944000002"/>
    <n v="2579420.4092999999"/>
    <n v="-75.436089999999993"/>
    <n v="9.2352969999999992"/>
  </r>
  <r>
    <s v="Sucre"/>
    <s v="Sampués"/>
    <s v="Jorge Eliécer"/>
    <x v="35"/>
    <n v="1464"/>
    <s v="Bosque de galería"/>
    <d v="2025-06-03T00:00:00"/>
    <s v="Media densidad"/>
    <s v="Lucía Rodríguez"/>
    <x v="1"/>
    <n v="5"/>
    <n v="27"/>
    <x v="0"/>
    <s v=""/>
    <n v="51.5"/>
    <n v="0.51500000000000001"/>
    <n v="0.16392959138465221"/>
    <n v="10"/>
    <x v="12"/>
    <n v="2.1105934890773972E-2"/>
    <n v="9"/>
    <n v="12"/>
    <n v="1"/>
    <x v="0"/>
    <x v="0"/>
    <n v="0"/>
    <n v="0"/>
    <n v="0"/>
    <x v="1"/>
    <s v="Otro"/>
    <s v=""/>
    <n v="4732441.7028999999"/>
    <n v="2579421.2061000001"/>
    <n v="-75.436120000000003"/>
    <n v="9.2353039999999993"/>
  </r>
  <r>
    <s v="Sucre"/>
    <s v="Sampués"/>
    <s v="Jorge Eliécer"/>
    <x v="35"/>
    <n v="1465"/>
    <s v="Bosque de galería"/>
    <d v="2025-06-03T00:00:00"/>
    <s v="Media densidad"/>
    <s v="Lucía Rodríguez"/>
    <x v="1"/>
    <n v="5"/>
    <n v="28"/>
    <x v="0"/>
    <s v=""/>
    <n v="61.3"/>
    <n v="0.61299999999999999"/>
    <n v="0.1951239602306637"/>
    <n v="8.8000000000000007"/>
    <x v="27"/>
    <n v="2.990274690534921E-2"/>
    <n v="8"/>
    <n v="11"/>
    <n v="1"/>
    <x v="0"/>
    <x v="0"/>
    <n v="0"/>
    <n v="0"/>
    <n v="0"/>
    <x v="0"/>
    <s v="Otro"/>
    <s v=""/>
    <n v="4732448.1994000003"/>
    <n v="2579423.0422"/>
    <n v="-75.436060999999995"/>
    <n v="9.2353210000000008"/>
  </r>
  <r>
    <s v="Sucre"/>
    <s v="Sampués"/>
    <s v="Jorge Eliécer"/>
    <x v="35"/>
    <n v="1466"/>
    <s v="Bosque de galería"/>
    <d v="2025-06-03T00:00:00"/>
    <s v="Media densidad"/>
    <s v="Lucía Rodríguez"/>
    <x v="1"/>
    <n v="5"/>
    <n v="29"/>
    <x v="0"/>
    <s v=""/>
    <n v="67.3"/>
    <n v="0.67299999999999993"/>
    <n v="0.21422255340169111"/>
    <n v="10.8"/>
    <x v="11"/>
    <n v="3.6042944609834524E-2"/>
    <n v="10"/>
    <n v="13"/>
    <n v="2"/>
    <x v="0"/>
    <x v="0"/>
    <n v="0"/>
    <n v="0"/>
    <n v="0"/>
    <x v="0"/>
    <s v="Otro"/>
    <s v=""/>
    <n v="4732446.3455999997"/>
    <n v="2579425.1565"/>
    <n v="-75.436077999999995"/>
    <n v="9.2353400000000008"/>
  </r>
  <r>
    <s v="Sucre"/>
    <s v="Sampués"/>
    <s v="Jorge Eliécer"/>
    <x v="35"/>
    <n v="1467"/>
    <s v="Bosque de galería"/>
    <d v="2025-06-03T00:00:00"/>
    <s v="Media densidad"/>
    <s v="Lucía Rodríguez"/>
    <x v="1"/>
    <n v="5"/>
    <n v="30"/>
    <x v="0"/>
    <s v=""/>
    <n v="57.8"/>
    <n v="0.57799999999999996"/>
    <n v="0.183983114214231"/>
    <n v="9.8000000000000007"/>
    <x v="5"/>
    <n v="2.6585560003956378E-2"/>
    <n v="9"/>
    <n v="12"/>
    <n v="3"/>
    <x v="0"/>
    <x v="0"/>
    <n v="0"/>
    <n v="0"/>
    <n v="0"/>
    <x v="0"/>
    <s v="Otro"/>
    <s v=""/>
    <n v="4732449.4331999999"/>
    <n v="2579426.6841000002"/>
    <n v="-75.436049999999994"/>
    <n v="9.2353540009999993"/>
  </r>
  <r>
    <s v="Sucre"/>
    <s v="Sampués"/>
    <s v="Jorge Eliécer"/>
    <x v="35"/>
    <s v=""/>
    <s v="Bosque de galería"/>
    <d v="2025-06-03T00:00:00"/>
    <s v="Media densidad"/>
    <s v="Lucía Rodríguez"/>
    <x v="1"/>
    <n v="5"/>
    <n v="31"/>
    <x v="4"/>
    <n v="17"/>
    <s v=""/>
    <m/>
    <m/>
    <m/>
    <x v="4"/>
    <n v="0"/>
    <s v=""/>
    <s v=""/>
    <m/>
    <x v="1"/>
    <x v="1"/>
    <m/>
    <m/>
    <m/>
    <x v="0"/>
    <s v="Otro"/>
    <s v=""/>
    <m/>
    <m/>
    <m/>
    <m/>
  </r>
  <r>
    <s v="Sucre"/>
    <s v="Sampués"/>
    <s v="Jorge Eliécer"/>
    <x v="35"/>
    <n v="1468"/>
    <s v="Bosque de galería"/>
    <d v="2025-06-03T00:00:00"/>
    <s v="Media densidad"/>
    <s v="Lucía Rodríguez"/>
    <x v="1"/>
    <n v="6"/>
    <n v="32"/>
    <x v="0"/>
    <s v=""/>
    <n v="51.5"/>
    <n v="0.51500000000000001"/>
    <n v="0.16392959138465221"/>
    <n v="7.5"/>
    <x v="84"/>
    <n v="2.1105934890773972E-2"/>
    <n v="8"/>
    <n v="11"/>
    <n v="2"/>
    <x v="0"/>
    <x v="0"/>
    <n v="0"/>
    <n v="0"/>
    <n v="0"/>
    <x v="0"/>
    <s v="Otro"/>
    <s v=""/>
    <n v="4732439.9053999996"/>
    <n v="2579415.4663999998"/>
    <n v="-75.436136000000005"/>
    <n v="9.2352519999999991"/>
  </r>
  <r>
    <s v="Sucre"/>
    <s v="Sampués"/>
    <s v="Jorge Eliécer"/>
    <x v="35"/>
    <n v="1469"/>
    <s v="Bosque de galería"/>
    <d v="2025-06-03T00:00:00"/>
    <s v="Media densidad"/>
    <s v="Lucía Rodríguez"/>
    <x v="1"/>
    <n v="6"/>
    <n v="33"/>
    <x v="0"/>
    <s v=""/>
    <n v="59.4"/>
    <n v="0.59399999999999997"/>
    <n v="0.18907607239317165"/>
    <n v="10.5"/>
    <x v="11"/>
    <n v="2.8077796750385988E-2"/>
    <n v="12"/>
    <n v="15"/>
    <n v="2"/>
    <x v="0"/>
    <x v="2"/>
    <n v="0"/>
    <n v="0"/>
    <n v="0"/>
    <x v="0"/>
    <s v="Otro"/>
    <s v=""/>
    <n v="4732443.7494000001"/>
    <n v="2579415.1083"/>
    <n v="-75.436100999999994"/>
    <n v="9.2352489999999996"/>
  </r>
  <r>
    <s v="Sucre"/>
    <s v="Sampués"/>
    <s v="Jorge Eliécer"/>
    <x v="35"/>
    <s v=""/>
    <s v="Bosque de galería"/>
    <d v="2025-06-03T00:00:00"/>
    <s v="Media densidad"/>
    <s v="Lucía Rodríguez"/>
    <x v="1"/>
    <n v="6"/>
    <n v="34"/>
    <x v="4"/>
    <n v="1"/>
    <s v=""/>
    <m/>
    <m/>
    <m/>
    <x v="4"/>
    <n v="0"/>
    <s v=""/>
    <s v=""/>
    <m/>
    <x v="1"/>
    <x v="1"/>
    <m/>
    <m/>
    <m/>
    <x v="0"/>
    <s v="Otro"/>
    <s v=""/>
    <m/>
    <m/>
    <m/>
    <m/>
  </r>
  <r>
    <s v="Sucre"/>
    <s v="Sampués"/>
    <s v="Jorge Eliécer"/>
    <x v="35"/>
    <n v="1470"/>
    <s v="Bosque de galería"/>
    <d v="2025-06-03T00:00:00"/>
    <s v="Media densidad"/>
    <s v="Lucía Rodríguez"/>
    <x v="1"/>
    <n v="7"/>
    <n v="35"/>
    <x v="0"/>
    <s v=""/>
    <n v="56.4"/>
    <n v="0.56399999999999995"/>
    <n v="0.17952677580765794"/>
    <n v="10.5"/>
    <x v="70"/>
    <n v="2.5313275388879768E-2"/>
    <n v="11"/>
    <n v="14"/>
    <n v="3"/>
    <x v="0"/>
    <x v="0"/>
    <n v="0"/>
    <n v="0"/>
    <n v="0"/>
    <x v="0"/>
    <s v="Otro"/>
    <s v=""/>
    <n v="4732448.6254000003"/>
    <n v="2579421.0482000001"/>
    <n v="-75.436057000000005"/>
    <n v="9.235303"/>
  </r>
  <r>
    <s v="Sucre"/>
    <s v="Sampués"/>
    <s v="Jorge Eliécer"/>
    <x v="35"/>
    <n v="1471"/>
    <s v="Bosque de galería"/>
    <d v="2025-06-03T00:00:00"/>
    <s v="Media densidad"/>
    <s v="Lucía Rodríguez"/>
    <x v="1"/>
    <n v="7"/>
    <n v="36"/>
    <x v="0"/>
    <s v=""/>
    <n v="56.7"/>
    <n v="0.56700000000000006"/>
    <n v="0.18048170546620934"/>
    <n v="10.5"/>
    <x v="11"/>
    <n v="2.5583281749835176E-2"/>
    <n v="12"/>
    <n v="15"/>
    <n v="2"/>
    <x v="0"/>
    <x v="2"/>
    <n v="0"/>
    <n v="0"/>
    <n v="0"/>
    <x v="0"/>
    <s v="Otro"/>
    <s v=""/>
    <n v="4732450.3806999996"/>
    <n v="2579420.5937999999"/>
    <n v="-75.436041000000003"/>
    <n v="9.2352990009999996"/>
  </r>
  <r>
    <s v="Sucre"/>
    <s v="Sampués"/>
    <s v="Jorge Eliécer"/>
    <x v="35"/>
    <n v="1472"/>
    <s v="Bosque de galería"/>
    <d v="2025-06-03T00:00:00"/>
    <s v="Media densidad"/>
    <s v="Lucía Rodríguez"/>
    <x v="1"/>
    <n v="7"/>
    <n v="37"/>
    <x v="0"/>
    <s v=""/>
    <n v="53"/>
    <n v="0.53"/>
    <n v="0.16870423967740908"/>
    <n v="10.8"/>
    <x v="11"/>
    <n v="2.2353311757256702E-2"/>
    <n v="12"/>
    <n v="15"/>
    <n v="2"/>
    <x v="0"/>
    <x v="2"/>
    <n v="0"/>
    <n v="0"/>
    <n v="0"/>
    <x v="0"/>
    <s v="Otro"/>
    <s v=""/>
    <n v="4732448.6500000004"/>
    <n v="2579408.5485"/>
    <n v="-75.436055999999994"/>
    <n v="9.2351899999999993"/>
  </r>
  <r>
    <s v="Sucre"/>
    <s v="Sampués"/>
    <s v="Jorge Eliécer"/>
    <x v="35"/>
    <n v="1473"/>
    <s v="Bosque de galería"/>
    <d v="2025-06-03T00:00:00"/>
    <s v="Media densidad"/>
    <s v="Lucía Rodríguez"/>
    <x v="1"/>
    <n v="7"/>
    <n v="38"/>
    <x v="0"/>
    <s v=""/>
    <n v="61"/>
    <n v="0.61"/>
    <n v="0.19416903057211232"/>
    <n v="9"/>
    <x v="8"/>
    <n v="2.9610777162247127E-2"/>
    <n v="10"/>
    <n v="13"/>
    <n v="1"/>
    <x v="0"/>
    <x v="0"/>
    <n v="0"/>
    <n v="0"/>
    <n v="0"/>
    <x v="0"/>
    <s v="Otro"/>
    <s v=""/>
    <n v="4732445.5774999997"/>
    <n v="2579409.2332000001"/>
    <n v="-75.436083999999994"/>
    <n v="9.2351960000000002"/>
  </r>
  <r>
    <s v="Sucre"/>
    <s v="Sampués"/>
    <s v="Jorge Eliécer"/>
    <x v="35"/>
    <n v="1474"/>
    <s v="Bosque de galería"/>
    <d v="2025-06-03T00:00:00"/>
    <s v="Media densidad"/>
    <s v="Lucía Rodríguez"/>
    <x v="1"/>
    <n v="7"/>
    <n v="39"/>
    <x v="0"/>
    <s v=""/>
    <n v="50.8"/>
    <n v="0.50800000000000001"/>
    <n v="0.16170142218136566"/>
    <n v="8.5"/>
    <x v="3"/>
    <n v="2.053608061703344E-2"/>
    <n v="9"/>
    <n v="12"/>
    <n v="4"/>
    <x v="0"/>
    <x v="0"/>
    <n v="0"/>
    <n v="0"/>
    <n v="0"/>
    <x v="0"/>
    <s v="Otro"/>
    <s v=""/>
    <n v="4732448.2240000004"/>
    <n v="2579410.5425"/>
    <n v="-75.436059999999998"/>
    <n v="9.2352080000000001"/>
  </r>
  <r>
    <s v="Sucre"/>
    <s v="Sampués"/>
    <s v="Jorge Eliécer"/>
    <x v="35"/>
    <n v="1475"/>
    <s v="Bosque de galería"/>
    <d v="2025-06-03T00:00:00"/>
    <s v="Media densidad"/>
    <s v="Lucía Rodríguez"/>
    <x v="1"/>
    <n v="7"/>
    <n v="40"/>
    <x v="0"/>
    <s v=""/>
    <n v="50.5"/>
    <n v="0.505"/>
    <n v="0.16074649252281431"/>
    <n v="9.5"/>
    <x v="88"/>
    <n v="2.0294244681005307E-2"/>
    <n v="9"/>
    <n v="12"/>
    <n v="1"/>
    <x v="0"/>
    <x v="0"/>
    <n v="0"/>
    <n v="0"/>
    <n v="0"/>
    <x v="0"/>
    <s v="Otro"/>
    <s v=""/>
    <n v="4732453.0599999996"/>
    <n v="2579410.6200999999"/>
    <n v="-75.436015999999995"/>
    <n v="9.2352089999999993"/>
  </r>
  <r>
    <s v="Sucre"/>
    <s v="Sampués"/>
    <s v="Jorge Eliécer"/>
    <x v="35"/>
    <n v="1476"/>
    <s v="Bosque de galería"/>
    <d v="2025-06-03T00:00:00"/>
    <s v="Media densidad"/>
    <s v="Lucía Rodríguez"/>
    <x v="1"/>
    <n v="7"/>
    <n v="41"/>
    <x v="0"/>
    <s v=""/>
    <n v="51.5"/>
    <n v="0.51500000000000001"/>
    <n v="0.16392959138465221"/>
    <n v="8.8000000000000007"/>
    <x v="27"/>
    <n v="2.1105934890773972E-2"/>
    <n v="9"/>
    <n v="12"/>
    <n v="1"/>
    <x v="0"/>
    <x v="0"/>
    <n v="0"/>
    <n v="0"/>
    <n v="1"/>
    <x v="0"/>
    <s v="Otro"/>
    <s v=""/>
    <n v="4732455.3776000002"/>
    <n v="2579412.0422999999"/>
    <n v="-75.435995000000005"/>
    <n v="9.2352220000000003"/>
  </r>
  <r>
    <s v="Sucre"/>
    <s v="Sampués"/>
    <s v="Jorge Eliécer"/>
    <x v="35"/>
    <n v="1477"/>
    <s v="Bosque de galería"/>
    <d v="2025-06-03T00:00:00"/>
    <s v="Media densidad"/>
    <s v="Lucía Rodríguez"/>
    <x v="1"/>
    <n v="7"/>
    <n v="42"/>
    <x v="0"/>
    <s v=""/>
    <n v="51.6"/>
    <n v="0.51600000000000001"/>
    <n v="0.16424790127083599"/>
    <n v="8.5"/>
    <x v="3"/>
    <n v="2.1187979263937843E-2"/>
    <n v="9"/>
    <n v="12"/>
    <n v="0"/>
    <x v="0"/>
    <x v="0"/>
    <n v="0"/>
    <n v="0"/>
    <n v="0"/>
    <x v="0"/>
    <s v="Otro"/>
    <s v=""/>
    <n v="4732449.0707"/>
    <n v="2579405.7803000002"/>
    <n v="-75.436052000000004"/>
    <n v="9.2351650000000003"/>
  </r>
  <r>
    <s v="Sucre"/>
    <s v="Sampués"/>
    <s v="Jorge Eliécer"/>
    <x v="35"/>
    <n v="1479"/>
    <s v="Bosque de galería"/>
    <d v="2025-06-03T00:00:00"/>
    <s v="Media densidad"/>
    <s v="Lucía Rodríguez"/>
    <x v="1"/>
    <n v="7"/>
    <n v="43"/>
    <x v="0"/>
    <s v=""/>
    <n v="57.1"/>
    <n v="0.57100000000000006"/>
    <n v="0.1817549450109445"/>
    <n v="10.5"/>
    <x v="70"/>
    <n v="2.5945518400312329E-2"/>
    <n v="12"/>
    <n v="15"/>
    <n v="2"/>
    <x v="0"/>
    <x v="0"/>
    <n v="0"/>
    <n v="0"/>
    <n v="2"/>
    <x v="0"/>
    <s v="Otro"/>
    <s v=""/>
    <n v="4732450.7455000002"/>
    <n v="2579409.6403999999"/>
    <n v="-75.436036999999999"/>
    <n v="9.2352000000000007"/>
  </r>
  <r>
    <s v="Sucre"/>
    <s v="Sampués"/>
    <s v="Jorge Eliécer"/>
    <x v="35"/>
    <n v="1478"/>
    <s v="Bosque de galería"/>
    <d v="2025-06-03T00:00:00"/>
    <s v="Media densidad"/>
    <s v="Lucía Rodríguez"/>
    <x v="1"/>
    <n v="7"/>
    <n v="44"/>
    <x v="0"/>
    <s v=""/>
    <n v="61.4"/>
    <n v="0.61399999999999999"/>
    <n v="0.19544227011684748"/>
    <n v="9.1999999999999993"/>
    <x v="8"/>
    <n v="3.0000388462936088E-2"/>
    <n v="9"/>
    <n v="12"/>
    <n v="5"/>
    <x v="0"/>
    <x v="0"/>
    <n v="0"/>
    <n v="0"/>
    <n v="0"/>
    <x v="0"/>
    <s v="Otro"/>
    <s v=""/>
    <n v="4732455.6449999996"/>
    <n v="2579419.0092000002"/>
    <n v="-75.435992999999996"/>
    <n v="9.2352849999999993"/>
  </r>
  <r>
    <s v="Sucre"/>
    <s v="Sampués"/>
    <s v="Jorge Eliécer"/>
    <x v="35"/>
    <n v="1480"/>
    <s v="Bosque de galería"/>
    <d v="2025-06-03T00:00:00"/>
    <s v="Media densidad"/>
    <s v="Lucía Rodríguez"/>
    <x v="1"/>
    <n v="7"/>
    <n v="45"/>
    <x v="0"/>
    <s v=""/>
    <n v="54.2"/>
    <n v="0.54200000000000004"/>
    <n v="0.17252395831161457"/>
    <n v="8.5"/>
    <x v="18"/>
    <n v="2.3376996351223776E-2"/>
    <n v="9"/>
    <n v="12"/>
    <n v="4"/>
    <x v="0"/>
    <x v="0"/>
    <n v="0"/>
    <n v="0"/>
    <n v="0"/>
    <x v="0"/>
    <s v="Otro"/>
    <s v="torcido"/>
    <n v="4732453.8852000004"/>
    <n v="2579418.7999999998"/>
    <n v="-75.436008999999999"/>
    <n v="9.2352830000000008"/>
  </r>
  <r>
    <s v="Sucre"/>
    <s v="Sampués"/>
    <s v="Jorge Eliécer"/>
    <x v="35"/>
    <n v="1481"/>
    <s v="Bosque de galería"/>
    <d v="2025-06-03T00:00:00"/>
    <s v="Media densidad"/>
    <s v="Lucía Rodríguez"/>
    <x v="1"/>
    <n v="8"/>
    <n v="46"/>
    <x v="0"/>
    <s v=""/>
    <n v="71.3"/>
    <n v="0.71299999999999997"/>
    <n v="0.22695494884904274"/>
    <n v="10.5"/>
    <x v="74"/>
    <n v="4.0454719632341866E-2"/>
    <n v="13"/>
    <n v="16"/>
    <n v="4"/>
    <x v="0"/>
    <x v="0"/>
    <n v="0"/>
    <n v="0"/>
    <n v="1"/>
    <x v="0"/>
    <s v="Otro"/>
    <s v=""/>
    <n v="4732446.5284000002"/>
    <n v="2579419.7351000002"/>
    <n v="-75.436076"/>
    <n v="9.2352910000000001"/>
  </r>
  <r>
    <s v="Sucre"/>
    <s v="Sampués"/>
    <s v="Jorge Eliécer"/>
    <x v="35"/>
    <n v="1482"/>
    <s v="Bosque de galería"/>
    <d v="2025-06-03T00:00:00"/>
    <s v="Media densidad"/>
    <s v="Lucía Rodríguez"/>
    <x v="1"/>
    <n v="8"/>
    <n v="47"/>
    <x v="0"/>
    <s v=""/>
    <n v="64.599999999999994"/>
    <n v="0.64599999999999991"/>
    <n v="0.20562818647472875"/>
    <n v="10.8"/>
    <x v="11"/>
    <n v="3.320895211566869E-2"/>
    <n v="12"/>
    <n v="15"/>
    <n v="1"/>
    <x v="0"/>
    <x v="0"/>
    <n v="0"/>
    <n v="0"/>
    <n v="0"/>
    <x v="0"/>
    <s v="Otro"/>
    <s v=""/>
    <n v="4732451.0762999998"/>
    <n v="2579425.8985000001"/>
    <n v="-75.436035000000004"/>
    <n v="9.2353470000000009"/>
  </r>
  <r>
    <s v="Sucre"/>
    <s v="Sampués"/>
    <s v="Jorge Eliécer"/>
    <x v="35"/>
    <n v="1483"/>
    <s v="Bosque de galería"/>
    <d v="2025-06-03T00:00:00"/>
    <s v="Media densidad"/>
    <s v="Lucía Rodríguez"/>
    <x v="1"/>
    <n v="8"/>
    <n v="48"/>
    <x v="0"/>
    <s v=""/>
    <n v="57.4"/>
    <n v="0.57399999999999995"/>
    <n v="0.18270987466949584"/>
    <n v="9.8000000000000007"/>
    <x v="12"/>
    <n v="2.6218867015072651E-2"/>
    <n v="11"/>
    <n v="14"/>
    <n v="0"/>
    <x v="0"/>
    <x v="0"/>
    <n v="0"/>
    <n v="0"/>
    <n v="0"/>
    <x v="0"/>
    <s v="Otro"/>
    <s v=""/>
    <n v="4732447.9052999998"/>
    <n v="2579428.2431000001"/>
    <n v="-75.436064000000002"/>
    <n v="9.2353679999999994"/>
  </r>
  <r>
    <s v="Sucre"/>
    <s v="Sampués"/>
    <s v="Jorge Eliécer"/>
    <x v="35"/>
    <n v="1484"/>
    <s v="Bosque de galería"/>
    <d v="2025-06-03T00:00:00"/>
    <s v="Media densidad"/>
    <s v="Lucía Rodríguez"/>
    <x v="1"/>
    <n v="8"/>
    <n v="49"/>
    <x v="0"/>
    <s v=""/>
    <n v="54.7"/>
    <n v="0.54700000000000004"/>
    <n v="0.17411550774253351"/>
    <n v="10"/>
    <x v="12"/>
    <n v="2.381029568379146E-2"/>
    <n v="10"/>
    <n v="13"/>
    <n v="4"/>
    <x v="0"/>
    <x v="0"/>
    <n v="0"/>
    <n v="0"/>
    <n v="0"/>
    <x v="0"/>
    <s v="Otro"/>
    <s v=""/>
    <n v="4732452.9460000005"/>
    <n v="2579426.1069999998"/>
    <n v="-75.436018000000004"/>
    <n v="9.2353489999999994"/>
  </r>
  <r>
    <s v="Sucre"/>
    <s v="Sampués"/>
    <s v="Jorge Eliécer"/>
    <x v="35"/>
    <s v=""/>
    <s v="Bosque de galería"/>
    <d v="2025-06-03T00:00:00"/>
    <s v="Media densidad"/>
    <s v="Lucía Rodríguez"/>
    <x v="1"/>
    <n v="8"/>
    <n v="50"/>
    <x v="4"/>
    <n v="9"/>
    <s v=""/>
    <m/>
    <m/>
    <m/>
    <x v="4"/>
    <n v="0"/>
    <s v=""/>
    <s v=""/>
    <m/>
    <x v="1"/>
    <x v="1"/>
    <m/>
    <m/>
    <m/>
    <x v="0"/>
    <s v="Otro"/>
    <s v=""/>
    <m/>
    <m/>
    <m/>
    <m/>
  </r>
  <r>
    <s v="Sucre"/>
    <s v="Sampués"/>
    <s v="Jorge Eliécer"/>
    <x v="35"/>
    <s v=""/>
    <s v="Bosque de galería"/>
    <d v="2025-06-03T00:00:00"/>
    <s v="Media densidad"/>
    <s v="Lucía Rodríguez"/>
    <x v="1"/>
    <n v="9"/>
    <n v="51"/>
    <x v="4"/>
    <n v="7"/>
    <s v=""/>
    <m/>
    <m/>
    <m/>
    <x v="4"/>
    <n v="0"/>
    <s v=""/>
    <s v=""/>
    <m/>
    <x v="1"/>
    <x v="1"/>
    <m/>
    <m/>
    <m/>
    <x v="0"/>
    <s v="Otro"/>
    <s v=""/>
    <m/>
    <m/>
    <m/>
    <m/>
  </r>
  <r>
    <s v="Sucre"/>
    <s v="Tolú Viejo"/>
    <s v="Varsovia"/>
    <x v="36"/>
    <n v="1485"/>
    <s v="Bosque de galería"/>
    <d v="2025-06-04T00:00:00"/>
    <s v="Alta densidad"/>
    <s v="Esteban Moreno"/>
    <x v="1"/>
    <n v="1"/>
    <n v="1"/>
    <x v="0"/>
    <s v=""/>
    <n v="59.4"/>
    <n v="0.59399999999999997"/>
    <n v="0.18907607239317165"/>
    <n v="8.5"/>
    <x v="3"/>
    <n v="2.8077796750385988E-2"/>
    <n v="12"/>
    <n v="15"/>
    <n v="3"/>
    <x v="0"/>
    <x v="0"/>
    <n v="0"/>
    <n v="0"/>
    <n v="0"/>
    <x v="0"/>
    <s v="Otro"/>
    <s v=""/>
    <n v="4724720.7357999999"/>
    <n v="2596561.9342999998"/>
    <n v="-75.507479000000004"/>
    <n v="9.3897700010000005"/>
  </r>
  <r>
    <s v="Sucre"/>
    <s v="Tolú Viejo"/>
    <s v="Varsovia"/>
    <x v="36"/>
    <n v="1486"/>
    <s v="Bosque de galería"/>
    <d v="2025-06-04T00:00:00"/>
    <s v="Alta densidad"/>
    <s v="Esteban Moreno"/>
    <x v="1"/>
    <n v="1"/>
    <n v="2"/>
    <x v="0"/>
    <s v=""/>
    <n v="54.2"/>
    <n v="0.54200000000000004"/>
    <n v="0.17252395831161457"/>
    <n v="9.3000000000000007"/>
    <x v="5"/>
    <n v="2.3376996351223776E-2"/>
    <n v="10"/>
    <n v="13"/>
    <n v="2"/>
    <x v="0"/>
    <x v="2"/>
    <n v="0"/>
    <n v="0"/>
    <n v="0"/>
    <x v="0"/>
    <s v="Otro"/>
    <s v=""/>
    <n v="4724740.1168"/>
    <n v="2596568.4331"/>
    <n v="-75.507302999999993"/>
    <n v="9.3898299999999999"/>
  </r>
  <r>
    <s v="Sucre"/>
    <s v="Tolú Viejo"/>
    <s v="Varsovia"/>
    <x v="36"/>
    <n v="1487"/>
    <s v="Bosque de galería"/>
    <d v="2025-06-04T00:00:00"/>
    <s v="Alta densidad"/>
    <s v="Esteban Moreno"/>
    <x v="1"/>
    <n v="1"/>
    <n v="3"/>
    <x v="0"/>
    <s v=""/>
    <n v="55.2"/>
    <n v="0.55200000000000005"/>
    <n v="0.17570705717345247"/>
    <n v="9"/>
    <x v="8"/>
    <n v="2.4247573889936442E-2"/>
    <n v="10"/>
    <n v="13"/>
    <n v="1"/>
    <x v="0"/>
    <x v="0"/>
    <n v="0"/>
    <n v="0"/>
    <n v="0"/>
    <x v="0"/>
    <s v="Otro"/>
    <s v=""/>
    <n v="4724732.0954"/>
    <n v="2596568.1586000002"/>
    <n v="-75.507375999999994"/>
    <n v="9.3898270010000005"/>
  </r>
  <r>
    <s v="Sucre"/>
    <s v="Tolú Viejo"/>
    <s v="Varsovia"/>
    <x v="36"/>
    <n v="1488"/>
    <s v="Bosque de galería"/>
    <d v="2025-06-04T00:00:00"/>
    <s v="Alta densidad"/>
    <s v="Esteban Moreno"/>
    <x v="1"/>
    <n v="1"/>
    <n v="4"/>
    <x v="0"/>
    <s v=""/>
    <n v="57.6"/>
    <n v="0.57600000000000007"/>
    <n v="0.18334649444186346"/>
    <n v="9.5"/>
    <x v="5"/>
    <n v="2.6401895199628343E-2"/>
    <n v="12"/>
    <n v="15"/>
    <n v="3"/>
    <x v="0"/>
    <x v="2"/>
    <n v="0"/>
    <n v="0"/>
    <n v="0"/>
    <x v="0"/>
    <s v="Otro"/>
    <s v=""/>
    <n v="4724735.9693999998"/>
    <n v="2596556.8473999999"/>
    <n v="-75.507339999999999"/>
    <n v="9.3897250000000003"/>
  </r>
  <r>
    <s v="Sucre"/>
    <s v="Tolú Viejo"/>
    <s v="Varsovia"/>
    <x v="36"/>
    <n v="1489"/>
    <s v="Bosque de galería"/>
    <d v="2025-06-04T00:00:00"/>
    <s v="Alta densidad"/>
    <s v="Esteban Moreno"/>
    <x v="1"/>
    <n v="1"/>
    <n v="5"/>
    <x v="5"/>
    <s v=""/>
    <n v="59"/>
    <n v="0.59"/>
    <n v="0.18780283284843649"/>
    <n v="3.7"/>
    <x v="21"/>
    <n v="2.770091784514438E-2"/>
    <n v="0"/>
    <n v="3"/>
    <m/>
    <x v="1"/>
    <x v="1"/>
    <m/>
    <m/>
    <m/>
    <x v="0"/>
    <s v="Otro"/>
    <s v=""/>
    <n v="4724740.5349000003"/>
    <n v="2596565.4432999999"/>
    <n v="-75.507299000000003"/>
    <n v="9.3898030000000006"/>
  </r>
  <r>
    <s v="Sucre"/>
    <s v="Tolú Viejo"/>
    <s v="Varsovia"/>
    <x v="36"/>
    <n v="1490"/>
    <s v="Bosque de galería"/>
    <d v="2025-06-04T00:00:00"/>
    <s v="Alta densidad"/>
    <s v="Esteban Moreno"/>
    <x v="1"/>
    <n v="1"/>
    <n v="6"/>
    <x v="0"/>
    <s v=""/>
    <n v="55"/>
    <n v="0.55000000000000004"/>
    <n v="0.17507043740108488"/>
    <n v="9.5"/>
    <x v="5"/>
    <n v="2.4072185142649173E-2"/>
    <n v="12"/>
    <n v="15"/>
    <n v="3"/>
    <x v="0"/>
    <x v="0"/>
    <n v="0"/>
    <n v="0"/>
    <n v="0"/>
    <x v="0"/>
    <s v="Otro"/>
    <s v=""/>
    <n v="4724731.1880999999"/>
    <n v="2596564.1825999999"/>
    <n v="-75.507384000000002"/>
    <n v="9.3897910000000007"/>
  </r>
  <r>
    <s v="Sucre"/>
    <s v="Tolú Viejo"/>
    <s v="Varsovia"/>
    <x v="36"/>
    <s v=""/>
    <s v="Bosque de galería"/>
    <d v="2025-06-04T00:00:00"/>
    <s v="Alta densidad"/>
    <s v="Esteban Moreno"/>
    <x v="1"/>
    <n v="1"/>
    <n v="7"/>
    <x v="4"/>
    <n v="1"/>
    <s v=""/>
    <m/>
    <m/>
    <m/>
    <x v="4"/>
    <n v="0"/>
    <s v=""/>
    <s v=""/>
    <m/>
    <x v="1"/>
    <x v="1"/>
    <m/>
    <m/>
    <m/>
    <x v="0"/>
    <s v="Otro"/>
    <s v=""/>
    <m/>
    <m/>
    <m/>
    <m/>
  </r>
  <r>
    <s v="Sucre"/>
    <s v="Tolú Viejo"/>
    <s v="Varsovia"/>
    <x v="36"/>
    <s v=""/>
    <s v="Bosque de galería"/>
    <d v="2025-06-04T00:00:00"/>
    <s v="Alta densidad"/>
    <s v="Esteban Moreno"/>
    <x v="1"/>
    <n v="1"/>
    <n v="8"/>
    <x v="2"/>
    <n v="2"/>
    <s v=""/>
    <m/>
    <m/>
    <m/>
    <x v="4"/>
    <n v="0"/>
    <s v=""/>
    <s v=""/>
    <m/>
    <x v="1"/>
    <x v="1"/>
    <m/>
    <m/>
    <m/>
    <x v="0"/>
    <s v="Otro"/>
    <s v=""/>
    <m/>
    <m/>
    <m/>
    <m/>
  </r>
  <r>
    <s v="Sucre"/>
    <s v="Tolú Viejo"/>
    <s v="Varsovia"/>
    <x v="36"/>
    <n v="1491"/>
    <s v="Bosque de galería"/>
    <d v="2025-06-04T00:00:00"/>
    <s v="Alta densidad"/>
    <s v="Esteban Moreno"/>
    <x v="1"/>
    <n v="2"/>
    <n v="9"/>
    <x v="0"/>
    <s v=""/>
    <n v="52.5"/>
    <n v="0.52500000000000002"/>
    <n v="0.16711269024649011"/>
    <n v="9"/>
    <x v="88"/>
    <n v="2.1933540594851829E-2"/>
    <n v="12"/>
    <n v="15"/>
    <n v="4"/>
    <x v="0"/>
    <x v="0"/>
    <n v="0"/>
    <n v="0"/>
    <n v="0"/>
    <x v="0"/>
    <s v="Otro"/>
    <s v=""/>
    <n v="4724717.2877000002"/>
    <n v="2596555.9852999998"/>
    <n v="-75.507509999999996"/>
    <n v="9.389716"/>
  </r>
  <r>
    <s v="Sucre"/>
    <s v="Tolú Viejo"/>
    <s v="Varsovia"/>
    <x v="36"/>
    <n v="1492"/>
    <s v="Bosque de galería"/>
    <d v="2025-06-04T00:00:00"/>
    <s v="Alta densidad"/>
    <s v="Esteban Moreno"/>
    <x v="1"/>
    <n v="2"/>
    <n v="10"/>
    <x v="5"/>
    <s v=""/>
    <n v="57.5"/>
    <n v="0.57499999999999996"/>
    <n v="0.18302818455567962"/>
    <n v="4"/>
    <x v="24"/>
    <n v="2.6310301529878944E-2"/>
    <n v="0"/>
    <n v="2"/>
    <m/>
    <x v="1"/>
    <x v="1"/>
    <m/>
    <m/>
    <m/>
    <x v="0"/>
    <s v="Otro"/>
    <s v=""/>
    <n v="4724720.3896000003"/>
    <n v="2596559.6137000001"/>
    <n v="-75.507481999999996"/>
    <n v="9.3897490010000002"/>
  </r>
  <r>
    <s v="Sucre"/>
    <s v="Tolú Viejo"/>
    <s v="Varsovia"/>
    <x v="36"/>
    <n v="1493"/>
    <s v="Bosque de galería"/>
    <d v="2025-06-04T00:00:00"/>
    <s v="Alta densidad"/>
    <s v="Esteban Moreno"/>
    <x v="1"/>
    <n v="2"/>
    <n v="11"/>
    <x v="0"/>
    <s v=""/>
    <n v="52.5"/>
    <n v="0.52500000000000002"/>
    <n v="0.16711269024649011"/>
    <n v="8.1999999999999993"/>
    <x v="18"/>
    <n v="2.1933540594851829E-2"/>
    <n v="11"/>
    <n v="14"/>
    <n v="2"/>
    <x v="0"/>
    <x v="0"/>
    <n v="0"/>
    <n v="0"/>
    <n v="0"/>
    <x v="0"/>
    <s v="Otro"/>
    <s v=""/>
    <n v="4724717.0783000002"/>
    <n v="2596557.4249"/>
    <n v="-75.507512000000006"/>
    <n v="9.3897290000000009"/>
  </r>
  <r>
    <s v="Sucre"/>
    <s v="Tolú Viejo"/>
    <s v="Varsovia"/>
    <x v="36"/>
    <n v="1494"/>
    <s v="Bosque de galería"/>
    <d v="2025-06-04T00:00:00"/>
    <s v="Alta densidad"/>
    <s v="Esteban Moreno"/>
    <x v="1"/>
    <n v="2"/>
    <n v="12"/>
    <x v="0"/>
    <s v=""/>
    <n v="47.5"/>
    <n v="0.47499999999999998"/>
    <n v="0.15119719593730058"/>
    <n v="9.5"/>
    <x v="88"/>
    <n v="1.7954667017554445E-2"/>
    <n v="12"/>
    <n v="15"/>
    <n v="2"/>
    <x v="0"/>
    <x v="2"/>
    <n v="0"/>
    <n v="0"/>
    <n v="0"/>
    <x v="0"/>
    <s v="Otro"/>
    <s v=""/>
    <n v="4724719.1338"/>
    <n v="2596552.9852999998"/>
    <n v="-75.507492999999997"/>
    <n v="9.3896890000000006"/>
  </r>
  <r>
    <s v="Sucre"/>
    <s v="Tolú Viejo"/>
    <s v="Varsovia"/>
    <x v="36"/>
    <n v="1495"/>
    <s v="Bosque de galería"/>
    <d v="2025-06-04T00:00:00"/>
    <s v="Alta densidad"/>
    <s v="Esteban Moreno"/>
    <x v="1"/>
    <n v="2"/>
    <n v="13"/>
    <x v="5"/>
    <s v=""/>
    <n v="49"/>
    <n v="0.49"/>
    <n v="0.15597184423005744"/>
    <n v="2"/>
    <x v="14"/>
    <n v="1.9106550918182037E-2"/>
    <n v="0"/>
    <n v="1"/>
    <m/>
    <x v="1"/>
    <x v="1"/>
    <m/>
    <m/>
    <m/>
    <x v="0"/>
    <s v="Otro"/>
    <s v=""/>
    <n v="4724715.0977999996"/>
    <n v="2596556.9966000002"/>
    <n v="-75.507530000000003"/>
    <n v="9.3897250010000004"/>
  </r>
  <r>
    <s v="Sucre"/>
    <s v="Tolú Viejo"/>
    <s v="Varsovia"/>
    <x v="36"/>
    <n v="1496"/>
    <s v="Bosque de galería"/>
    <d v="2025-06-04T00:00:00"/>
    <s v="Alta densidad"/>
    <s v="Esteban Moreno"/>
    <x v="1"/>
    <n v="2"/>
    <n v="14"/>
    <x v="0"/>
    <s v=""/>
    <n v="56.1"/>
    <n v="0.56100000000000005"/>
    <n v="0.17857184614910659"/>
    <n v="8"/>
    <x v="18"/>
    <n v="2.5044701422412202E-2"/>
    <n v="12"/>
    <n v="15"/>
    <n v="3"/>
    <x v="0"/>
    <x v="0"/>
    <n v="0"/>
    <n v="0"/>
    <n v="0"/>
    <x v="0"/>
    <s v="Otro"/>
    <s v=""/>
    <n v="4724713.0131000001"/>
    <n v="2596557.3432999998"/>
    <n v="-75.507548999999997"/>
    <n v="9.3897279999999999"/>
  </r>
  <r>
    <s v="Sucre"/>
    <s v="Tolú Viejo"/>
    <s v="Varsovia"/>
    <x v="36"/>
    <n v="1497"/>
    <s v="Bosque de galería"/>
    <d v="2025-06-04T00:00:00"/>
    <s v="Alta densidad"/>
    <s v="Esteban Moreno"/>
    <x v="1"/>
    <n v="2"/>
    <n v="15"/>
    <x v="0"/>
    <s v=""/>
    <n v="51.7"/>
    <n v="0.51700000000000002"/>
    <n v="0.16456621115701978"/>
    <n v="9.5"/>
    <x v="5"/>
    <n v="2.1270182792044807E-2"/>
    <n v="11"/>
    <n v="14"/>
    <n v="1"/>
    <x v="0"/>
    <x v="0"/>
    <n v="0"/>
    <n v="0"/>
    <n v="0"/>
    <x v="0"/>
    <s v="Otro"/>
    <s v=""/>
    <n v="4724718.6224999996"/>
    <n v="2596558.2988"/>
    <n v="-75.507497999999998"/>
    <n v="9.3897370000000002"/>
  </r>
  <r>
    <s v="Sucre"/>
    <s v="Tolú Viejo"/>
    <s v="Varsovia"/>
    <x v="36"/>
    <n v="1498"/>
    <s v="Bosque de galería"/>
    <d v="2025-06-04T00:00:00"/>
    <s v="Alta densidad"/>
    <s v="Esteban Moreno"/>
    <x v="1"/>
    <n v="2"/>
    <n v="16"/>
    <x v="5"/>
    <s v=""/>
    <n v="65"/>
    <n v="0.65"/>
    <n v="0.20690142601946396"/>
    <n v="4.5"/>
    <x v="34"/>
    <n v="3.3621481728162893E-2"/>
    <n v="0"/>
    <n v="5"/>
    <m/>
    <x v="1"/>
    <x v="1"/>
    <m/>
    <m/>
    <m/>
    <x v="0"/>
    <s v="Otro"/>
    <s v=""/>
    <n v="4724716.5313999997"/>
    <n v="2596557.7607"/>
    <n v="-75.507517000000007"/>
    <n v="9.3897320010000005"/>
  </r>
  <r>
    <s v="Sucre"/>
    <s v="Tolú Viejo"/>
    <s v="Varsovia"/>
    <x v="36"/>
    <n v="1499"/>
    <s v="Bosque de galería"/>
    <d v="2025-06-04T00:00:00"/>
    <s v="Alta densidad"/>
    <s v="Esteban Moreno"/>
    <x v="1"/>
    <n v="2"/>
    <n v="17"/>
    <x v="0"/>
    <s v=""/>
    <n v="52.5"/>
    <n v="0.52500000000000002"/>
    <n v="0.16711269024649011"/>
    <n v="8.1999999999999993"/>
    <x v="18"/>
    <n v="2.1933540594851829E-2"/>
    <n v="10"/>
    <n v="13"/>
    <n v="0"/>
    <x v="0"/>
    <x v="0"/>
    <n v="0"/>
    <n v="0"/>
    <n v="0"/>
    <x v="0"/>
    <s v="Otro"/>
    <s v=""/>
    <n v="4724717.5809000004"/>
    <n v="2596550.8946000002"/>
    <n v="-75.507507000000004"/>
    <n v="9.3896700000000006"/>
  </r>
  <r>
    <s v="Sucre"/>
    <s v="Tolú Viejo"/>
    <s v="Varsovia"/>
    <x v="36"/>
    <n v="1500"/>
    <s v="Bosque de galería"/>
    <d v="2025-06-04T00:00:00"/>
    <s v="Alta densidad"/>
    <s v="Esteban Moreno"/>
    <x v="1"/>
    <n v="2"/>
    <n v="18"/>
    <x v="0"/>
    <s v=""/>
    <n v="49.8"/>
    <n v="0.498"/>
    <n v="0.15851832331952775"/>
    <n v="9"/>
    <x v="8"/>
    <n v="1.9735531253281206E-2"/>
    <n v="10"/>
    <n v="17"/>
    <n v="2"/>
    <x v="0"/>
    <x v="0"/>
    <n v="0"/>
    <n v="0"/>
    <n v="1"/>
    <x v="0"/>
    <s v="Otro"/>
    <s v=""/>
    <n v="4724726.2543000001"/>
    <n v="2596550.1688999999"/>
    <n v="-75.507428000000004"/>
    <n v="9.3896639999999998"/>
  </r>
  <r>
    <s v="Sucre"/>
    <s v="Tolú Viejo"/>
    <s v="Varsovia"/>
    <x v="36"/>
    <n v="1501"/>
    <s v="Bosque de galería"/>
    <d v="2025-06-04T00:00:00"/>
    <s v="Alta densidad"/>
    <s v="Esteban Moreno"/>
    <x v="1"/>
    <n v="2"/>
    <n v="19"/>
    <x v="5"/>
    <s v=""/>
    <n v="72.3"/>
    <n v="0.72299999999999998"/>
    <n v="0.23013804771088064"/>
    <n v="4.5"/>
    <x v="14"/>
    <n v="4.1597452123741677E-2"/>
    <n v="3"/>
    <n v="7"/>
    <m/>
    <x v="1"/>
    <x v="1"/>
    <m/>
    <m/>
    <m/>
    <x v="0"/>
    <s v="Otro"/>
    <s v=""/>
    <n v="4724729.2763999999"/>
    <n v="2596558.0014999998"/>
    <n v="-75.507401000000002"/>
    <n v="9.389735001"/>
  </r>
  <r>
    <s v="Sucre"/>
    <s v="Tolú Viejo"/>
    <s v="Varsovia"/>
    <x v="36"/>
    <n v="1502"/>
    <s v="Bosque de galería"/>
    <d v="2025-06-04T00:00:00"/>
    <s v="Alta densidad"/>
    <s v="Esteban Moreno"/>
    <x v="1"/>
    <n v="2"/>
    <n v="20"/>
    <x v="0"/>
    <s v=""/>
    <n v="55.5"/>
    <n v="0.55500000000000005"/>
    <n v="0.17666198683200385"/>
    <n v="9.5"/>
    <x v="5"/>
    <n v="2.4511850672940535E-2"/>
    <n v="12"/>
    <n v="15"/>
    <n v="2"/>
    <x v="0"/>
    <x v="0"/>
    <n v="0"/>
    <n v="0"/>
    <n v="1"/>
    <x v="0"/>
    <s v="Otro"/>
    <s v=""/>
    <n v="4724735.1166000003"/>
    <n v="2596560.5041"/>
    <n v="-75.507347999999993"/>
    <n v="9.3897580010000006"/>
  </r>
  <r>
    <s v="Sucre"/>
    <s v="Tolú Viejo"/>
    <s v="Varsovia"/>
    <x v="36"/>
    <s v=""/>
    <s v="Bosque de galería"/>
    <d v="2025-06-04T00:00:00"/>
    <s v="Alta densidad"/>
    <s v="Esteban Moreno"/>
    <x v="1"/>
    <n v="2"/>
    <n v="21"/>
    <x v="4"/>
    <n v="7"/>
    <s v=""/>
    <m/>
    <m/>
    <m/>
    <x v="4"/>
    <n v="0"/>
    <s v=""/>
    <s v=""/>
    <m/>
    <x v="1"/>
    <x v="1"/>
    <m/>
    <m/>
    <m/>
    <x v="0"/>
    <s v="Otro"/>
    <s v=""/>
    <m/>
    <m/>
    <m/>
    <m/>
  </r>
  <r>
    <s v="Sucre"/>
    <s v="Tolú Viejo"/>
    <s v="Varsovia"/>
    <x v="36"/>
    <s v=""/>
    <s v="Bosque de galería"/>
    <d v="2025-06-04T00:00:00"/>
    <s v="Alta densidad"/>
    <s v="Esteban Moreno"/>
    <x v="1"/>
    <n v="2"/>
    <n v="22"/>
    <x v="2"/>
    <n v="1"/>
    <s v=""/>
    <m/>
    <m/>
    <m/>
    <x v="4"/>
    <n v="0"/>
    <s v=""/>
    <s v=""/>
    <m/>
    <x v="1"/>
    <x v="1"/>
    <m/>
    <m/>
    <m/>
    <x v="0"/>
    <s v="Otro"/>
    <s v=""/>
    <m/>
    <m/>
    <m/>
    <m/>
  </r>
  <r>
    <s v="Sucre"/>
    <s v="Tolú Viejo"/>
    <s v="Varsovia"/>
    <x v="36"/>
    <n v="1503"/>
    <s v="Bosque de galería"/>
    <d v="2025-06-04T00:00:00"/>
    <s v="Alta densidad"/>
    <s v="Esteban Moreno"/>
    <x v="1"/>
    <n v="3"/>
    <n v="23"/>
    <x v="0"/>
    <s v=""/>
    <n v="58.5"/>
    <n v="0.58499999999999996"/>
    <n v="0.18621128341751753"/>
    <n v="8.6"/>
    <x v="8"/>
    <n v="2.7233400199811936E-2"/>
    <n v="11"/>
    <n v="14"/>
    <n v="2"/>
    <x v="0"/>
    <x v="0"/>
    <n v="0"/>
    <n v="0"/>
    <n v="0"/>
    <x v="0"/>
    <s v="Otro"/>
    <s v=""/>
    <n v="4724734.5097000003"/>
    <n v="2596552.4330000002"/>
    <n v="-75.507352999999995"/>
    <n v="9.3896850000000001"/>
  </r>
  <r>
    <s v="Sucre"/>
    <s v="Tolú Viejo"/>
    <s v="Varsovia"/>
    <x v="36"/>
    <n v="1504"/>
    <s v="Bosque de galería"/>
    <d v="2025-06-04T00:00:00"/>
    <s v="Alta densidad"/>
    <s v="Esteban Moreno"/>
    <x v="1"/>
    <n v="3"/>
    <n v="24"/>
    <x v="0"/>
    <s v=""/>
    <n v="47.7"/>
    <n v="0.47700000000000004"/>
    <n v="0.15183381570966817"/>
    <n v="9.5"/>
    <x v="5"/>
    <n v="1.810618252337793E-2"/>
    <n v="10"/>
    <n v="13"/>
    <n v="2"/>
    <x v="0"/>
    <x v="0"/>
    <n v="0"/>
    <n v="0"/>
    <n v="0"/>
    <x v="0"/>
    <s v="Otro"/>
    <s v=""/>
    <n v="4724725.3392000003"/>
    <n v="2596545.0868000002"/>
    <n v="-75.507435999999998"/>
    <n v="9.3896180000000005"/>
  </r>
  <r>
    <s v="Sucre"/>
    <s v="Tolú Viejo"/>
    <s v="Varsovia"/>
    <x v="36"/>
    <n v="1505"/>
    <s v="Bosque de galería"/>
    <d v="2025-06-04T00:00:00"/>
    <s v="Alta densidad"/>
    <s v="Esteban Moreno"/>
    <x v="1"/>
    <n v="3"/>
    <n v="25"/>
    <x v="0"/>
    <s v=""/>
    <n v="47"/>
    <n v="0.47"/>
    <n v="0.14960564650638161"/>
    <n v="9"/>
    <x v="6"/>
    <n v="1.7578663464499839E-2"/>
    <n v="10"/>
    <n v="13"/>
    <n v="1"/>
    <x v="0"/>
    <x v="0"/>
    <n v="0"/>
    <n v="0"/>
    <n v="0"/>
    <x v="0"/>
    <s v="Otro"/>
    <s v=""/>
    <n v="4724731.7690000003"/>
    <n v="2596537.8505000002"/>
    <n v="-75.507377000000005"/>
    <n v="9.3895530009999995"/>
  </r>
  <r>
    <s v="Sucre"/>
    <s v="Tolú Viejo"/>
    <s v="Varsovia"/>
    <x v="36"/>
    <n v="1506"/>
    <s v="Bosque de galería"/>
    <d v="2025-06-04T00:00:00"/>
    <s v="Alta densidad"/>
    <s v="Esteban Moreno"/>
    <x v="1"/>
    <n v="3"/>
    <n v="26"/>
    <x v="0"/>
    <s v=""/>
    <n v="50.5"/>
    <n v="0.505"/>
    <n v="0.16074649252281431"/>
    <n v="9.5"/>
    <x v="6"/>
    <n v="2.0294244681005307E-2"/>
    <n v="12"/>
    <n v="15"/>
    <n v="1"/>
    <x v="0"/>
    <x v="0"/>
    <n v="0"/>
    <n v="0"/>
    <n v="0"/>
    <x v="0"/>
    <s v="Otro"/>
    <s v=""/>
    <n v="4724725.5011999998"/>
    <n v="2596537.0103000002"/>
    <n v="-75.507434000000003"/>
    <n v="9.3895450010000001"/>
  </r>
  <r>
    <s v="Sucre"/>
    <s v="Tolú Viejo"/>
    <s v="Varsovia"/>
    <x v="36"/>
    <n v="1507"/>
    <s v="Bosque de galería"/>
    <d v="2025-06-04T00:00:00"/>
    <s v="Alta densidad"/>
    <s v="Esteban Moreno"/>
    <x v="1"/>
    <n v="3"/>
    <n v="27"/>
    <x v="0"/>
    <s v=""/>
    <n v="51.4"/>
    <n v="0.51400000000000001"/>
    <n v="0.1636112814984684"/>
    <n v="9.6999999999999993"/>
    <x v="12"/>
    <n v="2.102404967255319E-2"/>
    <n v="11"/>
    <n v="14"/>
    <n v="1"/>
    <x v="0"/>
    <x v="2"/>
    <n v="0"/>
    <n v="0"/>
    <n v="0"/>
    <x v="0"/>
    <s v="Otro"/>
    <s v=""/>
    <n v="4724731.3729999997"/>
    <n v="2596543.9375"/>
    <n v="-75.507380999999995"/>
    <n v="9.3896080000000008"/>
  </r>
  <r>
    <s v="Sucre"/>
    <s v="Tolú Viejo"/>
    <s v="Varsovia"/>
    <x v="36"/>
    <n v="1508"/>
    <s v="Bosque de galería"/>
    <d v="2025-06-04T00:00:00"/>
    <s v="Alta densidad"/>
    <s v="Esteban Moreno"/>
    <x v="1"/>
    <n v="3"/>
    <n v="28"/>
    <x v="5"/>
    <s v=""/>
    <n v="66"/>
    <n v="0.66"/>
    <n v="0.21008452488130186"/>
    <n v="4"/>
    <x v="14"/>
    <n v="3.466394660541481E-2"/>
    <n v="0"/>
    <n v="4"/>
    <m/>
    <x v="1"/>
    <x v="1"/>
    <m/>
    <m/>
    <m/>
    <x v="0"/>
    <s v="Otro"/>
    <s v=""/>
    <n v="4724729.7577"/>
    <n v="2596548.4844999998"/>
    <n v="-75.507396"/>
    <n v="9.3896490000000004"/>
  </r>
  <r>
    <s v="Sucre"/>
    <s v="Tolú Viejo"/>
    <s v="Varsovia"/>
    <x v="36"/>
    <n v="1509"/>
    <s v="Bosque de galería"/>
    <d v="2025-06-04T00:00:00"/>
    <s v="Alta densidad"/>
    <s v="Esteban Moreno"/>
    <x v="1"/>
    <n v="3"/>
    <n v="29"/>
    <x v="0"/>
    <s v=""/>
    <n v="49.5"/>
    <n v="0.495"/>
    <n v="0.15756339366097638"/>
    <n v="9"/>
    <x v="8"/>
    <n v="1.9498469965545828E-2"/>
    <n v="11"/>
    <n v="13"/>
    <n v="2"/>
    <x v="0"/>
    <x v="2"/>
    <n v="0"/>
    <n v="0"/>
    <n v="1"/>
    <x v="0"/>
    <s v="Otro"/>
    <s v=""/>
    <n v="4724734.8875000002"/>
    <n v="2596543.8018"/>
    <n v="-75.507349000000005"/>
    <n v="9.3896070009999999"/>
  </r>
  <r>
    <s v="Sucre"/>
    <s v="Tolú Viejo"/>
    <s v="Varsovia"/>
    <x v="36"/>
    <s v=""/>
    <s v="Bosque de galería"/>
    <d v="2025-06-04T00:00:00"/>
    <s v="Alta densidad"/>
    <s v="Esteban Moreno"/>
    <x v="1"/>
    <n v="3"/>
    <n v="30"/>
    <x v="4"/>
    <n v="16"/>
    <s v=""/>
    <m/>
    <m/>
    <m/>
    <x v="4"/>
    <n v="0"/>
    <s v=""/>
    <s v=""/>
    <m/>
    <x v="1"/>
    <x v="1"/>
    <m/>
    <m/>
    <m/>
    <x v="0"/>
    <s v="Otro"/>
    <s v=""/>
    <m/>
    <m/>
    <m/>
    <m/>
  </r>
  <r>
    <s v="Sucre"/>
    <s v="Tolú Viejo"/>
    <s v="Varsovia"/>
    <x v="36"/>
    <s v=""/>
    <s v="Bosque de galería"/>
    <d v="2025-06-04T00:00:00"/>
    <s v="Alta densidad"/>
    <s v="Esteban Moreno"/>
    <x v="1"/>
    <n v="3"/>
    <n v="31"/>
    <x v="3"/>
    <n v="1"/>
    <s v=""/>
    <m/>
    <m/>
    <m/>
    <x v="4"/>
    <n v="0"/>
    <s v=""/>
    <s v=""/>
    <m/>
    <x v="1"/>
    <x v="1"/>
    <m/>
    <m/>
    <m/>
    <x v="0"/>
    <s v="Otro"/>
    <s v=""/>
    <m/>
    <m/>
    <m/>
    <m/>
  </r>
  <r>
    <s v="Sucre"/>
    <s v="Tolú Viejo"/>
    <s v="Varsovia"/>
    <x v="36"/>
    <s v=""/>
    <s v="Bosque de galería"/>
    <d v="2025-06-04T00:00:00"/>
    <s v="Alta densidad"/>
    <s v="Esteban Moreno"/>
    <x v="1"/>
    <n v="3"/>
    <n v="32"/>
    <x v="2"/>
    <n v="2"/>
    <s v=""/>
    <m/>
    <m/>
    <m/>
    <x v="4"/>
    <n v="0"/>
    <s v=""/>
    <s v=""/>
    <m/>
    <x v="1"/>
    <x v="1"/>
    <m/>
    <m/>
    <m/>
    <x v="0"/>
    <s v="Otro"/>
    <s v=""/>
    <m/>
    <m/>
    <m/>
    <m/>
  </r>
  <r>
    <s v="Sucre"/>
    <s v="Tolú Viejo"/>
    <s v="Varsovia"/>
    <x v="36"/>
    <n v="1510"/>
    <s v="Bosque de galería"/>
    <d v="2025-06-04T00:00:00"/>
    <s v="Alta densidad"/>
    <s v="Esteban Moreno"/>
    <x v="1"/>
    <n v="4"/>
    <n v="33"/>
    <x v="6"/>
    <s v=""/>
    <n v="50.6"/>
    <n v="0.50600000000000001"/>
    <n v="0.16106480240899809"/>
    <n v="4"/>
    <x v="60"/>
    <n v="2.0374697504738259E-2"/>
    <n v="0"/>
    <n v="4"/>
    <m/>
    <x v="1"/>
    <x v="1"/>
    <m/>
    <m/>
    <m/>
    <x v="0"/>
    <s v="Otro"/>
    <s v=""/>
    <n v="4724738.0036000004"/>
    <n v="2596549.4212000002"/>
    <n v="-75.507321000000005"/>
    <n v="9.3896580000000007"/>
  </r>
  <r>
    <s v="Sucre"/>
    <s v="Tolú Viejo"/>
    <s v="Varsovia"/>
    <x v="36"/>
    <n v="1511"/>
    <s v="Bosque de galería"/>
    <d v="2025-06-04T00:00:00"/>
    <s v="Alta densidad"/>
    <s v="Esteban Moreno"/>
    <x v="1"/>
    <n v="4"/>
    <n v="34"/>
    <x v="0"/>
    <s v=""/>
    <n v="50.9"/>
    <n v="0.50900000000000001"/>
    <n v="0.16201973206754947"/>
    <n v="9.8000000000000007"/>
    <x v="12"/>
    <n v="2.0617010905595669E-2"/>
    <n v="13"/>
    <n v="16"/>
    <n v="3"/>
    <x v="0"/>
    <x v="0"/>
    <n v="0"/>
    <n v="0"/>
    <n v="4"/>
    <x v="0"/>
    <s v="Otro"/>
    <s v=""/>
    <n v="4724743.1838999996"/>
    <n v="2596551.8179000001"/>
    <n v="-75.507273999999995"/>
    <n v="9.3896800000000002"/>
  </r>
  <r>
    <s v="Sucre"/>
    <s v="Tolú Viejo"/>
    <s v="Varsovia"/>
    <x v="36"/>
    <n v="1512"/>
    <s v="Bosque de galería"/>
    <d v="2025-06-04T00:00:00"/>
    <s v="Alta densidad"/>
    <s v="Esteban Moreno"/>
    <x v="1"/>
    <n v="4"/>
    <n v="35"/>
    <x v="7"/>
    <s v=""/>
    <n v="65"/>
    <n v="0.65"/>
    <n v="0.20690142601946396"/>
    <n v="3.6"/>
    <x v="122"/>
    <n v="3.3621481728162893E-2"/>
    <n v="0"/>
    <n v="4"/>
    <m/>
    <x v="1"/>
    <x v="1"/>
    <m/>
    <m/>
    <m/>
    <x v="0"/>
    <s v="Otro"/>
    <s v=""/>
    <n v="4724735.5750000002"/>
    <n v="2596547.7793000001"/>
    <n v="-75.507343000000006"/>
    <n v="9.3896430009999996"/>
  </r>
  <r>
    <s v="Sucre"/>
    <s v="Tolú Viejo"/>
    <s v="Varsovia"/>
    <x v="36"/>
    <n v="1513"/>
    <s v="Bosque de galería"/>
    <d v="2025-06-04T00:00:00"/>
    <s v="Alta densidad"/>
    <s v="Esteban Moreno"/>
    <x v="1"/>
    <n v="4"/>
    <n v="36"/>
    <x v="0"/>
    <s v=""/>
    <n v="54.8"/>
    <n v="0.54799999999999993"/>
    <n v="0.17443381762871726"/>
    <n v="10.5"/>
    <x v="70"/>
    <n v="2.3897433015134261E-2"/>
    <n v="12"/>
    <n v="16"/>
    <n v="3"/>
    <x v="0"/>
    <x v="0"/>
    <n v="0"/>
    <n v="0"/>
    <n v="0"/>
    <x v="0"/>
    <s v="Otro"/>
    <s v=""/>
    <n v="4724732.1934000002"/>
    <n v="2596566.4985000002"/>
    <n v="-75.507374999999996"/>
    <n v="9.3898119999999992"/>
  </r>
  <r>
    <s v="Sucre"/>
    <s v="Tolú Viejo"/>
    <s v="Varsovia"/>
    <x v="36"/>
    <n v="1514"/>
    <s v="Bosque de galería"/>
    <d v="2025-06-04T00:00:00"/>
    <s v="Alta densidad"/>
    <s v="Esteban Moreno"/>
    <x v="1"/>
    <n v="4"/>
    <n v="37"/>
    <x v="0"/>
    <s v=""/>
    <n v="57.5"/>
    <n v="0.57499999999999996"/>
    <n v="0.18302818455567962"/>
    <n v="10.5"/>
    <x v="12"/>
    <n v="2.6310301529878944E-2"/>
    <n v="12"/>
    <n v="15"/>
    <n v="2"/>
    <x v="0"/>
    <x v="0"/>
    <n v="0"/>
    <n v="0"/>
    <n v="1"/>
    <x v="0"/>
    <s v="Otro"/>
    <s v=""/>
    <n v="4724745.9309"/>
    <n v="2596567.2853999999"/>
    <n v="-75.507249999999999"/>
    <n v="9.3898200010000004"/>
  </r>
  <r>
    <s v="Sucre"/>
    <s v="Tolú Viejo"/>
    <s v="Varsovia"/>
    <x v="36"/>
    <n v="1516"/>
    <s v="Bosque de galería"/>
    <d v="2025-06-04T00:00:00"/>
    <s v="Alta densidad"/>
    <s v="Esteban Moreno"/>
    <x v="1"/>
    <n v="4"/>
    <n v="38"/>
    <x v="0"/>
    <s v=""/>
    <n v="67.5"/>
    <n v="0.67500000000000004"/>
    <n v="0.21485917317405873"/>
    <n v="10.8"/>
    <x v="11"/>
    <n v="3.6257485473122415E-2"/>
    <n v="4"/>
    <n v="8"/>
    <n v="3"/>
    <x v="0"/>
    <x v="0"/>
    <n v="0"/>
    <n v="0"/>
    <n v="1"/>
    <x v="0"/>
    <s v="Otro"/>
    <s v=""/>
    <n v="4724744.6585999997"/>
    <n v="2596558.3341000001"/>
    <n v="-75.507261"/>
    <n v="9.3897390010000006"/>
  </r>
  <r>
    <s v="Sucre"/>
    <s v="Tolú Viejo"/>
    <s v="Varsovia"/>
    <x v="36"/>
    <s v=""/>
    <s v="Bosque de galería"/>
    <d v="2025-06-04T00:00:00"/>
    <s v="Alta densidad"/>
    <s v="Esteban Moreno"/>
    <x v="1"/>
    <n v="4"/>
    <n v="39"/>
    <x v="4"/>
    <n v="4"/>
    <s v=""/>
    <m/>
    <m/>
    <m/>
    <x v="4"/>
    <n v="0"/>
    <s v=""/>
    <s v=""/>
    <m/>
    <x v="1"/>
    <x v="1"/>
    <m/>
    <m/>
    <m/>
    <x v="0"/>
    <s v="Otro"/>
    <s v=""/>
    <m/>
    <m/>
    <m/>
    <m/>
  </r>
  <r>
    <s v="Sucre"/>
    <s v="Tolú Viejo"/>
    <s v="Varsovia"/>
    <x v="36"/>
    <s v=""/>
    <s v="Bosque de galería"/>
    <d v="2025-06-04T00:00:00"/>
    <s v="Alta densidad"/>
    <s v="Esteban Moreno"/>
    <x v="1"/>
    <n v="4"/>
    <n v="40"/>
    <x v="3"/>
    <n v="1"/>
    <s v=""/>
    <m/>
    <m/>
    <m/>
    <x v="4"/>
    <n v="0"/>
    <s v=""/>
    <s v=""/>
    <m/>
    <x v="1"/>
    <x v="1"/>
    <m/>
    <m/>
    <m/>
    <x v="0"/>
    <s v="Otro"/>
    <s v=""/>
    <m/>
    <m/>
    <m/>
    <m/>
  </r>
  <r>
    <s v="Sucre"/>
    <s v="Tolú Viejo"/>
    <s v="Varsovia"/>
    <x v="36"/>
    <s v=""/>
    <s v="Bosque de galería"/>
    <d v="2025-06-04T00:00:00"/>
    <s v="Alta densidad"/>
    <s v="Esteban Moreno"/>
    <x v="1"/>
    <n v="4"/>
    <n v="41"/>
    <x v="2"/>
    <n v="3"/>
    <s v=""/>
    <m/>
    <m/>
    <m/>
    <x v="4"/>
    <n v="0"/>
    <s v=""/>
    <s v=""/>
    <m/>
    <x v="1"/>
    <x v="1"/>
    <m/>
    <m/>
    <m/>
    <x v="0"/>
    <s v="Otro"/>
    <s v=""/>
    <m/>
    <m/>
    <m/>
    <m/>
  </r>
  <r>
    <s v="Sucre"/>
    <s v="Tolú Viejo"/>
    <s v="Varsovia"/>
    <x v="36"/>
    <n v="1515"/>
    <s v="Bosque de galería"/>
    <d v="2025-06-04T00:00:00"/>
    <s v="Alta densidad"/>
    <s v="Esteban Moreno"/>
    <x v="1"/>
    <n v="5"/>
    <n v="42"/>
    <x v="0"/>
    <s v=""/>
    <n v="52"/>
    <n v="0.52"/>
    <n v="0.16552114081557115"/>
    <n v="10.5"/>
    <x v="11"/>
    <n v="2.1517748306024251E-2"/>
    <n v="0"/>
    <n v="4"/>
    <n v="4"/>
    <x v="0"/>
    <x v="0"/>
    <n v="0"/>
    <n v="0"/>
    <n v="0"/>
    <x v="0"/>
    <s v="Otro"/>
    <s v=""/>
    <n v="4724743.1886"/>
    <n v="2596552.4816000001"/>
    <n v="-75.507273999999995"/>
    <n v="9.3896859999999993"/>
  </r>
  <r>
    <s v="Sucre"/>
    <s v="Tolú Viejo"/>
    <s v="Varsovia"/>
    <x v="36"/>
    <n v="1517"/>
    <s v="Bosque de galería"/>
    <d v="2025-06-04T00:00:00"/>
    <s v="Alta densidad"/>
    <s v="Esteban Moreno"/>
    <x v="1"/>
    <n v="5"/>
    <n v="43"/>
    <x v="0"/>
    <s v=""/>
    <n v="56.8"/>
    <n v="0.56799999999999995"/>
    <n v="0.1808000153523931"/>
    <n v="11"/>
    <x v="82"/>
    <n v="2.5673602180039817E-2"/>
    <n v="0"/>
    <n v="4"/>
    <n v="5"/>
    <x v="0"/>
    <x v="0"/>
    <n v="0"/>
    <n v="0"/>
    <n v="0"/>
    <x v="0"/>
    <s v="Otro"/>
    <s v=""/>
    <n v="4724741.4287"/>
    <n v="2596552.1623"/>
    <n v="-75.507289999999998"/>
    <n v="9.3896829999999998"/>
  </r>
  <r>
    <s v="Sucre"/>
    <s v="Tolú Viejo"/>
    <s v="Varsovia"/>
    <x v="36"/>
    <n v="1518"/>
    <s v="Bosque de galería"/>
    <d v="2025-06-04T00:00:00"/>
    <s v="Alta densidad"/>
    <s v="Esteban Moreno"/>
    <x v="1"/>
    <n v="5"/>
    <n v="44"/>
    <x v="0"/>
    <s v=""/>
    <n v="59"/>
    <n v="0.59"/>
    <n v="0.18780283284843649"/>
    <n v="11"/>
    <x v="19"/>
    <n v="2.770091784514438E-2"/>
    <n v="0"/>
    <n v="4"/>
    <n v="6"/>
    <x v="0"/>
    <x v="0"/>
    <n v="0"/>
    <n v="0"/>
    <n v="0"/>
    <x v="0"/>
    <s v="Otro"/>
    <s v=""/>
    <n v="4724750.2134999996"/>
    <n v="2596551.6571"/>
    <n v="-75.507210000000001"/>
    <n v="9.3896790009999993"/>
  </r>
  <r>
    <s v="Sucre"/>
    <s v="Tolú Viejo"/>
    <s v="Varsovia"/>
    <x v="36"/>
    <n v="1520"/>
    <s v="Bosque de galería"/>
    <d v="2025-06-04T00:00:00"/>
    <s v="Alta densidad"/>
    <s v="Esteban Moreno"/>
    <x v="1"/>
    <n v="5"/>
    <n v="45"/>
    <x v="6"/>
    <s v=""/>
    <n v="77.5"/>
    <n v="0.77500000000000002"/>
    <n v="0.2466901617924378"/>
    <n v="5.5"/>
    <x v="36"/>
    <n v="4.7796218847284827E-2"/>
    <n v="0"/>
    <n v="2"/>
    <m/>
    <x v="1"/>
    <x v="1"/>
    <m/>
    <m/>
    <m/>
    <x v="0"/>
    <s v="Otro"/>
    <s v=""/>
    <n v="4724751.4669000003"/>
    <n v="2596557.9536000001"/>
    <n v="-75.507199"/>
    <n v="9.3897360009999993"/>
  </r>
  <r>
    <s v="Sucre"/>
    <s v="Tolú Viejo"/>
    <s v="Varsovia"/>
    <x v="36"/>
    <n v="1519"/>
    <s v="Bosque de galería"/>
    <d v="2025-06-04T00:00:00"/>
    <s v="Alta densidad"/>
    <s v="Esteban Moreno"/>
    <x v="1"/>
    <n v="5"/>
    <n v="46"/>
    <x v="0"/>
    <s v=""/>
    <n v="63.2"/>
    <n v="0.63200000000000001"/>
    <n v="0.20117184806815572"/>
    <n v="10"/>
    <x v="12"/>
    <n v="3.1785151994768605E-2"/>
    <n v="0"/>
    <n v="4"/>
    <n v="4"/>
    <x v="0"/>
    <x v="0"/>
    <n v="0"/>
    <n v="0"/>
    <n v="0"/>
    <x v="0"/>
    <s v="Otro"/>
    <s v=""/>
    <n v="4724748.9451000001"/>
    <n v="2596558.6353000002"/>
    <n v="-75.507221999999999"/>
    <n v="9.389742"/>
  </r>
  <r>
    <s v="Sucre"/>
    <s v="Tolú Viejo"/>
    <s v="Varsovia"/>
    <x v="36"/>
    <n v="1521"/>
    <s v="Bosque de galería"/>
    <d v="2025-06-04T00:00:00"/>
    <s v="Alta densidad"/>
    <s v="Esteban Moreno"/>
    <x v="1"/>
    <n v="5"/>
    <n v="47"/>
    <x v="5"/>
    <s v=""/>
    <n v="64"/>
    <n v="0.64"/>
    <n v="0.20371832715762606"/>
    <n v="4"/>
    <x v="25"/>
    <n v="3.2594932345220172E-2"/>
    <n v="0"/>
    <n v="4"/>
    <m/>
    <x v="1"/>
    <x v="1"/>
    <m/>
    <m/>
    <m/>
    <x v="0"/>
    <s v="Otro"/>
    <s v=""/>
    <n v="4724750.6047"/>
    <n v="2596560.2828000002"/>
    <n v="-75.507206999999994"/>
    <n v="9.3897569999999995"/>
  </r>
  <r>
    <s v="Sucre"/>
    <s v="Tolú Viejo"/>
    <s v="Varsovia"/>
    <x v="36"/>
    <n v="1522"/>
    <s v="Bosque de galería"/>
    <d v="2025-06-04T00:00:00"/>
    <s v="Alta densidad"/>
    <s v="Esteban Moreno"/>
    <x v="1"/>
    <n v="5"/>
    <n v="48"/>
    <x v="5"/>
    <s v=""/>
    <n v="69.5"/>
    <n v="0.69499999999999995"/>
    <n v="0.2212253708977345"/>
    <n v="4"/>
    <x v="25"/>
    <n v="3.843790819348137E-2"/>
    <n v="0"/>
    <n v="3"/>
    <m/>
    <x v="1"/>
    <x v="1"/>
    <m/>
    <m/>
    <m/>
    <x v="0"/>
    <s v="Otro"/>
    <s v=""/>
    <n v="4724747.8403000003"/>
    <n v="2596557.7582"/>
    <n v="-75.507232000000002"/>
    <n v="9.3897340000000007"/>
  </r>
  <r>
    <s v="Sucre"/>
    <s v="Tolú Viejo"/>
    <s v="Varsovia"/>
    <x v="36"/>
    <n v="1523"/>
    <s v="Bosque de galería"/>
    <d v="2025-06-04T00:00:00"/>
    <s v="Alta densidad"/>
    <s v="Esteban Moreno"/>
    <x v="1"/>
    <n v="5"/>
    <n v="49"/>
    <x v="5"/>
    <s v=""/>
    <n v="49"/>
    <n v="0.49"/>
    <n v="0.15597184423005744"/>
    <n v="4"/>
    <x v="14"/>
    <n v="1.9106550918182037E-2"/>
    <n v="0"/>
    <n v="3"/>
    <m/>
    <x v="1"/>
    <x v="1"/>
    <m/>
    <m/>
    <m/>
    <x v="0"/>
    <s v="Otro"/>
    <s v=""/>
    <n v="4724758.2318000002"/>
    <n v="2596551.4892000002"/>
    <n v="-75.507137"/>
    <n v="9.3896780010000001"/>
  </r>
  <r>
    <s v="Sucre"/>
    <s v="Tolú Viejo"/>
    <s v="Varsovia"/>
    <x v="36"/>
    <n v="1524"/>
    <s v="Bosque de galería"/>
    <d v="2025-06-04T00:00:00"/>
    <s v="Alta densidad"/>
    <s v="Esteban Moreno"/>
    <x v="1"/>
    <n v="5"/>
    <n v="50"/>
    <x v="5"/>
    <s v=""/>
    <n v="60"/>
    <n v="0.6"/>
    <n v="0.19098593171027439"/>
    <n v="4.3"/>
    <x v="14"/>
    <n v="2.8647889756541159E-2"/>
    <n v="0"/>
    <n v="3"/>
    <m/>
    <x v="1"/>
    <x v="1"/>
    <m/>
    <m/>
    <m/>
    <x v="0"/>
    <s v="Otro"/>
    <s v=""/>
    <n v="4724751.2123999996"/>
    <n v="2596553.088"/>
    <n v="-75.507200999999995"/>
    <n v="9.3896920000000001"/>
  </r>
  <r>
    <s v="Sucre"/>
    <s v="Tolú Viejo"/>
    <s v="Varsovia"/>
    <x v="36"/>
    <n v="1525"/>
    <s v="Bosque de galería"/>
    <d v="2025-06-04T00:00:00"/>
    <s v="Alta densidad"/>
    <s v="Esteban Moreno"/>
    <x v="1"/>
    <n v="5"/>
    <n v="51"/>
    <x v="5"/>
    <s v=""/>
    <n v="52.8"/>
    <n v="0.52800000000000002"/>
    <n v="0.16806761990504149"/>
    <n v="1.7"/>
    <x v="34"/>
    <n v="2.2184925827465476E-2"/>
    <n v="0"/>
    <n v="1"/>
    <m/>
    <x v="1"/>
    <x v="1"/>
    <m/>
    <m/>
    <m/>
    <x v="0"/>
    <s v="Otro"/>
    <s v=""/>
    <n v="4724745.9506999999"/>
    <n v="2596554.6743000001"/>
    <n v="-75.507249000000002"/>
    <n v="9.3897060000000003"/>
  </r>
  <r>
    <s v="Sucre"/>
    <s v="Tolú Viejo"/>
    <s v="Varsovia"/>
    <x v="36"/>
    <n v="1526"/>
    <s v="Bosque de galería"/>
    <d v="2025-06-04T00:00:00"/>
    <s v="Alta densidad"/>
    <s v="Esteban Moreno"/>
    <x v="1"/>
    <n v="5"/>
    <n v="52"/>
    <x v="0"/>
    <s v=""/>
    <n v="63.8"/>
    <n v="0.63800000000000001"/>
    <n v="0.20308170738525846"/>
    <n v="10.5"/>
    <x v="11"/>
    <n v="3.2391532327948724E-2"/>
    <n v="0"/>
    <n v="5"/>
    <n v="3"/>
    <x v="0"/>
    <x v="0"/>
    <n v="0"/>
    <n v="0"/>
    <n v="3"/>
    <x v="0"/>
    <s v="Otro"/>
    <s v=""/>
    <n v="4724743.2589999996"/>
    <n v="2596546.9500000002"/>
    <n v="-75.507272999999998"/>
    <n v="9.3896359999999994"/>
  </r>
  <r>
    <s v="Sucre"/>
    <s v="Tolú Viejo"/>
    <s v="Varsovia"/>
    <x v="36"/>
    <n v="1527"/>
    <s v="Bosque de galería"/>
    <d v="2025-06-04T00:00:00"/>
    <s v="Alta densidad"/>
    <s v="Esteban Moreno"/>
    <x v="1"/>
    <n v="5"/>
    <n v="53"/>
    <x v="5"/>
    <s v=""/>
    <n v="42"/>
    <n v="0.42"/>
    <n v="0.13369015219719207"/>
    <n v="4.8"/>
    <x v="25"/>
    <n v="1.4037465980705167E-2"/>
    <n v="0"/>
    <n v="3"/>
    <m/>
    <x v="1"/>
    <x v="1"/>
    <m/>
    <m/>
    <m/>
    <x v="0"/>
    <s v="Otro"/>
    <s v=""/>
    <n v="4724749.7890999997"/>
    <n v="2596553.7618999998"/>
    <n v="-75.507214000000005"/>
    <n v="9.3896979999999992"/>
  </r>
  <r>
    <s v="Sucre"/>
    <s v="Tolú Viejo"/>
    <s v="Varsovia"/>
    <x v="36"/>
    <n v="1528"/>
    <s v="Bosque de galería"/>
    <d v="2025-06-04T00:00:00"/>
    <s v="Alta densidad"/>
    <s v="Esteban Moreno"/>
    <x v="1"/>
    <n v="5"/>
    <n v="54"/>
    <x v="5"/>
    <s v=""/>
    <n v="49.2"/>
    <n v="0.49200000000000005"/>
    <n v="0.15660846400242504"/>
    <n v="4"/>
    <x v="14"/>
    <n v="1.9262841072298281E-2"/>
    <n v="0"/>
    <n v="3"/>
    <m/>
    <x v="1"/>
    <x v="1"/>
    <m/>
    <m/>
    <m/>
    <x v="0"/>
    <s v="Otro"/>
    <s v=""/>
    <n v="4724747.2609999999"/>
    <n v="2596553.5586999999"/>
    <n v="-75.507237000000003"/>
    <n v="9.3896960000000007"/>
  </r>
  <r>
    <s v="Sucre"/>
    <s v="Tolú Viejo"/>
    <s v="Varsovia"/>
    <x v="36"/>
    <s v=""/>
    <s v="Bosque de galería"/>
    <d v="2025-06-04T00:00:00"/>
    <s v="Alta densidad"/>
    <s v="Esteban Moreno"/>
    <x v="1"/>
    <n v="5"/>
    <n v="55"/>
    <x v="4"/>
    <n v="4"/>
    <s v=""/>
    <m/>
    <m/>
    <m/>
    <x v="4"/>
    <n v="0"/>
    <s v=""/>
    <s v=""/>
    <m/>
    <x v="1"/>
    <x v="1"/>
    <m/>
    <m/>
    <m/>
    <x v="0"/>
    <s v="Otro"/>
    <s v=""/>
    <m/>
    <m/>
    <m/>
    <m/>
  </r>
  <r>
    <s v="Sucre"/>
    <s v="Tolú Viejo"/>
    <s v="Varsovia"/>
    <x v="36"/>
    <n v="1529"/>
    <s v="Bosque de galería"/>
    <d v="2025-06-04T00:00:00"/>
    <s v="Alta densidad"/>
    <s v="Esteban Moreno"/>
    <x v="1"/>
    <n v="6"/>
    <n v="56"/>
    <x v="0"/>
    <s v=""/>
    <n v="48.8"/>
    <n v="0.48799999999999999"/>
    <n v="0.15533522445768985"/>
    <n v="9"/>
    <x v="5"/>
    <n v="1.895089738383816E-2"/>
    <n v="0"/>
    <n v="4"/>
    <n v="4"/>
    <x v="0"/>
    <x v="0"/>
    <n v="0"/>
    <n v="0"/>
    <n v="0"/>
    <x v="0"/>
    <s v="Otro"/>
    <s v=""/>
    <n v="4724734.1421999997"/>
    <n v="2596547.1258"/>
    <n v="-75.507356000000001"/>
    <n v="9.3896370010000005"/>
  </r>
  <r>
    <s v="Sucre"/>
    <s v="Tolú Viejo"/>
    <s v="Varsovia"/>
    <x v="36"/>
    <n v="1530"/>
    <s v="Bosque de galería"/>
    <d v="2025-06-04T00:00:00"/>
    <s v="Alta densidad"/>
    <s v="Esteban Moreno"/>
    <x v="1"/>
    <n v="6"/>
    <n v="57"/>
    <x v="5"/>
    <s v=""/>
    <n v="45.8"/>
    <n v="0.45799999999999996"/>
    <n v="0.14578592787217612"/>
    <n v="3.4"/>
    <x v="34"/>
    <n v="1.6692488741364163E-2"/>
    <n v="0"/>
    <n v="4"/>
    <m/>
    <x v="1"/>
    <x v="1"/>
    <m/>
    <m/>
    <m/>
    <x v="0"/>
    <s v="Otro"/>
    <s v=""/>
    <n v="4724736.3052000003"/>
    <n v="2596542.3536"/>
    <n v="-75.507335999999995"/>
    <n v="9.3895940010000007"/>
  </r>
  <r>
    <s v="Sucre"/>
    <s v="Tolú Viejo"/>
    <s v="Varsovia"/>
    <x v="36"/>
    <n v="1531"/>
    <s v="Bosque de galería"/>
    <d v="2025-06-04T00:00:00"/>
    <s v="Alta densidad"/>
    <s v="Esteban Moreno"/>
    <x v="1"/>
    <n v="6"/>
    <n v="58"/>
    <x v="0"/>
    <s v=""/>
    <n v="47.6"/>
    <n v="0.47600000000000003"/>
    <n v="0.15151550582348439"/>
    <n v="10.8"/>
    <x v="11"/>
    <n v="1.8030345192994644E-2"/>
    <n v="10"/>
    <n v="13"/>
    <n v="3"/>
    <x v="0"/>
    <x v="2"/>
    <n v="0"/>
    <n v="0"/>
    <n v="0"/>
    <x v="0"/>
    <s v="Otro"/>
    <s v=""/>
    <n v="4724737.3246999998"/>
    <n v="2596546.6605000002"/>
    <n v="-75.507327000000004"/>
    <n v="9.3896329999999999"/>
  </r>
  <r>
    <s v="Sucre"/>
    <s v="Tolú Viejo"/>
    <s v="Varsovia"/>
    <x v="36"/>
    <n v="1532"/>
    <s v="Bosque de galería"/>
    <d v="2025-06-04T00:00:00"/>
    <s v="Alta densidad"/>
    <s v="Esteban Moreno"/>
    <x v="1"/>
    <n v="6"/>
    <n v="59"/>
    <x v="5"/>
    <s v=""/>
    <n v="36.200000000000003"/>
    <n v="0.36200000000000004"/>
    <n v="0.11522817879853224"/>
    <n v="4"/>
    <x v="51"/>
    <n v="1.0428150181267169E-2"/>
    <n v="0"/>
    <n v="3"/>
    <m/>
    <x v="1"/>
    <x v="1"/>
    <m/>
    <m/>
    <m/>
    <x v="0"/>
    <s v="Otro"/>
    <s v=""/>
    <n v="4724742.4363000002"/>
    <n v="2596539.4336000001"/>
    <n v="-75.507279999999994"/>
    <n v="9.3895680000000006"/>
  </r>
  <r>
    <s v="Sucre"/>
    <s v="Tolú Viejo"/>
    <s v="Varsovia"/>
    <x v="36"/>
    <n v="1533"/>
    <s v="Bosque de galería"/>
    <d v="2025-06-04T00:00:00"/>
    <s v="Alta densidad"/>
    <s v="Esteban Moreno"/>
    <x v="1"/>
    <n v="6"/>
    <n v="60"/>
    <x v="0"/>
    <s v=""/>
    <n v="59.3"/>
    <n v="0.59299999999999997"/>
    <n v="0.18875776250698786"/>
    <n v="10.8"/>
    <x v="82"/>
    <n v="2.7983338291660949E-2"/>
    <n v="12"/>
    <n v="15"/>
    <n v="4"/>
    <x v="0"/>
    <x v="0"/>
    <n v="0"/>
    <n v="0"/>
    <n v="0"/>
    <x v="0"/>
    <s v="Otro"/>
    <s v=""/>
    <n v="4724738.2059000004"/>
    <n v="2596531.6096999999"/>
    <n v="-75.507317999999998"/>
    <n v="9.3894970010000005"/>
  </r>
  <r>
    <s v="Sucre"/>
    <s v="Tolú Viejo"/>
    <s v="Varsovia"/>
    <x v="36"/>
    <n v="1534"/>
    <s v="Bosque de galería"/>
    <d v="2025-06-04T00:00:00"/>
    <s v="Alta densidad"/>
    <s v="Esteban Moreno"/>
    <x v="1"/>
    <n v="6"/>
    <n v="61"/>
    <x v="5"/>
    <s v=""/>
    <n v="44"/>
    <n v="0.44"/>
    <n v="0.14005634992086791"/>
    <n v="3.2"/>
    <x v="108"/>
    <n v="1.5406198491295469E-2"/>
    <n v="0"/>
    <n v="2"/>
    <m/>
    <x v="1"/>
    <x v="1"/>
    <m/>
    <m/>
    <m/>
    <x v="0"/>
    <s v="Otro"/>
    <s v=""/>
    <n v="4724732.6524999999"/>
    <n v="2596538.5079000001"/>
    <n v="-75.507368999999997"/>
    <n v="9.3895590000000002"/>
  </r>
  <r>
    <s v="Sucre"/>
    <s v="Tolú Viejo"/>
    <s v="Varsovia"/>
    <x v="36"/>
    <n v="1535"/>
    <s v="Bosque de galería"/>
    <d v="2025-06-04T00:00:00"/>
    <s v="Alta densidad"/>
    <s v="Esteban Moreno"/>
    <x v="1"/>
    <n v="6"/>
    <n v="62"/>
    <x v="0"/>
    <s v=""/>
    <n v="49"/>
    <n v="0.49"/>
    <n v="0.15597184423005744"/>
    <n v="9.5"/>
    <x v="102"/>
    <n v="1.9106550918182037E-2"/>
    <n v="0"/>
    <n v="5"/>
    <n v="4"/>
    <x v="0"/>
    <x v="0"/>
    <n v="0"/>
    <n v="0"/>
    <n v="1"/>
    <x v="0"/>
    <s v="Otro"/>
    <s v=""/>
    <n v="4724743.2361000003"/>
    <n v="2596543.7420999999"/>
    <n v="-75.507272999999998"/>
    <n v="9.3896069999999998"/>
  </r>
  <r>
    <s v="Sucre"/>
    <s v="Tolú Viejo"/>
    <s v="Varsovia"/>
    <x v="36"/>
    <n v="1536"/>
    <s v="Bosque de galería"/>
    <d v="2025-06-04T00:00:00"/>
    <s v="Alta densidad"/>
    <s v="Esteban Moreno"/>
    <x v="1"/>
    <n v="6"/>
    <n v="63"/>
    <x v="6"/>
    <s v=""/>
    <n v="52"/>
    <n v="0.52"/>
    <n v="0.16552114081557115"/>
    <n v="5"/>
    <x v="43"/>
    <n v="2.1517748306024251E-2"/>
    <n v="0"/>
    <n v="4"/>
    <m/>
    <x v="1"/>
    <x v="1"/>
    <m/>
    <m/>
    <m/>
    <x v="0"/>
    <s v="Otro"/>
    <s v=""/>
    <n v="4724745.5864000004"/>
    <n v="2596549.8095999998"/>
    <n v="-75.507251999999994"/>
    <n v="9.3896620009999996"/>
  </r>
  <r>
    <s v="Sucre"/>
    <s v="Tolú Viejo"/>
    <s v="Varsovia"/>
    <x v="36"/>
    <n v="1537"/>
    <s v="Bosque de galería"/>
    <d v="2025-06-04T00:00:00"/>
    <s v="Alta densidad"/>
    <s v="Esteban Moreno"/>
    <x v="1"/>
    <n v="6"/>
    <n v="64"/>
    <x v="0"/>
    <s v=""/>
    <n v="52.5"/>
    <n v="0.52500000000000002"/>
    <n v="0.16711269024649011"/>
    <n v="10.199999999999999"/>
    <x v="12"/>
    <n v="2.1933540594851829E-2"/>
    <n v="13"/>
    <n v="17"/>
    <n v="3"/>
    <x v="0"/>
    <x v="2"/>
    <n v="0"/>
    <n v="0"/>
    <n v="0"/>
    <x v="0"/>
    <s v="Otro"/>
    <s v=""/>
    <n v="4724739.9452999998"/>
    <n v="2596529.0529"/>
    <n v="-75.507301999999996"/>
    <n v="9.3894739999999999"/>
  </r>
  <r>
    <s v="Sucre"/>
    <s v="Tolú Viejo"/>
    <s v="Varsovia"/>
    <x v="36"/>
    <n v="1538"/>
    <s v="Bosque de galería"/>
    <d v="2025-06-04T00:00:00"/>
    <s v="Alta densidad"/>
    <s v="Esteban Moreno"/>
    <x v="1"/>
    <n v="6"/>
    <n v="65"/>
    <x v="6"/>
    <s v=""/>
    <n v="64"/>
    <n v="0.64"/>
    <n v="0.20371832715762606"/>
    <n v="5.2"/>
    <x v="35"/>
    <n v="3.2594932345220172E-2"/>
    <n v="0"/>
    <n v="3"/>
    <m/>
    <x v="1"/>
    <x v="1"/>
    <m/>
    <m/>
    <m/>
    <x v="0"/>
    <s v="Otro"/>
    <s v=""/>
    <n v="4724746.4478000002"/>
    <n v="2596531.9933000002"/>
    <n v="-75.507243000000003"/>
    <n v="9.3895010009999993"/>
  </r>
  <r>
    <s v="Sucre"/>
    <s v="Tolú Viejo"/>
    <s v="Varsovia"/>
    <x v="36"/>
    <s v=""/>
    <s v="Bosque de galería"/>
    <d v="2025-06-04T00:00:00"/>
    <s v="Alta densidad"/>
    <s v="Esteban Moreno"/>
    <x v="1"/>
    <n v="6"/>
    <n v="66"/>
    <x v="2"/>
    <n v="1"/>
    <s v=""/>
    <m/>
    <m/>
    <m/>
    <x v="4"/>
    <n v="0"/>
    <s v=""/>
    <s v=""/>
    <m/>
    <x v="1"/>
    <x v="1"/>
    <m/>
    <m/>
    <m/>
    <x v="0"/>
    <s v="Otro"/>
    <s v=""/>
    <m/>
    <m/>
    <m/>
    <m/>
  </r>
  <r>
    <s v="Sucre"/>
    <s v="Tolú Viejo"/>
    <s v="Varsovia"/>
    <x v="36"/>
    <s v=""/>
    <s v="Bosque de galería"/>
    <d v="2025-06-04T00:00:00"/>
    <s v="Alta densidad"/>
    <s v="Esteban Moreno"/>
    <x v="1"/>
    <n v="6"/>
    <n v="67"/>
    <x v="4"/>
    <n v="9"/>
    <s v=""/>
    <m/>
    <m/>
    <m/>
    <x v="4"/>
    <n v="0"/>
    <s v=""/>
    <s v=""/>
    <m/>
    <x v="1"/>
    <x v="1"/>
    <m/>
    <m/>
    <m/>
    <x v="0"/>
    <s v="Otro"/>
    <s v=""/>
    <m/>
    <m/>
    <m/>
    <m/>
  </r>
  <r>
    <s v="Sucre"/>
    <s v="Tolú Viejo"/>
    <s v="Varsovia"/>
    <x v="36"/>
    <s v=""/>
    <s v="Bosque de galería"/>
    <d v="2025-06-04T00:00:00"/>
    <s v="Alta densidad"/>
    <s v="Esteban Moreno"/>
    <x v="1"/>
    <n v="6"/>
    <n v="68"/>
    <x v="3"/>
    <n v="2"/>
    <s v=""/>
    <m/>
    <m/>
    <m/>
    <x v="4"/>
    <n v="0"/>
    <s v=""/>
    <s v=""/>
    <m/>
    <x v="1"/>
    <x v="1"/>
    <m/>
    <m/>
    <m/>
    <x v="0"/>
    <s v="Otro"/>
    <s v=""/>
    <m/>
    <m/>
    <m/>
    <m/>
  </r>
  <r>
    <s v="Sucre"/>
    <s v="Tolú Viejo"/>
    <s v="Varsovia"/>
    <x v="36"/>
    <n v="1539"/>
    <s v="Bosque de galería"/>
    <d v="2025-06-04T00:00:00"/>
    <s v="Alta densidad"/>
    <s v="Esteban Moreno"/>
    <x v="1"/>
    <n v="7"/>
    <n v="69"/>
    <x v="5"/>
    <s v=""/>
    <n v="59.3"/>
    <n v="0.59299999999999997"/>
    <n v="0.18875776250698786"/>
    <n v="5"/>
    <x v="51"/>
    <n v="2.7983338291660949E-2"/>
    <n v="0"/>
    <n v="3"/>
    <m/>
    <x v="1"/>
    <x v="1"/>
    <m/>
    <m/>
    <m/>
    <x v="0"/>
    <s v="Otro"/>
    <s v=""/>
    <n v="4724747.4159000004"/>
    <n v="2596544.4865999999"/>
    <n v="-75.507234999999994"/>
    <n v="9.3896139999999999"/>
  </r>
  <r>
    <s v="Sucre"/>
    <s v="Tolú Viejo"/>
    <s v="Varsovia"/>
    <x v="36"/>
    <n v="1540"/>
    <s v="Bosque de galería"/>
    <d v="2025-06-04T00:00:00"/>
    <s v="Alta densidad"/>
    <s v="Esteban Moreno"/>
    <x v="1"/>
    <n v="7"/>
    <n v="70"/>
    <x v="5"/>
    <s v=""/>
    <n v="50.5"/>
    <n v="0.505"/>
    <n v="0.16074649252281431"/>
    <n v="3.8"/>
    <x v="21"/>
    <n v="2.0294244681005307E-2"/>
    <n v="0"/>
    <n v="4"/>
    <m/>
    <x v="1"/>
    <x v="1"/>
    <m/>
    <m/>
    <m/>
    <x v="0"/>
    <s v="Otro"/>
    <s v=""/>
    <n v="4724746.9236000003"/>
    <n v="2596537.0784999998"/>
    <n v="-75.507238999999998"/>
    <n v="9.3895470010000004"/>
  </r>
  <r>
    <s v="Sucre"/>
    <s v="Tolú Viejo"/>
    <s v="Varsovia"/>
    <x v="36"/>
    <n v="1541"/>
    <s v="Bosque de galería"/>
    <d v="2025-06-04T00:00:00"/>
    <s v="Alta densidad"/>
    <s v="Esteban Moreno"/>
    <x v="1"/>
    <n v="7"/>
    <n v="71"/>
    <x v="5"/>
    <s v=""/>
    <n v="62"/>
    <n v="0.62"/>
    <n v="0.19735212943395022"/>
    <n v="4.8"/>
    <x v="25"/>
    <n v="3.0589580062262284E-2"/>
    <n v="0"/>
    <n v="4"/>
    <m/>
    <x v="1"/>
    <x v="1"/>
    <m/>
    <m/>
    <m/>
    <x v="0"/>
    <s v="Otro"/>
    <s v=""/>
    <n v="4724746.8104999997"/>
    <n v="2596536.6368"/>
    <n v="-75.507239999999996"/>
    <n v="9.3895429999999998"/>
  </r>
  <r>
    <s v="Sucre"/>
    <s v="Tolú Viejo"/>
    <s v="Varsovia"/>
    <x v="36"/>
    <n v="1542"/>
    <s v="Bosque de galería"/>
    <d v="2025-06-04T00:00:00"/>
    <s v="Alta densidad"/>
    <s v="Esteban Moreno"/>
    <x v="1"/>
    <n v="7"/>
    <n v="72"/>
    <x v="5"/>
    <s v=""/>
    <n v="41"/>
    <n v="0.41"/>
    <n v="0.13050705333535417"/>
    <n v="2.5"/>
    <x v="25"/>
    <n v="1.3376972966873802E-2"/>
    <n v="0"/>
    <n v="3"/>
    <m/>
    <x v="1"/>
    <x v="1"/>
    <m/>
    <m/>
    <m/>
    <x v="0"/>
    <s v="Otro"/>
    <s v=""/>
    <n v="4724751.7412"/>
    <n v="2596534.8316000002"/>
    <n v="-75.507194999999996"/>
    <n v="9.3895269999999993"/>
  </r>
  <r>
    <s v="Sucre"/>
    <s v="Tolú Viejo"/>
    <s v="Varsovia"/>
    <x v="36"/>
    <n v="1543"/>
    <s v="Bosque de galería"/>
    <d v="2025-06-04T00:00:00"/>
    <s v="Alta densidad"/>
    <s v="Esteban Moreno"/>
    <x v="1"/>
    <n v="7"/>
    <n v="73"/>
    <x v="6"/>
    <s v=""/>
    <n v="67.099999999999994"/>
    <n v="0.67099999999999993"/>
    <n v="0.21358593362932352"/>
    <n v="5.2"/>
    <x v="98"/>
    <n v="3.5829040366319016E-2"/>
    <n v="0"/>
    <n v="4"/>
    <m/>
    <x v="1"/>
    <x v="1"/>
    <m/>
    <m/>
    <m/>
    <x v="0"/>
    <s v="Otro"/>
    <s v=""/>
    <n v="4724748.7823000001"/>
    <n v="2596535.8484"/>
    <n v="-75.507221999999999"/>
    <n v="9.3895360009999997"/>
  </r>
  <r>
    <s v="Sucre"/>
    <s v="Tolú Viejo"/>
    <s v="Varsovia"/>
    <x v="36"/>
    <n v="1544"/>
    <s v="Bosque de galería"/>
    <d v="2025-06-04T00:00:00"/>
    <s v="Alta densidad"/>
    <s v="Esteban Moreno"/>
    <x v="1"/>
    <n v="7"/>
    <n v="74"/>
    <x v="0"/>
    <s v=""/>
    <n v="49.8"/>
    <n v="0.498"/>
    <n v="0.15851832331952775"/>
    <n v="10.8"/>
    <x v="11"/>
    <n v="1.9735531253281206E-2"/>
    <n v="0"/>
    <n v="5"/>
    <n v="4"/>
    <x v="0"/>
    <x v="0"/>
    <n v="0"/>
    <n v="0"/>
    <n v="0"/>
    <x v="0"/>
    <s v="Otro"/>
    <s v=""/>
    <n v="4724747.6655999999"/>
    <n v="2596533.3119999999"/>
    <n v="-75.507232000000002"/>
    <n v="9.3895130000000009"/>
  </r>
  <r>
    <s v="Sucre"/>
    <s v="Tolú Viejo"/>
    <s v="Varsovia"/>
    <x v="36"/>
    <n v="1545"/>
    <s v="Bosque de galería"/>
    <d v="2025-06-04T00:00:00"/>
    <s v="Alta densidad"/>
    <s v="Esteban Moreno"/>
    <x v="1"/>
    <n v="8"/>
    <n v="75"/>
    <x v="0"/>
    <s v=""/>
    <n v="52.6"/>
    <n v="0.52600000000000002"/>
    <n v="0.1674310001326739"/>
    <n v="10.5"/>
    <x v="11"/>
    <n v="2.201717651744662E-2"/>
    <n v="0"/>
    <n v="5"/>
    <n v="4"/>
    <x v="0"/>
    <x v="0"/>
    <n v="0"/>
    <n v="0"/>
    <n v="0"/>
    <x v="0"/>
    <s v="Otro"/>
    <s v=""/>
    <n v="4724750.1668999996"/>
    <n v="2596545.1307000001"/>
    <n v="-75.507210000000001"/>
    <n v="9.3896200000000007"/>
  </r>
  <r>
    <s v="Sucre"/>
    <s v="Tolú Viejo"/>
    <s v="Varsovia"/>
    <x v="36"/>
    <n v="1546"/>
    <s v="Bosque de galería"/>
    <d v="2025-06-04T00:00:00"/>
    <s v="Alta densidad"/>
    <s v="Esteban Moreno"/>
    <x v="1"/>
    <n v="8"/>
    <n v="76"/>
    <x v="5"/>
    <s v=""/>
    <n v="59.5"/>
    <n v="0.59499999999999997"/>
    <n v="0.18939438227935546"/>
    <n v="4"/>
    <x v="108"/>
    <n v="2.8172414364054123E-2"/>
    <n v="0"/>
    <n v="4"/>
    <m/>
    <x v="1"/>
    <x v="1"/>
    <m/>
    <m/>
    <m/>
    <x v="0"/>
    <s v="Otro"/>
    <s v=""/>
    <n v="4724757.1277999999"/>
    <n v="2596535.3462999999"/>
    <n v="-75.507146000000006"/>
    <n v="9.3895320009999992"/>
  </r>
  <r>
    <s v="Sucre"/>
    <s v="Tolú Viejo"/>
    <s v="Varsovia"/>
    <x v="36"/>
    <n v="1547"/>
    <s v="Bosque de galería"/>
    <d v="2025-06-04T00:00:00"/>
    <s v="Alta densidad"/>
    <s v="Esteban Moreno"/>
    <x v="1"/>
    <n v="8"/>
    <n v="77"/>
    <x v="0"/>
    <s v=""/>
    <n v="67.599999999999994"/>
    <n v="0.67599999999999993"/>
    <n v="0.21517748306024248"/>
    <n v="9.5"/>
    <x v="5"/>
    <n v="3.6364994637180972E-2"/>
    <n v="0"/>
    <n v="5"/>
    <n v="3"/>
    <x v="0"/>
    <x v="0"/>
    <n v="0"/>
    <n v="0"/>
    <n v="0"/>
    <x v="0"/>
    <s v="Otro"/>
    <s v=""/>
    <n v="4724756.7247000001"/>
    <n v="2596540.4377000001"/>
    <n v="-75.507149999999996"/>
    <n v="9.3895780000000002"/>
  </r>
  <r>
    <s v="Sucre"/>
    <s v="Tolú Viejo"/>
    <s v="Varsovia"/>
    <x v="36"/>
    <n v="1548"/>
    <s v="Bosque de galería"/>
    <d v="2025-06-04T00:00:00"/>
    <s v="Alta densidad"/>
    <s v="Esteban Moreno"/>
    <x v="1"/>
    <n v="8"/>
    <n v="78"/>
    <x v="0"/>
    <s v=""/>
    <n v="57.6"/>
    <n v="0.57600000000000007"/>
    <n v="0.18334649444186346"/>
    <n v="10"/>
    <x v="12"/>
    <n v="2.6401895199628343E-2"/>
    <n v="0"/>
    <n v="6"/>
    <n v="3"/>
    <x v="0"/>
    <x v="0"/>
    <n v="0"/>
    <n v="0"/>
    <n v="0"/>
    <x v="0"/>
    <s v="Otro"/>
    <s v=""/>
    <n v="4724752.2397999996"/>
    <n v="2596543.1247"/>
    <n v="-75.507191000000006"/>
    <n v="9.389602"/>
  </r>
  <r>
    <s v="Sucre"/>
    <s v="Tolú Viejo"/>
    <s v="Varsovia"/>
    <x v="36"/>
    <n v="1549"/>
    <s v="Bosque de galería"/>
    <d v="2025-06-04T00:00:00"/>
    <s v="Alta densidad"/>
    <s v="Esteban Moreno"/>
    <x v="1"/>
    <n v="8"/>
    <n v="79"/>
    <x v="0"/>
    <s v=""/>
    <n v="52"/>
    <n v="0.52"/>
    <n v="0.16552114081557115"/>
    <n v="9"/>
    <x v="8"/>
    <n v="2.1517748306024251E-2"/>
    <n v="0"/>
    <n v="4"/>
    <n v="3"/>
    <x v="0"/>
    <x v="0"/>
    <n v="0"/>
    <n v="0"/>
    <n v="0"/>
    <x v="1"/>
    <s v="Otro"/>
    <s v=""/>
    <n v="4724756.2766000004"/>
    <n v="2596539.2241000002"/>
    <n v="-75.507154"/>
    <n v="9.3895669999999996"/>
  </r>
  <r>
    <s v="Sucre"/>
    <s v="Tolú Viejo"/>
    <s v="Varsovia"/>
    <x v="36"/>
    <n v="1550"/>
    <s v="Bosque de galería"/>
    <d v="2025-06-04T00:00:00"/>
    <s v="Alta densidad"/>
    <s v="Esteban Moreno"/>
    <x v="1"/>
    <n v="8"/>
    <n v="80"/>
    <x v="5"/>
    <s v=""/>
    <n v="36.5"/>
    <n v="0.36499999999999999"/>
    <n v="0.1161831084570836"/>
    <n v="4.0999999999999996"/>
    <x v="25"/>
    <n v="1.0601708646708879E-2"/>
    <n v="0"/>
    <n v="3"/>
    <m/>
    <x v="1"/>
    <x v="1"/>
    <m/>
    <m/>
    <m/>
    <x v="0"/>
    <s v="Otro"/>
    <s v=""/>
    <n v="4724757.9393999996"/>
    <n v="2596541.3139999998"/>
    <n v="-75.507138999999995"/>
    <n v="9.3895859999999995"/>
  </r>
  <r>
    <s v="Sucre"/>
    <s v="Tolú Viejo"/>
    <s v="Varsovia"/>
    <x v="36"/>
    <n v="1551"/>
    <s v="Bosque de galería"/>
    <d v="2025-06-04T00:00:00"/>
    <s v="Alta densidad"/>
    <s v="Esteban Moreno"/>
    <x v="1"/>
    <n v="8"/>
    <n v="81"/>
    <x v="0"/>
    <s v=""/>
    <n v="57.3"/>
    <n v="0.57299999999999995"/>
    <n v="0.18239156478331206"/>
    <n v="10.3"/>
    <x v="11"/>
    <n v="2.6127591655209451E-2"/>
    <n v="0"/>
    <n v="6"/>
    <n v="3"/>
    <x v="0"/>
    <x v="0"/>
    <n v="0"/>
    <n v="0"/>
    <n v="0"/>
    <x v="0"/>
    <s v="Otro"/>
    <s v=""/>
    <n v="4724745.2126000002"/>
    <n v="2596543.6173999999"/>
    <n v="-75.507255000000001"/>
    <n v="9.3896060000000006"/>
  </r>
  <r>
    <s v="Sucre"/>
    <s v="Tolú Viejo"/>
    <s v="Varsovia"/>
    <x v="36"/>
    <n v="1552"/>
    <s v="Bosque de galería"/>
    <d v="2025-06-04T00:00:00"/>
    <s v="Alta densidad"/>
    <s v="Esteban Moreno"/>
    <x v="1"/>
    <n v="8"/>
    <n v="82"/>
    <x v="0"/>
    <s v=""/>
    <n v="61.7"/>
    <n v="0.61699999999999999"/>
    <n v="0.19639719977539885"/>
    <n v="8.5"/>
    <x v="3"/>
    <n v="3.0294268065355272E-2"/>
    <n v="0"/>
    <n v="4"/>
    <n v="2"/>
    <x v="0"/>
    <x v="0"/>
    <n v="0"/>
    <n v="0"/>
    <n v="0"/>
    <x v="0"/>
    <s v="Otro"/>
    <s v=""/>
    <n v="4724755.9945"/>
    <n v="2596545.8634000001"/>
    <n v="-75.507157000000007"/>
    <n v="9.3896270000000008"/>
  </r>
  <r>
    <s v="Sucre"/>
    <s v="Tolú Viejo"/>
    <s v="Varsovia"/>
    <x v="36"/>
    <n v="1553"/>
    <s v="Bosque de galería"/>
    <d v="2025-06-04T00:00:00"/>
    <s v="Alta densidad"/>
    <s v="Esteban Moreno"/>
    <x v="1"/>
    <n v="8"/>
    <n v="83"/>
    <x v="6"/>
    <s v=""/>
    <n v="70"/>
    <n v="0.7"/>
    <n v="0.22281692032865347"/>
    <n v="5.2"/>
    <x v="98"/>
    <n v="3.8992961057514354E-2"/>
    <n v="0"/>
    <n v="4"/>
    <m/>
    <x v="1"/>
    <x v="1"/>
    <m/>
    <m/>
    <m/>
    <x v="0"/>
    <s v="Otro"/>
    <s v=""/>
    <n v="4724751.4978"/>
    <n v="2596531.5147000002"/>
    <n v="-75.507197000000005"/>
    <n v="9.3894970000000004"/>
  </r>
  <r>
    <s v="Sucre"/>
    <s v="Tolú Viejo"/>
    <s v="Varsovia"/>
    <x v="36"/>
    <s v=""/>
    <s v="Bosque de galería"/>
    <d v="2025-06-04T00:00:00"/>
    <s v="Alta densidad"/>
    <s v="Esteban Moreno"/>
    <x v="1"/>
    <n v="8"/>
    <n v="84"/>
    <x v="2"/>
    <n v="4"/>
    <s v=""/>
    <m/>
    <m/>
    <m/>
    <x v="4"/>
    <n v="0"/>
    <s v=""/>
    <s v=""/>
    <m/>
    <x v="1"/>
    <x v="1"/>
    <m/>
    <m/>
    <m/>
    <x v="0"/>
    <s v="Otro"/>
    <s v=""/>
    <m/>
    <m/>
    <m/>
    <m/>
  </r>
  <r>
    <s v="Sucre"/>
    <s v="Tolú Viejo"/>
    <s v="Varsovia"/>
    <x v="36"/>
    <s v=""/>
    <s v="Bosque de galería"/>
    <d v="2025-06-04T00:00:00"/>
    <s v="Alta densidad"/>
    <s v="Esteban Moreno"/>
    <x v="1"/>
    <n v="8"/>
    <n v="85"/>
    <x v="4"/>
    <n v="3"/>
    <s v=""/>
    <m/>
    <m/>
    <m/>
    <x v="4"/>
    <n v="0"/>
    <s v=""/>
    <s v=""/>
    <m/>
    <x v="1"/>
    <x v="1"/>
    <m/>
    <m/>
    <m/>
    <x v="0"/>
    <s v="Otro"/>
    <s v=""/>
    <m/>
    <m/>
    <m/>
    <m/>
  </r>
  <r>
    <s v="Sucre"/>
    <s v="Tolú Viejo"/>
    <s v="Varsovia"/>
    <x v="36"/>
    <n v="1554"/>
    <s v="Bosque de galería"/>
    <d v="2025-06-04T00:00:00"/>
    <s v="Alta densidad"/>
    <s v="Esteban Moreno"/>
    <x v="1"/>
    <n v="9"/>
    <n v="86"/>
    <x v="5"/>
    <s v=""/>
    <n v="38"/>
    <n v="0.38"/>
    <n v="0.12095775674984047"/>
    <n v="3.8"/>
    <x v="51"/>
    <n v="1.1490986891234845E-2"/>
    <n v="0"/>
    <n v="3"/>
    <m/>
    <x v="1"/>
    <x v="1"/>
    <m/>
    <m/>
    <m/>
    <x v="0"/>
    <s v="Otro"/>
    <s v=""/>
    <n v="4724760.4517000001"/>
    <n v="2596539.3048999999"/>
    <n v="-75.507115999999996"/>
    <n v="9.3895680000000006"/>
  </r>
  <r>
    <s v="Sucre"/>
    <s v="Tolú Viejo"/>
    <s v="Varsovia"/>
    <x v="36"/>
    <n v="1555"/>
    <s v="Bosque de galería"/>
    <d v="2025-06-04T00:00:00"/>
    <s v="Alta densidad"/>
    <s v="Esteban Moreno"/>
    <x v="1"/>
    <n v="9"/>
    <n v="87"/>
    <x v="5"/>
    <s v=""/>
    <n v="42.4"/>
    <n v="0.42399999999999999"/>
    <n v="0.13496339174192726"/>
    <n v="3.8"/>
    <x v="14"/>
    <n v="1.4306119524644291E-2"/>
    <n v="0"/>
    <n v="3"/>
    <m/>
    <x v="1"/>
    <x v="1"/>
    <m/>
    <m/>
    <m/>
    <x v="0"/>
    <s v="Otro"/>
    <s v=""/>
    <n v="4724755.5338000003"/>
    <n v="2596542.8799000001"/>
    <n v="-75.507160999999996"/>
    <n v="9.3895999999999997"/>
  </r>
  <r>
    <s v="Sucre"/>
    <s v="Tolú Viejo"/>
    <s v="Varsovia"/>
    <x v="36"/>
    <n v="1556"/>
    <s v="Bosque de galería"/>
    <d v="2025-06-04T00:00:00"/>
    <s v="Alta densidad"/>
    <s v="Esteban Moreno"/>
    <x v="1"/>
    <n v="9"/>
    <n v="88"/>
    <x v="5"/>
    <s v=""/>
    <n v="51"/>
    <n v="0.51"/>
    <n v="0.16233804195373325"/>
    <n v="4"/>
    <x v="24"/>
    <n v="2.0698100349100988E-2"/>
    <n v="0"/>
    <n v="3"/>
    <m/>
    <x v="1"/>
    <x v="1"/>
    <m/>
    <m/>
    <m/>
    <x v="0"/>
    <s v="Otro"/>
    <s v=""/>
    <n v="4724759.0631999997"/>
    <n v="2596544.8459000001"/>
    <n v="-75.507129000000006"/>
    <n v="9.3896180000000005"/>
  </r>
  <r>
    <s v="Sucre"/>
    <s v="Tolú Viejo"/>
    <s v="Varsovia"/>
    <x v="36"/>
    <n v="1557"/>
    <s v="Bosque de galería"/>
    <d v="2025-06-04T00:00:00"/>
    <s v="Alta densidad"/>
    <s v="Esteban Moreno"/>
    <x v="1"/>
    <n v="9"/>
    <n v="89"/>
    <x v="7"/>
    <s v=""/>
    <n v="58.6"/>
    <n v="0.58599999999999997"/>
    <n v="0.18652959330370134"/>
    <n v="3.8"/>
    <x v="37"/>
    <n v="2.7326585418992244E-2"/>
    <n v="0"/>
    <n v="3"/>
    <m/>
    <x v="1"/>
    <x v="1"/>
    <m/>
    <m/>
    <m/>
    <x v="0"/>
    <s v="Otro"/>
    <s v=""/>
    <n v="4724758.7755000005"/>
    <n v="2596535.3344999999"/>
    <n v="-75.507131000000001"/>
    <n v="9.3895320000000009"/>
  </r>
  <r>
    <s v="Sucre"/>
    <s v="Tolú Viejo"/>
    <s v="Varsovia"/>
    <x v="36"/>
    <n v="1558"/>
    <s v="Bosque de galería"/>
    <d v="2025-06-04T00:00:00"/>
    <s v="Alta densidad"/>
    <s v="Esteban Moreno"/>
    <x v="1"/>
    <n v="9"/>
    <n v="90"/>
    <x v="0"/>
    <s v=""/>
    <n v="52"/>
    <n v="0.52"/>
    <n v="0.16552114081557115"/>
    <n v="10.5"/>
    <x v="11"/>
    <n v="2.1517748306024251E-2"/>
    <n v="0"/>
    <n v="5"/>
    <n v="2"/>
    <x v="0"/>
    <x v="0"/>
    <n v="0"/>
    <n v="0"/>
    <n v="0"/>
    <x v="0"/>
    <s v="Otro"/>
    <s v=""/>
    <n v="4724757.9994999999"/>
    <n v="2596534.3443999998"/>
    <n v="-75.507137999999998"/>
    <n v="9.3895230000000005"/>
  </r>
  <r>
    <s v="Sucre"/>
    <s v="Tolú Viejo"/>
    <s v="Varsovia"/>
    <x v="36"/>
    <n v="1559"/>
    <s v="Bosque de galería"/>
    <d v="2025-06-04T00:00:00"/>
    <s v="Alta densidad"/>
    <s v="Esteban Moreno"/>
    <x v="1"/>
    <n v="9"/>
    <n v="91"/>
    <x v="5"/>
    <s v=""/>
    <n v="53.5"/>
    <n v="0.53500000000000003"/>
    <n v="0.17029578910832802"/>
    <n v="3.4"/>
    <x v="24"/>
    <n v="2.2777061793238875E-2"/>
    <n v="0"/>
    <n v="3"/>
    <m/>
    <x v="1"/>
    <x v="1"/>
    <m/>
    <m/>
    <m/>
    <x v="0"/>
    <s v="Otro"/>
    <s v=""/>
    <n v="4724757.5363999996"/>
    <n v="2596531.0290999999"/>
    <n v="-75.507142000000002"/>
    <n v="9.3894930009999999"/>
  </r>
  <r>
    <s v="Sucre"/>
    <s v="Tolú Viejo"/>
    <s v="Varsovia"/>
    <x v="36"/>
    <n v="1561"/>
    <s v="Bosque de galería"/>
    <d v="2025-06-04T00:00:00"/>
    <s v="Alta densidad"/>
    <s v="Esteban Moreno"/>
    <x v="1"/>
    <n v="9"/>
    <n v="92"/>
    <x v="0"/>
    <s v=""/>
    <n v="57.8"/>
    <n v="0.57799999999999996"/>
    <n v="0.183983114214231"/>
    <n v="11.5"/>
    <x v="30"/>
    <n v="2.6585560003956378E-2"/>
    <n v="0"/>
    <n v="5"/>
    <n v="2"/>
    <x v="0"/>
    <x v="0"/>
    <n v="0"/>
    <n v="0"/>
    <n v="2"/>
    <x v="0"/>
    <s v="Otro"/>
    <s v=""/>
    <n v="4724759.8471999997"/>
    <n v="2596531.5657000002"/>
    <n v="-75.507120999999998"/>
    <n v="9.3894979999999997"/>
  </r>
  <r>
    <s v="Sucre"/>
    <s v="Tolú Viejo"/>
    <s v="Varsovia"/>
    <x v="36"/>
    <n v="1562"/>
    <s v="Bosque de galería"/>
    <d v="2025-06-04T00:00:00"/>
    <s v="Alta densidad"/>
    <s v="Esteban Moreno"/>
    <x v="1"/>
    <n v="9"/>
    <n v="93"/>
    <x v="0"/>
    <s v=""/>
    <n v="54.4"/>
    <n v="0.54400000000000004"/>
    <n v="0.17316057808398214"/>
    <n v="10.5"/>
    <x v="74"/>
    <n v="2.3549838619421573E-2"/>
    <n v="0"/>
    <n v="5"/>
    <n v="2"/>
    <x v="0"/>
    <x v="2"/>
    <n v="0"/>
    <n v="0"/>
    <n v="0"/>
    <x v="0"/>
    <s v="Otro"/>
    <s v=""/>
    <n v="4724757.7640000004"/>
    <n v="2596532.1337000001"/>
    <n v="-75.507140000000007"/>
    <n v="9.3895030009999996"/>
  </r>
  <r>
    <s v="Sucre"/>
    <s v="Tolú Viejo"/>
    <s v="Varsovia"/>
    <x v="36"/>
    <n v="1563"/>
    <s v="Bosque de galería"/>
    <d v="2025-06-04T00:00:00"/>
    <s v="Alta densidad"/>
    <s v="Esteban Moreno"/>
    <x v="1"/>
    <n v="9"/>
    <n v="94"/>
    <x v="5"/>
    <s v=""/>
    <n v="57.7"/>
    <n v="0.57700000000000007"/>
    <n v="0.18366480432804724"/>
    <n v="3.5"/>
    <x v="51"/>
    <n v="2.6493648024320818E-2"/>
    <n v="0"/>
    <n v="2"/>
    <m/>
    <x v="1"/>
    <x v="1"/>
    <m/>
    <m/>
    <m/>
    <x v="0"/>
    <s v="Otro"/>
    <s v=""/>
    <n v="4724759.1754000001"/>
    <n v="2596529.8004999999"/>
    <n v="-75.507126999999997"/>
    <n v="9.3894819999999992"/>
  </r>
  <r>
    <s v="Sucre"/>
    <s v="Tolú Viejo"/>
    <s v="Varsovia"/>
    <x v="36"/>
    <s v=""/>
    <s v="Bosque de galería"/>
    <d v="2025-06-04T00:00:00"/>
    <s v="Alta densidad"/>
    <s v="Esteban Moreno"/>
    <x v="1"/>
    <n v="9"/>
    <n v="95"/>
    <x v="4"/>
    <n v="12"/>
    <s v=""/>
    <m/>
    <m/>
    <m/>
    <x v="4"/>
    <n v="0"/>
    <s v=""/>
    <s v=""/>
    <m/>
    <x v="1"/>
    <x v="1"/>
    <m/>
    <m/>
    <m/>
    <x v="0"/>
    <s v="Otro"/>
    <s v=""/>
    <m/>
    <m/>
    <m/>
    <m/>
  </r>
  <r>
    <s v="Sucre"/>
    <s v="Tolú Viejo"/>
    <s v="Varsovia"/>
    <x v="36"/>
    <s v=""/>
    <s v="Bosque de galería"/>
    <d v="2025-06-04T00:00:00"/>
    <s v="Alta densidad"/>
    <s v="Esteban Moreno"/>
    <x v="1"/>
    <n v="9"/>
    <n v="96"/>
    <x v="2"/>
    <n v="7"/>
    <s v=""/>
    <m/>
    <m/>
    <m/>
    <x v="4"/>
    <n v="0"/>
    <s v=""/>
    <s v=""/>
    <m/>
    <x v="1"/>
    <x v="1"/>
    <m/>
    <m/>
    <m/>
    <x v="0"/>
    <s v="Otro"/>
    <s v=""/>
    <m/>
    <m/>
    <m/>
    <m/>
  </r>
  <r>
    <s v="Sucre"/>
    <s v="Tolú Viejo"/>
    <s v="Varsovia"/>
    <x v="36"/>
    <s v=""/>
    <s v="Bosque de galería"/>
    <d v="2025-06-04T00:00:00"/>
    <s v="Alta densidad"/>
    <s v="Esteban Moreno"/>
    <x v="1"/>
    <n v="9"/>
    <n v="97"/>
    <x v="3"/>
    <n v="5"/>
    <s v=""/>
    <m/>
    <m/>
    <m/>
    <x v="4"/>
    <n v="0"/>
    <s v=""/>
    <s v=""/>
    <m/>
    <x v="1"/>
    <x v="1"/>
    <m/>
    <m/>
    <m/>
    <x v="0"/>
    <s v="Otro"/>
    <s v=""/>
    <m/>
    <m/>
    <m/>
    <m/>
  </r>
  <r>
    <s v="Sucre"/>
    <s v="Tolú Viejo"/>
    <s v="Varsovia"/>
    <x v="36"/>
    <n v="1564"/>
    <s v="Bosque de galería"/>
    <d v="2025-06-04T00:00:00"/>
    <s v="Alta densidad"/>
    <s v="Esteban Moreno"/>
    <x v="1"/>
    <n v="10"/>
    <n v="98"/>
    <x v="0"/>
    <s v=""/>
    <n v="55"/>
    <n v="0.55000000000000004"/>
    <n v="0.17507043740108488"/>
    <n v="9"/>
    <x v="6"/>
    <n v="2.4072185142649173E-2"/>
    <n v="0"/>
    <n v="6"/>
    <n v="2"/>
    <x v="0"/>
    <x v="0"/>
    <n v="0"/>
    <n v="0"/>
    <n v="0"/>
    <x v="0"/>
    <s v="Otro"/>
    <s v=""/>
    <n v="4724745.5855999999"/>
    <n v="2596534.3224999998"/>
    <n v="-75.507250999999997"/>
    <n v="9.3895219999999995"/>
  </r>
  <r>
    <s v="Sucre"/>
    <s v="Tolú Viejo"/>
    <s v="Varsovia"/>
    <x v="36"/>
    <n v="1565"/>
    <s v="Bosque de galería"/>
    <d v="2025-06-04T00:00:00"/>
    <s v="Alta densidad"/>
    <s v="Esteban Moreno"/>
    <x v="1"/>
    <n v="10"/>
    <n v="99"/>
    <x v="1"/>
    <s v=""/>
    <n v="54.8"/>
    <n v="0.54799999999999993"/>
    <n v="0.17443381762871726"/>
    <n v="6"/>
    <x v="79"/>
    <n v="2.3897433015134261E-2"/>
    <n v="0"/>
    <n v="3"/>
    <n v="0"/>
    <x v="0"/>
    <x v="0"/>
    <n v="0"/>
    <n v="0"/>
    <n v="0"/>
    <x v="0"/>
    <s v="Otro"/>
    <s v=""/>
    <n v="4724755.1164999995"/>
    <n v="2596530.6039"/>
    <n v="-75.507164000000003"/>
    <n v="9.3894890009999994"/>
  </r>
  <r>
    <s v="Sucre"/>
    <s v="Tolú Viejo"/>
    <s v="Varsovia"/>
    <x v="36"/>
    <n v="1566"/>
    <s v="Bosque de galería"/>
    <d v="2025-06-04T00:00:00"/>
    <s v="Alta densidad"/>
    <s v="Esteban Moreno"/>
    <x v="1"/>
    <n v="10"/>
    <n v="100"/>
    <x v="0"/>
    <s v=""/>
    <n v="52.8"/>
    <n v="0.52800000000000002"/>
    <n v="0.16806761990504149"/>
    <n v="8"/>
    <x v="1"/>
    <n v="2.2184925827465476E-2"/>
    <n v="0"/>
    <n v="5"/>
    <n v="1"/>
    <x v="0"/>
    <x v="0"/>
    <n v="0"/>
    <n v="0"/>
    <n v="0"/>
    <x v="0"/>
    <s v="Otro"/>
    <s v=""/>
    <n v="4724754.5925000003"/>
    <n v="2596534.1475"/>
    <n v="-75.507169000000005"/>
    <n v="9.3895210000000002"/>
  </r>
  <r>
    <s v="Sucre"/>
    <s v="Tolú Viejo"/>
    <s v="Varsovia"/>
    <x v="36"/>
    <n v="1567"/>
    <s v="Bosque de galería"/>
    <d v="2025-06-04T00:00:00"/>
    <s v="Alta densidad"/>
    <s v="Esteban Moreno"/>
    <x v="1"/>
    <n v="10"/>
    <n v="101"/>
    <x v="0"/>
    <s v=""/>
    <n v="62.3"/>
    <n v="0.623"/>
    <n v="0.1983070590925016"/>
    <n v="10.199999999999999"/>
    <x v="11"/>
    <n v="3.0886324453657122E-2"/>
    <n v="0"/>
    <n v="5"/>
    <n v="0"/>
    <x v="0"/>
    <x v="0"/>
    <n v="0"/>
    <n v="0"/>
    <n v="0"/>
    <x v="0"/>
    <s v="Otro"/>
    <s v=""/>
    <n v="4724754.1381000001"/>
    <n v="2596532.0490000001"/>
    <n v="-75.507172999999995"/>
    <n v="9.3895020010000003"/>
  </r>
  <r>
    <s v="Sucre"/>
    <s v="Tolú Viejo"/>
    <s v="Varsovia"/>
    <x v="36"/>
    <n v="1568"/>
    <s v="Bosque de galería"/>
    <d v="2025-06-04T00:00:00"/>
    <s v="Alta densidad"/>
    <s v="Esteban Moreno"/>
    <x v="1"/>
    <n v="10"/>
    <n v="102"/>
    <x v="0"/>
    <s v=""/>
    <n v="55"/>
    <n v="0.55000000000000004"/>
    <n v="0.17507043740108488"/>
    <n v="9.8000000000000007"/>
    <x v="12"/>
    <n v="2.4072185142649173E-2"/>
    <n v="2"/>
    <n v="7"/>
    <n v="2"/>
    <x v="0"/>
    <x v="0"/>
    <n v="0"/>
    <n v="0"/>
    <n v="0"/>
    <x v="0"/>
    <s v="Otro"/>
    <s v=""/>
    <n v="4724754.6494000005"/>
    <n v="2596526.7354000001"/>
    <n v="-75.507167999999993"/>
    <n v="9.3894540000000006"/>
  </r>
  <r>
    <s v="Sucre"/>
    <s v="Tolú Viejo"/>
    <s v="Varsovia"/>
    <x v="36"/>
    <n v="1569"/>
    <s v="Bosque de galería"/>
    <d v="2025-06-04T00:00:00"/>
    <s v="Alta densidad"/>
    <s v="Esteban Moreno"/>
    <x v="1"/>
    <n v="10"/>
    <n v="103"/>
    <x v="0"/>
    <s v=""/>
    <n v="58"/>
    <n v="0.57999999999999996"/>
    <n v="0.18461973398659859"/>
    <n v="9.5"/>
    <x v="5"/>
    <n v="2.6769861428056794E-2"/>
    <n v="0"/>
    <n v="5"/>
    <n v="0"/>
    <x v="0"/>
    <x v="0"/>
    <n v="0"/>
    <n v="0"/>
    <n v="0"/>
    <x v="0"/>
    <s v="Otro"/>
    <s v=""/>
    <n v="4724750.4632999999"/>
    <n v="2596525.1060000001"/>
    <n v="-75.507205999999996"/>
    <n v="9.3894389999999994"/>
  </r>
  <r>
    <s v="Sucre"/>
    <s v="Tolú Viejo"/>
    <s v="Varsovia"/>
    <x v="36"/>
    <n v="1570"/>
    <s v="Bosque de galería"/>
    <d v="2025-06-04T00:00:00"/>
    <s v="Alta densidad"/>
    <s v="Esteban Moreno"/>
    <x v="1"/>
    <n v="10"/>
    <n v="104"/>
    <x v="5"/>
    <s v=""/>
    <n v="60.5"/>
    <n v="0.60499999999999998"/>
    <n v="0.19257748114119336"/>
    <n v="4.2"/>
    <x v="25"/>
    <n v="2.9127344022605493E-2"/>
    <n v="0"/>
    <n v="3"/>
    <m/>
    <x v="1"/>
    <x v="1"/>
    <m/>
    <m/>
    <m/>
    <x v="0"/>
    <s v="Otro"/>
    <s v=""/>
    <n v="4724757.8097999999"/>
    <n v="2596523.173"/>
    <n v="-75.507138999999995"/>
    <n v="9.3894220009999998"/>
  </r>
  <r>
    <s v="Sucre"/>
    <s v="Tolú Viejo"/>
    <s v="Varsovia"/>
    <x v="36"/>
    <n v="1571"/>
    <s v="Bosque de galería"/>
    <d v="2025-06-04T00:00:00"/>
    <s v="Alta densidad"/>
    <s v="Esteban Moreno"/>
    <x v="1"/>
    <n v="10"/>
    <n v="105"/>
    <x v="5"/>
    <s v=""/>
    <n v="63"/>
    <n v="0.63"/>
    <n v="0.20053522829578813"/>
    <n v="4.3"/>
    <x v="25"/>
    <n v="3.1584298456586633E-2"/>
    <n v="0"/>
    <n v="4"/>
    <m/>
    <x v="1"/>
    <x v="1"/>
    <m/>
    <m/>
    <m/>
    <x v="0"/>
    <s v="Otro"/>
    <s v=""/>
    <n v="4724758.3028999995"/>
    <n v="2596530.6916999999"/>
    <n v="-75.507135000000005"/>
    <n v="9.3894900000000003"/>
  </r>
  <r>
    <s v="Sucre"/>
    <s v="Tolú Viejo"/>
    <s v="Varsovia"/>
    <x v="36"/>
    <s v=""/>
    <s v="Bosque de galería"/>
    <d v="2025-06-04T00:00:00"/>
    <s v="Alta densidad"/>
    <s v="Esteban Moreno"/>
    <x v="1"/>
    <n v="10"/>
    <n v="106"/>
    <x v="4"/>
    <n v="5"/>
    <s v=""/>
    <m/>
    <m/>
    <m/>
    <x v="4"/>
    <n v="0"/>
    <s v=""/>
    <s v=""/>
    <m/>
    <x v="1"/>
    <x v="1"/>
    <m/>
    <m/>
    <m/>
    <x v="0"/>
    <s v="Otro"/>
    <s v=""/>
    <m/>
    <m/>
    <m/>
    <m/>
  </r>
  <r>
    <s v="Sucre"/>
    <s v="Tolú Viejo"/>
    <s v="Varsovia"/>
    <x v="36"/>
    <s v=""/>
    <s v="Bosque de galería"/>
    <d v="2025-06-04T00:00:00"/>
    <s v="Alta densidad"/>
    <s v="Esteban Moreno"/>
    <x v="1"/>
    <n v="10"/>
    <n v="107"/>
    <x v="2"/>
    <n v="7"/>
    <s v=""/>
    <m/>
    <m/>
    <m/>
    <x v="4"/>
    <n v="0"/>
    <s v=""/>
    <s v=""/>
    <m/>
    <x v="1"/>
    <x v="1"/>
    <m/>
    <m/>
    <m/>
    <x v="0"/>
    <s v="Otro"/>
    <s v=""/>
    <m/>
    <m/>
    <m/>
    <m/>
  </r>
  <r>
    <s v="Sucre"/>
    <s v="Tolú Viejo"/>
    <s v="Varsovia"/>
    <x v="36"/>
    <s v=""/>
    <s v="Bosque de galería"/>
    <d v="2025-06-04T00:00:00"/>
    <s v="Alta densidad"/>
    <s v="Esteban Moreno"/>
    <x v="1"/>
    <n v="10"/>
    <n v="108"/>
    <x v="3"/>
    <n v="1"/>
    <s v=""/>
    <m/>
    <m/>
    <m/>
    <x v="4"/>
    <n v="0"/>
    <s v=""/>
    <s v=""/>
    <m/>
    <x v="1"/>
    <x v="1"/>
    <m/>
    <m/>
    <m/>
    <x v="0"/>
    <s v="Otro"/>
    <s v=""/>
    <m/>
    <m/>
    <m/>
    <m/>
  </r>
  <r>
    <s v="Sucre"/>
    <s v="Colosó"/>
    <s v="Pechelín"/>
    <x v="37"/>
    <n v="1572"/>
    <s v="Pastos arbolados"/>
    <d v="2025-06-04T00:00:00"/>
    <s v="Alta densidad"/>
    <s v="Lucía Rodríguez"/>
    <x v="1"/>
    <n v="1"/>
    <n v="1"/>
    <x v="0"/>
    <s v=""/>
    <n v="56.4"/>
    <n v="0.56399999999999995"/>
    <n v="0.17952677580765794"/>
    <n v="10.199999999999999"/>
    <x v="11"/>
    <n v="2.5313275388879768E-2"/>
    <n v="8"/>
    <n v="13"/>
    <n v="1"/>
    <x v="0"/>
    <x v="0"/>
    <n v="0"/>
    <n v="0"/>
    <n v="0"/>
    <x v="1"/>
    <s v="Ganadero"/>
    <s v="La mayoría de los árboles presentan daños en la base inferiores al 25%"/>
    <n v="4742508.2196000004"/>
    <n v="2605884.1830000002"/>
    <n v="-75.346121999999994"/>
    <n v="9.4751630010000003"/>
  </r>
  <r>
    <s v="Sucre"/>
    <s v="Colosó"/>
    <s v="Pechelín"/>
    <x v="37"/>
    <n v="1573"/>
    <s v="Pastos arbolados"/>
    <d v="2025-06-04T00:00:00"/>
    <s v="Alta densidad"/>
    <s v="Lucía Rodríguez"/>
    <x v="1"/>
    <n v="1"/>
    <n v="2"/>
    <x v="0"/>
    <s v=""/>
    <n v="49"/>
    <n v="0.49"/>
    <n v="0.15597184423005744"/>
    <n v="11"/>
    <x v="19"/>
    <n v="1.9106550918182037E-2"/>
    <n v="10"/>
    <n v="15"/>
    <n v="2"/>
    <x v="0"/>
    <x v="0"/>
    <n v="0"/>
    <n v="0"/>
    <n v="0"/>
    <x v="0"/>
    <s v="Ganadero"/>
    <s v=""/>
    <n v="4742508.1561000003"/>
    <n v="2605891.0411"/>
    <n v="-75.346123000000006"/>
    <n v="9.475225"/>
  </r>
  <r>
    <s v="Sucre"/>
    <s v="Colosó"/>
    <s v="Pechelín"/>
    <x v="37"/>
    <n v="1574"/>
    <s v="Pastos arbolados"/>
    <d v="2025-06-04T00:00:00"/>
    <s v="Alta densidad"/>
    <s v="Lucía Rodríguez"/>
    <x v="1"/>
    <n v="1"/>
    <n v="3"/>
    <x v="0"/>
    <s v=""/>
    <n v="54.2"/>
    <n v="0.54200000000000004"/>
    <n v="0.17252395831161457"/>
    <n v="10.5"/>
    <x v="82"/>
    <n v="2.3376996351223776E-2"/>
    <n v="12"/>
    <n v="17"/>
    <n v="3"/>
    <x v="0"/>
    <x v="0"/>
    <n v="0"/>
    <n v="0"/>
    <n v="0"/>
    <x v="0"/>
    <s v="Ganadero"/>
    <s v=""/>
    <n v="4742508.8202"/>
    <n v="2605891.8108999999"/>
    <n v="-75.346117000000007"/>
    <n v="9.4752320000000001"/>
  </r>
  <r>
    <s v="Sucre"/>
    <s v="Colosó"/>
    <s v="Pechelín"/>
    <x v="37"/>
    <n v="1575"/>
    <s v="Pastos arbolados"/>
    <d v="2025-06-04T00:00:00"/>
    <s v="Alta densidad"/>
    <s v="Lucía Rodríguez"/>
    <x v="1"/>
    <n v="2"/>
    <n v="4"/>
    <x v="0"/>
    <s v=""/>
    <n v="53.6"/>
    <n v="0.53600000000000003"/>
    <n v="0.17061409899451183"/>
    <n v="10.8"/>
    <x v="82"/>
    <n v="2.2862289265264586E-2"/>
    <n v="11"/>
    <n v="17"/>
    <n v="1"/>
    <x v="0"/>
    <x v="0"/>
    <n v="0"/>
    <n v="0"/>
    <n v="1"/>
    <x v="0"/>
    <s v="Ganadero"/>
    <s v=""/>
    <n v="4742512.2863999996"/>
    <n v="2605884.7086"/>
    <n v="-75.346085000000002"/>
    <n v="9.4751680010000001"/>
  </r>
  <r>
    <s v="Sucre"/>
    <s v="Colosó"/>
    <s v="Pechelín"/>
    <x v="37"/>
    <n v="1576"/>
    <s v="Pastos arbolados"/>
    <d v="2025-06-04T00:00:00"/>
    <s v="Alta densidad"/>
    <s v="Lucía Rodríguez"/>
    <x v="1"/>
    <n v="2"/>
    <n v="5"/>
    <x v="0"/>
    <s v=""/>
    <n v="53"/>
    <n v="0.53"/>
    <n v="0.16870423967740908"/>
    <n v="8.5"/>
    <x v="27"/>
    <n v="2.2353311757256702E-2"/>
    <n v="10"/>
    <n v="16"/>
    <n v="3"/>
    <x v="0"/>
    <x v="0"/>
    <n v="0"/>
    <n v="0"/>
    <n v="0"/>
    <x v="1"/>
    <s v="Ganadero"/>
    <s v=""/>
    <n v="4742520.9823000003"/>
    <n v="2605887.747"/>
    <n v="-75.346006000000003"/>
    <n v="9.4751960010000005"/>
  </r>
  <r>
    <s v="Sucre"/>
    <s v="Colosó"/>
    <s v="Pechelín"/>
    <x v="37"/>
    <n v="1577"/>
    <s v="Pastos arbolados"/>
    <d v="2025-06-04T00:00:00"/>
    <s v="Alta densidad"/>
    <s v="Lucía Rodríguez"/>
    <x v="1"/>
    <n v="2"/>
    <n v="8"/>
    <x v="0"/>
    <s v=""/>
    <n v="51"/>
    <n v="0.51"/>
    <n v="0.16233804195373325"/>
    <n v="8.8000000000000007"/>
    <x v="0"/>
    <n v="2.0698100349100988E-2"/>
    <n v="10"/>
    <n v="16"/>
    <n v="4"/>
    <x v="0"/>
    <x v="0"/>
    <n v="0"/>
    <n v="0"/>
    <n v="0"/>
    <x v="1"/>
    <s v="Ganadero"/>
    <s v=""/>
    <n v="4742523.9501"/>
    <n v="2605888.1694"/>
    <n v="-75.345979"/>
    <n v="9.4751999999999992"/>
  </r>
  <r>
    <s v="Sucre"/>
    <s v="Colosó"/>
    <s v="Pechelín"/>
    <x v="37"/>
    <n v="1578"/>
    <s v="Pastos arbolados"/>
    <d v="2025-06-04T00:00:00"/>
    <s v="Alta densidad"/>
    <s v="Lucía Rodríguez"/>
    <x v="1"/>
    <n v="2"/>
    <n v="6"/>
    <x v="0"/>
    <s v=""/>
    <n v="50"/>
    <n v="0.5"/>
    <n v="0.15915494309189535"/>
    <n v="10.4"/>
    <x v="11"/>
    <n v="1.9894367886486918E-2"/>
    <n v="8"/>
    <n v="13"/>
    <n v="3"/>
    <x v="0"/>
    <x v="0"/>
    <n v="0"/>
    <n v="0"/>
    <n v="0"/>
    <x v="0"/>
    <s v="Ganadero"/>
    <s v=""/>
    <n v="4742516.9851000002"/>
    <n v="2605881.2480000001"/>
    <n v="-75.346041999999997"/>
    <n v="9.4751370000000001"/>
  </r>
  <r>
    <s v="Sucre"/>
    <s v="Colosó"/>
    <s v="Pechelín"/>
    <x v="37"/>
    <n v="1579"/>
    <s v="Pastos arbolados"/>
    <d v="2025-06-04T00:00:00"/>
    <s v="Alta densidad"/>
    <s v="Lucía Rodríguez"/>
    <x v="1"/>
    <n v="2"/>
    <n v="7"/>
    <x v="0"/>
    <s v=""/>
    <n v="49.2"/>
    <n v="0.49200000000000005"/>
    <n v="0.15660846400242504"/>
    <n v="10.199999999999999"/>
    <x v="12"/>
    <n v="1.9262841072298281E-2"/>
    <n v="11"/>
    <n v="17"/>
    <n v="3"/>
    <x v="0"/>
    <x v="0"/>
    <n v="0"/>
    <n v="0"/>
    <n v="0"/>
    <x v="0"/>
    <s v="Ganadero"/>
    <s v=""/>
    <n v="4742518.1593000004"/>
    <n v="2605892.5222"/>
    <n v="-75.346031999999994"/>
    <n v="9.4752390000000002"/>
  </r>
  <r>
    <s v="Sucre"/>
    <s v="Colosó"/>
    <s v="Pechelín"/>
    <x v="37"/>
    <n v="1580"/>
    <s v="Pastos arbolados"/>
    <d v="2025-06-04T00:00:00"/>
    <s v="Alta densidad"/>
    <s v="Lucía Rodríguez"/>
    <x v="1"/>
    <n v="3"/>
    <n v="9"/>
    <x v="0"/>
    <s v=""/>
    <n v="49.5"/>
    <n v="0.495"/>
    <n v="0.15756339366097638"/>
    <n v="12"/>
    <x v="13"/>
    <n v="1.9498469965545828E-2"/>
    <n v="12"/>
    <n v="18"/>
    <n v="2"/>
    <x v="0"/>
    <x v="0"/>
    <n v="0"/>
    <n v="0"/>
    <n v="0"/>
    <x v="0"/>
    <s v="Ganadero"/>
    <s v=""/>
    <n v="4742517.4973999998"/>
    <n v="2605892.0841999999"/>
    <n v="-75.346037999999993"/>
    <n v="9.4752349999999996"/>
  </r>
  <r>
    <s v="Sucre"/>
    <s v="Colosó"/>
    <s v="Pechelín"/>
    <x v="37"/>
    <n v="1581"/>
    <s v="Pastos arbolados"/>
    <d v="2025-06-04T00:00:00"/>
    <s v="Alta densidad"/>
    <s v="Lucía Rodríguez"/>
    <x v="1"/>
    <n v="3"/>
    <n v="10"/>
    <x v="0"/>
    <s v=""/>
    <n v="50.7"/>
    <n v="0.50700000000000001"/>
    <n v="0.16138311229518187"/>
    <n v="10.5"/>
    <x v="12"/>
    <n v="2.0455309483414303E-2"/>
    <n v="10"/>
    <n v="16"/>
    <n v="2"/>
    <x v="0"/>
    <x v="0"/>
    <n v="0"/>
    <n v="0"/>
    <n v="1"/>
    <x v="0"/>
    <s v="Ganadero"/>
    <s v=""/>
    <n v="4742519.0296"/>
    <n v="2605891.2996"/>
    <n v="-75.346024"/>
    <n v="9.4752279999999995"/>
  </r>
  <r>
    <s v="Sucre"/>
    <s v="Colosó"/>
    <s v="Pechelín"/>
    <x v="37"/>
    <n v="1582"/>
    <s v="Pastos arbolados"/>
    <d v="2025-06-04T00:00:00"/>
    <s v="Alta densidad"/>
    <s v="Lucía Rodríguez"/>
    <x v="1"/>
    <n v="3"/>
    <n v="11"/>
    <x v="0"/>
    <s v=""/>
    <n v="48.8"/>
    <n v="0.48799999999999999"/>
    <n v="0.15533522445768985"/>
    <n v="10.5"/>
    <x v="70"/>
    <n v="1.895089738383816E-2"/>
    <n v="11"/>
    <n v="18"/>
    <n v="2"/>
    <x v="0"/>
    <x v="0"/>
    <n v="0"/>
    <n v="0"/>
    <n v="0"/>
    <x v="0"/>
    <s v="Ganadero"/>
    <s v=""/>
    <n v="4742521.8905999996"/>
    <n v="2605892.1652000002"/>
    <n v="-75.345997999999994"/>
    <n v="9.4752360000000007"/>
  </r>
  <r>
    <s v="Sucre"/>
    <s v="Colosó"/>
    <s v="Pechelín"/>
    <x v="37"/>
    <n v="1583"/>
    <s v="Pastos arbolados"/>
    <d v="2025-06-04T00:00:00"/>
    <s v="Alta densidad"/>
    <s v="Lucía Rodríguez"/>
    <x v="1"/>
    <n v="3"/>
    <n v="12"/>
    <x v="0"/>
    <s v=""/>
    <n v="49.8"/>
    <n v="0.498"/>
    <n v="0.15851832331952775"/>
    <n v="10.3"/>
    <x v="11"/>
    <n v="1.9735531253281206E-2"/>
    <n v="9"/>
    <n v="15"/>
    <n v="1"/>
    <x v="0"/>
    <x v="0"/>
    <n v="0"/>
    <n v="0"/>
    <n v="1"/>
    <x v="0"/>
    <s v="Ganadero"/>
    <s v=""/>
    <n v="4742523.5475000003"/>
    <n v="2605893.5920000002"/>
    <n v="-75.345983000000004"/>
    <n v="9.4752490009999999"/>
  </r>
  <r>
    <s v="Sucre"/>
    <s v="Colosó"/>
    <s v="Pechelín"/>
    <x v="37"/>
    <n v="1584"/>
    <s v="Pastos arbolados"/>
    <d v="2025-06-04T00:00:00"/>
    <s v="Alta densidad"/>
    <s v="Lucía Rodríguez"/>
    <x v="1"/>
    <n v="3"/>
    <n v="13"/>
    <x v="0"/>
    <s v=""/>
    <n v="54.3"/>
    <n v="0.54299999999999993"/>
    <n v="0.17284226819779833"/>
    <n v="9.6999999999999993"/>
    <x v="70"/>
    <n v="2.3463337907851118E-2"/>
    <n v="6"/>
    <n v="12"/>
    <n v="0"/>
    <x v="0"/>
    <x v="0"/>
    <n v="0"/>
    <n v="0"/>
    <n v="0"/>
    <x v="0"/>
    <s v="Ganadero"/>
    <s v=""/>
    <n v="4742519.7033000002"/>
    <n v="2605893.5073000002"/>
    <n v="-75.346018000000001"/>
    <n v="9.4752480000000006"/>
  </r>
  <r>
    <s v="Sucre"/>
    <s v="Colosó"/>
    <s v="Pechelín"/>
    <x v="37"/>
    <n v="1585"/>
    <s v="Pastos arbolados"/>
    <d v="2025-06-04T00:00:00"/>
    <s v="Alta densidad"/>
    <s v="Lucía Rodríguez"/>
    <x v="1"/>
    <n v="3"/>
    <n v="14"/>
    <x v="0"/>
    <s v=""/>
    <n v="56.3"/>
    <n v="0.56299999999999994"/>
    <n v="0.17920846592147413"/>
    <n v="10.5"/>
    <x v="11"/>
    <n v="2.5223591578447481E-2"/>
    <n v="9"/>
    <n v="15"/>
    <n v="2"/>
    <x v="0"/>
    <x v="2"/>
    <n v="0"/>
    <n v="0"/>
    <n v="0"/>
    <x v="0"/>
    <s v="Ganadero"/>
    <s v=""/>
    <n v="4742517.9530999996"/>
    <n v="2605894.5145999999"/>
    <n v="-75.346034000000003"/>
    <n v="9.4752570009999992"/>
  </r>
  <r>
    <s v="Sucre"/>
    <s v="Colosó"/>
    <s v="Pechelín"/>
    <x v="37"/>
    <n v="1586"/>
    <s v="Pastos arbolados"/>
    <d v="2025-06-04T00:00:00"/>
    <s v="Alta densidad"/>
    <s v="Lucía Rodríguez"/>
    <x v="1"/>
    <n v="4"/>
    <n v="15"/>
    <x v="0"/>
    <s v=""/>
    <n v="50.4"/>
    <n v="0.504"/>
    <n v="0.1604281826366305"/>
    <n v="8.8000000000000007"/>
    <x v="1"/>
    <n v="2.0213951012215445E-2"/>
    <n v="7"/>
    <n v="13"/>
    <n v="1"/>
    <x v="0"/>
    <x v="0"/>
    <n v="0"/>
    <n v="0"/>
    <n v="0"/>
    <x v="2"/>
    <s v="Ganadero"/>
    <s v=""/>
    <n v="4742516.3207999999"/>
    <n v="2605896.7377999998"/>
    <n v="-75.346048999999994"/>
    <n v="9.4752770010000003"/>
  </r>
  <r>
    <s v="Sucre"/>
    <s v="Colosó"/>
    <s v="Pechelín"/>
    <x v="37"/>
    <n v="1587"/>
    <s v="Pastos arbolados"/>
    <d v="2025-06-04T00:00:00"/>
    <s v="Alta densidad"/>
    <s v="Lucía Rodríguez"/>
    <x v="1"/>
    <n v="5"/>
    <n v="16"/>
    <x v="0"/>
    <s v=""/>
    <n v="49.4"/>
    <n v="0.49399999999999999"/>
    <n v="0.1572450837747926"/>
    <n v="9.5"/>
    <x v="5"/>
    <n v="1.9419767846186885E-2"/>
    <n v="10"/>
    <n v="17"/>
    <n v="4"/>
    <x v="0"/>
    <x v="2"/>
    <n v="0"/>
    <n v="0"/>
    <n v="0"/>
    <x v="1"/>
    <s v="Ganadero"/>
    <s v=""/>
    <n v="4742519.0689000003"/>
    <n v="2605913.4212000002"/>
    <n v="-75.346024999999997"/>
    <n v="9.4754280000000008"/>
  </r>
  <r>
    <s v="Sucre"/>
    <s v="Colosó"/>
    <s v="Pechelín"/>
    <x v="37"/>
    <n v="1588"/>
    <s v="Pastos arbolados"/>
    <d v="2025-06-04T00:00:00"/>
    <s v="Alta densidad"/>
    <s v="Lucía Rodríguez"/>
    <x v="1"/>
    <n v="5"/>
    <n v="17"/>
    <x v="0"/>
    <s v=""/>
    <n v="50.8"/>
    <n v="0.50800000000000001"/>
    <n v="0.16170142218136566"/>
    <n v="10"/>
    <x v="12"/>
    <n v="2.053608061703344E-2"/>
    <n v="10"/>
    <n v="18"/>
    <n v="2"/>
    <x v="0"/>
    <x v="0"/>
    <n v="0"/>
    <n v="0"/>
    <n v="0"/>
    <x v="0"/>
    <s v="Ganadero"/>
    <s v=""/>
    <n v="4742518.0014000004"/>
    <n v="2605917.9633999998"/>
    <n v="-75.346035000000001"/>
    <n v="9.4754690000000004"/>
  </r>
  <r>
    <s v="Sucre"/>
    <s v="Colosó"/>
    <s v="Pechelín"/>
    <x v="37"/>
    <n v="1589"/>
    <s v="Pastos arbolados"/>
    <d v="2025-06-04T00:00:00"/>
    <s v="Alta densidad"/>
    <s v="Lucía Rodríguez"/>
    <x v="1"/>
    <n v="6"/>
    <n v="18"/>
    <x v="0"/>
    <s v=""/>
    <n v="55.5"/>
    <n v="0.55500000000000005"/>
    <n v="0.17666198683200385"/>
    <n v="11.5"/>
    <x v="30"/>
    <n v="2.4511850672940535E-2"/>
    <n v="10"/>
    <n v="18"/>
    <n v="2"/>
    <x v="0"/>
    <x v="0"/>
    <n v="0"/>
    <n v="0"/>
    <n v="0"/>
    <x v="1"/>
    <s v="Ganadero"/>
    <s v=""/>
    <n v="4742526.6317999996"/>
    <n v="2605895.0090999999"/>
    <n v="-75.345955000000004"/>
    <n v="9.4752620000000007"/>
  </r>
  <r>
    <s v="Sucre"/>
    <s v="Colosó"/>
    <s v="Pechelín"/>
    <x v="37"/>
    <n v="1590"/>
    <s v="Pastos arbolados"/>
    <d v="2025-06-04T00:00:00"/>
    <s v="Alta densidad"/>
    <s v="Lucía Rodríguez"/>
    <x v="1"/>
    <n v="6"/>
    <n v="19"/>
    <x v="0"/>
    <s v=""/>
    <n v="51.3"/>
    <n v="0.51300000000000001"/>
    <n v="0.16329297161228462"/>
    <n v="10"/>
    <x v="11"/>
    <n v="2.0942323609275504E-2"/>
    <n v="8"/>
    <n v="15"/>
    <n v="2"/>
    <x v="0"/>
    <x v="0"/>
    <n v="0"/>
    <n v="0"/>
    <n v="0"/>
    <x v="0"/>
    <s v="Ganadero"/>
    <s v=""/>
    <n v="4742530.0471999999"/>
    <n v="2605896.6452000001"/>
    <n v="-75.345923999999997"/>
    <n v="9.4752770000000002"/>
  </r>
  <r>
    <s v="Sucre"/>
    <s v="Colosó"/>
    <s v="Pechelín"/>
    <x v="37"/>
    <n v="1591"/>
    <s v="Pastos arbolados"/>
    <d v="2025-06-04T00:00:00"/>
    <s v="Alta densidad"/>
    <s v="Lucía Rodríguez"/>
    <x v="1"/>
    <n v="6"/>
    <n v="20"/>
    <x v="0"/>
    <s v=""/>
    <n v="46"/>
    <n v="0.46"/>
    <n v="0.14642254764454371"/>
    <n v="9"/>
    <x v="88"/>
    <n v="1.6838592979122526E-2"/>
    <n v="10"/>
    <n v="16"/>
    <n v="0"/>
    <x v="0"/>
    <x v="0"/>
    <n v="0"/>
    <n v="0"/>
    <n v="0"/>
    <x v="1"/>
    <s v="Ganadero"/>
    <s v=""/>
    <n v="4742523.0078999996"/>
    <n v="2605911.2930999999"/>
    <n v="-75.345989000000003"/>
    <n v="9.4754090009999992"/>
  </r>
  <r>
    <s v="Sucre"/>
    <s v="Colosó"/>
    <s v="Pechelín"/>
    <x v="37"/>
    <n v="1592"/>
    <s v="Pastos arbolados"/>
    <d v="2025-06-04T00:00:00"/>
    <s v="Alta densidad"/>
    <s v="Lucía Rodríguez"/>
    <x v="1"/>
    <n v="7"/>
    <n v="21"/>
    <x v="0"/>
    <s v=""/>
    <n v="51.5"/>
    <n v="0.51500000000000001"/>
    <n v="0.16392959138465221"/>
    <n v="10"/>
    <x v="100"/>
    <n v="2.1105934890773972E-2"/>
    <n v="10"/>
    <n v="17"/>
    <n v="3"/>
    <x v="0"/>
    <x v="0"/>
    <n v="0"/>
    <n v="0"/>
    <n v="0"/>
    <x v="1"/>
    <s v="Ganadero"/>
    <s v=""/>
    <n v="4742528.7861000001"/>
    <n v="2605905.06"/>
    <n v="-75.345935999999995"/>
    <n v="9.4753530000000001"/>
  </r>
  <r>
    <s v="Sucre"/>
    <s v="Colosó"/>
    <s v="Pechelín"/>
    <x v="37"/>
    <n v="1593"/>
    <s v="Pastos arbolados"/>
    <d v="2025-06-04T00:00:00"/>
    <s v="Alta densidad"/>
    <s v="Lucía Rodríguez"/>
    <x v="1"/>
    <n v="7"/>
    <n v="22"/>
    <x v="0"/>
    <s v=""/>
    <n v="55.3"/>
    <n v="0.55299999999999994"/>
    <n v="0.17602536705963623"/>
    <n v="9"/>
    <x v="88"/>
    <n v="2.4335506995994707E-2"/>
    <n v="13"/>
    <n v="20"/>
    <n v="4"/>
    <x v="0"/>
    <x v="0"/>
    <n v="0"/>
    <n v="0"/>
    <n v="0"/>
    <x v="0"/>
    <s v="Ganadero"/>
    <s v=""/>
    <n v="4742534.9727999996"/>
    <n v="2605910.5487000002"/>
    <n v="-75.345879999999994"/>
    <n v="9.475403"/>
  </r>
  <r>
    <s v="Sucre"/>
    <s v="Colosó"/>
    <s v="Pechelín"/>
    <x v="37"/>
    <n v="1594"/>
    <s v="Pastos arbolados"/>
    <d v="2025-06-04T00:00:00"/>
    <s v="Alta densidad"/>
    <s v="Lucía Rodríguez"/>
    <x v="1"/>
    <n v="7"/>
    <n v="23"/>
    <x v="0"/>
    <s v=""/>
    <n v="52.2"/>
    <n v="0.52200000000000002"/>
    <n v="0.16615776058793874"/>
    <n v="11.6"/>
    <x v="10"/>
    <n v="2.1683587756726005E-2"/>
    <n v="12"/>
    <n v="19"/>
    <n v="4"/>
    <x v="0"/>
    <x v="2"/>
    <n v="0"/>
    <n v="0"/>
    <n v="0"/>
    <x v="1"/>
    <s v="Ganadero"/>
    <s v=""/>
    <n v="4742536.5213000001"/>
    <n v="2605912.1973999999"/>
    <n v="-75.345866000000001"/>
    <n v="9.4754179999999995"/>
  </r>
  <r>
    <s v="Sucre"/>
    <s v="Colosó"/>
    <s v="Pechelín"/>
    <x v="37"/>
    <n v="1595"/>
    <s v="Pastos arbolados"/>
    <d v="2025-06-04T00:00:00"/>
    <s v="Alta densidad"/>
    <s v="Lucía Rodríguez"/>
    <x v="1"/>
    <n v="7"/>
    <n v="24"/>
    <x v="0"/>
    <s v=""/>
    <n v="52.4"/>
    <n v="0.52400000000000002"/>
    <n v="0.16679438036030633"/>
    <n v="9.1999999999999993"/>
    <x v="5"/>
    <n v="2.1850063827200131E-2"/>
    <n v="10"/>
    <n v="17"/>
    <n v="3"/>
    <x v="0"/>
    <x v="2"/>
    <n v="0"/>
    <n v="0"/>
    <n v="1"/>
    <x v="1"/>
    <s v="Ganadero"/>
    <s v=""/>
    <n v="4742527.7395000001"/>
    <n v="2605912.6990999999"/>
    <n v="-75.345945999999998"/>
    <n v="9.475422"/>
  </r>
  <r>
    <s v="Sucre"/>
    <s v="Colosó"/>
    <s v="Pechelín"/>
    <x v="37"/>
    <s v=""/>
    <s v="Pastos arbolados"/>
    <d v="2025-06-04T00:00:00"/>
    <s v="Alta densidad"/>
    <s v="Lucía Rodríguez"/>
    <x v="1"/>
    <n v="7"/>
    <n v="25"/>
    <x v="4"/>
    <n v="2"/>
    <s v=""/>
    <m/>
    <m/>
    <n v="0.15"/>
    <x v="4"/>
    <n v="0"/>
    <s v=""/>
    <s v=""/>
    <m/>
    <x v="1"/>
    <x v="1"/>
    <m/>
    <m/>
    <m/>
    <x v="0"/>
    <s v="Ganadero"/>
    <s v=""/>
    <m/>
    <m/>
    <m/>
    <m/>
  </r>
  <r>
    <s v="Sucre"/>
    <s v="Colosó"/>
    <s v="Pechelín"/>
    <x v="37"/>
    <n v="1596"/>
    <s v="Pastos arbolados"/>
    <d v="2025-06-04T00:00:00"/>
    <s v="Alta densidad"/>
    <s v="Lucía Rodríguez"/>
    <x v="1"/>
    <n v="8"/>
    <n v="26"/>
    <x v="0"/>
    <s v=""/>
    <n v="56.7"/>
    <n v="0.56700000000000006"/>
    <n v="0.18048170546620934"/>
    <n v="10.5"/>
    <x v="70"/>
    <n v="2.5583281749835176E-2"/>
    <n v="12"/>
    <n v="19"/>
    <n v="3"/>
    <x v="0"/>
    <x v="0"/>
    <n v="0"/>
    <n v="0"/>
    <n v="0"/>
    <x v="1"/>
    <s v="Ganadero"/>
    <s v=""/>
    <n v="4742521.7244999995"/>
    <n v="2605916.3897000002"/>
    <n v="-75.346001000000001"/>
    <n v="9.4754550000000002"/>
  </r>
  <r>
    <s v="Sucre"/>
    <s v="Colosó"/>
    <s v="Pechelín"/>
    <x v="37"/>
    <n v="1597"/>
    <s v="Pastos arbolados"/>
    <d v="2025-06-04T00:00:00"/>
    <s v="Alta densidad"/>
    <s v="Lucía Rodríguez"/>
    <x v="1"/>
    <n v="8"/>
    <n v="27"/>
    <x v="0"/>
    <s v=""/>
    <n v="49.5"/>
    <n v="0.495"/>
    <n v="0.15756339366097638"/>
    <n v="10.199999999999999"/>
    <x v="11"/>
    <n v="1.9498469965545828E-2"/>
    <n v="12"/>
    <n v="19"/>
    <n v="3"/>
    <x v="0"/>
    <x v="0"/>
    <n v="0"/>
    <n v="0"/>
    <n v="0"/>
    <x v="0"/>
    <s v="Ganadero"/>
    <s v=""/>
    <n v="4742523.3850999996"/>
    <n v="2605918.3695"/>
    <n v="-75.345985999999996"/>
    <n v="9.4754729999999991"/>
  </r>
  <r>
    <s v="Sucre"/>
    <s v="Colosó"/>
    <s v="Pechelín"/>
    <x v="37"/>
    <n v="1598"/>
    <s v="Pastos arbolados"/>
    <d v="2025-06-04T00:00:00"/>
    <s v="Alta densidad"/>
    <s v="Lucía Rodríguez"/>
    <x v="1"/>
    <n v="9"/>
    <n v="28"/>
    <x v="0"/>
    <s v=""/>
    <n v="53"/>
    <n v="0.53"/>
    <n v="0.16870423967740908"/>
    <n v="10"/>
    <x v="12"/>
    <n v="2.2353311757256702E-2"/>
    <n v="8"/>
    <n v="14"/>
    <n v="3"/>
    <x v="0"/>
    <x v="0"/>
    <n v="0"/>
    <n v="0"/>
    <n v="1"/>
    <x v="1"/>
    <s v="Ganadero"/>
    <s v=""/>
    <n v="4742526.0033"/>
    <n v="2605932.0674000001"/>
    <n v="-75.345962999999998"/>
    <n v="9.4755970000000005"/>
  </r>
  <r>
    <s v="Sucre"/>
    <s v="Colosó"/>
    <s v="Pechelín"/>
    <x v="37"/>
    <n v="1599"/>
    <s v="Pastos arbolados"/>
    <d v="2025-06-04T00:00:00"/>
    <s v="Alta densidad"/>
    <s v="Lucía Rodríguez"/>
    <x v="1"/>
    <n v="9"/>
    <n v="29"/>
    <x v="0"/>
    <s v=""/>
    <n v="41.4"/>
    <n v="0.41399999999999998"/>
    <n v="0.13178029288008933"/>
    <n v="9.8000000000000007"/>
    <x v="12"/>
    <n v="1.3639260313089244E-2"/>
    <n v="10"/>
    <n v="18"/>
    <n v="2"/>
    <x v="0"/>
    <x v="0"/>
    <n v="0"/>
    <n v="0"/>
    <n v="0"/>
    <x v="1"/>
    <s v="Ganadero"/>
    <s v=""/>
    <n v="4742522.7379999999"/>
    <n v="2605936.4032000001"/>
    <n v="-75.345993000000007"/>
    <n v="9.4756360009999998"/>
  </r>
  <r>
    <s v="Sucre"/>
    <s v="Colosó"/>
    <s v="Pechelín"/>
    <x v="37"/>
    <n v="1600"/>
    <s v="Pastos arbolados"/>
    <d v="2025-06-04T00:00:00"/>
    <s v="Alta densidad"/>
    <s v="Lucía Rodríguez"/>
    <x v="1"/>
    <n v="10"/>
    <n v="30"/>
    <x v="0"/>
    <s v=""/>
    <n v="52"/>
    <n v="0.52"/>
    <n v="0.16552114081557115"/>
    <n v="10.199999999999999"/>
    <x v="12"/>
    <n v="2.1517748306024251E-2"/>
    <n v="10"/>
    <n v="18"/>
    <n v="4"/>
    <x v="0"/>
    <x v="0"/>
    <n v="0"/>
    <n v="0"/>
    <n v="0"/>
    <x v="0"/>
    <s v="Ganadero"/>
    <s v=""/>
    <n v="4742535.2527999999"/>
    <n v="2605919.5062000002"/>
    <n v="-75.345877999999999"/>
    <n v="9.4754840009999999"/>
  </r>
  <r>
    <s v="Sucre"/>
    <s v="Colosó"/>
    <s v="Pechelín"/>
    <x v="37"/>
    <n v="1601"/>
    <s v="Pastos arbolados"/>
    <d v="2025-06-04T00:00:00"/>
    <s v="Alta densidad"/>
    <s v="Lucía Rodríguez"/>
    <x v="1"/>
    <n v="10"/>
    <n v="31"/>
    <x v="0"/>
    <s v=""/>
    <n v="49.8"/>
    <n v="0.498"/>
    <n v="0.15851832331952775"/>
    <n v="10.5"/>
    <x v="11"/>
    <n v="1.9735531253281206E-2"/>
    <n v="10"/>
    <n v="17"/>
    <n v="3"/>
    <x v="0"/>
    <x v="2"/>
    <n v="0"/>
    <n v="0"/>
    <n v="1"/>
    <x v="1"/>
    <s v="Ganadero"/>
    <s v=""/>
    <n v="4742535.1124"/>
    <n v="2605914.9720999999"/>
    <n v="-75.345878999999996"/>
    <n v="9.4754430000000003"/>
  </r>
  <r>
    <s v="Sucre"/>
    <s v="Colosó"/>
    <s v="Pechelín"/>
    <x v="37"/>
    <n v="1602"/>
    <s v="Pastos arbolados"/>
    <d v="2025-06-04T00:00:00"/>
    <s v="Alta densidad"/>
    <s v="Lucía Rodríguez"/>
    <x v="1"/>
    <n v="10"/>
    <n v="32"/>
    <x v="0"/>
    <s v=""/>
    <n v="49.9"/>
    <n v="0.499"/>
    <n v="0.15883663320571156"/>
    <n v="10.3"/>
    <x v="12"/>
    <n v="1.9814869992412519E-2"/>
    <n v="10"/>
    <n v="17"/>
    <n v="3"/>
    <x v="0"/>
    <x v="0"/>
    <n v="0"/>
    <n v="0"/>
    <n v="0"/>
    <x v="1"/>
    <s v="Ganadero"/>
    <s v=""/>
    <n v="4742537.1040000003"/>
    <n v="2605917.1708999998"/>
    <n v="-75.345860999999999"/>
    <n v="9.4754629999999995"/>
  </r>
  <r>
    <s v="Sucre"/>
    <s v="Colosó"/>
    <s v="Pechelín"/>
    <x v="37"/>
    <n v="1603"/>
    <s v="Pastos arbolados"/>
    <d v="2025-06-04T00:00:00"/>
    <s v="Alta densidad"/>
    <s v="Lucía Rodríguez"/>
    <x v="1"/>
    <n v="10"/>
    <n v="33"/>
    <x v="0"/>
    <s v=""/>
    <n v="57.3"/>
    <n v="0.57299999999999995"/>
    <n v="0.18239156478331206"/>
    <n v="9.5"/>
    <x v="7"/>
    <n v="2.6127591655209451E-2"/>
    <n v="7"/>
    <n v="16"/>
    <n v="2"/>
    <x v="0"/>
    <x v="0"/>
    <n v="0"/>
    <n v="0"/>
    <n v="0"/>
    <x v="1"/>
    <s v="Ganadero"/>
    <s v=""/>
    <n v="4742538.1797000002"/>
    <n v="2605913.8454"/>
    <n v="-75.345850999999996"/>
    <n v="9.4754330010000007"/>
  </r>
  <r>
    <s v="Sucre"/>
    <s v="Colosó"/>
    <s v="Pechelín"/>
    <x v="37"/>
    <n v="1604"/>
    <s v="Pastos arbolados"/>
    <d v="2025-06-04T00:00:00"/>
    <s v="Alta densidad"/>
    <s v="Lucía Rodríguez"/>
    <x v="1"/>
    <n v="10"/>
    <n v="34"/>
    <x v="0"/>
    <s v=""/>
    <n v="48.4"/>
    <n v="0.48399999999999999"/>
    <n v="0.1540619849129547"/>
    <n v="8"/>
    <x v="18"/>
    <n v="1.8641500174467519E-2"/>
    <n v="10"/>
    <n v="17"/>
    <n v="0"/>
    <x v="0"/>
    <x v="0"/>
    <n v="0"/>
    <n v="0"/>
    <n v="0"/>
    <x v="1"/>
    <s v="Ganadero"/>
    <s v=""/>
    <n v="4742537.0009000003"/>
    <n v="2605918.1671000002"/>
    <n v="-75.345861999999997"/>
    <n v="9.475472001"/>
  </r>
  <r>
    <s v="Sucre"/>
    <s v="Colosó"/>
    <s v="Pechelín"/>
    <x v="37"/>
    <n v="1605"/>
    <s v="Pastos arbolados"/>
    <d v="2025-06-04T00:00:00"/>
    <s v="Alta densidad"/>
    <s v="Lucía Rodríguez"/>
    <x v="1"/>
    <n v="10"/>
    <n v="35"/>
    <x v="0"/>
    <s v=""/>
    <n v="56.7"/>
    <n v="0.56700000000000006"/>
    <n v="0.18048170546620934"/>
    <n v="11.5"/>
    <x v="10"/>
    <n v="2.5583281749835176E-2"/>
    <n v="10"/>
    <n v="17"/>
    <n v="3"/>
    <x v="0"/>
    <x v="0"/>
    <n v="0"/>
    <n v="0"/>
    <n v="1"/>
    <x v="0"/>
    <s v="Ganadero"/>
    <s v=""/>
    <n v="4742540.5327000003"/>
    <n v="2605920.7979000001"/>
    <n v="-75.345830000000007"/>
    <n v="9.4754959999999997"/>
  </r>
  <r>
    <s v="Sucre"/>
    <s v="Colosó"/>
    <s v="Pechelín"/>
    <x v="37"/>
    <n v="1606"/>
    <s v="Pastos arbolados"/>
    <d v="2025-06-04T00:00:00"/>
    <s v="Alta densidad"/>
    <s v="Lucía Rodríguez"/>
    <x v="1"/>
    <n v="10"/>
    <n v="36"/>
    <x v="0"/>
    <s v=""/>
    <n v="60"/>
    <n v="0.6"/>
    <n v="0.19098593171027439"/>
    <n v="10.5"/>
    <x v="74"/>
    <n v="2.8647889756541159E-2"/>
    <n v="10"/>
    <n v="18"/>
    <n v="3"/>
    <x v="0"/>
    <x v="0"/>
    <n v="0"/>
    <n v="0"/>
    <n v="0"/>
    <x v="0"/>
    <s v="Ganadero"/>
    <s v=""/>
    <n v="4742536.2545999996"/>
    <n v="2605921.4904"/>
    <n v="-75.345868999999993"/>
    <n v="9.4755020000000005"/>
  </r>
  <r>
    <s v="Sucre"/>
    <s v="Colosó"/>
    <s v="Pechelín"/>
    <x v="37"/>
    <n v="1607"/>
    <s v="Pastos arbolados"/>
    <d v="2025-06-04T00:00:00"/>
    <s v="Alta densidad"/>
    <s v="Lucía Rodríguez"/>
    <x v="1"/>
    <n v="10"/>
    <n v="37"/>
    <x v="0"/>
    <s v=""/>
    <n v="56.4"/>
    <n v="0.56399999999999995"/>
    <n v="0.17952677580765794"/>
    <n v="10"/>
    <x v="11"/>
    <n v="2.5313275388879768E-2"/>
    <n v="8"/>
    <n v="13"/>
    <n v="2"/>
    <x v="0"/>
    <x v="0"/>
    <n v="0"/>
    <n v="0"/>
    <n v="0"/>
    <x v="0"/>
    <s v="Ganadero"/>
    <s v=""/>
    <n v="4742542.3008000003"/>
    <n v="2605922.4451000001"/>
    <n v="-75.345814000000004"/>
    <n v="9.4755109999999991"/>
  </r>
  <r>
    <s v="Sucre"/>
    <s v="Colosó"/>
    <s v="Pechelín"/>
    <x v="37"/>
    <n v="1608"/>
    <s v="Pastos arbolados"/>
    <d v="2025-06-04T00:00:00"/>
    <s v="Alta densidad"/>
    <s v="Lucía Rodríguez"/>
    <x v="1"/>
    <n v="10"/>
    <n v="38"/>
    <x v="0"/>
    <s v=""/>
    <n v="57.3"/>
    <n v="0.57299999999999995"/>
    <n v="0.18239156478331206"/>
    <n v="10.199999999999999"/>
    <x v="12"/>
    <n v="2.6127591655209451E-2"/>
    <n v="12"/>
    <n v="19"/>
    <n v="4"/>
    <x v="0"/>
    <x v="0"/>
    <n v="0"/>
    <n v="0"/>
    <n v="0"/>
    <x v="0"/>
    <s v="Ganadero"/>
    <s v=""/>
    <n v="4742542.0752999997"/>
    <n v="2605921.5617"/>
    <n v="-75.345815999999999"/>
    <n v="9.4755029999999998"/>
  </r>
  <r>
    <s v="Sucre"/>
    <s v="Colosó"/>
    <s v="Pechelín"/>
    <x v="37"/>
    <n v="1609"/>
    <s v="Pastos arbolados"/>
    <d v="2025-06-04T00:00:00"/>
    <s v="Alta densidad"/>
    <s v="Lucía Rodríguez"/>
    <x v="1"/>
    <n v="10"/>
    <n v="39"/>
    <x v="0"/>
    <s v=""/>
    <n v="47.1"/>
    <n v="0.47100000000000003"/>
    <n v="0.14992395639256542"/>
    <n v="10.3"/>
    <x v="11"/>
    <n v="1.7653545865224579E-2"/>
    <n v="8"/>
    <n v="15"/>
    <n v="3"/>
    <x v="0"/>
    <x v="0"/>
    <n v="0"/>
    <n v="0"/>
    <n v="0"/>
    <x v="1"/>
    <s v="Ganadero"/>
    <s v=""/>
    <n v="4742539.8947000001"/>
    <n v="2605923.8991999999"/>
    <n v="-75.345836000000006"/>
    <n v="9.4755240000000001"/>
  </r>
  <r>
    <s v="Sucre"/>
    <s v="Colosó "/>
    <s v="Chinulito"/>
    <x v="38"/>
    <n v="1610"/>
    <s v="Vegetación secundaria alta"/>
    <d v="2025-06-04T00:00:00"/>
    <s v="Alta densidad"/>
    <s v="Esteban Moreno"/>
    <x v="1"/>
    <n v="1"/>
    <n v="1"/>
    <x v="0"/>
    <s v=""/>
    <n v="61.7"/>
    <n v="0.61699999999999999"/>
    <n v="0.19639719977539885"/>
    <n v="8.8000000000000007"/>
    <x v="27"/>
    <n v="3.0294268065355272E-2"/>
    <n v="3"/>
    <n v="7"/>
    <n v="4"/>
    <x v="0"/>
    <x v="0"/>
    <n v="0"/>
    <n v="0"/>
    <n v="0"/>
    <x v="0"/>
    <s v="Rastrojos (VS)"/>
    <s v=""/>
    <n v="4741281.6359999999"/>
    <n v="2609968.4619"/>
    <n v="-75.357544000000004"/>
    <n v="9.5120129999999996"/>
  </r>
  <r>
    <s v="Sucre"/>
    <s v="Colosó "/>
    <s v="Chinulito"/>
    <x v="38"/>
    <n v="1611"/>
    <s v="Vegetación secundaria alta"/>
    <d v="2025-06-04T00:00:00"/>
    <s v="Alta densidad"/>
    <s v="Esteban Moreno"/>
    <x v="1"/>
    <n v="1"/>
    <n v="2"/>
    <x v="0"/>
    <s v=""/>
    <n v="57.8"/>
    <n v="0.57799999999999996"/>
    <n v="0.183983114214231"/>
    <n v="6.5"/>
    <x v="84"/>
    <n v="2.6585560003956378E-2"/>
    <n v="0"/>
    <n v="4"/>
    <n v="0"/>
    <x v="0"/>
    <x v="0"/>
    <n v="0"/>
    <n v="0"/>
    <n v="0"/>
    <x v="0"/>
    <s v="Rastrojos (VS)"/>
    <s v=""/>
    <n v="4741279.5641000001"/>
    <n v="2609970.5776"/>
    <n v="-75.357562999999999"/>
    <n v="9.5120319999999996"/>
  </r>
  <r>
    <s v="Sucre"/>
    <s v="Colosó "/>
    <s v="Chinulito"/>
    <x v="38"/>
    <n v="1612"/>
    <s v="Vegetación secundaria alta"/>
    <d v="2025-06-04T00:00:00"/>
    <s v="Alta densidad"/>
    <s v="Esteban Moreno"/>
    <x v="1"/>
    <n v="1"/>
    <n v="3"/>
    <x v="0"/>
    <s v=""/>
    <n v="60"/>
    <n v="0.6"/>
    <n v="0.19098593171027439"/>
    <n v="9"/>
    <x v="88"/>
    <n v="2.8647889756541159E-2"/>
    <n v="3"/>
    <n v="7"/>
    <n v="3"/>
    <x v="0"/>
    <x v="0"/>
    <n v="0"/>
    <n v="0"/>
    <n v="0"/>
    <x v="0"/>
    <s v="Rastrojos (VS)"/>
    <s v=""/>
    <n v="4741275.7707000002"/>
    <n v="2609977.9037000001"/>
    <n v="-75.357597999999996"/>
    <n v="9.5120979999999999"/>
  </r>
  <r>
    <s v="Sucre"/>
    <s v="Colosó "/>
    <s v="Chinulito"/>
    <x v="38"/>
    <n v="1613"/>
    <s v="Vegetación secundaria alta"/>
    <d v="2025-06-04T00:00:00"/>
    <s v="Alta densidad"/>
    <s v="Esteban Moreno"/>
    <x v="1"/>
    <n v="1"/>
    <n v="4"/>
    <x v="0"/>
    <s v=""/>
    <n v="59.5"/>
    <n v="0.59499999999999997"/>
    <n v="0.18939438227935546"/>
    <n v="9.5"/>
    <x v="6"/>
    <n v="2.8172414364054123E-2"/>
    <n v="4"/>
    <n v="7"/>
    <n v="3"/>
    <x v="0"/>
    <x v="0"/>
    <n v="0"/>
    <n v="0"/>
    <n v="0"/>
    <x v="0"/>
    <s v="Rastrojos (VS)"/>
    <s v=""/>
    <n v="4741281.3321000002"/>
    <n v="2609972.2247000001"/>
    <n v="-75.357546999999997"/>
    <n v="9.5120470000000008"/>
  </r>
  <r>
    <s v="Sucre"/>
    <s v="Colosó "/>
    <s v="Chinulito"/>
    <x v="38"/>
    <n v="1614"/>
    <s v="Vegetación secundaria alta"/>
    <d v="2025-06-04T00:00:00"/>
    <s v="Alta densidad"/>
    <s v="Esteban Moreno"/>
    <x v="1"/>
    <n v="1"/>
    <n v="5"/>
    <x v="0"/>
    <s v=""/>
    <n v="60"/>
    <n v="0.6"/>
    <n v="0.19098593171027439"/>
    <n v="8.5"/>
    <x v="3"/>
    <n v="2.8647889756541159E-2"/>
    <n v="2"/>
    <n v="6"/>
    <n v="0"/>
    <x v="0"/>
    <x v="0"/>
    <n v="0"/>
    <n v="0"/>
    <n v="0"/>
    <x v="0"/>
    <s v="Rastrojos (VS)"/>
    <s v=""/>
    <n v="4741279.1331000002"/>
    <n v="2609971.7973000002"/>
    <n v="-75.357567000000003"/>
    <n v="9.5120430010000003"/>
  </r>
  <r>
    <s v="Sucre"/>
    <s v="Colosó "/>
    <s v="Chinulito"/>
    <x v="38"/>
    <n v="1615"/>
    <s v="Vegetación secundaria alta"/>
    <d v="2025-06-04T00:00:00"/>
    <s v="Alta densidad"/>
    <s v="Esteban Moreno"/>
    <x v="1"/>
    <n v="1"/>
    <n v="6"/>
    <x v="0"/>
    <s v=""/>
    <n v="55.4"/>
    <n v="0.55399999999999994"/>
    <n v="0.17634367694582001"/>
    <n v="8.8000000000000007"/>
    <x v="27"/>
    <n v="2.4423599256996067E-2"/>
    <n v="2"/>
    <n v="6"/>
    <n v="2"/>
    <x v="0"/>
    <x v="0"/>
    <n v="0"/>
    <n v="0"/>
    <n v="0"/>
    <x v="0"/>
    <s v="Rastrojos (VS)"/>
    <s v=""/>
    <n v="4741281.2630000003"/>
    <n v="2609978.1982"/>
    <n v="-75.357547999999994"/>
    <n v="9.5121010009999996"/>
  </r>
  <r>
    <s v="Sucre"/>
    <s v="Colosó "/>
    <s v="Chinulito"/>
    <x v="38"/>
    <n v="1616"/>
    <s v="Vegetación secundaria alta"/>
    <d v="2025-06-04T00:00:00"/>
    <s v="Alta densidad"/>
    <s v="Esteban Moreno"/>
    <x v="1"/>
    <n v="1"/>
    <n v="7"/>
    <x v="0"/>
    <s v=""/>
    <n v="51"/>
    <n v="0.51"/>
    <n v="0.16233804195373325"/>
    <n v="8.5"/>
    <x v="3"/>
    <n v="2.0698100349100988E-2"/>
    <n v="2"/>
    <n v="6"/>
    <n v="1"/>
    <x v="0"/>
    <x v="0"/>
    <n v="0"/>
    <n v="0"/>
    <n v="0"/>
    <x v="0"/>
    <s v="Rastrojos (VS)"/>
    <s v=""/>
    <n v="4741282.9452999998"/>
    <n v="2609983.3854"/>
    <n v="-75.357533000000004"/>
    <n v="9.5121479999999998"/>
  </r>
  <r>
    <s v="Sucre"/>
    <s v="Colosó "/>
    <s v="Chinulito"/>
    <x v="38"/>
    <n v="1617"/>
    <s v="Vegetación secundaria alta"/>
    <d v="2025-06-04T00:00:00"/>
    <s v="Alta densidad"/>
    <s v="Esteban Moreno"/>
    <x v="1"/>
    <n v="1"/>
    <n v="8"/>
    <x v="0"/>
    <s v=""/>
    <n v="73.900000000000006"/>
    <n v="0.7390000000000001"/>
    <n v="0.23523100588982135"/>
    <n v="9.8000000000000007"/>
    <x v="12"/>
    <n v="4.3458928338144499E-2"/>
    <n v="2"/>
    <n v="6"/>
    <n v="1"/>
    <x v="0"/>
    <x v="0"/>
    <n v="0"/>
    <n v="0"/>
    <n v="0"/>
    <x v="0"/>
    <s v="Rastrojos (VS)"/>
    <s v=""/>
    <n v="4741275.4797"/>
    <n v="2609983.5468000001"/>
    <n v="-75.357601000000003"/>
    <n v="9.5121490000000009"/>
  </r>
  <r>
    <s v="Sucre"/>
    <s v="Colosó "/>
    <s v="Chinulito"/>
    <x v="38"/>
    <n v="1618"/>
    <s v="Vegetación secundaria alta"/>
    <d v="2025-06-04T00:00:00"/>
    <s v="Alta densidad"/>
    <s v="Esteban Moreno"/>
    <x v="1"/>
    <n v="1"/>
    <n v="9"/>
    <x v="0"/>
    <s v=""/>
    <n v="60.6"/>
    <n v="0.60599999999999998"/>
    <n v="0.19289579102737714"/>
    <n v="9"/>
    <x v="0"/>
    <n v="2.9223712340647637E-2"/>
    <n v="2"/>
    <n v="6"/>
    <n v="0"/>
    <x v="0"/>
    <x v="0"/>
    <n v="0"/>
    <n v="0"/>
    <n v="0"/>
    <x v="0"/>
    <s v="Rastrojos (VS)"/>
    <s v=""/>
    <n v="4741275.6918000001"/>
    <n v="2609982.4393000002"/>
    <n v="-75.357598999999993"/>
    <n v="9.5121390009999995"/>
  </r>
  <r>
    <s v="Sucre"/>
    <s v="Colosó "/>
    <s v="Chinulito"/>
    <x v="38"/>
    <n v="1619"/>
    <s v="Vegetación secundaria alta"/>
    <d v="2025-06-04T00:00:00"/>
    <s v="Alta densidad"/>
    <s v="Esteban Moreno"/>
    <x v="1"/>
    <n v="1"/>
    <n v="10"/>
    <x v="0"/>
    <s v=""/>
    <n v="50.9"/>
    <n v="0.50900000000000001"/>
    <n v="0.16201973206754947"/>
    <n v="6.6"/>
    <x v="77"/>
    <n v="2.0617010905595669E-2"/>
    <n v="1"/>
    <n v="5"/>
    <n v="0"/>
    <x v="0"/>
    <x v="0"/>
    <n v="0"/>
    <n v="0"/>
    <n v="0"/>
    <x v="0"/>
    <s v="Rastrojos (VS)"/>
    <s v=""/>
    <n v="4741274.9156999998"/>
    <n v="2609981.3383999998"/>
    <n v="-75.357606000000004"/>
    <n v="9.5121289999999998"/>
  </r>
  <r>
    <s v="Sucre"/>
    <s v="Colosó "/>
    <s v="Chinulito"/>
    <x v="38"/>
    <n v="1620"/>
    <s v="Vegetación secundaria alta"/>
    <d v="2025-06-04T00:00:00"/>
    <s v="Alta densidad"/>
    <s v="Esteban Moreno"/>
    <x v="1"/>
    <n v="1"/>
    <n v="11"/>
    <x v="0"/>
    <s v=""/>
    <n v="58"/>
    <n v="0.57999999999999996"/>
    <n v="0.18461973398659859"/>
    <n v="10"/>
    <x v="12"/>
    <n v="2.6769861428056794E-2"/>
    <n v="2"/>
    <n v="6"/>
    <n v="0"/>
    <x v="0"/>
    <x v="0"/>
    <n v="0"/>
    <n v="0"/>
    <n v="0"/>
    <x v="0"/>
    <s v="Rastrojos (VS)"/>
    <s v=""/>
    <n v="4741281.5164000001"/>
    <n v="2609967.0247999998"/>
    <n v="-75.357545000000002"/>
    <n v="9.5120000000000005"/>
  </r>
  <r>
    <s v="Sucre"/>
    <s v="Colosó "/>
    <s v="Chinulito"/>
    <x v="38"/>
    <n v="1621"/>
    <s v="Vegetación secundaria alta"/>
    <d v="2025-06-04T00:00:00"/>
    <s v="Alta densidad"/>
    <s v="Esteban Moreno"/>
    <x v="1"/>
    <n v="1"/>
    <n v="12"/>
    <x v="0"/>
    <s v=""/>
    <n v="52.3"/>
    <n v="0.52300000000000002"/>
    <n v="0.16647607047412252"/>
    <n v="8"/>
    <x v="18"/>
    <n v="2.1766746214491522E-2"/>
    <n v="2"/>
    <n v="6"/>
    <n v="0"/>
    <x v="0"/>
    <x v="0"/>
    <n v="0"/>
    <n v="0"/>
    <n v="0"/>
    <x v="0"/>
    <s v="Rastrojos (VS)"/>
    <s v=""/>
    <n v="4741294.0575999999"/>
    <n v="2609970.4789999998"/>
    <n v="-75.357431000000005"/>
    <n v="9.5120319999999996"/>
  </r>
  <r>
    <s v="Sucre"/>
    <s v="Colosó "/>
    <s v="Chinulito"/>
    <x v="38"/>
    <s v=""/>
    <s v="Vegetación secundaria alta"/>
    <d v="2025-06-04T00:00:00"/>
    <s v="Alta densidad"/>
    <s v="Esteban Moreno"/>
    <x v="1"/>
    <n v="1"/>
    <n v="13"/>
    <x v="4"/>
    <n v="1"/>
    <s v=""/>
    <m/>
    <m/>
    <n v="0.13"/>
    <x v="4"/>
    <n v="0"/>
    <s v=""/>
    <s v=""/>
    <m/>
    <x v="1"/>
    <x v="1"/>
    <m/>
    <m/>
    <m/>
    <x v="0"/>
    <s v="Rastrojos (VS)"/>
    <s v=""/>
    <m/>
    <m/>
    <m/>
    <m/>
  </r>
  <r>
    <s v="Sucre"/>
    <s v="Colosó "/>
    <s v="Chinulito"/>
    <x v="38"/>
    <n v="1622"/>
    <s v="Vegetación secundaria alta"/>
    <d v="2025-06-04T00:00:00"/>
    <s v="Alta densidad"/>
    <s v="Esteban Moreno"/>
    <x v="1"/>
    <n v="2"/>
    <n v="14"/>
    <x v="0"/>
    <s v=""/>
    <n v="73.400000000000006"/>
    <n v="0.7340000000000001"/>
    <n v="0.23363945645890238"/>
    <n v="13"/>
    <x v="123"/>
    <n v="4.2872840260208593E-2"/>
    <n v="4"/>
    <n v="8"/>
    <n v="2"/>
    <x v="0"/>
    <x v="0"/>
    <n v="0"/>
    <n v="0"/>
    <n v="0"/>
    <x v="0"/>
    <s v="Rastrojos (VS)"/>
    <s v=""/>
    <n v="4741298.1810999997"/>
    <n v="2609979.4103999999"/>
    <n v="-75.357393999999999"/>
    <n v="9.5121129999999994"/>
  </r>
  <r>
    <s v="Sucre"/>
    <s v="Colosó "/>
    <s v="Chinulito"/>
    <x v="38"/>
    <n v="1623"/>
    <s v="Vegetación secundaria alta"/>
    <d v="2025-06-04T00:00:00"/>
    <s v="Alta densidad"/>
    <s v="Esteban Moreno"/>
    <x v="1"/>
    <n v="2"/>
    <n v="15"/>
    <x v="0"/>
    <s v=""/>
    <n v="60"/>
    <n v="0.6"/>
    <n v="0.19098593171027439"/>
    <n v="10.8"/>
    <x v="19"/>
    <n v="2.8647889756541159E-2"/>
    <n v="3"/>
    <n v="7"/>
    <n v="1"/>
    <x v="0"/>
    <x v="0"/>
    <n v="0"/>
    <n v="0"/>
    <n v="0"/>
    <x v="0"/>
    <s v="Rastrojos (VS)"/>
    <s v=""/>
    <n v="4741289.6017000005"/>
    <n v="2609977.2566"/>
    <n v="-75.357472000000001"/>
    <n v="9.5120930010000002"/>
  </r>
  <r>
    <s v="Sucre"/>
    <s v="Colosó "/>
    <s v="Chinulito"/>
    <x v="38"/>
    <n v="1624"/>
    <s v="Vegetación secundaria alta"/>
    <d v="2025-06-04T00:00:00"/>
    <s v="Alta densidad"/>
    <s v="Esteban Moreno"/>
    <x v="1"/>
    <n v="2"/>
    <n v="16"/>
    <x v="0"/>
    <s v=""/>
    <n v="78.7"/>
    <n v="0.78700000000000003"/>
    <n v="0.25050988042664329"/>
    <n v="12"/>
    <x v="103"/>
    <n v="4.928781897394207E-2"/>
    <n v="3"/>
    <n v="7"/>
    <n v="4"/>
    <x v="0"/>
    <x v="0"/>
    <n v="0"/>
    <n v="0"/>
    <n v="0"/>
    <x v="0"/>
    <s v="Rastrojos (VS)"/>
    <s v=""/>
    <n v="4741291.4036999997"/>
    <n v="2609983.8809000002"/>
    <n v="-75.357455999999999"/>
    <n v="9.5121529999999996"/>
  </r>
  <r>
    <s v="Sucre"/>
    <s v="Colosó "/>
    <s v="Chinulito"/>
    <x v="38"/>
    <n v="1625"/>
    <s v="Vegetación secundaria alta"/>
    <d v="2025-06-04T00:00:00"/>
    <s v="Alta densidad"/>
    <s v="Esteban Moreno"/>
    <x v="1"/>
    <n v="2"/>
    <n v="17"/>
    <x v="0"/>
    <s v=""/>
    <n v="57.3"/>
    <n v="0.57299999999999995"/>
    <n v="0.18239156478331206"/>
    <n v="10.199999999999999"/>
    <x v="11"/>
    <n v="2.6127591655209451E-2"/>
    <n v="4"/>
    <n v="8"/>
    <n v="2"/>
    <x v="0"/>
    <x v="0"/>
    <n v="0"/>
    <n v="0"/>
    <n v="1"/>
    <x v="0"/>
    <s v="Rastrojos (VS)"/>
    <s v=""/>
    <n v="4741290.8058000002"/>
    <n v="2609976.6952999998"/>
    <n v="-75.357461000000001"/>
    <n v="9.5120880000000003"/>
  </r>
  <r>
    <s v="Sucre"/>
    <s v="Colosó "/>
    <s v="Chinulito"/>
    <x v="38"/>
    <n v="1626"/>
    <s v="Vegetación secundaria alta"/>
    <d v="2025-06-04T00:00:00"/>
    <s v="Alta densidad"/>
    <s v="Esteban Moreno"/>
    <x v="1"/>
    <n v="2"/>
    <n v="18"/>
    <x v="0"/>
    <s v=""/>
    <n v="53.6"/>
    <n v="0.53600000000000003"/>
    <n v="0.17061409899451183"/>
    <n v="9.1999999999999993"/>
    <x v="8"/>
    <n v="2.2862289265264586E-2"/>
    <n v="3"/>
    <n v="7"/>
    <n v="0"/>
    <x v="0"/>
    <x v="0"/>
    <n v="0"/>
    <n v="0"/>
    <n v="0"/>
    <x v="0"/>
    <s v="Rastrojos (VS)"/>
    <s v=""/>
    <n v="4741284.3787000002"/>
    <n v="2609968.1113999998"/>
    <n v="-75.357518999999996"/>
    <n v="9.5120100000000001"/>
  </r>
  <r>
    <s v="Sucre"/>
    <s v="Colosó "/>
    <s v="Chinulito"/>
    <x v="38"/>
    <n v="1627"/>
    <s v="Vegetación secundaria alta"/>
    <d v="2025-06-04T00:00:00"/>
    <s v="Alta densidad"/>
    <s v="Esteban Moreno"/>
    <x v="1"/>
    <n v="2"/>
    <n v="19"/>
    <x v="0"/>
    <s v=""/>
    <n v="61.8"/>
    <n v="0.61799999999999999"/>
    <n v="0.19671550966158263"/>
    <n v="12"/>
    <x v="15"/>
    <n v="3.0392546242714518E-2"/>
    <n v="4"/>
    <n v="8"/>
    <n v="1"/>
    <x v="0"/>
    <x v="0"/>
    <n v="0"/>
    <n v="0"/>
    <n v="0"/>
    <x v="0"/>
    <s v="Rastrojos (VS)"/>
    <s v=""/>
    <n v="4741296.1716"/>
    <n v="2609974.5572000002"/>
    <n v="-75.357411999999997"/>
    <n v="9.5120690000000003"/>
  </r>
  <r>
    <s v="Sucre"/>
    <s v="Colosó "/>
    <s v="Chinulito"/>
    <x v="38"/>
    <n v="1628"/>
    <s v="Vegetación secundaria alta"/>
    <d v="2025-06-04T00:00:00"/>
    <s v="Alta densidad"/>
    <s v="Esteban Moreno"/>
    <x v="1"/>
    <n v="2"/>
    <n v="20"/>
    <x v="0"/>
    <s v=""/>
    <n v="64.7"/>
    <n v="0.64700000000000002"/>
    <n v="0.20594649636091258"/>
    <n v="10.199999999999999"/>
    <x v="12"/>
    <n v="3.3311845786377609E-2"/>
    <n v="3"/>
    <n v="7"/>
    <n v="2"/>
    <x v="0"/>
    <x v="0"/>
    <n v="0"/>
    <n v="0"/>
    <n v="0"/>
    <x v="0"/>
    <s v="Rastrojos (VS)"/>
    <s v=""/>
    <n v="4741288.6353000002"/>
    <n v="2609980.4707999998"/>
    <n v="-75.357481000000007"/>
    <n v="9.5121219999999997"/>
  </r>
  <r>
    <s v="Sucre"/>
    <s v="Colosó "/>
    <s v="Chinulito"/>
    <x v="38"/>
    <s v=""/>
    <s v="Vegetación secundaria alta"/>
    <d v="2025-06-04T00:00:00"/>
    <s v="Alta densidad"/>
    <s v="Esteban Moreno"/>
    <x v="1"/>
    <n v="2"/>
    <n v="21"/>
    <x v="4"/>
    <n v="5"/>
    <s v=""/>
    <m/>
    <m/>
    <n v="0.14000000000000001"/>
    <x v="4"/>
    <n v="0"/>
    <s v=""/>
    <s v=""/>
    <m/>
    <x v="1"/>
    <x v="1"/>
    <m/>
    <m/>
    <m/>
    <x v="0"/>
    <s v="Rastrojos (VS)"/>
    <s v=""/>
    <m/>
    <m/>
    <m/>
    <m/>
  </r>
  <r>
    <s v="Sucre"/>
    <s v="Colosó "/>
    <s v="Chinulito"/>
    <x v="38"/>
    <s v=""/>
    <s v="Vegetación secundaria alta"/>
    <d v="2025-06-04T00:00:00"/>
    <s v="Alta densidad"/>
    <s v="Esteban Moreno"/>
    <x v="1"/>
    <n v="2"/>
    <n v="22"/>
    <x v="3"/>
    <n v="3"/>
    <s v=""/>
    <m/>
    <m/>
    <n v="0.3"/>
    <x v="4"/>
    <n v="0"/>
    <s v=""/>
    <s v=""/>
    <m/>
    <x v="1"/>
    <x v="1"/>
    <m/>
    <m/>
    <m/>
    <x v="0"/>
    <s v="Rastrojos (VS)"/>
    <s v=""/>
    <m/>
    <m/>
    <m/>
    <m/>
  </r>
  <r>
    <s v="Sucre"/>
    <s v="Colosó "/>
    <s v="Chinulito"/>
    <x v="38"/>
    <n v="1629"/>
    <s v="Vegetación secundaria alta"/>
    <d v="2025-06-04T00:00:00"/>
    <s v="Alta densidad"/>
    <s v="Esteban Moreno"/>
    <x v="1"/>
    <n v="3"/>
    <n v="23"/>
    <x v="0"/>
    <s v=""/>
    <n v="63.9"/>
    <n v="0.63900000000000001"/>
    <n v="0.20340001727144225"/>
    <n v="10.5"/>
    <x v="11"/>
    <n v="3.2493152759112902E-2"/>
    <n v="3"/>
    <n v="7"/>
    <n v="2"/>
    <x v="0"/>
    <x v="0"/>
    <n v="0"/>
    <n v="0"/>
    <n v="0"/>
    <x v="0"/>
    <s v="Rastrojos (VS)"/>
    <s v=""/>
    <n v="4741290.0943"/>
    <n v="2609985.1065000002"/>
    <n v="-75.357467999999997"/>
    <n v="9.5121640000000003"/>
  </r>
  <r>
    <s v="Sucre"/>
    <s v="Colosó "/>
    <s v="Chinulito"/>
    <x v="38"/>
    <n v="1630"/>
    <s v="Vegetación secundaria alta"/>
    <d v="2025-06-04T00:00:00"/>
    <s v="Alta densidad"/>
    <s v="Esteban Moreno"/>
    <x v="1"/>
    <n v="3"/>
    <n v="24"/>
    <x v="0"/>
    <s v=""/>
    <n v="55.4"/>
    <n v="0.55399999999999994"/>
    <n v="0.17634367694582001"/>
    <n v="8.5"/>
    <x v="18"/>
    <n v="2.4423599256996067E-2"/>
    <n v="3"/>
    <n v="7"/>
    <n v="0"/>
    <x v="0"/>
    <x v="0"/>
    <n v="0"/>
    <n v="0"/>
    <n v="0"/>
    <x v="0"/>
    <s v="Rastrojos (VS)"/>
    <s v=""/>
    <n v="4741296.9718000004"/>
    <n v="2609979.1973999999"/>
    <n v="-75.357405"/>
    <n v="9.5121110000000009"/>
  </r>
  <r>
    <s v="Sucre"/>
    <s v="Colosó "/>
    <s v="Chinulito"/>
    <x v="38"/>
    <n v="1631"/>
    <s v="Vegetación secundaria alta"/>
    <d v="2025-06-04T00:00:00"/>
    <s v="Alta densidad"/>
    <s v="Esteban Moreno"/>
    <x v="1"/>
    <n v="3"/>
    <n v="25"/>
    <x v="0"/>
    <s v=""/>
    <n v="69.900000000000006"/>
    <n v="0.69900000000000007"/>
    <n v="0.22249861044246971"/>
    <n v="11"/>
    <x v="19"/>
    <n v="3.8881632174821587E-2"/>
    <n v="3"/>
    <n v="7"/>
    <n v="2"/>
    <x v="0"/>
    <x v="0"/>
    <n v="0"/>
    <n v="0"/>
    <n v="1"/>
    <x v="0"/>
    <s v="Rastrojos (VS)"/>
    <s v=""/>
    <n v="4741297.9570000004"/>
    <n v="2609978.7483000001"/>
    <n v="-75.357395999999994"/>
    <n v="9.5121070010000004"/>
  </r>
  <r>
    <s v="Sucre"/>
    <s v="Colosó "/>
    <s v="Chinulito"/>
    <x v="38"/>
    <n v="1632"/>
    <s v="Vegetación secundaria alta"/>
    <d v="2025-06-04T00:00:00"/>
    <s v="Alta densidad"/>
    <s v="Esteban Moreno"/>
    <x v="1"/>
    <n v="3"/>
    <n v="26"/>
    <x v="0"/>
    <s v=""/>
    <n v="61.5"/>
    <n v="0.61499999999999999"/>
    <n v="0.19576058000303126"/>
    <n v="10"/>
    <x v="12"/>
    <n v="3.0098189175466056E-2"/>
    <n v="2"/>
    <n v="6"/>
    <n v="1"/>
    <x v="0"/>
    <x v="0"/>
    <n v="0"/>
    <n v="0"/>
    <n v="0"/>
    <x v="0"/>
    <s v="Rastrojos (VS)"/>
    <s v=""/>
    <n v="4741294.2554000001"/>
    <n v="2609983.4191000001"/>
    <n v="-75.357429999999994"/>
    <n v="9.5121490009999992"/>
  </r>
  <r>
    <s v="Sucre"/>
    <s v="Colosó "/>
    <s v="Chinulito"/>
    <x v="38"/>
    <n v="1633"/>
    <s v="Vegetación secundaria alta"/>
    <d v="2025-06-04T00:00:00"/>
    <s v="Alta densidad"/>
    <s v="Esteban Moreno"/>
    <x v="1"/>
    <n v="3"/>
    <n v="27"/>
    <x v="0"/>
    <s v=""/>
    <n v="53"/>
    <n v="0.53"/>
    <n v="0.16870423967740908"/>
    <n v="9"/>
    <x v="8"/>
    <n v="2.2353311757256702E-2"/>
    <n v="2"/>
    <n v="6"/>
    <n v="0"/>
    <x v="0"/>
    <x v="0"/>
    <n v="0"/>
    <n v="0"/>
    <n v="0"/>
    <x v="0"/>
    <s v="Rastrojos (VS)"/>
    <s v=""/>
    <n v="4741294.8210000005"/>
    <n v="2609985.8487"/>
    <n v="-75.357425000000006"/>
    <n v="9.5121710010000005"/>
  </r>
  <r>
    <s v="Sucre"/>
    <s v="Colosó "/>
    <s v="Chinulito"/>
    <x v="38"/>
    <n v="1634"/>
    <s v="Vegetación secundaria alta"/>
    <d v="2025-06-04T00:00:00"/>
    <s v="Alta densidad"/>
    <s v="Esteban Moreno"/>
    <x v="1"/>
    <n v="3"/>
    <n v="28"/>
    <x v="0"/>
    <s v=""/>
    <n v="55.4"/>
    <n v="0.55399999999999994"/>
    <n v="0.17634367694582001"/>
    <n v="9.5"/>
    <x v="88"/>
    <n v="2.4423599256996067E-2"/>
    <n v="2"/>
    <n v="6"/>
    <n v="1"/>
    <x v="0"/>
    <x v="0"/>
    <n v="0"/>
    <n v="0"/>
    <n v="0"/>
    <x v="0"/>
    <s v="Rastrojos (VS)"/>
    <s v=""/>
    <n v="4741294.733"/>
    <n v="2609989.057"/>
    <n v="-75.357426000000004"/>
    <n v="9.5122000010000001"/>
  </r>
  <r>
    <s v="Sucre"/>
    <s v="Colosó "/>
    <s v="Chinulito"/>
    <x v="38"/>
    <n v="1635"/>
    <s v="Vegetación secundaria alta"/>
    <d v="2025-06-04T00:00:00"/>
    <s v="Alta densidad"/>
    <s v="Esteban Moreno"/>
    <x v="1"/>
    <n v="3"/>
    <n v="29"/>
    <x v="0"/>
    <s v=""/>
    <n v="50.5"/>
    <n v="0.505"/>
    <n v="0.16074649252281431"/>
    <n v="7"/>
    <x v="9"/>
    <n v="2.0294244681005307E-2"/>
    <n v="1"/>
    <n v="5"/>
    <n v="0"/>
    <x v="0"/>
    <x v="0"/>
    <n v="0"/>
    <n v="0"/>
    <n v="0"/>
    <x v="0"/>
    <s v="Rastrojos (VS)"/>
    <s v=""/>
    <n v="4741295.9205"/>
    <n v="2609986.0624000002"/>
    <n v="-75.357415000000003"/>
    <n v="9.5121730000000007"/>
  </r>
  <r>
    <s v="Sucre"/>
    <s v="Colosó "/>
    <s v="Chinulito"/>
    <x v="38"/>
    <s v=""/>
    <s v="Vegetación secundaria alta"/>
    <d v="2025-06-04T00:00:00"/>
    <s v="Alta densidad"/>
    <s v="Esteban Moreno"/>
    <x v="1"/>
    <n v="3"/>
    <n v="30"/>
    <x v="3"/>
    <n v="2"/>
    <s v=""/>
    <m/>
    <m/>
    <n v="0.3"/>
    <x v="4"/>
    <n v="0"/>
    <s v=""/>
    <s v=""/>
    <m/>
    <x v="1"/>
    <x v="1"/>
    <m/>
    <m/>
    <m/>
    <x v="0"/>
    <s v="Rastrojos (VS)"/>
    <s v=""/>
    <m/>
    <m/>
    <m/>
    <m/>
  </r>
  <r>
    <s v="Sucre"/>
    <s v="Colosó "/>
    <s v="Chinulito"/>
    <x v="38"/>
    <s v=""/>
    <s v="Vegetación secundaria alta"/>
    <d v="2025-06-04T00:00:00"/>
    <s v="Alta densidad"/>
    <s v="Esteban Moreno"/>
    <x v="1"/>
    <n v="3"/>
    <n v="31"/>
    <x v="2"/>
    <n v="4"/>
    <s v=""/>
    <m/>
    <m/>
    <n v="0.5"/>
    <x v="4"/>
    <n v="0"/>
    <s v=""/>
    <s v=""/>
    <m/>
    <x v="1"/>
    <x v="1"/>
    <m/>
    <m/>
    <m/>
    <x v="0"/>
    <s v="Rastrojos (VS)"/>
    <s v=""/>
    <m/>
    <m/>
    <m/>
    <m/>
  </r>
  <r>
    <s v="Sucre"/>
    <s v="Colosó "/>
    <s v="Chinulito"/>
    <x v="38"/>
    <n v="1636"/>
    <s v="Vegetación secundaria alta"/>
    <d v="2025-06-04T00:00:00"/>
    <s v="Alta densidad"/>
    <s v="Esteban Moreno"/>
    <x v="1"/>
    <n v="4"/>
    <n v="32"/>
    <x v="0"/>
    <s v=""/>
    <n v="51.4"/>
    <n v="0.51400000000000001"/>
    <n v="0.1636112814984684"/>
    <n v="8.5"/>
    <x v="3"/>
    <n v="2.102404967255319E-2"/>
    <n v="3"/>
    <n v="7"/>
    <n v="1"/>
    <x v="0"/>
    <x v="0"/>
    <n v="0"/>
    <n v="0"/>
    <n v="0"/>
    <x v="0"/>
    <s v="Rastrojos (VS)"/>
    <s v=""/>
    <n v="4741285.6030999999"/>
    <n v="2609986.6856"/>
    <n v="-75.357508999999993"/>
    <n v="9.5121780000000005"/>
  </r>
  <r>
    <s v="Sucre"/>
    <s v="Colosó "/>
    <s v="Chinulito"/>
    <x v="38"/>
    <n v="1637"/>
    <s v="Vegetación secundaria alta"/>
    <d v="2025-06-04T00:00:00"/>
    <s v="Alta densidad"/>
    <s v="Esteban Moreno"/>
    <x v="1"/>
    <n v="4"/>
    <n v="33"/>
    <x v="0"/>
    <s v=""/>
    <n v="69.900000000000006"/>
    <n v="0.69900000000000007"/>
    <n v="0.22249861044246971"/>
    <n v="10.8"/>
    <x v="19"/>
    <n v="3.8881632174821587E-2"/>
    <n v="2"/>
    <n v="6"/>
    <n v="1"/>
    <x v="0"/>
    <x v="0"/>
    <n v="0"/>
    <n v="0"/>
    <n v="0"/>
    <x v="0"/>
    <s v="Rastrojos (VS)"/>
    <s v=""/>
    <n v="4741280.9817000004"/>
    <n v="2609985.2790999999"/>
    <n v="-75.357551000000001"/>
    <n v="9.5121649999999995"/>
  </r>
  <r>
    <s v="Sucre"/>
    <s v="Colosó "/>
    <s v="Chinulito"/>
    <x v="38"/>
    <n v="1638"/>
    <s v="Vegetación secundaria alta"/>
    <d v="2025-06-04T00:00:00"/>
    <s v="Alta densidad"/>
    <s v="Esteban Moreno"/>
    <x v="1"/>
    <n v="4"/>
    <n v="34"/>
    <x v="0"/>
    <s v=""/>
    <n v="57.4"/>
    <n v="0.57399999999999995"/>
    <n v="0.18270987466949584"/>
    <n v="11"/>
    <x v="82"/>
    <n v="2.6218867015072651E-2"/>
    <n v="3"/>
    <n v="7"/>
    <n v="1"/>
    <x v="0"/>
    <x v="0"/>
    <n v="0"/>
    <n v="0"/>
    <n v="0"/>
    <x v="0"/>
    <s v="Rastrojos (VS)"/>
    <s v=""/>
    <n v="4741279.3498"/>
    <n v="2609987.5024999999"/>
    <n v="-75.357566000000006"/>
    <n v="9.5121850010000006"/>
  </r>
  <r>
    <s v="Sucre"/>
    <s v="Colosó "/>
    <s v="Chinulito"/>
    <x v="38"/>
    <n v="1639"/>
    <s v="Vegetación secundaria alta"/>
    <d v="2025-06-04T00:00:00"/>
    <s v="Alta densidad"/>
    <s v="Esteban Moreno"/>
    <x v="1"/>
    <n v="4"/>
    <n v="35"/>
    <x v="0"/>
    <s v=""/>
    <n v="50.2"/>
    <n v="0.502"/>
    <n v="0.15979156286426294"/>
    <n v="6.8"/>
    <x v="84"/>
    <n v="2.0053841139464998E-2"/>
    <n v="1"/>
    <n v="5"/>
    <n v="0"/>
    <x v="0"/>
    <x v="0"/>
    <n v="0"/>
    <n v="0"/>
    <n v="0"/>
    <x v="0"/>
    <s v="Rastrojos (VS)"/>
    <s v=""/>
    <n v="4741286.8048999999"/>
    <n v="2609985.7925999998"/>
    <n v="-75.357498000000007"/>
    <n v="9.5121699999999993"/>
  </r>
  <r>
    <s v="Sucre"/>
    <s v="Colosó "/>
    <s v="Chinulito"/>
    <x v="38"/>
    <n v="1640"/>
    <s v="Vegetación secundaria alta"/>
    <d v="2025-06-04T00:00:00"/>
    <s v="Alta densidad"/>
    <s v="Esteban Moreno"/>
    <x v="1"/>
    <n v="4"/>
    <n v="36"/>
    <x v="0"/>
    <s v=""/>
    <n v="55.2"/>
    <n v="0.55200000000000005"/>
    <n v="0.17570705717345247"/>
    <n v="9.5"/>
    <x v="88"/>
    <n v="2.4247573889936442E-2"/>
    <n v="3"/>
    <n v="7"/>
    <n v="1"/>
    <x v="0"/>
    <x v="0"/>
    <n v="0"/>
    <n v="0"/>
    <n v="1"/>
    <x v="0"/>
    <s v="Rastrojos (VS)"/>
    <s v=""/>
    <n v="4741287.2411000002"/>
    <n v="2609985.3472000002"/>
    <n v="-75.357494000000003"/>
    <n v="9.5121660010000006"/>
  </r>
  <r>
    <s v="Sucre"/>
    <s v="Colosó "/>
    <s v="Chinulito"/>
    <x v="38"/>
    <n v="1641"/>
    <s v="Vegetación secundaria alta"/>
    <d v="2025-06-04T00:00:00"/>
    <s v="Alta densidad"/>
    <s v="Esteban Moreno"/>
    <x v="1"/>
    <n v="4"/>
    <n v="37"/>
    <x v="0"/>
    <s v=""/>
    <n v="69.2"/>
    <n v="0.69200000000000006"/>
    <n v="0.22027044123918318"/>
    <n v="11"/>
    <x v="19"/>
    <n v="3.8106786334378695E-2"/>
    <n v="4"/>
    <n v="8"/>
    <n v="3"/>
    <x v="0"/>
    <x v="0"/>
    <n v="0"/>
    <n v="0"/>
    <n v="0"/>
    <x v="0"/>
    <s v="Rastrojos (VS)"/>
    <s v=""/>
    <n v="4741286.6003"/>
    <n v="2609988.0062000002"/>
    <n v="-75.357500000000002"/>
    <n v="9.5121900010000004"/>
  </r>
  <r>
    <s v="Sucre"/>
    <s v="Colosó "/>
    <s v="Chinulito"/>
    <x v="38"/>
    <n v="1642"/>
    <s v="Vegetación secundaria alta"/>
    <d v="2025-06-04T00:00:00"/>
    <s v="Alta densidad"/>
    <s v="Esteban Moreno"/>
    <x v="1"/>
    <n v="5"/>
    <n v="38"/>
    <x v="0"/>
    <s v=""/>
    <n v="60.7"/>
    <n v="0.60699999999999998"/>
    <n v="0.19321410091356095"/>
    <n v="10"/>
    <x v="12"/>
    <n v="2.9320239813632874E-2"/>
    <n v="3"/>
    <n v="7"/>
    <n v="1"/>
    <x v="0"/>
    <x v="0"/>
    <n v="0"/>
    <n v="0"/>
    <n v="0"/>
    <x v="0"/>
    <s v="Rastrojos (VS)"/>
    <s v=""/>
    <n v="4741286.4310999997"/>
    <n v="2609995.4182000002"/>
    <n v="-75.357501999999997"/>
    <n v="9.512257"/>
  </r>
  <r>
    <s v="Sucre"/>
    <s v="Colosó "/>
    <s v="Chinulito"/>
    <x v="38"/>
    <n v="1643"/>
    <s v="Vegetación secundaria alta"/>
    <d v="2025-06-04T00:00:00"/>
    <s v="Alta densidad"/>
    <s v="Esteban Moreno"/>
    <x v="1"/>
    <n v="5"/>
    <n v="39"/>
    <x v="0"/>
    <s v=""/>
    <n v="48.4"/>
    <n v="0.48399999999999999"/>
    <n v="0.1540619849129547"/>
    <n v="8.5"/>
    <x v="3"/>
    <n v="1.8641500174467519E-2"/>
    <n v="3"/>
    <n v="7"/>
    <n v="0"/>
    <x v="0"/>
    <x v="0"/>
    <n v="0"/>
    <n v="0"/>
    <n v="0"/>
    <x v="0"/>
    <s v="Rastrojos (VS)"/>
    <s v=""/>
    <n v="4741283.0994999995"/>
    <n v="2609989.9103999999"/>
    <n v="-75.357532000000006"/>
    <n v="9.5122070010000002"/>
  </r>
  <r>
    <s v="Sucre"/>
    <s v="Colosó "/>
    <s v="Chinulito"/>
    <x v="38"/>
    <n v="1644"/>
    <s v="Vegetación secundaria alta"/>
    <d v="2025-06-04T00:00:00"/>
    <s v="Alta densidad"/>
    <s v="Esteban Moreno"/>
    <x v="1"/>
    <n v="5"/>
    <n v="40"/>
    <x v="0"/>
    <s v=""/>
    <n v="49.2"/>
    <n v="0.49200000000000005"/>
    <n v="0.15660846400242504"/>
    <n v="7"/>
    <x v="9"/>
    <n v="1.9262841072298281E-2"/>
    <n v="1"/>
    <n v="5"/>
    <n v="0"/>
    <x v="0"/>
    <x v="0"/>
    <n v="0"/>
    <n v="0"/>
    <n v="0"/>
    <x v="0"/>
    <s v="Rastrojos (VS)"/>
    <s v=""/>
    <n v="4741287.8509999998"/>
    <n v="2609994.3025000002"/>
    <n v="-75.357489000000001"/>
    <n v="9.5122470010000004"/>
  </r>
  <r>
    <s v="Sucre"/>
    <s v="Colosó "/>
    <s v="Chinulito"/>
    <x v="38"/>
    <n v="1645"/>
    <s v="Vegetación secundaria alta"/>
    <d v="2025-06-04T00:00:00"/>
    <s v="Alta densidad"/>
    <s v="Esteban Moreno"/>
    <x v="1"/>
    <n v="5"/>
    <n v="41"/>
    <x v="0"/>
    <s v=""/>
    <n v="52.9"/>
    <n v="0.52900000000000003"/>
    <n v="0.16838592979122527"/>
    <n v="9.1999999999999993"/>
    <x v="8"/>
    <n v="2.2269039214889545E-2"/>
    <n v="2"/>
    <n v="6"/>
    <n v="2"/>
    <x v="0"/>
    <x v="0"/>
    <n v="0"/>
    <n v="0"/>
    <n v="0"/>
    <x v="0"/>
    <s v="Rastrojos (VS)"/>
    <s v=""/>
    <n v="4741288.8647999996"/>
    <n v="2609998.0562999998"/>
    <n v="-75.357479999999995"/>
    <n v="9.5122809999999998"/>
  </r>
  <r>
    <s v="Sucre"/>
    <s v="Colosó "/>
    <s v="Chinulito"/>
    <x v="38"/>
    <n v="1646"/>
    <s v="Vegetación secundaria alta"/>
    <d v="2025-06-04T00:00:00"/>
    <s v="Alta densidad"/>
    <s v="Esteban Moreno"/>
    <x v="1"/>
    <n v="5"/>
    <n v="42"/>
    <x v="0"/>
    <s v=""/>
    <n v="46"/>
    <n v="0.46"/>
    <n v="0.14642254764454371"/>
    <n v="8"/>
    <x v="18"/>
    <n v="1.6838592979122526E-2"/>
    <n v="3"/>
    <n v="7"/>
    <n v="1"/>
    <x v="0"/>
    <x v="0"/>
    <n v="0"/>
    <n v="0"/>
    <n v="0"/>
    <x v="0"/>
    <s v="Rastrojos (VS)"/>
    <s v=""/>
    <n v="4741285.3662999999"/>
    <n v="2610000.2922999999"/>
    <n v="-75.357512"/>
    <n v="9.5123010000000008"/>
  </r>
  <r>
    <s v="Sucre"/>
    <s v="Colosó "/>
    <s v="Chinulito"/>
    <x v="38"/>
    <n v="1647"/>
    <s v="Vegetación secundaria alta"/>
    <d v="2025-06-04T00:00:00"/>
    <s v="Alta densidad"/>
    <s v="Esteban Moreno"/>
    <x v="1"/>
    <n v="5"/>
    <n v="43"/>
    <x v="0"/>
    <s v=""/>
    <n v="51.5"/>
    <n v="0.51500000000000001"/>
    <n v="0.16392959138465221"/>
    <n v="8.8000000000000007"/>
    <x v="3"/>
    <n v="2.1105934890773972E-2"/>
    <n v="2"/>
    <n v="6"/>
    <n v="0"/>
    <x v="0"/>
    <x v="0"/>
    <n v="0"/>
    <n v="0"/>
    <n v="0"/>
    <x v="0"/>
    <s v="Rastrojos (VS)"/>
    <s v=""/>
    <n v="4741286.1190999998"/>
    <n v="2609997.9643999999"/>
    <n v="-75.357505000000003"/>
    <n v="9.5122800000000005"/>
  </r>
  <r>
    <s v="Sucre"/>
    <s v="Colosó "/>
    <s v="Chinulito"/>
    <x v="38"/>
    <n v="1648"/>
    <s v="Vegetación secundaria alta"/>
    <d v="2025-06-04T00:00:00"/>
    <s v="Alta densidad"/>
    <s v="Esteban Moreno"/>
    <x v="1"/>
    <n v="5"/>
    <n v="44"/>
    <x v="0"/>
    <s v=""/>
    <n v="73.7"/>
    <n v="0.73699999999999999"/>
    <n v="0.23459438611745373"/>
    <n v="10.5"/>
    <x v="11"/>
    <n v="4.3224015642140852E-2"/>
    <n v="3"/>
    <n v="7"/>
    <n v="0"/>
    <x v="0"/>
    <x v="0"/>
    <n v="0"/>
    <n v="0"/>
    <n v="0"/>
    <x v="0"/>
    <s v="Rastrojos (VS)"/>
    <s v=""/>
    <n v="4741286.5899"/>
    <n v="2610002.6068000002"/>
    <n v="-75.357500999999999"/>
    <n v="9.5123219999999993"/>
  </r>
  <r>
    <s v="Sucre"/>
    <s v="Colosó "/>
    <s v="Chinulito"/>
    <x v="38"/>
    <n v="1649"/>
    <s v="Vegetación secundaria alta"/>
    <d v="2025-06-04T00:00:00"/>
    <s v="Alta densidad"/>
    <s v="Esteban Moreno"/>
    <x v="1"/>
    <n v="6"/>
    <n v="45"/>
    <x v="0"/>
    <s v=""/>
    <n v="41.6"/>
    <n v="0.41600000000000004"/>
    <n v="0.13241691265245695"/>
    <n v="8.5"/>
    <x v="3"/>
    <n v="1.3771358915855526E-2"/>
    <n v="2"/>
    <n v="6"/>
    <n v="1"/>
    <x v="0"/>
    <x v="0"/>
    <n v="0"/>
    <n v="0"/>
    <n v="0"/>
    <x v="0"/>
    <s v="Rastrojos (VS)"/>
    <s v=""/>
    <n v="4741291.1163999997"/>
    <n v="2609990.077"/>
    <n v="-75.357459000000006"/>
    <n v="9.5122090000000004"/>
  </r>
  <r>
    <s v="Sucre"/>
    <s v="Colosó "/>
    <s v="Chinulito"/>
    <x v="38"/>
    <n v="1650"/>
    <s v="Vegetación secundaria alta"/>
    <d v="2025-06-04T00:00:00"/>
    <s v="Alta densidad"/>
    <s v="Esteban Moreno"/>
    <x v="1"/>
    <n v="6"/>
    <n v="46"/>
    <x v="0"/>
    <s v=""/>
    <n v="49.9"/>
    <n v="0.499"/>
    <n v="0.15883663320571156"/>
    <n v="9.1999999999999993"/>
    <x v="8"/>
    <n v="1.9814869992412519E-2"/>
    <n v="3"/>
    <n v="7"/>
    <n v="0"/>
    <x v="0"/>
    <x v="0"/>
    <n v="0"/>
    <n v="0"/>
    <n v="0"/>
    <x v="0"/>
    <s v="Rastrojos (VS)"/>
    <s v=""/>
    <n v="4741293.6719000004"/>
    <n v="2609994.4841"/>
    <n v="-75.357436000000007"/>
    <n v="9.5122490010000007"/>
  </r>
  <r>
    <s v="Sucre"/>
    <s v="Colosó "/>
    <s v="Chinulito"/>
    <x v="38"/>
    <n v="1651"/>
    <s v="Vegetación secundaria alta"/>
    <d v="2025-06-04T00:00:00"/>
    <s v="Alta densidad"/>
    <s v="Esteban Moreno"/>
    <x v="1"/>
    <n v="6"/>
    <n v="47"/>
    <x v="0"/>
    <s v=""/>
    <n v="48.7"/>
    <n v="0.48700000000000004"/>
    <n v="0.15501691457150607"/>
    <n v="6.5"/>
    <x v="9"/>
    <n v="1.8873309349080866E-2"/>
    <n v="0"/>
    <n v="4"/>
    <n v="0"/>
    <x v="0"/>
    <x v="0"/>
    <n v="0"/>
    <n v="0"/>
    <n v="3"/>
    <x v="0"/>
    <s v="Rastrojos (VS)"/>
    <s v=""/>
    <n v="4741294.6134000001"/>
    <n v="2609987.6198"/>
    <n v="-75.357427000000001"/>
    <n v="9.5121870000000008"/>
  </r>
  <r>
    <s v="Sucre"/>
    <s v="Colosó "/>
    <s v="Chinulito"/>
    <x v="38"/>
    <n v="1652"/>
    <s v="Vegetación secundaria alta"/>
    <d v="2025-06-04T00:00:00"/>
    <s v="Alta densidad"/>
    <s v="Esteban Moreno"/>
    <x v="1"/>
    <n v="6"/>
    <n v="48"/>
    <x v="0"/>
    <s v=""/>
    <n v="65.5"/>
    <n v="0.65500000000000003"/>
    <n v="0.20849297545038289"/>
    <n v="10.4"/>
    <x v="11"/>
    <n v="3.4140724730000203E-2"/>
    <n v="3"/>
    <n v="7"/>
    <n v="1"/>
    <x v="0"/>
    <x v="0"/>
    <n v="0"/>
    <n v="0"/>
    <n v="0"/>
    <x v="0"/>
    <s v="Rastrojos (VS)"/>
    <s v=""/>
    <n v="4741292.3218999999"/>
    <n v="2609989.7370000002"/>
    <n v="-75.357448000000005"/>
    <n v="9.5122060000000008"/>
  </r>
  <r>
    <s v="Sucre"/>
    <s v="Colosó "/>
    <s v="Chinulito"/>
    <x v="38"/>
    <n v="1653"/>
    <s v="Vegetación secundaria alta"/>
    <d v="2025-06-04T00:00:00"/>
    <s v="Alta densidad"/>
    <s v="Esteban Moreno"/>
    <x v="1"/>
    <n v="6"/>
    <n v="49"/>
    <x v="1"/>
    <s v=""/>
    <n v="44"/>
    <n v="0.44"/>
    <n v="0.14005634992086791"/>
    <n v="6.5"/>
    <x v="77"/>
    <n v="1.5406198491295469E-2"/>
    <n v="1"/>
    <n v="5"/>
    <n v="0"/>
    <x v="0"/>
    <x v="0"/>
    <n v="0"/>
    <n v="0"/>
    <n v="0"/>
    <x v="0"/>
    <s v="Rastrojos (VS)"/>
    <s v=""/>
    <n v="4741299.6228999998"/>
    <n v="2609997.6513"/>
    <n v="-75.357382000000001"/>
    <n v="9.5122780000000002"/>
  </r>
  <r>
    <s v="Sucre"/>
    <s v="Colosó "/>
    <s v="Chinulito"/>
    <x v="38"/>
    <n v="1654"/>
    <s v="Vegetación secundaria alta"/>
    <d v="2025-06-04T00:00:00"/>
    <s v="Alta densidad"/>
    <s v="Esteban Moreno"/>
    <x v="1"/>
    <n v="6"/>
    <n v="50"/>
    <x v="0"/>
    <s v=""/>
    <n v="49.3"/>
    <n v="0.49299999999999999"/>
    <n v="0.15692677388860882"/>
    <n v="9.5"/>
    <x v="8"/>
    <n v="1.9341224881771039E-2"/>
    <n v="2"/>
    <n v="6"/>
    <n v="0"/>
    <x v="0"/>
    <x v="0"/>
    <n v="0"/>
    <n v="0"/>
    <n v="0"/>
    <x v="0"/>
    <s v="Rastrojos (VS)"/>
    <s v=""/>
    <n v="4741297.4209000003"/>
    <n v="2609996.7814000002"/>
    <n v="-75.357401999999993"/>
    <n v="9.5122699999999991"/>
  </r>
  <r>
    <s v="Sucre"/>
    <s v="Colosó "/>
    <s v="Chinulito"/>
    <x v="38"/>
    <n v="1655"/>
    <s v="Vegetación secundaria alta"/>
    <d v="2025-06-04T00:00:00"/>
    <s v="Alta densidad"/>
    <s v="Esteban Moreno"/>
    <x v="1"/>
    <n v="6"/>
    <n v="51"/>
    <x v="0"/>
    <s v=""/>
    <n v="62.2"/>
    <n v="0.622"/>
    <n v="0.19798874920631782"/>
    <n v="10"/>
    <x v="7"/>
    <n v="3.078725050158242E-2"/>
    <n v="3"/>
    <n v="7"/>
    <n v="1"/>
    <x v="0"/>
    <x v="0"/>
    <n v="0"/>
    <n v="0"/>
    <n v="0"/>
    <x v="0"/>
    <s v="Rastrojos (VS)"/>
    <s v=""/>
    <n v="4741298.2962999996"/>
    <n v="2609996.3330000001"/>
    <n v="-75.357393999999999"/>
    <n v="9.5122660000000003"/>
  </r>
  <r>
    <s v="Sucre"/>
    <s v="Colosó "/>
    <s v="Chinulito"/>
    <x v="38"/>
    <n v="1656"/>
    <s v="Vegetación secundaria alta"/>
    <d v="2025-06-04T00:00:00"/>
    <s v="Alta densidad"/>
    <s v="Esteban Moreno"/>
    <x v="1"/>
    <n v="6"/>
    <n v="52"/>
    <x v="0"/>
    <s v=""/>
    <n v="45.2"/>
    <n v="0.45200000000000001"/>
    <n v="0.1438760685550734"/>
    <n v="10"/>
    <x v="12"/>
    <n v="1.6257995746723295E-2"/>
    <n v="2"/>
    <n v="6"/>
    <n v="0"/>
    <x v="0"/>
    <x v="0"/>
    <n v="0"/>
    <n v="0"/>
    <n v="0"/>
    <x v="0"/>
    <s v="Rastrojos (VS)"/>
    <s v=""/>
    <n v="4741294.5999999996"/>
    <n v="2610001.7779999999"/>
    <n v="-75.357427999999999"/>
    <n v="9.5123149999999992"/>
  </r>
  <r>
    <s v="Sucre"/>
    <s v="Colosó "/>
    <s v="Chinulito"/>
    <x v="38"/>
    <n v="1657"/>
    <s v="Vegetación secundaria alta"/>
    <d v="2025-06-04T00:00:00"/>
    <s v="Alta densidad"/>
    <s v="Esteban Moreno"/>
    <x v="1"/>
    <n v="6"/>
    <n v="53"/>
    <x v="0"/>
    <s v=""/>
    <n v="47.4"/>
    <n v="0.47399999999999998"/>
    <n v="0.15087888605111677"/>
    <n v="7"/>
    <x v="16"/>
    <n v="1.7879147997057334E-2"/>
    <n v="2"/>
    <n v="6"/>
    <n v="0"/>
    <x v="0"/>
    <x v="0"/>
    <n v="0"/>
    <n v="0"/>
    <n v="0"/>
    <x v="0"/>
    <s v="Rastrojos (VS)"/>
    <s v=""/>
    <n v="4741302.3700999999"/>
    <n v="2609997.9643999999"/>
    <n v="-75.357356999999993"/>
    <n v="9.5122809999999998"/>
  </r>
  <r>
    <s v="Sucre"/>
    <s v="Colosó "/>
    <s v="Chinulito"/>
    <x v="38"/>
    <n v="1658"/>
    <s v="Vegetación secundaria alta"/>
    <d v="2025-06-04T00:00:00"/>
    <s v="Alta densidad"/>
    <s v="Esteban Moreno"/>
    <x v="1"/>
    <n v="6"/>
    <n v="54"/>
    <x v="0"/>
    <s v=""/>
    <n v="70.5"/>
    <n v="0.70499999999999996"/>
    <n v="0.22440846975957243"/>
    <n v="13"/>
    <x v="124"/>
    <n v="3.9551992795124641E-2"/>
    <n v="4"/>
    <n v="8"/>
    <n v="1"/>
    <x v="0"/>
    <x v="0"/>
    <n v="0"/>
    <n v="0"/>
    <n v="0"/>
    <x v="0"/>
    <s v="Rastrojos (VS)"/>
    <s v=""/>
    <n v="4741290.5562000005"/>
    <n v="2610004.5707999999"/>
    <n v="-75.357465000000005"/>
    <n v="9.51234"/>
  </r>
  <r>
    <s v="Sucre"/>
    <s v="Colosó "/>
    <s v="Chinulito"/>
    <x v="38"/>
    <s v=""/>
    <s v="Vegetación secundaria alta"/>
    <d v="2025-06-04T00:00:00"/>
    <s v="Alta densidad"/>
    <s v="Esteban Moreno"/>
    <x v="1"/>
    <n v="6"/>
    <n v="55"/>
    <x v="4"/>
    <n v="16"/>
    <s v=""/>
    <m/>
    <m/>
    <n v="0.15"/>
    <x v="4"/>
    <n v="0"/>
    <s v=""/>
    <s v=""/>
    <m/>
    <x v="1"/>
    <x v="1"/>
    <m/>
    <m/>
    <m/>
    <x v="0"/>
    <s v="Rastrojos (VS)"/>
    <s v=""/>
    <m/>
    <m/>
    <m/>
    <m/>
  </r>
  <r>
    <s v="Sucre"/>
    <s v="Colosó "/>
    <s v="Chinulito"/>
    <x v="38"/>
    <s v=""/>
    <s v="Vegetación secundaria alta"/>
    <d v="2025-06-04T00:00:00"/>
    <s v="Alta densidad"/>
    <s v="Esteban Moreno"/>
    <x v="1"/>
    <n v="6"/>
    <n v="56"/>
    <x v="3"/>
    <n v="1"/>
    <s v=""/>
    <m/>
    <m/>
    <n v="0.28000000000000003"/>
    <x v="4"/>
    <n v="0"/>
    <s v=""/>
    <s v=""/>
    <m/>
    <x v="1"/>
    <x v="1"/>
    <m/>
    <m/>
    <m/>
    <x v="0"/>
    <s v="Rastrojos (VS)"/>
    <s v=""/>
    <m/>
    <m/>
    <m/>
    <m/>
  </r>
  <r>
    <s v="Sucre"/>
    <s v="Colosó "/>
    <s v="Chinulito"/>
    <x v="38"/>
    <n v="1664"/>
    <s v="Vegetación secundaria alta"/>
    <d v="2025-06-04T00:00:00"/>
    <s v="Alta densidad"/>
    <s v="Esteban Moreno"/>
    <x v="1"/>
    <n v="7"/>
    <n v="57"/>
    <x v="0"/>
    <s v=""/>
    <n v="47.4"/>
    <n v="0.47399999999999998"/>
    <n v="0.15087888605111677"/>
    <n v="10"/>
    <x v="12"/>
    <n v="1.7879147997057334E-2"/>
    <n v="3"/>
    <n v="7"/>
    <n v="1"/>
    <x v="0"/>
    <x v="0"/>
    <n v="0"/>
    <n v="0"/>
    <n v="0"/>
    <x v="0"/>
    <s v="Rastrojos (VS)"/>
    <s v=""/>
    <n v="4741290.7396999998"/>
    <n v="2609999.2603000002"/>
    <n v="-75.357462999999996"/>
    <n v="9.5122920010000005"/>
  </r>
  <r>
    <s v="Sucre"/>
    <s v="Colosó "/>
    <s v="Chinulito"/>
    <x v="38"/>
    <n v="1665"/>
    <s v="Vegetación secundaria alta"/>
    <d v="2025-06-04T00:00:00"/>
    <s v="Alta densidad"/>
    <s v="Esteban Moreno"/>
    <x v="1"/>
    <n v="7"/>
    <n v="58"/>
    <x v="0"/>
    <s v=""/>
    <n v="51.9"/>
    <n v="0.51900000000000002"/>
    <n v="0.16520283092938737"/>
    <n v="10.3"/>
    <x v="11"/>
    <n v="2.1435067313088012E-2"/>
    <n v="2"/>
    <n v="6"/>
    <n v="0"/>
    <x v="0"/>
    <x v="0"/>
    <n v="0"/>
    <n v="0"/>
    <n v="0"/>
    <x v="0"/>
    <s v="Rastrojos (VS)"/>
    <s v=""/>
    <n v="4741289.9034000002"/>
    <n v="2610005.4600999998"/>
    <n v="-75.357471000000004"/>
    <n v="9.5123479999999994"/>
  </r>
  <r>
    <s v="Sucre"/>
    <s v="Colosó "/>
    <s v="Chinulito"/>
    <x v="38"/>
    <n v="1666"/>
    <s v="Vegetación secundaria alta"/>
    <d v="2025-06-04T00:00:00"/>
    <s v="Alta densidad"/>
    <s v="Esteban Moreno"/>
    <x v="1"/>
    <n v="7"/>
    <n v="59"/>
    <x v="0"/>
    <s v=""/>
    <n v="52.5"/>
    <n v="0.52500000000000002"/>
    <n v="0.16711269024649011"/>
    <n v="8.5"/>
    <x v="85"/>
    <n v="2.1933540594851829E-2"/>
    <n v="2"/>
    <n v="6"/>
    <n v="0"/>
    <x v="0"/>
    <x v="0"/>
    <n v="0"/>
    <n v="0"/>
    <n v="0"/>
    <x v="0"/>
    <s v="Rastrojos (VS)"/>
    <s v=""/>
    <n v="4741290.9013999999"/>
    <n v="2610006.8912999998"/>
    <n v="-75.357461999999998"/>
    <n v="9.5123610000000003"/>
  </r>
  <r>
    <s v="Sucre"/>
    <s v="Colosó "/>
    <s v="Chinulito"/>
    <x v="38"/>
    <n v="1667"/>
    <s v="Vegetación secundaria alta"/>
    <d v="2025-06-04T00:00:00"/>
    <s v="Alta densidad"/>
    <s v="Esteban Moreno"/>
    <x v="1"/>
    <n v="7"/>
    <n v="60"/>
    <x v="0"/>
    <s v=""/>
    <n v="50"/>
    <n v="0.5"/>
    <n v="0.15915494309189535"/>
    <n v="8"/>
    <x v="18"/>
    <n v="1.9894367886486918E-2"/>
    <n v="1"/>
    <n v="5"/>
    <n v="0"/>
    <x v="0"/>
    <x v="0"/>
    <n v="0"/>
    <n v="0"/>
    <n v="0"/>
    <x v="0"/>
    <s v="Rastrojos (VS)"/>
    <s v=""/>
    <n v="4741295.5054000001"/>
    <n v="2610005.7538999999"/>
    <n v="-75.357420000000005"/>
    <n v="9.5123510010000007"/>
  </r>
  <r>
    <s v="Sucre"/>
    <s v="Colosó "/>
    <s v="Chinulito"/>
    <x v="38"/>
    <n v="1668"/>
    <s v="Vegetación secundaria alta"/>
    <d v="2025-06-04T00:00:00"/>
    <s v="Alta densidad"/>
    <s v="Esteban Moreno"/>
    <x v="1"/>
    <n v="7"/>
    <n v="61"/>
    <x v="0"/>
    <s v=""/>
    <n v="52.5"/>
    <n v="0.52500000000000002"/>
    <n v="0.16711269024649011"/>
    <n v="8.5"/>
    <x v="3"/>
    <n v="2.1933540594851829E-2"/>
    <n v="2"/>
    <n v="6"/>
    <n v="1"/>
    <x v="0"/>
    <x v="0"/>
    <n v="0"/>
    <n v="0"/>
    <n v="0"/>
    <x v="0"/>
    <s v="Rastrojos (VS)"/>
    <s v=""/>
    <n v="4741298.6708000004"/>
    <n v="2610002.9671"/>
    <n v="-75.357391000000007"/>
    <n v="9.5123260009999999"/>
  </r>
  <r>
    <s v="Sucre"/>
    <s v="Colosó "/>
    <s v="Chinulito"/>
    <x v="38"/>
    <n v="1669"/>
    <s v="Vegetación secundaria alta"/>
    <d v="2025-06-04T00:00:00"/>
    <s v="Alta densidad"/>
    <s v="Esteban Moreno"/>
    <x v="1"/>
    <n v="8"/>
    <n v="62"/>
    <x v="0"/>
    <s v=""/>
    <n v="58.4"/>
    <n v="0.58399999999999996"/>
    <n v="0.18589297353133374"/>
    <n v="12"/>
    <x v="103"/>
    <n v="2.7140374135574723E-2"/>
    <n v="2"/>
    <n v="6"/>
    <n v="3"/>
    <x v="0"/>
    <x v="0"/>
    <n v="0"/>
    <n v="0"/>
    <n v="0"/>
    <x v="0"/>
    <s v="Rastrojos (VS)"/>
    <s v=""/>
    <n v="4741285.4220000003"/>
    <n v="2610008.4770999998"/>
    <n v="-75.357512"/>
    <n v="9.5123750000000005"/>
  </r>
  <r>
    <s v="Sucre"/>
    <s v="Colosó "/>
    <s v="Chinulito"/>
    <x v="38"/>
    <n v="1670"/>
    <s v="Vegetación secundaria alta"/>
    <d v="2025-06-04T00:00:00"/>
    <s v="Alta densidad"/>
    <s v="Esteban Moreno"/>
    <x v="1"/>
    <n v="8"/>
    <n v="63"/>
    <x v="0"/>
    <s v=""/>
    <n v="52.9"/>
    <n v="0.52900000000000003"/>
    <n v="0.16838592979122527"/>
    <n v="9.5"/>
    <x v="88"/>
    <n v="2.2269039214889545E-2"/>
    <n v="3"/>
    <n v="7"/>
    <n v="2"/>
    <x v="0"/>
    <x v="0"/>
    <n v="0"/>
    <n v="0"/>
    <n v="1"/>
    <x v="0"/>
    <s v="Rastrojos (VS)"/>
    <s v=""/>
    <n v="4741283.3425000003"/>
    <n v="2610009.4866999998"/>
    <n v="-75.357530999999994"/>
    <n v="9.5123840000000008"/>
  </r>
  <r>
    <s v="Sucre"/>
    <s v="Colosó "/>
    <s v="Chinulito"/>
    <x v="38"/>
    <n v="1671"/>
    <s v="Vegetación secundaria alta"/>
    <d v="2025-06-04T00:00:00"/>
    <s v="Alta densidad"/>
    <s v="Esteban Moreno"/>
    <x v="1"/>
    <n v="8"/>
    <n v="64"/>
    <x v="1"/>
    <s v=""/>
    <n v="54.5"/>
    <n v="0.54500000000000004"/>
    <n v="0.17347888797016595"/>
    <n v="6.5"/>
    <x v="77"/>
    <n v="2.363649848593511E-2"/>
    <n v="1"/>
    <n v="5"/>
    <n v="0"/>
    <x v="0"/>
    <x v="0"/>
    <n v="0"/>
    <n v="0"/>
    <n v="0"/>
    <x v="0"/>
    <s v="Rastrojos (VS)"/>
    <s v=""/>
    <n v="4741284.2262000004"/>
    <n v="2610010.2549999999"/>
    <n v="-75.357523"/>
    <n v="9.5123909999999992"/>
  </r>
  <r>
    <s v="Sucre"/>
    <s v="Colosó "/>
    <s v="Chinulito"/>
    <x v="38"/>
    <n v="1672"/>
    <s v="Vegetación secundaria alta"/>
    <d v="2025-06-04T00:00:00"/>
    <s v="Alta densidad"/>
    <s v="Esteban Moreno"/>
    <x v="1"/>
    <n v="8"/>
    <n v="65"/>
    <x v="0"/>
    <s v=""/>
    <n v="59.5"/>
    <n v="0.59499999999999997"/>
    <n v="0.18939438227935546"/>
    <n v="11.6"/>
    <x v="19"/>
    <n v="2.8172414364054123E-2"/>
    <n v="2"/>
    <n v="6"/>
    <n v="1"/>
    <x v="0"/>
    <x v="0"/>
    <n v="0"/>
    <n v="0"/>
    <n v="0"/>
    <x v="0"/>
    <s v="Rastrojos (VS)"/>
    <s v=""/>
    <n v="4741288.5031000003"/>
    <n v="2610009.4515999998"/>
    <n v="-75.357483999999999"/>
    <n v="9.5123840000000008"/>
  </r>
  <r>
    <s v="Sucre"/>
    <s v="Colosó "/>
    <s v="Chinulito"/>
    <x v="38"/>
    <n v="1673"/>
    <s v="Vegetación secundaria alta"/>
    <d v="2025-06-04T00:00:00"/>
    <s v="Alta densidad"/>
    <s v="Esteban Moreno"/>
    <x v="1"/>
    <n v="8"/>
    <n v="66"/>
    <x v="0"/>
    <s v=""/>
    <n v="49"/>
    <n v="0.49"/>
    <n v="0.15597184423005744"/>
    <n v="8.5"/>
    <x v="27"/>
    <n v="1.9106550918182037E-2"/>
    <n v="1"/>
    <n v="5"/>
    <n v="1"/>
    <x v="0"/>
    <x v="0"/>
    <n v="0"/>
    <n v="0"/>
    <n v="0"/>
    <x v="0"/>
    <s v="Rastrojos (VS)"/>
    <s v=""/>
    <n v="4741281.6978000002"/>
    <n v="2610009.8297999999"/>
    <n v="-75.357545999999999"/>
    <n v="9.5123870010000005"/>
  </r>
  <r>
    <s v="Sucre"/>
    <s v="Colosó "/>
    <s v="Chinulito"/>
    <x v="38"/>
    <n v="1675"/>
    <s v="Vegetación secundaria alta"/>
    <d v="2025-06-04T00:00:00"/>
    <s v="Alta densidad"/>
    <s v="Esteban Moreno"/>
    <x v="1"/>
    <n v="8"/>
    <n v="67"/>
    <x v="0"/>
    <s v=""/>
    <n v="56.7"/>
    <n v="0.56700000000000006"/>
    <n v="0.18048170546620934"/>
    <n v="10.3"/>
    <x v="11"/>
    <n v="2.5583281749835176E-2"/>
    <n v="2"/>
    <n v="6"/>
    <n v="0"/>
    <x v="0"/>
    <x v="0"/>
    <n v="0"/>
    <n v="0"/>
    <n v="0"/>
    <x v="0"/>
    <s v="Rastrojos (VS)"/>
    <s v=""/>
    <n v="4741292.6793"/>
    <n v="2610009.9763000002"/>
    <n v="-75.357445999999996"/>
    <n v="9.5123890010000007"/>
  </r>
  <r>
    <s v="Sucre"/>
    <s v="Colosó "/>
    <s v="Chinulito"/>
    <x v="38"/>
    <n v="1674"/>
    <s v="Vegetación secundaria alta"/>
    <d v="2025-06-04T00:00:00"/>
    <s v="Alta densidad"/>
    <s v="Esteban Moreno"/>
    <x v="1"/>
    <n v="9"/>
    <n v="68"/>
    <x v="0"/>
    <s v=""/>
    <n v="60.2"/>
    <n v="0.60199999999999998"/>
    <n v="0.19162255148264198"/>
    <n v="9"/>
    <x v="0"/>
    <n v="2.8839193998137617E-2"/>
    <n v="2"/>
    <n v="6"/>
    <n v="4"/>
    <x v="0"/>
    <x v="0"/>
    <n v="0"/>
    <n v="0"/>
    <n v="0"/>
    <x v="0"/>
    <s v="Rastrojos (VS)"/>
    <s v=""/>
    <n v="4741286.5417999998"/>
    <n v="2610011.6771999998"/>
    <n v="-75.357501999999997"/>
    <n v="9.5124040000000001"/>
  </r>
  <r>
    <s v="Sucre"/>
    <s v="Colosó "/>
    <s v="Chinulito"/>
    <x v="38"/>
    <n v="1676"/>
    <s v="Vegetación secundaria alta"/>
    <d v="2025-06-04T00:00:00"/>
    <s v="Alta densidad"/>
    <s v="Esteban Moreno"/>
    <x v="1"/>
    <n v="10"/>
    <n v="69"/>
    <x v="0"/>
    <s v=""/>
    <n v="55.8"/>
    <n v="0.55799999999999994"/>
    <n v="0.17761691649055519"/>
    <n v="9.5"/>
    <x v="125"/>
    <n v="2.4777559850432448E-2"/>
    <n v="2"/>
    <n v="6"/>
    <n v="1"/>
    <x v="0"/>
    <x v="0"/>
    <n v="0"/>
    <n v="0"/>
    <n v="0"/>
    <x v="0"/>
    <s v="Rastrojos (VS)"/>
    <s v=""/>
    <n v="4741300.4787999997"/>
    <n v="2610010.4763000002"/>
    <n v="-75.357375000000005"/>
    <n v="9.5123940010000005"/>
  </r>
  <r>
    <s v="Sucre"/>
    <s v="Colosó "/>
    <s v="Chinulito"/>
    <x v="38"/>
    <n v="1677"/>
    <s v="Vegetación secundaria alta"/>
    <d v="2025-06-04T00:00:00"/>
    <s v="Alta densidad"/>
    <s v="Esteban Moreno"/>
    <x v="1"/>
    <n v="10"/>
    <n v="70"/>
    <x v="0"/>
    <s v=""/>
    <n v="49.2"/>
    <n v="0.49200000000000005"/>
    <n v="0.15660846400242504"/>
    <n v="8.8000000000000007"/>
    <x v="27"/>
    <n v="1.9262841072298281E-2"/>
    <n v="1"/>
    <n v="5"/>
    <n v="0"/>
    <x v="0"/>
    <x v="0"/>
    <n v="0"/>
    <n v="0"/>
    <n v="0"/>
    <x v="0"/>
    <s v="Rastrojos (VS)"/>
    <s v=""/>
    <n v="4741301.1239999998"/>
    <n v="2610008.4808999998"/>
    <n v="-75.357369000000006"/>
    <n v="9.5123759999999997"/>
  </r>
  <r>
    <s v="Sucre"/>
    <s v="Colosó "/>
    <s v="Chinulito"/>
    <x v="38"/>
    <n v="1678"/>
    <s v="Vegetación secundaria alta"/>
    <d v="2025-06-04T00:00:00"/>
    <s v="Alta densidad"/>
    <s v="Esteban Moreno"/>
    <x v="1"/>
    <n v="10"/>
    <n v="71"/>
    <x v="0"/>
    <s v=""/>
    <n v="45.2"/>
    <n v="0.45200000000000001"/>
    <n v="0.1438760685550734"/>
    <n v="8.1999999999999993"/>
    <x v="18"/>
    <n v="1.6257995746723295E-2"/>
    <n v="2"/>
    <n v="6"/>
    <n v="0"/>
    <x v="0"/>
    <x v="0"/>
    <n v="0"/>
    <n v="0"/>
    <n v="0"/>
    <x v="0"/>
    <s v="Rastrojos (VS)"/>
    <s v=""/>
    <n v="4741297.6179999998"/>
    <n v="2610009.6107999999"/>
    <n v="-75.357400999999996"/>
    <n v="9.5123859999999993"/>
  </r>
  <r>
    <s v="Sucre"/>
    <s v="Colosó "/>
    <s v="Chinulito"/>
    <x v="38"/>
    <n v="1680"/>
    <s v="Vegetación secundaria alta"/>
    <d v="2025-06-04T00:00:00"/>
    <s v="Alta densidad"/>
    <s v="Esteban Moreno"/>
    <x v="1"/>
    <n v="10"/>
    <n v="72"/>
    <x v="0"/>
    <s v=""/>
    <n v="56"/>
    <n v="0.56000000000000005"/>
    <n v="0.17825353626292281"/>
    <n v="9"/>
    <x v="88"/>
    <n v="2.4955495076809196E-2"/>
    <n v="2"/>
    <n v="6"/>
    <n v="0"/>
    <x v="0"/>
    <x v="0"/>
    <n v="0"/>
    <n v="0"/>
    <n v="0"/>
    <x v="0"/>
    <s v="Rastrojos (VS)"/>
    <s v=""/>
    <n v="4741300.5277000004"/>
    <n v="2610017.6655999999"/>
    <n v="-75.357375000000005"/>
    <n v="9.5124589999999998"/>
  </r>
  <r>
    <s v="Sucre"/>
    <s v="Colosó "/>
    <s v="Chinulito"/>
    <x v="38"/>
    <n v="1681"/>
    <s v="Vegetación secundaria alta"/>
    <d v="2025-06-04T00:00:00"/>
    <s v="Alta densidad"/>
    <s v="Esteban Moreno"/>
    <x v="1"/>
    <n v="10"/>
    <n v="73"/>
    <x v="0"/>
    <s v=""/>
    <n v="52.5"/>
    <n v="0.52500000000000002"/>
    <n v="0.16711269024649011"/>
    <n v="10.8"/>
    <x v="11"/>
    <n v="2.1933540594851829E-2"/>
    <n v="3"/>
    <n v="7"/>
    <n v="0"/>
    <x v="0"/>
    <x v="0"/>
    <n v="0"/>
    <n v="0"/>
    <n v="0"/>
    <x v="0"/>
    <s v="Rastrojos (VS)"/>
    <s v=""/>
    <n v="4741301.5022999998"/>
    <n v="2610015.6680000001"/>
    <n v="-75.357365999999999"/>
    <n v="9.5124410000000008"/>
  </r>
  <r>
    <s v="Sucre"/>
    <s v="Colosó "/>
    <s v="Chinulito"/>
    <x v="38"/>
    <n v="1682"/>
    <s v="Vegetación secundaria alta"/>
    <d v="2025-06-04T00:00:00"/>
    <s v="Alta densidad"/>
    <s v="Esteban Moreno"/>
    <x v="1"/>
    <n v="10"/>
    <n v="74"/>
    <x v="0"/>
    <s v=""/>
    <n v="56.5"/>
    <n v="0.56499999999999995"/>
    <n v="0.17984508569384172"/>
    <n v="7.7"/>
    <x v="86"/>
    <n v="2.5403118354255141E-2"/>
    <n v="1"/>
    <n v="5"/>
    <n v="0"/>
    <x v="0"/>
    <x v="0"/>
    <n v="0"/>
    <n v="0"/>
    <n v="0"/>
    <x v="0"/>
    <s v="Rastrojos (VS)"/>
    <s v=""/>
    <n v="4741301.6361999996"/>
    <n v="2610019.2066000002"/>
    <n v="-75.357365000000001"/>
    <n v="9.512473"/>
  </r>
  <r>
    <s v="Sucre"/>
    <s v="Colosó "/>
    <s v="Chinulito"/>
    <x v="38"/>
    <s v=""/>
    <s v="Vegetación secundaria alta"/>
    <d v="2025-06-04T00:00:00"/>
    <s v="Alta densidad"/>
    <s v="Esteban Moreno"/>
    <x v="1"/>
    <n v="10"/>
    <n v="75"/>
    <x v="4"/>
    <n v="1"/>
    <s v=""/>
    <m/>
    <m/>
    <n v="0.14000000000000001"/>
    <x v="4"/>
    <n v="0"/>
    <s v=""/>
    <s v=""/>
    <m/>
    <x v="1"/>
    <x v="1"/>
    <m/>
    <m/>
    <m/>
    <x v="0"/>
    <s v="Rastrojos (VS)"/>
    <s v=""/>
    <m/>
    <m/>
    <m/>
    <m/>
  </r>
  <r>
    <s v="Sucre"/>
    <s v="Corozal"/>
    <s v="La Llanada"/>
    <x v="39"/>
    <n v="1683"/>
    <s v="Bosque de galería"/>
    <d v="2025-06-05T00:00:00"/>
    <s v="Alta densidad"/>
    <s v="Lucía Rodríguez"/>
    <x v="1"/>
    <n v="1"/>
    <n v="1"/>
    <x v="0"/>
    <s v=""/>
    <n v="45.6"/>
    <n v="0.45600000000000002"/>
    <n v="0.14514930809980855"/>
    <n v="10.5"/>
    <x v="11"/>
    <n v="1.6547021123378174E-2"/>
    <n v="0"/>
    <n v="5"/>
    <n v="3"/>
    <x v="0"/>
    <x v="2"/>
    <n v="0"/>
    <n v="0"/>
    <n v="3"/>
    <x v="0"/>
    <s v="Otro"/>
    <s v=""/>
    <n v="4751133.2041999996"/>
    <n v="2574707.7565000001"/>
    <n v="-75.265756999999994"/>
    <n v="9.1938010000000006"/>
  </r>
  <r>
    <s v="Sucre"/>
    <s v="Corozal"/>
    <s v="La Llanada"/>
    <x v="39"/>
    <n v="1684"/>
    <s v="Bosque de galería"/>
    <d v="2025-06-05T00:00:00"/>
    <s v="Alta densidad"/>
    <s v="Lucía Rodríguez"/>
    <x v="1"/>
    <n v="1"/>
    <n v="2"/>
    <x v="0"/>
    <s v=""/>
    <n v="52.3"/>
    <n v="0.52300000000000002"/>
    <n v="0.16647607047412252"/>
    <n v="12"/>
    <x v="104"/>
    <n v="2.1766746214491522E-2"/>
    <n v="0"/>
    <n v="5"/>
    <n v="4"/>
    <x v="0"/>
    <x v="0"/>
    <n v="0"/>
    <n v="0"/>
    <n v="3"/>
    <x v="0"/>
    <s v="Otro"/>
    <s v=""/>
    <n v="4751137.6804999998"/>
    <n v="2574703.0828999998"/>
    <n v="-75.265715999999998"/>
    <n v="9.193759"/>
  </r>
  <r>
    <s v="Sucre"/>
    <s v="Corozal"/>
    <s v="La Llanada"/>
    <x v="39"/>
    <n v="1685"/>
    <s v="Bosque de galería"/>
    <d v="2025-06-05T00:00:00"/>
    <s v="Alta densidad"/>
    <s v="Lucía Rodríguez"/>
    <x v="1"/>
    <n v="1"/>
    <n v="3"/>
    <x v="1"/>
    <s v=""/>
    <n v="47"/>
    <n v="0.47"/>
    <n v="0.14960564650638161"/>
    <n v="5.5"/>
    <x v="68"/>
    <n v="1.7578663464499839E-2"/>
    <n v="0"/>
    <n v="4"/>
    <n v="0"/>
    <x v="0"/>
    <x v="0"/>
    <n v="0"/>
    <n v="0"/>
    <n v="0"/>
    <x v="0"/>
    <s v="Otro"/>
    <s v="inclinado"/>
    <n v="4751140.7665999997"/>
    <n v="2574704.5013000001"/>
    <n v="-75.265687999999997"/>
    <n v="9.1937720009999992"/>
  </r>
  <r>
    <s v="Sucre"/>
    <s v="Corozal"/>
    <s v="La Llanada"/>
    <x v="39"/>
    <n v="1686"/>
    <s v="Bosque de galería"/>
    <d v="2025-06-05T00:00:00"/>
    <s v="Alta densidad"/>
    <s v="Lucía Rodríguez"/>
    <x v="1"/>
    <n v="1"/>
    <n v="4"/>
    <x v="0"/>
    <s v=""/>
    <n v="46.7"/>
    <n v="0.46700000000000003"/>
    <n v="0.14865071684783027"/>
    <n v="12"/>
    <x v="103"/>
    <n v="1.7354971191984186E-2"/>
    <n v="0"/>
    <n v="4"/>
    <n v="2"/>
    <x v="0"/>
    <x v="0"/>
    <n v="0"/>
    <n v="0"/>
    <n v="0"/>
    <x v="0"/>
    <s v="Otro"/>
    <s v=""/>
    <n v="4751137.7216999996"/>
    <n v="2574709.6082000001"/>
    <n v="-75.265715999999998"/>
    <n v="9.1938180010000004"/>
  </r>
  <r>
    <s v="Sucre"/>
    <s v="Corozal"/>
    <s v="La Llanada"/>
    <x v="39"/>
    <n v="1687"/>
    <s v="Bosque de galería"/>
    <d v="2025-06-05T00:00:00"/>
    <s v="Alta densidad"/>
    <s v="Lucía Rodríguez"/>
    <x v="1"/>
    <n v="1"/>
    <n v="5"/>
    <x v="0"/>
    <s v=""/>
    <n v="50.1"/>
    <n v="0.501"/>
    <n v="0.15947325297807913"/>
    <n v="11"/>
    <x v="82"/>
    <n v="1.997402493550441E-2"/>
    <n v="0"/>
    <n v="5"/>
    <n v="1"/>
    <x v="0"/>
    <x v="0"/>
    <n v="0"/>
    <n v="0"/>
    <n v="1"/>
    <x v="0"/>
    <s v="Otro"/>
    <s v=""/>
    <n v="4751140.5650000004"/>
    <n v="2574707.3782000002"/>
    <n v="-75.265690000000006"/>
    <n v="9.1937980009999993"/>
  </r>
  <r>
    <s v="Sucre"/>
    <s v="Corozal"/>
    <s v="La Llanada"/>
    <x v="39"/>
    <n v="1688"/>
    <s v="Bosque de galería"/>
    <d v="2025-06-05T00:00:00"/>
    <s v="Alta densidad"/>
    <s v="Lucía Rodríguez"/>
    <x v="1"/>
    <n v="1"/>
    <n v="6"/>
    <x v="0"/>
    <s v=""/>
    <n v="47.5"/>
    <n v="0.47499999999999998"/>
    <n v="0.15119719593730058"/>
    <n v="8.8000000000000007"/>
    <x v="1"/>
    <n v="1.7954667017554445E-2"/>
    <n v="0"/>
    <n v="5"/>
    <n v="0"/>
    <x v="0"/>
    <x v="0"/>
    <n v="0"/>
    <n v="0"/>
    <n v="0"/>
    <x v="0"/>
    <s v="Otro"/>
    <s v=""/>
    <n v="4751138.5470000003"/>
    <n v="2574701.0866"/>
    <n v="-75.265708000000004"/>
    <n v="9.1937409999999993"/>
  </r>
  <r>
    <s v="Sucre"/>
    <s v="Corozal"/>
    <s v="La Llanada"/>
    <x v="39"/>
    <n v="1689"/>
    <s v="Bosque de galería"/>
    <d v="2025-06-05T00:00:00"/>
    <s v="Alta densidad"/>
    <s v="Lucía Rodríguez"/>
    <x v="1"/>
    <n v="1"/>
    <n v="7"/>
    <x v="0"/>
    <s v=""/>
    <n v="48.9"/>
    <n v="0.48899999999999999"/>
    <n v="0.15565353434387363"/>
    <n v="8.5"/>
    <x v="18"/>
    <n v="1.9028644573538551E-2"/>
    <n v="0"/>
    <n v="4"/>
    <n v="0"/>
    <x v="0"/>
    <x v="0"/>
    <n v="0"/>
    <n v="0"/>
    <n v="0"/>
    <x v="0"/>
    <s v="Otro"/>
    <s v=""/>
    <n v="4751143.2801000001"/>
    <n v="2574702.2733"/>
    <n v="-75.265664999999998"/>
    <n v="9.1937519999999999"/>
  </r>
  <r>
    <s v="Sucre"/>
    <s v="Corozal"/>
    <s v="La Llanada"/>
    <x v="39"/>
    <n v="1690"/>
    <s v="Bosque de galería"/>
    <d v="2025-06-05T00:00:00"/>
    <s v="Alta densidad"/>
    <s v="Lucía Rodríguez"/>
    <x v="1"/>
    <n v="1"/>
    <n v="8"/>
    <x v="0"/>
    <s v=""/>
    <n v="54.2"/>
    <n v="0.54200000000000004"/>
    <n v="0.17252395831161457"/>
    <n v="9"/>
    <x v="8"/>
    <n v="2.3376996351223776E-2"/>
    <n v="0"/>
    <n v="5"/>
    <n v="2"/>
    <x v="0"/>
    <x v="0"/>
    <n v="0"/>
    <n v="0"/>
    <n v="0"/>
    <x v="0"/>
    <s v="Otro"/>
    <s v=""/>
    <n v="4751142.926"/>
    <n v="2574698.4045000002"/>
    <n v="-75.265668000000005"/>
    <n v="9.1937169999999995"/>
  </r>
  <r>
    <s v="Sucre"/>
    <s v="Corozal"/>
    <s v="La Llanada"/>
    <x v="39"/>
    <n v="1691"/>
    <s v="Bosque de galería"/>
    <d v="2025-06-05T00:00:00"/>
    <s v="Alta densidad"/>
    <s v="Lucía Rodríguez"/>
    <x v="1"/>
    <n v="1"/>
    <n v="9"/>
    <x v="0"/>
    <s v=""/>
    <n v="63.3"/>
    <n v="0.63300000000000001"/>
    <n v="0.2014901579543395"/>
    <n v="11.2"/>
    <x v="19"/>
    <n v="3.1885817496274227E-2"/>
    <n v="0"/>
    <n v="4"/>
    <n v="3"/>
    <x v="0"/>
    <x v="0"/>
    <n v="0"/>
    <n v="0"/>
    <n v="4"/>
    <x v="0"/>
    <s v="Otro"/>
    <s v=""/>
    <n v="4751142.6381999999"/>
    <n v="2574705.0424000002"/>
    <n v="-75.265670999999998"/>
    <n v="9.1937770000000008"/>
  </r>
  <r>
    <s v="Sucre"/>
    <s v="Corozal"/>
    <s v="La Llanada"/>
    <x v="39"/>
    <n v="1692"/>
    <s v="Bosque de galería"/>
    <d v="2025-06-05T00:00:00"/>
    <s v="Alta densidad"/>
    <s v="Lucía Rodríguez"/>
    <x v="1"/>
    <n v="1"/>
    <n v="10"/>
    <x v="0"/>
    <s v=""/>
    <n v="44.5"/>
    <n v="0.44500000000000001"/>
    <n v="0.14164789935178684"/>
    <n v="8.5"/>
    <x v="3"/>
    <n v="1.5758328802886284E-2"/>
    <n v="0"/>
    <n v="4"/>
    <n v="0"/>
    <x v="0"/>
    <x v="0"/>
    <n v="0"/>
    <n v="0"/>
    <n v="0"/>
    <x v="0"/>
    <s v="Otro"/>
    <s v=""/>
    <n v="4751145.9720999999"/>
    <n v="2574710.8832"/>
    <n v="-75.265641000000002"/>
    <n v="9.1938300000000002"/>
  </r>
  <r>
    <s v="Sucre"/>
    <s v="Corozal"/>
    <s v="La Llanada"/>
    <x v="39"/>
    <n v="1693"/>
    <s v="Bosque de galería"/>
    <d v="2025-06-05T00:00:00"/>
    <s v="Alta densidad"/>
    <s v="Lucía Rodríguez"/>
    <x v="1"/>
    <n v="1"/>
    <n v="11"/>
    <x v="0"/>
    <s v=""/>
    <n v="74"/>
    <n v="0.74"/>
    <n v="0.2355493157760051"/>
    <n v="13"/>
    <x v="123"/>
    <n v="4.3576623418560945E-2"/>
    <n v="0"/>
    <n v="5"/>
    <n v="3"/>
    <x v="0"/>
    <x v="0"/>
    <n v="0"/>
    <n v="0"/>
    <n v="4"/>
    <x v="0"/>
    <s v="Otro"/>
    <s v=""/>
    <n v="4751142.9665000001"/>
    <n v="2574704.8191999998"/>
    <n v="-75.265668000000005"/>
    <n v="9.1937750010000006"/>
  </r>
  <r>
    <s v="Sucre"/>
    <s v="Corozal"/>
    <s v="La Llanada"/>
    <x v="39"/>
    <s v=""/>
    <s v="Bosque de galería"/>
    <d v="2025-06-05T00:00:00"/>
    <s v="Alta densidad"/>
    <s v="Lucía Rodríguez"/>
    <x v="1"/>
    <n v="1"/>
    <n v="12"/>
    <x v="4"/>
    <n v="1"/>
    <s v=""/>
    <m/>
    <m/>
    <m/>
    <x v="4"/>
    <n v="0"/>
    <s v=""/>
    <s v=""/>
    <m/>
    <x v="1"/>
    <x v="1"/>
    <m/>
    <m/>
    <m/>
    <x v="0"/>
    <s v="Otro"/>
    <s v=""/>
    <m/>
    <m/>
    <m/>
    <m/>
  </r>
  <r>
    <s v="Sucre"/>
    <s v="Corozal"/>
    <s v="La Llanada"/>
    <x v="39"/>
    <n v="1694"/>
    <s v="Bosque de galería"/>
    <d v="2025-06-05T00:00:00"/>
    <s v="Alta densidad"/>
    <s v="Lucía Rodríguez"/>
    <x v="1"/>
    <n v="2"/>
    <n v="13"/>
    <x v="0"/>
    <s v=""/>
    <n v="48.1"/>
    <n v="0.48100000000000004"/>
    <n v="0.15310705525440332"/>
    <n v="10.5"/>
    <x v="11"/>
    <n v="1.8411123394342001E-2"/>
    <n v="1"/>
    <n v="6"/>
    <n v="1"/>
    <x v="0"/>
    <x v="2"/>
    <n v="0"/>
    <n v="0"/>
    <n v="1"/>
    <x v="0"/>
    <s v="Otro"/>
    <s v=""/>
    <n v="4751138.3278999999"/>
    <n v="2574701.1985999998"/>
    <n v="-75.265709999999999"/>
    <n v="9.1937420000000003"/>
  </r>
  <r>
    <s v="Sucre"/>
    <s v="Corozal"/>
    <s v="La Llanada"/>
    <x v="39"/>
    <n v="1695"/>
    <s v="Bosque de galería"/>
    <d v="2025-06-05T00:00:00"/>
    <s v="Alta densidad"/>
    <s v="Lucía Rodríguez"/>
    <x v="1"/>
    <n v="2"/>
    <n v="14"/>
    <x v="0"/>
    <s v=""/>
    <n v="49.7"/>
    <n v="0.49700000000000005"/>
    <n v="0.158200013433344"/>
    <n v="11.4"/>
    <x v="30"/>
    <n v="1.9656351669092995E-2"/>
    <n v="0"/>
    <n v="4"/>
    <n v="2"/>
    <x v="0"/>
    <x v="2"/>
    <n v="0"/>
    <n v="0"/>
    <n v="2"/>
    <x v="0"/>
    <s v="Otro"/>
    <s v=""/>
    <n v="4751142.5137"/>
    <n v="2574702.7206000001"/>
    <n v="-75.265671999999995"/>
    <n v="9.1937560000000005"/>
  </r>
  <r>
    <s v="Sucre"/>
    <s v="Corozal"/>
    <s v="La Llanada"/>
    <x v="39"/>
    <n v="1696"/>
    <s v="Bosque de galería"/>
    <d v="2025-06-05T00:00:00"/>
    <s v="Alta densidad"/>
    <s v="Lucía Rodríguez"/>
    <x v="1"/>
    <n v="2"/>
    <n v="15"/>
    <x v="0"/>
    <s v=""/>
    <n v="53"/>
    <n v="0.53"/>
    <n v="0.16870423967740908"/>
    <n v="8.5"/>
    <x v="85"/>
    <n v="2.2353311757256702E-2"/>
    <n v="0"/>
    <n v="4"/>
    <n v="2"/>
    <x v="0"/>
    <x v="0"/>
    <n v="0"/>
    <n v="0"/>
    <n v="1"/>
    <x v="0"/>
    <s v="Otro"/>
    <s v=""/>
    <n v="4751134.8981999997"/>
    <n v="2574697.5704999999"/>
    <n v="-75.265741000000006"/>
    <n v="9.1937090000000001"/>
  </r>
  <r>
    <s v="Sucre"/>
    <s v="Corozal"/>
    <s v="La Llanada"/>
    <x v="39"/>
    <n v="1697"/>
    <s v="Bosque de galería"/>
    <d v="2025-06-05T00:00:00"/>
    <s v="Alta densidad"/>
    <s v="Lucía Rodríguez"/>
    <x v="1"/>
    <n v="2"/>
    <n v="16"/>
    <x v="0"/>
    <s v=""/>
    <n v="50.5"/>
    <n v="0.505"/>
    <n v="0.16074649252281431"/>
    <n v="10.8"/>
    <x v="11"/>
    <n v="2.0294244681005307E-2"/>
    <n v="0"/>
    <n v="5"/>
    <n v="3"/>
    <x v="0"/>
    <x v="0"/>
    <n v="0"/>
    <n v="0"/>
    <n v="2"/>
    <x v="0"/>
    <s v="Otro"/>
    <s v=""/>
    <n v="4751136.3624999998"/>
    <n v="2574703.2019000002"/>
    <n v="-75.265727999999996"/>
    <n v="9.1937599999999993"/>
  </r>
  <r>
    <s v="Sucre"/>
    <s v="Corozal"/>
    <s v="La Llanada"/>
    <x v="39"/>
    <n v="1698"/>
    <s v="Bosque de galería"/>
    <d v="2025-06-05T00:00:00"/>
    <s v="Alta densidad"/>
    <s v="Lucía Rodríguez"/>
    <x v="1"/>
    <n v="2"/>
    <n v="17"/>
    <x v="0"/>
    <s v=""/>
    <n v="71"/>
    <n v="0.71"/>
    <n v="0.22600001919049137"/>
    <n v="13.2"/>
    <x v="119"/>
    <n v="4.0115003406312216E-2"/>
    <n v="0"/>
    <n v="4"/>
    <n v="2"/>
    <x v="0"/>
    <x v="0"/>
    <n v="0"/>
    <n v="0"/>
    <n v="0"/>
    <x v="0"/>
    <s v="Otro"/>
    <s v=""/>
    <n v="4751140.3620999996"/>
    <n v="2574692.6694999998"/>
    <n v="-75.265691000000004"/>
    <n v="9.1936649999999993"/>
  </r>
  <r>
    <s v="Sucre"/>
    <s v="Corozal"/>
    <s v="La Llanada"/>
    <x v="39"/>
    <n v="1699"/>
    <s v="Bosque de galería"/>
    <d v="2025-06-05T00:00:00"/>
    <s v="Alta densidad"/>
    <s v="Lucía Rodríguez"/>
    <x v="1"/>
    <n v="2"/>
    <n v="18"/>
    <x v="0"/>
    <s v=""/>
    <n v="52"/>
    <n v="0.52"/>
    <n v="0.16552114081557115"/>
    <n v="8.6"/>
    <x v="85"/>
    <n v="2.1517748306024251E-2"/>
    <n v="0"/>
    <n v="4"/>
    <n v="2"/>
    <x v="0"/>
    <x v="0"/>
    <n v="0"/>
    <n v="0"/>
    <n v="0"/>
    <x v="0"/>
    <s v="Otro"/>
    <s v=""/>
    <n v="4751146.2949000001"/>
    <n v="2574692.4108000002"/>
    <n v="-75.265636999999998"/>
    <n v="9.1936630000000008"/>
  </r>
  <r>
    <s v="Sucre"/>
    <s v="Corozal"/>
    <s v="La Llanada"/>
    <x v="39"/>
    <s v=""/>
    <s v="Bosque de galería"/>
    <d v="2025-06-05T00:00:00"/>
    <s v="Alta densidad"/>
    <s v="Lucía Rodríguez"/>
    <x v="1"/>
    <n v="2"/>
    <n v="19"/>
    <x v="4"/>
    <n v="1"/>
    <s v=""/>
    <m/>
    <m/>
    <m/>
    <x v="4"/>
    <n v="0"/>
    <s v=""/>
    <s v=""/>
    <m/>
    <x v="1"/>
    <x v="1"/>
    <m/>
    <m/>
    <m/>
    <x v="0"/>
    <s v="Otro"/>
    <s v=""/>
    <m/>
    <m/>
    <m/>
    <m/>
  </r>
  <r>
    <s v="Sucre"/>
    <s v="Corozal"/>
    <s v="La Llanada"/>
    <x v="39"/>
    <n v="1700"/>
    <s v="Bosque de galería"/>
    <d v="2025-06-05T00:00:00"/>
    <s v="Alta densidad"/>
    <s v="Lucía Rodríguez"/>
    <x v="1"/>
    <n v="3"/>
    <n v="20"/>
    <x v="0"/>
    <s v=""/>
    <n v="52.8"/>
    <n v="0.52800000000000002"/>
    <n v="0.16806761990504149"/>
    <n v="13"/>
    <x v="119"/>
    <n v="2.2184925827465476E-2"/>
    <n v="0"/>
    <n v="5"/>
    <n v="3"/>
    <x v="0"/>
    <x v="0"/>
    <n v="0"/>
    <n v="0"/>
    <n v="4"/>
    <x v="0"/>
    <s v="Otro"/>
    <s v=""/>
    <n v="4751147.6856000004"/>
    <n v="2574703.7938999999"/>
    <n v="-75.265625"/>
    <n v="9.1937660000000001"/>
  </r>
  <r>
    <s v="Sucre"/>
    <s v="Corozal"/>
    <s v="La Llanada"/>
    <x v="39"/>
    <n v="1701"/>
    <s v="Bosque de galería"/>
    <d v="2025-06-05T00:00:00"/>
    <s v="Alta densidad"/>
    <s v="Lucía Rodríguez"/>
    <x v="1"/>
    <n v="3"/>
    <n v="21"/>
    <x v="0"/>
    <s v=""/>
    <n v="57.1"/>
    <n v="0.57100000000000006"/>
    <n v="0.1817549450109445"/>
    <n v="11.7"/>
    <x v="30"/>
    <n v="2.5945518400312329E-2"/>
    <n v="0"/>
    <n v="4"/>
    <n v="3"/>
    <x v="0"/>
    <x v="0"/>
    <n v="0"/>
    <n v="0"/>
    <n v="1"/>
    <x v="0"/>
    <s v="Otro"/>
    <s v=""/>
    <n v="4751154.7852999996"/>
    <n v="2574696.8917999999"/>
    <n v="-75.265559999999994"/>
    <n v="9.1937040010000004"/>
  </r>
  <r>
    <s v="Sucre"/>
    <s v="Corozal"/>
    <s v="La Llanada"/>
    <x v="39"/>
    <n v="1702"/>
    <s v="Bosque de galería"/>
    <d v="2025-06-05T00:00:00"/>
    <s v="Alta densidad"/>
    <s v="Lucía Rodríguez"/>
    <x v="1"/>
    <n v="3"/>
    <n v="22"/>
    <x v="0"/>
    <s v=""/>
    <n v="62.9"/>
    <n v="0.629"/>
    <n v="0.20021691840960434"/>
    <n v="12.5"/>
    <x v="126"/>
    <n v="3.1484110419910283E-2"/>
    <n v="0"/>
    <n v="4"/>
    <n v="2"/>
    <x v="0"/>
    <x v="0"/>
    <n v="0"/>
    <n v="0"/>
    <n v="3"/>
    <x v="0"/>
    <s v="Otro"/>
    <s v=""/>
    <n v="4751154.1629999997"/>
    <n v="2574702.7576000001"/>
    <n v="-75.265566000000007"/>
    <n v="9.1937570009999998"/>
  </r>
  <r>
    <s v="Sucre"/>
    <s v="Corozal"/>
    <s v="La Llanada"/>
    <x v="39"/>
    <n v="1703"/>
    <s v="Bosque de galería"/>
    <d v="2025-06-05T00:00:00"/>
    <s v="Alta densidad"/>
    <s v="Lucía Rodríguez"/>
    <x v="1"/>
    <n v="4"/>
    <n v="23"/>
    <x v="0"/>
    <s v=""/>
    <n v="50.7"/>
    <n v="0.50700000000000001"/>
    <n v="0.16138311229518187"/>
    <n v="8.8000000000000007"/>
    <x v="3"/>
    <n v="2.0455309483414303E-2"/>
    <n v="0"/>
    <n v="5"/>
    <n v="0"/>
    <x v="0"/>
    <x v="0"/>
    <n v="0"/>
    <n v="0"/>
    <n v="0"/>
    <x v="2"/>
    <s v="Otro"/>
    <s v=""/>
    <n v="4751143.9387999997"/>
    <n v="2574702.1586000002"/>
    <n v="-75.265658999999999"/>
    <n v="9.1937510010000008"/>
  </r>
  <r>
    <s v="Sucre"/>
    <s v="Corozal"/>
    <s v="La Llanada"/>
    <x v="39"/>
    <n v="1704"/>
    <s v="Bosque de galería"/>
    <d v="2025-06-05T00:00:00"/>
    <s v="Alta densidad"/>
    <s v="Lucía Rodríguez"/>
    <x v="1"/>
    <n v="4"/>
    <n v="24"/>
    <x v="0"/>
    <s v=""/>
    <n v="44"/>
    <n v="0.44"/>
    <n v="0.14005634992086791"/>
    <n v="11"/>
    <x v="127"/>
    <n v="1.5406198491295469E-2"/>
    <n v="0"/>
    <n v="5"/>
    <n v="1"/>
    <x v="0"/>
    <x v="0"/>
    <n v="0"/>
    <n v="0"/>
    <n v="0"/>
    <x v="0"/>
    <s v="Otro"/>
    <s v=""/>
    <n v="4751143.8651999999"/>
    <n v="2574707.9103000001"/>
    <n v="-75.265659999999997"/>
    <n v="9.1938030000000008"/>
  </r>
  <r>
    <s v="Sucre"/>
    <s v="Corozal"/>
    <s v="La Llanada"/>
    <x v="39"/>
    <n v="1705"/>
    <s v="Bosque de galería"/>
    <d v="2025-06-05T00:00:00"/>
    <s v="Alta densidad"/>
    <s v="Lucía Rodríguez"/>
    <x v="1"/>
    <n v="4"/>
    <n v="25"/>
    <x v="0"/>
    <s v=""/>
    <n v="58.8"/>
    <n v="0.58799999999999997"/>
    <n v="0.1871662130760689"/>
    <n v="11.2"/>
    <x v="19"/>
    <n v="2.7513433322182125E-2"/>
    <n v="0"/>
    <n v="5"/>
    <n v="3"/>
    <x v="0"/>
    <x v="0"/>
    <n v="0"/>
    <n v="0"/>
    <n v="2"/>
    <x v="0"/>
    <s v="Otro"/>
    <s v=""/>
    <n v="4751149.8765000002"/>
    <n v="2574702.6740000001"/>
    <n v="-75.265604999999994"/>
    <n v="9.1937560000000005"/>
  </r>
  <r>
    <s v="Sucre"/>
    <s v="Corozal"/>
    <s v="La Llanada"/>
    <x v="39"/>
    <n v="1706"/>
    <s v="Bosque de galería"/>
    <d v="2025-06-05T00:00:00"/>
    <s v="Alta densidad"/>
    <s v="Lucía Rodríguez"/>
    <x v="1"/>
    <n v="4"/>
    <n v="26"/>
    <x v="0"/>
    <s v=""/>
    <n v="73.3"/>
    <n v="0.73299999999999998"/>
    <n v="0.23332114657271857"/>
    <n v="13"/>
    <x v="128"/>
    <n v="4.2756100109450676E-2"/>
    <n v="8"/>
    <n v="13"/>
    <n v="4"/>
    <x v="0"/>
    <x v="0"/>
    <n v="0"/>
    <n v="0"/>
    <n v="3"/>
    <x v="0"/>
    <s v="Otro"/>
    <s v=""/>
    <n v="4751147.7233999996"/>
    <n v="2574709.7661000001"/>
    <n v="-75.265625"/>
    <n v="9.1938200000000005"/>
  </r>
  <r>
    <s v="Sucre"/>
    <s v="Corozal"/>
    <s v="La Llanada"/>
    <x v="39"/>
    <n v="1707"/>
    <s v="Bosque de galería"/>
    <d v="2025-06-05T00:00:00"/>
    <s v="Alta densidad"/>
    <s v="Lucía Rodríguez"/>
    <x v="1"/>
    <n v="4"/>
    <n v="27"/>
    <x v="0"/>
    <s v=""/>
    <n v="52.7"/>
    <n v="0.52700000000000002"/>
    <n v="0.16774931001885771"/>
    <n v="12.4"/>
    <x v="15"/>
    <n v="2.2100971594984503E-2"/>
    <n v="0"/>
    <n v="3"/>
    <n v="2"/>
    <x v="0"/>
    <x v="0"/>
    <n v="0"/>
    <n v="0"/>
    <n v="4"/>
    <x v="0"/>
    <s v="Otro"/>
    <s v=""/>
    <n v="4751157.7888000002"/>
    <n v="2574702.6239999998"/>
    <n v="-75.265533000000005"/>
    <n v="9.1937560000000005"/>
  </r>
  <r>
    <s v="Sucre"/>
    <s v="Corozal"/>
    <s v="La Llanada"/>
    <x v="39"/>
    <n v="1708"/>
    <s v="Bosque de galería"/>
    <d v="2025-06-05T00:00:00"/>
    <s v="Alta densidad"/>
    <s v="Lucía Rodríguez"/>
    <x v="1"/>
    <n v="4"/>
    <n v="28"/>
    <x v="0"/>
    <s v=""/>
    <n v="44.2"/>
    <n v="0.442"/>
    <n v="0.14069296969323547"/>
    <n v="8.6"/>
    <x v="27"/>
    <n v="1.5546573151102517E-2"/>
    <n v="0"/>
    <n v="5"/>
    <n v="0"/>
    <x v="0"/>
    <x v="0"/>
    <n v="0"/>
    <n v="0"/>
    <n v="0"/>
    <x v="0"/>
    <s v="Otro"/>
    <s v=""/>
    <n v="4751153.8850999996"/>
    <n v="2574710.9438"/>
    <n v="-75.265568999999999"/>
    <n v="9.1938309999999994"/>
  </r>
  <r>
    <s v="Sucre"/>
    <s v="Corozal"/>
    <s v="La Llanada"/>
    <x v="39"/>
    <n v="1709"/>
    <s v="Bosque de galería"/>
    <d v="2025-06-05T00:00:00"/>
    <s v="Alta densidad"/>
    <s v="Lucía Rodríguez"/>
    <x v="1"/>
    <n v="4"/>
    <n v="29"/>
    <x v="0"/>
    <s v=""/>
    <n v="55.4"/>
    <n v="0.55399999999999994"/>
    <n v="0.17634367694582001"/>
    <n v="13"/>
    <x v="124"/>
    <n v="2.4423599256996067E-2"/>
    <n v="0"/>
    <n v="4"/>
    <n v="2"/>
    <x v="0"/>
    <x v="0"/>
    <n v="0"/>
    <n v="0"/>
    <n v="1"/>
    <x v="0"/>
    <s v="Otro"/>
    <s v=""/>
    <n v="4751155.1009"/>
    <n v="2574712.0421000002"/>
    <n v="-75.265557999999999"/>
    <n v="9.1938410000000008"/>
  </r>
  <r>
    <s v="Sucre"/>
    <s v="Corozal"/>
    <s v="La Llanada"/>
    <x v="39"/>
    <s v=""/>
    <s v="Bosque de galería"/>
    <d v="2025-06-05T00:00:00"/>
    <s v="Alta densidad"/>
    <s v="Lucía Rodríguez"/>
    <x v="1"/>
    <n v="4"/>
    <n v="30"/>
    <x v="4"/>
    <n v="2"/>
    <s v=""/>
    <m/>
    <m/>
    <m/>
    <x v="4"/>
    <n v="0"/>
    <s v=""/>
    <s v=""/>
    <m/>
    <x v="1"/>
    <x v="1"/>
    <m/>
    <m/>
    <m/>
    <x v="0"/>
    <s v="Otro"/>
    <s v=""/>
    <m/>
    <m/>
    <m/>
    <m/>
  </r>
  <r>
    <s v="Sucre"/>
    <s v="Corozal"/>
    <s v="La Llanada"/>
    <x v="39"/>
    <n v="1710"/>
    <s v="Bosque de galería"/>
    <d v="2025-06-05T00:00:00"/>
    <s v="Alta densidad"/>
    <s v="Lucía Rodríguez"/>
    <x v="1"/>
    <n v="5"/>
    <n v="31"/>
    <x v="0"/>
    <s v=""/>
    <n v="58.4"/>
    <n v="0.58399999999999996"/>
    <n v="0.18589297353133374"/>
    <n v="13"/>
    <x v="119"/>
    <n v="2.7140374135574723E-2"/>
    <n v="0"/>
    <n v="5"/>
    <n v="0"/>
    <x v="0"/>
    <x v="0"/>
    <n v="0"/>
    <n v="0"/>
    <n v="1"/>
    <x v="0"/>
    <s v="Otro"/>
    <s v=""/>
    <n v="4751156.1474000001"/>
    <n v="2574703.7404"/>
    <n v="-75.265547999999995"/>
    <n v="9.1937660000000001"/>
  </r>
  <r>
    <s v="Sucre"/>
    <s v="Corozal"/>
    <s v="La Llanada"/>
    <x v="39"/>
    <n v="1711"/>
    <s v="Bosque de galería"/>
    <d v="2025-06-05T00:00:00"/>
    <s v="Alta densidad"/>
    <s v="Lucía Rodríguez"/>
    <x v="1"/>
    <n v="5"/>
    <n v="32"/>
    <x v="0"/>
    <s v=""/>
    <n v="57.9"/>
    <n v="0.57899999999999996"/>
    <n v="0.18430142410041481"/>
    <n v="10.5"/>
    <x v="11"/>
    <n v="2.6677631138535041E-2"/>
    <n v="4"/>
    <n v="9"/>
    <n v="1"/>
    <x v="0"/>
    <x v="0"/>
    <n v="0"/>
    <n v="0"/>
    <n v="2"/>
    <x v="0"/>
    <s v="Otro"/>
    <s v=""/>
    <n v="4751159.5526999999"/>
    <n v="2574703.4977000002"/>
    <n v="-75.265517000000003"/>
    <n v="9.1937639999999998"/>
  </r>
  <r>
    <s v="Sucre"/>
    <s v="Corozal"/>
    <s v="La Llanada"/>
    <x v="39"/>
    <n v="1712"/>
    <s v="Bosque de galería"/>
    <d v="2025-06-05T00:00:00"/>
    <s v="Alta densidad"/>
    <s v="Lucía Rodríguez"/>
    <x v="1"/>
    <n v="5"/>
    <n v="33"/>
    <x v="0"/>
    <s v=""/>
    <n v="59.7"/>
    <n v="0.59699999999999998"/>
    <n v="0.19003100205172302"/>
    <n v="12.7"/>
    <x v="13"/>
    <n v="2.8362127056219658E-2"/>
    <n v="0"/>
    <n v="5"/>
    <n v="3"/>
    <x v="0"/>
    <x v="0"/>
    <n v="0"/>
    <n v="0"/>
    <n v="3"/>
    <x v="1"/>
    <s v="Otro"/>
    <s v=""/>
    <n v="4751158.8120999997"/>
    <n v="2574708.037"/>
    <n v="-75.265523999999999"/>
    <n v="9.1938049999999993"/>
  </r>
  <r>
    <s v="Sucre"/>
    <s v="Corozal"/>
    <s v="La Llanada"/>
    <x v="39"/>
    <n v="1713"/>
    <s v="Bosque de galería"/>
    <d v="2025-06-05T00:00:00"/>
    <s v="Alta densidad"/>
    <s v="Lucía Rodríguez"/>
    <x v="1"/>
    <n v="5"/>
    <n v="34"/>
    <x v="0"/>
    <s v=""/>
    <n v="50.6"/>
    <n v="0.50600000000000001"/>
    <n v="0.16106480240899809"/>
    <n v="12.5"/>
    <x v="13"/>
    <n v="2.0374697504738259E-2"/>
    <n v="0"/>
    <n v="5"/>
    <n v="4"/>
    <x v="0"/>
    <x v="0"/>
    <n v="0"/>
    <n v="0"/>
    <n v="0"/>
    <x v="0"/>
    <s v="Otro"/>
    <s v=""/>
    <n v="4751163.7580000004"/>
    <n v="2574708.1164000002"/>
    <n v="-75.265478999999999"/>
    <n v="9.1938060010000004"/>
  </r>
  <r>
    <s v="Sucre"/>
    <s v="Corozal"/>
    <s v="La Llanada"/>
    <x v="39"/>
    <n v="1714"/>
    <s v="Bosque de galería"/>
    <d v="2025-06-05T00:00:00"/>
    <s v="Alta densidad"/>
    <s v="Lucía Rodríguez"/>
    <x v="1"/>
    <n v="5"/>
    <n v="35"/>
    <x v="0"/>
    <s v=""/>
    <n v="48.6"/>
    <n v="0.48599999999999999"/>
    <n v="0.15469860468532226"/>
    <n v="14"/>
    <x v="76"/>
    <n v="1.8795880469266654E-2"/>
    <n v="0"/>
    <n v="4"/>
    <n v="2"/>
    <x v="0"/>
    <x v="0"/>
    <n v="0"/>
    <n v="0"/>
    <n v="3"/>
    <x v="0"/>
    <s v="Otro"/>
    <s v=""/>
    <n v="4751167.5971999997"/>
    <n v="2574706.9860999999"/>
    <n v="-75.265444000000002"/>
    <n v="9.1937960000000007"/>
  </r>
  <r>
    <s v="Sucre"/>
    <s v="Corozal"/>
    <s v="La Llanada"/>
    <x v="39"/>
    <n v="1715"/>
    <s v="Bosque de galería"/>
    <d v="2025-06-05T00:00:00"/>
    <s v="Alta densidad"/>
    <s v="Lucía Rodríguez"/>
    <x v="1"/>
    <n v="5"/>
    <n v="36"/>
    <x v="0"/>
    <s v=""/>
    <n v="66.900000000000006"/>
    <n v="0.66900000000000004"/>
    <n v="0.21294931385695598"/>
    <n v="12.5"/>
    <x v="15"/>
    <n v="3.5615772742575887E-2"/>
    <n v="6"/>
    <n v="10"/>
    <n v="2"/>
    <x v="0"/>
    <x v="0"/>
    <n v="0"/>
    <n v="0"/>
    <n v="3"/>
    <x v="0"/>
    <s v="Otro"/>
    <s v=""/>
    <n v="4751165.4875999996"/>
    <n v="2574703.5707999999"/>
    <n v="-75.265462999999997"/>
    <n v="9.1937650000000009"/>
  </r>
  <r>
    <s v="Sucre"/>
    <s v="Corozal"/>
    <s v="La Llanada"/>
    <x v="39"/>
    <n v="1716"/>
    <s v="Bosque de galería"/>
    <d v="2025-06-05T00:00:00"/>
    <s v="Alta densidad"/>
    <s v="Lucía Rodríguez"/>
    <x v="1"/>
    <n v="5"/>
    <n v="37"/>
    <x v="0"/>
    <s v=""/>
    <n v="47.7"/>
    <n v="0.47700000000000004"/>
    <n v="0.15183381570966817"/>
    <n v="10.8"/>
    <x v="19"/>
    <n v="1.810618252337793E-2"/>
    <n v="0"/>
    <n v="4"/>
    <n v="1"/>
    <x v="0"/>
    <x v="0"/>
    <n v="0"/>
    <n v="0"/>
    <n v="0"/>
    <x v="0"/>
    <s v="Otro"/>
    <s v=""/>
    <n v="4751166.8076999998"/>
    <n v="2574703.7836000002"/>
    <n v="-75.265450999999999"/>
    <n v="9.1937669999999994"/>
  </r>
  <r>
    <s v="Sucre"/>
    <s v="Corozal"/>
    <s v="La Llanada"/>
    <x v="39"/>
    <n v="1717"/>
    <s v="Bosque de galería"/>
    <d v="2025-06-05T00:00:00"/>
    <s v="Alta densidad"/>
    <s v="Lucía Rodríguez"/>
    <x v="1"/>
    <n v="5"/>
    <n v="38"/>
    <x v="0"/>
    <s v=""/>
    <n v="60.3"/>
    <n v="0.60299999999999998"/>
    <n v="0.19194086136882577"/>
    <n v="10"/>
    <x v="7"/>
    <n v="2.8935084851350483E-2"/>
    <n v="0"/>
    <n v="5"/>
    <n v="1"/>
    <x v="0"/>
    <x v="0"/>
    <n v="0"/>
    <n v="0"/>
    <n v="0"/>
    <x v="0"/>
    <s v="Otro"/>
    <s v=""/>
    <n v="4751166.6040000003"/>
    <n v="2574706.3287999998"/>
    <n v="-75.265452999999994"/>
    <n v="9.193790001"/>
  </r>
  <r>
    <s v="Sucre"/>
    <s v="Corozal"/>
    <s v="La Llanada"/>
    <x v="39"/>
    <n v="1718"/>
    <s v="Bosque de galería"/>
    <d v="2025-06-05T00:00:00"/>
    <s v="Alta densidad"/>
    <s v="Lucía Rodríguez"/>
    <x v="1"/>
    <n v="5"/>
    <n v="39"/>
    <x v="0"/>
    <s v=""/>
    <n v="59.6"/>
    <n v="0.59599999999999997"/>
    <n v="0.18971269216553924"/>
    <n v="13.5"/>
    <x v="119"/>
    <n v="2.8267191132665345E-2"/>
    <n v="0"/>
    <n v="4"/>
    <n v="1"/>
    <x v="0"/>
    <x v="0"/>
    <n v="0"/>
    <n v="0"/>
    <n v="2"/>
    <x v="0"/>
    <s v="Otro"/>
    <s v=""/>
    <n v="4751166.1573999999"/>
    <n v="2574705.2256"/>
    <n v="-75.265456999999998"/>
    <n v="9.1937800010000004"/>
  </r>
  <r>
    <s v="Sucre"/>
    <s v="Corozal"/>
    <s v="La Llanada"/>
    <x v="39"/>
    <s v=""/>
    <s v="Bosque de galería"/>
    <d v="2025-06-05T00:00:00"/>
    <s v="Alta densidad"/>
    <s v="Lucía Rodríguez"/>
    <x v="1"/>
    <n v="5"/>
    <n v="40"/>
    <x v="4"/>
    <n v="4"/>
    <s v=""/>
    <m/>
    <m/>
    <m/>
    <x v="4"/>
    <n v="0"/>
    <s v=""/>
    <s v=""/>
    <m/>
    <x v="1"/>
    <x v="1"/>
    <m/>
    <m/>
    <m/>
    <x v="0"/>
    <s v="Otro"/>
    <s v=""/>
    <m/>
    <m/>
    <m/>
    <m/>
  </r>
  <r>
    <s v="Sucre"/>
    <s v="Corozal"/>
    <s v="La Llanada"/>
    <x v="39"/>
    <n v="1719"/>
    <s v="Bosque de galería"/>
    <d v="2025-06-05T00:00:00"/>
    <s v="Alta densidad"/>
    <s v="Lucía Rodríguez"/>
    <x v="1"/>
    <n v="6"/>
    <n v="41"/>
    <x v="0"/>
    <s v=""/>
    <n v="48.3"/>
    <n v="0.48299999999999998"/>
    <n v="0.15374367502677089"/>
    <n v="8.6999999999999993"/>
    <x v="3"/>
    <n v="1.8564548759482585E-2"/>
    <n v="0"/>
    <n v="4"/>
    <n v="1"/>
    <x v="0"/>
    <x v="0"/>
    <n v="0"/>
    <n v="0"/>
    <n v="0"/>
    <x v="0"/>
    <s v="Otro"/>
    <s v=""/>
    <n v="4751153.8998999996"/>
    <n v="2574695.9018999999"/>
    <n v="-75.265568000000002"/>
    <n v="9.193695"/>
  </r>
  <r>
    <s v="Sucre"/>
    <s v="Corozal"/>
    <s v="La Llanada"/>
    <x v="39"/>
    <n v="1720"/>
    <s v="Bosque de galería"/>
    <d v="2025-06-05T00:00:00"/>
    <s v="Alta densidad"/>
    <s v="Lucía Rodríguez"/>
    <x v="1"/>
    <n v="6"/>
    <n v="42"/>
    <x v="0"/>
    <s v=""/>
    <n v="53.3"/>
    <n v="0.53299999999999992"/>
    <n v="0.1696591693359604"/>
    <n v="12.5"/>
    <x v="15"/>
    <n v="2.2607084314016718E-2"/>
    <n v="0"/>
    <n v="5"/>
    <n v="2"/>
    <x v="0"/>
    <x v="0"/>
    <n v="0"/>
    <n v="0"/>
    <n v="1"/>
    <x v="0"/>
    <s v="Otro"/>
    <s v=""/>
    <n v="4751153.3861999996"/>
    <n v="2574684.1814999999"/>
    <n v="-75.265572000000006"/>
    <n v="9.1935890009999994"/>
  </r>
  <r>
    <s v="Sucre"/>
    <s v="Corozal"/>
    <s v="La Llanada"/>
    <x v="39"/>
    <n v="1721"/>
    <s v="Bosque de galería"/>
    <d v="2025-06-05T00:00:00"/>
    <s v="Alta densidad"/>
    <s v="Lucía Rodríguez"/>
    <x v="1"/>
    <n v="6"/>
    <n v="43"/>
    <x v="0"/>
    <s v=""/>
    <n v="54"/>
    <n v="0.54"/>
    <n v="0.17188733853924698"/>
    <n v="9.5"/>
    <x v="88"/>
    <n v="2.3204790702798343E-2"/>
    <n v="0"/>
    <n v="4"/>
    <n v="1"/>
    <x v="0"/>
    <x v="0"/>
    <n v="0"/>
    <n v="0"/>
    <n v="0"/>
    <x v="0"/>
    <s v="Otro"/>
    <s v=""/>
    <n v="4751164.2964000003"/>
    <n v="2574688.9789999998"/>
    <n v="-75.265473"/>
    <n v="9.1936330010000002"/>
  </r>
  <r>
    <s v="Sucre"/>
    <s v="Corozal"/>
    <s v="La Llanada"/>
    <x v="39"/>
    <n v="1722"/>
    <s v="Bosque de galería"/>
    <d v="2025-06-05T00:00:00"/>
    <s v="Alta densidad"/>
    <s v="Lucía Rodríguez"/>
    <x v="1"/>
    <n v="6"/>
    <n v="44"/>
    <x v="0"/>
    <s v=""/>
    <n v="51"/>
    <n v="0.51"/>
    <n v="0.16233804195373325"/>
    <n v="6.8"/>
    <x v="84"/>
    <n v="2.0698100349100988E-2"/>
    <n v="0"/>
    <n v="4"/>
    <n v="0"/>
    <x v="0"/>
    <x v="0"/>
    <n v="0"/>
    <n v="0"/>
    <n v="0"/>
    <x v="0"/>
    <s v="Otro"/>
    <s v=""/>
    <n v="4751161.9024999999"/>
    <n v="2574692.7544999998"/>
    <n v="-75.265495000000001"/>
    <n v="9.1936669999999996"/>
  </r>
  <r>
    <s v="Sucre"/>
    <s v="Corozal"/>
    <s v="La Llanada"/>
    <x v="39"/>
    <n v="1723"/>
    <s v="Bosque de galería"/>
    <d v="2025-06-05T00:00:00"/>
    <s v="Alta densidad"/>
    <s v="Lucía Rodríguez"/>
    <x v="1"/>
    <n v="6"/>
    <n v="45"/>
    <x v="0"/>
    <s v=""/>
    <n v="50"/>
    <n v="0.5"/>
    <n v="0.15915494309189535"/>
    <n v="8.5"/>
    <x v="3"/>
    <n v="1.9894367886486918E-2"/>
    <n v="0"/>
    <n v="4"/>
    <n v="0"/>
    <x v="0"/>
    <x v="0"/>
    <n v="0"/>
    <n v="0"/>
    <n v="0"/>
    <x v="2"/>
    <s v="Otro"/>
    <s v=""/>
    <n v="4751159.7796"/>
    <n v="2574687.2379000001"/>
    <n v="-75.265513999999996"/>
    <n v="9.1936169999999997"/>
  </r>
  <r>
    <s v="Sucre"/>
    <s v="Corozal"/>
    <s v="La Llanada"/>
    <x v="39"/>
    <n v="1724"/>
    <s v="Bosque de galería"/>
    <d v="2025-06-05T00:00:00"/>
    <s v="Alta densidad"/>
    <s v="Lucía Rodríguez"/>
    <x v="1"/>
    <n v="7"/>
    <n v="46"/>
    <x v="0"/>
    <m/>
    <n v="45.3"/>
    <n v="0.45299999999999996"/>
    <n v="0.14419437844125715"/>
    <n v="5.5"/>
    <x v="79"/>
    <n v="1.6330013358472371E-2"/>
    <n v="0"/>
    <n v="3"/>
    <n v="0"/>
    <x v="0"/>
    <x v="0"/>
    <n v="0"/>
    <n v="0"/>
    <n v="0"/>
    <x v="0"/>
    <s v="Otro"/>
    <s v="torcida"/>
    <n v="4751162.7334000003"/>
    <n v="2574685.1178000001"/>
    <n v="-75.265486999999993"/>
    <n v="9.1935979999999997"/>
  </r>
  <r>
    <s v="Sucre"/>
    <s v="Corozal"/>
    <s v="La Llanada"/>
    <x v="39"/>
    <n v="1725"/>
    <s v="Bosque de galería"/>
    <d v="2025-06-05T00:00:00"/>
    <s v="Alta densidad"/>
    <s v="Lucía Rodríguez"/>
    <x v="1"/>
    <n v="7"/>
    <n v="47"/>
    <x v="0"/>
    <s v=""/>
    <n v="60.7"/>
    <n v="0.60699999999999998"/>
    <n v="0.19321410091356095"/>
    <n v="11.5"/>
    <x v="30"/>
    <n v="2.9320239813632874E-2"/>
    <n v="0"/>
    <n v="5"/>
    <n v="3"/>
    <x v="0"/>
    <x v="0"/>
    <n v="0"/>
    <n v="0"/>
    <n v="3"/>
    <x v="0"/>
    <s v="Otro"/>
    <s v=""/>
    <n v="4751166.0756000001"/>
    <n v="2574692.2856999999"/>
    <n v="-75.265456999999998"/>
    <n v="9.1936630000000008"/>
  </r>
  <r>
    <s v="Sucre"/>
    <s v="Corozal"/>
    <s v="La Llanada"/>
    <x v="39"/>
    <n v="1726"/>
    <s v="Bosque de galería"/>
    <d v="2025-06-05T00:00:00"/>
    <s v="Alta densidad"/>
    <s v="Lucía Rodríguez"/>
    <x v="1"/>
    <n v="7"/>
    <n v="48"/>
    <x v="0"/>
    <s v=""/>
    <n v="61.2"/>
    <n v="0.61199999999999999"/>
    <n v="0.19480565034447989"/>
    <n v="10.199999999999999"/>
    <x v="12"/>
    <n v="2.980526450270542E-2"/>
    <n v="0"/>
    <n v="4"/>
    <n v="1"/>
    <x v="0"/>
    <x v="0"/>
    <n v="0"/>
    <n v="0"/>
    <n v="3"/>
    <x v="0"/>
    <s v="Otro"/>
    <s v=""/>
    <n v="4751168.7180000003"/>
    <n v="2574693.0433"/>
    <n v="-75.265433000000002"/>
    <n v="9.1936700009999992"/>
  </r>
  <r>
    <s v="Sucre"/>
    <s v="Corozal"/>
    <s v="La Llanada"/>
    <x v="39"/>
    <s v=""/>
    <s v="Bosque de galería"/>
    <d v="2025-06-05T00:00:00"/>
    <s v="Alta densidad"/>
    <s v="Lucía Rodríguez"/>
    <x v="1"/>
    <n v="7"/>
    <n v="49"/>
    <x v="4"/>
    <n v="2"/>
    <s v=""/>
    <m/>
    <m/>
    <m/>
    <x v="4"/>
    <n v="0"/>
    <s v=""/>
    <s v=""/>
    <m/>
    <x v="1"/>
    <x v="1"/>
    <m/>
    <m/>
    <m/>
    <x v="0"/>
    <s v="Otro"/>
    <s v=""/>
    <m/>
    <m/>
    <m/>
    <m/>
  </r>
  <r>
    <s v="Sucre"/>
    <s v="Corozal"/>
    <s v="La Llanada"/>
    <x v="39"/>
    <n v="1727"/>
    <s v="Bosque de galería"/>
    <d v="2025-06-05T00:00:00"/>
    <s v="Alta densidad"/>
    <s v="Lucía Rodríguez"/>
    <x v="1"/>
    <n v="8"/>
    <n v="50"/>
    <x v="0"/>
    <s v=""/>
    <n v="50.6"/>
    <n v="0.50600000000000001"/>
    <n v="0.16106480240899809"/>
    <n v="8.8000000000000007"/>
    <x v="27"/>
    <n v="2.0374697504738259E-2"/>
    <n v="0"/>
    <n v="4"/>
    <n v="1"/>
    <x v="0"/>
    <x v="0"/>
    <n v="0"/>
    <n v="0"/>
    <n v="1"/>
    <x v="0"/>
    <s v="Otro"/>
    <s v=""/>
    <n v="4751173.3536999999"/>
    <n v="2574696.2214000002"/>
    <n v="-75.265390999999994"/>
    <n v="9.1936990000000005"/>
  </r>
  <r>
    <s v="Sucre"/>
    <s v="Corozal"/>
    <s v="La Llanada"/>
    <x v="39"/>
    <n v="1728"/>
    <s v="Bosque de galería"/>
    <d v="2025-06-05T00:00:00"/>
    <s v="Alta densidad"/>
    <s v="Lucía Rodríguez"/>
    <x v="1"/>
    <n v="8"/>
    <n v="51"/>
    <x v="0"/>
    <s v=""/>
    <n v="59.5"/>
    <n v="0.59499999999999997"/>
    <n v="0.18939438227935546"/>
    <n v="11.5"/>
    <x v="30"/>
    <n v="2.8172414364054123E-2"/>
    <n v="0"/>
    <n v="4"/>
    <n v="1"/>
    <x v="0"/>
    <x v="0"/>
    <n v="0"/>
    <n v="0"/>
    <n v="1"/>
    <x v="0"/>
    <s v="Otro"/>
    <s v=""/>
    <n v="4751176.9921000004"/>
    <n v="2574698.0786000001"/>
    <n v="-75.265358000000006"/>
    <n v="9.1937160000000002"/>
  </r>
  <r>
    <s v="Sucre"/>
    <s v="Corozal"/>
    <s v="La Llanada"/>
    <x v="39"/>
    <n v="1729"/>
    <s v="Bosque de galería"/>
    <d v="2025-06-05T00:00:00"/>
    <s v="Alta densidad"/>
    <s v="Lucía Rodríguez"/>
    <x v="1"/>
    <n v="8"/>
    <n v="52"/>
    <x v="0"/>
    <s v=""/>
    <n v="56.5"/>
    <n v="0.56499999999999995"/>
    <n v="0.17984508569384172"/>
    <n v="12.5"/>
    <x v="15"/>
    <n v="2.5403118354255141E-2"/>
    <n v="0"/>
    <n v="4"/>
    <n v="2"/>
    <x v="0"/>
    <x v="2"/>
    <n v="0"/>
    <n v="0"/>
    <n v="1"/>
    <x v="0"/>
    <s v="Otro"/>
    <s v=""/>
    <n v="4751172.9554000003"/>
    <n v="2574702.7494000001"/>
    <n v="-75.265394999999998"/>
    <n v="9.1937580010000008"/>
  </r>
  <r>
    <s v="Sucre"/>
    <s v="Corozal"/>
    <s v="La Llanada"/>
    <x v="39"/>
    <n v="1730"/>
    <s v="Bosque de galería"/>
    <d v="2025-06-05T00:00:00"/>
    <s v="Alta densidad"/>
    <s v="Lucía Rodríguez"/>
    <x v="1"/>
    <n v="8"/>
    <n v="53"/>
    <x v="0"/>
    <s v=""/>
    <n v="51"/>
    <n v="0.51"/>
    <n v="0.16233804195373325"/>
    <n v="11"/>
    <x v="82"/>
    <n v="2.0698100349100988E-2"/>
    <n v="0"/>
    <n v="5"/>
    <n v="2"/>
    <x v="0"/>
    <x v="2"/>
    <n v="0"/>
    <n v="0"/>
    <n v="2"/>
    <x v="0"/>
    <s v="Otro"/>
    <s v=""/>
    <n v="4751173.3543999996"/>
    <n v="2574696.3319999999"/>
    <n v="-75.265390999999994"/>
    <n v="9.1936999999999998"/>
  </r>
  <r>
    <s v="Sucre"/>
    <s v="Corozal"/>
    <s v="La Llanada"/>
    <x v="39"/>
    <n v="1731"/>
    <s v="Bosque de galería"/>
    <d v="2025-06-05T00:00:00"/>
    <s v="Alta densidad"/>
    <s v="Lucía Rodríguez"/>
    <x v="1"/>
    <n v="8"/>
    <n v="54"/>
    <x v="0"/>
    <s v=""/>
    <n v="49.2"/>
    <n v="0.49200000000000005"/>
    <n v="0.15660846400242504"/>
    <n v="12.5"/>
    <x v="15"/>
    <n v="1.9262841072298281E-2"/>
    <n v="0"/>
    <n v="5"/>
    <n v="2"/>
    <x v="0"/>
    <x v="0"/>
    <n v="0"/>
    <n v="0"/>
    <n v="4"/>
    <x v="0"/>
    <s v="Otro"/>
    <s v=""/>
    <n v="4751175.2422000002"/>
    <n v="2574699.4169000001"/>
    <n v="-75.265373999999994"/>
    <n v="9.1937280000000001"/>
  </r>
  <r>
    <s v="Sucre"/>
    <s v="Corozal"/>
    <s v="La Llanada"/>
    <x v="39"/>
    <n v="1732"/>
    <s v="Bosque de galería"/>
    <d v="2025-06-05T00:00:00"/>
    <s v="Alta densidad"/>
    <s v="Lucía Rodríguez"/>
    <x v="1"/>
    <n v="8"/>
    <n v="55"/>
    <x v="0"/>
    <s v=""/>
    <n v="55.5"/>
    <n v="0.55500000000000005"/>
    <n v="0.17666198683200385"/>
    <n v="11"/>
    <x v="82"/>
    <n v="2.4511850672940535E-2"/>
    <n v="0"/>
    <n v="5"/>
    <n v="2"/>
    <x v="0"/>
    <x v="0"/>
    <n v="0"/>
    <n v="0"/>
    <n v="3"/>
    <x v="0"/>
    <s v="Otro"/>
    <s v=""/>
    <n v="4751175.5725999996"/>
    <n v="2574699.5254000002"/>
    <n v="-75.265371000000002"/>
    <n v="9.1937289999999994"/>
  </r>
  <r>
    <s v="Sucre"/>
    <s v="Corozal"/>
    <s v="La Llanada"/>
    <x v="39"/>
    <s v=""/>
    <s v="Bosque de galería"/>
    <d v="2025-06-05T00:00:00"/>
    <s v="Alta densidad"/>
    <s v="Lucía Rodríguez"/>
    <x v="1"/>
    <n v="8"/>
    <n v="56"/>
    <x v="4"/>
    <n v="1"/>
    <s v=""/>
    <m/>
    <m/>
    <m/>
    <x v="4"/>
    <n v="0"/>
    <s v=""/>
    <s v=""/>
    <m/>
    <x v="1"/>
    <x v="1"/>
    <m/>
    <m/>
    <m/>
    <x v="0"/>
    <s v="Otro"/>
    <s v=""/>
    <m/>
    <m/>
    <m/>
    <m/>
  </r>
  <r>
    <s v="Sucre"/>
    <s v="Corozal"/>
    <s v="La Llanada"/>
    <x v="39"/>
    <n v="1733"/>
    <s v="Bosque de galería"/>
    <d v="2025-06-05T00:00:00"/>
    <s v="Alta densidad"/>
    <s v="Lucía Rodríguez"/>
    <x v="1"/>
    <n v="9"/>
    <n v="57"/>
    <x v="0"/>
    <s v=""/>
    <n v="50.2"/>
    <n v="0.502"/>
    <n v="0.15979156286426294"/>
    <n v="12"/>
    <x v="30"/>
    <n v="2.0053841139464998E-2"/>
    <n v="0"/>
    <n v="5"/>
    <n v="3"/>
    <x v="0"/>
    <x v="0"/>
    <n v="0"/>
    <n v="0"/>
    <n v="1"/>
    <x v="0"/>
    <s v="Otro"/>
    <s v=""/>
    <n v="4751178.6278999997"/>
    <n v="2574696.0775000001"/>
    <n v="-75.265343000000001"/>
    <n v="9.1936980009999996"/>
  </r>
  <r>
    <s v="Sucre"/>
    <s v="Corozal"/>
    <s v="La Llanada"/>
    <x v="39"/>
    <n v="1734"/>
    <s v="Bosque de galería"/>
    <d v="2025-06-05T00:00:00"/>
    <s v="Alta densidad"/>
    <s v="Lucía Rodríguez"/>
    <x v="1"/>
    <n v="9"/>
    <n v="58"/>
    <x v="0"/>
    <s v=""/>
    <n v="70"/>
    <n v="0.7"/>
    <n v="0.22281692032865347"/>
    <n v="13"/>
    <x v="13"/>
    <n v="3.8992961057514354E-2"/>
    <n v="0"/>
    <n v="5"/>
    <n v="3"/>
    <x v="0"/>
    <x v="2"/>
    <n v="0"/>
    <n v="0"/>
    <n v="4"/>
    <x v="0"/>
    <s v="Otro"/>
    <s v=""/>
    <n v="4751177.7045999998"/>
    <n v="2574706.4797999999"/>
    <n v="-75.265351999999993"/>
    <n v="9.1937920000000002"/>
  </r>
  <r>
    <s v="Sucre"/>
    <s v="Corozal"/>
    <s v="La Llanada"/>
    <x v="39"/>
    <n v="1735"/>
    <s v="Bosque de galería"/>
    <d v="2025-06-05T00:00:00"/>
    <s v="Alta densidad"/>
    <s v="Lucía Rodríguez"/>
    <x v="1"/>
    <n v="9"/>
    <n v="59"/>
    <x v="0"/>
    <s v=""/>
    <n v="52.5"/>
    <n v="0.52500000000000002"/>
    <n v="0.16711269024649011"/>
    <n v="10.8"/>
    <x v="11"/>
    <n v="2.1933540594851829E-2"/>
    <n v="0"/>
    <n v="5"/>
    <n v="2"/>
    <x v="0"/>
    <x v="0"/>
    <n v="0"/>
    <n v="1"/>
    <n v="1"/>
    <x v="0"/>
    <s v="Otro"/>
    <s v=""/>
    <n v="4751190.0414000005"/>
    <n v="2574693.5721"/>
    <n v="-75.265238999999994"/>
    <n v="9.193676"/>
  </r>
  <r>
    <s v="Sucre"/>
    <s v="Corozal"/>
    <s v="La Llanada"/>
    <x v="39"/>
    <n v="1736"/>
    <s v="Bosque de galería"/>
    <d v="2025-06-05T00:00:00"/>
    <s v="Alta densidad"/>
    <s v="Lucía Rodríguez"/>
    <x v="1"/>
    <n v="9"/>
    <n v="60"/>
    <x v="0"/>
    <s v=""/>
    <n v="57"/>
    <n v="0.56999999999999995"/>
    <n v="0.18143663512476069"/>
    <n v="12.2"/>
    <x v="15"/>
    <n v="2.5854720505278397E-2"/>
    <n v="0"/>
    <n v="4"/>
    <n v="3"/>
    <x v="0"/>
    <x v="0"/>
    <n v="0"/>
    <n v="0"/>
    <n v="1"/>
    <x v="0"/>
    <s v="Otro"/>
    <s v=""/>
    <n v="4751194.2208000002"/>
    <n v="2574694.0987"/>
    <n v="-75.265201000000005"/>
    <n v="9.1936809999999998"/>
  </r>
  <r>
    <s v="Sucre"/>
    <s v="Corozal"/>
    <s v="La Llanada"/>
    <x v="39"/>
    <n v="1737"/>
    <s v="Bosque de galería"/>
    <d v="2025-06-05T00:00:00"/>
    <s v="Alta densidad"/>
    <s v="Lucía Rodríguez"/>
    <x v="1"/>
    <n v="10"/>
    <n v="61"/>
    <x v="0"/>
    <s v=""/>
    <n v="65"/>
    <n v="0.65"/>
    <n v="0.20690142601946396"/>
    <n v="12"/>
    <x v="15"/>
    <n v="3.3621481728162893E-2"/>
    <n v="0"/>
    <n v="4"/>
    <n v="3"/>
    <x v="0"/>
    <x v="0"/>
    <n v="0"/>
    <n v="0"/>
    <n v="5"/>
    <x v="0"/>
    <s v="Otro"/>
    <s v=""/>
    <n v="4751169.2079999996"/>
    <n v="2574683.6390999998"/>
    <n v="-75.265428"/>
    <n v="9.1935850010000006"/>
  </r>
  <r>
    <s v="Sucre"/>
    <s v="Corozal"/>
    <s v="La Llanada"/>
    <x v="39"/>
    <n v="1738"/>
    <s v="Bosque de galería"/>
    <d v="2025-06-05T00:00:00"/>
    <s v="Alta densidad"/>
    <s v="Lucía Rodríguez"/>
    <x v="1"/>
    <n v="10"/>
    <n v="62"/>
    <x v="0"/>
    <s v=""/>
    <n v="50.9"/>
    <n v="0.50900000000000001"/>
    <n v="0.16201973206754947"/>
    <n v="12.5"/>
    <x v="15"/>
    <n v="2.0617010905595669E-2"/>
    <n v="0"/>
    <n v="5"/>
    <n v="3"/>
    <x v="0"/>
    <x v="2"/>
    <n v="0"/>
    <n v="0"/>
    <n v="5"/>
    <x v="0"/>
    <s v="Otro"/>
    <s v=""/>
    <n v="4751183.2729000002"/>
    <n v="2574683.3289999999"/>
    <n v="-75.265299999999996"/>
    <n v="9.1935830010000004"/>
  </r>
  <r>
    <s v="Sucre"/>
    <s v="Corozal"/>
    <s v="La Llanada"/>
    <x v="39"/>
    <n v="1739"/>
    <s v="Bosque de galería"/>
    <d v="2025-06-05T00:00:00"/>
    <s v="Alta densidad"/>
    <s v="Lucía Rodríguez"/>
    <x v="1"/>
    <n v="10"/>
    <n v="63"/>
    <x v="0"/>
    <s v=""/>
    <n v="53.2"/>
    <n v="0.53200000000000003"/>
    <n v="0.16934085944977664"/>
    <n v="11"/>
    <x v="19"/>
    <n v="2.2522334306820296E-2"/>
    <n v="0"/>
    <n v="4"/>
    <n v="3"/>
    <x v="0"/>
    <x v="2"/>
    <n v="0"/>
    <n v="0"/>
    <n v="4"/>
    <x v="0"/>
    <s v="Otro"/>
    <s v=""/>
    <n v="4751176.216"/>
    <n v="2574679.6131000002"/>
    <n v="-75.265364000000005"/>
    <n v="9.1935490000000009"/>
  </r>
  <r>
    <s v="Sucre"/>
    <s v="Corozal"/>
    <s v="La Llanada"/>
    <x v="39"/>
    <n v="1740"/>
    <s v="Bosque de galería"/>
    <d v="2025-06-05T00:00:00"/>
    <s v="Alta densidad"/>
    <s v="Lucía Rodríguez"/>
    <x v="1"/>
    <n v="10"/>
    <n v="64"/>
    <x v="0"/>
    <s v=""/>
    <n v="62.2"/>
    <n v="0.622"/>
    <n v="0.19798874920631782"/>
    <n v="13.5"/>
    <x v="119"/>
    <n v="3.078725050158242E-2"/>
    <n v="0"/>
    <n v="5"/>
    <n v="3"/>
    <x v="0"/>
    <x v="2"/>
    <n v="0"/>
    <n v="0"/>
    <n v="4"/>
    <x v="0"/>
    <s v="Otro"/>
    <s v="Torcida "/>
    <n v="4751183.4976000004"/>
    <n v="2574684.1017999998"/>
    <n v="-75.265298000000001"/>
    <n v="9.1935900010000005"/>
  </r>
  <r>
    <s v="Sucre"/>
    <s v="Corozal"/>
    <s v="La Llanada"/>
    <x v="39"/>
    <n v="1741"/>
    <s v="Bosque de galería"/>
    <d v="2025-06-05T00:00:00"/>
    <s v="Alta densidad"/>
    <s v="Lucía Rodríguez"/>
    <x v="1"/>
    <n v="10"/>
    <n v="65"/>
    <x v="0"/>
    <s v=""/>
    <n v="54.4"/>
    <n v="0.54400000000000004"/>
    <n v="0.17316057808398214"/>
    <n v="12.2"/>
    <x v="15"/>
    <n v="2.3549838619421573E-2"/>
    <n v="0"/>
    <n v="4"/>
    <n v="2"/>
    <x v="0"/>
    <x v="0"/>
    <n v="0"/>
    <n v="0"/>
    <n v="0"/>
    <x v="0"/>
    <s v="Otro"/>
    <s v=""/>
    <n v="4751187.4879999999"/>
    <n v="2574689.4959999998"/>
    <n v="-75.265262000000007"/>
    <n v="9.1936389999999992"/>
  </r>
  <r>
    <s v="Sucre"/>
    <s v="Corozal"/>
    <s v="La Llanada"/>
    <x v="39"/>
    <n v="1742"/>
    <s v="Bosque de galería"/>
    <d v="2025-06-05T00:00:00"/>
    <s v="Alta densidad"/>
    <s v="Lucía Rodríguez"/>
    <x v="1"/>
    <n v="10"/>
    <n v="66"/>
    <x v="0"/>
    <s v=""/>
    <n v="57.4"/>
    <n v="0.57399999999999995"/>
    <n v="0.18270987466949584"/>
    <n v="13.5"/>
    <x v="121"/>
    <n v="2.6218867015072651E-2"/>
    <n v="0"/>
    <n v="4"/>
    <n v="2"/>
    <x v="0"/>
    <x v="0"/>
    <n v="0"/>
    <n v="0"/>
    <n v="3"/>
    <x v="0"/>
    <s v="Otro"/>
    <s v=""/>
    <n v="4751185.4883000003"/>
    <n v="2574686.08"/>
    <n v="-75.265280000000004"/>
    <n v="9.1936079999999993"/>
  </r>
  <r>
    <s v="Sucre"/>
    <s v="Corozal"/>
    <s v="La Llanada"/>
    <x v="39"/>
    <n v="1743"/>
    <s v="Bosque de galería"/>
    <d v="2025-06-05T00:00:00"/>
    <s v="Alta densidad"/>
    <s v="Lucía Rodríguez"/>
    <x v="1"/>
    <n v="10"/>
    <n v="67"/>
    <x v="0"/>
    <s v=""/>
    <n v="49.8"/>
    <n v="0.498"/>
    <n v="0.15851832331952775"/>
    <n v="9.3000000000000007"/>
    <x v="8"/>
    <n v="1.9735531253281206E-2"/>
    <n v="0"/>
    <n v="4"/>
    <n v="1"/>
    <x v="0"/>
    <x v="0"/>
    <n v="0"/>
    <n v="0"/>
    <n v="1"/>
    <x v="0"/>
    <s v="Otro"/>
    <s v=""/>
    <n v="4751184.6679999996"/>
    <n v="2574678.0112999999"/>
    <n v="-75.265287000000001"/>
    <n v="9.1935350000000007"/>
  </r>
  <r>
    <s v="Sucre"/>
    <s v="Sincelejo"/>
    <s v="Mirabel"/>
    <x v="40"/>
    <n v="1744"/>
    <s v="Vegetación secundaria baja"/>
    <d v="2025-06-05T00:00:00"/>
    <s v="Baja densidad"/>
    <s v="Esteban Moreno"/>
    <x v="1"/>
    <n v="1"/>
    <n v="1"/>
    <x v="0"/>
    <s v=""/>
    <n v="60.3"/>
    <n v="0.60299999999999998"/>
    <n v="0.19194086136882577"/>
    <n v="7.2"/>
    <x v="9"/>
    <n v="2.8935084851350483E-2"/>
    <n v="7"/>
    <n v="10"/>
    <n v="3"/>
    <x v="0"/>
    <x v="0"/>
    <n v="0"/>
    <n v="0"/>
    <n v="0"/>
    <x v="0"/>
    <s v="Rastrojos (VS)"/>
    <s v=""/>
    <n v="4741094.2356000002"/>
    <n v="2582405.5965"/>
    <n v="-75.357564999999994"/>
    <n v="9.2628109999999992"/>
  </r>
  <r>
    <s v="Sucre"/>
    <s v="Sincelejo"/>
    <s v="Mirabel"/>
    <x v="40"/>
    <n v="1745"/>
    <s v="Vegetación secundaria baja"/>
    <d v="2025-06-05T00:00:00"/>
    <s v="Baja densidad"/>
    <s v="Esteban Moreno"/>
    <x v="1"/>
    <n v="2"/>
    <n v="2"/>
    <x v="1"/>
    <s v=""/>
    <n v="57.5"/>
    <n v="0.57499999999999996"/>
    <n v="0.18302818455567962"/>
    <n v="7"/>
    <x v="77"/>
    <n v="2.6310301529878944E-2"/>
    <n v="6"/>
    <n v="9"/>
    <n v="0"/>
    <x v="0"/>
    <x v="0"/>
    <n v="0"/>
    <n v="0"/>
    <n v="0"/>
    <x v="0"/>
    <s v="Rastrojos (VS)"/>
    <s v=""/>
    <n v="4741098.5142000001"/>
    <n v="2582404.5726999999"/>
    <n v="-75.357525999999993"/>
    <n v="9.2628020010000007"/>
  </r>
  <r>
    <s v="Sucre"/>
    <s v="Sincelejo"/>
    <s v="Mirabel"/>
    <x v="40"/>
    <n v="1746"/>
    <s v="Vegetación secundaria baja"/>
    <d v="2025-06-05T00:00:00"/>
    <s v="Baja densidad"/>
    <s v="Esteban Moreno"/>
    <x v="1"/>
    <n v="2"/>
    <n v="3"/>
    <x v="0"/>
    <s v=""/>
    <n v="63"/>
    <n v="0.63"/>
    <n v="0.20053522829578813"/>
    <n v="8"/>
    <x v="18"/>
    <n v="3.1584298456586633E-2"/>
    <n v="7"/>
    <n v="10"/>
    <n v="1"/>
    <x v="0"/>
    <x v="0"/>
    <n v="0"/>
    <n v="0"/>
    <n v="0"/>
    <x v="0"/>
    <s v="Rastrojos (VS)"/>
    <s v=""/>
    <n v="4741092.9287999999"/>
    <n v="2582407.3749000002"/>
    <n v="-75.357577000000006"/>
    <n v="9.2628269999999997"/>
  </r>
  <r>
    <s v="Sucre"/>
    <s v="Sincelejo"/>
    <s v="Mirabel"/>
    <x v="40"/>
    <n v="1747"/>
    <s v="Vegetación secundaria baja"/>
    <d v="2025-06-05T00:00:00"/>
    <s v="Baja densidad"/>
    <s v="Esteban Moreno"/>
    <x v="1"/>
    <n v="2"/>
    <n v="4"/>
    <x v="0"/>
    <s v=""/>
    <n v="56.1"/>
    <n v="0.56100000000000005"/>
    <n v="0.17857184614910659"/>
    <n v="8.5"/>
    <x v="3"/>
    <n v="2.5044701422412202E-2"/>
    <n v="8"/>
    <n v="11"/>
    <n v="2"/>
    <x v="0"/>
    <x v="0"/>
    <n v="0"/>
    <n v="0"/>
    <n v="0"/>
    <x v="0"/>
    <s v="Rastrojos (VS)"/>
    <s v=""/>
    <n v="4741096.8652999997"/>
    <n v="2582404.4730000002"/>
    <n v="-75.357540999999998"/>
    <n v="9.2628010009999997"/>
  </r>
  <r>
    <s v="Sucre"/>
    <s v="Sincelejo"/>
    <s v="Mirabel"/>
    <x v="40"/>
    <n v="1748"/>
    <s v="Vegetación secundaria baja"/>
    <d v="2025-06-05T00:00:00"/>
    <s v="Baja densidad"/>
    <s v="Esteban Moreno"/>
    <x v="1"/>
    <n v="2"/>
    <n v="5"/>
    <x v="0"/>
    <s v=""/>
    <n v="57.9"/>
    <n v="0.57899999999999996"/>
    <n v="0.18430142410041481"/>
    <n v="9.5"/>
    <x v="102"/>
    <n v="2.6677631138535041E-2"/>
    <n v="8"/>
    <n v="11"/>
    <n v="4"/>
    <x v="0"/>
    <x v="0"/>
    <n v="0"/>
    <n v="0"/>
    <n v="0"/>
    <x v="0"/>
    <s v="Rastrojos (VS)"/>
    <s v=""/>
    <n v="4741094.4178999998"/>
    <n v="2582399.9542"/>
    <n v="-75.357562999999999"/>
    <n v="9.2627600000000001"/>
  </r>
  <r>
    <s v="Sucre"/>
    <s v="Sincelejo"/>
    <s v="Mirabel"/>
    <x v="40"/>
    <n v="1749"/>
    <s v="Vegetación secundaria baja"/>
    <d v="2025-06-05T00:00:00"/>
    <s v="Baja densidad"/>
    <s v="Esteban Moreno"/>
    <x v="1"/>
    <n v="2"/>
    <n v="6"/>
    <x v="1"/>
    <s v=""/>
    <n v="53.5"/>
    <n v="0.53500000000000003"/>
    <n v="0.17029578910832802"/>
    <n v="6.5"/>
    <x v="77"/>
    <n v="2.2777061793238875E-2"/>
    <n v="7"/>
    <n v="10"/>
    <n v="1"/>
    <x v="2"/>
    <x v="0"/>
    <n v="0"/>
    <n v="0"/>
    <n v="0"/>
    <x v="0"/>
    <s v="Rastrojos (VS)"/>
    <s v=""/>
    <n v="4741105.0579000004"/>
    <n v="2582413.7097999998"/>
    <n v="-75.357467"/>
    <n v="9.2628850000000007"/>
  </r>
  <r>
    <s v="Sucre"/>
    <s v="Sincelejo"/>
    <s v="Mirabel"/>
    <x v="40"/>
    <n v="1750"/>
    <s v="Vegetación secundaria baja"/>
    <d v="2025-06-05T00:00:00"/>
    <s v="Baja densidad"/>
    <s v="Esteban Moreno"/>
    <x v="1"/>
    <n v="3"/>
    <n v="7"/>
    <x v="0"/>
    <s v=""/>
    <n v="59.5"/>
    <n v="0.59499999999999997"/>
    <n v="0.18939438227935546"/>
    <n v="9"/>
    <x v="8"/>
    <n v="2.8172414364054123E-2"/>
    <n v="6"/>
    <n v="9"/>
    <n v="3"/>
    <x v="2"/>
    <x v="0"/>
    <n v="0"/>
    <n v="0"/>
    <n v="1"/>
    <x v="0"/>
    <s v="Rastrojos (VS)"/>
    <s v=""/>
    <n v="4741099.7933"/>
    <n v="2582415.1825999999"/>
    <n v="-75.357515000000006"/>
    <n v="9.2628979999999999"/>
  </r>
  <r>
    <s v="Sucre"/>
    <s v="Sincelejo"/>
    <s v="Mirabel"/>
    <x v="40"/>
    <n v="1751"/>
    <s v="Vegetación secundaria baja"/>
    <d v="2025-06-05T00:00:00"/>
    <s v="Baja densidad"/>
    <s v="Esteban Moreno"/>
    <x v="1"/>
    <n v="3"/>
    <n v="8"/>
    <x v="1"/>
    <s v=""/>
    <n v="51.8"/>
    <n v="0.51800000000000002"/>
    <n v="0.16488452104320359"/>
    <n v="6.6"/>
    <x v="77"/>
    <n v="2.1352545475094863E-2"/>
    <n v="4"/>
    <n v="7"/>
    <n v="0"/>
    <x v="0"/>
    <x v="0"/>
    <n v="0"/>
    <n v="0"/>
    <n v="0"/>
    <x v="0"/>
    <s v="Rastrojos (VS)"/>
    <s v=""/>
    <n v="4741103.8272000002"/>
    <n v="2582410.3997"/>
    <n v="-75.357478"/>
    <n v="9.2628550000000001"/>
  </r>
  <r>
    <s v="Sucre"/>
    <s v="Sincelejo"/>
    <s v="Mirabel"/>
    <x v="40"/>
    <n v="1752"/>
    <s v="Vegetación secundaria baja"/>
    <d v="2025-06-05T00:00:00"/>
    <s v="Baja densidad"/>
    <s v="Esteban Moreno"/>
    <x v="1"/>
    <n v="3"/>
    <n v="9"/>
    <x v="0"/>
    <s v=""/>
    <n v="60"/>
    <n v="0.6"/>
    <n v="0.19098593171027439"/>
    <n v="8.8000000000000007"/>
    <x v="27"/>
    <n v="2.8647889756541159E-2"/>
    <n v="5"/>
    <n v="8"/>
    <n v="1"/>
    <x v="3"/>
    <x v="0"/>
    <n v="0"/>
    <n v="0"/>
    <n v="1"/>
    <x v="0"/>
    <s v="Rastrojos (VS)"/>
    <s v=""/>
    <n v="4741100.4627999999"/>
    <n v="2582416.7267"/>
    <n v="-75.357508999999993"/>
    <n v="9.262912"/>
  </r>
  <r>
    <s v="Sucre"/>
    <s v="Sincelejo"/>
    <s v="Mirabel"/>
    <x v="40"/>
    <n v="1753"/>
    <s v="Vegetación secundaria baja"/>
    <d v="2025-06-05T00:00:00"/>
    <s v="Baja densidad"/>
    <s v="Esteban Moreno"/>
    <x v="1"/>
    <n v="3"/>
    <n v="10"/>
    <x v="0"/>
    <s v=""/>
    <n v="59.4"/>
    <n v="0.59399999999999997"/>
    <n v="0.18907607239317165"/>
    <n v="8.5"/>
    <x v="18"/>
    <n v="2.8077796750385988E-2"/>
    <n v="4"/>
    <n v="7"/>
    <n v="1"/>
    <x v="0"/>
    <x v="0"/>
    <n v="0"/>
    <n v="0"/>
    <n v="0"/>
    <x v="0"/>
    <s v="Rastrojos (VS)"/>
    <s v=""/>
    <n v="4741105.6139000002"/>
    <n v="2582414.7015999998"/>
    <n v="-75.357461999999998"/>
    <n v="9.2628939999999993"/>
  </r>
  <r>
    <s v="Sucre"/>
    <s v="Sincelejo"/>
    <s v="Mirabel"/>
    <x v="40"/>
    <n v="1754"/>
    <s v="Vegetación secundaria baja"/>
    <d v="2025-06-05T00:00:00"/>
    <s v="Baja densidad"/>
    <s v="Esteban Moreno"/>
    <x v="1"/>
    <n v="3"/>
    <n v="11"/>
    <x v="6"/>
    <s v=""/>
    <n v="50.2"/>
    <n v="0.502"/>
    <n v="0.15979156286426294"/>
    <n v="5.7"/>
    <x v="29"/>
    <n v="2.0053841139464998E-2"/>
    <n v="2"/>
    <n v="5"/>
    <m/>
    <x v="1"/>
    <x v="1"/>
    <m/>
    <m/>
    <m/>
    <x v="0"/>
    <s v="Rastrojos (VS)"/>
    <s v=""/>
    <n v="4741100.8942"/>
    <n v="2582415.5071"/>
    <n v="-75.357505000000003"/>
    <n v="9.2629009999999994"/>
  </r>
  <r>
    <s v="Sucre"/>
    <s v="Sincelejo"/>
    <s v="Mirabel"/>
    <x v="40"/>
    <n v="1756"/>
    <s v="Vegetación secundaria baja"/>
    <d v="2025-06-05T00:00:00"/>
    <s v="Baja densidad"/>
    <s v="Esteban Moreno"/>
    <x v="1"/>
    <n v="3"/>
    <n v="12"/>
    <x v="0"/>
    <s v=""/>
    <n v="50.1"/>
    <n v="0.501"/>
    <n v="0.15947325297807913"/>
    <n v="8.6999999999999993"/>
    <x v="18"/>
    <n v="1.997402493550441E-2"/>
    <n v="5"/>
    <n v="8"/>
    <n v="2"/>
    <x v="0"/>
    <x v="0"/>
    <n v="0"/>
    <n v="0"/>
    <n v="0"/>
    <x v="0"/>
    <s v="Rastrojos (VS)"/>
    <s v=""/>
    <n v="4741103.9568999996"/>
    <n v="2582413.3853000002"/>
    <n v="-75.357477000000003"/>
    <n v="9.2628819999999994"/>
  </r>
  <r>
    <s v="Sucre"/>
    <s v="Sincelejo"/>
    <s v="Mirabel"/>
    <x v="40"/>
    <n v="1755"/>
    <s v="Vegetación secundaria baja"/>
    <d v="2025-06-05T00:00:00"/>
    <s v="Baja densidad"/>
    <s v="Esteban Moreno"/>
    <x v="1"/>
    <n v="3"/>
    <n v="13"/>
    <x v="6"/>
    <s v=""/>
    <n v="46.2"/>
    <n v="0.46200000000000002"/>
    <n v="0.1470591674169113"/>
    <n v="3.5"/>
    <x v="17"/>
    <n v="1.6985333836653255E-2"/>
    <n v="0"/>
    <n v="4"/>
    <m/>
    <x v="1"/>
    <x v="1"/>
    <m/>
    <m/>
    <m/>
    <x v="0"/>
    <s v="Rastrojos (VS)"/>
    <s v=""/>
    <n v="4741102.4494000003"/>
    <n v="2582418.0408000001"/>
    <n v="-75.357490999999996"/>
    <n v="9.2629239999999999"/>
  </r>
  <r>
    <s v="Sucre"/>
    <s v="Sincelejo"/>
    <s v="Mirabel"/>
    <x v="40"/>
    <n v="1757"/>
    <s v="Vegetación secundaria baja"/>
    <d v="2025-06-05T00:00:00"/>
    <s v="Baja densidad"/>
    <s v="Esteban Moreno"/>
    <x v="1"/>
    <n v="3"/>
    <n v="14"/>
    <x v="0"/>
    <s v=""/>
    <n v="52.4"/>
    <n v="0.52400000000000002"/>
    <n v="0.16679438036030633"/>
    <n v="8.8000000000000007"/>
    <x v="27"/>
    <n v="2.1850063827200131E-2"/>
    <n v="5"/>
    <n v="8"/>
    <n v="3"/>
    <x v="0"/>
    <x v="0"/>
    <n v="0"/>
    <n v="0"/>
    <n v="0"/>
    <x v="0"/>
    <s v="Rastrojos (VS)"/>
    <s v=""/>
    <n v="4741108.1352000004"/>
    <n v="2582413.7999999998"/>
    <n v="-75.357438999999999"/>
    <n v="9.262886"/>
  </r>
  <r>
    <s v="Sucre"/>
    <s v="Sincelejo"/>
    <s v="Mirabel"/>
    <x v="40"/>
    <n v="1758"/>
    <s v="Vegetación secundaria baja"/>
    <d v="2025-06-05T00:00:00"/>
    <s v="Baja densidad"/>
    <s v="Esteban Moreno"/>
    <x v="1"/>
    <n v="3"/>
    <n v="15"/>
    <x v="0"/>
    <s v=""/>
    <n v="49.7"/>
    <n v="0.49700000000000005"/>
    <n v="0.158200013433344"/>
    <n v="8"/>
    <x v="67"/>
    <n v="1.9656351669092995E-2"/>
    <n v="4"/>
    <n v="7"/>
    <n v="0"/>
    <x v="0"/>
    <x v="0"/>
    <n v="0"/>
    <n v="0"/>
    <n v="0"/>
    <x v="0"/>
    <s v="Rastrojos (VS)"/>
    <s v=""/>
    <n v="4741106.8672000002"/>
    <n v="2582421.4404000002"/>
    <n v="-75.357450999999998"/>
    <n v="9.2629549999999998"/>
  </r>
  <r>
    <s v="Sucre"/>
    <s v="Sincelejo"/>
    <s v="Mirabel"/>
    <x v="40"/>
    <n v="1759"/>
    <s v="Vegetación secundaria baja"/>
    <d v="2025-06-05T00:00:00"/>
    <s v="Baja densidad"/>
    <s v="Esteban Moreno"/>
    <x v="1"/>
    <n v="3"/>
    <n v="16"/>
    <x v="0"/>
    <s v=""/>
    <n v="54.7"/>
    <n v="0.54700000000000004"/>
    <n v="0.17411550774253351"/>
    <n v="9"/>
    <x v="8"/>
    <n v="2.381029568379146E-2"/>
    <n v="6"/>
    <n v="9"/>
    <n v="4"/>
    <x v="0"/>
    <x v="0"/>
    <n v="0"/>
    <n v="0"/>
    <n v="0"/>
    <x v="0"/>
    <s v="Rastrojos (VS)"/>
    <s v=""/>
    <n v="4741108.4758000001"/>
    <n v="2582415.4569000001"/>
    <n v="-75.357436000000007"/>
    <n v="9.2629009999999994"/>
  </r>
  <r>
    <s v="Sucre"/>
    <s v="Sincelejo"/>
    <s v="Mirabel"/>
    <x v="40"/>
    <n v="1760"/>
    <s v="Vegetación secundaria baja"/>
    <d v="2025-06-05T00:00:00"/>
    <s v="Baja densidad"/>
    <s v="Esteban Moreno"/>
    <x v="1"/>
    <n v="3"/>
    <n v="17"/>
    <x v="0"/>
    <s v=""/>
    <n v="59.9"/>
    <n v="0.59899999999999998"/>
    <n v="0.19066762182409061"/>
    <n v="9.5"/>
    <x v="88"/>
    <n v="2.8552476368157567E-2"/>
    <n v="6"/>
    <n v="9"/>
    <n v="3"/>
    <x v="0"/>
    <x v="0"/>
    <n v="0"/>
    <n v="0"/>
    <n v="0"/>
    <x v="0"/>
    <s v="Rastrojos (VS)"/>
    <s v=""/>
    <n v="4741108.1564999996"/>
    <n v="2582417.0074999998"/>
    <n v="-75.357438999999999"/>
    <n v="9.2629149999999996"/>
  </r>
  <r>
    <s v="Sucre"/>
    <s v="Sincelejo"/>
    <s v="Mirabel"/>
    <x v="40"/>
    <n v="1761"/>
    <s v="Vegetación secundaria baja"/>
    <d v="2025-06-05T00:00:00"/>
    <s v="Baja densidad"/>
    <s v="Esteban Moreno"/>
    <x v="1"/>
    <n v="3"/>
    <n v="18"/>
    <x v="1"/>
    <s v=""/>
    <n v="56.7"/>
    <n v="0.56700000000000006"/>
    <n v="0.18048170546620934"/>
    <n v="6.2"/>
    <x v="26"/>
    <n v="2.5583281749835176E-2"/>
    <n v="2"/>
    <n v="5"/>
    <n v="0"/>
    <x v="0"/>
    <x v="0"/>
    <n v="0"/>
    <n v="0"/>
    <n v="0"/>
    <x v="0"/>
    <s v="Rastrojos (VS)"/>
    <s v=""/>
    <n v="4741107.9293999998"/>
    <n v="2582415.9029999999"/>
    <n v="-75.357440999999994"/>
    <n v="9.262905001"/>
  </r>
  <r>
    <s v="Sucre"/>
    <s v="Sincelejo"/>
    <s v="Mirabel"/>
    <x v="40"/>
    <n v="1762"/>
    <s v="Vegetación secundaria baja"/>
    <d v="2025-06-05T00:00:00"/>
    <s v="Baja densidad"/>
    <s v="Esteban Moreno"/>
    <x v="1"/>
    <n v="3"/>
    <n v="19"/>
    <x v="0"/>
    <s v=""/>
    <n v="53.9"/>
    <n v="0.53900000000000003"/>
    <n v="0.1715690286530632"/>
    <n v="8.5"/>
    <x v="3"/>
    <n v="2.3118926611000269E-2"/>
    <n v="6"/>
    <n v="9"/>
    <n v="2"/>
    <x v="2"/>
    <x v="2"/>
    <n v="0"/>
    <n v="0"/>
    <n v="0"/>
    <x v="0"/>
    <s v="Rastrojos (VS)"/>
    <s v=""/>
    <n v="4741115.0414000005"/>
    <n v="2582411.3209000002"/>
    <n v="-75.357376000000002"/>
    <n v="9.2628640010000005"/>
  </r>
  <r>
    <s v="Sucre"/>
    <s v="Sincelejo"/>
    <s v="Mirabel"/>
    <x v="40"/>
    <n v="1763"/>
    <s v="Vegetación secundaria baja"/>
    <d v="2025-06-05T00:00:00"/>
    <s v="Baja densidad"/>
    <s v="Esteban Moreno"/>
    <x v="1"/>
    <n v="3"/>
    <n v="20"/>
    <x v="0"/>
    <s v=""/>
    <n v="58.5"/>
    <n v="0.58499999999999996"/>
    <n v="0.18621128341751753"/>
    <n v="8.9"/>
    <x v="27"/>
    <n v="2.7233400199811936E-2"/>
    <n v="6"/>
    <n v="9"/>
    <n v="0"/>
    <x v="0"/>
    <x v="0"/>
    <n v="0"/>
    <n v="0"/>
    <n v="0"/>
    <x v="0"/>
    <s v="Rastrojos (VS)"/>
    <s v=""/>
    <n v="4741103.1262999997"/>
    <n v="2582420.6910000001"/>
    <n v="-75.357484999999997"/>
    <n v="9.2629480009999998"/>
  </r>
  <r>
    <s v="Sucre"/>
    <s v="Sincelejo"/>
    <s v="Mirabel"/>
    <x v="40"/>
    <n v="1764"/>
    <s v="Vegetación secundaria baja"/>
    <d v="2025-06-05T00:00:00"/>
    <s v="Baja densidad"/>
    <s v="Esteban Moreno"/>
    <x v="1"/>
    <n v="3"/>
    <n v="21"/>
    <x v="1"/>
    <s v=""/>
    <n v="55"/>
    <n v="0.55000000000000004"/>
    <n v="0.17507043740108488"/>
    <n v="6"/>
    <x v="79"/>
    <n v="2.4072185142649173E-2"/>
    <n v="2"/>
    <n v="6"/>
    <n v="0"/>
    <x v="0"/>
    <x v="0"/>
    <n v="0"/>
    <n v="0"/>
    <n v="0"/>
    <x v="0"/>
    <s v="Rastrojos (VS)"/>
    <s v=""/>
    <n v="4741102.0303999996"/>
    <n v="2582421.1406999999"/>
    <n v="-75.357495"/>
    <n v="9.2629520010000004"/>
  </r>
  <r>
    <s v="Sucre"/>
    <s v="Sincelejo"/>
    <s v="Mirabel"/>
    <x v="40"/>
    <s v=""/>
    <s v="Vegetación secundaria baja"/>
    <d v="2025-06-05T00:00:00"/>
    <s v="Baja densidad"/>
    <s v="Esteban Moreno"/>
    <x v="1"/>
    <n v="3"/>
    <n v="22"/>
    <x v="4"/>
    <n v="3"/>
    <s v=""/>
    <m/>
    <m/>
    <n v="0.15"/>
    <x v="4"/>
    <n v="0"/>
    <s v=""/>
    <s v=""/>
    <m/>
    <x v="1"/>
    <x v="1"/>
    <m/>
    <m/>
    <m/>
    <x v="0"/>
    <s v="Rastrojos (VS)"/>
    <s v=""/>
    <m/>
    <m/>
    <m/>
    <m/>
  </r>
  <r>
    <s v="Sucre"/>
    <s v="Sincelejo"/>
    <s v="Mirabel"/>
    <x v="40"/>
    <n v="1765"/>
    <s v="Vegetación secundaria baja"/>
    <d v="2025-06-05T00:00:00"/>
    <s v="Baja densidad"/>
    <s v="Esteban Moreno"/>
    <x v="1"/>
    <n v="4"/>
    <n v="23"/>
    <x v="0"/>
    <s v=""/>
    <n v="53"/>
    <n v="0.53"/>
    <n v="0.16870423967740908"/>
    <n v="7.8"/>
    <x v="78"/>
    <n v="2.2353311757256702E-2"/>
    <n v="5"/>
    <n v="8"/>
    <n v="2"/>
    <x v="0"/>
    <x v="0"/>
    <n v="0"/>
    <n v="0"/>
    <n v="1"/>
    <x v="0"/>
    <s v="Rastrojos (VS)"/>
    <s v=""/>
    <n v="4741096.5152000003"/>
    <n v="2582417.9696"/>
    <n v="-75.357545000000002"/>
    <n v="9.2629230010000008"/>
  </r>
  <r>
    <s v="Sucre"/>
    <s v="Sincelejo"/>
    <s v="Mirabel"/>
    <x v="40"/>
    <n v="1766"/>
    <s v="Vegetación secundaria baja"/>
    <d v="2025-06-05T00:00:00"/>
    <s v="Baja densidad"/>
    <s v="Esteban Moreno"/>
    <x v="1"/>
    <n v="4"/>
    <n v="24"/>
    <x v="6"/>
    <s v=""/>
    <n v="45"/>
    <n v="0.45"/>
    <n v="0.14323944878270581"/>
    <n v="3.8"/>
    <x v="35"/>
    <n v="1.6114437988054404E-2"/>
    <n v="1"/>
    <n v="4"/>
    <m/>
    <x v="1"/>
    <x v="1"/>
    <m/>
    <m/>
    <m/>
    <x v="0"/>
    <s v="Rastrojos (VS)"/>
    <s v=""/>
    <n v="4741092.5559"/>
    <n v="2582417.4427999998"/>
    <n v="-75.357580999999996"/>
    <n v="9.2629180009999992"/>
  </r>
  <r>
    <s v="Sucre"/>
    <s v="Sincelejo"/>
    <s v="Mirabel"/>
    <x v="40"/>
    <n v="1767"/>
    <s v="Vegetación secundaria baja"/>
    <d v="2025-06-05T00:00:00"/>
    <s v="Baja densidad"/>
    <s v="Esteban Moreno"/>
    <x v="1"/>
    <n v="4"/>
    <n v="25"/>
    <x v="1"/>
    <s v=""/>
    <n v="52.8"/>
    <n v="0.52800000000000002"/>
    <n v="0.16806761990504149"/>
    <n v="6.5"/>
    <x v="79"/>
    <n v="2.2184925827465476E-2"/>
    <n v="2"/>
    <n v="5"/>
    <n v="0"/>
    <x v="0"/>
    <x v="0"/>
    <n v="0"/>
    <n v="0"/>
    <n v="0"/>
    <x v="0"/>
    <s v="Rastrojos (VS)"/>
    <s v=""/>
    <n v="4741095.6009999998"/>
    <n v="2582412.6664"/>
    <n v="-75.357552999999996"/>
    <n v="9.2628749999999993"/>
  </r>
  <r>
    <s v="Sucre"/>
    <s v="Sincelejo"/>
    <s v="Mirabel"/>
    <x v="40"/>
    <n v="1768"/>
    <s v="Vegetación secundaria baja"/>
    <d v="2025-06-05T00:00:00"/>
    <s v="Baja densidad"/>
    <s v="Esteban Moreno"/>
    <x v="1"/>
    <n v="4"/>
    <n v="26"/>
    <x v="0"/>
    <s v=""/>
    <n v="56.1"/>
    <n v="0.56100000000000005"/>
    <n v="0.17857184614910659"/>
    <n v="8.5"/>
    <x v="18"/>
    <n v="2.5044701422412202E-2"/>
    <n v="5"/>
    <n v="8"/>
    <n v="2"/>
    <x v="3"/>
    <x v="0"/>
    <n v="0"/>
    <n v="0"/>
    <n v="0"/>
    <x v="0"/>
    <s v="Rastrojos (VS)"/>
    <s v=""/>
    <n v="4741091.3838999998"/>
    <n v="2582422.9810000001"/>
    <n v="-75.357591999999997"/>
    <n v="9.2629680010000008"/>
  </r>
  <r>
    <s v="Sucre"/>
    <s v="Sincelejo"/>
    <s v="Mirabel"/>
    <x v="40"/>
    <n v="1769"/>
    <s v="Vegetación secundaria baja"/>
    <d v="2025-06-05T00:00:00"/>
    <s v="Baja densidad"/>
    <s v="Esteban Moreno"/>
    <x v="1"/>
    <n v="4"/>
    <n v="27"/>
    <x v="1"/>
    <s v=""/>
    <n v="55.5"/>
    <n v="0.55500000000000005"/>
    <n v="0.17666198683200385"/>
    <n v="5.8"/>
    <x v="75"/>
    <n v="2.4511850672940535E-2"/>
    <n v="3"/>
    <n v="6"/>
    <n v="0"/>
    <x v="0"/>
    <x v="0"/>
    <n v="0"/>
    <n v="0"/>
    <n v="0"/>
    <x v="0"/>
    <s v="Rastrojos (VS)"/>
    <s v=""/>
    <n v="4741094.4422000004"/>
    <n v="2582420.1954999999"/>
    <n v="-75.357563999999996"/>
    <n v="9.262943001"/>
  </r>
  <r>
    <s v="Sucre"/>
    <s v="Sincelejo"/>
    <s v="Mirabel"/>
    <x v="40"/>
    <n v="1770"/>
    <s v="Vegetación secundaria baja"/>
    <d v="2025-06-05T00:00:00"/>
    <s v="Baja densidad"/>
    <s v="Esteban Moreno"/>
    <x v="1"/>
    <n v="4"/>
    <n v="28"/>
    <x v="6"/>
    <s v=""/>
    <n v="57.5"/>
    <n v="0.57499999999999996"/>
    <n v="0.18302818455567962"/>
    <n v="4"/>
    <x v="17"/>
    <n v="2.6310301529878944E-2"/>
    <n v="2"/>
    <n v="5"/>
    <m/>
    <x v="1"/>
    <x v="1"/>
    <m/>
    <m/>
    <m/>
    <x v="0"/>
    <s v="Rastrojos (VS)"/>
    <s v=""/>
    <n v="4741095.8640000001"/>
    <n v="2582419.1905999999"/>
    <n v="-75.357551000000001"/>
    <n v="9.2629340009999996"/>
  </r>
  <r>
    <s v="Sucre"/>
    <s v="Sincelejo"/>
    <s v="Mirabel"/>
    <x v="40"/>
    <n v="1771"/>
    <s v="Vegetación secundaria baja"/>
    <d v="2025-06-05T00:00:00"/>
    <s v="Baja densidad"/>
    <s v="Esteban Moreno"/>
    <x v="1"/>
    <n v="4"/>
    <n v="29"/>
    <x v="1"/>
    <s v=""/>
    <n v="55.9"/>
    <n v="0.55899999999999994"/>
    <n v="0.17793522637673898"/>
    <n v="6.8"/>
    <x v="40"/>
    <n v="2.4866447886149268E-2"/>
    <n v="3"/>
    <n v="6"/>
    <n v="0"/>
    <x v="0"/>
    <x v="0"/>
    <n v="0"/>
    <n v="0"/>
    <n v="0"/>
    <x v="0"/>
    <s v="Rastrojos (VS)"/>
    <s v=""/>
    <n v="4741096.7460000003"/>
    <n v="2582419.6272"/>
    <n v="-75.357543000000007"/>
    <n v="9.2629380010000002"/>
  </r>
  <r>
    <s v="Sucre"/>
    <s v="Sincelejo"/>
    <s v="Mirabel"/>
    <x v="40"/>
    <n v="1772"/>
    <s v="Vegetación secundaria baja"/>
    <d v="2025-06-05T00:00:00"/>
    <s v="Baja densidad"/>
    <s v="Esteban Moreno"/>
    <x v="1"/>
    <n v="4"/>
    <n v="30"/>
    <x v="0"/>
    <s v=""/>
    <n v="61.6"/>
    <n v="0.61599999999999999"/>
    <n v="0.19607888988921507"/>
    <n v="10.199999999999999"/>
    <x v="12"/>
    <n v="3.019614904293912E-2"/>
    <n v="2"/>
    <n v="5"/>
    <n v="2"/>
    <x v="0"/>
    <x v="0"/>
    <n v="0"/>
    <n v="0"/>
    <n v="0"/>
    <x v="0"/>
    <s v="Rastrojos (VS)"/>
    <s v=""/>
    <n v="4741095.2429"/>
    <n v="2582424.9463"/>
    <n v="-75.357557"/>
    <n v="9.2629859999999997"/>
  </r>
  <r>
    <s v="Sucre"/>
    <s v="Sincelejo"/>
    <s v="Mirabel"/>
    <x v="40"/>
    <n v="1773"/>
    <s v="Vegetación secundaria baja"/>
    <d v="2025-06-05T00:00:00"/>
    <s v="Baja densidad"/>
    <s v="Esteban Moreno"/>
    <x v="1"/>
    <n v="4"/>
    <n v="31"/>
    <x v="1"/>
    <s v=""/>
    <n v="56.1"/>
    <n v="0.56100000000000005"/>
    <n v="0.17857184614910659"/>
    <n v="6.6"/>
    <x v="77"/>
    <n v="2.5044701422412202E-2"/>
    <n v="2"/>
    <n v="5"/>
    <n v="0"/>
    <x v="0"/>
    <x v="0"/>
    <n v="0"/>
    <n v="0"/>
    <n v="0"/>
    <x v="0"/>
    <s v="Rastrojos (VS)"/>
    <s v=""/>
    <n v="4741095.8113000002"/>
    <n v="2582427.8184000002"/>
    <n v="-75.357551999999998"/>
    <n v="9.2630119999999998"/>
  </r>
  <r>
    <s v="Sucre"/>
    <s v="Sincelejo"/>
    <s v="Mirabel"/>
    <x v="40"/>
    <n v="1774"/>
    <s v="Vegetación secundaria baja"/>
    <d v="2025-06-05T00:00:00"/>
    <s v="Baja densidad"/>
    <s v="Esteban Moreno"/>
    <x v="1"/>
    <n v="4"/>
    <n v="32"/>
    <x v="0"/>
    <s v=""/>
    <n v="57.1"/>
    <n v="0.57100000000000006"/>
    <n v="0.1817549450109445"/>
    <n v="7.5"/>
    <x v="86"/>
    <n v="2.5945518400312329E-2"/>
    <n v="4"/>
    <n v="7"/>
    <n v="0"/>
    <x v="0"/>
    <x v="0"/>
    <n v="0"/>
    <n v="0"/>
    <n v="0"/>
    <x v="0"/>
    <s v="Rastrojos (VS)"/>
    <s v=""/>
    <n v="4741093.7251000004"/>
    <n v="2582428.0534999999"/>
    <n v="-75.357570999999993"/>
    <n v="9.2630140010000002"/>
  </r>
  <r>
    <s v="Sucre"/>
    <s v="Sincelejo"/>
    <s v="Mirabel"/>
    <x v="40"/>
    <n v="1775"/>
    <s v="Vegetación secundaria baja"/>
    <d v="2025-06-05T00:00:00"/>
    <s v="Baja densidad"/>
    <s v="Esteban Moreno"/>
    <x v="1"/>
    <n v="4"/>
    <n v="33"/>
    <x v="0"/>
    <s v=""/>
    <n v="58.2"/>
    <n v="0.58200000000000007"/>
    <n v="0.18525635375896621"/>
    <n v="8.5"/>
    <x v="92"/>
    <n v="2.6954799471929587E-2"/>
    <n v="3"/>
    <n v="6"/>
    <n v="2"/>
    <x v="0"/>
    <x v="0"/>
    <n v="0"/>
    <n v="0"/>
    <n v="0"/>
    <x v="0"/>
    <s v="Rastrojos (VS)"/>
    <s v=""/>
    <n v="4741099.4468"/>
    <n v="2582429.2322"/>
    <n v="-75.357518999999996"/>
    <n v="9.2630250000000007"/>
  </r>
  <r>
    <s v="Sucre"/>
    <s v="Sincelejo"/>
    <s v="Mirabel"/>
    <x v="40"/>
    <n v="1776"/>
    <s v="Vegetación secundaria baja"/>
    <d v="2025-06-05T00:00:00"/>
    <s v="Baja densidad"/>
    <s v="Esteban Moreno"/>
    <x v="1"/>
    <n v="4"/>
    <n v="34"/>
    <x v="0"/>
    <s v=""/>
    <n v="55.6"/>
    <n v="0.55600000000000005"/>
    <n v="0.17698029671818763"/>
    <n v="7.8"/>
    <x v="16"/>
    <n v="2.4600261243828081E-2"/>
    <n v="8"/>
    <n v="11"/>
    <n v="1"/>
    <x v="2"/>
    <x v="0"/>
    <n v="0"/>
    <n v="0"/>
    <n v="2"/>
    <x v="0"/>
    <s v="Rastrojos (VS)"/>
    <s v=""/>
    <n v="4741095.8267000001"/>
    <n v="2582430.1411000001"/>
    <n v="-75.357551999999998"/>
    <n v="9.2630330000000001"/>
  </r>
  <r>
    <s v="Sucre"/>
    <s v="Sincelejo"/>
    <s v="Mirabel"/>
    <x v="40"/>
    <n v="1777"/>
    <s v="Vegetación secundaria baja"/>
    <d v="2025-06-05T00:00:00"/>
    <s v="Baja densidad"/>
    <s v="Esteban Moreno"/>
    <x v="1"/>
    <n v="4"/>
    <n v="35"/>
    <x v="0"/>
    <s v=""/>
    <n v="60"/>
    <n v="0.6"/>
    <n v="0.19098593171027439"/>
    <n v="8.6999999999999993"/>
    <x v="27"/>
    <n v="2.8647889756541159E-2"/>
    <n v="4"/>
    <n v="7"/>
    <n v="1"/>
    <x v="0"/>
    <x v="0"/>
    <n v="0"/>
    <n v="0"/>
    <n v="0"/>
    <x v="0"/>
    <s v="Rastrojos (VS)"/>
    <s v=""/>
    <n v="4741100.0526000001"/>
    <n v="2582421.1538"/>
    <n v="-75.357512999999997"/>
    <n v="9.2629520010000004"/>
  </r>
  <r>
    <s v="Sucre"/>
    <s v="Sincelejo"/>
    <s v="Mirabel"/>
    <x v="40"/>
    <s v=""/>
    <s v="Vegetación secundaria baja"/>
    <d v="2025-06-05T00:00:00"/>
    <s v="Baja densidad"/>
    <s v="Esteban Moreno"/>
    <x v="1"/>
    <n v="4"/>
    <n v="36"/>
    <x v="4"/>
    <n v="2"/>
    <s v=""/>
    <m/>
    <m/>
    <n v="0.14000000000000001"/>
    <x v="4"/>
    <n v="0"/>
    <s v=""/>
    <s v=""/>
    <m/>
    <x v="1"/>
    <x v="1"/>
    <m/>
    <m/>
    <m/>
    <x v="0"/>
    <s v="Rastrojos (VS)"/>
    <s v=""/>
    <m/>
    <m/>
    <m/>
    <m/>
  </r>
  <r>
    <s v="Sucre"/>
    <s v="Sincelejo"/>
    <s v="Mirabel"/>
    <x v="40"/>
    <n v="1778"/>
    <s v="Vegetación secundaria baja"/>
    <d v="2025-06-05T00:00:00"/>
    <s v="Baja densidad"/>
    <s v="Esteban Moreno"/>
    <x v="1"/>
    <n v="5"/>
    <n v="37"/>
    <x v="0"/>
    <s v=""/>
    <n v="56.5"/>
    <n v="0.56499999999999995"/>
    <n v="0.17984508569384172"/>
    <n v="10.199999999999999"/>
    <x v="12"/>
    <n v="2.5403118354255141E-2"/>
    <n v="5"/>
    <n v="8"/>
    <n v="2"/>
    <x v="3"/>
    <x v="0"/>
    <n v="0"/>
    <n v="0"/>
    <n v="0"/>
    <x v="0"/>
    <s v="Rastrojos (VS)"/>
    <s v=""/>
    <n v="4741104.1797000002"/>
    <n v="2582430.4175999998"/>
    <n v="-75.357476000000005"/>
    <n v="9.2630360009999997"/>
  </r>
  <r>
    <s v="Sucre"/>
    <s v="Sincelejo"/>
    <s v="Mirabel"/>
    <x v="40"/>
    <n v="1780"/>
    <s v="Vegetación secundaria baja"/>
    <d v="2025-06-05T00:00:00"/>
    <s v="Baja densidad"/>
    <s v="Esteban Moreno"/>
    <x v="1"/>
    <n v="5"/>
    <n v="38"/>
    <x v="1"/>
    <s v=""/>
    <n v="55.7"/>
    <n v="0.55700000000000005"/>
    <n v="0.17729860660437144"/>
    <n v="5.7"/>
    <x v="2"/>
    <n v="2.4688830969658727E-2"/>
    <n v="0"/>
    <n v="4"/>
    <n v="0"/>
    <x v="0"/>
    <x v="0"/>
    <n v="0"/>
    <n v="0"/>
    <n v="0"/>
    <x v="0"/>
    <s v="Rastrojos (VS)"/>
    <s v=""/>
    <n v="4741101.3360000001"/>
    <n v="2582432.4273999999"/>
    <n v="-75.357501999999997"/>
    <n v="9.2630540010000004"/>
  </r>
  <r>
    <s v="Sucre"/>
    <s v="Sincelejo"/>
    <s v="Mirabel"/>
    <x v="40"/>
    <s v=""/>
    <s v="Vegetación secundaria baja"/>
    <d v="2025-06-05T00:00:00"/>
    <s v="Baja densidad"/>
    <s v="Esteban Moreno"/>
    <x v="1"/>
    <n v="5"/>
    <n v="39"/>
    <x v="4"/>
    <n v="13"/>
    <s v=""/>
    <m/>
    <m/>
    <n v="0.15"/>
    <x v="4"/>
    <n v="0"/>
    <s v=""/>
    <s v=""/>
    <m/>
    <x v="1"/>
    <x v="1"/>
    <m/>
    <m/>
    <m/>
    <x v="0"/>
    <s v="Rastrojos (VS)"/>
    <s v=""/>
    <m/>
    <m/>
    <m/>
    <m/>
  </r>
  <r>
    <s v="Sucre"/>
    <s v="Sincelejo"/>
    <s v="Mirabel"/>
    <x v="40"/>
    <n v="1781"/>
    <s v="Vegetación secundaria baja"/>
    <d v="2025-06-05T00:00:00"/>
    <s v="Baja densidad"/>
    <s v="Esteban Moreno"/>
    <x v="1"/>
    <n v="6"/>
    <n v="40"/>
    <x v="0"/>
    <s v=""/>
    <n v="56"/>
    <n v="0.56000000000000005"/>
    <n v="0.17825353626292281"/>
    <n v="8.8000000000000007"/>
    <x v="87"/>
    <n v="2.4955495076809196E-2"/>
    <n v="7"/>
    <n v="10"/>
    <n v="3"/>
    <x v="0"/>
    <x v="0"/>
    <n v="0"/>
    <n v="0"/>
    <n v="0"/>
    <x v="0"/>
    <s v="Rastrojos (VS)"/>
    <s v=""/>
    <n v="4741102.5322000002"/>
    <n v="2582430.5391000002"/>
    <n v="-75.357490999999996"/>
    <n v="9.2630370000000006"/>
  </r>
  <r>
    <s v="Sucre"/>
    <s v="Sincelejo"/>
    <s v="Mirabel"/>
    <x v="40"/>
    <n v="1782"/>
    <s v="Vegetación secundaria baja"/>
    <d v="2025-06-05T00:00:00"/>
    <s v="Baja densidad"/>
    <s v="Esteban Moreno"/>
    <x v="1"/>
    <n v="6"/>
    <n v="41"/>
    <x v="0"/>
    <s v=""/>
    <n v="55"/>
    <n v="0.55000000000000004"/>
    <n v="0.17507043740108488"/>
    <n v="9"/>
    <x v="0"/>
    <n v="2.4072185142649173E-2"/>
    <n v="8"/>
    <n v="11"/>
    <n v="2"/>
    <x v="2"/>
    <x v="0"/>
    <n v="0"/>
    <n v="0"/>
    <n v="0"/>
    <x v="0"/>
    <s v="Rastrojos (VS)"/>
    <s v=""/>
    <n v="4741104.9620000003"/>
    <n v="2582432.4032999999"/>
    <n v="-75.357468999999995"/>
    <n v="9.2630540000000003"/>
  </r>
  <r>
    <s v="Sucre"/>
    <s v="Sincelejo"/>
    <s v="Mirabel"/>
    <x v="40"/>
    <n v="1783"/>
    <s v="Vegetación secundaria baja"/>
    <d v="2025-06-05T00:00:00"/>
    <s v="Baja densidad"/>
    <s v="Esteban Moreno"/>
    <x v="1"/>
    <n v="6"/>
    <n v="42"/>
    <x v="0"/>
    <s v=""/>
    <n v="55.6"/>
    <n v="0.55600000000000005"/>
    <n v="0.17698029671818763"/>
    <n v="7.2"/>
    <x v="9"/>
    <n v="2.4600261243828081E-2"/>
    <n v="2"/>
    <n v="5"/>
    <n v="0"/>
    <x v="0"/>
    <x v="0"/>
    <n v="0"/>
    <n v="0"/>
    <n v="0"/>
    <x v="0"/>
    <s v="Rastrojos (VS)"/>
    <s v=""/>
    <n v="4741113.7397999996"/>
    <n v="2582430.4648000002"/>
    <n v="-75.357388999999998"/>
    <n v="9.2630370000000006"/>
  </r>
  <r>
    <s v="Sucre"/>
    <s v="Sincelejo"/>
    <s v="Mirabel"/>
    <x v="40"/>
    <n v="1784"/>
    <s v="Vegetación secundaria baja"/>
    <d v="2025-06-05T00:00:00"/>
    <s v="Baja densidad"/>
    <s v="Esteban Moreno"/>
    <x v="1"/>
    <n v="6"/>
    <n v="43"/>
    <x v="0"/>
    <s v=""/>
    <n v="63"/>
    <n v="0.63"/>
    <n v="0.20053522829578813"/>
    <n v="9"/>
    <x v="8"/>
    <n v="3.1584298456586633E-2"/>
    <n v="6"/>
    <n v="9"/>
    <n v="0"/>
    <x v="0"/>
    <x v="0"/>
    <n v="0"/>
    <n v="0"/>
    <n v="0"/>
    <x v="0"/>
    <s v="Rastrojos (VS)"/>
    <s v=""/>
    <n v="4741105.6418000003"/>
    <n v="2582435.4959"/>
    <n v="-75.357462999999996"/>
    <n v="9.2630820010000008"/>
  </r>
  <r>
    <s v="Sucre"/>
    <s v="Sincelejo"/>
    <s v="Mirabel"/>
    <x v="40"/>
    <n v="1785"/>
    <s v="Vegetación secundaria baja"/>
    <d v="2025-06-05T00:00:00"/>
    <s v="Baja densidad"/>
    <s v="Esteban Moreno"/>
    <x v="1"/>
    <n v="6"/>
    <n v="44"/>
    <x v="6"/>
    <s v=""/>
    <n v="52.7"/>
    <n v="0.52700000000000002"/>
    <n v="0.16774931001885771"/>
    <n v="5.5"/>
    <x v="29"/>
    <n v="2.2100971594984503E-2"/>
    <n v="1"/>
    <n v="4"/>
    <m/>
    <x v="1"/>
    <x v="1"/>
    <m/>
    <m/>
    <m/>
    <x v="0"/>
    <s v="Rastrojos (VS)"/>
    <s v=""/>
    <n v="4741109.8734999998"/>
    <n v="2582427.3933999999"/>
    <n v="-75.357423999999995"/>
    <n v="9.2630090000000003"/>
  </r>
  <r>
    <s v="Sucre"/>
    <s v="Sincelejo"/>
    <s v="Mirabel"/>
    <x v="40"/>
    <n v="1786"/>
    <s v="Vegetación secundaria baja"/>
    <d v="2025-06-05T00:00:00"/>
    <s v="Baja densidad"/>
    <s v="Esteban Moreno"/>
    <x v="1"/>
    <n v="6"/>
    <n v="45"/>
    <x v="0"/>
    <s v=""/>
    <n v="55.2"/>
    <n v="0.55200000000000005"/>
    <n v="0.17570705717345247"/>
    <n v="8.8000000000000007"/>
    <x v="27"/>
    <n v="2.4247573889936442E-2"/>
    <n v="4"/>
    <n v="7"/>
    <n v="1"/>
    <x v="0"/>
    <x v="0"/>
    <n v="0"/>
    <n v="0"/>
    <n v="0"/>
    <x v="0"/>
    <s v="Rastrojos (VS)"/>
    <s v=""/>
    <n v="4741105.4132000003"/>
    <n v="2582434.1701000002"/>
    <n v="-75.357465000000005"/>
    <n v="9.2630700000000008"/>
  </r>
  <r>
    <s v="Sucre"/>
    <s v="Sincelejo"/>
    <s v="Mirabel"/>
    <x v="40"/>
    <n v="1787"/>
    <s v="Vegetación secundaria baja"/>
    <d v="2025-06-05T00:00:00"/>
    <s v="Baja densidad"/>
    <s v="Esteban Moreno"/>
    <x v="1"/>
    <n v="6"/>
    <n v="46"/>
    <x v="0"/>
    <s v=""/>
    <n v="55"/>
    <n v="0.55000000000000004"/>
    <n v="0.17507043740108488"/>
    <n v="9"/>
    <x v="0"/>
    <n v="2.4072185142649173E-2"/>
    <n v="8"/>
    <n v="11"/>
    <n v="2"/>
    <x v="3"/>
    <x v="0"/>
    <n v="0"/>
    <n v="0"/>
    <n v="0"/>
    <x v="0"/>
    <s v="Rastrojos (VS)"/>
    <s v=""/>
    <n v="4741102.2297"/>
    <n v="2582434.6335999998"/>
    <n v="-75.357494000000003"/>
    <n v="9.2630739999999996"/>
  </r>
  <r>
    <s v="Sucre"/>
    <s v="Sincelejo"/>
    <s v="Mirabel"/>
    <x v="40"/>
    <s v=""/>
    <s v="Vegetación secundaria baja"/>
    <d v="2025-06-05T00:00:00"/>
    <s v="Baja densidad"/>
    <s v="Esteban Moreno"/>
    <x v="1"/>
    <n v="6"/>
    <n v="47"/>
    <x v="4"/>
    <n v="20"/>
    <s v=""/>
    <m/>
    <m/>
    <n v="0.15"/>
    <x v="4"/>
    <n v="0"/>
    <s v=""/>
    <s v=""/>
    <m/>
    <x v="1"/>
    <x v="1"/>
    <m/>
    <m/>
    <m/>
    <x v="0"/>
    <s v="Rastrojos (VS)"/>
    <s v=""/>
    <m/>
    <m/>
    <m/>
    <m/>
  </r>
  <r>
    <s v="Sucre"/>
    <s v="Sincelejo"/>
    <s v="Mirabel"/>
    <x v="40"/>
    <n v="1788"/>
    <s v="Vegetación secundaria baja"/>
    <d v="2025-06-05T00:00:00"/>
    <s v="Baja densidad"/>
    <s v="Esteban Moreno"/>
    <x v="1"/>
    <n v="7"/>
    <n v="48"/>
    <x v="0"/>
    <s v=""/>
    <n v="59.2"/>
    <n v="0.59200000000000008"/>
    <n v="0.18843945262080411"/>
    <n v="8.5"/>
    <x v="3"/>
    <n v="2.7889038987879013E-2"/>
    <n v="4"/>
    <n v="7"/>
    <n v="0"/>
    <x v="0"/>
    <x v="0"/>
    <n v="0"/>
    <n v="0"/>
    <n v="0"/>
    <x v="0"/>
    <s v="Rastrojos (VS)"/>
    <s v=""/>
    <n v="4741106.8247999996"/>
    <n v="2582431.6167000001"/>
    <n v="-75.357451999999995"/>
    <n v="9.2630470000000003"/>
  </r>
  <r>
    <s v="Sucre"/>
    <s v="Sincelejo"/>
    <s v="Mirabel"/>
    <x v="40"/>
    <n v="1789"/>
    <s v="Vegetación secundaria baja"/>
    <d v="2025-06-05T00:00:00"/>
    <s v="Baja densidad"/>
    <s v="Esteban Moreno"/>
    <x v="1"/>
    <n v="7"/>
    <n v="49"/>
    <x v="0"/>
    <s v=""/>
    <n v="55"/>
    <n v="0.55000000000000004"/>
    <n v="0.17507043740108488"/>
    <n v="8.5"/>
    <x v="18"/>
    <n v="2.4072185142649173E-2"/>
    <n v="4"/>
    <n v="7"/>
    <n v="0"/>
    <x v="0"/>
    <x v="0"/>
    <n v="0"/>
    <n v="0"/>
    <n v="0"/>
    <x v="0"/>
    <s v="Rastrojos (VS)"/>
    <s v=""/>
    <n v="4741109.8201000001"/>
    <n v="2582435.9106000001"/>
    <n v="-75.357425000000006"/>
    <n v="9.2630859999999995"/>
  </r>
  <r>
    <s v="Sucre"/>
    <s v="Sincelejo"/>
    <s v="Mirabel"/>
    <x v="40"/>
    <n v="1790"/>
    <s v="Vegetación secundaria baja"/>
    <d v="2025-06-05T00:00:00"/>
    <s v="Baja densidad"/>
    <s v="Esteban Moreno"/>
    <x v="1"/>
    <n v="7"/>
    <n v="50"/>
    <x v="6"/>
    <s v=""/>
    <n v="52.2"/>
    <n v="0.52200000000000002"/>
    <n v="0.16615776058793874"/>
    <n v="5.2"/>
    <x v="107"/>
    <n v="2.1683587756726005E-2"/>
    <n v="2"/>
    <n v="5"/>
    <m/>
    <x v="1"/>
    <x v="1"/>
    <m/>
    <m/>
    <m/>
    <x v="0"/>
    <s v="Rastrojos (VS)"/>
    <s v=""/>
    <n v="4741103.8742000004"/>
    <n v="2582434.0696999999"/>
    <n v="-75.357478999999998"/>
    <n v="9.2630690009999999"/>
  </r>
  <r>
    <s v="Sucre"/>
    <s v="Sincelejo"/>
    <s v="Mirabel"/>
    <x v="40"/>
    <n v="1791"/>
    <s v="Vegetación secundaria baja"/>
    <d v="2025-06-05T00:00:00"/>
    <s v="Baja densidad"/>
    <s v="Esteban Moreno"/>
    <x v="1"/>
    <n v="7"/>
    <n v="51"/>
    <x v="0"/>
    <s v=""/>
    <n v="59.5"/>
    <n v="0.59499999999999997"/>
    <n v="0.18939438227935546"/>
    <n v="8"/>
    <x v="93"/>
    <n v="2.8172414364054123E-2"/>
    <n v="3"/>
    <n v="6"/>
    <n v="1"/>
    <x v="0"/>
    <x v="0"/>
    <n v="0"/>
    <n v="0"/>
    <n v="0"/>
    <x v="0"/>
    <s v="Rastrojos (VS)"/>
    <s v=""/>
    <n v="4741105.3114"/>
    <n v="2582435.3875000002"/>
    <n v="-75.357466000000002"/>
    <n v="9.2630810009999998"/>
  </r>
  <r>
    <s v="Sucre"/>
    <s v="Sincelejo"/>
    <s v="Mirabel"/>
    <x v="40"/>
    <n v="1792"/>
    <s v="Vegetación secundaria baja"/>
    <d v="2025-06-05T00:00:00"/>
    <s v="Baja densidad"/>
    <s v="Esteban Moreno"/>
    <x v="1"/>
    <n v="7"/>
    <n v="52"/>
    <x v="1"/>
    <s v=""/>
    <n v="50.4"/>
    <n v="0.504"/>
    <n v="0.1604281826366305"/>
    <n v="5.3"/>
    <x v="28"/>
    <n v="2.0213951012215445E-2"/>
    <n v="1"/>
    <n v="4"/>
    <n v="0"/>
    <x v="0"/>
    <x v="0"/>
    <n v="0"/>
    <n v="0"/>
    <n v="0"/>
    <x v="0"/>
    <s v="Rastrojos (VS)"/>
    <s v=""/>
    <n v="4741109.7006999999"/>
    <n v="2582434.4734999998"/>
    <n v="-75.357426000000004"/>
    <n v="9.2630730000000003"/>
  </r>
  <r>
    <s v="Sucre"/>
    <s v="Sincelejo"/>
    <s v="Mirabel"/>
    <x v="40"/>
    <n v="1793"/>
    <s v="Vegetación secundaria baja"/>
    <d v="2025-06-05T00:00:00"/>
    <s v="Baja densidad"/>
    <s v="Esteban Moreno"/>
    <x v="1"/>
    <n v="7"/>
    <n v="53"/>
    <x v="0"/>
    <s v=""/>
    <n v="58.4"/>
    <n v="0.58399999999999996"/>
    <n v="0.18589297353133374"/>
    <n v="8"/>
    <x v="67"/>
    <n v="2.7140374135574723E-2"/>
    <n v="5"/>
    <n v="8"/>
    <n v="0"/>
    <x v="0"/>
    <x v="0"/>
    <n v="0"/>
    <n v="0"/>
    <n v="0"/>
    <x v="0"/>
    <s v="Rastrojos (VS)"/>
    <s v=""/>
    <n v="4741111.2478"/>
    <n v="2582435.7905999999"/>
    <n v="-75.357411999999997"/>
    <n v="9.2630850010000003"/>
  </r>
  <r>
    <s v="Sucre"/>
    <s v="Sincelejo"/>
    <s v="Mirabel"/>
    <x v="40"/>
    <n v="1794"/>
    <s v="Vegetación secundaria baja"/>
    <d v="2025-06-05T00:00:00"/>
    <s v="Baja densidad"/>
    <s v="Esteban Moreno"/>
    <x v="1"/>
    <n v="7"/>
    <n v="54"/>
    <x v="1"/>
    <s v=""/>
    <n v="55"/>
    <n v="0.55000000000000004"/>
    <n v="0.17507043740108488"/>
    <n v="6.8"/>
    <x v="26"/>
    <n v="2.4072185142649173E-2"/>
    <n v="2"/>
    <n v="5"/>
    <n v="0"/>
    <x v="0"/>
    <x v="0"/>
    <n v="0"/>
    <n v="0"/>
    <n v="0"/>
    <x v="0"/>
    <s v="Rastrojos (VS)"/>
    <s v=""/>
    <n v="4741118.2580000004"/>
    <n v="2582432.4257999999"/>
    <n v="-75.357348000000002"/>
    <n v="9.2630549999999996"/>
  </r>
  <r>
    <s v="Sucre"/>
    <s v="Sincelejo"/>
    <s v="Mirabel"/>
    <x v="40"/>
    <n v="1795"/>
    <s v="Vegetación secundaria baja"/>
    <d v="2025-06-05T00:00:00"/>
    <s v="Baja densidad"/>
    <s v="Esteban Moreno"/>
    <x v="1"/>
    <n v="7"/>
    <n v="55"/>
    <x v="0"/>
    <s v=""/>
    <n v="60.8"/>
    <n v="0.60799999999999998"/>
    <n v="0.19353241079974473"/>
    <n v="8.5"/>
    <x v="18"/>
    <n v="2.9416926441561197E-2"/>
    <n v="4"/>
    <n v="7"/>
    <n v="1"/>
    <x v="0"/>
    <x v="0"/>
    <n v="0"/>
    <n v="0"/>
    <n v="0"/>
    <x v="0"/>
    <s v="Rastrojos (VS)"/>
    <s v=""/>
    <n v="4741118.8022999996"/>
    <n v="2582431.648"/>
    <n v="-75.357343"/>
    <n v="9.2630480009999996"/>
  </r>
  <r>
    <s v="Sucre"/>
    <s v="Sincelejo"/>
    <s v="Mirabel"/>
    <x v="40"/>
    <n v="1796"/>
    <s v="Vegetación secundaria baja"/>
    <d v="2025-06-05T00:00:00"/>
    <s v="Baja densidad"/>
    <s v="Esteban Moreno"/>
    <x v="1"/>
    <n v="7"/>
    <n v="56"/>
    <x v="0"/>
    <s v=""/>
    <n v="57.2"/>
    <n v="0.57200000000000006"/>
    <n v="0.18207325489712828"/>
    <n v="9"/>
    <x v="0"/>
    <n v="2.6036475450289347E-2"/>
    <n v="4"/>
    <n v="7"/>
    <n v="1"/>
    <x v="0"/>
    <x v="0"/>
    <n v="0"/>
    <n v="0"/>
    <n v="0"/>
    <x v="0"/>
    <s v="Rastrojos (VS)"/>
    <s v=""/>
    <n v="4741119.0206000004"/>
    <n v="2582431.4252999998"/>
    <n v="-75.357341000000005"/>
    <n v="9.2630459999999992"/>
  </r>
  <r>
    <s v="Sucre"/>
    <s v="Sincelejo"/>
    <s v="Mirabel"/>
    <x v="40"/>
    <n v="1797"/>
    <s v="Vegetación secundaria baja"/>
    <d v="2025-06-05T00:00:00"/>
    <s v="Baja densidad"/>
    <s v="Esteban Moreno"/>
    <x v="1"/>
    <n v="7"/>
    <n v="57"/>
    <x v="0"/>
    <s v=""/>
    <n v="51"/>
    <n v="0.51"/>
    <n v="0.16233804195373325"/>
    <n v="8.6"/>
    <x v="18"/>
    <n v="2.0698100349100988E-2"/>
    <n v="4"/>
    <n v="7"/>
    <n v="0"/>
    <x v="0"/>
    <x v="0"/>
    <n v="0"/>
    <n v="0"/>
    <n v="0"/>
    <x v="0"/>
    <s v="Rastrojos (VS)"/>
    <s v=""/>
    <n v="4741119.1267999997"/>
    <n v="2582430.8716000002"/>
    <n v="-75.357339999999994"/>
    <n v="9.2630410009999995"/>
  </r>
  <r>
    <s v="Sucre"/>
    <s v="Sincelejo"/>
    <s v="Mirabel"/>
    <x v="40"/>
    <n v="1798"/>
    <s v="Vegetación secundaria baja"/>
    <d v="2025-06-05T00:00:00"/>
    <s v="Baja densidad"/>
    <s v="Esteban Moreno"/>
    <x v="1"/>
    <n v="7"/>
    <n v="58"/>
    <x v="1"/>
    <s v=""/>
    <n v="57.5"/>
    <n v="0.57499999999999996"/>
    <n v="0.18302818455567962"/>
    <n v="7"/>
    <x v="95"/>
    <n v="2.6310301529878944E-2"/>
    <n v="3"/>
    <n v="6"/>
    <n v="0"/>
    <x v="0"/>
    <x v="0"/>
    <n v="0"/>
    <n v="0"/>
    <n v="0"/>
    <x v="0"/>
    <s v="Rastrojos (VS)"/>
    <s v=""/>
    <n v="4741119.4960000003"/>
    <n v="2582436.8420000002"/>
    <n v="-75.357337000000001"/>
    <n v="9.2630949999999999"/>
  </r>
  <r>
    <s v="Sucre"/>
    <s v="Sincelejo"/>
    <s v="Mirabel"/>
    <x v="40"/>
    <n v="1799"/>
    <s v="Vegetación secundaria baja"/>
    <d v="2025-06-05T00:00:00"/>
    <s v="Baja densidad"/>
    <s v="Esteban Moreno"/>
    <x v="1"/>
    <n v="7"/>
    <n v="59"/>
    <x v="0"/>
    <s v=""/>
    <n v="55.5"/>
    <n v="0.55500000000000005"/>
    <n v="0.17666198683200385"/>
    <n v="8"/>
    <x v="67"/>
    <n v="2.4511850672940535E-2"/>
    <n v="5"/>
    <n v="8"/>
    <n v="2"/>
    <x v="2"/>
    <x v="0"/>
    <n v="0"/>
    <n v="0"/>
    <n v="0"/>
    <x v="0"/>
    <s v="Rastrojos (VS)"/>
    <s v=""/>
    <n v="4741119.0593999997"/>
    <n v="2582437.2873"/>
    <n v="-75.357341000000005"/>
    <n v="9.2630990000000004"/>
  </r>
  <r>
    <s v="Sucre"/>
    <s v="Sincelejo"/>
    <s v="Mirabel"/>
    <x v="40"/>
    <s v=""/>
    <s v="Vegetación secundaria baja"/>
    <d v="2025-06-05T00:00:00"/>
    <s v="Baja densidad"/>
    <s v="Esteban Moreno"/>
    <x v="1"/>
    <n v="7"/>
    <n v="60"/>
    <x v="4"/>
    <n v="7"/>
    <s v=""/>
    <m/>
    <m/>
    <n v="0.15"/>
    <x v="4"/>
    <n v="0"/>
    <s v=""/>
    <s v=""/>
    <m/>
    <x v="1"/>
    <x v="1"/>
    <m/>
    <m/>
    <m/>
    <x v="0"/>
    <s v="Rastrojos (VS)"/>
    <s v=""/>
    <m/>
    <m/>
    <m/>
    <m/>
  </r>
  <r>
    <s v="Sucre"/>
    <s v="Sincelejo"/>
    <s v="Mirabel"/>
    <x v="40"/>
    <n v="1800"/>
    <s v="Vegetación secundaria baja"/>
    <d v="2025-06-05T00:00:00"/>
    <s v="Baja densidad"/>
    <s v="Esteban Moreno"/>
    <x v="1"/>
    <n v="8"/>
    <n v="61"/>
    <x v="0"/>
    <s v=""/>
    <n v="63"/>
    <n v="0.63"/>
    <n v="0.20053522829578813"/>
    <n v="8.6"/>
    <x v="3"/>
    <n v="3.1584298456586633E-2"/>
    <n v="4"/>
    <n v="7"/>
    <n v="1"/>
    <x v="0"/>
    <x v="2"/>
    <n v="0"/>
    <n v="0"/>
    <n v="0"/>
    <x v="0"/>
    <s v="Rastrojos (VS)"/>
    <s v=""/>
    <n v="4741106.8438999997"/>
    <n v="2582434.4923999999"/>
    <n v="-75.357451999999995"/>
    <n v="9.2630730000000003"/>
  </r>
  <r>
    <s v="Sucre"/>
    <s v="Sincelejo"/>
    <s v="Mirabel"/>
    <x v="40"/>
    <n v="1801"/>
    <s v="Vegetación secundaria baja"/>
    <d v="2025-06-05T00:00:00"/>
    <s v="Baja densidad"/>
    <s v="Esteban Moreno"/>
    <x v="1"/>
    <n v="8"/>
    <n v="62"/>
    <x v="1"/>
    <s v=""/>
    <n v="53.7"/>
    <n v="0.53700000000000003"/>
    <n v="0.17093240888069561"/>
    <n v="5.6"/>
    <x v="28"/>
    <n v="2.2947675892233385E-2"/>
    <n v="0"/>
    <n v="7"/>
    <n v="0"/>
    <x v="0"/>
    <x v="0"/>
    <n v="0"/>
    <n v="0"/>
    <n v="0"/>
    <x v="0"/>
    <s v="Rastrojos (VS)"/>
    <s v=""/>
    <n v="4741106.0732000005"/>
    <n v="2582434.2763"/>
    <n v="-75.357459000000006"/>
    <n v="9.2630710000000001"/>
  </r>
  <r>
    <s v="Sucre"/>
    <s v="Sincelejo"/>
    <s v="Mirabel"/>
    <x v="40"/>
    <n v="1802"/>
    <s v="Vegetación secundaria baja"/>
    <d v="2025-06-05T00:00:00"/>
    <s v="Baja densidad"/>
    <s v="Esteban Moreno"/>
    <x v="1"/>
    <n v="8"/>
    <n v="63"/>
    <x v="0"/>
    <s v=""/>
    <n v="55.8"/>
    <n v="0.55799999999999994"/>
    <n v="0.17761691649055519"/>
    <n v="7.5"/>
    <x v="16"/>
    <n v="2.4777559850432448E-2"/>
    <n v="3"/>
    <n v="6"/>
    <n v="0"/>
    <x v="0"/>
    <x v="0"/>
    <n v="0"/>
    <n v="0"/>
    <n v="0"/>
    <x v="0"/>
    <s v="Rastrojos (VS)"/>
    <s v=""/>
    <n v="4741109.8032"/>
    <n v="2582433.3667000001"/>
    <n v="-75.357425000000006"/>
    <n v="9.2630630000000007"/>
  </r>
  <r>
    <s v="Sucre"/>
    <s v="Sincelejo"/>
    <s v="Mirabel"/>
    <x v="40"/>
    <n v="1803"/>
    <s v="Vegetación secundaria baja"/>
    <d v="2025-06-05T00:00:00"/>
    <s v="Baja densidad"/>
    <s v="Esteban Moreno"/>
    <x v="1"/>
    <n v="8"/>
    <n v="64"/>
    <x v="6"/>
    <s v=""/>
    <n v="50.2"/>
    <n v="0.502"/>
    <n v="0.15979156286426294"/>
    <n v="5.5"/>
    <x v="33"/>
    <n v="2.0053841139464998E-2"/>
    <n v="2"/>
    <n v="5"/>
    <m/>
    <x v="1"/>
    <x v="1"/>
    <m/>
    <m/>
    <m/>
    <x v="0"/>
    <s v="Rastrojos (VS)"/>
    <s v=""/>
    <n v="4741108.1608999996"/>
    <n v="2582434.2625000002"/>
    <n v="-75.357439999999997"/>
    <n v="9.2630710000000001"/>
  </r>
  <r>
    <s v="Sucre"/>
    <s v="Sincelejo"/>
    <s v="Mirabel"/>
    <x v="40"/>
    <n v="1804"/>
    <s v="Vegetación secundaria baja"/>
    <d v="2025-06-05T00:00:00"/>
    <s v="Baja densidad"/>
    <s v="Esteban Moreno"/>
    <x v="1"/>
    <n v="8"/>
    <n v="65"/>
    <x v="1"/>
    <s v=""/>
    <n v="59.4"/>
    <n v="0.59399999999999997"/>
    <n v="0.18907607239317165"/>
    <n v="8.3000000000000007"/>
    <x v="28"/>
    <n v="2.8077796750385988E-2"/>
    <n v="6"/>
    <n v="9"/>
    <n v="3"/>
    <x v="0"/>
    <x v="0"/>
    <n v="0"/>
    <n v="0"/>
    <n v="0"/>
    <x v="0"/>
    <s v="Rastrojos (VS)"/>
    <s v=""/>
    <n v="4741109.2501999997"/>
    <n v="2582432.8174000001"/>
    <n v="-75.357429999999994"/>
    <n v="9.2630580009999992"/>
  </r>
  <r>
    <s v="Sucre"/>
    <s v="Sincelejo"/>
    <s v="Mirabel"/>
    <x v="40"/>
    <n v="1805"/>
    <s v="Vegetación secundaria baja"/>
    <d v="2025-06-05T00:00:00"/>
    <s v="Baja densidad"/>
    <s v="Esteban Moreno"/>
    <x v="1"/>
    <n v="10"/>
    <n v="66"/>
    <x v="0"/>
    <s v=""/>
    <n v="56.1"/>
    <n v="0.56100000000000005"/>
    <n v="0.17857184614910659"/>
    <n v="8.8000000000000007"/>
    <x v="87"/>
    <n v="2.5044701422412202E-2"/>
    <n v="4"/>
    <n v="7"/>
    <n v="1"/>
    <x v="5"/>
    <x v="0"/>
    <n v="0"/>
    <n v="0"/>
    <n v="0"/>
    <x v="0"/>
    <s v="Rastrojos (VS)"/>
    <s v=""/>
    <n v="4741115.7549999999"/>
    <n v="2582436.0924999998"/>
    <n v="-75.357371000000001"/>
    <n v="9.2630879999999998"/>
  </r>
  <r>
    <s v="Sucre"/>
    <s v="Sincelejo"/>
    <s v="Mirabel"/>
    <x v="40"/>
    <n v="1806"/>
    <s v="Vegetación secundaria baja"/>
    <d v="2025-06-05T00:00:00"/>
    <s v="Baja densidad"/>
    <s v="Esteban Moreno"/>
    <x v="1"/>
    <n v="10"/>
    <n v="67"/>
    <x v="0"/>
    <s v=""/>
    <n v="55.3"/>
    <n v="0.55299999999999994"/>
    <n v="0.17602536705963623"/>
    <n v="8"/>
    <x v="93"/>
    <n v="2.4335506995994707E-2"/>
    <n v="5"/>
    <n v="8"/>
    <n v="2"/>
    <x v="2"/>
    <x v="0"/>
    <n v="0"/>
    <n v="0"/>
    <n v="0"/>
    <x v="0"/>
    <s v="Rastrojos (VS)"/>
    <s v=""/>
    <n v="4741122.21"/>
    <n v="2582431.8465999998"/>
    <n v="-75.357311999999993"/>
    <n v="9.2630499999999998"/>
  </r>
  <r>
    <s v="Sucre"/>
    <s v="Sincelejo"/>
    <s v="Mirabel"/>
    <x v="40"/>
    <n v="1807"/>
    <s v="Vegetación secundaria baja"/>
    <d v="2025-06-05T00:00:00"/>
    <s v="Baja densidad"/>
    <s v="Esteban Moreno"/>
    <x v="1"/>
    <n v="10"/>
    <n v="68"/>
    <x v="0"/>
    <s v=""/>
    <n v="60.9"/>
    <n v="0.60899999999999999"/>
    <n v="0.19385072068592851"/>
    <n v="8.4"/>
    <x v="18"/>
    <n v="2.9513772224432615E-2"/>
    <n v="5"/>
    <n v="8"/>
    <n v="4"/>
    <x v="0"/>
    <x v="2"/>
    <n v="0"/>
    <n v="0"/>
    <n v="0"/>
    <x v="0"/>
    <s v="Rastrojos (VS)"/>
    <s v=""/>
    <n v="4741118.4353"/>
    <n v="2582442.6006999998"/>
    <n v="-75.357347000000004"/>
    <n v="9.2631470010000001"/>
  </r>
  <r>
    <s v="Sucre"/>
    <s v="Sincelejo"/>
    <s v="Mirabel"/>
    <x v="40"/>
    <n v="1808"/>
    <s v="Vegetación secundaria baja"/>
    <d v="2025-06-05T00:00:00"/>
    <s v="Baja densidad"/>
    <s v="Esteban Moreno"/>
    <x v="1"/>
    <n v="10"/>
    <n v="69"/>
    <x v="0"/>
    <s v=""/>
    <n v="57"/>
    <n v="0.56999999999999995"/>
    <n v="0.18143663512476069"/>
    <n v="10.5"/>
    <x v="70"/>
    <n v="2.5854720505278397E-2"/>
    <n v="8"/>
    <n v="11"/>
    <n v="4"/>
    <x v="0"/>
    <x v="0"/>
    <n v="0"/>
    <n v="0"/>
    <n v="0"/>
    <x v="0"/>
    <s v="Rastrojos (VS)"/>
    <s v=""/>
    <n v="4741118.8213"/>
    <n v="2582434.5236999998"/>
    <n v="-75.357343"/>
    <n v="9.2630740009999997"/>
  </r>
  <r>
    <s v="Sucre"/>
    <s v="Sincelejo"/>
    <s v="Mirabel"/>
    <x v="40"/>
    <n v="1809"/>
    <s v="Vegetación secundaria baja"/>
    <d v="2025-06-05T00:00:00"/>
    <s v="Baja densidad"/>
    <s v="Esteban Moreno"/>
    <x v="1"/>
    <n v="10"/>
    <n v="70"/>
    <x v="0"/>
    <s v=""/>
    <n v="54.2"/>
    <n v="0.54200000000000004"/>
    <n v="0.17252395831161457"/>
    <n v="8.9"/>
    <x v="1"/>
    <n v="2.3376996351223776E-2"/>
    <n v="4"/>
    <n v="7"/>
    <n v="2"/>
    <x v="0"/>
    <x v="0"/>
    <n v="0"/>
    <n v="0"/>
    <n v="0"/>
    <x v="0"/>
    <s v="Rastrojos (VS)"/>
    <s v=""/>
    <n v="4741125.6917000003"/>
    <n v="2582443.2162000001"/>
    <n v="-75.357281"/>
    <n v="9.2631530000000009"/>
  </r>
  <r>
    <s v="Sucre"/>
    <s v="Sincelejo"/>
    <s v="Mirabel"/>
    <x v="40"/>
    <n v="1810"/>
    <s v="Vegetación secundaria baja"/>
    <d v="2025-06-05T00:00:00"/>
    <s v="Baja densidad"/>
    <s v="Esteban Moreno"/>
    <x v="1"/>
    <n v="10"/>
    <n v="71"/>
    <x v="0"/>
    <s v=""/>
    <n v="54.8"/>
    <n v="0.54799999999999993"/>
    <n v="0.17443381762871726"/>
    <n v="9"/>
    <x v="27"/>
    <n v="2.3897433015134261E-2"/>
    <n v="7"/>
    <n v="10"/>
    <n v="3"/>
    <x v="0"/>
    <x v="0"/>
    <n v="0"/>
    <n v="0"/>
    <n v="1"/>
    <x v="0"/>
    <s v="Rastrojos (VS)"/>
    <s v=""/>
    <n v="4741122.1667999998"/>
    <n v="2582441.9123"/>
    <n v="-75.357313000000005"/>
    <n v="9.2631409999999992"/>
  </r>
  <r>
    <s v="Sucre"/>
    <s v="Sincelejo"/>
    <s v="Mirabel"/>
    <x v="40"/>
    <n v="1811"/>
    <s v="Vegetación secundaria baja"/>
    <d v="2025-06-05T00:00:00"/>
    <s v="Baja densidad"/>
    <s v="Esteban Moreno"/>
    <x v="1"/>
    <n v="10"/>
    <n v="72"/>
    <x v="0"/>
    <s v=""/>
    <n v="55"/>
    <n v="0.55000000000000004"/>
    <n v="0.17507043740108488"/>
    <n v="7.5"/>
    <x v="86"/>
    <n v="2.4072185142649173E-2"/>
    <n v="6"/>
    <n v="9"/>
    <n v="1"/>
    <x v="0"/>
    <x v="0"/>
    <n v="0"/>
    <n v="0"/>
    <n v="1"/>
    <x v="0"/>
    <s v="Rastrojos (VS)"/>
    <s v=""/>
    <n v="4741123.8170999996"/>
    <n v="2582442.2332000001"/>
    <n v="-75.357298"/>
    <n v="9.2631440000000005"/>
  </r>
  <r>
    <s v="Sucre"/>
    <s v="Sincelejo"/>
    <s v="Mirabel"/>
    <x v="40"/>
    <s v=""/>
    <s v="Vegetación secundaria baja"/>
    <d v="2025-06-05T00:00:00"/>
    <s v="Baja densidad"/>
    <s v="Esteban Moreno"/>
    <x v="1"/>
    <n v="10"/>
    <n v="73"/>
    <x v="4"/>
    <n v="10"/>
    <s v=""/>
    <m/>
    <m/>
    <n v="0.16"/>
    <x v="4"/>
    <n v="0"/>
    <s v=""/>
    <s v=""/>
    <m/>
    <x v="1"/>
    <x v="1"/>
    <m/>
    <m/>
    <m/>
    <x v="0"/>
    <s v="Rastrojos (VS)"/>
    <s v=""/>
    <m/>
    <m/>
    <m/>
    <m/>
  </r>
  <r>
    <s v="Sucre"/>
    <s v="La Unión "/>
    <s v="Pajarito"/>
    <x v="41"/>
    <n v="1812"/>
    <s v="Cultivos transitorios"/>
    <d v="2025-06-06T00:00:00"/>
    <s v="Baja densidad"/>
    <s v="Lucía Rodríguez"/>
    <x v="2"/>
    <n v="1"/>
    <n v="1"/>
    <x v="0"/>
    <m/>
    <n v="57.3"/>
    <n v="0.57299999999999995"/>
    <n v="0.18239156478331206"/>
    <n v="6.5"/>
    <x v="95"/>
    <n v="2.6127591655209451E-2"/>
    <n v="7"/>
    <n v="10"/>
    <n v="2"/>
    <x v="0"/>
    <x v="0"/>
    <n v="0"/>
    <n v="0"/>
    <n v="2"/>
    <x v="0"/>
    <s v="Agrosistemas"/>
    <s v=""/>
    <n v="4742340.8711999999"/>
    <n v="2530083.7684999998"/>
    <n v="-75.343163000000004"/>
    <n v="8.7898399999999999"/>
  </r>
  <r>
    <s v="Sucre"/>
    <s v="La Unión "/>
    <s v="Pajarito"/>
    <x v="41"/>
    <n v="1813"/>
    <s v="Cultivos transitorios"/>
    <d v="2025-06-06T00:00:00"/>
    <s v="Baja densidad"/>
    <s v="Lucía Rodríguez"/>
    <x v="2"/>
    <n v="1"/>
    <n v="2"/>
    <x v="1"/>
    <s v=""/>
    <n v="56.9"/>
    <n v="0.56899999999999995"/>
    <n v="0.18111832523857688"/>
    <n v="5.2"/>
    <x v="68"/>
    <n v="2.5764081765187557E-2"/>
    <n v="8"/>
    <n v="11"/>
    <n v="5"/>
    <x v="0"/>
    <x v="0"/>
    <n v="0"/>
    <n v="0"/>
    <n v="3"/>
    <x v="0"/>
    <s v="Agrosistemas"/>
    <s v=""/>
    <n v="4742334.7030999996"/>
    <n v="2530082.7009999999"/>
    <n v="-75.343219000000005"/>
    <n v="8.7898300000000003"/>
  </r>
  <r>
    <s v="Sucre"/>
    <s v="La Unión "/>
    <s v="Pajarito"/>
    <x v="41"/>
    <n v="1814"/>
    <s v="Cultivos transitorios"/>
    <d v="2025-06-06T00:00:00"/>
    <s v="Baja densidad"/>
    <s v="Lucía Rodríguez"/>
    <x v="2"/>
    <n v="2"/>
    <n v="3"/>
    <x v="1"/>
    <s v=""/>
    <n v="62.9"/>
    <n v="0.629"/>
    <n v="0.20021691840960434"/>
    <n v="6.5"/>
    <x v="40"/>
    <n v="3.1484110419910283E-2"/>
    <n v="8"/>
    <n v="11"/>
    <n v="3"/>
    <x v="0"/>
    <x v="0"/>
    <n v="0"/>
    <n v="0"/>
    <n v="2"/>
    <x v="0"/>
    <s v="Agrosistemas"/>
    <s v=""/>
    <n v="4742351.2982999999"/>
    <n v="2530097.3076999998"/>
    <n v="-75.343069"/>
    <n v="8.7899630000000002"/>
  </r>
  <r>
    <s v="Sucre"/>
    <s v="La Unión "/>
    <s v="Pajarito"/>
    <x v="41"/>
    <n v="1815"/>
    <s v="Cultivos transitorios"/>
    <d v="2025-06-06T00:00:00"/>
    <s v="Baja densidad"/>
    <s v="Lucía Rodríguez"/>
    <x v="2"/>
    <n v="2"/>
    <n v="4"/>
    <x v="1"/>
    <s v=""/>
    <n v="61"/>
    <n v="0.61"/>
    <n v="0.19416903057211232"/>
    <n v="6.6"/>
    <x v="109"/>
    <n v="2.9610777162247127E-2"/>
    <n v="6"/>
    <n v="9"/>
    <n v="2"/>
    <x v="0"/>
    <x v="0"/>
    <n v="0"/>
    <n v="0"/>
    <n v="2"/>
    <x v="0"/>
    <s v="Agrosistemas"/>
    <s v=""/>
    <n v="4742350.8076999998"/>
    <n v="2530089.2365999999"/>
    <n v="-75.343073000000004"/>
    <n v="8.7898899999999998"/>
  </r>
  <r>
    <s v="Sucre"/>
    <s v="La Unión "/>
    <s v="Pajarito"/>
    <x v="41"/>
    <n v="1816"/>
    <s v="Cultivos transitorios"/>
    <d v="2025-06-06T00:00:00"/>
    <s v="Baja densidad"/>
    <s v="Lucía Rodríguez"/>
    <x v="2"/>
    <n v="3"/>
    <n v="5"/>
    <x v="1"/>
    <s v=""/>
    <n v="60.1"/>
    <n v="0.60099999999999998"/>
    <n v="0.1913042415964582"/>
    <n v="6"/>
    <x v="69"/>
    <n v="2.8743462299867843E-2"/>
    <n v="8"/>
    <n v="11"/>
    <n v="2"/>
    <x v="0"/>
    <x v="0"/>
    <n v="0"/>
    <n v="0"/>
    <n v="1"/>
    <x v="0"/>
    <s v="Agrosistemas"/>
    <s v=""/>
    <n v="4742344.8229"/>
    <n v="2530099.8920999998"/>
    <n v="-75.343127999999993"/>
    <n v="8.7899860000000007"/>
  </r>
  <r>
    <s v="Sucre"/>
    <s v="La Unión "/>
    <s v="Pajarito"/>
    <x v="41"/>
    <n v="1817"/>
    <s v="Cultivos transitorios"/>
    <d v="2025-06-06T00:00:00"/>
    <s v="Baja densidad"/>
    <s v="Lucía Rodríguez"/>
    <x v="2"/>
    <n v="7"/>
    <n v="6"/>
    <x v="1"/>
    <s v=""/>
    <n v="55.5"/>
    <n v="0.55500000000000005"/>
    <n v="0.17666198683200385"/>
    <n v="6.4"/>
    <x v="26"/>
    <n v="2.4511850672940535E-2"/>
    <n v="6"/>
    <n v="9"/>
    <n v="2"/>
    <x v="0"/>
    <x v="0"/>
    <n v="0"/>
    <n v="0"/>
    <n v="6"/>
    <x v="0"/>
    <s v="Agrosistemas"/>
    <s v=""/>
    <n v="4742329.7160999998"/>
    <n v="2530112.1531000002"/>
    <n v="-75.343266"/>
    <n v="8.7900960000000001"/>
  </r>
  <r>
    <s v="Sucre"/>
    <s v="La Unión "/>
    <s v="Pajarito"/>
    <x v="41"/>
    <n v="1818"/>
    <s v="Cultivos transitorios"/>
    <d v="2025-06-06T00:00:00"/>
    <s v="Baja densidad"/>
    <s v="Lucía Rodríguez"/>
    <x v="2"/>
    <n v="7"/>
    <n v="7"/>
    <x v="1"/>
    <s v=""/>
    <n v="55.6"/>
    <n v="0.55600000000000005"/>
    <n v="0.17698029671818763"/>
    <n v="6.2"/>
    <x v="69"/>
    <n v="2.4600261243828081E-2"/>
    <n v="8"/>
    <n v="11"/>
    <n v="3"/>
    <x v="0"/>
    <x v="0"/>
    <n v="0"/>
    <n v="0"/>
    <n v="0"/>
    <x v="1"/>
    <s v="Agrosistemas"/>
    <s v=""/>
    <n v="4742332.0432000002"/>
    <n v="2530114.7930999999"/>
    <n v="-75.343244999999996"/>
    <n v="8.790120001"/>
  </r>
  <r>
    <s v="Sucre"/>
    <s v="La Unión "/>
    <s v="Pajarito"/>
    <x v="41"/>
    <n v="1819"/>
    <s v="Cultivos transitorios"/>
    <d v="2025-06-06T00:00:00"/>
    <s v="Baja densidad"/>
    <s v="Lucía Rodríguez"/>
    <x v="2"/>
    <n v="9"/>
    <n v="8"/>
    <x v="1"/>
    <s v=""/>
    <n v="58.3"/>
    <n v="0.58299999999999996"/>
    <n v="0.18557466364514996"/>
    <n v="6"/>
    <x v="69"/>
    <n v="2.7047507226280604E-2"/>
    <n v="5"/>
    <n v="8"/>
    <n v="2"/>
    <x v="0"/>
    <x v="0"/>
    <n v="0"/>
    <n v="1"/>
    <n v="3"/>
    <x v="1"/>
    <s v="Agrosistemas"/>
    <s v=""/>
    <n v="4742315.8583000004"/>
    <n v="2530113.014"/>
    <n v="-75.343391999999994"/>
    <n v="8.7901030000000002"/>
  </r>
  <r>
    <s v="Sucre"/>
    <s v="La Unión "/>
    <s v="Pajarito"/>
    <x v="41"/>
    <n v="1820"/>
    <s v="Cultivos transitorios"/>
    <d v="2025-06-06T00:00:00"/>
    <s v="Baja densidad"/>
    <s v="Lucía Rodríguez"/>
    <x v="2"/>
    <n v="9"/>
    <n v="9"/>
    <x v="1"/>
    <s v=""/>
    <n v="52.5"/>
    <n v="0.52500000000000002"/>
    <n v="0.16711269024649011"/>
    <n v="6"/>
    <x v="69"/>
    <n v="2.1933540594851829E-2"/>
    <n v="9"/>
    <n v="12"/>
    <n v="1"/>
    <x v="0"/>
    <x v="0"/>
    <n v="0"/>
    <n v="0"/>
    <n v="1"/>
    <x v="1"/>
    <s v="Agrosistemas"/>
    <s v=""/>
    <n v="4742316.9018000001"/>
    <n v="2530121.5240000002"/>
    <n v="-75.343383000000003"/>
    <n v="8.7901799999999994"/>
  </r>
  <r>
    <s v="Sucre"/>
    <s v="La Unión "/>
    <s v="Pajarito"/>
    <x v="41"/>
    <s v=""/>
    <s v="Cultivos transitorios"/>
    <d v="2025-06-06T00:00:00"/>
    <s v="Baja densidad"/>
    <s v="Lucía Rodríguez"/>
    <x v="2"/>
    <n v="9"/>
    <n v="10"/>
    <x v="4"/>
    <n v="1"/>
    <s v=""/>
    <m/>
    <m/>
    <n v="0.14000000000000001"/>
    <x v="4"/>
    <n v="0"/>
    <s v=""/>
    <s v=""/>
    <m/>
    <x v="1"/>
    <x v="1"/>
    <m/>
    <m/>
    <m/>
    <x v="1"/>
    <s v="Agrosistemas"/>
    <s v=""/>
    <m/>
    <m/>
    <m/>
    <m/>
  </r>
  <r>
    <s v="Sucre"/>
    <s v="Caimito"/>
    <s v="Siete palmas"/>
    <x v="42"/>
    <n v="1821"/>
    <s v="Vegetación secundaria alta"/>
    <d v="2025-06-06T00:00:00"/>
    <s v="Media densidad"/>
    <s v="Esteban Moreno"/>
    <x v="2"/>
    <n v="1"/>
    <n v="1"/>
    <x v="1"/>
    <s v=""/>
    <n v="64"/>
    <n v="0.64"/>
    <n v="0.20371832715762606"/>
    <n v="7"/>
    <x v="79"/>
    <n v="3.2594932345220172E-2"/>
    <n v="11"/>
    <n v="14"/>
    <n v="0"/>
    <x v="0"/>
    <x v="0"/>
    <n v="0"/>
    <n v="0"/>
    <n v="0"/>
    <x v="0"/>
    <s v="Rastrojos (VS)"/>
    <s v=""/>
    <n v="4758774.4758000001"/>
    <n v="2525867.3478999999"/>
    <n v="-75.193568999999997"/>
    <n v="8.7526140009999995"/>
  </r>
  <r>
    <s v="Sucre"/>
    <s v="Caimito"/>
    <s v="Siete palmas"/>
    <x v="42"/>
    <n v="1822"/>
    <s v="Vegetación secundaria alta"/>
    <d v="2025-06-06T00:00:00"/>
    <s v="Media densidad"/>
    <s v="Esteban Moreno"/>
    <x v="2"/>
    <n v="1"/>
    <n v="2"/>
    <x v="5"/>
    <s v=""/>
    <n v="55"/>
    <n v="0.55000000000000004"/>
    <n v="0.17507043740108488"/>
    <n v="3.4"/>
    <x v="24"/>
    <n v="2.4072185142649173E-2"/>
    <n v="0"/>
    <n v="3"/>
    <m/>
    <x v="1"/>
    <x v="1"/>
    <m/>
    <m/>
    <m/>
    <x v="0"/>
    <s v="Rastrojos (VS)"/>
    <s v=""/>
    <n v="4758775.9067000002"/>
    <n v="2525867.4501"/>
    <n v="-75.193556000000001"/>
    <n v="8.7526150000000005"/>
  </r>
  <r>
    <s v="Sucre"/>
    <s v="Caimito"/>
    <s v="Siete palmas"/>
    <x v="42"/>
    <n v="1823"/>
    <s v="Vegetación secundaria alta"/>
    <d v="2025-06-06T00:00:00"/>
    <s v="Media densidad"/>
    <s v="Esteban Moreno"/>
    <x v="2"/>
    <n v="1"/>
    <n v="3"/>
    <x v="5"/>
    <s v=""/>
    <n v="44.5"/>
    <n v="0.44500000000000001"/>
    <n v="0.14164789935178684"/>
    <n v="3.2"/>
    <x v="14"/>
    <n v="1.5758328802886284E-2"/>
    <n v="0"/>
    <n v="3"/>
    <m/>
    <x v="1"/>
    <x v="1"/>
    <m/>
    <m/>
    <m/>
    <x v="0"/>
    <s v="Rastrojos (VS)"/>
    <s v=""/>
    <n v="4758776.3210000005"/>
    <n v="2525863.0240000002"/>
    <n v="-75.193551999999997"/>
    <n v="8.7525750010000003"/>
  </r>
  <r>
    <s v="Sucre"/>
    <s v="Caimito"/>
    <s v="Siete palmas"/>
    <x v="42"/>
    <n v="1824"/>
    <s v="Vegetación secundaria alta"/>
    <d v="2025-06-06T00:00:00"/>
    <s v="Media densidad"/>
    <s v="Esteban Moreno"/>
    <x v="2"/>
    <n v="1"/>
    <n v="4"/>
    <x v="1"/>
    <s v=""/>
    <n v="65.8"/>
    <n v="0.65799999999999992"/>
    <n v="0.20944790510893424"/>
    <n v="7"/>
    <x v="95"/>
    <n v="3.4454180390419677E-2"/>
    <n v="12"/>
    <n v="15"/>
    <n v="2"/>
    <x v="0"/>
    <x v="0"/>
    <n v="0"/>
    <n v="0"/>
    <n v="0"/>
    <x v="0"/>
    <s v="Rastrojos (VS)"/>
    <s v=""/>
    <n v="4758776.5416999999"/>
    <n v="2525863.1332999999"/>
    <n v="-75.193550000000002"/>
    <n v="8.7525760009999996"/>
  </r>
  <r>
    <s v="Sucre"/>
    <s v="Caimito"/>
    <s v="Siete palmas"/>
    <x v="42"/>
    <n v="1825"/>
    <s v="Vegetación secundaria alta"/>
    <d v="2025-06-06T00:00:00"/>
    <s v="Media densidad"/>
    <s v="Esteban Moreno"/>
    <x v="2"/>
    <n v="1"/>
    <n v="5"/>
    <x v="7"/>
    <s v=""/>
    <n v="54"/>
    <n v="0.54"/>
    <n v="0.17188733853924698"/>
    <n v="3.5"/>
    <x v="32"/>
    <n v="2.3204790702798343E-2"/>
    <n v="0"/>
    <n v="4"/>
    <m/>
    <x v="1"/>
    <x v="1"/>
    <m/>
    <m/>
    <m/>
    <x v="0"/>
    <s v="Rastrojos (VS)"/>
    <s v=""/>
    <n v="4758773.0081000002"/>
    <n v="2525860.9419999998"/>
    <n v="-75.193582000000006"/>
    <n v="8.7525560000000002"/>
  </r>
  <r>
    <s v="Sucre"/>
    <s v="Caimito"/>
    <s v="Siete palmas"/>
    <x v="42"/>
    <n v="1826"/>
    <s v="Vegetación secundaria alta"/>
    <d v="2025-06-06T00:00:00"/>
    <s v="Media densidad"/>
    <s v="Esteban Moreno"/>
    <x v="2"/>
    <n v="1"/>
    <n v="6"/>
    <x v="0"/>
    <s v=""/>
    <n v="90"/>
    <n v="0.9"/>
    <n v="0.28647889756541162"/>
    <n v="7.5"/>
    <x v="84"/>
    <n v="6.4457751952217618E-2"/>
    <n v="12"/>
    <n v="15"/>
    <n v="3"/>
    <x v="0"/>
    <x v="0"/>
    <n v="0"/>
    <n v="0"/>
    <n v="1"/>
    <x v="0"/>
    <s v="Rastrojos (VS)"/>
    <s v="Diámetro estimado por Ficus"/>
    <n v="4758775.8583000004"/>
    <n v="2525859.1559000001"/>
    <n v="-75.193556000000001"/>
    <n v="8.7525399999999998"/>
  </r>
  <r>
    <s v="Sucre"/>
    <s v="Caimito"/>
    <s v="Siete palmas"/>
    <x v="42"/>
    <n v="1827"/>
    <s v="Vegetación secundaria alta"/>
    <d v="2025-06-06T00:00:00"/>
    <s v="Media densidad"/>
    <s v="Esteban Moreno"/>
    <x v="2"/>
    <n v="1"/>
    <n v="7"/>
    <x v="1"/>
    <s v=""/>
    <n v="99"/>
    <n v="0.99"/>
    <n v="0.31512678732195276"/>
    <n v="6.5"/>
    <x v="26"/>
    <n v="7.7993879862183313E-2"/>
    <n v="11"/>
    <n v="14"/>
    <n v="0"/>
    <x v="0"/>
    <x v="0"/>
    <n v="0"/>
    <n v="0"/>
    <n v="0"/>
    <x v="0"/>
    <s v="Rastrojos (VS)"/>
    <s v=""/>
    <n v="4758775.4176000003"/>
    <n v="2525859.0479000001"/>
    <n v="-75.193560000000005"/>
    <n v="8.7525390000000005"/>
  </r>
  <r>
    <s v="Sucre"/>
    <s v="Caimito"/>
    <s v="Siete palmas"/>
    <x v="42"/>
    <n v="1828"/>
    <s v="Vegetación secundaria alta"/>
    <d v="2025-06-06T00:00:00"/>
    <s v="Media densidad"/>
    <s v="Esteban Moreno"/>
    <x v="2"/>
    <n v="1"/>
    <n v="8"/>
    <x v="5"/>
    <s v=""/>
    <n v="61.5"/>
    <n v="0.61499999999999999"/>
    <n v="0.19576058000303126"/>
    <n v="3.8"/>
    <x v="21"/>
    <n v="3.0098189175466056E-2"/>
    <n v="3"/>
    <n v="6"/>
    <m/>
    <x v="1"/>
    <x v="1"/>
    <m/>
    <m/>
    <m/>
    <x v="0"/>
    <s v="Rastrojos (VS)"/>
    <s v=""/>
    <n v="4758773.3503999999"/>
    <n v="2525863.0413000002"/>
    <n v="-75.193579"/>
    <n v="8.7525750000000002"/>
  </r>
  <r>
    <s v="Sucre"/>
    <s v="Caimito"/>
    <s v="Siete palmas"/>
    <x v="42"/>
    <n v="1829"/>
    <s v="Vegetación secundaria alta"/>
    <d v="2025-06-06T00:00:00"/>
    <s v="Media densidad"/>
    <s v="Esteban Moreno"/>
    <x v="2"/>
    <n v="1"/>
    <n v="9"/>
    <x v="5"/>
    <s v=""/>
    <n v="55"/>
    <n v="0.55000000000000004"/>
    <n v="0.17507043740108488"/>
    <n v="3.5"/>
    <x v="14"/>
    <n v="2.4072185142649173E-2"/>
    <n v="3"/>
    <n v="6"/>
    <m/>
    <x v="1"/>
    <x v="1"/>
    <m/>
    <m/>
    <m/>
    <x v="0"/>
    <s v="Rastrojos (VS)"/>
    <s v=""/>
    <n v="4758771.6030000001"/>
    <n v="2525865.2633000002"/>
    <n v="-75.193595000000002"/>
    <n v="8.7525949999999995"/>
  </r>
  <r>
    <s v="Sucre"/>
    <s v="Caimito"/>
    <s v="Siete palmas"/>
    <x v="42"/>
    <n v="1830"/>
    <s v="Vegetación secundaria alta"/>
    <d v="2025-06-06T00:00:00"/>
    <s v="Media densidad"/>
    <s v="Esteban Moreno"/>
    <x v="2"/>
    <n v="1"/>
    <n v="10"/>
    <x v="1"/>
    <s v=""/>
    <n v="81"/>
    <n v="0.81"/>
    <n v="0.25783100780887047"/>
    <n v="6"/>
    <x v="79"/>
    <n v="5.2210779081296274E-2"/>
    <n v="10"/>
    <n v="13"/>
    <n v="0"/>
    <x v="0"/>
    <x v="0"/>
    <n v="0"/>
    <n v="0"/>
    <n v="0"/>
    <x v="0"/>
    <s v="Rastrojos (VS)"/>
    <s v=""/>
    <n v="4758768.9276999999"/>
    <n v="2525859.3069000002"/>
    <n v="-75.193618999999998"/>
    <n v="8.7525410000000008"/>
  </r>
  <r>
    <s v="Sucre"/>
    <s v="Caimito"/>
    <s v="Siete palmas"/>
    <x v="42"/>
    <s v=""/>
    <s v="Vegetación secundaria alta"/>
    <d v="2025-06-06T00:00:00"/>
    <s v="Media densidad"/>
    <s v="Esteban Moreno"/>
    <x v="2"/>
    <n v="1"/>
    <n v="11"/>
    <x v="2"/>
    <n v="23"/>
    <s v=""/>
    <m/>
    <m/>
    <n v="2"/>
    <x v="4"/>
    <n v="0"/>
    <s v=""/>
    <s v=""/>
    <m/>
    <x v="1"/>
    <x v="1"/>
    <m/>
    <m/>
    <m/>
    <x v="0"/>
    <s v="Rastrojos (VS)"/>
    <s v=""/>
    <m/>
    <m/>
    <m/>
    <m/>
  </r>
  <r>
    <s v="Sucre"/>
    <s v="Caimito"/>
    <s v="Siete palmas"/>
    <x v="42"/>
    <s v=""/>
    <s v="Vegetación secundaria alta"/>
    <d v="2025-06-06T00:00:00"/>
    <s v="Media densidad"/>
    <s v="Esteban Moreno"/>
    <x v="2"/>
    <n v="1"/>
    <n v="12"/>
    <x v="4"/>
    <n v="10"/>
    <s v=""/>
    <m/>
    <m/>
    <n v="0.15"/>
    <x v="4"/>
    <n v="0"/>
    <s v=""/>
    <s v=""/>
    <m/>
    <x v="1"/>
    <x v="1"/>
    <m/>
    <m/>
    <m/>
    <x v="0"/>
    <s v="Rastrojos (VS)"/>
    <s v=""/>
    <m/>
    <m/>
    <m/>
    <m/>
  </r>
  <r>
    <s v="Sucre"/>
    <s v="Caimito"/>
    <s v="Siete palmas"/>
    <x v="42"/>
    <s v=""/>
    <s v="Vegetación secundaria alta"/>
    <d v="2025-06-06T00:00:00"/>
    <s v="Media densidad"/>
    <s v="Esteban Moreno"/>
    <x v="2"/>
    <n v="1"/>
    <n v="13"/>
    <x v="3"/>
    <n v="1"/>
    <s v=""/>
    <m/>
    <m/>
    <n v="0.34"/>
    <x v="4"/>
    <n v="0"/>
    <s v=""/>
    <s v=""/>
    <m/>
    <x v="1"/>
    <x v="1"/>
    <m/>
    <m/>
    <m/>
    <x v="0"/>
    <s v="Rastrojos (VS)"/>
    <s v=""/>
    <m/>
    <m/>
    <m/>
    <m/>
  </r>
  <r>
    <s v="Sucre"/>
    <s v="Caimito"/>
    <s v="Siete palmas"/>
    <x v="42"/>
    <n v="1831"/>
    <s v="Vegetación secundaria alta"/>
    <d v="2025-06-06T00:00:00"/>
    <s v="Media densidad"/>
    <s v="Esteban Moreno"/>
    <x v="2"/>
    <n v="2"/>
    <n v="14"/>
    <x v="5"/>
    <s v=""/>
    <n v="51.5"/>
    <n v="0.51500000000000001"/>
    <n v="0.16392959138465221"/>
    <n v="3.8"/>
    <x v="56"/>
    <n v="2.1105934890773972E-2"/>
    <n v="0"/>
    <n v="4"/>
    <m/>
    <x v="1"/>
    <x v="1"/>
    <m/>
    <m/>
    <m/>
    <x v="0"/>
    <s v="Rastrojos (VS)"/>
    <s v=""/>
    <n v="4758768.8918000003"/>
    <n v="2525872.0252999999"/>
    <n v="-75.193619999999996"/>
    <n v="8.752656"/>
  </r>
  <r>
    <s v="Sucre"/>
    <s v="Caimito"/>
    <s v="Siete palmas"/>
    <x v="42"/>
    <n v="1832"/>
    <s v="Vegetación secundaria alta"/>
    <d v="2025-06-06T00:00:00"/>
    <s v="Media densidad"/>
    <s v="Esteban Moreno"/>
    <x v="2"/>
    <n v="2"/>
    <n v="15"/>
    <x v="5"/>
    <s v=""/>
    <n v="49.6"/>
    <n v="0.496"/>
    <n v="0.15788170354716019"/>
    <n v="3.5"/>
    <x v="21"/>
    <n v="1.9577331239847867E-2"/>
    <n v="0"/>
    <n v="4"/>
    <m/>
    <x v="1"/>
    <x v="1"/>
    <m/>
    <m/>
    <m/>
    <x v="0"/>
    <s v="Rastrojos (VS)"/>
    <s v=""/>
    <n v="4758769.5537999999"/>
    <n v="2525872.3531999998"/>
    <n v="-75.193613999999997"/>
    <n v="8.7526589999999995"/>
  </r>
  <r>
    <s v="Sucre"/>
    <s v="Caimito"/>
    <s v="Siete palmas"/>
    <x v="42"/>
    <s v=""/>
    <s v="Vegetación secundaria alta"/>
    <d v="2025-06-06T00:00:00"/>
    <s v="Media densidad"/>
    <s v="Esteban Moreno"/>
    <x v="2"/>
    <n v="2"/>
    <n v="16"/>
    <x v="4"/>
    <n v="1"/>
    <s v=""/>
    <m/>
    <m/>
    <n v="0.13"/>
    <x v="4"/>
    <n v="0"/>
    <s v=""/>
    <s v=""/>
    <m/>
    <x v="1"/>
    <x v="1"/>
    <m/>
    <m/>
    <m/>
    <x v="0"/>
    <s v="Rastrojos (VS)"/>
    <s v=""/>
    <m/>
    <m/>
    <m/>
    <m/>
  </r>
  <r>
    <s v="Sucre"/>
    <s v="Caimito"/>
    <s v="Siete palmas"/>
    <x v="42"/>
    <s v=""/>
    <s v="Vegetación secundaria alta"/>
    <d v="2025-06-06T00:00:00"/>
    <s v="Media densidad"/>
    <s v="Esteban Moreno"/>
    <x v="2"/>
    <n v="2"/>
    <n v="17"/>
    <x v="2"/>
    <n v="2"/>
    <s v=""/>
    <m/>
    <m/>
    <n v="0.4"/>
    <x v="4"/>
    <n v="0"/>
    <s v=""/>
    <s v=""/>
    <m/>
    <x v="1"/>
    <x v="1"/>
    <m/>
    <m/>
    <m/>
    <x v="0"/>
    <s v="Rastrojos (VS)"/>
    <s v=""/>
    <m/>
    <m/>
    <m/>
    <m/>
  </r>
  <r>
    <s v="Sucre"/>
    <s v="Caimito"/>
    <s v="Siete palmas"/>
    <x v="42"/>
    <n v="1834"/>
    <s v="Vegetación secundaria alta"/>
    <d v="2025-06-06T00:00:00"/>
    <s v="Media densidad"/>
    <s v="Esteban Moreno"/>
    <x v="2"/>
    <n v="3"/>
    <n v="18"/>
    <x v="6"/>
    <s v=""/>
    <n v="51"/>
    <n v="0.51"/>
    <n v="0.16233804195373325"/>
    <n v="3.4"/>
    <x v="129"/>
    <n v="2.0698100349100988E-2"/>
    <n v="0"/>
    <n v="2"/>
    <m/>
    <x v="1"/>
    <x v="1"/>
    <m/>
    <m/>
    <m/>
    <x v="0"/>
    <s v="Rastrojos (VS)"/>
    <s v=""/>
    <n v="4758767.9150999999"/>
    <n v="2525874.3535000002"/>
    <n v="-75.193629000000001"/>
    <n v="8.7526770010000003"/>
  </r>
  <r>
    <s v="Sucre"/>
    <s v="Caimito"/>
    <s v="Siete palmas"/>
    <x v="42"/>
    <n v="1833"/>
    <s v="Vegetación secundaria alta"/>
    <d v="2025-06-06T00:00:00"/>
    <s v="Media densidad"/>
    <s v="Esteban Moreno"/>
    <x v="2"/>
    <n v="3"/>
    <n v="19"/>
    <x v="0"/>
    <s v=""/>
    <n v="64.2"/>
    <n v="0.64200000000000002"/>
    <n v="0.20435494692999362"/>
    <n v="8.5"/>
    <x v="18"/>
    <n v="3.2798968982263976E-2"/>
    <n v="11"/>
    <n v="14"/>
    <n v="1"/>
    <x v="0"/>
    <x v="0"/>
    <n v="0"/>
    <n v="0"/>
    <n v="2"/>
    <x v="0"/>
    <s v="Rastrojos (VS)"/>
    <s v=""/>
    <n v="4758759.6460999995"/>
    <n v="2525871.4155999999"/>
    <n v="-75.193703999999997"/>
    <n v="8.7526499999999992"/>
  </r>
  <r>
    <s v="Sucre"/>
    <s v="Caimito"/>
    <s v="Siete palmas"/>
    <x v="42"/>
    <n v="1835"/>
    <s v="Vegetación secundaria alta"/>
    <d v="2025-06-06T00:00:00"/>
    <s v="Media densidad"/>
    <s v="Esteban Moreno"/>
    <x v="2"/>
    <n v="3"/>
    <n v="20"/>
    <x v="0"/>
    <s v=""/>
    <n v="69.400000000000006"/>
    <n v="0.69400000000000006"/>
    <n v="0.22090706101155075"/>
    <n v="7.5"/>
    <x v="16"/>
    <n v="3.8327375085504059E-2"/>
    <n v="10"/>
    <n v="13"/>
    <n v="0"/>
    <x v="0"/>
    <x v="0"/>
    <n v="0"/>
    <n v="0"/>
    <n v="0"/>
    <x v="0"/>
    <s v="Rastrojos (VS)"/>
    <s v=""/>
    <n v="4758763.2845999999"/>
    <n v="2525872.7215"/>
    <n v="-75.193670999999995"/>
    <n v="8.7526620000000008"/>
  </r>
  <r>
    <s v="Sucre"/>
    <s v="Caimito"/>
    <s v="Siete palmas"/>
    <x v="42"/>
    <n v="1836"/>
    <s v="Vegetación secundaria alta"/>
    <d v="2025-06-06T00:00:00"/>
    <s v="Media densidad"/>
    <s v="Esteban Moreno"/>
    <x v="2"/>
    <n v="3"/>
    <n v="21"/>
    <x v="7"/>
    <s v=""/>
    <n v="34.5"/>
    <n v="0.34499999999999997"/>
    <n v="0.10981691073340778"/>
    <n v="3.6"/>
    <x v="23"/>
    <n v="9.4717085507564202E-3"/>
    <n v="1"/>
    <n v="4"/>
    <m/>
    <x v="1"/>
    <x v="1"/>
    <m/>
    <m/>
    <m/>
    <x v="0"/>
    <s v="Rastrojos (VS)"/>
    <s v=""/>
    <n v="4758761.8465999998"/>
    <n v="2525871.4027999998"/>
    <n v="-75.193684000000005"/>
    <n v="8.7526499999999992"/>
  </r>
  <r>
    <s v="Sucre"/>
    <s v="Caimito"/>
    <s v="Siete palmas"/>
    <x v="42"/>
    <n v="1837"/>
    <s v="Vegetación secundaria alta"/>
    <d v="2025-06-06T00:00:00"/>
    <s v="Media densidad"/>
    <s v="Esteban Moreno"/>
    <x v="2"/>
    <n v="3"/>
    <n v="22"/>
    <x v="6"/>
    <s v=""/>
    <n v="58.3"/>
    <n v="0.58299999999999996"/>
    <n v="0.18557466364514996"/>
    <n v="4"/>
    <x v="98"/>
    <n v="2.7047507226280604E-2"/>
    <n v="2"/>
    <n v="5"/>
    <m/>
    <x v="1"/>
    <x v="1"/>
    <m/>
    <m/>
    <m/>
    <x v="0"/>
    <s v="Rastrojos (VS)"/>
    <s v=""/>
    <n v="4758761.5307"/>
    <n v="2525873.8377"/>
    <n v="-75.193686999999997"/>
    <n v="8.7526720000000005"/>
  </r>
  <r>
    <s v="Sucre"/>
    <s v="Caimito"/>
    <s v="Siete palmas"/>
    <x v="42"/>
    <n v="1838"/>
    <s v="Vegetación secundaria alta"/>
    <d v="2025-06-06T00:00:00"/>
    <s v="Media densidad"/>
    <s v="Esteban Moreno"/>
    <x v="2"/>
    <n v="3"/>
    <n v="23"/>
    <x v="7"/>
    <s v=""/>
    <n v="48"/>
    <n v="0.48"/>
    <n v="0.15278874536821951"/>
    <n v="3.5"/>
    <x v="32"/>
    <n v="1.8334649444186342E-2"/>
    <n v="3"/>
    <n v="6"/>
    <m/>
    <x v="1"/>
    <x v="1"/>
    <m/>
    <m/>
    <m/>
    <x v="0"/>
    <s v="Rastrojos (VS)"/>
    <s v=""/>
    <n v="4758762.1708000004"/>
    <n v="2525870.4056000002"/>
    <n v="-75.193680999999998"/>
    <n v="8.7526410000000006"/>
  </r>
  <r>
    <s v="Sucre"/>
    <s v="Caimito"/>
    <s v="Siete palmas"/>
    <x v="42"/>
    <n v="1839"/>
    <s v="Vegetación secundaria alta"/>
    <d v="2025-06-06T00:00:00"/>
    <s v="Media densidad"/>
    <s v="Esteban Moreno"/>
    <x v="2"/>
    <n v="3"/>
    <n v="24"/>
    <x v="0"/>
    <s v=""/>
    <n v="68.5"/>
    <n v="0.68500000000000005"/>
    <n v="0.21804227203589663"/>
    <n v="8.3000000000000007"/>
    <x v="18"/>
    <n v="3.7339739086147301E-2"/>
    <n v="14"/>
    <n v="17"/>
    <n v="2"/>
    <x v="0"/>
    <x v="0"/>
    <n v="0"/>
    <n v="0"/>
    <n v="1"/>
    <x v="0"/>
    <s v="Rastrojos (VS)"/>
    <s v=""/>
    <n v="4758757.6638000002"/>
    <n v="2525871.0954"/>
    <n v="-75.193721999999994"/>
    <n v="8.7526469999999996"/>
  </r>
  <r>
    <s v="Sucre"/>
    <s v="Caimito"/>
    <s v="Siete palmas"/>
    <x v="42"/>
    <n v="1840"/>
    <s v="Vegetación secundaria alta"/>
    <d v="2025-06-06T00:00:00"/>
    <s v="Media densidad"/>
    <s v="Esteban Moreno"/>
    <x v="2"/>
    <n v="3"/>
    <n v="25"/>
    <x v="6"/>
    <s v=""/>
    <n v="51.5"/>
    <n v="0.51500000000000001"/>
    <n v="0.16392959138465221"/>
    <n v="3.6"/>
    <x v="31"/>
    <n v="2.1105934890773972E-2"/>
    <n v="3"/>
    <n v="6"/>
    <m/>
    <x v="1"/>
    <x v="1"/>
    <m/>
    <m/>
    <m/>
    <x v="0"/>
    <s v="Rastrojos (VS)"/>
    <s v=""/>
    <n v="4758759.1602999996"/>
    <n v="2525863.5663999999"/>
    <n v="-75.193708000000001"/>
    <n v="8.7525790010000009"/>
  </r>
  <r>
    <s v="Sucre"/>
    <s v="Caimito"/>
    <s v="Siete palmas"/>
    <x v="42"/>
    <n v="1842"/>
    <s v="Vegetación secundaria alta"/>
    <d v="2025-06-06T00:00:00"/>
    <s v="Media densidad"/>
    <s v="Esteban Moreno"/>
    <x v="2"/>
    <n v="3"/>
    <n v="26"/>
    <x v="5"/>
    <s v=""/>
    <n v="56"/>
    <n v="0.56000000000000005"/>
    <n v="0.17825353626292281"/>
    <n v="3"/>
    <x v="71"/>
    <n v="2.4955495076809196E-2"/>
    <n v="0"/>
    <n v="3"/>
    <m/>
    <x v="1"/>
    <x v="1"/>
    <m/>
    <m/>
    <m/>
    <x v="0"/>
    <s v="Rastrojos (VS)"/>
    <s v=""/>
    <n v="4758755.8828999996"/>
    <n v="2525867.5668000001"/>
    <n v="-75.193737999999996"/>
    <n v="8.7526150000000005"/>
  </r>
  <r>
    <s v="Sucre"/>
    <s v="Caimito"/>
    <s v="Siete palmas"/>
    <x v="42"/>
    <s v=""/>
    <s v="Vegetación secundaria alta"/>
    <d v="2025-06-06T00:00:00"/>
    <s v="Media densidad"/>
    <s v="Esteban Moreno"/>
    <x v="2"/>
    <n v="3"/>
    <n v="27"/>
    <x v="4"/>
    <n v="6"/>
    <s v=""/>
    <m/>
    <m/>
    <n v="0.15"/>
    <x v="4"/>
    <n v="0"/>
    <s v=""/>
    <s v=""/>
    <m/>
    <x v="1"/>
    <x v="1"/>
    <m/>
    <m/>
    <m/>
    <x v="0"/>
    <s v="Rastrojos (VS)"/>
    <s v=""/>
    <m/>
    <m/>
    <m/>
    <m/>
  </r>
  <r>
    <s v="Sucre"/>
    <s v="Caimito"/>
    <s v="Siete palmas"/>
    <x v="42"/>
    <s v=""/>
    <s v="Vegetación secundaria alta"/>
    <d v="2025-06-06T00:00:00"/>
    <s v="Media densidad"/>
    <s v="Esteban Moreno"/>
    <x v="2"/>
    <n v="3"/>
    <n v="28"/>
    <x v="3"/>
    <n v="1"/>
    <s v=""/>
    <m/>
    <m/>
    <n v="0.3"/>
    <x v="4"/>
    <n v="0"/>
    <s v=""/>
    <s v=""/>
    <m/>
    <x v="1"/>
    <x v="1"/>
    <m/>
    <m/>
    <m/>
    <x v="0"/>
    <s v="Rastrojos (VS)"/>
    <s v=""/>
    <m/>
    <m/>
    <m/>
    <m/>
  </r>
  <r>
    <s v="Sucre"/>
    <s v="Caimito"/>
    <s v="Siete palmas"/>
    <x v="42"/>
    <s v=""/>
    <s v="Vegetación secundaria alta"/>
    <d v="2025-06-06T00:00:00"/>
    <s v="Media densidad"/>
    <s v="Esteban Moreno"/>
    <x v="2"/>
    <n v="3"/>
    <n v="29"/>
    <x v="2"/>
    <n v="11"/>
    <s v=""/>
    <m/>
    <m/>
    <n v="1"/>
    <x v="4"/>
    <n v="0"/>
    <s v=""/>
    <s v=""/>
    <m/>
    <x v="1"/>
    <x v="1"/>
    <m/>
    <m/>
    <m/>
    <x v="0"/>
    <s v="Rastrojos (VS)"/>
    <s v=""/>
    <m/>
    <m/>
    <m/>
    <m/>
  </r>
  <r>
    <s v="Sucre"/>
    <s v="Caimito"/>
    <s v="Siete palmas"/>
    <x v="42"/>
    <n v="1841"/>
    <s v="Vegetación secundaria alta"/>
    <d v="2025-06-06T00:00:00"/>
    <s v="Media densidad"/>
    <s v="Esteban Moreno"/>
    <x v="2"/>
    <n v="4"/>
    <n v="30"/>
    <x v="5"/>
    <s v=""/>
    <n v="40"/>
    <n v="0.4"/>
    <n v="0.12732395447351627"/>
    <n v="3.6"/>
    <x v="51"/>
    <n v="1.2732395447351627E-2"/>
    <n v="0"/>
    <n v="3"/>
    <m/>
    <x v="1"/>
    <x v="1"/>
    <m/>
    <m/>
    <m/>
    <x v="0"/>
    <s v="Rastrojos (VS)"/>
    <s v=""/>
    <n v="4758767.8093999997"/>
    <n v="2525856.2168000001"/>
    <n v="-75.193629000000001"/>
    <n v="8.7525130000000004"/>
  </r>
  <r>
    <s v="Sucre"/>
    <s v="Caimito"/>
    <s v="Siete palmas"/>
    <x v="42"/>
    <n v="1843"/>
    <s v="Vegetación secundaria alta"/>
    <d v="2025-06-06T00:00:00"/>
    <s v="Media densidad"/>
    <s v="Esteban Moreno"/>
    <x v="2"/>
    <n v="4"/>
    <n v="31"/>
    <x v="6"/>
    <s v=""/>
    <n v="54"/>
    <n v="0.54"/>
    <n v="0.17188733853924698"/>
    <n v="3.6"/>
    <x v="43"/>
    <n v="2.3204790702798343E-2"/>
    <n v="0"/>
    <n v="3"/>
    <m/>
    <x v="1"/>
    <x v="1"/>
    <m/>
    <m/>
    <m/>
    <x v="0"/>
    <s v="Rastrojos (VS)"/>
    <s v=""/>
    <n v="4758766.2884999998"/>
    <n v="2525859.5435000001"/>
    <n v="-75.193642999999994"/>
    <n v="8.7525430009999994"/>
  </r>
  <r>
    <s v="Sucre"/>
    <s v="Caimito"/>
    <s v="Siete palmas"/>
    <x v="42"/>
    <n v="1844"/>
    <s v="Vegetación secundaria alta"/>
    <d v="2025-06-06T00:00:00"/>
    <s v="Media densidad"/>
    <s v="Esteban Moreno"/>
    <x v="2"/>
    <n v="4"/>
    <n v="32"/>
    <x v="1"/>
    <s v=""/>
    <n v="61.9"/>
    <n v="0.61899999999999999"/>
    <n v="0.19703381954776644"/>
    <n v="5.5"/>
    <x v="28"/>
    <n v="3.0490983575016856E-2"/>
    <n v="13"/>
    <n v="16"/>
    <n v="0"/>
    <x v="0"/>
    <x v="0"/>
    <n v="0"/>
    <n v="0"/>
    <n v="0"/>
    <x v="0"/>
    <s v="Rastrojos (VS)"/>
    <s v=""/>
    <n v="4758769.3420000002"/>
    <n v="2525854.8807999999"/>
    <n v="-75.193614999999994"/>
    <n v="8.7525010010000006"/>
  </r>
  <r>
    <s v="Sucre"/>
    <s v="Caimito"/>
    <s v="Siete palmas"/>
    <x v="42"/>
    <n v="1845"/>
    <s v="Vegetación secundaria alta"/>
    <d v="2025-06-06T00:00:00"/>
    <s v="Media densidad"/>
    <s v="Esteban Moreno"/>
    <x v="2"/>
    <n v="4"/>
    <n v="33"/>
    <x v="5"/>
    <s v=""/>
    <n v="45.3"/>
    <n v="0.45299999999999996"/>
    <n v="0.14419437844125715"/>
    <n v="2.8"/>
    <x v="108"/>
    <n v="1.6330013358472371E-2"/>
    <n v="0"/>
    <n v="3"/>
    <m/>
    <x v="1"/>
    <x v="1"/>
    <m/>
    <m/>
    <m/>
    <x v="0"/>
    <s v="Rastrojos (VS)"/>
    <s v=""/>
    <n v="4758766.9002"/>
    <n v="2525851.2453999999"/>
    <n v="-75.193636999999995"/>
    <n v="8.7524680000000004"/>
  </r>
  <r>
    <s v="Sucre"/>
    <s v="Caimito"/>
    <s v="Siete palmas"/>
    <x v="42"/>
    <n v="1846"/>
    <s v="Vegetación secundaria alta"/>
    <d v="2025-06-06T00:00:00"/>
    <s v="Media densidad"/>
    <s v="Esteban Moreno"/>
    <x v="2"/>
    <n v="4"/>
    <n v="34"/>
    <x v="5"/>
    <s v=""/>
    <n v="49.9"/>
    <n v="0.499"/>
    <n v="0.15883663320571156"/>
    <n v="3.2"/>
    <x v="25"/>
    <n v="1.9814869992412519E-2"/>
    <n v="0"/>
    <n v="3"/>
    <m/>
    <x v="1"/>
    <x v="1"/>
    <m/>
    <m/>
    <m/>
    <x v="0"/>
    <s v="Rastrojos (VS)"/>
    <s v=""/>
    <n v="4758763.5244000005"/>
    <n v="2525857.2371"/>
    <n v="-75.193668000000002"/>
    <n v="8.7525220000000008"/>
  </r>
  <r>
    <s v="Sucre"/>
    <s v="Caimito"/>
    <s v="Siete palmas"/>
    <x v="42"/>
    <n v="1847"/>
    <s v="Vegetación secundaria alta"/>
    <d v="2025-06-06T00:00:00"/>
    <s v="Media densidad"/>
    <s v="Esteban Moreno"/>
    <x v="2"/>
    <n v="4"/>
    <n v="35"/>
    <x v="5"/>
    <s v=""/>
    <n v="47"/>
    <n v="0.47"/>
    <n v="0.14960564650638161"/>
    <n v="3.6"/>
    <x v="51"/>
    <n v="1.7578663464499839E-2"/>
    <n v="0"/>
    <n v="3"/>
    <m/>
    <x v="1"/>
    <x v="1"/>
    <m/>
    <m/>
    <m/>
    <x v="0"/>
    <s v="Rastrojos (VS)"/>
    <s v=""/>
    <n v="4758764.0738000004"/>
    <n v="2525857.1233000001"/>
    <n v="-75.193663000000001"/>
    <n v="8.7525209999999998"/>
  </r>
  <r>
    <s v="Sucre"/>
    <s v="Caimito"/>
    <s v="Siete palmas"/>
    <x v="42"/>
    <n v="1848"/>
    <s v="Vegetación secundaria alta"/>
    <d v="2025-06-06T00:00:00"/>
    <s v="Media densidad"/>
    <s v="Esteban Moreno"/>
    <x v="2"/>
    <n v="4"/>
    <n v="36"/>
    <x v="5"/>
    <s v=""/>
    <n v="48"/>
    <n v="0.48"/>
    <n v="0.15278874536821951"/>
    <n v="3.5"/>
    <x v="51"/>
    <n v="1.8334649444186342E-2"/>
    <n v="3"/>
    <n v="6"/>
    <m/>
    <x v="1"/>
    <x v="1"/>
    <m/>
    <m/>
    <m/>
    <x v="0"/>
    <s v="Rastrojos (VS)"/>
    <s v=""/>
    <n v="4758763.3069000002"/>
    <n v="2525857.6808000002"/>
    <n v="-75.193669999999997"/>
    <n v="8.7525260009999997"/>
  </r>
  <r>
    <s v="Sucre"/>
    <s v="Caimito"/>
    <s v="Siete palmas"/>
    <x v="42"/>
    <n v="1849"/>
    <s v="Vegetación secundaria alta"/>
    <d v="2025-06-06T00:00:00"/>
    <s v="Media densidad"/>
    <s v="Esteban Moreno"/>
    <x v="2"/>
    <n v="4"/>
    <n v="37"/>
    <x v="0"/>
    <s v=""/>
    <n v="62.4"/>
    <n v="0.624"/>
    <n v="0.19862536897868538"/>
    <n v="8"/>
    <x v="16"/>
    <n v="3.098555756067492E-2"/>
    <n v="12"/>
    <n v="15"/>
    <n v="0"/>
    <x v="0"/>
    <x v="0"/>
    <n v="0"/>
    <n v="0"/>
    <n v="0"/>
    <x v="0"/>
    <s v="Rastrojos (VS)"/>
    <s v=""/>
    <n v="4758761.9192000004"/>
    <n v="2525864.9879999999"/>
    <n v="-75.193682999999993"/>
    <n v="8.7525919999999999"/>
  </r>
  <r>
    <s v="Sucre"/>
    <s v="Caimito"/>
    <s v="Siete palmas"/>
    <x v="42"/>
    <n v="1850"/>
    <s v="Vegetación secundaria alta"/>
    <d v="2025-06-06T00:00:00"/>
    <s v="Media densidad"/>
    <s v="Esteban Moreno"/>
    <x v="2"/>
    <n v="4"/>
    <n v="38"/>
    <x v="6"/>
    <s v=""/>
    <n v="59"/>
    <n v="0.59"/>
    <n v="0.18780283284843649"/>
    <n v="4"/>
    <x v="44"/>
    <n v="2.770091784514438E-2"/>
    <n v="4"/>
    <n v="7"/>
    <m/>
    <x v="1"/>
    <x v="1"/>
    <m/>
    <m/>
    <m/>
    <x v="0"/>
    <s v="Rastrojos (VS)"/>
    <s v=""/>
    <n v="4758760.6028000005"/>
    <n v="2525865.6592000001"/>
    <n v="-75.193695000000005"/>
    <n v="8.7525980000000008"/>
  </r>
  <r>
    <s v="Sucre"/>
    <s v="Caimito"/>
    <s v="Siete palmas"/>
    <x v="42"/>
    <n v="1851"/>
    <s v="Vegetación secundaria alta"/>
    <d v="2025-06-06T00:00:00"/>
    <s v="Media densidad"/>
    <s v="Esteban Moreno"/>
    <x v="2"/>
    <n v="4"/>
    <n v="39"/>
    <x v="1"/>
    <s v=""/>
    <n v="53.9"/>
    <n v="0.53900000000000003"/>
    <n v="0.1715690286530632"/>
    <n v="6.5"/>
    <x v="28"/>
    <n v="2.3118926611000269E-2"/>
    <n v="6"/>
    <n v="9"/>
    <n v="0"/>
    <x v="0"/>
    <x v="0"/>
    <n v="0"/>
    <n v="0"/>
    <n v="0"/>
    <x v="0"/>
    <s v="Rastrojos (VS)"/>
    <s v=""/>
    <n v="4758760.4804999996"/>
    <n v="2525863.5586999999"/>
    <n v="-75.193696000000003"/>
    <n v="8.7525790010000009"/>
  </r>
  <r>
    <s v="Sucre"/>
    <s v="Caimito"/>
    <s v="Siete palmas"/>
    <x v="42"/>
    <n v="1852"/>
    <s v="Vegetación secundaria alta"/>
    <d v="2025-06-06T00:00:00"/>
    <s v="Media densidad"/>
    <s v="Esteban Moreno"/>
    <x v="2"/>
    <n v="4"/>
    <n v="40"/>
    <x v="0"/>
    <s v=""/>
    <n v="68.900000000000006"/>
    <n v="0.68900000000000006"/>
    <n v="0.21931551158063181"/>
    <n v="8"/>
    <x v="78"/>
    <n v="3.7777096869763833E-2"/>
    <n v="11"/>
    <n v="14"/>
    <n v="2"/>
    <x v="0"/>
    <x v="0"/>
    <n v="0"/>
    <n v="0"/>
    <n v="0"/>
    <x v="0"/>
    <s v="Rastrojos (VS)"/>
    <s v=""/>
    <n v="4758761.0126"/>
    <n v="2525860.4589999998"/>
    <n v="-75.193691000000001"/>
    <n v="8.7525510010000005"/>
  </r>
  <r>
    <s v="Sucre"/>
    <s v="Caimito"/>
    <s v="Siete palmas"/>
    <x v="42"/>
    <n v="1853"/>
    <s v="Vegetación secundaria alta"/>
    <d v="2025-06-06T00:00:00"/>
    <s v="Media densidad"/>
    <s v="Esteban Moreno"/>
    <x v="2"/>
    <n v="4"/>
    <n v="41"/>
    <x v="5"/>
    <s v=""/>
    <n v="52"/>
    <n v="0.52"/>
    <n v="0.16552114081557115"/>
    <n v="3.4"/>
    <x v="34"/>
    <n v="2.1517748306024251E-2"/>
    <n v="0"/>
    <n v="3"/>
    <m/>
    <x v="1"/>
    <x v="1"/>
    <m/>
    <m/>
    <m/>
    <x v="0"/>
    <s v="Rastrojos (VS)"/>
    <s v=""/>
    <n v="4758762.5580000002"/>
    <n v="2525861.3347"/>
    <n v="-75.193676999999994"/>
    <n v="8.7525589999999998"/>
  </r>
  <r>
    <s v="Sucre"/>
    <s v="Caimito"/>
    <s v="Siete palmas"/>
    <x v="42"/>
    <n v="1854"/>
    <s v="Vegetación secundaria alta"/>
    <d v="2025-06-06T00:00:00"/>
    <s v="Media densidad"/>
    <s v="Esteban Moreno"/>
    <x v="2"/>
    <n v="4"/>
    <n v="42"/>
    <x v="0"/>
    <s v=""/>
    <n v="60"/>
    <n v="0.6"/>
    <n v="0.19098593171027439"/>
    <n v="8"/>
    <x v="16"/>
    <n v="2.8647889756541159E-2"/>
    <n v="10"/>
    <n v="13"/>
    <n v="0"/>
    <x v="0"/>
    <x v="0"/>
    <n v="0"/>
    <n v="0"/>
    <n v="0"/>
    <x v="0"/>
    <s v="Rastrojos (VS)"/>
    <s v=""/>
    <n v="4758754.9627"/>
    <n v="2525860.7154000001"/>
    <n v="-75.193746000000004"/>
    <n v="8.7525530000000007"/>
  </r>
  <r>
    <s v="Sucre"/>
    <s v="Caimito"/>
    <s v="Siete palmas"/>
    <x v="42"/>
    <n v="1855"/>
    <s v="Vegetación secundaria alta"/>
    <d v="2025-06-06T00:00:00"/>
    <s v="Media densidad"/>
    <s v="Esteban Moreno"/>
    <x v="2"/>
    <n v="4"/>
    <n v="43"/>
    <x v="5"/>
    <s v=""/>
    <n v="51"/>
    <n v="0.51"/>
    <n v="0.16233804195373325"/>
    <n v="4"/>
    <x v="51"/>
    <n v="2.0698100349100988E-2"/>
    <n v="0"/>
    <n v="4"/>
    <m/>
    <x v="1"/>
    <x v="1"/>
    <m/>
    <m/>
    <m/>
    <x v="0"/>
    <s v="Rastrojos (VS)"/>
    <s v=""/>
    <n v="4758755.0449999999"/>
    <n v="2525855.9594000001"/>
    <n v="-75.193745000000007"/>
    <n v="8.7525099999999991"/>
  </r>
  <r>
    <s v="Sucre"/>
    <s v="Caimito"/>
    <s v="Siete palmas"/>
    <x v="42"/>
    <n v="1856"/>
    <s v="Vegetación secundaria alta"/>
    <d v="2025-06-06T00:00:00"/>
    <s v="Media densidad"/>
    <s v="Esteban Moreno"/>
    <x v="2"/>
    <n v="4"/>
    <n v="44"/>
    <x v="5"/>
    <s v=""/>
    <n v="36"/>
    <n v="0.36"/>
    <n v="0.11459155902616464"/>
    <n v="3"/>
    <x v="51"/>
    <n v="1.0313240312354817E-2"/>
    <n v="0"/>
    <n v="3"/>
    <m/>
    <x v="1"/>
    <x v="1"/>
    <m/>
    <m/>
    <m/>
    <x v="0"/>
    <s v="Rastrojos (VS)"/>
    <s v=""/>
    <n v="4758760.6567000002"/>
    <n v="2525856.0373"/>
    <n v="-75.193693999999994"/>
    <n v="8.7525110000000002"/>
  </r>
  <r>
    <s v="Sucre"/>
    <s v="Caimito"/>
    <s v="Siete palmas"/>
    <x v="42"/>
    <n v="1857"/>
    <s v="Vegetación secundaria alta"/>
    <d v="2025-06-06T00:00:00"/>
    <s v="Media densidad"/>
    <s v="Esteban Moreno"/>
    <x v="2"/>
    <n v="4"/>
    <n v="45"/>
    <x v="5"/>
    <s v=""/>
    <n v="48"/>
    <n v="0.48"/>
    <n v="0.15278874536821951"/>
    <n v="4"/>
    <x v="108"/>
    <n v="1.8334649444186342E-2"/>
    <n v="0"/>
    <n v="2"/>
    <m/>
    <x v="1"/>
    <x v="1"/>
    <m/>
    <m/>
    <m/>
    <x v="0"/>
    <s v="Rastrojos (VS)"/>
    <s v=""/>
    <n v="4758760.0031000003"/>
    <n v="2525857.1471000002"/>
    <n v="-75.193700000000007"/>
    <n v="8.7525210009999999"/>
  </r>
  <r>
    <s v="Sucre"/>
    <s v="Caimito"/>
    <s v="Siete palmas"/>
    <x v="42"/>
    <s v=""/>
    <s v="Vegetación secundaria alta"/>
    <d v="2025-06-06T00:00:00"/>
    <s v="Media densidad"/>
    <s v="Esteban Moreno"/>
    <x v="2"/>
    <n v="4"/>
    <n v="46"/>
    <x v="4"/>
    <n v="23"/>
    <s v=""/>
    <m/>
    <m/>
    <n v="0.15"/>
    <x v="4"/>
    <n v="0"/>
    <s v=""/>
    <s v=""/>
    <m/>
    <x v="1"/>
    <x v="1"/>
    <m/>
    <m/>
    <m/>
    <x v="0"/>
    <s v="Rastrojos (VS)"/>
    <s v=""/>
    <m/>
    <m/>
    <m/>
    <m/>
  </r>
  <r>
    <s v="Sucre"/>
    <s v="Caimito"/>
    <s v="Siete palmas"/>
    <x v="42"/>
    <s v=""/>
    <s v="Vegetación secundaria alta"/>
    <d v="2025-06-06T00:00:00"/>
    <s v="Media densidad"/>
    <s v="Esteban Moreno"/>
    <x v="2"/>
    <n v="4"/>
    <n v="47"/>
    <x v="2"/>
    <n v="17"/>
    <s v=""/>
    <m/>
    <m/>
    <n v="1"/>
    <x v="4"/>
    <n v="0"/>
    <s v=""/>
    <s v=""/>
    <m/>
    <x v="1"/>
    <x v="1"/>
    <m/>
    <m/>
    <m/>
    <x v="0"/>
    <s v="Rastrojos (VS)"/>
    <s v=""/>
    <m/>
    <m/>
    <m/>
    <m/>
  </r>
  <r>
    <s v="Sucre"/>
    <s v="Caimito"/>
    <s v="Siete palmas"/>
    <x v="42"/>
    <n v="1858"/>
    <s v="Vegetación secundaria alta"/>
    <d v="2025-06-06T00:00:00"/>
    <s v="Media densidad"/>
    <s v="Esteban Moreno"/>
    <x v="2"/>
    <n v="5"/>
    <n v="48"/>
    <x v="6"/>
    <s v=""/>
    <n v="48.6"/>
    <n v="0.48599999999999999"/>
    <n v="0.15469860468532226"/>
    <n v="3.3"/>
    <x v="17"/>
    <n v="1.8795880469266654E-2"/>
    <n v="1"/>
    <n v="4"/>
    <m/>
    <x v="1"/>
    <x v="1"/>
    <m/>
    <m/>
    <m/>
    <x v="0"/>
    <s v="Rastrojos (VS)"/>
    <s v=""/>
    <n v="4758756.1903999997"/>
    <n v="2525863.6943000001"/>
    <n v="-75.193735000000004"/>
    <n v="8.7525800010000001"/>
  </r>
  <r>
    <s v="Sucre"/>
    <s v="Caimito"/>
    <s v="Siete palmas"/>
    <x v="42"/>
    <n v="1859"/>
    <s v="Vegetación secundaria alta"/>
    <d v="2025-06-06T00:00:00"/>
    <s v="Media densidad"/>
    <s v="Esteban Moreno"/>
    <x v="2"/>
    <n v="5"/>
    <n v="49"/>
    <x v="6"/>
    <s v=""/>
    <n v="50.6"/>
    <n v="0.50600000000000001"/>
    <n v="0.16106480240899809"/>
    <n v="4.8"/>
    <x v="33"/>
    <n v="2.0374697504738259E-2"/>
    <n v="4"/>
    <n v="7"/>
    <m/>
    <x v="1"/>
    <x v="1"/>
    <m/>
    <m/>
    <m/>
    <x v="0"/>
    <s v="Rastrojos (VS)"/>
    <s v=""/>
    <n v="4758751.2271999996"/>
    <n v="2525861.6219000001"/>
    <n v="-75.193780000000004"/>
    <n v="8.752561"/>
  </r>
  <r>
    <s v="Sucre"/>
    <s v="Caimito"/>
    <s v="Siete palmas"/>
    <x v="42"/>
    <n v="1860"/>
    <s v="Vegetación secundaria alta"/>
    <d v="2025-06-06T00:00:00"/>
    <s v="Media densidad"/>
    <s v="Esteban Moreno"/>
    <x v="2"/>
    <n v="5"/>
    <n v="50"/>
    <x v="7"/>
    <s v=""/>
    <n v="34"/>
    <n v="0.34"/>
    <n v="0.10822536130248885"/>
    <n v="3"/>
    <x v="23"/>
    <n v="9.1991557107115526E-3"/>
    <n v="3"/>
    <n v="6"/>
    <m/>
    <x v="1"/>
    <x v="1"/>
    <m/>
    <m/>
    <m/>
    <x v="0"/>
    <s v="Rastrojos (VS)"/>
    <s v=""/>
    <n v="4758755.5103000002"/>
    <n v="2525860.2697999999"/>
    <n v="-75.193741000000003"/>
    <n v="8.7525490000000001"/>
  </r>
  <r>
    <s v="Sucre"/>
    <s v="Caimito"/>
    <s v="Siete palmas"/>
    <x v="42"/>
    <n v="1861"/>
    <s v="Vegetación secundaria alta"/>
    <d v="2025-06-06T00:00:00"/>
    <s v="Media densidad"/>
    <s v="Esteban Moreno"/>
    <x v="2"/>
    <n v="5"/>
    <n v="51"/>
    <x v="1"/>
    <s v=""/>
    <n v="68"/>
    <n v="0.68"/>
    <n v="0.21645072260497769"/>
    <n v="6"/>
    <x v="2"/>
    <n v="3.6796622842846211E-2"/>
    <n v="9"/>
    <n v="12"/>
    <n v="0"/>
    <x v="0"/>
    <x v="0"/>
    <n v="0"/>
    <n v="0"/>
    <n v="0"/>
    <x v="0"/>
    <s v="Rastrojos (VS)"/>
    <s v=""/>
    <n v="4758756.8260000004"/>
    <n v="2525859.4879999999"/>
    <n v="-75.193729000000005"/>
    <n v="8.752542"/>
  </r>
  <r>
    <s v="Sucre"/>
    <s v="Caimito"/>
    <s v="Siete palmas"/>
    <x v="42"/>
    <n v="1862"/>
    <s v="Vegetación secundaria alta"/>
    <d v="2025-06-06T00:00:00"/>
    <s v="Media densidad"/>
    <s v="Esteban Moreno"/>
    <x v="2"/>
    <n v="5"/>
    <n v="52"/>
    <x v="5"/>
    <s v=""/>
    <n v="44"/>
    <n v="0.44"/>
    <n v="0.14005634992086791"/>
    <n v="3.5"/>
    <x v="51"/>
    <n v="1.5406198491295469E-2"/>
    <n v="3"/>
    <n v="6"/>
    <m/>
    <x v="1"/>
    <x v="1"/>
    <m/>
    <m/>
    <m/>
    <x v="0"/>
    <s v="Rastrojos (VS)"/>
    <s v=""/>
    <n v="4758756.6129999999"/>
    <n v="2525860.7058000001"/>
    <n v="-75.193731"/>
    <n v="8.7525530000000007"/>
  </r>
  <r>
    <s v="Sucre"/>
    <s v="Caimito"/>
    <s v="Siete palmas"/>
    <x v="42"/>
    <n v="1863"/>
    <s v="Vegetación secundaria alta"/>
    <d v="2025-06-06T00:00:00"/>
    <s v="Media densidad"/>
    <s v="Esteban Moreno"/>
    <x v="2"/>
    <n v="5"/>
    <n v="53"/>
    <x v="5"/>
    <s v=""/>
    <n v="27"/>
    <n v="0.27"/>
    <n v="8.5943669269623491E-2"/>
    <n v="3"/>
    <x v="34"/>
    <n v="5.8011976756995858E-3"/>
    <n v="1"/>
    <n v="4"/>
    <m/>
    <x v="1"/>
    <x v="1"/>
    <m/>
    <m/>
    <m/>
    <x v="0"/>
    <s v="Rastrojos (VS)"/>
    <s v=""/>
    <n v="4758755.2721999995"/>
    <n v="2525857.1746"/>
    <n v="-75.193742999999998"/>
    <n v="8.7525209999999998"/>
  </r>
  <r>
    <s v="Sucre"/>
    <s v="Caimito"/>
    <s v="Siete palmas"/>
    <x v="42"/>
    <n v="1864"/>
    <s v="Vegetación secundaria alta"/>
    <d v="2025-06-06T00:00:00"/>
    <s v="Media densidad"/>
    <s v="Esteban Moreno"/>
    <x v="2"/>
    <n v="5"/>
    <n v="54"/>
    <x v="7"/>
    <s v=""/>
    <n v="39.4"/>
    <n v="0.39399999999999996"/>
    <n v="0.12541409515641352"/>
    <n v="3"/>
    <x v="23"/>
    <n v="1.235328837290673E-2"/>
    <n v="0"/>
    <n v="3"/>
    <m/>
    <x v="1"/>
    <x v="1"/>
    <m/>
    <m/>
    <m/>
    <x v="0"/>
    <s v="Rastrojos (VS)"/>
    <s v=""/>
    <n v="4758749.6816999996"/>
    <n v="2525860.7461999999"/>
    <n v="-75.193793999999997"/>
    <n v="8.7525530000000007"/>
  </r>
  <r>
    <s v="Sucre"/>
    <s v="Caimito"/>
    <s v="Siete palmas"/>
    <x v="42"/>
    <n v="1865"/>
    <s v="Vegetación secundaria alta"/>
    <d v="2025-06-06T00:00:00"/>
    <s v="Media densidad"/>
    <s v="Esteban Moreno"/>
    <x v="2"/>
    <n v="5"/>
    <n v="55"/>
    <x v="6"/>
    <s v=""/>
    <n v="55.5"/>
    <n v="0.55500000000000005"/>
    <n v="0.17666198683200385"/>
    <n v="5.5"/>
    <x v="33"/>
    <n v="2.4511850672940535E-2"/>
    <n v="4"/>
    <n v="7"/>
    <m/>
    <x v="1"/>
    <x v="1"/>
    <m/>
    <m/>
    <m/>
    <x v="0"/>
    <s v="Rastrojos (VS)"/>
    <s v=""/>
    <n v="4758749.6777999997"/>
    <n v="2525860.0827000001"/>
    <n v="-75.193793999999997"/>
    <n v="8.7525470009999999"/>
  </r>
  <r>
    <s v="Sucre"/>
    <s v="Caimito"/>
    <s v="Siete palmas"/>
    <x v="42"/>
    <n v="1867"/>
    <s v="Vegetación secundaria alta"/>
    <d v="2025-06-06T00:00:00"/>
    <s v="Media densidad"/>
    <s v="Esteban Moreno"/>
    <x v="2"/>
    <n v="5"/>
    <n v="56"/>
    <x v="5"/>
    <s v=""/>
    <n v="23"/>
    <n v="0.23"/>
    <n v="7.3211273822271855E-2"/>
    <n v="2.5"/>
    <x v="14"/>
    <n v="4.2096482447806314E-3"/>
    <n v="2"/>
    <n v="5"/>
    <m/>
    <x v="1"/>
    <x v="1"/>
    <m/>
    <m/>
    <m/>
    <x v="0"/>
    <s v="Rastrojos (VS)"/>
    <s v=""/>
    <n v="4758748.6896000002"/>
    <n v="2525860.4202000001"/>
    <n v="-75.193803000000003"/>
    <n v="8.7525499999999994"/>
  </r>
  <r>
    <s v="Sucre"/>
    <s v="Caimito"/>
    <s v="Siete palmas"/>
    <x v="42"/>
    <s v=""/>
    <s v="Vegetación secundaria alta"/>
    <d v="2025-06-06T00:00:00"/>
    <s v="Media densidad"/>
    <s v="Esteban Moreno"/>
    <x v="2"/>
    <n v="5"/>
    <n v="57"/>
    <x v="4"/>
    <n v="25"/>
    <s v=""/>
    <m/>
    <m/>
    <n v="0.15"/>
    <x v="4"/>
    <n v="0"/>
    <s v=""/>
    <s v=""/>
    <m/>
    <x v="1"/>
    <x v="1"/>
    <m/>
    <m/>
    <m/>
    <x v="0"/>
    <s v="Rastrojos (VS)"/>
    <s v=""/>
    <m/>
    <m/>
    <m/>
    <m/>
  </r>
  <r>
    <s v="Sucre"/>
    <s v="Caimito"/>
    <s v="Siete palmas"/>
    <x v="42"/>
    <s v=""/>
    <s v="Vegetación secundaria alta"/>
    <d v="2025-06-06T00:00:00"/>
    <s v="Media densidad"/>
    <s v="Esteban Moreno"/>
    <x v="2"/>
    <n v="5"/>
    <n v="58"/>
    <x v="2"/>
    <n v="10"/>
    <s v=""/>
    <m/>
    <m/>
    <n v="1"/>
    <x v="4"/>
    <n v="0"/>
    <s v=""/>
    <s v=""/>
    <m/>
    <x v="1"/>
    <x v="1"/>
    <m/>
    <m/>
    <m/>
    <x v="0"/>
    <s v="Rastrojos (VS)"/>
    <s v=""/>
    <m/>
    <m/>
    <m/>
    <m/>
  </r>
  <r>
    <s v="Sucre"/>
    <s v="Caimito"/>
    <s v="Siete palmas"/>
    <x v="42"/>
    <n v="1866"/>
    <s v="Vegetación secundaria alta"/>
    <d v="2025-06-06T00:00:00"/>
    <s v="Media densidad"/>
    <s v="Esteban Moreno"/>
    <x v="2"/>
    <n v="6"/>
    <n v="59"/>
    <x v="0"/>
    <s v=""/>
    <n v="74"/>
    <n v="0.74"/>
    <n v="0.2355493157760051"/>
    <n v="8.8000000000000007"/>
    <x v="27"/>
    <n v="4.3576623418560945E-2"/>
    <n v="13"/>
    <n v="16"/>
    <n v="1"/>
    <x v="0"/>
    <x v="0"/>
    <n v="0"/>
    <n v="0"/>
    <n v="1"/>
    <x v="0"/>
    <s v="Rastrojos (VS)"/>
    <s v=""/>
    <n v="4758754.2209000001"/>
    <n v="2525865.5858"/>
    <n v="-75.193753000000001"/>
    <n v="8.7525969999999997"/>
  </r>
  <r>
    <s v="Sucre"/>
    <s v="Caimito"/>
    <s v="Siete palmas"/>
    <x v="42"/>
    <n v="1868"/>
    <s v="Vegetación secundaria alta"/>
    <d v="2025-06-06T00:00:00"/>
    <s v="Media densidad"/>
    <s v="Esteban Moreno"/>
    <x v="2"/>
    <n v="6"/>
    <n v="60"/>
    <x v="5"/>
    <s v=""/>
    <n v="36"/>
    <n v="0.36"/>
    <n v="0.11459155902616464"/>
    <n v="3"/>
    <x v="56"/>
    <n v="1.0313240312354817E-2"/>
    <n v="1"/>
    <n v="4"/>
    <m/>
    <x v="1"/>
    <x v="1"/>
    <m/>
    <m/>
    <m/>
    <x v="0"/>
    <s v="Rastrojos (VS)"/>
    <s v=""/>
    <n v="4758753.2050000001"/>
    <n v="2525861.1680000001"/>
    <n v="-75.193762000000007"/>
    <n v="8.7525569999999995"/>
  </r>
  <r>
    <s v="Sucre"/>
    <s v="Caimito"/>
    <s v="Siete palmas"/>
    <x v="42"/>
    <n v="1869"/>
    <s v="Vegetación secundaria alta"/>
    <d v="2025-06-06T00:00:00"/>
    <s v="Media densidad"/>
    <s v="Esteban Moreno"/>
    <x v="2"/>
    <n v="6"/>
    <n v="61"/>
    <x v="6"/>
    <s v=""/>
    <n v="56"/>
    <n v="0.56000000000000005"/>
    <n v="0.17825353626292281"/>
    <n v="5"/>
    <x v="107"/>
    <n v="2.4955495076809196E-2"/>
    <n v="5"/>
    <n v="8"/>
    <m/>
    <x v="1"/>
    <x v="1"/>
    <m/>
    <m/>
    <m/>
    <x v="0"/>
    <s v="Rastrojos (VS)"/>
    <s v=""/>
    <n v="4758752.6112000002"/>
    <n v="2525872.5625999998"/>
    <n v="-75.193768000000006"/>
    <n v="8.7526600000000006"/>
  </r>
  <r>
    <s v="Sucre"/>
    <s v="Caimito"/>
    <s v="Siete palmas"/>
    <x v="42"/>
    <n v="1870"/>
    <s v="Vegetación secundaria alta"/>
    <d v="2025-06-06T00:00:00"/>
    <s v="Media densidad"/>
    <s v="Esteban Moreno"/>
    <x v="2"/>
    <n v="6"/>
    <n v="62"/>
    <x v="7"/>
    <s v=""/>
    <n v="47"/>
    <n v="0.47"/>
    <n v="0.14960564650638161"/>
    <n v="3.2"/>
    <x v="37"/>
    <n v="1.7578663464499839E-2"/>
    <n v="1"/>
    <n v="4"/>
    <m/>
    <x v="1"/>
    <x v="1"/>
    <m/>
    <m/>
    <m/>
    <x v="0"/>
    <s v="Rastrojos (VS)"/>
    <s v=""/>
    <n v="4758753.8888999997"/>
    <n v="2525865.2560000001"/>
    <n v="-75.193755999999993"/>
    <n v="8.7525940000000002"/>
  </r>
  <r>
    <s v="Sucre"/>
    <s v="Caimito"/>
    <s v="Siete palmas"/>
    <x v="42"/>
    <n v="1871"/>
    <s v="Vegetación secundaria alta"/>
    <d v="2025-06-06T00:00:00"/>
    <s v="Media densidad"/>
    <s v="Esteban Moreno"/>
    <x v="2"/>
    <n v="6"/>
    <n v="63"/>
    <x v="0"/>
    <s v=""/>
    <n v="70"/>
    <n v="0.7"/>
    <n v="0.22281692032865347"/>
    <n v="8.6999999999999993"/>
    <x v="18"/>
    <n v="3.8992961057514354E-2"/>
    <n v="14"/>
    <n v="17"/>
    <n v="2"/>
    <x v="0"/>
    <x v="0"/>
    <n v="0"/>
    <n v="0"/>
    <n v="0"/>
    <x v="0"/>
    <s v="Rastrojos (VS)"/>
    <s v=""/>
    <n v="4758747.3835000005"/>
    <n v="2525862.8609000002"/>
    <n v="-75.193815000000001"/>
    <n v="8.7525720010000008"/>
  </r>
  <r>
    <s v="Sucre"/>
    <s v="Caimito"/>
    <s v="Siete palmas"/>
    <x v="42"/>
    <n v="1872"/>
    <s v="Vegetación secundaria alta"/>
    <d v="2025-06-06T00:00:00"/>
    <s v="Media densidad"/>
    <s v="Esteban Moreno"/>
    <x v="2"/>
    <n v="6"/>
    <n v="64"/>
    <x v="6"/>
    <s v=""/>
    <n v="76"/>
    <n v="0.76"/>
    <n v="0.24191551349968093"/>
    <n v="5.5"/>
    <x v="107"/>
    <n v="4.5963947564939378E-2"/>
    <n v="8"/>
    <n v="11"/>
    <m/>
    <x v="1"/>
    <x v="1"/>
    <m/>
    <m/>
    <m/>
    <x v="0"/>
    <s v="Rastrojos (VS)"/>
    <s v=""/>
    <n v="4758752.3821999999"/>
    <n v="2525871.0156"/>
    <n v="-75.193770000000001"/>
    <n v="8.7526460000000004"/>
  </r>
  <r>
    <s v="Sucre"/>
    <s v="Caimito"/>
    <s v="Siete palmas"/>
    <x v="42"/>
    <n v="1873"/>
    <s v="Vegetación secundaria alta"/>
    <d v="2025-06-06T00:00:00"/>
    <s v="Media densidad"/>
    <s v="Esteban Moreno"/>
    <x v="2"/>
    <n v="6"/>
    <n v="65"/>
    <x v="6"/>
    <s v=""/>
    <n v="52.3"/>
    <n v="0.52300000000000002"/>
    <n v="0.16647607047412252"/>
    <n v="5.6"/>
    <x v="107"/>
    <n v="2.1766746214491522E-2"/>
    <n v="9"/>
    <n v="12"/>
    <m/>
    <x v="1"/>
    <x v="1"/>
    <m/>
    <m/>
    <m/>
    <x v="0"/>
    <s v="Rastrojos (VS)"/>
    <s v=""/>
    <n v="4758750.8496000003"/>
    <n v="2525872.3517"/>
    <n v="-75.193783999999994"/>
    <n v="8.7526580010000004"/>
  </r>
  <r>
    <s v="Sucre"/>
    <s v="Caimito"/>
    <s v="Siete palmas"/>
    <x v="42"/>
    <n v="1874"/>
    <s v="Vegetación secundaria alta"/>
    <d v="2025-06-06T00:00:00"/>
    <s v="Media densidad"/>
    <s v="Esteban Moreno"/>
    <x v="2"/>
    <n v="6"/>
    <n v="66"/>
    <x v="1"/>
    <s v=""/>
    <n v="76.400000000000006"/>
    <n v="0.76400000000000001"/>
    <n v="0.24318875304441609"/>
    <n v="6.2"/>
    <x v="130"/>
    <n v="4.644905183148347E-2"/>
    <n v="8"/>
    <n v="11"/>
    <n v="0"/>
    <x v="0"/>
    <x v="0"/>
    <n v="0"/>
    <n v="0"/>
    <n v="0"/>
    <x v="0"/>
    <s v="Rastrojos (VS)"/>
    <s v=""/>
    <n v="4758750.8096000003"/>
    <n v="2525865.4950999999"/>
    <n v="-75.193783999999994"/>
    <n v="8.7525960000000005"/>
  </r>
  <r>
    <s v="Sucre"/>
    <s v="Caimito"/>
    <s v="Siete palmas"/>
    <x v="42"/>
    <n v="1875"/>
    <s v="Vegetación secundaria alta"/>
    <d v="2025-06-06T00:00:00"/>
    <s v="Media densidad"/>
    <s v="Esteban Moreno"/>
    <x v="2"/>
    <n v="6"/>
    <n v="67"/>
    <x v="5"/>
    <s v=""/>
    <n v="43"/>
    <n v="0.43"/>
    <n v="0.13687325105903"/>
    <n v="3.5"/>
    <x v="56"/>
    <n v="1.4713874488845728E-2"/>
    <n v="2"/>
    <n v="5"/>
    <m/>
    <x v="1"/>
    <x v="1"/>
    <m/>
    <m/>
    <m/>
    <x v="0"/>
    <s v="Rastrojos (VS)"/>
    <s v=""/>
    <n v="4758750.0414000005"/>
    <n v="2525865.8314"/>
    <n v="-75.193791000000004"/>
    <n v="8.752599"/>
  </r>
  <r>
    <s v="Sucre"/>
    <s v="Caimito"/>
    <s v="Siete palmas"/>
    <x v="42"/>
    <n v="1876"/>
    <s v="Vegetación secundaria alta"/>
    <d v="2025-06-06T00:00:00"/>
    <s v="Media densidad"/>
    <s v="Esteban Moreno"/>
    <x v="2"/>
    <n v="6"/>
    <n v="68"/>
    <x v="5"/>
    <s v=""/>
    <n v="32"/>
    <n v="0.32"/>
    <n v="0.10185916357881303"/>
    <n v="3.5"/>
    <x v="21"/>
    <n v="8.148733086305043E-3"/>
    <n v="1"/>
    <n v="4"/>
    <m/>
    <x v="1"/>
    <x v="1"/>
    <m/>
    <m/>
    <m/>
    <x v="0"/>
    <s v="Rastrojos (VS)"/>
    <s v=""/>
    <n v="4758752.4625000004"/>
    <n v="2525865.9279"/>
    <n v="-75.193769000000003"/>
    <n v="8.7526000009999994"/>
  </r>
  <r>
    <s v="Sucre"/>
    <s v="Caimito"/>
    <s v="Siete palmas"/>
    <x v="42"/>
    <n v="1877"/>
    <s v="Vegetación secundaria alta"/>
    <d v="2025-06-06T00:00:00"/>
    <s v="Media densidad"/>
    <s v="Esteban Moreno"/>
    <x v="2"/>
    <n v="6"/>
    <n v="69"/>
    <x v="6"/>
    <s v=""/>
    <n v="59"/>
    <n v="0.59"/>
    <n v="0.18780283284843649"/>
    <n v="4.0999999999999996"/>
    <x v="17"/>
    <n v="2.770091784514438E-2"/>
    <n v="2"/>
    <n v="5"/>
    <m/>
    <x v="1"/>
    <x v="1"/>
    <m/>
    <m/>
    <m/>
    <x v="0"/>
    <s v="Rastrojos (VS)"/>
    <s v=""/>
    <n v="4758753.9918999998"/>
    <n v="2525864.0389"/>
    <n v="-75.193754999999996"/>
    <n v="8.7525830009999996"/>
  </r>
  <r>
    <s v="Sucre"/>
    <s v="Caimito"/>
    <s v="Siete palmas"/>
    <x v="42"/>
    <s v=""/>
    <s v="Vegetación secundaria alta"/>
    <d v="2025-06-06T00:00:00"/>
    <s v="Media densidad"/>
    <s v="Esteban Moreno"/>
    <x v="2"/>
    <n v="6"/>
    <n v="70"/>
    <x v="4"/>
    <n v="22"/>
    <s v=""/>
    <m/>
    <m/>
    <n v="0.15"/>
    <x v="4"/>
    <n v="0"/>
    <s v=""/>
    <s v=""/>
    <m/>
    <x v="1"/>
    <x v="1"/>
    <m/>
    <m/>
    <m/>
    <x v="0"/>
    <s v="Rastrojos (VS)"/>
    <s v=""/>
    <m/>
    <m/>
    <m/>
    <m/>
  </r>
  <r>
    <s v="Sucre"/>
    <s v="Caimito"/>
    <s v="Siete palmas"/>
    <x v="42"/>
    <s v=""/>
    <s v="Vegetación secundaria alta"/>
    <d v="2025-06-06T00:00:00"/>
    <s v="Media densidad"/>
    <s v="Esteban Moreno"/>
    <x v="2"/>
    <n v="6"/>
    <n v="71"/>
    <x v="3"/>
    <n v="2"/>
    <s v=""/>
    <m/>
    <m/>
    <n v="0.3"/>
    <x v="4"/>
    <n v="0"/>
    <s v=""/>
    <s v=""/>
    <m/>
    <x v="1"/>
    <x v="1"/>
    <m/>
    <m/>
    <m/>
    <x v="0"/>
    <s v="Rastrojos (VS)"/>
    <s v=""/>
    <m/>
    <m/>
    <m/>
    <m/>
  </r>
  <r>
    <s v="Sucre"/>
    <s v="Caimito"/>
    <s v="Siete palmas"/>
    <x v="42"/>
    <s v=""/>
    <s v="Vegetación secundaria alta"/>
    <d v="2025-06-06T00:00:00"/>
    <s v="Media densidad"/>
    <s v="Esteban Moreno"/>
    <x v="2"/>
    <n v="6"/>
    <n v="72"/>
    <x v="2"/>
    <n v="13"/>
    <s v=""/>
    <m/>
    <m/>
    <n v="0.8"/>
    <x v="4"/>
    <n v="0"/>
    <s v=""/>
    <s v=""/>
    <m/>
    <x v="1"/>
    <x v="1"/>
    <m/>
    <m/>
    <m/>
    <x v="0"/>
    <s v="Rastrojos (VS)"/>
    <s v=""/>
    <m/>
    <m/>
    <m/>
    <m/>
  </r>
  <r>
    <s v="Sucre"/>
    <s v="Caimito"/>
    <s v="Siete palmas"/>
    <x v="42"/>
    <n v="1878"/>
    <s v="Vegetación secundaria alta"/>
    <d v="2025-06-06T00:00:00"/>
    <s v="Media densidad"/>
    <s v="Esteban Moreno"/>
    <x v="2"/>
    <n v="7"/>
    <n v="73"/>
    <x v="7"/>
    <s v=""/>
    <n v="51"/>
    <n v="0.51"/>
    <n v="0.16233804195373325"/>
    <n v="4.2"/>
    <x v="37"/>
    <n v="2.0698100349100988E-2"/>
    <n v="0"/>
    <n v="3"/>
    <m/>
    <x v="1"/>
    <x v="1"/>
    <m/>
    <m/>
    <m/>
    <x v="0"/>
    <s v="Rastrojos (VS)"/>
    <s v=""/>
    <n v="4758752.0025000004"/>
    <n v="2525862.5022"/>
    <n v="-75.193772999999993"/>
    <n v="8.7525690009999995"/>
  </r>
  <r>
    <s v="Sucre"/>
    <s v="Caimito"/>
    <s v="Siete palmas"/>
    <x v="42"/>
    <n v="1879"/>
    <s v="Vegetación secundaria alta"/>
    <d v="2025-06-06T00:00:00"/>
    <s v="Media densidad"/>
    <s v="Esteban Moreno"/>
    <x v="2"/>
    <n v="7"/>
    <n v="74"/>
    <x v="6"/>
    <s v=""/>
    <n v="48"/>
    <n v="0.48"/>
    <n v="0.15278874536821951"/>
    <n v="4.5"/>
    <x v="35"/>
    <n v="1.8334649444186342E-2"/>
    <n v="0"/>
    <n v="3"/>
    <m/>
    <x v="1"/>
    <x v="1"/>
    <m/>
    <m/>
    <m/>
    <x v="0"/>
    <s v="Rastrojos (VS)"/>
    <s v=""/>
    <n v="4758748.5937999999"/>
    <n v="2525862.8538000002"/>
    <n v="-75.193804"/>
    <n v="8.7525720000000007"/>
  </r>
  <r>
    <s v="Sucre"/>
    <s v="Caimito"/>
    <s v="Siete palmas"/>
    <x v="42"/>
    <n v="1880"/>
    <s v="Vegetación secundaria alta"/>
    <d v="2025-06-06T00:00:00"/>
    <s v="Media densidad"/>
    <s v="Esteban Moreno"/>
    <x v="2"/>
    <n v="7"/>
    <n v="75"/>
    <x v="5"/>
    <s v=""/>
    <n v="43.5"/>
    <n v="0.435"/>
    <n v="0.13846480048994894"/>
    <n v="3.5"/>
    <x v="71"/>
    <n v="1.5058047053281948E-2"/>
    <n v="0"/>
    <n v="2"/>
    <m/>
    <x v="1"/>
    <x v="1"/>
    <m/>
    <m/>
    <m/>
    <x v="0"/>
    <s v="Rastrojos (VS)"/>
    <s v=""/>
    <n v="4758746.8585999999"/>
    <n v="2525867.1771"/>
    <n v="-75.193820000000002"/>
    <n v="8.752611001"/>
  </r>
  <r>
    <s v="Sucre"/>
    <s v="Caimito"/>
    <s v="Siete palmas"/>
    <x v="42"/>
    <n v="1881"/>
    <s v="Vegetación secundaria alta"/>
    <d v="2025-06-06T00:00:00"/>
    <s v="Media densidad"/>
    <s v="Esteban Moreno"/>
    <x v="2"/>
    <n v="7"/>
    <n v="76"/>
    <x v="5"/>
    <s v=""/>
    <n v="44.7"/>
    <n v="0.44700000000000001"/>
    <n v="0.14228451912415443"/>
    <n v="3.4"/>
    <x v="51"/>
    <n v="1.5900295012124258E-2"/>
    <n v="0"/>
    <n v="3"/>
    <m/>
    <x v="1"/>
    <x v="1"/>
    <m/>
    <m/>
    <m/>
    <x v="0"/>
    <s v="Rastrojos (VS)"/>
    <s v=""/>
    <n v="4758741.8567000004"/>
    <n v="2525858.4693999998"/>
    <n v="-75.193865000000002"/>
    <n v="8.7525320010000005"/>
  </r>
  <r>
    <s v="Sucre"/>
    <s v="Caimito"/>
    <s v="Siete palmas"/>
    <x v="42"/>
    <n v="1882"/>
    <s v="Vegetación secundaria alta"/>
    <d v="2025-06-06T00:00:00"/>
    <s v="Media densidad"/>
    <s v="Esteban Moreno"/>
    <x v="2"/>
    <n v="7"/>
    <n v="77"/>
    <x v="6"/>
    <s v=""/>
    <n v="66.2"/>
    <n v="0.66200000000000003"/>
    <n v="0.21072114465366945"/>
    <n v="4.8"/>
    <x v="36"/>
    <n v="3.4874349440182299E-2"/>
    <n v="5"/>
    <n v="8"/>
    <m/>
    <x v="1"/>
    <x v="1"/>
    <m/>
    <m/>
    <m/>
    <x v="0"/>
    <s v="Rastrojos (VS)"/>
    <s v=""/>
    <n v="4758741.3290999997"/>
    <n v="2525862.3432"/>
    <n v="-75.193870000000004"/>
    <n v="8.7525670000000009"/>
  </r>
  <r>
    <s v="Sucre"/>
    <s v="Caimito"/>
    <s v="Siete palmas"/>
    <x v="42"/>
    <n v="1883"/>
    <s v="Vegetación secundaria alta"/>
    <d v="2025-06-06T00:00:00"/>
    <s v="Media densidad"/>
    <s v="Esteban Moreno"/>
    <x v="2"/>
    <n v="7"/>
    <n v="78"/>
    <x v="5"/>
    <s v=""/>
    <n v="45"/>
    <n v="0.45"/>
    <n v="0.14323944878270581"/>
    <n v="3.2"/>
    <x v="14"/>
    <n v="1.6114437988054404E-2"/>
    <n v="0"/>
    <n v="3"/>
    <m/>
    <x v="1"/>
    <x v="1"/>
    <m/>
    <m/>
    <m/>
    <x v="0"/>
    <s v="Rastrojos (VS)"/>
    <s v=""/>
    <n v="4758747.0527999997"/>
    <n v="2525862.7522"/>
    <n v="-75.193817999999993"/>
    <n v="8.7525709999999997"/>
  </r>
  <r>
    <s v="Sucre"/>
    <s v="Caimito"/>
    <s v="Siete palmas"/>
    <x v="42"/>
    <n v="1884"/>
    <s v="Vegetación secundaria alta"/>
    <d v="2025-06-06T00:00:00"/>
    <s v="Media densidad"/>
    <s v="Esteban Moreno"/>
    <x v="2"/>
    <n v="7"/>
    <n v="79"/>
    <x v="7"/>
    <s v=""/>
    <n v="48"/>
    <n v="0.48"/>
    <n v="0.15278874536821951"/>
    <n v="3.5"/>
    <x v="131"/>
    <n v="1.8334649444186342E-2"/>
    <n v="2"/>
    <n v="5"/>
    <m/>
    <x v="1"/>
    <x v="1"/>
    <m/>
    <m/>
    <m/>
    <x v="0"/>
    <s v="Rastrojos (VS)"/>
    <s v=""/>
    <n v="4758740.8722999999"/>
    <n v="2525859.4704"/>
    <n v="-75.193873999999994"/>
    <n v="8.7525410000000008"/>
  </r>
  <r>
    <s v="Sucre"/>
    <s v="Caimito"/>
    <s v="Siete palmas"/>
    <x v="42"/>
    <n v="1885"/>
    <s v="Vegetación secundaria alta"/>
    <d v="2025-06-06T00:00:00"/>
    <s v="Media densidad"/>
    <s v="Esteban Moreno"/>
    <x v="2"/>
    <n v="7"/>
    <n v="80"/>
    <x v="0"/>
    <s v=""/>
    <n v="54.4"/>
    <n v="0.54400000000000004"/>
    <n v="0.17316057808398214"/>
    <n v="8.8000000000000007"/>
    <x v="27"/>
    <n v="2.3549838619421573E-2"/>
    <n v="14"/>
    <n v="17"/>
    <n v="1"/>
    <x v="0"/>
    <x v="0"/>
    <n v="0"/>
    <n v="0"/>
    <n v="2"/>
    <x v="0"/>
    <s v="Rastrojos (VS)"/>
    <s v=""/>
    <n v="4758747.6080999998"/>
    <n v="2525863.6337000001"/>
    <n v="-75.193813000000006"/>
    <n v="8.7525790000000008"/>
  </r>
  <r>
    <s v="Sucre"/>
    <s v="Caimito"/>
    <s v="Siete palmas"/>
    <x v="42"/>
    <n v="1886"/>
    <s v="Vegetación secundaria alta"/>
    <d v="2025-06-06T00:00:00"/>
    <s v="Media densidad"/>
    <s v="Esteban Moreno"/>
    <x v="2"/>
    <n v="7"/>
    <n v="81"/>
    <x v="6"/>
    <s v=""/>
    <n v="69.599999999999994"/>
    <n v="0.69599999999999995"/>
    <n v="0.22154368078391831"/>
    <n v="5.2"/>
    <x v="98"/>
    <n v="3.8548600456401787E-2"/>
    <n v="3"/>
    <n v="6"/>
    <m/>
    <x v="1"/>
    <x v="1"/>
    <m/>
    <m/>
    <m/>
    <x v="0"/>
    <s v="Rastrojos (VS)"/>
    <s v=""/>
    <n v="4758745.4359999998"/>
    <n v="2525868.5125000002"/>
    <n v="-75.193832999999998"/>
    <n v="8.7526230009999999"/>
  </r>
  <r>
    <s v="Sucre"/>
    <s v="Caimito"/>
    <s v="Siete palmas"/>
    <x v="42"/>
    <n v="1887"/>
    <s v="Vegetación secundaria alta"/>
    <d v="2025-06-06T00:00:00"/>
    <s v="Media densidad"/>
    <s v="Esteban Moreno"/>
    <x v="2"/>
    <n v="7"/>
    <n v="82"/>
    <x v="6"/>
    <s v=""/>
    <n v="57"/>
    <n v="0.56999999999999995"/>
    <n v="0.18143663512476069"/>
    <n v="5.7"/>
    <x v="22"/>
    <n v="2.5854720505278397E-2"/>
    <n v="6"/>
    <n v="9"/>
    <m/>
    <x v="1"/>
    <x v="1"/>
    <m/>
    <m/>
    <m/>
    <x v="0"/>
    <s v="Rastrojos (VS)"/>
    <s v=""/>
    <n v="4758744.1344999997"/>
    <n v="2525871.7272000001"/>
    <n v="-75.193844999999996"/>
    <n v="8.7526519999999994"/>
  </r>
  <r>
    <s v="Sucre"/>
    <s v="Caimito"/>
    <s v="Siete palmas"/>
    <x v="42"/>
    <n v="1888"/>
    <s v="Vegetación secundaria alta"/>
    <d v="2025-06-06T00:00:00"/>
    <s v="Media densidad"/>
    <s v="Esteban Moreno"/>
    <x v="2"/>
    <n v="7"/>
    <n v="83"/>
    <x v="0"/>
    <s v=""/>
    <n v="45.5"/>
    <n v="0.45500000000000002"/>
    <n v="0.14483099821362477"/>
    <n v="8.5"/>
    <x v="3"/>
    <n v="1.6474526046799817E-2"/>
    <n v="11"/>
    <n v="14"/>
    <n v="1"/>
    <x v="0"/>
    <x v="0"/>
    <n v="0"/>
    <n v="0"/>
    <n v="1"/>
    <x v="0"/>
    <s v="Rastrojos (VS)"/>
    <s v=""/>
    <n v="4758738.9112999998"/>
    <n v="2525862.7996999999"/>
    <n v="-75.193892000000005"/>
    <n v="8.7525710009999997"/>
  </r>
  <r>
    <s v="Sucre"/>
    <s v="Caimito"/>
    <s v="Siete palmas"/>
    <x v="42"/>
    <n v="1889"/>
    <s v="Vegetación secundaria alta"/>
    <d v="2025-06-06T00:00:00"/>
    <s v="Media densidad"/>
    <s v="Esteban Moreno"/>
    <x v="2"/>
    <n v="7"/>
    <n v="84"/>
    <x v="0"/>
    <s v=""/>
    <n v="55.5"/>
    <n v="0.55500000000000005"/>
    <n v="0.17666198683200385"/>
    <n v="10.5"/>
    <x v="88"/>
    <n v="2.4511850672940535E-2"/>
    <n v="12"/>
    <n v="15"/>
    <n v="2"/>
    <x v="0"/>
    <x v="3"/>
    <n v="0"/>
    <n v="0"/>
    <n v="1"/>
    <x v="0"/>
    <s v="Rastrojos (VS)"/>
    <s v=""/>
    <n v="4758742.8572000004"/>
    <n v="2525860.233"/>
    <n v="-75.193855999999997"/>
    <n v="8.7525480000000009"/>
  </r>
  <r>
    <s v="Sucre"/>
    <s v="Caimito"/>
    <s v="Siete palmas"/>
    <x v="42"/>
    <s v=""/>
    <s v="Vegetación secundaria alta"/>
    <d v="2025-06-06T00:00:00"/>
    <s v="Media densidad"/>
    <s v="Esteban Moreno"/>
    <x v="2"/>
    <n v="7"/>
    <n v="85"/>
    <x v="4"/>
    <n v="58"/>
    <s v=""/>
    <m/>
    <m/>
    <n v="0.14000000000000001"/>
    <x v="4"/>
    <n v="0"/>
    <s v=""/>
    <s v=""/>
    <m/>
    <x v="1"/>
    <x v="1"/>
    <m/>
    <m/>
    <m/>
    <x v="0"/>
    <s v="Rastrojos (VS)"/>
    <s v=""/>
    <m/>
    <m/>
    <m/>
    <m/>
  </r>
  <r>
    <s v="Sucre"/>
    <s v="Caimito"/>
    <s v="Siete palmas"/>
    <x v="42"/>
    <s v=""/>
    <s v="Vegetación secundaria alta"/>
    <d v="2025-06-06T00:00:00"/>
    <s v="Media densidad"/>
    <s v="Esteban Moreno"/>
    <x v="2"/>
    <n v="7"/>
    <n v="86"/>
    <x v="2"/>
    <n v="9"/>
    <s v=""/>
    <m/>
    <m/>
    <n v="1"/>
    <x v="4"/>
    <n v="0"/>
    <s v=""/>
    <s v=""/>
    <m/>
    <x v="1"/>
    <x v="1"/>
    <m/>
    <m/>
    <m/>
    <x v="0"/>
    <s v="Rastrojos (VS)"/>
    <s v=""/>
    <m/>
    <m/>
    <m/>
    <m/>
  </r>
  <r>
    <s v="Sucre"/>
    <s v="Caimito"/>
    <s v="Siete palmas"/>
    <x v="42"/>
    <s v=""/>
    <s v="Vegetación secundaria alta"/>
    <d v="2025-06-06T00:00:00"/>
    <s v="Media densidad"/>
    <s v="Esteban Moreno"/>
    <x v="2"/>
    <n v="7"/>
    <n v="87"/>
    <x v="3"/>
    <n v="3"/>
    <s v=""/>
    <m/>
    <m/>
    <n v="0.35"/>
    <x v="4"/>
    <n v="0"/>
    <s v=""/>
    <s v=""/>
    <m/>
    <x v="1"/>
    <x v="1"/>
    <m/>
    <m/>
    <m/>
    <x v="0"/>
    <s v="Rastrojos (VS)"/>
    <s v=""/>
    <m/>
    <m/>
    <m/>
    <m/>
  </r>
  <r>
    <s v="Sucre"/>
    <s v="Caimito"/>
    <s v="Siete palmas"/>
    <x v="42"/>
    <n v="1890"/>
    <s v="Vegetación secundaria alta"/>
    <d v="2025-06-06T00:00:00"/>
    <s v="Media densidad"/>
    <s v="Esteban Moreno"/>
    <x v="2"/>
    <n v="8"/>
    <n v="88"/>
    <x v="6"/>
    <s v=""/>
    <n v="45.8"/>
    <n v="0.45799999999999996"/>
    <n v="0.14578592787217612"/>
    <n v="4"/>
    <x v="35"/>
    <n v="1.6692488741364163E-2"/>
    <n v="1"/>
    <n v="4"/>
    <m/>
    <x v="1"/>
    <x v="1"/>
    <m/>
    <m/>
    <m/>
    <x v="0"/>
    <s v="Rastrojos (VS)"/>
    <s v=""/>
    <n v="4758747.1364000002"/>
    <n v="2525858.2174"/>
    <n v="-75.193816999999996"/>
    <n v="8.7525300000000001"/>
  </r>
  <r>
    <s v="Sucre"/>
    <s v="Caimito"/>
    <s v="Siete palmas"/>
    <x v="42"/>
    <n v="1891"/>
    <s v="Vegetación secundaria alta"/>
    <d v="2025-06-06T00:00:00"/>
    <s v="Media densidad"/>
    <s v="Esteban Moreno"/>
    <x v="2"/>
    <n v="8"/>
    <n v="89"/>
    <x v="5"/>
    <s v=""/>
    <n v="31.4"/>
    <n v="0.314"/>
    <n v="9.9949304261710281E-2"/>
    <n v="2.8"/>
    <x v="25"/>
    <n v="7.8460203845442562E-3"/>
    <n v="0"/>
    <n v="2"/>
    <m/>
    <x v="1"/>
    <x v="1"/>
    <m/>
    <m/>
    <m/>
    <x v="0"/>
    <s v="Rastrojos (VS)"/>
    <s v=""/>
    <n v="4758748.3228000002"/>
    <n v="2525854.1184999999"/>
    <n v="-75.193805999999995"/>
    <n v="8.7524929999999994"/>
  </r>
  <r>
    <s v="Sucre"/>
    <s v="Caimito"/>
    <s v="Siete palmas"/>
    <x v="42"/>
    <n v="1892"/>
    <s v="Vegetación secundaria alta"/>
    <d v="2025-06-06T00:00:00"/>
    <s v="Media densidad"/>
    <s v="Esteban Moreno"/>
    <x v="2"/>
    <n v="8"/>
    <n v="90"/>
    <x v="7"/>
    <s v=""/>
    <n v="38.799999999999997"/>
    <n v="0.38799999999999996"/>
    <n v="0.12350423583931078"/>
    <n v="3"/>
    <x v="131"/>
    <n v="1.1979910876413143E-2"/>
    <n v="0"/>
    <n v="3"/>
    <m/>
    <x v="1"/>
    <x v="1"/>
    <m/>
    <m/>
    <m/>
    <x v="0"/>
    <s v="Rastrojos (VS)"/>
    <s v=""/>
    <n v="4758752.6438999996"/>
    <n v="2525859.2911999999"/>
    <n v="-75.193766999999994"/>
    <n v="8.7525399999999998"/>
  </r>
  <r>
    <s v="Sucre"/>
    <s v="Caimito"/>
    <s v="Siete palmas"/>
    <x v="42"/>
    <n v="1893"/>
    <s v="Vegetación secundaria alta"/>
    <d v="2025-06-06T00:00:00"/>
    <s v="Media densidad"/>
    <s v="Esteban Moreno"/>
    <x v="2"/>
    <n v="8"/>
    <n v="91"/>
    <x v="5"/>
    <s v=""/>
    <n v="30"/>
    <n v="0.3"/>
    <n v="9.5492965855137196E-2"/>
    <n v="2"/>
    <x v="71"/>
    <n v="7.1619724391352897E-3"/>
    <n v="0"/>
    <n v="1"/>
    <m/>
    <x v="1"/>
    <x v="1"/>
    <m/>
    <m/>
    <m/>
    <x v="0"/>
    <s v="Rastrojos (VS)"/>
    <s v=""/>
    <n v="4758754.0767999999"/>
    <n v="2525859.7252000002"/>
    <n v="-75.193753999999998"/>
    <n v="8.7525440000000003"/>
  </r>
  <r>
    <s v="Sucre"/>
    <s v="Caimito"/>
    <s v="Siete palmas"/>
    <x v="42"/>
    <n v="1894"/>
    <s v="Vegetación secundaria alta"/>
    <d v="2025-06-06T00:00:00"/>
    <s v="Media densidad"/>
    <s v="Esteban Moreno"/>
    <x v="2"/>
    <n v="8"/>
    <n v="92"/>
    <x v="5"/>
    <s v=""/>
    <n v="51.8"/>
    <n v="0.51800000000000002"/>
    <n v="0.16488452104320359"/>
    <n v="2.7"/>
    <x v="14"/>
    <n v="2.1352545475094863E-2"/>
    <n v="0"/>
    <n v="3"/>
    <m/>
    <x v="1"/>
    <x v="1"/>
    <m/>
    <m/>
    <m/>
    <x v="0"/>
    <s v="Rastrojos (VS)"/>
    <s v=""/>
    <n v="4758749.0942000002"/>
    <n v="2525854.3352000001"/>
    <n v="-75.193798999999999"/>
    <n v="8.7524949999999997"/>
  </r>
  <r>
    <s v="Sucre"/>
    <s v="Caimito"/>
    <s v="Siete palmas"/>
    <x v="42"/>
    <n v="1895"/>
    <s v="Vegetación secundaria alta"/>
    <d v="2025-06-06T00:00:00"/>
    <s v="Media densidad"/>
    <s v="Esteban Moreno"/>
    <x v="2"/>
    <n v="8"/>
    <n v="93"/>
    <x v="5"/>
    <s v=""/>
    <n v="39"/>
    <n v="0.39"/>
    <n v="0.12414085561167837"/>
    <n v="3"/>
    <x v="51"/>
    <n v="1.2103733422138642E-2"/>
    <n v="0"/>
    <n v="3"/>
    <m/>
    <x v="1"/>
    <x v="1"/>
    <m/>
    <m/>
    <m/>
    <x v="0"/>
    <s v="Rastrojos (VS)"/>
    <s v=""/>
    <n v="4758748.7686999999"/>
    <n v="2525855.1113"/>
    <n v="-75.193802000000005"/>
    <n v="8.7525020009999999"/>
  </r>
  <r>
    <s v="Sucre"/>
    <s v="Caimito"/>
    <s v="Siete palmas"/>
    <x v="42"/>
    <n v="1896"/>
    <s v="Vegetación secundaria alta"/>
    <d v="2025-06-06T00:00:00"/>
    <s v="Media densidad"/>
    <s v="Esteban Moreno"/>
    <x v="2"/>
    <n v="8"/>
    <n v="94"/>
    <x v="5"/>
    <s v=""/>
    <n v="37.5"/>
    <n v="0.375"/>
    <n v="0.1193662073189215"/>
    <n v="2.5"/>
    <x v="14"/>
    <n v="1.1190581936148891E-2"/>
    <n v="0"/>
    <n v="2"/>
    <m/>
    <x v="1"/>
    <x v="1"/>
    <m/>
    <m/>
    <m/>
    <x v="0"/>
    <s v="Rastrojos (VS)"/>
    <s v=""/>
    <n v="4758747.1390000004"/>
    <n v="2525858.6597000002"/>
    <n v="-75.193816999999996"/>
    <n v="8.7525340000000007"/>
  </r>
  <r>
    <s v="Sucre"/>
    <s v="Caimito"/>
    <s v="Siete palmas"/>
    <x v="42"/>
    <n v="1897"/>
    <s v="Vegetación secundaria alta"/>
    <d v="2025-06-06T00:00:00"/>
    <s v="Media densidad"/>
    <s v="Esteban Moreno"/>
    <x v="2"/>
    <n v="8"/>
    <n v="95"/>
    <x v="1"/>
    <s v=""/>
    <n v="58.4"/>
    <n v="0.58399999999999996"/>
    <n v="0.18589297353133374"/>
    <n v="5.8"/>
    <x v="28"/>
    <n v="2.7140374135574723E-2"/>
    <n v="6"/>
    <n v="9"/>
    <n v="0"/>
    <x v="0"/>
    <x v="0"/>
    <n v="0"/>
    <n v="0"/>
    <n v="0"/>
    <x v="0"/>
    <s v="Rastrojos (VS)"/>
    <s v=""/>
    <n v="4758744.0241999999"/>
    <n v="2525852.8165000002"/>
    <n v="-75.193844999999996"/>
    <n v="8.7524810009999996"/>
  </r>
  <r>
    <s v="Sucre"/>
    <s v="Caimito"/>
    <s v="Siete palmas"/>
    <x v="42"/>
    <n v="1898"/>
    <s v="Vegetación secundaria alta"/>
    <d v="2025-06-06T00:00:00"/>
    <s v="Media densidad"/>
    <s v="Esteban Moreno"/>
    <x v="2"/>
    <n v="8"/>
    <n v="96"/>
    <x v="5"/>
    <s v=""/>
    <n v="32"/>
    <n v="0.32"/>
    <n v="0.10185916357881303"/>
    <n v="2.7"/>
    <x v="56"/>
    <n v="8.148733086305043E-3"/>
    <n v="4"/>
    <n v="7"/>
    <m/>
    <x v="1"/>
    <x v="1"/>
    <m/>
    <m/>
    <m/>
    <x v="0"/>
    <s v="Rastrojos (VS)"/>
    <s v=""/>
    <n v="4758748.2147000004"/>
    <n v="2525854.4509000001"/>
    <n v="-75.193807000000007"/>
    <n v="8.7524960000000007"/>
  </r>
  <r>
    <s v="Sucre"/>
    <s v="Caimito"/>
    <s v="Siete palmas"/>
    <x v="42"/>
    <n v="1899"/>
    <s v="Vegetación secundaria alta"/>
    <d v="2025-06-06T00:00:00"/>
    <s v="Media densidad"/>
    <s v="Esteban Moreno"/>
    <x v="2"/>
    <n v="8"/>
    <n v="97"/>
    <x v="0"/>
    <s v=""/>
    <n v="54.5"/>
    <n v="0.54500000000000004"/>
    <n v="0.17347888797016595"/>
    <n v="9"/>
    <x v="1"/>
    <n v="2.363649848593511E-2"/>
    <n v="12"/>
    <n v="15"/>
    <n v="3"/>
    <x v="0"/>
    <x v="0"/>
    <n v="0"/>
    <n v="0"/>
    <n v="2"/>
    <x v="0"/>
    <s v="Rastrojos (VS)"/>
    <s v=""/>
    <n v="4758748.2121000001"/>
    <n v="2525854.0085999998"/>
    <n v="-75.193807000000007"/>
    <n v="8.7524920000000002"/>
  </r>
  <r>
    <s v="Sucre"/>
    <s v="Caimito"/>
    <s v="Siete palmas"/>
    <x v="42"/>
    <n v="1900"/>
    <s v="Vegetación secundaria alta"/>
    <d v="2025-06-06T00:00:00"/>
    <s v="Media densidad"/>
    <s v="Esteban Moreno"/>
    <x v="2"/>
    <n v="8"/>
    <n v="98"/>
    <x v="0"/>
    <s v=""/>
    <n v="49.5"/>
    <n v="0.495"/>
    <n v="0.15756339366097638"/>
    <n v="8.8000000000000007"/>
    <x v="27"/>
    <n v="1.9498469965545828E-2"/>
    <n v="13"/>
    <n v="16"/>
    <n v="3"/>
    <x v="0"/>
    <x v="0"/>
    <n v="0"/>
    <n v="0"/>
    <n v="0"/>
    <x v="0"/>
    <s v="Rastrojos (VS)"/>
    <s v=""/>
    <n v="4758738.9973999998"/>
    <n v="2525858.7072000001"/>
    <n v="-75.193890999999994"/>
    <n v="8.7525340000000007"/>
  </r>
  <r>
    <s v="Sucre"/>
    <s v="Caimito"/>
    <s v="Siete palmas"/>
    <x v="42"/>
    <n v="1901"/>
    <s v="Vegetación secundaria alta"/>
    <d v="2025-06-06T00:00:00"/>
    <s v="Media densidad"/>
    <s v="Esteban Moreno"/>
    <x v="2"/>
    <n v="8"/>
    <n v="99"/>
    <x v="6"/>
    <s v=""/>
    <n v="58"/>
    <n v="0.57999999999999996"/>
    <n v="0.18461973398659859"/>
    <n v="4.2"/>
    <x v="35"/>
    <n v="2.6769861428056794E-2"/>
    <n v="5"/>
    <n v="8"/>
    <m/>
    <x v="1"/>
    <x v="1"/>
    <m/>
    <m/>
    <m/>
    <x v="0"/>
    <s v="Rastrojos (VS)"/>
    <s v=""/>
    <n v="4758742.2048000004"/>
    <n v="2525861.5639"/>
    <n v="-75.193861999999996"/>
    <n v="8.7525600000000008"/>
  </r>
  <r>
    <s v="Sucre"/>
    <s v="Caimito"/>
    <s v="Siete palmas"/>
    <x v="42"/>
    <n v="1902"/>
    <s v="Vegetación secundaria alta"/>
    <d v="2025-06-06T00:00:00"/>
    <s v="Media densidad"/>
    <s v="Esteban Moreno"/>
    <x v="2"/>
    <n v="8"/>
    <n v="100"/>
    <x v="7"/>
    <s v=""/>
    <n v="44"/>
    <n v="0.44"/>
    <n v="0.14005634992086791"/>
    <n v="3.8"/>
    <x v="62"/>
    <n v="1.5406198491295469E-2"/>
    <n v="3"/>
    <n v="6"/>
    <m/>
    <x v="1"/>
    <x v="1"/>
    <m/>
    <m/>
    <m/>
    <x v="0"/>
    <s v="Rastrojos (VS)"/>
    <s v=""/>
    <n v="4758743.4901999999"/>
    <n v="2525855.5844000001"/>
    <n v="-75.193849999999998"/>
    <n v="8.7525060000000003"/>
  </r>
  <r>
    <s v="Sucre"/>
    <s v="Caimito"/>
    <s v="Siete palmas"/>
    <x v="42"/>
    <n v="1903"/>
    <s v="Vegetación secundaria alta"/>
    <d v="2025-06-06T00:00:00"/>
    <s v="Media densidad"/>
    <s v="Esteban Moreno"/>
    <x v="2"/>
    <n v="8"/>
    <n v="101"/>
    <x v="5"/>
    <s v=""/>
    <n v="39.799999999999997"/>
    <n v="0.39799999999999996"/>
    <n v="0.12668733470114868"/>
    <n v="3.6"/>
    <x v="56"/>
    <n v="1.2605389802764292E-2"/>
    <n v="4"/>
    <n v="7"/>
    <m/>
    <x v="1"/>
    <x v="1"/>
    <m/>
    <m/>
    <m/>
    <x v="0"/>
    <s v="Rastrojos (VS)"/>
    <s v=""/>
    <n v="4758742.1847999999"/>
    <n v="2525858.1357"/>
    <n v="-75.193861999999996"/>
    <n v="8.7525290009999992"/>
  </r>
  <r>
    <s v="Sucre"/>
    <s v="Caimito"/>
    <s v="Siete palmas"/>
    <x v="42"/>
    <n v="1904"/>
    <s v="Vegetación secundaria alta"/>
    <d v="2025-06-06T00:00:00"/>
    <s v="Media densidad"/>
    <s v="Esteban Moreno"/>
    <x v="2"/>
    <n v="8"/>
    <n v="102"/>
    <x v="1"/>
    <s v=""/>
    <n v="57.5"/>
    <n v="0.57499999999999996"/>
    <n v="0.18302818455567962"/>
    <n v="6.5"/>
    <x v="26"/>
    <n v="2.6310301529878944E-2"/>
    <n v="9"/>
    <n v="12"/>
    <n v="0"/>
    <x v="0"/>
    <x v="0"/>
    <n v="0"/>
    <n v="0"/>
    <n v="0"/>
    <x v="0"/>
    <s v="Rastrojos (VS)"/>
    <s v=""/>
    <n v="4758742.2889999999"/>
    <n v="2525857.1397000002"/>
    <n v="-75.193860999999998"/>
    <n v="8.7525200000000005"/>
  </r>
  <r>
    <s v="Sucre"/>
    <s v="Caimito"/>
    <s v="Siete palmas"/>
    <x v="42"/>
    <n v="1905"/>
    <s v="Vegetación secundaria alta"/>
    <d v="2025-06-06T00:00:00"/>
    <s v="Media densidad"/>
    <s v="Esteban Moreno"/>
    <x v="2"/>
    <n v="8"/>
    <n v="103"/>
    <x v="5"/>
    <s v=""/>
    <n v="33"/>
    <n v="0.33"/>
    <n v="0.10504226244065093"/>
    <n v="2.8"/>
    <x v="108"/>
    <n v="8.6659866513537024E-3"/>
    <n v="2"/>
    <n v="5"/>
    <m/>
    <x v="1"/>
    <x v="1"/>
    <m/>
    <m/>
    <m/>
    <x v="0"/>
    <s v="Rastrojos (VS)"/>
    <s v=""/>
    <n v="4758742.3868000004"/>
    <n v="2525855.0378999999"/>
    <n v="-75.193860000000001"/>
    <n v="8.7525010000000005"/>
  </r>
  <r>
    <s v="Sucre"/>
    <s v="Caimito"/>
    <s v="Siete palmas"/>
    <x v="42"/>
    <n v="1906"/>
    <s v="Vegetación secundaria alta"/>
    <d v="2025-06-06T00:00:00"/>
    <s v="Media densidad"/>
    <s v="Esteban Moreno"/>
    <x v="2"/>
    <n v="8"/>
    <n v="104"/>
    <x v="0"/>
    <s v=""/>
    <n v="55.2"/>
    <n v="0.55200000000000005"/>
    <n v="0.17570705717345247"/>
    <n v="9"/>
    <x v="0"/>
    <n v="2.4247573889936442E-2"/>
    <n v="4"/>
    <n v="15"/>
    <n v="1"/>
    <x v="0"/>
    <x v="0"/>
    <n v="0"/>
    <n v="0"/>
    <n v="0"/>
    <x v="0"/>
    <s v="Rastrojos (VS)"/>
    <s v=""/>
    <n v="4758739.8595000003"/>
    <n v="2525855.6055999999"/>
    <n v="-75.193883"/>
    <n v="8.7525060000000003"/>
  </r>
  <r>
    <s v="Sucre"/>
    <s v="Caimito"/>
    <s v="Siete palmas"/>
    <x v="42"/>
    <n v="1907"/>
    <s v="Vegetación secundaria alta"/>
    <d v="2025-06-06T00:00:00"/>
    <s v="Media densidad"/>
    <s v="Esteban Moreno"/>
    <x v="2"/>
    <n v="8"/>
    <n v="105"/>
    <x v="6"/>
    <s v=""/>
    <n v="40.700000000000003"/>
    <n v="0.40700000000000003"/>
    <n v="0.12955212367680283"/>
    <n v="2.8"/>
    <x v="17"/>
    <n v="1.318192858411469E-2"/>
    <n v="0"/>
    <n v="1"/>
    <m/>
    <x v="1"/>
    <x v="1"/>
    <m/>
    <m/>
    <m/>
    <x v="2"/>
    <s v="Rastrojos (VS)"/>
    <s v=""/>
    <n v="4758743.1710999999"/>
    <n v="2525857.4663999998"/>
    <n v="-75.193853000000004"/>
    <n v="8.7525230010000001"/>
  </r>
  <r>
    <s v="Sucre"/>
    <s v="Caimito"/>
    <s v="Siete palmas"/>
    <x v="42"/>
    <s v=""/>
    <s v="Vegetación secundaria alta"/>
    <d v="2025-06-06T00:00:00"/>
    <s v="Media densidad"/>
    <s v="Esteban Moreno"/>
    <x v="2"/>
    <n v="8"/>
    <n v="106"/>
    <x v="4"/>
    <n v="69"/>
    <s v=""/>
    <m/>
    <m/>
    <n v="0.15"/>
    <x v="4"/>
    <n v="0"/>
    <s v=""/>
    <s v=""/>
    <m/>
    <x v="1"/>
    <x v="1"/>
    <m/>
    <m/>
    <m/>
    <x v="0"/>
    <s v="Rastrojos (VS)"/>
    <s v=""/>
    <m/>
    <m/>
    <m/>
    <m/>
  </r>
  <r>
    <s v="Sucre"/>
    <s v="Caimito"/>
    <s v="Siete palmas"/>
    <x v="42"/>
    <s v=""/>
    <s v="Vegetación secundaria alta"/>
    <d v="2025-06-06T00:00:00"/>
    <s v="Media densidad"/>
    <s v="Esteban Moreno"/>
    <x v="2"/>
    <n v="8"/>
    <n v="107"/>
    <x v="2"/>
    <n v="8"/>
    <s v=""/>
    <m/>
    <m/>
    <n v="1.5"/>
    <x v="4"/>
    <n v="0"/>
    <s v=""/>
    <s v=""/>
    <m/>
    <x v="1"/>
    <x v="1"/>
    <m/>
    <m/>
    <m/>
    <x v="0"/>
    <s v="Rastrojos (VS)"/>
    <s v=""/>
    <m/>
    <m/>
    <m/>
    <m/>
  </r>
  <r>
    <s v="Sucre"/>
    <s v="Caimito"/>
    <s v="Siete palmas"/>
    <x v="42"/>
    <s v=""/>
    <s v="Vegetación secundaria alta"/>
    <d v="2025-06-06T00:00:00"/>
    <s v="Media densidad"/>
    <s v="Esteban Moreno"/>
    <x v="2"/>
    <n v="8"/>
    <n v="108"/>
    <x v="3"/>
    <n v="1"/>
    <s v=""/>
    <m/>
    <m/>
    <n v="0.28999999999999998"/>
    <x v="4"/>
    <n v="0"/>
    <s v=""/>
    <s v=""/>
    <m/>
    <x v="1"/>
    <x v="1"/>
    <m/>
    <m/>
    <m/>
    <x v="0"/>
    <s v="Rastrojos (VS)"/>
    <s v=""/>
    <m/>
    <m/>
    <m/>
    <m/>
  </r>
  <r>
    <s v="Sucre"/>
    <s v="Caimito"/>
    <s v="Siete palmas"/>
    <x v="42"/>
    <n v="1908"/>
    <s v="Vegetación secundaria alta"/>
    <d v="2025-06-06T00:00:00"/>
    <s v="Media densidad"/>
    <s v="Esteban Moreno"/>
    <x v="2"/>
    <n v="9"/>
    <n v="109"/>
    <x v="5"/>
    <s v=""/>
    <n v="32"/>
    <n v="0.32"/>
    <n v="0.10185916357881303"/>
    <n v="3.4"/>
    <x v="14"/>
    <n v="8.148733086305043E-3"/>
    <n v="0"/>
    <n v="3"/>
    <m/>
    <x v="1"/>
    <x v="1"/>
    <m/>
    <m/>
    <m/>
    <x v="0"/>
    <s v="Rastrojos (VS)"/>
    <s v=""/>
    <n v="4758726.8474000003"/>
    <n v="2525850.5940999999"/>
    <n v="-75.194001"/>
    <n v="8.7524599999999992"/>
  </r>
  <r>
    <s v="Sucre"/>
    <s v="Caimito"/>
    <s v="Siete palmas"/>
    <x v="42"/>
    <s v=""/>
    <s v="Vegetación secundaria alta"/>
    <d v="2025-06-06T00:00:00"/>
    <s v="Media densidad"/>
    <s v="Esteban Moreno"/>
    <x v="2"/>
    <n v="9"/>
    <n v="110"/>
    <x v="2"/>
    <n v="9"/>
    <s v=""/>
    <m/>
    <m/>
    <n v="2"/>
    <x v="4"/>
    <n v="0"/>
    <s v=""/>
    <s v=""/>
    <m/>
    <x v="1"/>
    <x v="1"/>
    <m/>
    <m/>
    <m/>
    <x v="0"/>
    <s v="Rastrojos (VS)"/>
    <s v=""/>
    <m/>
    <m/>
    <m/>
    <m/>
  </r>
  <r>
    <s v="Sucre"/>
    <s v="Caimito"/>
    <s v="Siete palmas"/>
    <x v="42"/>
    <s v=""/>
    <s v="Vegetación secundaria alta"/>
    <d v="2025-06-06T00:00:00"/>
    <s v="Media densidad"/>
    <s v="Esteban Moreno"/>
    <x v="2"/>
    <n v="9"/>
    <n v="111"/>
    <x v="4"/>
    <n v="9"/>
    <s v=""/>
    <m/>
    <m/>
    <n v="0.15"/>
    <x v="4"/>
    <n v="0"/>
    <s v=""/>
    <s v=""/>
    <m/>
    <x v="1"/>
    <x v="1"/>
    <m/>
    <m/>
    <m/>
    <x v="0"/>
    <s v="Rastrojos (VS)"/>
    <s v=""/>
    <m/>
    <m/>
    <m/>
    <m/>
  </r>
  <r>
    <s v="Sucre"/>
    <s v="Caimito"/>
    <s v="Siete palmas"/>
    <x v="42"/>
    <n v="1909"/>
    <s v="Vegetación secundaria alta"/>
    <d v="2025-06-06T00:00:00"/>
    <s v="Media densidad"/>
    <s v="Esteban Moreno"/>
    <x v="2"/>
    <n v="10"/>
    <n v="112"/>
    <x v="5"/>
    <s v=""/>
    <n v="42.7"/>
    <n v="0.42700000000000005"/>
    <n v="0.13591832140047863"/>
    <n v="3"/>
    <x v="21"/>
    <n v="1.4509280809501096E-2"/>
    <n v="2"/>
    <n v="5"/>
    <m/>
    <x v="1"/>
    <x v="1"/>
    <m/>
    <m/>
    <m/>
    <x v="0"/>
    <s v="Rastrojos (VS)"/>
    <s v=""/>
    <n v="4758734.5438999999"/>
    <n v="2525868.5759999999"/>
    <n v="-75.193932000000004"/>
    <n v="8.7526230009999999"/>
  </r>
  <r>
    <s v="Sucre"/>
    <s v="Caimito"/>
    <s v="Siete palmas"/>
    <x v="42"/>
    <n v="1910"/>
    <s v="Vegetación secundaria alta"/>
    <d v="2025-06-06T00:00:00"/>
    <s v="Media densidad"/>
    <s v="Esteban Moreno"/>
    <x v="2"/>
    <n v="10"/>
    <n v="113"/>
    <x v="7"/>
    <s v=""/>
    <n v="43.5"/>
    <n v="0.435"/>
    <n v="0.13846480048994894"/>
    <n v="3.3"/>
    <x v="23"/>
    <n v="1.5058047053281948E-2"/>
    <n v="5"/>
    <n v="8"/>
    <m/>
    <x v="1"/>
    <x v="1"/>
    <m/>
    <m/>
    <m/>
    <x v="0"/>
    <s v="Rastrojos (VS)"/>
    <s v=""/>
    <n v="4758731.2368999999"/>
    <n v="2525867.4893"/>
    <n v="-75.193961999999999"/>
    <n v="8.7526130000000002"/>
  </r>
  <r>
    <s v="Sucre"/>
    <s v="Caimito"/>
    <s v="Siete palmas"/>
    <x v="42"/>
    <n v="1911"/>
    <s v="Vegetación secundaria alta"/>
    <d v="2025-06-06T00:00:00"/>
    <s v="Media densidad"/>
    <s v="Esteban Moreno"/>
    <x v="2"/>
    <n v="10"/>
    <n v="114"/>
    <x v="6"/>
    <s v=""/>
    <n v="61"/>
    <n v="0.61"/>
    <n v="0.19416903057211232"/>
    <n v="4.2"/>
    <x v="36"/>
    <n v="2.9610777162247127E-2"/>
    <n v="1"/>
    <n v="4"/>
    <m/>
    <x v="1"/>
    <x v="1"/>
    <m/>
    <m/>
    <m/>
    <x v="0"/>
    <s v="Rastrojos (VS)"/>
    <s v=""/>
    <n v="4758729.7994999997"/>
    <n v="2525866.2812000001"/>
    <n v="-75.193974999999995"/>
    <n v="8.7526020009999996"/>
  </r>
  <r>
    <s v="Sucre"/>
    <s v="Caimito"/>
    <s v="Siete palmas"/>
    <x v="42"/>
    <s v=""/>
    <s v="Vegetación secundaria alta"/>
    <d v="2025-06-06T00:00:00"/>
    <s v="Media densidad"/>
    <s v="Esteban Moreno"/>
    <x v="2"/>
    <n v="10"/>
    <n v="115"/>
    <x v="4"/>
    <n v="15"/>
    <s v=""/>
    <m/>
    <m/>
    <n v="0.15"/>
    <x v="4"/>
    <n v="0"/>
    <s v=""/>
    <s v=""/>
    <m/>
    <x v="1"/>
    <x v="1"/>
    <m/>
    <m/>
    <m/>
    <x v="0"/>
    <s v="Rastrojos (VS)"/>
    <s v=""/>
    <m/>
    <m/>
    <m/>
    <m/>
  </r>
  <r>
    <s v="Sucre"/>
    <s v="Caimito"/>
    <s v="Siete palmas"/>
    <x v="42"/>
    <s v=""/>
    <s v="Vegetación secundaria alta"/>
    <d v="2025-06-06T00:00:00"/>
    <s v="Media densidad"/>
    <s v="Esteban Moreno"/>
    <x v="2"/>
    <n v="10"/>
    <n v="116"/>
    <x v="3"/>
    <n v="8"/>
    <s v=""/>
    <m/>
    <m/>
    <n v="0.35"/>
    <x v="4"/>
    <n v="0"/>
    <s v=""/>
    <s v=""/>
    <m/>
    <x v="1"/>
    <x v="1"/>
    <m/>
    <m/>
    <m/>
    <x v="0"/>
    <s v="Rastrojos (VS)"/>
    <s v=""/>
    <m/>
    <m/>
    <m/>
    <m/>
  </r>
  <r>
    <s v="Sucre"/>
    <s v="Caimito"/>
    <s v="Siete palmas"/>
    <x v="42"/>
    <s v=""/>
    <s v="Vegetación secundaria alta"/>
    <d v="2025-06-06T00:00:00"/>
    <s v="Media densidad"/>
    <s v="Esteban Moreno"/>
    <x v="2"/>
    <n v="10"/>
    <n v="117"/>
    <x v="2"/>
    <n v="24"/>
    <s v=""/>
    <m/>
    <m/>
    <n v="0.6"/>
    <x v="4"/>
    <n v="0"/>
    <s v=""/>
    <s v=""/>
    <m/>
    <x v="1"/>
    <x v="1"/>
    <m/>
    <m/>
    <m/>
    <x v="0"/>
    <s v="Rastrojos (VS)"/>
    <s v=""/>
    <m/>
    <m/>
    <m/>
    <m/>
  </r>
  <r>
    <s v="Sucre "/>
    <s v="San Marcos "/>
    <s v="El llano"/>
    <x v="43"/>
    <n v="1912"/>
    <s v="Mosaico de cultivos y espacios naturales"/>
    <d v="2025-06-06T00:00:00"/>
    <s v="Media densidad"/>
    <s v="Lucía Rodríguez"/>
    <x v="2"/>
    <n v="1"/>
    <n v="1"/>
    <x v="0"/>
    <s v=""/>
    <n v="66.2"/>
    <n v="0.66200000000000003"/>
    <n v="0.21072114465366945"/>
    <n v="10.5"/>
    <x v="11"/>
    <n v="3.4874349440182299E-2"/>
    <n v="4"/>
    <n v="7"/>
    <n v="2"/>
    <x v="0"/>
    <x v="0"/>
    <n v="0"/>
    <n v="0"/>
    <n v="3"/>
    <x v="0"/>
    <s v="Agroforestal"/>
    <s v=""/>
    <n v="4754590.6107000001"/>
    <n v="2513819.8846"/>
    <n v="-75.230950000000007"/>
    <n v="8.643459"/>
  </r>
  <r>
    <s v="Sucre "/>
    <s v="San Marcos "/>
    <s v="El llano"/>
    <x v="43"/>
    <n v="1913"/>
    <s v="Mosaico de cultivos y espacios naturales"/>
    <d v="2025-06-06T00:00:00"/>
    <s v="Media densidad"/>
    <s v="Lucía Rodríguez"/>
    <x v="2"/>
    <n v="1"/>
    <n v="2"/>
    <x v="0"/>
    <s v=""/>
    <n v="68.8"/>
    <n v="0.68799999999999994"/>
    <n v="0.21899720169444797"/>
    <n v="10.7"/>
    <x v="83"/>
    <n v="3.7667518691445051E-2"/>
    <n v="5"/>
    <n v="8"/>
    <n v="3"/>
    <x v="3"/>
    <x v="2"/>
    <n v="0"/>
    <n v="0"/>
    <n v="0"/>
    <x v="0"/>
    <s v="Agroforestal"/>
    <s v=""/>
    <n v="4754587.8618999999"/>
    <n v="2513820.3431000002"/>
    <n v="-75.230975000000001"/>
    <n v="8.6434630000000006"/>
  </r>
  <r>
    <s v="Sucre "/>
    <s v="San Marcos "/>
    <s v="El llano"/>
    <x v="43"/>
    <n v="1914"/>
    <s v="Mosaico de cultivos y espacios naturales"/>
    <d v="2025-06-06T00:00:00"/>
    <s v="Media densidad"/>
    <s v="Lucía Rodríguez"/>
    <x v="2"/>
    <n v="1"/>
    <n v="3"/>
    <x v="6"/>
    <s v=""/>
    <n v="51.5"/>
    <n v="0.51500000000000001"/>
    <n v="0.16392959138465221"/>
    <n v="5"/>
    <x v="35"/>
    <n v="2.1105934890773972E-2"/>
    <n v="2"/>
    <n v="5"/>
    <m/>
    <x v="1"/>
    <x v="1"/>
    <m/>
    <m/>
    <m/>
    <x v="0"/>
    <s v="Agroforestal"/>
    <s v=""/>
    <n v="4754589.1935999999"/>
    <n v="2513822.2154000001"/>
    <n v="-75.230963000000003"/>
    <n v="8.6434800000000003"/>
  </r>
  <r>
    <s v="Sucre "/>
    <s v="San Marcos "/>
    <s v="El llano"/>
    <x v="43"/>
    <n v="1915"/>
    <s v="Mosaico de cultivos y espacios naturales"/>
    <d v="2025-06-06T00:00:00"/>
    <s v="Media densidad"/>
    <s v="Lucía Rodríguez"/>
    <x v="2"/>
    <n v="1"/>
    <n v="4"/>
    <x v="6"/>
    <s v=""/>
    <n v="66"/>
    <n v="0.66"/>
    <n v="0.21008452488130186"/>
    <n v="3.5"/>
    <x v="35"/>
    <n v="3.466394660541481E-2"/>
    <n v="0"/>
    <n v="2"/>
    <m/>
    <x v="1"/>
    <x v="1"/>
    <m/>
    <m/>
    <m/>
    <x v="0"/>
    <s v="Agroforestal"/>
    <s v=""/>
    <n v="4754588.1079000002"/>
    <n v="2513824.7655000002"/>
    <n v="-75.230973000000006"/>
    <n v="8.6435030000000008"/>
  </r>
  <r>
    <s v="Sucre "/>
    <s v="San Marcos "/>
    <s v="El llano"/>
    <x v="43"/>
    <n v="1916"/>
    <s v="Mosaico de cultivos y espacios naturales"/>
    <d v="2025-06-06T00:00:00"/>
    <s v="Media densidad"/>
    <s v="Lucía Rodríguez"/>
    <x v="2"/>
    <n v="1"/>
    <n v="5"/>
    <x v="0"/>
    <s v=""/>
    <n v="57.3"/>
    <n v="0.57299999999999995"/>
    <n v="0.18239156478331206"/>
    <n v="6.6"/>
    <x v="84"/>
    <n v="2.6127591655209451E-2"/>
    <n v="4"/>
    <n v="7"/>
    <n v="0"/>
    <x v="0"/>
    <x v="0"/>
    <n v="0"/>
    <n v="0"/>
    <n v="0"/>
    <x v="0"/>
    <s v="Agroforestal"/>
    <s v=""/>
    <n v="4754585.4867000002"/>
    <n v="2513828.2093000002"/>
    <n v="-75.230997000000002"/>
    <n v="8.6435340000000007"/>
  </r>
  <r>
    <s v="Sucre "/>
    <s v="San Marcos "/>
    <s v="El llano"/>
    <x v="43"/>
    <n v="1917"/>
    <s v="Mosaico de cultivos y espacios naturales"/>
    <d v="2025-06-06T00:00:00"/>
    <s v="Media densidad"/>
    <s v="Lucía Rodríguez"/>
    <x v="2"/>
    <n v="1"/>
    <n v="6"/>
    <x v="0"/>
    <s v=""/>
    <n v="59"/>
    <n v="0.59"/>
    <n v="0.18780283284843649"/>
    <n v="7.2"/>
    <x v="16"/>
    <n v="2.770091784514438E-2"/>
    <n v="3"/>
    <n v="6"/>
    <n v="2"/>
    <x v="0"/>
    <x v="0"/>
    <n v="0"/>
    <n v="0"/>
    <n v="0"/>
    <x v="0"/>
    <s v="Agroforestal"/>
    <s v=""/>
    <n v="4754582.4841"/>
    <n v="2513822.9183"/>
    <n v="-75.231024000000005"/>
    <n v="8.6434859999999993"/>
  </r>
  <r>
    <s v="Sucre "/>
    <s v="San Marcos "/>
    <s v="El llano"/>
    <x v="43"/>
    <n v="1918"/>
    <s v="Mosaico de cultivos y espacios naturales"/>
    <d v="2025-06-06T00:00:00"/>
    <s v="Media densidad"/>
    <s v="Lucía Rodríguez"/>
    <x v="2"/>
    <n v="1"/>
    <n v="7"/>
    <x v="6"/>
    <s v=""/>
    <n v="63"/>
    <n v="0.63"/>
    <n v="0.20053522829578813"/>
    <n v="3.2"/>
    <x v="20"/>
    <n v="3.1584298456586633E-2"/>
    <n v="0"/>
    <n v="3"/>
    <m/>
    <x v="1"/>
    <x v="1"/>
    <m/>
    <m/>
    <m/>
    <x v="0"/>
    <s v="Agroforestal"/>
    <s v=""/>
    <n v="4754582.0678000003"/>
    <n v="2513827.0128000001"/>
    <n v="-75.231027999999995"/>
    <n v="8.6435230010000001"/>
  </r>
  <r>
    <s v="Sucre "/>
    <s v="San Marcos "/>
    <s v="El llano"/>
    <x v="43"/>
    <n v="1919"/>
    <s v="Mosaico de cultivos y espacios naturales"/>
    <d v="2025-06-06T00:00:00"/>
    <s v="Media densidad"/>
    <s v="Lucía Rodríguez"/>
    <x v="2"/>
    <n v="1"/>
    <n v="8"/>
    <x v="1"/>
    <s v=""/>
    <n v="56.8"/>
    <n v="0.56799999999999995"/>
    <n v="0.1808000153523931"/>
    <n v="6.5"/>
    <x v="77"/>
    <n v="2.5673602180039817E-2"/>
    <n v="1"/>
    <n v="4"/>
    <n v="0"/>
    <x v="0"/>
    <x v="0"/>
    <n v="0"/>
    <n v="0"/>
    <n v="0"/>
    <x v="0"/>
    <s v="Agroforestal"/>
    <s v=""/>
    <n v="4754579.2044000002"/>
    <n v="2513826.6976999999"/>
    <n v="-75.231054"/>
    <n v="8.6435200000000005"/>
  </r>
  <r>
    <s v="Sucre "/>
    <s v="San Marcos "/>
    <s v="El llano"/>
    <x v="43"/>
    <n v="1920"/>
    <s v="Mosaico de cultivos y espacios naturales"/>
    <d v="2025-06-06T00:00:00"/>
    <s v="Media densidad"/>
    <s v="Lucía Rodríguez"/>
    <x v="2"/>
    <n v="1"/>
    <n v="9"/>
    <x v="6"/>
    <s v=""/>
    <n v="59.4"/>
    <n v="0.59399999999999997"/>
    <n v="0.18907607239317165"/>
    <n v="4.8"/>
    <x v="66"/>
    <n v="2.8077796750385988E-2"/>
    <n v="2"/>
    <n v="5"/>
    <m/>
    <x v="1"/>
    <x v="1"/>
    <m/>
    <m/>
    <m/>
    <x v="0"/>
    <s v="Agroforestal"/>
    <s v=""/>
    <n v="4754581.2934999997"/>
    <n v="2513826.3536999999"/>
    <n v="-75.231035000000006"/>
    <n v="8.6435169999999992"/>
  </r>
  <r>
    <s v="Sucre "/>
    <s v="San Marcos "/>
    <s v="El llano"/>
    <x v="43"/>
    <n v="1921"/>
    <s v="Mosaico de cultivos y espacios naturales"/>
    <d v="2025-06-06T00:00:00"/>
    <s v="Media densidad"/>
    <s v="Lucía Rodríguez"/>
    <x v="2"/>
    <n v="1"/>
    <n v="10"/>
    <x v="7"/>
    <s v=""/>
    <n v="41.5"/>
    <n v="0.41499999999999998"/>
    <n v="0.13209860276627314"/>
    <n v="3"/>
    <x v="110"/>
    <n v="1.3705230037000839E-2"/>
    <n v="1"/>
    <n v="4"/>
    <m/>
    <x v="1"/>
    <x v="1"/>
    <m/>
    <m/>
    <m/>
    <x v="0"/>
    <s v="Agroforestal"/>
    <s v=""/>
    <n v="4754585.4671999998"/>
    <n v="2513824.8914999999"/>
    <n v="-75.230997000000002"/>
    <n v="8.6435040000000001"/>
  </r>
  <r>
    <s v="Sucre "/>
    <s v="San Marcos "/>
    <s v="El llano"/>
    <x v="43"/>
    <n v="1922"/>
    <s v="Mosaico de cultivos y espacios naturales"/>
    <d v="2025-06-06T00:00:00"/>
    <s v="Media densidad"/>
    <s v="Lucía Rodríguez"/>
    <x v="2"/>
    <n v="1"/>
    <n v="11"/>
    <x v="0"/>
    <s v=""/>
    <n v="54.2"/>
    <n v="0.54200000000000004"/>
    <n v="0.17252395831161457"/>
    <n v="7.2"/>
    <x v="105"/>
    <n v="2.3376996351223776E-2"/>
    <n v="5"/>
    <n v="8"/>
    <n v="2"/>
    <x v="0"/>
    <x v="0"/>
    <n v="0"/>
    <n v="0"/>
    <n v="0"/>
    <x v="0"/>
    <s v="Agroforestal"/>
    <s v=""/>
    <n v="4754578.4585999995"/>
    <n v="2513830.9046999998"/>
    <n v="-75.231060999999997"/>
    <n v="8.6435580000000005"/>
  </r>
  <r>
    <s v="Sucre "/>
    <s v="San Marcos "/>
    <s v="El llano"/>
    <x v="43"/>
    <n v="1923"/>
    <s v="Mosaico de cultivos y espacios naturales"/>
    <d v="2025-06-06T00:00:00"/>
    <s v="Media densidad"/>
    <s v="Lucía Rodríguez"/>
    <x v="2"/>
    <n v="1"/>
    <n v="12"/>
    <x v="0"/>
    <s v=""/>
    <n v="62"/>
    <n v="0.62"/>
    <n v="0.19735212943395022"/>
    <n v="9"/>
    <x v="1"/>
    <n v="3.0589580062262284E-2"/>
    <n v="6"/>
    <n v="9"/>
    <n v="4"/>
    <x v="2"/>
    <x v="0"/>
    <n v="0"/>
    <n v="0"/>
    <n v="0"/>
    <x v="0"/>
    <s v="Agroforestal"/>
    <s v=""/>
    <n v="4754587.59"/>
    <n v="2513830.2982999999"/>
    <n v="-75.230977999999993"/>
    <n v="8.6435530000000007"/>
  </r>
  <r>
    <s v="Sucre "/>
    <s v="San Marcos "/>
    <s v="El llano"/>
    <x v="43"/>
    <n v="1924"/>
    <s v="Mosaico de cultivos y espacios naturales"/>
    <d v="2025-06-06T00:00:00"/>
    <s v="Media densidad"/>
    <s v="Lucía Rodríguez"/>
    <x v="2"/>
    <n v="1"/>
    <n v="13"/>
    <x v="0"/>
    <s v=""/>
    <n v="55"/>
    <n v="0.55000000000000004"/>
    <n v="0.17507043740108488"/>
    <n v="8.8000000000000007"/>
    <x v="27"/>
    <n v="2.4072185142649173E-2"/>
    <n v="5"/>
    <n v="8"/>
    <n v="2"/>
    <x v="0"/>
    <x v="0"/>
    <n v="0"/>
    <n v="0"/>
    <n v="1"/>
    <x v="0"/>
    <s v="Agroforestal"/>
    <s v=""/>
    <n v="4754593.1763000004"/>
    <n v="2513825.7311999998"/>
    <n v="-75.230926999999994"/>
    <n v="8.6435120009999995"/>
  </r>
  <r>
    <s v="Sucre "/>
    <s v="San Marcos "/>
    <s v="El llano"/>
    <x v="43"/>
    <n v="1925"/>
    <s v="Mosaico de cultivos y espacios naturales"/>
    <d v="2025-06-06T00:00:00"/>
    <s v="Media densidad"/>
    <s v="Lucía Rodríguez"/>
    <x v="2"/>
    <n v="1"/>
    <n v="14"/>
    <x v="7"/>
    <s v=""/>
    <n v="64"/>
    <n v="0.64"/>
    <n v="0.20371832715762606"/>
    <n v="3.3"/>
    <x v="131"/>
    <n v="3.2594932345220172E-2"/>
    <n v="0"/>
    <n v="3"/>
    <m/>
    <x v="1"/>
    <x v="1"/>
    <m/>
    <m/>
    <m/>
    <x v="0"/>
    <s v="Agroforestal"/>
    <s v=""/>
    <n v="4754587.4676999999"/>
    <n v="2513828.1976999999"/>
    <n v="-75.230979000000005"/>
    <n v="8.6435340000000007"/>
  </r>
  <r>
    <s v="Sucre "/>
    <s v="San Marcos "/>
    <s v="El llano"/>
    <x v="43"/>
    <s v=""/>
    <s v="Mosaico de cultivos y espacios naturales"/>
    <d v="2025-06-06T00:00:00"/>
    <s v="Media densidad"/>
    <s v="Lucía Rodríguez"/>
    <x v="2"/>
    <n v="1"/>
    <n v="15"/>
    <x v="2"/>
    <n v="47"/>
    <s v=""/>
    <m/>
    <m/>
    <n v="0.8"/>
    <x v="4"/>
    <n v="0"/>
    <s v=""/>
    <s v=""/>
    <m/>
    <x v="1"/>
    <x v="1"/>
    <m/>
    <m/>
    <m/>
    <x v="0"/>
    <s v="Agroforestal"/>
    <s v=""/>
    <m/>
    <m/>
    <m/>
    <m/>
  </r>
  <r>
    <s v="Sucre "/>
    <s v="San Marcos "/>
    <s v="El llano"/>
    <x v="43"/>
    <s v=""/>
    <s v="Mosaico de cultivos y espacios naturales"/>
    <d v="2025-06-06T00:00:00"/>
    <s v="Media densidad"/>
    <s v="Lucía Rodríguez"/>
    <x v="2"/>
    <n v="1"/>
    <n v="16"/>
    <x v="4"/>
    <n v="51"/>
    <s v=""/>
    <m/>
    <m/>
    <n v="0.15"/>
    <x v="4"/>
    <n v="0"/>
    <s v=""/>
    <s v=""/>
    <m/>
    <x v="1"/>
    <x v="1"/>
    <m/>
    <m/>
    <m/>
    <x v="0"/>
    <s v="Agroforestal"/>
    <s v=""/>
    <m/>
    <m/>
    <m/>
    <m/>
  </r>
  <r>
    <s v="Sucre "/>
    <s v="San Marcos "/>
    <s v="El llano"/>
    <x v="43"/>
    <s v=""/>
    <s v="Mosaico de cultivos y espacios naturales"/>
    <d v="2025-06-06T00:00:00"/>
    <s v="Media densidad"/>
    <s v="Lucía Rodríguez"/>
    <x v="2"/>
    <n v="1"/>
    <n v="17"/>
    <x v="3"/>
    <n v="13"/>
    <s v=""/>
    <m/>
    <m/>
    <n v="0.35"/>
    <x v="4"/>
    <n v="0"/>
    <s v=""/>
    <s v=""/>
    <m/>
    <x v="1"/>
    <x v="1"/>
    <m/>
    <m/>
    <m/>
    <x v="0"/>
    <s v="Agroforestal"/>
    <s v=""/>
    <m/>
    <m/>
    <m/>
    <m/>
  </r>
  <r>
    <s v="Sucre "/>
    <s v="San Marcos "/>
    <s v="El llano"/>
    <x v="43"/>
    <n v="1926"/>
    <s v="Mosaico de cultivos y espacios naturales"/>
    <d v="2025-06-06T00:00:00"/>
    <s v="Media densidad"/>
    <s v="Lucía Rodríguez"/>
    <x v="2"/>
    <n v="2"/>
    <n v="18"/>
    <x v="0"/>
    <s v=""/>
    <n v="56"/>
    <n v="0.56000000000000005"/>
    <n v="0.17825353626292281"/>
    <n v="10.5"/>
    <x v="132"/>
    <n v="2.4955495076809196E-2"/>
    <n v="5"/>
    <n v="8"/>
    <n v="5"/>
    <x v="0"/>
    <x v="0"/>
    <n v="0"/>
    <n v="0"/>
    <n v="0"/>
    <x v="0"/>
    <s v="Agroforestal"/>
    <s v=""/>
    <n v="4754592.3702999996"/>
    <n v="2513819.6532000001"/>
    <n v="-75.230934000000005"/>
    <n v="8.6434570009999998"/>
  </r>
  <r>
    <s v="Sucre "/>
    <s v="San Marcos "/>
    <s v="El llano"/>
    <x v="43"/>
    <n v="1927"/>
    <s v="Mosaico de cultivos y espacios naturales"/>
    <d v="2025-06-06T00:00:00"/>
    <s v="Media densidad"/>
    <s v="Lucía Rodríguez"/>
    <x v="2"/>
    <n v="2"/>
    <n v="19"/>
    <x v="0"/>
    <s v=""/>
    <n v="68"/>
    <n v="0.68"/>
    <n v="0.21645072260497769"/>
    <n v="10.5"/>
    <x v="11"/>
    <n v="3.6796622842846211E-2"/>
    <n v="6"/>
    <n v="9"/>
    <n v="2"/>
    <x v="0"/>
    <x v="3"/>
    <n v="0"/>
    <n v="0"/>
    <n v="3"/>
    <x v="0"/>
    <s v="Agroforestal"/>
    <s v=""/>
    <n v="4754594.8919000002"/>
    <n v="2513817.9794999999"/>
    <n v="-75.230911000000006"/>
    <n v="8.6434420010000004"/>
  </r>
  <r>
    <s v="Sucre "/>
    <s v="San Marcos "/>
    <s v="El llano"/>
    <x v="43"/>
    <n v="1928"/>
    <s v="Mosaico de cultivos y espacios naturales"/>
    <d v="2025-06-06T00:00:00"/>
    <s v="Media densidad"/>
    <s v="Lucía Rodríguez"/>
    <x v="2"/>
    <n v="2"/>
    <n v="20"/>
    <x v="5"/>
    <s v=""/>
    <n v="54.5"/>
    <n v="0.54500000000000004"/>
    <n v="0.17347888797016595"/>
    <n v="2"/>
    <x v="71"/>
    <n v="2.363649848593511E-2"/>
    <n v="0"/>
    <n v="2"/>
    <m/>
    <x v="1"/>
    <x v="1"/>
    <m/>
    <m/>
    <m/>
    <x v="0"/>
    <s v="Agroforestal"/>
    <s v=""/>
    <n v="4754597.8569"/>
    <n v="2513816.8561999998"/>
    <n v="-75.230884000000003"/>
    <n v="8.6434320010000008"/>
  </r>
  <r>
    <s v="Sucre "/>
    <s v="San Marcos "/>
    <s v="El llano"/>
    <x v="43"/>
    <n v="1929"/>
    <s v="Mosaico de cultivos y espacios naturales"/>
    <d v="2025-06-06T00:00:00"/>
    <s v="Media densidad"/>
    <s v="Lucía Rodríguez"/>
    <x v="2"/>
    <n v="2"/>
    <n v="21"/>
    <x v="5"/>
    <s v=""/>
    <n v="42"/>
    <n v="0.42"/>
    <n v="0.13369015219719207"/>
    <n v="2.2000000000000002"/>
    <x v="108"/>
    <n v="1.4037465980705167E-2"/>
    <n v="0"/>
    <n v="3"/>
    <m/>
    <x v="1"/>
    <x v="1"/>
    <m/>
    <m/>
    <m/>
    <x v="0"/>
    <s v="Agroforestal"/>
    <s v=""/>
    <n v="4754600.2819999997"/>
    <n v="2513817.5055"/>
    <n v="-75.230862000000002"/>
    <n v="8.6434379999999997"/>
  </r>
  <r>
    <s v="Sucre "/>
    <s v="San Marcos "/>
    <s v="El llano"/>
    <x v="43"/>
    <n v="1930"/>
    <s v="Mosaico de cultivos y espacios naturales"/>
    <d v="2025-06-06T00:00:00"/>
    <s v="Media densidad"/>
    <s v="Lucía Rodríguez"/>
    <x v="2"/>
    <n v="2"/>
    <n v="22"/>
    <x v="5"/>
    <s v=""/>
    <n v="45"/>
    <n v="0.45"/>
    <n v="0.14323944878270581"/>
    <n v="3.4"/>
    <x v="108"/>
    <n v="1.6114437988054404E-2"/>
    <n v="0"/>
    <n v="3"/>
    <m/>
    <x v="1"/>
    <x v="1"/>
    <m/>
    <m/>
    <m/>
    <x v="0"/>
    <s v="Agroforestal"/>
    <s v=""/>
    <n v="4754596.7674000002"/>
    <n v="2513818.7426999998"/>
    <n v="-75.230894000000006"/>
    <n v="8.6434490010000005"/>
  </r>
  <r>
    <s v="Sucre "/>
    <s v="San Marcos "/>
    <s v="El llano"/>
    <x v="43"/>
    <n v="1931"/>
    <s v="Mosaico de cultivos y espacios naturales"/>
    <d v="2025-06-06T00:00:00"/>
    <s v="Media densidad"/>
    <s v="Lucía Rodríguez"/>
    <x v="2"/>
    <n v="2"/>
    <n v="23"/>
    <x v="5"/>
    <s v=""/>
    <n v="63"/>
    <n v="0.63"/>
    <n v="0.20053522829578813"/>
    <n v="3.6"/>
    <x v="25"/>
    <n v="3.1584298456586633E-2"/>
    <n v="1"/>
    <n v="4"/>
    <m/>
    <x v="1"/>
    <x v="1"/>
    <m/>
    <m/>
    <m/>
    <x v="0"/>
    <s v="Agroforestal"/>
    <s v=""/>
    <n v="4754596.7635000004"/>
    <n v="2513818.0791000002"/>
    <n v="-75.230894000000006"/>
    <n v="8.6434429999999995"/>
  </r>
  <r>
    <s v="Sucre "/>
    <s v="San Marcos "/>
    <s v="El llano"/>
    <x v="43"/>
    <n v="1933"/>
    <s v="Mosaico de cultivos y espacios naturales"/>
    <d v="2025-06-06T00:00:00"/>
    <s v="Media densidad"/>
    <s v="Lucía Rodríguez"/>
    <x v="2"/>
    <n v="2"/>
    <n v="24"/>
    <x v="5"/>
    <s v=""/>
    <n v="46"/>
    <n v="0.46"/>
    <n v="0.14642254764454371"/>
    <n v="2.2999999999999998"/>
    <x v="21"/>
    <n v="1.6838592979122526E-2"/>
    <n v="0"/>
    <n v="4"/>
    <m/>
    <x v="1"/>
    <x v="1"/>
    <m/>
    <m/>
    <m/>
    <x v="0"/>
    <s v="Agroforestal"/>
    <s v=""/>
    <n v="4754592.2745000003"/>
    <n v="2513822.0868000002"/>
    <n v="-75.230935000000002"/>
    <n v="8.6434789999999992"/>
  </r>
  <r>
    <s v="Sucre "/>
    <s v="San Marcos "/>
    <s v="El llano"/>
    <x v="43"/>
    <s v=""/>
    <s v="Mosaico de cultivos y espacios naturales"/>
    <d v="2025-06-06T00:00:00"/>
    <s v="Media densidad"/>
    <s v="Lucía Rodríguez"/>
    <x v="2"/>
    <n v="2"/>
    <n v="25"/>
    <x v="4"/>
    <n v="32"/>
    <s v=""/>
    <m/>
    <m/>
    <n v="0.13"/>
    <x v="4"/>
    <n v="0"/>
    <s v=""/>
    <s v=""/>
    <m/>
    <x v="1"/>
    <x v="1"/>
    <m/>
    <m/>
    <m/>
    <x v="0"/>
    <s v="Agroforestal"/>
    <s v=""/>
    <m/>
    <m/>
    <m/>
    <m/>
  </r>
  <r>
    <s v="Sucre "/>
    <s v="San Marcos "/>
    <s v="El llano"/>
    <x v="43"/>
    <s v=""/>
    <s v="Mosaico de cultivos y espacios naturales"/>
    <d v="2025-06-06T00:00:00"/>
    <s v="Media densidad"/>
    <s v="Lucía Rodríguez"/>
    <x v="2"/>
    <n v="2"/>
    <n v="26"/>
    <x v="3"/>
    <n v="3"/>
    <s v=""/>
    <m/>
    <m/>
    <n v="0.3"/>
    <x v="4"/>
    <n v="0"/>
    <s v=""/>
    <s v=""/>
    <m/>
    <x v="1"/>
    <x v="1"/>
    <m/>
    <m/>
    <m/>
    <x v="0"/>
    <s v="Agroforestal"/>
    <s v=""/>
    <m/>
    <m/>
    <m/>
    <m/>
  </r>
  <r>
    <s v="Sucre "/>
    <s v="San Marcos "/>
    <s v="El llano"/>
    <x v="43"/>
    <s v=""/>
    <s v="Mosaico de cultivos y espacios naturales"/>
    <d v="2025-06-06T00:00:00"/>
    <s v="Media densidad"/>
    <s v="Lucía Rodríguez"/>
    <x v="2"/>
    <n v="2"/>
    <n v="27"/>
    <x v="2"/>
    <n v="10"/>
    <s v=""/>
    <m/>
    <m/>
    <n v="0.6"/>
    <x v="4"/>
    <n v="0"/>
    <s v=""/>
    <s v=""/>
    <m/>
    <x v="1"/>
    <x v="1"/>
    <m/>
    <m/>
    <m/>
    <x v="0"/>
    <s v="Agroforestal"/>
    <s v=""/>
    <m/>
    <m/>
    <m/>
    <m/>
  </r>
  <r>
    <s v="Sucre "/>
    <s v="San Marcos "/>
    <s v="El llano"/>
    <x v="43"/>
    <n v="1934"/>
    <s v="Mosaico de cultivos y espacios naturales"/>
    <d v="2025-06-06T00:00:00"/>
    <s v="Media densidad"/>
    <s v="Lucía Rodríguez"/>
    <x v="2"/>
    <n v="3"/>
    <n v="28"/>
    <x v="0"/>
    <s v=""/>
    <n v="57"/>
    <n v="0.56999999999999995"/>
    <n v="0.18143663512476069"/>
    <n v="7.3"/>
    <x v="94"/>
    <n v="2.5854720505278397E-2"/>
    <n v="2"/>
    <n v="5"/>
    <n v="0"/>
    <x v="0"/>
    <x v="0"/>
    <n v="0"/>
    <n v="0"/>
    <n v="0"/>
    <x v="0"/>
    <s v="Agroforestal"/>
    <s v=""/>
    <n v="4754591.0120999999"/>
    <n v="2513832.0477999998"/>
    <n v="-75.230947"/>
    <n v="8.6435690009999995"/>
  </r>
  <r>
    <s v="Sucre "/>
    <s v="San Marcos "/>
    <s v="El llano"/>
    <x v="43"/>
    <n v="1935"/>
    <s v="Mosaico de cultivos y espacios naturales"/>
    <d v="2025-06-06T00:00:00"/>
    <s v="Media densidad"/>
    <s v="Lucía Rodríguez"/>
    <x v="2"/>
    <n v="3"/>
    <n v="29"/>
    <x v="5"/>
    <s v=""/>
    <n v="56.8"/>
    <n v="0.56799999999999995"/>
    <n v="0.1808000153523931"/>
    <n v="2.7"/>
    <x v="14"/>
    <n v="2.5673602180039817E-2"/>
    <n v="0"/>
    <n v="3"/>
    <m/>
    <x v="1"/>
    <x v="1"/>
    <m/>
    <m/>
    <m/>
    <x v="0"/>
    <s v="Agroforestal"/>
    <s v=""/>
    <n v="4754597.8361999998"/>
    <n v="2513832.1184"/>
    <n v="-75.230885000000001"/>
    <n v="8.6435700000000004"/>
  </r>
  <r>
    <s v="Sucre "/>
    <s v="San Marcos "/>
    <s v="El llano"/>
    <x v="43"/>
    <n v="1936"/>
    <s v="Mosaico de cultivos y espacios naturales"/>
    <d v="2025-06-06T00:00:00"/>
    <s v="Media densidad"/>
    <s v="Lucía Rodríguez"/>
    <x v="2"/>
    <n v="3"/>
    <n v="30"/>
    <x v="0"/>
    <s v=""/>
    <n v="55.2"/>
    <n v="0.55200000000000005"/>
    <n v="0.17570705717345247"/>
    <n v="7.5"/>
    <x v="16"/>
    <n v="2.4247573889936442E-2"/>
    <n v="4"/>
    <n v="7"/>
    <n v="1"/>
    <x v="0"/>
    <x v="0"/>
    <n v="0"/>
    <n v="0"/>
    <n v="0"/>
    <x v="0"/>
    <s v="Agroforestal"/>
    <s v=""/>
    <n v="4754597.1887999997"/>
    <n v="2513834.3341000001"/>
    <n v="-75.230891"/>
    <n v="8.6435899999999997"/>
  </r>
  <r>
    <s v="Sucre "/>
    <s v="San Marcos "/>
    <s v="El llano"/>
    <x v="43"/>
    <n v="1937"/>
    <s v="Mosaico de cultivos y espacios naturales"/>
    <d v="2025-06-06T00:00:00"/>
    <s v="Media densidad"/>
    <s v="Lucía Rodríguez"/>
    <x v="2"/>
    <n v="3"/>
    <n v="31"/>
    <x v="5"/>
    <s v=""/>
    <n v="46.4"/>
    <n v="0.46399999999999997"/>
    <n v="0.14769578718927887"/>
    <n v="3.6"/>
    <x v="25"/>
    <n v="1.7132711313956349E-2"/>
    <n v="0"/>
    <n v="2"/>
    <m/>
    <x v="1"/>
    <x v="1"/>
    <m/>
    <m/>
    <m/>
    <x v="0"/>
    <s v="Agroforestal"/>
    <s v=""/>
    <n v="4754593.5783000002"/>
    <n v="2513838.0049000001"/>
    <n v="-75.230924000000002"/>
    <n v="8.6436229999999998"/>
  </r>
  <r>
    <s v="Sucre "/>
    <s v="San Marcos "/>
    <s v="El llano"/>
    <x v="43"/>
    <n v="1938"/>
    <s v="Mosaico de cultivos y espacios naturales"/>
    <d v="2025-06-06T00:00:00"/>
    <s v="Media densidad"/>
    <s v="Lucía Rodríguez"/>
    <x v="2"/>
    <n v="3"/>
    <n v="32"/>
    <x v="1"/>
    <s v=""/>
    <n v="51.3"/>
    <n v="0.51300000000000001"/>
    <n v="0.16329297161228462"/>
    <n v="6.8"/>
    <x v="95"/>
    <n v="2.0942323609275504E-2"/>
    <n v="2"/>
    <n v="5"/>
    <n v="0"/>
    <x v="0"/>
    <x v="0"/>
    <n v="0"/>
    <n v="0"/>
    <n v="0"/>
    <x v="0"/>
    <s v="Agroforestal"/>
    <s v=""/>
    <n v="4754596.5252"/>
    <n v="2513833.7850000001"/>
    <n v="-75.230896999999999"/>
    <n v="8.6435849999999999"/>
  </r>
  <r>
    <s v="Sucre "/>
    <s v="San Marcos "/>
    <s v="El llano"/>
    <x v="43"/>
    <s v=""/>
    <s v="Mosaico de cultivos y espacios naturales"/>
    <d v="2025-06-06T00:00:00"/>
    <s v="Media densidad"/>
    <s v="Lucía Rodríguez"/>
    <x v="2"/>
    <n v="3"/>
    <n v="33"/>
    <x v="2"/>
    <n v="23"/>
    <s v=""/>
    <m/>
    <m/>
    <n v="0.7"/>
    <x v="4"/>
    <n v="0"/>
    <s v=""/>
    <s v=""/>
    <m/>
    <x v="1"/>
    <x v="1"/>
    <m/>
    <m/>
    <m/>
    <x v="0"/>
    <s v="Agroforestal"/>
    <s v=""/>
    <m/>
    <m/>
    <m/>
    <m/>
  </r>
  <r>
    <s v="Sucre "/>
    <s v="San Marcos "/>
    <s v="El llano"/>
    <x v="43"/>
    <s v=""/>
    <s v="Mosaico de cultivos y espacios naturales"/>
    <d v="2025-06-06T00:00:00"/>
    <s v="Media densidad"/>
    <s v="Lucía Rodríguez"/>
    <x v="2"/>
    <n v="3"/>
    <n v="34"/>
    <x v="4"/>
    <n v="21"/>
    <s v=""/>
    <m/>
    <m/>
    <n v="0.15"/>
    <x v="4"/>
    <n v="0"/>
    <s v=""/>
    <s v=""/>
    <m/>
    <x v="1"/>
    <x v="1"/>
    <m/>
    <m/>
    <m/>
    <x v="0"/>
    <s v="Agroforestal"/>
    <s v=""/>
    <m/>
    <m/>
    <m/>
    <m/>
  </r>
  <r>
    <s v="Sucre "/>
    <s v="San Marcos "/>
    <s v="El llano"/>
    <x v="43"/>
    <s v=""/>
    <s v="Mosaico de cultivos y espacios naturales"/>
    <d v="2025-06-06T00:00:00"/>
    <s v="Media densidad"/>
    <s v="Lucía Rodríguez"/>
    <x v="2"/>
    <n v="3"/>
    <n v="35"/>
    <x v="3"/>
    <n v="2"/>
    <s v=""/>
    <m/>
    <m/>
    <n v="0.3"/>
    <x v="4"/>
    <n v="0"/>
    <s v=""/>
    <s v=""/>
    <m/>
    <x v="1"/>
    <x v="1"/>
    <m/>
    <m/>
    <m/>
    <x v="0"/>
    <s v="Agroforestal"/>
    <s v=""/>
    <m/>
    <m/>
    <m/>
    <m/>
  </r>
  <r>
    <s v="Sucre "/>
    <s v="San Marcos "/>
    <s v="El llano"/>
    <x v="43"/>
    <n v="1939"/>
    <s v="Mosaico de cultivos y espacios naturales"/>
    <d v="2025-06-06T00:00:00"/>
    <s v="Media densidad"/>
    <s v="Lucía Rodríguez"/>
    <x v="2"/>
    <n v="4"/>
    <n v="36"/>
    <x v="6"/>
    <s v=""/>
    <n v="61"/>
    <n v="0.61"/>
    <n v="0.19416903057211232"/>
    <n v="3.8"/>
    <x v="17"/>
    <n v="2.9610777162247127E-2"/>
    <n v="2"/>
    <n v="5"/>
    <m/>
    <x v="1"/>
    <x v="1"/>
    <m/>
    <m/>
    <m/>
    <x v="0"/>
    <s v="Agroforestal"/>
    <s v=""/>
    <n v="4754582.6304000001"/>
    <n v="2513829.1107999999"/>
    <n v="-75.231022999999993"/>
    <n v="8.6435420000000001"/>
  </r>
  <r>
    <s v="Sucre "/>
    <s v="San Marcos "/>
    <s v="El llano"/>
    <x v="43"/>
    <n v="1940"/>
    <s v="Mosaico de cultivos y espacios naturales"/>
    <d v="2025-06-06T00:00:00"/>
    <s v="Media densidad"/>
    <s v="Lucía Rodríguez"/>
    <x v="2"/>
    <n v="4"/>
    <n v="37"/>
    <x v="5"/>
    <s v=""/>
    <n v="40"/>
    <n v="0.4"/>
    <n v="0.12732395447351627"/>
    <n v="2.7"/>
    <x v="51"/>
    <n v="1.2732395447351627E-2"/>
    <n v="0"/>
    <n v="3"/>
    <m/>
    <x v="1"/>
    <x v="1"/>
    <m/>
    <m/>
    <m/>
    <x v="0"/>
    <s v="Agroforestal"/>
    <s v=""/>
    <n v="4754584.4049000004"/>
    <n v="2513831.4229000001"/>
    <n v="-75.231007000000005"/>
    <n v="8.6435630000000003"/>
  </r>
  <r>
    <s v="Sucre "/>
    <s v="San Marcos "/>
    <s v="El llano"/>
    <x v="43"/>
    <n v="1941"/>
    <s v="Mosaico de cultivos y espacios naturales"/>
    <d v="2025-06-06T00:00:00"/>
    <s v="Media densidad"/>
    <s v="Lucía Rodríguez"/>
    <x v="2"/>
    <n v="4"/>
    <n v="38"/>
    <x v="5"/>
    <s v=""/>
    <n v="55"/>
    <n v="0.55000000000000004"/>
    <n v="0.17507043740108488"/>
    <n v="2"/>
    <x v="21"/>
    <n v="2.4072185142649173E-2"/>
    <n v="0"/>
    <n v="3"/>
    <m/>
    <x v="1"/>
    <x v="1"/>
    <m/>
    <m/>
    <m/>
    <x v="0"/>
    <s v="Agroforestal"/>
    <s v=""/>
    <n v="4754582.8492000001"/>
    <n v="2513828.8883000002"/>
    <n v="-75.231020999999998"/>
    <n v="8.6435399999999998"/>
  </r>
  <r>
    <s v="Sucre "/>
    <s v="San Marcos "/>
    <s v="El llano"/>
    <x v="43"/>
    <n v="1942"/>
    <s v="Mosaico de cultivos y espacios naturales"/>
    <d v="2025-06-06T00:00:00"/>
    <s v="Media densidad"/>
    <s v="Lucía Rodríguez"/>
    <x v="2"/>
    <n v="4"/>
    <n v="39"/>
    <x v="1"/>
    <s v=""/>
    <n v="55.3"/>
    <n v="0.55299999999999994"/>
    <n v="0.17602536705963623"/>
    <n v="7"/>
    <x v="77"/>
    <n v="2.4335506995994707E-2"/>
    <n v="10"/>
    <n v="13"/>
    <n v="0"/>
    <x v="0"/>
    <x v="0"/>
    <n v="0"/>
    <n v="0"/>
    <n v="0"/>
    <x v="0"/>
    <s v="Agroforestal"/>
    <s v=""/>
    <n v="4754586.3981999997"/>
    <n v="2513833.5125000002"/>
    <n v="-75.230988999999994"/>
    <n v="8.6435820000000003"/>
  </r>
  <r>
    <s v="Sucre "/>
    <s v="San Marcos "/>
    <s v="El llano"/>
    <x v="43"/>
    <n v="1943"/>
    <s v="Mosaico de cultivos y espacios naturales"/>
    <d v="2025-06-06T00:00:00"/>
    <s v="Media densidad"/>
    <s v="Lucía Rodríguez"/>
    <x v="2"/>
    <n v="4"/>
    <n v="40"/>
    <x v="0"/>
    <s v=""/>
    <n v="61.4"/>
    <n v="0.61399999999999999"/>
    <n v="0.19544227011684748"/>
    <n v="8.5"/>
    <x v="3"/>
    <n v="3.0000388462936088E-2"/>
    <n v="5"/>
    <n v="8"/>
    <n v="2"/>
    <x v="0"/>
    <x v="3"/>
    <n v="0"/>
    <n v="0"/>
    <n v="4"/>
    <x v="0"/>
    <s v="Agroforestal"/>
    <s v=""/>
    <n v="4754585.7437000005"/>
    <n v="2513834.5117000001"/>
    <n v="-75.230994999999993"/>
    <n v="8.6435910000000007"/>
  </r>
  <r>
    <s v="Sucre "/>
    <s v="San Marcos "/>
    <s v="El llano"/>
    <x v="43"/>
    <n v="1944"/>
    <s v="Mosaico de cultivos y espacios naturales"/>
    <d v="2025-06-06T00:00:00"/>
    <s v="Media densidad"/>
    <s v="Lucía Rodríguez"/>
    <x v="2"/>
    <n v="4"/>
    <n v="41"/>
    <x v="7"/>
    <s v=""/>
    <n v="56.2"/>
    <n v="0.56200000000000006"/>
    <n v="0.17889015603529038"/>
    <n v="3.4"/>
    <x v="32"/>
    <n v="2.51340669229583E-2"/>
    <n v="0"/>
    <n v="4"/>
    <m/>
    <x v="1"/>
    <x v="1"/>
    <m/>
    <m/>
    <m/>
    <x v="0"/>
    <s v="Agroforestal"/>
    <s v=""/>
    <n v="4754582.2193"/>
    <n v="2513834.09"/>
    <n v="-75.231026999999997"/>
    <n v="8.6435870010000002"/>
  </r>
  <r>
    <s v="Sucre "/>
    <s v="San Marcos "/>
    <s v="El llano"/>
    <x v="43"/>
    <n v="1945"/>
    <s v="Mosaico de cultivos y espacios naturales"/>
    <d v="2025-06-06T00:00:00"/>
    <s v="Media densidad"/>
    <s v="Lucía Rodríguez"/>
    <x v="2"/>
    <n v="4"/>
    <n v="42"/>
    <x v="7"/>
    <s v=""/>
    <n v="45.4"/>
    <n v="0.45399999999999996"/>
    <n v="0.14451268832744096"/>
    <n v="3"/>
    <x v="96"/>
    <n v="1.6402190125164549E-2"/>
    <n v="0"/>
    <n v="2"/>
    <m/>
    <x v="1"/>
    <x v="1"/>
    <m/>
    <m/>
    <m/>
    <x v="0"/>
    <s v="Agroforestal"/>
    <s v=""/>
    <n v="4754586.4272999996"/>
    <n v="2513838.4890999999"/>
    <n v="-75.230988999999994"/>
    <n v="8.6436270000000004"/>
  </r>
  <r>
    <s v="Sucre "/>
    <s v="San Marcos "/>
    <s v="El llano"/>
    <x v="43"/>
    <n v="1946"/>
    <s v="Mosaico de cultivos y espacios naturales"/>
    <d v="2025-06-06T00:00:00"/>
    <s v="Media densidad"/>
    <s v="Lucía Rodríguez"/>
    <x v="2"/>
    <n v="4"/>
    <n v="43"/>
    <x v="0"/>
    <s v=""/>
    <n v="62"/>
    <n v="0.62"/>
    <n v="0.19735212943395022"/>
    <n v="8.6"/>
    <x v="85"/>
    <n v="3.0589580062262284E-2"/>
    <n v="12"/>
    <n v="15"/>
    <n v="2"/>
    <x v="0"/>
    <x v="2"/>
    <n v="0"/>
    <n v="0"/>
    <n v="0"/>
    <x v="0"/>
    <s v="Agroforestal"/>
    <s v=""/>
    <n v="4754587.5757999998"/>
    <n v="2513846.6664999998"/>
    <n v="-75.230979000000005"/>
    <n v="8.6437010010000002"/>
  </r>
  <r>
    <s v="Sucre "/>
    <s v="San Marcos "/>
    <s v="El llano"/>
    <x v="43"/>
    <n v="1947"/>
    <s v="Mosaico de cultivos y espacios naturales"/>
    <d v="2025-06-06T00:00:00"/>
    <s v="Media densidad"/>
    <s v="Lucía Rodríguez"/>
    <x v="2"/>
    <n v="4"/>
    <n v="44"/>
    <x v="5"/>
    <s v=""/>
    <n v="38.5"/>
    <n v="0.38500000000000001"/>
    <n v="0.12254930618075942"/>
    <n v="1.8"/>
    <x v="14"/>
    <n v="1.1795370719898094E-2"/>
    <n v="0"/>
    <n v="2"/>
    <m/>
    <x v="1"/>
    <x v="1"/>
    <m/>
    <m/>
    <m/>
    <x v="0"/>
    <s v="Agroforestal"/>
    <s v=""/>
    <n v="4754588.0955999997"/>
    <n v="2513841.4654000001"/>
    <n v="-75.230974000000003"/>
    <n v="8.6436539999999997"/>
  </r>
  <r>
    <s v="Sucre "/>
    <s v="San Marcos "/>
    <s v="El llano"/>
    <x v="43"/>
    <s v=""/>
    <s v="Mosaico de cultivos y espacios naturales"/>
    <d v="2025-06-06T00:00:00"/>
    <s v="Media densidad"/>
    <s v="Lucía Rodríguez"/>
    <x v="2"/>
    <n v="4"/>
    <n v="45"/>
    <x v="2"/>
    <n v="34"/>
    <s v=""/>
    <m/>
    <m/>
    <n v="0.6"/>
    <x v="4"/>
    <n v="0"/>
    <s v=""/>
    <s v=""/>
    <m/>
    <x v="1"/>
    <x v="1"/>
    <m/>
    <m/>
    <m/>
    <x v="0"/>
    <s v="Agroforestal"/>
    <s v=""/>
    <m/>
    <m/>
    <m/>
    <m/>
  </r>
  <r>
    <s v="Sucre "/>
    <s v="San Marcos "/>
    <s v="El llano"/>
    <x v="43"/>
    <s v=""/>
    <s v="Mosaico de cultivos y espacios naturales"/>
    <d v="2025-06-06T00:00:00"/>
    <s v="Media densidad"/>
    <s v="Lucía Rodríguez"/>
    <x v="2"/>
    <n v="4"/>
    <n v="46"/>
    <x v="3"/>
    <n v="33"/>
    <s v=""/>
    <m/>
    <m/>
    <n v="0.3"/>
    <x v="4"/>
    <n v="0"/>
    <s v=""/>
    <s v=""/>
    <m/>
    <x v="1"/>
    <x v="1"/>
    <m/>
    <m/>
    <m/>
    <x v="0"/>
    <s v="Agroforestal"/>
    <s v=""/>
    <m/>
    <m/>
    <m/>
    <m/>
  </r>
  <r>
    <s v="Sucre "/>
    <s v="San Marcos "/>
    <s v="El llano"/>
    <x v="43"/>
    <s v=""/>
    <s v="Mosaico de cultivos y espacios naturales"/>
    <d v="2025-06-06T00:00:00"/>
    <s v="Media densidad"/>
    <s v="Lucía Rodríguez"/>
    <x v="2"/>
    <n v="4"/>
    <n v="47"/>
    <x v="4"/>
    <n v="42"/>
    <s v=""/>
    <m/>
    <m/>
    <n v="0.15"/>
    <x v="4"/>
    <n v="0"/>
    <s v=""/>
    <s v=""/>
    <m/>
    <x v="1"/>
    <x v="1"/>
    <m/>
    <m/>
    <m/>
    <x v="0"/>
    <s v="Agroforestal"/>
    <s v=""/>
    <m/>
    <m/>
    <m/>
    <m/>
  </r>
  <r>
    <s v="Sucre "/>
    <s v="San Marcos "/>
    <s v="El llano"/>
    <x v="43"/>
    <n v="1948"/>
    <s v="Mosaico de cultivos y espacios naturales"/>
    <d v="2025-06-06T00:00:00"/>
    <s v="Media densidad"/>
    <s v="Lucía Rodríguez"/>
    <x v="2"/>
    <n v="5"/>
    <n v="48"/>
    <x v="6"/>
    <s v=""/>
    <n v="46"/>
    <n v="0.46"/>
    <n v="0.14642254764454371"/>
    <n v="5.5"/>
    <x v="22"/>
    <n v="1.6838592979122526E-2"/>
    <n v="0"/>
    <n v="3"/>
    <m/>
    <x v="1"/>
    <x v="1"/>
    <m/>
    <m/>
    <m/>
    <x v="0"/>
    <s v="Agroforestal"/>
    <s v=""/>
    <n v="4754594.3539000005"/>
    <n v="2513838.8851000001"/>
    <n v="-75.230917000000005"/>
    <n v="8.6436309999999992"/>
  </r>
  <r>
    <s v="Sucre "/>
    <s v="San Marcos "/>
    <s v="El llano"/>
    <x v="43"/>
    <n v="1949"/>
    <s v="Mosaico de cultivos y espacios naturales"/>
    <d v="2025-06-06T00:00:00"/>
    <s v="Media densidad"/>
    <s v="Lucía Rodríguez"/>
    <x v="2"/>
    <n v="5"/>
    <n v="49"/>
    <x v="1"/>
    <s v=""/>
    <n v="56.7"/>
    <n v="0.56700000000000006"/>
    <n v="0.18048170546620934"/>
    <n v="6.8"/>
    <x v="77"/>
    <n v="2.5583281749835176E-2"/>
    <n v="6"/>
    <n v="9"/>
    <n v="0"/>
    <x v="0"/>
    <x v="0"/>
    <n v="0"/>
    <n v="0"/>
    <n v="0"/>
    <x v="0"/>
    <s v="Agroforestal"/>
    <s v=""/>
    <n v="4754589.6376999998"/>
    <n v="2513841.6776000001"/>
    <n v="-75.230959999999996"/>
    <n v="8.643656"/>
  </r>
  <r>
    <s v="Sucre "/>
    <s v="San Marcos "/>
    <s v="El llano"/>
    <x v="43"/>
    <n v="1950"/>
    <s v="Mosaico de cultivos y espacios naturales"/>
    <d v="2025-06-06T00:00:00"/>
    <s v="Media densidad"/>
    <s v="Lucía Rodríguez"/>
    <x v="2"/>
    <n v="5"/>
    <n v="50"/>
    <x v="5"/>
    <s v=""/>
    <n v="60"/>
    <n v="0.6"/>
    <n v="0.19098593171027439"/>
    <n v="3.2"/>
    <x v="21"/>
    <n v="2.8647889756541159E-2"/>
    <n v="0"/>
    <n v="3"/>
    <m/>
    <x v="1"/>
    <x v="1"/>
    <m/>
    <m/>
    <m/>
    <x v="0"/>
    <s v="Agroforestal"/>
    <s v=""/>
    <n v="4754585.9094000002"/>
    <n v="2513844.0219000001"/>
    <n v="-75.230993999999995"/>
    <n v="8.6436770000000003"/>
  </r>
  <r>
    <s v="Sucre "/>
    <s v="San Marcos "/>
    <s v="El llano"/>
    <x v="43"/>
    <n v="1951"/>
    <s v="Mosaico de cultivos y espacios naturales"/>
    <d v="2025-06-06T00:00:00"/>
    <s v="Media densidad"/>
    <s v="Lucía Rodríguez"/>
    <x v="2"/>
    <n v="5"/>
    <n v="51"/>
    <x v="1"/>
    <s v=""/>
    <n v="61"/>
    <n v="0.61"/>
    <n v="0.19416903057211232"/>
    <n v="6.5"/>
    <x v="113"/>
    <n v="2.9610777162247127E-2"/>
    <n v="1"/>
    <n v="4"/>
    <n v="0"/>
    <x v="0"/>
    <x v="0"/>
    <n v="0"/>
    <n v="0"/>
    <n v="0"/>
    <x v="0"/>
    <s v="Agroforestal"/>
    <s v=""/>
    <n v="4754580.9401000002"/>
    <n v="2513841.1756000002"/>
    <n v="-75.231038999999996"/>
    <n v="8.6436510010000003"/>
  </r>
  <r>
    <s v="Sucre "/>
    <s v="San Marcos "/>
    <s v="El llano"/>
    <x v="43"/>
    <n v="1952"/>
    <s v="Mosaico de cultivos y espacios naturales"/>
    <d v="2025-06-06T00:00:00"/>
    <s v="Media densidad"/>
    <s v="Lucía Rodríguez"/>
    <x v="2"/>
    <n v="5"/>
    <n v="52"/>
    <x v="1"/>
    <s v=""/>
    <n v="81"/>
    <n v="0.81"/>
    <n v="0.25783100780887047"/>
    <n v="6.5"/>
    <x v="40"/>
    <n v="5.2210779081296274E-2"/>
    <n v="2"/>
    <n v="5"/>
    <n v="0"/>
    <x v="0"/>
    <x v="0"/>
    <n v="0"/>
    <n v="0"/>
    <n v="0"/>
    <x v="0"/>
    <s v="Agroforestal"/>
    <s v=""/>
    <n v="4754584.3899999997"/>
    <n v="2513847.6804999998"/>
    <n v="-75.231008000000003"/>
    <n v="8.6437100000000004"/>
  </r>
  <r>
    <s v="Sucre "/>
    <s v="San Marcos "/>
    <s v="El llano"/>
    <x v="43"/>
    <n v="1953"/>
    <s v="Mosaico de cultivos y espacios naturales"/>
    <d v="2025-06-06T00:00:00"/>
    <s v="Media densidad"/>
    <s v="Lucía Rodríguez"/>
    <x v="2"/>
    <n v="5"/>
    <n v="53"/>
    <x v="5"/>
    <s v=""/>
    <n v="40"/>
    <n v="0.4"/>
    <n v="0.12732395447351627"/>
    <n v="2.2999999999999998"/>
    <x v="56"/>
    <n v="1.2732395447351627E-2"/>
    <n v="0"/>
    <n v="2"/>
    <m/>
    <x v="1"/>
    <x v="1"/>
    <m/>
    <m/>
    <m/>
    <x v="0"/>
    <s v="Agroforestal"/>
    <s v=""/>
    <n v="4754586.1062000003"/>
    <n v="2513840.0394000001"/>
    <n v="-75.230992000000001"/>
    <n v="8.6436410010000007"/>
  </r>
  <r>
    <s v="Sucre "/>
    <s v="San Marcos "/>
    <s v="El llano"/>
    <x v="43"/>
    <n v="1954"/>
    <s v="Mosaico de cultivos y espacios naturales"/>
    <d v="2025-06-06T00:00:00"/>
    <s v="Media densidad"/>
    <s v="Lucía Rodríguez"/>
    <x v="2"/>
    <n v="5"/>
    <n v="54"/>
    <x v="5"/>
    <s v=""/>
    <n v="40.5"/>
    <n v="0.40500000000000003"/>
    <n v="0.12891550390443524"/>
    <n v="3.2"/>
    <x v="51"/>
    <n v="1.3052694770324069E-2"/>
    <n v="0"/>
    <n v="1"/>
    <m/>
    <x v="1"/>
    <x v="1"/>
    <m/>
    <m/>
    <m/>
    <x v="0"/>
    <s v="Agroforestal"/>
    <s v=""/>
    <n v="4754585.6076999996"/>
    <n v="2513848.8898999998"/>
    <n v="-75.230997000000002"/>
    <n v="8.6437209999999993"/>
  </r>
  <r>
    <s v="Sucre "/>
    <s v="San Marcos "/>
    <s v="El llano"/>
    <x v="43"/>
    <n v="1955"/>
    <s v="Mosaico de cultivos y espacios naturales"/>
    <d v="2025-06-06T00:00:00"/>
    <s v="Media densidad"/>
    <s v="Lucía Rodríguez"/>
    <x v="2"/>
    <n v="5"/>
    <n v="55"/>
    <x v="6"/>
    <s v=""/>
    <n v="51.8"/>
    <n v="0.51800000000000002"/>
    <n v="0.16488452104320359"/>
    <n v="4"/>
    <x v="17"/>
    <n v="2.1352545475094863E-2"/>
    <n v="1"/>
    <n v="4"/>
    <m/>
    <x v="1"/>
    <x v="1"/>
    <m/>
    <m/>
    <m/>
    <x v="0"/>
    <s v="Agroforestal"/>
    <s v=""/>
    <n v="4754582.2160999998"/>
    <n v="2513852.3382000001"/>
    <n v="-75.231027999999995"/>
    <n v="8.6437519999999992"/>
  </r>
  <r>
    <s v="Sucre "/>
    <s v="San Marcos "/>
    <s v="El llano"/>
    <x v="43"/>
    <n v="1956"/>
    <s v="Mosaico de cultivos y espacios naturales"/>
    <d v="2025-06-06T00:00:00"/>
    <s v="Media densidad"/>
    <s v="Lucía Rodríguez"/>
    <x v="2"/>
    <n v="5"/>
    <n v="56"/>
    <x v="6"/>
    <s v=""/>
    <n v="52.5"/>
    <n v="0.52500000000000002"/>
    <n v="0.16711269024649011"/>
    <n v="5"/>
    <x v="111"/>
    <n v="2.1933540594851829E-2"/>
    <n v="2"/>
    <n v="5"/>
    <m/>
    <x v="1"/>
    <x v="1"/>
    <m/>
    <m/>
    <m/>
    <x v="0"/>
    <s v="Agroforestal"/>
    <s v=""/>
    <n v="4754589.8934000004"/>
    <n v="2513847.7588999998"/>
    <n v="-75.230958000000001"/>
    <n v="8.6437110009999998"/>
  </r>
  <r>
    <s v="Sucre "/>
    <s v="San Marcos "/>
    <s v="El llano"/>
    <x v="43"/>
    <n v="1957"/>
    <s v="Mosaico de cultivos y espacios naturales"/>
    <d v="2025-06-06T00:00:00"/>
    <s v="Media densidad"/>
    <s v="Lucía Rodríguez"/>
    <x v="2"/>
    <n v="5"/>
    <n v="57"/>
    <x v="5"/>
    <s v=""/>
    <n v="32"/>
    <n v="0.32"/>
    <n v="0.10185916357881303"/>
    <n v="1.9"/>
    <x v="14"/>
    <n v="8.148733086305043E-3"/>
    <n v="0"/>
    <n v="1"/>
    <m/>
    <x v="1"/>
    <x v="1"/>
    <m/>
    <m/>
    <m/>
    <x v="0"/>
    <s v="Agroforestal"/>
    <s v=""/>
    <n v="4754588.2504000003"/>
    <n v="2513849.0956000001"/>
    <n v="-75.230973000000006"/>
    <n v="8.6437229999999996"/>
  </r>
  <r>
    <s v="Sucre "/>
    <s v="San Marcos "/>
    <s v="El llano"/>
    <x v="43"/>
    <n v="1958"/>
    <s v="Mosaico de cultivos y espacios naturales"/>
    <d v="2025-06-06T00:00:00"/>
    <s v="Media densidad"/>
    <s v="Lucía Rodríguez"/>
    <x v="2"/>
    <n v="5"/>
    <n v="58"/>
    <x v="1"/>
    <s v=""/>
    <n v="49"/>
    <n v="0.49"/>
    <n v="0.15597184423005744"/>
    <n v="5.8"/>
    <x v="2"/>
    <n v="1.9106550918182037E-2"/>
    <n v="0"/>
    <n v="3"/>
    <n v="0"/>
    <x v="0"/>
    <x v="0"/>
    <n v="0"/>
    <n v="0"/>
    <n v="0"/>
    <x v="0"/>
    <s v="Agroforestal"/>
    <s v=""/>
    <n v="4754592.6486999998"/>
    <n v="2513848.4062999999"/>
    <n v="-75.230932999999993"/>
    <n v="8.6437170000000005"/>
  </r>
  <r>
    <s v="Sucre "/>
    <s v="San Marcos "/>
    <s v="El llano"/>
    <x v="43"/>
    <n v="1959"/>
    <s v="Mosaico de cultivos y espacios naturales"/>
    <d v="2025-06-06T00:00:00"/>
    <s v="Media densidad"/>
    <s v="Lucía Rodríguez"/>
    <x v="2"/>
    <n v="5"/>
    <n v="59"/>
    <x v="0"/>
    <s v=""/>
    <n v="55.8"/>
    <n v="0.55799999999999994"/>
    <n v="0.17761691649055519"/>
    <n v="8.8000000000000007"/>
    <x v="27"/>
    <n v="2.4777559850432448E-2"/>
    <n v="2"/>
    <n v="5"/>
    <n v="2"/>
    <x v="0"/>
    <x v="2"/>
    <n v="0"/>
    <n v="0"/>
    <n v="0"/>
    <x v="0"/>
    <s v="Agroforestal"/>
    <s v=""/>
    <n v="4754595.1656999998"/>
    <n v="2513845.9585000002"/>
    <n v="-75.230909999999994"/>
    <n v="8.6436950009999993"/>
  </r>
  <r>
    <s v="Sucre "/>
    <s v="San Marcos "/>
    <s v="El llano"/>
    <x v="43"/>
    <s v=""/>
    <s v="Mosaico de cultivos y espacios naturales"/>
    <d v="2025-06-06T00:00:00"/>
    <s v="Media densidad"/>
    <s v="Lucía Rodríguez"/>
    <x v="2"/>
    <n v="5"/>
    <n v="60"/>
    <x v="2"/>
    <n v="24"/>
    <s v=""/>
    <m/>
    <m/>
    <n v="0.9"/>
    <x v="4"/>
    <n v="0"/>
    <s v=""/>
    <s v=""/>
    <m/>
    <x v="1"/>
    <x v="1"/>
    <m/>
    <m/>
    <m/>
    <x v="0"/>
    <s v="Agroforestal"/>
    <s v=""/>
    <m/>
    <m/>
    <m/>
    <m/>
  </r>
  <r>
    <s v="Sucre "/>
    <s v="San Marcos "/>
    <s v="El llano"/>
    <x v="43"/>
    <s v=""/>
    <s v="Mosaico de cultivos y espacios naturales"/>
    <d v="2025-06-06T00:00:00"/>
    <s v="Media densidad"/>
    <s v="Lucía Rodríguez"/>
    <x v="2"/>
    <n v="5"/>
    <n v="61"/>
    <x v="3"/>
    <n v="3"/>
    <s v=""/>
    <m/>
    <m/>
    <n v="0.35"/>
    <x v="4"/>
    <n v="0"/>
    <s v=""/>
    <s v=""/>
    <m/>
    <x v="1"/>
    <x v="1"/>
    <m/>
    <m/>
    <m/>
    <x v="0"/>
    <s v="Agroforestal"/>
    <s v=""/>
    <m/>
    <m/>
    <m/>
    <m/>
  </r>
  <r>
    <s v="Sucre "/>
    <s v="San Marcos "/>
    <s v="El llano"/>
    <x v="43"/>
    <s v=""/>
    <s v="Mosaico de cultivos y espacios naturales"/>
    <d v="2025-06-06T00:00:00"/>
    <s v="Media densidad"/>
    <s v="Lucía Rodríguez"/>
    <x v="2"/>
    <n v="5"/>
    <n v="62"/>
    <x v="4"/>
    <n v="28"/>
    <s v=""/>
    <m/>
    <m/>
    <n v="0.15"/>
    <x v="4"/>
    <n v="0"/>
    <s v=""/>
    <s v=""/>
    <m/>
    <x v="1"/>
    <x v="1"/>
    <m/>
    <m/>
    <m/>
    <x v="0"/>
    <s v="Agroforestal"/>
    <s v=""/>
    <m/>
    <m/>
    <m/>
    <m/>
  </r>
  <r>
    <s v="Sucre "/>
    <s v="San Marcos "/>
    <s v="El llano"/>
    <x v="43"/>
    <n v="1960"/>
    <s v="Mosaico de cultivos y espacios naturales"/>
    <d v="2025-06-06T00:00:00"/>
    <s v="Media densidad"/>
    <s v="Lucía Rodríguez"/>
    <x v="2"/>
    <n v="6"/>
    <n v="63"/>
    <x v="1"/>
    <s v=""/>
    <n v="48.8"/>
    <n v="0.48799999999999999"/>
    <n v="0.15533522445768985"/>
    <n v="6.6"/>
    <x v="40"/>
    <n v="1.895089738383816E-2"/>
    <n v="1"/>
    <n v="4"/>
    <n v="0"/>
    <x v="0"/>
    <x v="0"/>
    <n v="0"/>
    <n v="0"/>
    <n v="0"/>
    <x v="0"/>
    <s v="Agroforestal"/>
    <s v=""/>
    <n v="4754598.2026000004"/>
    <n v="2513838.3095999998"/>
    <n v="-75.230881999999994"/>
    <n v="8.6436259999999994"/>
  </r>
  <r>
    <s v="Sucre "/>
    <s v="San Marcos "/>
    <s v="El llano"/>
    <x v="43"/>
    <n v="1961"/>
    <s v="Mosaico de cultivos y espacios naturales"/>
    <d v="2025-06-06T00:00:00"/>
    <s v="Media densidad"/>
    <s v="Lucía Rodríguez"/>
    <x v="2"/>
    <n v="6"/>
    <n v="64"/>
    <x v="7"/>
    <s v=""/>
    <n v="56"/>
    <n v="0.56000000000000005"/>
    <n v="0.17825353626292281"/>
    <n v="3.5"/>
    <x v="131"/>
    <n v="2.4955495076809196E-2"/>
    <n v="0"/>
    <n v="2"/>
    <m/>
    <x v="1"/>
    <x v="1"/>
    <m/>
    <m/>
    <m/>
    <x v="0"/>
    <s v="Agroforestal"/>
    <s v=""/>
    <n v="4754592.6494000005"/>
    <n v="2513848.5169000002"/>
    <n v="-75.230932999999993"/>
    <n v="8.6437179999999998"/>
  </r>
  <r>
    <s v="Sucre "/>
    <s v="San Marcos "/>
    <s v="El llano"/>
    <x v="43"/>
    <s v=""/>
    <s v="Mosaico de cultivos y espacios naturales"/>
    <d v="2025-06-06T00:00:00"/>
    <s v="Media densidad"/>
    <s v="Lucía Rodríguez"/>
    <x v="2"/>
    <n v="6"/>
    <n v="65"/>
    <x v="2"/>
    <n v="19"/>
    <s v=""/>
    <m/>
    <m/>
    <n v="0.8"/>
    <x v="4"/>
    <n v="0"/>
    <s v=""/>
    <s v=""/>
    <m/>
    <x v="1"/>
    <x v="1"/>
    <m/>
    <m/>
    <m/>
    <x v="0"/>
    <s v="Agroforestal"/>
    <s v=""/>
    <m/>
    <m/>
    <m/>
    <m/>
  </r>
  <r>
    <s v="Sucre "/>
    <s v="San Marcos "/>
    <s v="El llano"/>
    <x v="43"/>
    <s v=""/>
    <s v="Mosaico de cultivos y espacios naturales"/>
    <d v="2025-06-06T00:00:00"/>
    <s v="Media densidad"/>
    <s v="Lucía Rodríguez"/>
    <x v="2"/>
    <n v="6"/>
    <n v="66"/>
    <x v="3"/>
    <n v="7"/>
    <s v=""/>
    <m/>
    <m/>
    <n v="0.35"/>
    <x v="4"/>
    <n v="0"/>
    <s v=""/>
    <s v=""/>
    <m/>
    <x v="1"/>
    <x v="1"/>
    <m/>
    <m/>
    <m/>
    <x v="0"/>
    <s v="Agroforestal"/>
    <s v=""/>
    <m/>
    <m/>
    <m/>
    <m/>
  </r>
  <r>
    <s v="Sucre "/>
    <s v="San Marcos "/>
    <s v="El llano"/>
    <x v="43"/>
    <s v=""/>
    <s v="Mosaico de cultivos y espacios naturales"/>
    <d v="2025-06-06T00:00:00"/>
    <s v="Media densidad"/>
    <s v="Lucía Rodríguez"/>
    <x v="2"/>
    <n v="6"/>
    <n v="67"/>
    <x v="4"/>
    <n v="38"/>
    <s v=""/>
    <m/>
    <m/>
    <n v="0.15"/>
    <x v="4"/>
    <n v="0"/>
    <s v=""/>
    <s v=""/>
    <m/>
    <x v="1"/>
    <x v="1"/>
    <m/>
    <m/>
    <m/>
    <x v="0"/>
    <s v="Agroforestal"/>
    <s v=""/>
    <m/>
    <m/>
    <m/>
    <m/>
  </r>
  <r>
    <s v="Sucre "/>
    <s v="San Marcos "/>
    <s v="El llano"/>
    <x v="43"/>
    <n v="1962"/>
    <s v="Mosaico de cultivos y espacios naturales"/>
    <d v="2025-06-06T00:00:00"/>
    <s v="Media densidad"/>
    <s v="Lucía Rodríguez"/>
    <x v="2"/>
    <n v="7"/>
    <n v="68"/>
    <x v="5"/>
    <s v=""/>
    <n v="36"/>
    <n v="0.36"/>
    <n v="0.11459155902616464"/>
    <n v="2"/>
    <x v="34"/>
    <n v="1.0313240312354817E-2"/>
    <n v="0"/>
    <n v="1"/>
    <m/>
    <x v="1"/>
    <x v="1"/>
    <m/>
    <m/>
    <m/>
    <x v="0"/>
    <s v="Agroforestal"/>
    <s v=""/>
    <n v="4754601.2240000004"/>
    <n v="2513846.8078000001"/>
    <n v="-75.230855000000005"/>
    <n v="8.6437030010000004"/>
  </r>
  <r>
    <s v="Sucre "/>
    <s v="San Marcos "/>
    <s v="El llano"/>
    <x v="43"/>
    <n v="1963"/>
    <s v="Mosaico de cultivos y espacios naturales"/>
    <d v="2025-06-06T00:00:00"/>
    <s v="Media densidad"/>
    <s v="Lucía Rodríguez"/>
    <x v="2"/>
    <n v="7"/>
    <n v="69"/>
    <x v="7"/>
    <s v=""/>
    <n v="32"/>
    <n v="0.32"/>
    <n v="0.10185916357881303"/>
    <n v="2.2000000000000002"/>
    <x v="37"/>
    <n v="8.148733086305043E-3"/>
    <n v="0"/>
    <n v="2"/>
    <m/>
    <x v="1"/>
    <x v="1"/>
    <m/>
    <m/>
    <m/>
    <x v="0"/>
    <s v="Agroforestal"/>
    <s v=""/>
    <n v="4754601.9018000001"/>
    <n v="2513849.7899000002"/>
    <n v="-75.230849000000006"/>
    <n v="8.6437300009999998"/>
  </r>
  <r>
    <s v="Sucre "/>
    <s v="San Marcos "/>
    <s v="El llano"/>
    <x v="43"/>
    <n v="1964"/>
    <s v="Mosaico de cultivos y espacios naturales"/>
    <d v="2025-06-06T00:00:00"/>
    <s v="Media densidad"/>
    <s v="Lucía Rodríguez"/>
    <x v="2"/>
    <n v="7"/>
    <n v="70"/>
    <x v="7"/>
    <s v=""/>
    <n v="59"/>
    <n v="0.59"/>
    <n v="0.18780283284843649"/>
    <n v="3.2"/>
    <x v="37"/>
    <n v="2.770091784514438E-2"/>
    <n v="0"/>
    <n v="2"/>
    <m/>
    <x v="1"/>
    <x v="1"/>
    <m/>
    <m/>
    <m/>
    <x v="0"/>
    <s v="Agroforestal"/>
    <s v=""/>
    <n v="4754600.3656000001"/>
    <n v="2513850.5729999999"/>
    <n v="-75.230862999999999"/>
    <n v="8.6437369999999998"/>
  </r>
  <r>
    <s v="Sucre "/>
    <s v="San Marcos "/>
    <s v="El llano"/>
    <x v="43"/>
    <n v="1965"/>
    <s v="Mosaico de cultivos y espacios naturales"/>
    <d v="2025-06-06T00:00:00"/>
    <s v="Media densidad"/>
    <s v="Lucía Rodríguez"/>
    <x v="2"/>
    <n v="7"/>
    <n v="71"/>
    <x v="5"/>
    <s v=""/>
    <n v="34.4"/>
    <n v="0.34399999999999997"/>
    <n v="0.10949860084722399"/>
    <n v="2"/>
    <x v="56"/>
    <n v="9.4168796728612628E-3"/>
    <n v="0"/>
    <n v="1"/>
    <m/>
    <x v="1"/>
    <x v="1"/>
    <m/>
    <m/>
    <m/>
    <x v="0"/>
    <s v="Agroforestal"/>
    <s v=""/>
    <n v="4754598.1585999997"/>
    <n v="2513849.5906000002"/>
    <n v="-75.230883000000006"/>
    <n v="8.6437279999999994"/>
  </r>
  <r>
    <s v="Sucre "/>
    <s v="San Marcos "/>
    <s v="El llano"/>
    <x v="43"/>
    <n v="1966"/>
    <s v="Mosaico de cultivos y espacios naturales"/>
    <d v="2025-06-06T00:00:00"/>
    <s v="Media densidad"/>
    <s v="Lucía Rodríguez"/>
    <x v="2"/>
    <n v="7"/>
    <n v="72"/>
    <x v="5"/>
    <s v=""/>
    <n v="41"/>
    <n v="0.41"/>
    <n v="0.13050705333535417"/>
    <n v="2.4"/>
    <x v="51"/>
    <n v="1.3376972966873802E-2"/>
    <n v="0"/>
    <n v="2"/>
    <m/>
    <x v="1"/>
    <x v="1"/>
    <m/>
    <m/>
    <m/>
    <x v="0"/>
    <s v="Agroforestal"/>
    <s v=""/>
    <n v="4754593.3400999997"/>
    <n v="2513853.7108"/>
    <n v="-75.230926999999994"/>
    <n v="8.6437650000000001"/>
  </r>
  <r>
    <s v="Sucre "/>
    <s v="San Marcos "/>
    <s v="El llano"/>
    <x v="43"/>
    <n v="1967"/>
    <s v="Mosaico de cultivos y espacios naturales"/>
    <d v="2025-06-06T00:00:00"/>
    <s v="Media densidad"/>
    <s v="Lucía Rodríguez"/>
    <x v="2"/>
    <n v="7"/>
    <n v="73"/>
    <x v="6"/>
    <s v=""/>
    <n v="54.4"/>
    <n v="0.54400000000000004"/>
    <n v="0.17316057808398214"/>
    <n v="3.5"/>
    <x v="31"/>
    <n v="2.3549838619421573E-2"/>
    <n v="0"/>
    <n v="2"/>
    <m/>
    <x v="1"/>
    <x v="1"/>
    <m/>
    <m/>
    <m/>
    <x v="0"/>
    <s v="Agroforestal"/>
    <s v=""/>
    <n v="4754592.9057"/>
    <n v="2513854.7086999998"/>
    <n v="-75.230930999999998"/>
    <n v="8.6437740000000005"/>
  </r>
  <r>
    <s v="Sucre "/>
    <s v="San Marcos "/>
    <s v="El llano"/>
    <x v="43"/>
    <n v="1968"/>
    <s v="Mosaico de cultivos y espacios naturales"/>
    <d v="2025-06-06T00:00:00"/>
    <s v="Media densidad"/>
    <s v="Lucía Rodríguez"/>
    <x v="2"/>
    <n v="7"/>
    <n v="74"/>
    <x v="7"/>
    <s v=""/>
    <n v="40"/>
    <n v="0.4"/>
    <n v="0.12732395447351627"/>
    <n v="3.8"/>
    <x v="96"/>
    <n v="1.2732395447351627E-2"/>
    <n v="1"/>
    <n v="4"/>
    <m/>
    <x v="1"/>
    <x v="1"/>
    <m/>
    <m/>
    <m/>
    <x v="0"/>
    <s v="Agroforestal"/>
    <s v=""/>
    <n v="4754597.7262000004"/>
    <n v="2513850.9202999999"/>
    <n v="-75.230886999999996"/>
    <n v="8.6437400009999994"/>
  </r>
  <r>
    <s v="Sucre "/>
    <s v="San Marcos "/>
    <s v="El llano"/>
    <x v="43"/>
    <n v="1969"/>
    <s v="Mosaico de cultivos y espacios naturales"/>
    <d v="2025-06-06T00:00:00"/>
    <s v="Media densidad"/>
    <s v="Lucía Rodríguez"/>
    <x v="2"/>
    <n v="7"/>
    <n v="75"/>
    <x v="0"/>
    <s v=""/>
    <n v="54.5"/>
    <n v="0.54500000000000004"/>
    <n v="0.17347888797016595"/>
    <n v="8.5"/>
    <x v="18"/>
    <n v="2.363649848593511E-2"/>
    <n v="8"/>
    <n v="11"/>
    <n v="2"/>
    <x v="2"/>
    <x v="0"/>
    <n v="0"/>
    <n v="0"/>
    <n v="0"/>
    <x v="0"/>
    <s v="Agroforestal"/>
    <s v=""/>
    <n v="4754595.2389000002"/>
    <n v="2513858.4553"/>
    <n v="-75.230909999999994"/>
    <n v="8.6438079999999999"/>
  </r>
  <r>
    <s v="Sucre "/>
    <s v="San Marcos "/>
    <s v="El llano"/>
    <x v="43"/>
    <n v="1970"/>
    <s v="Mosaico de cultivos y espacios naturales"/>
    <d v="2025-06-06T00:00:00"/>
    <s v="Media densidad"/>
    <s v="Lucía Rodríguez"/>
    <x v="2"/>
    <n v="7"/>
    <n v="76"/>
    <x v="1"/>
    <s v=""/>
    <n v="54"/>
    <n v="0.54"/>
    <n v="0.17188733853924698"/>
    <n v="6.5"/>
    <x v="40"/>
    <n v="2.3204790702798343E-2"/>
    <n v="0"/>
    <n v="4"/>
    <n v="0"/>
    <x v="0"/>
    <x v="0"/>
    <n v="0"/>
    <n v="0"/>
    <n v="0"/>
    <x v="0"/>
    <s v="Agroforestal"/>
    <s v=""/>
    <n v="4754594.6542999996"/>
    <n v="2513852.5972000002"/>
    <n v="-75.230914999999996"/>
    <n v="8.6437550010000006"/>
  </r>
  <r>
    <s v="Sucre "/>
    <s v="San Marcos "/>
    <s v="El llano"/>
    <x v="43"/>
    <n v="1971"/>
    <s v="Mosaico de cultivos y espacios naturales"/>
    <d v="2025-06-06T00:00:00"/>
    <s v="Media densidad"/>
    <s v="Lucía Rodríguez"/>
    <x v="2"/>
    <n v="7"/>
    <n v="77"/>
    <x v="1"/>
    <s v=""/>
    <n v="49.7"/>
    <n v="0.49700000000000005"/>
    <n v="0.158200013433344"/>
    <n v="6.2"/>
    <x v="26"/>
    <n v="1.9656351669092995E-2"/>
    <n v="1"/>
    <n v="4"/>
    <n v="0"/>
    <x v="0"/>
    <x v="0"/>
    <n v="0"/>
    <n v="0"/>
    <n v="0"/>
    <x v="0"/>
    <s v="Agroforestal"/>
    <s v=""/>
    <n v="4754597.8602"/>
    <n v="2513855.0115"/>
    <n v="-75.230885999999998"/>
    <n v="8.643777"/>
  </r>
  <r>
    <s v="Sucre "/>
    <s v="San Marcos "/>
    <s v="El llano"/>
    <x v="43"/>
    <n v="1972"/>
    <s v="Mosaico de cultivos y espacios naturales"/>
    <d v="2025-06-06T00:00:00"/>
    <s v="Media densidad"/>
    <s v="Lucía Rodríguez"/>
    <x v="2"/>
    <n v="7"/>
    <n v="78"/>
    <x v="1"/>
    <s v=""/>
    <n v="77.8"/>
    <n v="0.77800000000000002"/>
    <n v="0.24764509145098915"/>
    <n v="5.5"/>
    <x v="68"/>
    <n v="4.8166970287217392E-2"/>
    <n v="0"/>
    <n v="1"/>
    <n v="0"/>
    <x v="0"/>
    <x v="0"/>
    <n v="0"/>
    <n v="0"/>
    <n v="0"/>
    <x v="0"/>
    <s v="Agroforestal"/>
    <s v=""/>
    <n v="4754605.8787000002"/>
    <n v="2513852.3103"/>
    <n v="-75.230812999999998"/>
    <n v="8.6437530010000003"/>
  </r>
  <r>
    <s v="Sucre "/>
    <s v="San Marcos "/>
    <s v="El llano"/>
    <x v="43"/>
    <s v=""/>
    <s v="Mosaico de cultivos y espacios naturales"/>
    <d v="2025-06-06T00:00:00"/>
    <s v="Media densidad"/>
    <s v="Lucía Rodríguez"/>
    <x v="2"/>
    <n v="7"/>
    <n v="79"/>
    <x v="4"/>
    <n v="32"/>
    <s v=""/>
    <m/>
    <m/>
    <n v="0.15"/>
    <x v="4"/>
    <n v="0"/>
    <s v=""/>
    <s v=""/>
    <m/>
    <x v="1"/>
    <x v="1"/>
    <m/>
    <m/>
    <m/>
    <x v="0"/>
    <s v="Agroforestal"/>
    <s v=""/>
    <m/>
    <m/>
    <m/>
    <m/>
  </r>
  <r>
    <s v="Sucre "/>
    <s v="San Marcos "/>
    <s v="El llano"/>
    <x v="43"/>
    <s v=""/>
    <s v="Mosaico de cultivos y espacios naturales"/>
    <d v="2025-06-06T00:00:00"/>
    <s v="Media densidad"/>
    <s v="Lucía Rodríguez"/>
    <x v="2"/>
    <n v="7"/>
    <n v="80"/>
    <x v="3"/>
    <n v="2"/>
    <s v=""/>
    <m/>
    <m/>
    <n v="0.34"/>
    <x v="4"/>
    <n v="0"/>
    <s v=""/>
    <s v=""/>
    <m/>
    <x v="1"/>
    <x v="1"/>
    <m/>
    <m/>
    <m/>
    <x v="0"/>
    <s v="Agroforestal"/>
    <s v=""/>
    <m/>
    <m/>
    <m/>
    <m/>
  </r>
  <r>
    <s v="Sucre "/>
    <s v="San Marcos "/>
    <s v="El llano"/>
    <x v="43"/>
    <s v=""/>
    <s v="Mosaico de cultivos y espacios naturales"/>
    <d v="2025-06-06T00:00:00"/>
    <s v="Media densidad"/>
    <s v="Lucía Rodríguez"/>
    <x v="2"/>
    <n v="7"/>
    <n v="81"/>
    <x v="2"/>
    <n v="28"/>
    <s v=""/>
    <m/>
    <m/>
    <n v="1.5"/>
    <x v="4"/>
    <n v="0"/>
    <s v=""/>
    <s v=""/>
    <m/>
    <x v="1"/>
    <x v="1"/>
    <m/>
    <m/>
    <m/>
    <x v="0"/>
    <s v="Agroforestal"/>
    <s v=""/>
    <m/>
    <m/>
    <m/>
    <m/>
  </r>
  <r>
    <s v="Sucre "/>
    <s v="San Marcos "/>
    <s v="El llano"/>
    <x v="43"/>
    <n v="1973"/>
    <s v="Mosaico de cultivos y espacios naturales"/>
    <d v="2025-06-06T00:00:00"/>
    <s v="Media densidad"/>
    <s v="Lucía Rodríguez"/>
    <x v="2"/>
    <n v="8"/>
    <n v="82"/>
    <x v="6"/>
    <s v=""/>
    <n v="43.1"/>
    <n v="0.43099999999999999"/>
    <n v="0.13719156094521379"/>
    <n v="4.2"/>
    <x v="35"/>
    <n v="1.4782390691846786E-2"/>
    <n v="0"/>
    <n v="2"/>
    <m/>
    <x v="1"/>
    <x v="1"/>
    <m/>
    <m/>
    <m/>
    <x v="0"/>
    <s v="Agroforestal"/>
    <s v=""/>
    <n v="4754593.7719000001"/>
    <n v="2513852.2705000001"/>
    <n v="-75.230923000000004"/>
    <n v="8.6437519999999992"/>
  </r>
  <r>
    <s v="Sucre "/>
    <s v="San Marcos "/>
    <s v="El llano"/>
    <x v="43"/>
    <n v="1974"/>
    <s v="Mosaico de cultivos y espacios naturales"/>
    <d v="2025-06-06T00:00:00"/>
    <s v="Media densidad"/>
    <s v="Lucía Rodríguez"/>
    <x v="2"/>
    <n v="8"/>
    <n v="83"/>
    <x v="5"/>
    <s v=""/>
    <n v="41"/>
    <n v="0.41"/>
    <n v="0.13050705333535417"/>
    <n v="3.3"/>
    <x v="21"/>
    <n v="1.3376972966873802E-2"/>
    <n v="0"/>
    <n v="2"/>
    <m/>
    <x v="1"/>
    <x v="1"/>
    <m/>
    <m/>
    <m/>
    <x v="0"/>
    <s v="Agroforestal"/>
    <s v=""/>
    <n v="4754590.1479000002"/>
    <n v="2513853.6189000001"/>
    <n v="-75.230956000000006"/>
    <n v="8.6437639999999991"/>
  </r>
  <r>
    <s v="Sucre "/>
    <s v="San Marcos "/>
    <s v="El llano"/>
    <x v="43"/>
    <n v="1975"/>
    <s v="Mosaico de cultivos y espacios naturales"/>
    <d v="2025-06-06T00:00:00"/>
    <s v="Media densidad"/>
    <s v="Lucía Rodríguez"/>
    <x v="2"/>
    <n v="8"/>
    <n v="84"/>
    <x v="0"/>
    <s v=""/>
    <n v="60.8"/>
    <n v="0.60799999999999998"/>
    <n v="0.19353241079974473"/>
    <n v="8.6"/>
    <x v="18"/>
    <n v="2.9416926441561197E-2"/>
    <n v="7"/>
    <n v="10"/>
    <n v="1"/>
    <x v="2"/>
    <x v="2"/>
    <n v="0"/>
    <n v="0"/>
    <n v="0"/>
    <x v="0"/>
    <s v="Agroforestal"/>
    <s v=""/>
    <n v="4754593.7713000001"/>
    <n v="2513852.16"/>
    <n v="-75.230923000000004"/>
    <n v="8.643751001"/>
  </r>
  <r>
    <s v="Sucre "/>
    <s v="San Marcos "/>
    <s v="El llano"/>
    <x v="43"/>
    <n v="1976"/>
    <s v="Mosaico de cultivos y espacios naturales"/>
    <d v="2025-06-06T00:00:00"/>
    <s v="Media densidad"/>
    <s v="Lucía Rodríguez"/>
    <x v="2"/>
    <n v="8"/>
    <n v="85"/>
    <x v="0"/>
    <s v=""/>
    <n v="56.5"/>
    <n v="0.56499999999999995"/>
    <n v="0.17984508569384172"/>
    <n v="8.6999999999999993"/>
    <x v="3"/>
    <n v="2.5403118354255141E-2"/>
    <n v="5"/>
    <n v="8"/>
    <n v="2"/>
    <x v="0"/>
    <x v="0"/>
    <n v="0"/>
    <n v="0"/>
    <n v="0"/>
    <x v="0"/>
    <s v="Agroforestal"/>
    <s v=""/>
    <n v="4754594.6666000001"/>
    <n v="2513854.6984000001"/>
    <n v="-75.230914999999996"/>
    <n v="8.6437740000000005"/>
  </r>
  <r>
    <s v="Sucre "/>
    <s v="San Marcos "/>
    <s v="El llano"/>
    <x v="43"/>
    <n v="1977"/>
    <s v="Mosaico de cultivos y espacios naturales"/>
    <d v="2025-06-06T00:00:00"/>
    <s v="Media densidad"/>
    <s v="Lucía Rodríguez"/>
    <x v="2"/>
    <n v="8"/>
    <n v="86"/>
    <x v="5"/>
    <s v=""/>
    <n v="44"/>
    <n v="0.44"/>
    <n v="0.14005634992086791"/>
    <n v="2.8"/>
    <x v="21"/>
    <n v="1.5406198491295469E-2"/>
    <n v="0"/>
    <n v="2"/>
    <m/>
    <x v="1"/>
    <x v="1"/>
    <m/>
    <m/>
    <m/>
    <x v="0"/>
    <s v="Agroforestal"/>
    <s v=""/>
    <n v="4754589.0297999997"/>
    <n v="2513850.6394000002"/>
    <n v="-75.230965999999995"/>
    <n v="8.6437369999999998"/>
  </r>
  <r>
    <s v="Sucre "/>
    <s v="San Marcos "/>
    <s v="El llano"/>
    <x v="43"/>
    <n v="1978"/>
    <s v="Mosaico de cultivos y espacios naturales"/>
    <d v="2025-06-06T00:00:00"/>
    <s v="Media densidad"/>
    <s v="Lucía Rodríguez"/>
    <x v="2"/>
    <n v="8"/>
    <n v="87"/>
    <x v="5"/>
    <s v=""/>
    <n v="44.4"/>
    <n v="0.44400000000000001"/>
    <n v="0.14132958946560306"/>
    <n v="2.8"/>
    <x v="21"/>
    <n v="1.5687584430681939E-2"/>
    <n v="0"/>
    <n v="2"/>
    <m/>
    <x v="1"/>
    <x v="1"/>
    <m/>
    <m/>
    <m/>
    <x v="0"/>
    <s v="Agroforestal"/>
    <s v=""/>
    <n v="4754588.6233000001"/>
    <n v="2513856.3927000002"/>
    <n v="-75.230969999999999"/>
    <n v="8.6437889999999999"/>
  </r>
  <r>
    <s v="Sucre "/>
    <s v="San Marcos "/>
    <s v="El llano"/>
    <x v="43"/>
    <n v="1979"/>
    <s v="Mosaico de cultivos y espacios naturales"/>
    <d v="2025-06-06T00:00:00"/>
    <s v="Media densidad"/>
    <s v="Lucía Rodríguez"/>
    <x v="2"/>
    <n v="8"/>
    <n v="88"/>
    <x v="7"/>
    <s v=""/>
    <n v="44.5"/>
    <n v="0.44500000000000001"/>
    <n v="0.14164789935178684"/>
    <n v="3.8"/>
    <x v="23"/>
    <n v="1.5758328802886284E-2"/>
    <n v="1"/>
    <n v="4"/>
    <m/>
    <x v="1"/>
    <x v="1"/>
    <m/>
    <m/>
    <m/>
    <x v="0"/>
    <s v="Agroforestal"/>
    <s v=""/>
    <n v="4754587.4080999997"/>
    <n v="2513855.6257000002"/>
    <n v="-75.230981"/>
    <n v="8.6437820009999999"/>
  </r>
  <r>
    <s v="Sucre "/>
    <s v="San Marcos "/>
    <s v="El llano"/>
    <x v="43"/>
    <n v="1980"/>
    <s v="Mosaico de cultivos y espacios naturales"/>
    <d v="2025-06-06T00:00:00"/>
    <s v="Media densidad"/>
    <s v="Lucía Rodríguez"/>
    <x v="2"/>
    <n v="8"/>
    <n v="89"/>
    <x v="1"/>
    <s v=""/>
    <n v="58.9"/>
    <n v="0.58899999999999997"/>
    <n v="0.18748452296225271"/>
    <n v="6"/>
    <x v="72"/>
    <n v="2.7607096006191711E-2"/>
    <n v="0"/>
    <n v="4"/>
    <n v="0"/>
    <x v="0"/>
    <x v="0"/>
    <n v="0"/>
    <n v="0"/>
    <n v="0"/>
    <x v="1"/>
    <s v="Agroforestal"/>
    <s v=""/>
    <n v="4754586.9731000001"/>
    <n v="2513856.5129999998"/>
    <n v="-75.230985000000004"/>
    <n v="8.6437900009999993"/>
  </r>
  <r>
    <s v="Sucre "/>
    <s v="San Marcos "/>
    <s v="El llano"/>
    <x v="43"/>
    <s v=""/>
    <s v="Mosaico de cultivos y espacios naturales"/>
    <d v="2025-06-06T00:00:00"/>
    <s v="Media densidad"/>
    <s v="Lucía Rodríguez"/>
    <x v="2"/>
    <n v="8"/>
    <n v="90"/>
    <x v="2"/>
    <n v="11"/>
    <s v=""/>
    <m/>
    <m/>
    <n v="1.8"/>
    <x v="4"/>
    <n v="0"/>
    <s v=""/>
    <s v=""/>
    <m/>
    <x v="1"/>
    <x v="1"/>
    <m/>
    <m/>
    <m/>
    <x v="0"/>
    <s v="Agroforestal"/>
    <s v=""/>
    <m/>
    <m/>
    <m/>
    <m/>
  </r>
  <r>
    <s v="Sucre "/>
    <s v="San Marcos "/>
    <s v="El llano"/>
    <x v="43"/>
    <s v=""/>
    <s v="Mosaico de cultivos y espacios naturales"/>
    <d v="2025-06-06T00:00:00"/>
    <s v="Media densidad"/>
    <s v="Lucía Rodríguez"/>
    <x v="2"/>
    <n v="8"/>
    <n v="91"/>
    <x v="3"/>
    <n v="3"/>
    <s v=""/>
    <m/>
    <m/>
    <n v="0.34"/>
    <x v="4"/>
    <n v="0"/>
    <s v=""/>
    <s v=""/>
    <m/>
    <x v="1"/>
    <x v="1"/>
    <m/>
    <m/>
    <m/>
    <x v="0"/>
    <s v="Agroforestal"/>
    <s v=""/>
    <m/>
    <m/>
    <m/>
    <m/>
  </r>
  <r>
    <s v="Sucre "/>
    <s v="San Marcos "/>
    <s v="El llano"/>
    <x v="43"/>
    <s v=""/>
    <s v="Mosaico de cultivos y espacios naturales"/>
    <d v="2025-06-06T00:00:00"/>
    <s v="Media densidad"/>
    <s v="Lucía Rodríguez"/>
    <x v="2"/>
    <n v="8"/>
    <n v="92"/>
    <x v="4"/>
    <n v="25"/>
    <s v=""/>
    <m/>
    <m/>
    <n v="0.15"/>
    <x v="4"/>
    <n v="0"/>
    <s v=""/>
    <s v=""/>
    <m/>
    <x v="1"/>
    <x v="1"/>
    <m/>
    <m/>
    <m/>
    <x v="0"/>
    <s v="Agroforestal"/>
    <s v=""/>
    <m/>
    <m/>
    <m/>
    <m/>
  </r>
  <r>
    <s v="Sucre "/>
    <s v="San Marcos "/>
    <s v="El llano"/>
    <x v="43"/>
    <n v="1981"/>
    <s v="Mosaico de cultivos y espacios naturales"/>
    <d v="2025-06-06T00:00:00"/>
    <s v="Media densidad"/>
    <s v="Lucía Rodríguez"/>
    <x v="2"/>
    <n v="9"/>
    <n v="93"/>
    <x v="0"/>
    <s v=""/>
    <n v="70"/>
    <n v="0.7"/>
    <n v="0.22281692032865347"/>
    <n v="8.5"/>
    <x v="18"/>
    <n v="3.8992961057514354E-2"/>
    <n v="4"/>
    <n v="7"/>
    <n v="1"/>
    <x v="0"/>
    <x v="0"/>
    <n v="0"/>
    <n v="0"/>
    <n v="0"/>
    <x v="0"/>
    <s v="Agroforestal"/>
    <s v=""/>
    <n v="4754591.3041000003"/>
    <n v="2513863.1233000001"/>
    <n v="-75.230946000000003"/>
    <n v="8.6438500000000005"/>
  </r>
  <r>
    <s v="Sucre "/>
    <s v="San Marcos "/>
    <s v="El llano"/>
    <x v="43"/>
    <n v="1982"/>
    <s v="Mosaico de cultivos y espacios naturales"/>
    <d v="2025-06-06T00:00:00"/>
    <s v="Media densidad"/>
    <s v="Lucía Rodríguez"/>
    <x v="2"/>
    <n v="9"/>
    <n v="94"/>
    <x v="6"/>
    <s v=""/>
    <n v="41"/>
    <n v="0.41"/>
    <n v="0.13050705333535417"/>
    <n v="3.5"/>
    <x v="31"/>
    <n v="1.3376972966873802E-2"/>
    <n v="0"/>
    <n v="4"/>
    <m/>
    <x v="1"/>
    <x v="1"/>
    <m/>
    <m/>
    <m/>
    <x v="0"/>
    <s v="Agroforestal"/>
    <s v=""/>
    <n v="4754594.8355999999"/>
    <n v="2513864.7615999999"/>
    <n v="-75.230913999999999"/>
    <n v="8.6438649999999999"/>
  </r>
  <r>
    <s v="Sucre "/>
    <s v="San Marcos "/>
    <s v="El llano"/>
    <x v="43"/>
    <n v="1984"/>
    <s v="Mosaico de cultivos y espacios naturales"/>
    <d v="2025-06-06T00:00:00"/>
    <s v="Media densidad"/>
    <s v="Lucía Rodríguez"/>
    <x v="2"/>
    <n v="9"/>
    <n v="95"/>
    <x v="1"/>
    <s v=""/>
    <n v="78"/>
    <n v="0.78"/>
    <n v="0.24828171122335674"/>
    <n v="6.5"/>
    <x v="40"/>
    <n v="4.8414933688554568E-2"/>
    <n v="0"/>
    <n v="4"/>
    <n v="0"/>
    <x v="0"/>
    <x v="0"/>
    <n v="0"/>
    <n v="0"/>
    <n v="0"/>
    <x v="0"/>
    <s v="Agroforestal"/>
    <s v=""/>
    <n v="4754596.2863999996"/>
    <n v="2513868.1814999999"/>
    <n v="-75.230901000000003"/>
    <n v="8.6438959999999998"/>
  </r>
  <r>
    <s v="Sucre "/>
    <s v="San Marcos "/>
    <s v="El llano"/>
    <x v="43"/>
    <n v="1985"/>
    <s v="Mosaico de cultivos y espacios naturales"/>
    <d v="2025-06-06T00:00:00"/>
    <s v="Media densidad"/>
    <s v="Lucía Rodríguez"/>
    <x v="2"/>
    <n v="9"/>
    <n v="96"/>
    <x v="1"/>
    <s v=""/>
    <n v="68"/>
    <n v="0.68"/>
    <n v="0.21645072260497769"/>
    <n v="6"/>
    <x v="26"/>
    <n v="3.6796622842846211E-2"/>
    <n v="0"/>
    <n v="3"/>
    <n v="0"/>
    <x v="0"/>
    <x v="0"/>
    <n v="0"/>
    <n v="0"/>
    <n v="0"/>
    <x v="0"/>
    <s v="Agroforestal"/>
    <s v=""/>
    <n v="4754593.0844000001"/>
    <n v="2513866.4308000002"/>
    <n v="-75.230930000000001"/>
    <n v="8.6438800009999994"/>
  </r>
  <r>
    <s v="Sucre "/>
    <s v="San Marcos "/>
    <s v="El llano"/>
    <x v="43"/>
    <n v="1986"/>
    <s v="Mosaico de cultivos y espacios naturales"/>
    <d v="2025-06-06T00:00:00"/>
    <s v="Media densidad"/>
    <s v="Lucía Rodríguez"/>
    <x v="2"/>
    <n v="9"/>
    <n v="97"/>
    <x v="6"/>
    <s v=""/>
    <n v="71.3"/>
    <n v="0.71299999999999997"/>
    <n v="0.22695494884904274"/>
    <n v="4.7"/>
    <x v="111"/>
    <n v="4.0454719632341866E-2"/>
    <n v="1"/>
    <n v="4"/>
    <m/>
    <x v="1"/>
    <x v="1"/>
    <m/>
    <m/>
    <m/>
    <x v="0"/>
    <s v="Agroforestal"/>
    <s v=""/>
    <n v="4754586.6946999999"/>
    <n v="2513865.3621999999"/>
    <n v="-75.230987999999996"/>
    <n v="8.6438699999999997"/>
  </r>
  <r>
    <s v="Sucre "/>
    <s v="San Marcos "/>
    <s v="El llano"/>
    <x v="43"/>
    <s v=""/>
    <s v="Mosaico de cultivos y espacios naturales"/>
    <d v="2025-06-06T00:00:00"/>
    <s v="Media densidad"/>
    <s v="Lucía Rodríguez"/>
    <x v="2"/>
    <n v="9"/>
    <n v="98"/>
    <x v="4"/>
    <n v="13"/>
    <s v=""/>
    <m/>
    <m/>
    <n v="0.15"/>
    <x v="4"/>
    <n v="0"/>
    <s v=""/>
    <s v=""/>
    <m/>
    <x v="1"/>
    <x v="1"/>
    <m/>
    <m/>
    <m/>
    <x v="0"/>
    <s v="Agroforestal"/>
    <s v=""/>
    <m/>
    <m/>
    <m/>
    <m/>
  </r>
  <r>
    <s v="Sucre "/>
    <s v="San Marcos "/>
    <s v="El llano"/>
    <x v="43"/>
    <s v=""/>
    <s v="Mosaico de cultivos y espacios naturales"/>
    <d v="2025-06-06T00:00:00"/>
    <s v="Media densidad"/>
    <s v="Lucía Rodríguez"/>
    <x v="2"/>
    <n v="9"/>
    <n v="99"/>
    <x v="3"/>
    <n v="1"/>
    <s v=""/>
    <m/>
    <m/>
    <n v="0.32"/>
    <x v="4"/>
    <n v="0"/>
    <s v=""/>
    <s v=""/>
    <m/>
    <x v="1"/>
    <x v="1"/>
    <m/>
    <m/>
    <m/>
    <x v="0"/>
    <s v="Agroforestal"/>
    <s v=""/>
    <m/>
    <m/>
    <m/>
    <m/>
  </r>
  <r>
    <s v="Sucre "/>
    <s v="San Marcos "/>
    <s v="El llano"/>
    <x v="43"/>
    <s v=""/>
    <s v="Mosaico de cultivos y espacios naturales"/>
    <d v="2025-06-06T00:00:00"/>
    <s v="Media densidad"/>
    <s v="Lucía Rodríguez"/>
    <x v="2"/>
    <n v="9"/>
    <n v="100"/>
    <x v="2"/>
    <n v="7"/>
    <s v=""/>
    <m/>
    <m/>
    <n v="0.6"/>
    <x v="4"/>
    <n v="0"/>
    <s v=""/>
    <s v=""/>
    <m/>
    <x v="1"/>
    <x v="1"/>
    <m/>
    <m/>
    <m/>
    <x v="0"/>
    <s v="Agroforestal"/>
    <s v=""/>
    <m/>
    <m/>
    <m/>
    <m/>
  </r>
  <r>
    <s v="Sucre "/>
    <s v="San Marcos "/>
    <s v="El llano"/>
    <x v="43"/>
    <n v="1987"/>
    <s v="Mosaico de cultivos y espacios naturales"/>
    <d v="2025-06-06T00:00:00"/>
    <s v="Media densidad"/>
    <s v="Lucía Rodríguez"/>
    <x v="2"/>
    <n v="10"/>
    <n v="101"/>
    <x v="0"/>
    <s v=""/>
    <n v="56.8"/>
    <n v="0.56799999999999995"/>
    <n v="0.1808000153523931"/>
    <n v="8.5"/>
    <x v="133"/>
    <n v="2.5673602180039817E-2"/>
    <n v="3"/>
    <n v="6"/>
    <n v="2"/>
    <x v="0"/>
    <x v="0"/>
    <n v="0"/>
    <n v="0"/>
    <n v="0"/>
    <x v="0"/>
    <s v="Agroforestal"/>
    <s v=""/>
    <n v="4754593.4625000004"/>
    <n v="2513855.8114"/>
    <n v="-75.230925999999997"/>
    <n v="8.6437840000000001"/>
  </r>
  <r>
    <s v="Sucre "/>
    <s v="San Marcos "/>
    <s v="El llano"/>
    <x v="43"/>
    <n v="1988"/>
    <s v="Mosaico de cultivos y espacios naturales"/>
    <d v="2025-06-06T00:00:00"/>
    <s v="Media densidad"/>
    <s v="Lucía Rodríguez"/>
    <x v="2"/>
    <n v="10"/>
    <n v="102"/>
    <x v="1"/>
    <s v=""/>
    <n v="77.099999999999994"/>
    <n v="0.77099999999999991"/>
    <n v="0.24541692224770259"/>
    <n v="6"/>
    <x v="79"/>
    <n v="4.7304111763244672E-2"/>
    <n v="2"/>
    <n v="5"/>
    <n v="0"/>
    <x v="0"/>
    <x v="0"/>
    <n v="0"/>
    <n v="0"/>
    <n v="0"/>
    <x v="0"/>
    <s v="Agroforestal"/>
    <s v=""/>
    <n v="4754598.2214000002"/>
    <n v="2513860.3179000001"/>
    <n v="-75.230883000000006"/>
    <n v="8.6438249999999996"/>
  </r>
  <r>
    <s v="Sucre "/>
    <s v="San Marcos "/>
    <s v="El llano"/>
    <x v="43"/>
    <n v="1989"/>
    <s v="Mosaico de cultivos y espacios naturales"/>
    <d v="2025-06-06T00:00:00"/>
    <s v="Media densidad"/>
    <s v="Lucía Rodríguez"/>
    <x v="2"/>
    <n v="10"/>
    <n v="103"/>
    <x v="5"/>
    <s v=""/>
    <n v="39"/>
    <n v="0.39"/>
    <n v="0.12414085561167837"/>
    <n v="3"/>
    <x v="25"/>
    <n v="1.2103733422138642E-2"/>
    <n v="0"/>
    <n v="3"/>
    <m/>
    <x v="1"/>
    <x v="1"/>
    <m/>
    <m/>
    <m/>
    <x v="0"/>
    <s v="Agroforestal"/>
    <s v=""/>
    <n v="4754601.2039000001"/>
    <n v="2513862.1806000001"/>
    <n v="-75.230856000000003"/>
    <n v="8.6438419999999994"/>
  </r>
  <r>
    <s v="Sucre "/>
    <s v="San Marcos "/>
    <s v="El llano"/>
    <x v="43"/>
    <n v="1990"/>
    <s v="Mosaico de cultivos y espacios naturales"/>
    <d v="2025-06-06T00:00:00"/>
    <s v="Media densidad"/>
    <s v="Lucía Rodríguez"/>
    <x v="2"/>
    <n v="10"/>
    <n v="104"/>
    <x v="5"/>
    <s v=""/>
    <n v="61.8"/>
    <n v="0.61799999999999999"/>
    <n v="0.19671550966158263"/>
    <n v="3.7"/>
    <x v="51"/>
    <n v="3.0392546242714518E-2"/>
    <n v="2"/>
    <n v="5"/>
    <m/>
    <x v="1"/>
    <x v="1"/>
    <m/>
    <m/>
    <m/>
    <x v="0"/>
    <s v="Agroforestal"/>
    <s v=""/>
    <n v="4754599.3265000004"/>
    <n v="2513861.0855999999"/>
    <n v="-75.230873000000003"/>
    <n v="8.6438319999999997"/>
  </r>
  <r>
    <s v="Sucre "/>
    <s v="San Marcos "/>
    <s v="El llano"/>
    <x v="43"/>
    <n v="1991"/>
    <s v="Mosaico de cultivos y espacios naturales"/>
    <d v="2025-06-06T00:00:00"/>
    <s v="Media densidad"/>
    <s v="Lucía Rodríguez"/>
    <x v="2"/>
    <n v="10"/>
    <n v="105"/>
    <x v="6"/>
    <s v=""/>
    <n v="69"/>
    <n v="0.69"/>
    <n v="0.21963382146681557"/>
    <n v="5.5"/>
    <x v="48"/>
    <n v="3.7886834203025681E-2"/>
    <n v="4"/>
    <n v="7"/>
    <m/>
    <x v="1"/>
    <x v="1"/>
    <m/>
    <m/>
    <m/>
    <x v="0"/>
    <s v="Agroforestal"/>
    <s v=""/>
    <n v="4754602.2040999997"/>
    <n v="2513863.8336999998"/>
    <n v="-75.230846999999997"/>
    <n v="8.6438570000000006"/>
  </r>
  <r>
    <s v="Sucre "/>
    <s v="San Marcos "/>
    <s v="El llano"/>
    <x v="43"/>
    <n v="1992"/>
    <s v="Mosaico de cultivos y espacios naturales"/>
    <d v="2025-06-06T00:00:00"/>
    <s v="Media densidad"/>
    <s v="Lucía Rodríguez"/>
    <x v="2"/>
    <n v="10"/>
    <n v="106"/>
    <x v="6"/>
    <s v=""/>
    <n v="66.400000000000006"/>
    <n v="0.66400000000000003"/>
    <n v="0.21135776442603701"/>
    <n v="4.5"/>
    <x v="36"/>
    <n v="3.5085388894722146E-2"/>
    <n v="3"/>
    <n v="6"/>
    <m/>
    <x v="1"/>
    <x v="1"/>
    <m/>
    <m/>
    <m/>
    <x v="0"/>
    <s v="Agroforestal"/>
    <s v=""/>
    <n v="4754603.9611"/>
    <n v="2513863.1598"/>
    <n v="-75.230830999999995"/>
    <n v="8.6438509999999997"/>
  </r>
  <r>
    <s v="Sucre "/>
    <s v="San Marcos "/>
    <s v="El llano"/>
    <x v="43"/>
    <n v="1993"/>
    <s v="Mosaico de cultivos y espacios naturales"/>
    <d v="2025-06-06T00:00:00"/>
    <s v="Media densidad"/>
    <s v="Lucía Rodríguez"/>
    <x v="2"/>
    <n v="10"/>
    <n v="107"/>
    <x v="5"/>
    <s v=""/>
    <n v="53.9"/>
    <n v="0.53900000000000003"/>
    <n v="0.1715690286530632"/>
    <n v="4"/>
    <x v="21"/>
    <n v="2.3118926611000269E-2"/>
    <n v="0"/>
    <n v="4"/>
    <m/>
    <x v="1"/>
    <x v="1"/>
    <m/>
    <m/>
    <m/>
    <x v="0"/>
    <s v="Agroforestal"/>
    <s v=""/>
    <n v="4754597.3474000003"/>
    <n v="2513861.429"/>
    <n v="-75.230891"/>
    <n v="8.6438349999999993"/>
  </r>
  <r>
    <s v="Sucre "/>
    <s v="San Marcos "/>
    <s v="El llano"/>
    <x v="43"/>
    <n v="1994"/>
    <s v="Mosaico de cultivos y espacios naturales"/>
    <d v="2025-06-06T00:00:00"/>
    <s v="Media densidad"/>
    <s v="Lucía Rodríguez"/>
    <x v="2"/>
    <n v="10"/>
    <n v="108"/>
    <x v="5"/>
    <s v=""/>
    <n v="34"/>
    <n v="0.34"/>
    <n v="0.10822536130248885"/>
    <n v="2.7"/>
    <x v="56"/>
    <n v="9.1991557107115526E-3"/>
    <n v="0"/>
    <n v="3"/>
    <m/>
    <x v="1"/>
    <x v="1"/>
    <m/>
    <m/>
    <m/>
    <x v="0"/>
    <s v="Agroforestal"/>
    <s v=""/>
    <n v="4754596.4994000001"/>
    <n v="2513866.9637000002"/>
    <n v="-75.230898999999994"/>
    <n v="8.6438849999999992"/>
  </r>
  <r>
    <s v="Sucre "/>
    <s v="San Marcos "/>
    <s v="El llano"/>
    <x v="43"/>
    <n v="1995"/>
    <s v="Mosaico de cultivos y espacios naturales"/>
    <d v="2025-06-06T00:00:00"/>
    <s v="Media densidad"/>
    <s v="Lucía Rodríguez"/>
    <x v="2"/>
    <n v="10"/>
    <n v="109"/>
    <x v="0"/>
    <s v=""/>
    <n v="74.5"/>
    <n v="0.745"/>
    <n v="0.23714086520692407"/>
    <n v="6.8"/>
    <x v="9"/>
    <n v="4.416748614478961E-2"/>
    <n v="2"/>
    <n v="5"/>
    <n v="1"/>
    <x v="0"/>
    <x v="0"/>
    <n v="0"/>
    <n v="0"/>
    <n v="0"/>
    <x v="0"/>
    <s v="Agroforestal"/>
    <s v=""/>
    <n v="4754597.3810999999"/>
    <n v="2513867.1798"/>
    <n v="-75.230891"/>
    <n v="8.6438870009999995"/>
  </r>
  <r>
    <s v="Sucre "/>
    <s v="San Marcos "/>
    <s v="El llano"/>
    <x v="43"/>
    <s v=""/>
    <s v="Mosaico de cultivos y espacios naturales"/>
    <d v="2025-06-06T00:00:00"/>
    <s v="Media densidad"/>
    <s v="Lucía Rodríguez"/>
    <x v="2"/>
    <n v="10"/>
    <n v="110"/>
    <x v="4"/>
    <n v="14"/>
    <s v=""/>
    <m/>
    <m/>
    <n v="0.15"/>
    <x v="4"/>
    <n v="0"/>
    <s v=""/>
    <s v=""/>
    <m/>
    <x v="1"/>
    <x v="1"/>
    <m/>
    <m/>
    <m/>
    <x v="0"/>
    <s v="Agroforestal"/>
    <s v=""/>
    <m/>
    <m/>
    <m/>
    <m/>
  </r>
  <r>
    <s v="Sucre "/>
    <s v="San Marcos "/>
    <s v="El llano"/>
    <x v="43"/>
    <s v=""/>
    <s v="Mosaico de cultivos y espacios naturales"/>
    <d v="2025-06-06T00:00:00"/>
    <s v="Media densidad"/>
    <s v="Lucía Rodríguez"/>
    <x v="2"/>
    <n v="10"/>
    <n v="111"/>
    <x v="3"/>
    <n v="1"/>
    <s v=""/>
    <m/>
    <m/>
    <n v="0.32"/>
    <x v="4"/>
    <n v="0"/>
    <s v=""/>
    <s v=""/>
    <m/>
    <x v="1"/>
    <x v="1"/>
    <m/>
    <m/>
    <m/>
    <x v="0"/>
    <s v="Agroforestal"/>
    <s v=""/>
    <m/>
    <m/>
    <m/>
    <m/>
  </r>
  <r>
    <s v="Sucre "/>
    <s v="San Marcos "/>
    <s v="El llano"/>
    <x v="43"/>
    <s v=""/>
    <s v="Mosaico de cultivos y espacios naturales"/>
    <d v="2025-06-06T00:00:00"/>
    <s v="Media densidad"/>
    <s v="Lucía Rodríguez"/>
    <x v="2"/>
    <n v="10"/>
    <n v="112"/>
    <x v="2"/>
    <n v="12"/>
    <s v=""/>
    <m/>
    <m/>
    <n v="1.5"/>
    <x v="4"/>
    <n v="0"/>
    <s v=""/>
    <s v=""/>
    <m/>
    <x v="1"/>
    <x v="1"/>
    <m/>
    <m/>
    <m/>
    <x v="0"/>
    <s v="Agroforestal"/>
    <s v=""/>
    <m/>
    <m/>
    <m/>
    <m/>
  </r>
  <r>
    <s v="Sucre"/>
    <s v="Majagual"/>
    <s v="El Naranjo"/>
    <x v="44"/>
    <n v="1996"/>
    <s v="Mosaico de cultivos y espacios naturales"/>
    <d v="2025-06-07T00:00:00"/>
    <s v="Media densidad"/>
    <s v="Esteban Moreno"/>
    <x v="2"/>
    <n v="1"/>
    <n v="1"/>
    <x v="0"/>
    <s v=""/>
    <n v="83.5"/>
    <n v="0.83499999999999996"/>
    <n v="0.26578875496346521"/>
    <n v="8.8000000000000007"/>
    <x v="3"/>
    <n v="5.548340259862336E-2"/>
    <n v="25"/>
    <n v="30"/>
    <n v="3"/>
    <x v="0"/>
    <x v="0"/>
    <n v="0"/>
    <n v="1"/>
    <n v="2"/>
    <x v="0"/>
    <s v="Agrosistemas"/>
    <s v=""/>
    <n v="4805143.7251000004"/>
    <n v="2509654.2639000001"/>
    <n v="-74.771379999999994"/>
    <n v="8.6081840009999997"/>
  </r>
  <r>
    <s v="Sucre"/>
    <s v="Majagual"/>
    <s v="El Naranjo"/>
    <x v="44"/>
    <n v="1997"/>
    <s v="Mosaico de cultivos y espacios naturales"/>
    <d v="2025-06-07T00:00:00"/>
    <s v="Media densidad"/>
    <s v="Esteban Moreno"/>
    <x v="2"/>
    <n v="1"/>
    <n v="2"/>
    <x v="0"/>
    <s v=""/>
    <n v="64.8"/>
    <n v="0.64800000000000002"/>
    <n v="0.20626480624709637"/>
    <n v="9"/>
    <x v="88"/>
    <n v="3.3414898612029613E-2"/>
    <n v="12"/>
    <n v="15"/>
    <n v="2"/>
    <x v="0"/>
    <x v="0"/>
    <n v="0"/>
    <n v="0"/>
    <n v="0"/>
    <x v="0"/>
    <s v="Agrosistemas"/>
    <s v=""/>
    <n v="4805151.1881999997"/>
    <n v="2509650.0279000001"/>
    <n v="-74.771311999999995"/>
    <n v="8.6081459999999996"/>
  </r>
  <r>
    <s v="Sucre"/>
    <s v="Majagual"/>
    <s v="El Naranjo"/>
    <x v="44"/>
    <n v="1998"/>
    <s v="Mosaico de cultivos y espacios naturales"/>
    <d v="2025-06-07T00:00:00"/>
    <s v="Media densidad"/>
    <s v="Esteban Moreno"/>
    <x v="2"/>
    <n v="1"/>
    <n v="3"/>
    <x v="1"/>
    <s v=""/>
    <n v="65.900000000000006"/>
    <n v="0.65900000000000003"/>
    <n v="0.20976621499511808"/>
    <n v="6.8"/>
    <x v="40"/>
    <n v="3.4558983920445707E-2"/>
    <n v="3"/>
    <n v="9"/>
    <n v="0"/>
    <x v="0"/>
    <x v="0"/>
    <n v="0"/>
    <n v="0"/>
    <n v="0"/>
    <x v="0"/>
    <s v="Agrosistemas"/>
    <s v=""/>
    <n v="4805156.0241"/>
    <n v="2509648.7892999998"/>
    <n v="-74.771268000000006"/>
    <n v="8.6081350000000008"/>
  </r>
  <r>
    <s v="Sucre"/>
    <s v="Majagual"/>
    <s v="El Naranjo"/>
    <x v="44"/>
    <n v="1999"/>
    <s v="Mosaico de cultivos y espacios naturales"/>
    <d v="2025-06-07T00:00:00"/>
    <s v="Media densidad"/>
    <s v="Esteban Moreno"/>
    <x v="2"/>
    <n v="1"/>
    <n v="4"/>
    <x v="0"/>
    <s v=""/>
    <n v="72.7"/>
    <n v="0.72699999999999998"/>
    <n v="0.23141128725561583"/>
    <n v="7.2"/>
    <x v="9"/>
    <n v="4.2059001458708174E-2"/>
    <n v="9"/>
    <n v="12"/>
    <n v="0"/>
    <x v="0"/>
    <x v="0"/>
    <n v="0"/>
    <n v="0"/>
    <n v="0"/>
    <x v="0"/>
    <s v="Agrosistemas"/>
    <s v=""/>
    <n v="4805144.2522999998"/>
    <n v="2509649.2859999998"/>
    <n v="-74.771375000000006"/>
    <n v="8.6081389999999995"/>
  </r>
  <r>
    <s v="Sucre"/>
    <s v="Majagual"/>
    <s v="El Naranjo"/>
    <x v="44"/>
    <n v="1"/>
    <s v="Mosaico de cultivos y espacios naturales"/>
    <d v="2025-06-07T00:00:00"/>
    <s v="Media densidad"/>
    <s v="Esteban Moreno"/>
    <x v="2"/>
    <n v="1"/>
    <n v="5"/>
    <x v="6"/>
    <s v=""/>
    <n v="42.6"/>
    <n v="0.42599999999999999"/>
    <n v="0.13560001151429482"/>
    <n v="4"/>
    <x v="35"/>
    <n v="1.4441401226272398E-2"/>
    <n v="1"/>
    <n v="4"/>
    <m/>
    <x v="1"/>
    <x v="1"/>
    <m/>
    <m/>
    <m/>
    <x v="0"/>
    <s v="Agrosistemas"/>
    <s v=""/>
    <n v="4805156.2303999998"/>
    <n v="2509645.8031000001"/>
    <n v="-74.771265999999997"/>
    <n v="8.6081079999999996"/>
  </r>
  <r>
    <s v="Sucre"/>
    <s v="Majagual"/>
    <s v="El Naranjo"/>
    <x v="44"/>
    <n v="2"/>
    <s v="Mosaico de cultivos y espacios naturales"/>
    <d v="2025-06-07T00:00:00"/>
    <s v="Media densidad"/>
    <s v="Esteban Moreno"/>
    <x v="2"/>
    <n v="1"/>
    <n v="6"/>
    <x v="6"/>
    <s v=""/>
    <n v="59"/>
    <n v="0.59"/>
    <n v="0.18780283284843649"/>
    <n v="4.5"/>
    <x v="35"/>
    <n v="2.770091784514438E-2"/>
    <n v="3"/>
    <n v="6"/>
    <m/>
    <x v="1"/>
    <x v="1"/>
    <m/>
    <m/>
    <m/>
    <x v="0"/>
    <s v="Agrosistemas"/>
    <s v=""/>
    <n v="4805155.6837999998"/>
    <n v="2509646.5795999998"/>
    <n v="-74.771270999999999"/>
    <n v="8.6081149999999997"/>
  </r>
  <r>
    <s v="Sucre"/>
    <s v="Majagual"/>
    <s v="El Naranjo"/>
    <x v="44"/>
    <n v="3"/>
    <s v="Mosaico de cultivos y espacios naturales"/>
    <d v="2025-06-07T00:00:00"/>
    <s v="Media densidad"/>
    <s v="Esteban Moreno"/>
    <x v="2"/>
    <n v="1"/>
    <n v="7"/>
    <x v="6"/>
    <s v=""/>
    <n v="66.7"/>
    <n v="0.66700000000000004"/>
    <n v="0.21231269408458839"/>
    <n v="5"/>
    <x v="29"/>
    <n v="3.5403141738605114E-2"/>
    <n v="5"/>
    <n v="8"/>
    <m/>
    <x v="1"/>
    <x v="1"/>
    <m/>
    <m/>
    <m/>
    <x v="0"/>
    <s v="Agrosistemas"/>
    <s v=""/>
    <n v="4805155.3597999997"/>
    <n v="2509647.9079"/>
    <n v="-74.771274000000005"/>
    <n v="8.6081270009999997"/>
  </r>
  <r>
    <s v="Sucre"/>
    <s v="Majagual"/>
    <s v="El Naranjo"/>
    <x v="44"/>
    <n v="4"/>
    <s v="Mosaico de cultivos y espacios naturales"/>
    <d v="2025-06-07T00:00:00"/>
    <s v="Media densidad"/>
    <s v="Esteban Moreno"/>
    <x v="2"/>
    <n v="1"/>
    <n v="8"/>
    <x v="1"/>
    <s v=""/>
    <n v="63"/>
    <n v="0.63"/>
    <n v="0.20053522829578813"/>
    <n v="5.4"/>
    <x v="68"/>
    <n v="3.1584298456586633E-2"/>
    <n v="9"/>
    <n v="12"/>
    <n v="0"/>
    <x v="0"/>
    <x v="0"/>
    <n v="0"/>
    <n v="0"/>
    <n v="0"/>
    <x v="0"/>
    <s v="Agrosistemas"/>
    <s v=""/>
    <n v="4805154.4841"/>
    <n v="2509648.9070000001"/>
    <n v="-74.771281999999999"/>
    <n v="8.608136"/>
  </r>
  <r>
    <s v="Sucre"/>
    <s v="Majagual"/>
    <s v="El Naranjo"/>
    <x v="44"/>
    <n v="5"/>
    <s v="Mosaico de cultivos y espacios naturales"/>
    <d v="2025-06-07T00:00:00"/>
    <s v="Media densidad"/>
    <s v="Esteban Moreno"/>
    <x v="2"/>
    <n v="1"/>
    <n v="9"/>
    <x v="1"/>
    <s v=""/>
    <n v="67"/>
    <n v="0.67"/>
    <n v="0.21326762374313976"/>
    <n v="6"/>
    <x v="69"/>
    <n v="3.5722326976975916E-2"/>
    <n v="1"/>
    <n v="5"/>
    <n v="0"/>
    <x v="0"/>
    <x v="0"/>
    <n v="0"/>
    <n v="0"/>
    <n v="0"/>
    <x v="0"/>
    <s v="Agrosistemas"/>
    <s v=""/>
    <n v="4805146.9760999996"/>
    <n v="2509643.4136000001"/>
    <n v="-74.771349999999998"/>
    <n v="8.6080860010000002"/>
  </r>
  <r>
    <s v="Sucre"/>
    <s v="Majagual"/>
    <s v="El Naranjo"/>
    <x v="44"/>
    <n v="6"/>
    <s v="Mosaico de cultivos y espacios naturales"/>
    <d v="2025-06-07T00:00:00"/>
    <s v="Media densidad"/>
    <s v="Esteban Moreno"/>
    <x v="2"/>
    <n v="1"/>
    <n v="10"/>
    <x v="0"/>
    <m/>
    <n v="77.5"/>
    <n v="0.77500000000000002"/>
    <n v="0.2466901617924378"/>
    <n v="5.8"/>
    <x v="68"/>
    <n v="4.7796218847284827E-2"/>
    <n v="6"/>
    <n v="9"/>
    <n v="0"/>
    <x v="0"/>
    <x v="0"/>
    <n v="0"/>
    <n v="0"/>
    <n v="0"/>
    <x v="0"/>
    <s v="Agrosistemas"/>
    <s v=""/>
    <n v="4805142.2731999997"/>
    <n v="2509649.6269"/>
    <n v="-74.771393000000003"/>
    <n v="8.6081420000000008"/>
  </r>
  <r>
    <s v="Sucre"/>
    <s v="Majagual"/>
    <s v="El Naranjo"/>
    <x v="44"/>
    <n v="7"/>
    <s v="Mosaico de cultivos y espacios naturales"/>
    <d v="2025-06-07T00:00:00"/>
    <s v="Media densidad"/>
    <s v="Esteban Moreno"/>
    <x v="2"/>
    <n v="1"/>
    <n v="11"/>
    <x v="6"/>
    <s v=""/>
    <n v="56.5"/>
    <n v="0.56499999999999995"/>
    <n v="0.17984508569384172"/>
    <n v="3.7"/>
    <x v="17"/>
    <n v="2.5403118354255141E-2"/>
    <n v="2"/>
    <n v="5"/>
    <m/>
    <x v="1"/>
    <x v="1"/>
    <m/>
    <m/>
    <m/>
    <x v="0"/>
    <s v="Agrosistemas"/>
    <s v=""/>
    <n v="4805148.0845999997"/>
    <n v="2509645.1773999999"/>
    <n v="-74.771339999999995"/>
    <n v="8.6081020000000006"/>
  </r>
  <r>
    <s v="Sucre"/>
    <s v="Majagual"/>
    <s v="El Naranjo"/>
    <x v="44"/>
    <n v="8"/>
    <s v="Mosaico de cultivos y espacios naturales"/>
    <d v="2025-06-07T00:00:00"/>
    <s v="Media densidad"/>
    <s v="Esteban Moreno"/>
    <x v="2"/>
    <n v="1"/>
    <n v="12"/>
    <x v="5"/>
    <s v=""/>
    <n v="47.3"/>
    <n v="0.47299999999999998"/>
    <n v="0.15056057616493299"/>
    <n v="4"/>
    <x v="14"/>
    <n v="1.7803788131503323E-2"/>
    <n v="2"/>
    <n v="5"/>
    <m/>
    <x v="1"/>
    <x v="1"/>
    <m/>
    <m/>
    <m/>
    <x v="0"/>
    <s v="Agrosistemas"/>
    <s v=""/>
    <n v="4805154.5798000004"/>
    <n v="2509645.8108000001"/>
    <n v="-74.771281000000002"/>
    <n v="8.6081080009999997"/>
  </r>
  <r>
    <s v="Sucre"/>
    <s v="Majagual"/>
    <s v="El Naranjo"/>
    <x v="44"/>
    <n v="9"/>
    <s v="Mosaico de cultivos y espacios naturales"/>
    <d v="2025-06-07T00:00:00"/>
    <s v="Media densidad"/>
    <s v="Esteban Moreno"/>
    <x v="2"/>
    <n v="1"/>
    <n v="13"/>
    <x v="5"/>
    <s v=""/>
    <n v="56.4"/>
    <n v="0.56399999999999995"/>
    <n v="0.17952677580765794"/>
    <n v="3.8"/>
    <x v="21"/>
    <n v="2.5313275388879768E-2"/>
    <n v="0"/>
    <n v="4"/>
    <m/>
    <x v="1"/>
    <x v="1"/>
    <m/>
    <m/>
    <m/>
    <x v="0"/>
    <s v="Agrosistemas"/>
    <s v=""/>
    <n v="4805154.0961999996"/>
    <n v="2509636.4150999999"/>
    <n v="-74.771285000000006"/>
    <n v="8.6080230009999994"/>
  </r>
  <r>
    <s v="Sucre"/>
    <s v="Majagual"/>
    <s v="El Naranjo"/>
    <x v="44"/>
    <s v=""/>
    <s v="Mosaico de cultivos y espacios naturales"/>
    <d v="2025-06-07T00:00:00"/>
    <s v="Media densidad"/>
    <s v="Esteban Moreno"/>
    <x v="2"/>
    <n v="1"/>
    <n v="14"/>
    <x v="4"/>
    <n v="38"/>
    <s v=""/>
    <m/>
    <m/>
    <n v="0.15"/>
    <x v="4"/>
    <n v="0"/>
    <s v=""/>
    <s v=""/>
    <m/>
    <x v="1"/>
    <x v="1"/>
    <m/>
    <m/>
    <m/>
    <x v="0"/>
    <s v="Agrosistemas"/>
    <s v=""/>
    <m/>
    <m/>
    <m/>
    <m/>
  </r>
  <r>
    <s v="Sucre"/>
    <s v="Majagual"/>
    <s v="El Naranjo"/>
    <x v="44"/>
    <s v=""/>
    <s v="Mosaico de cultivos y espacios naturales"/>
    <d v="2025-06-07T00:00:00"/>
    <s v="Media densidad"/>
    <s v="Esteban Moreno"/>
    <x v="2"/>
    <n v="1"/>
    <n v="15"/>
    <x v="3"/>
    <n v="2"/>
    <s v=""/>
    <m/>
    <m/>
    <n v="0.3"/>
    <x v="4"/>
    <n v="0"/>
    <s v=""/>
    <s v=""/>
    <m/>
    <x v="1"/>
    <x v="1"/>
    <m/>
    <m/>
    <m/>
    <x v="0"/>
    <s v="Agrosistemas"/>
    <s v=""/>
    <m/>
    <m/>
    <m/>
    <m/>
  </r>
  <r>
    <s v="Sucre"/>
    <s v="Majagual"/>
    <s v="El Naranjo"/>
    <x v="44"/>
    <s v=""/>
    <s v="Mosaico de cultivos y espacios naturales"/>
    <d v="2025-06-07T00:00:00"/>
    <s v="Media densidad"/>
    <s v="Esteban Moreno"/>
    <x v="2"/>
    <n v="1"/>
    <n v="16"/>
    <x v="2"/>
    <n v="5"/>
    <s v=""/>
    <m/>
    <m/>
    <n v="0.6"/>
    <x v="4"/>
    <n v="0"/>
    <s v=""/>
    <s v=""/>
    <m/>
    <x v="1"/>
    <x v="1"/>
    <m/>
    <m/>
    <m/>
    <x v="0"/>
    <s v="Agrosistemas"/>
    <s v=""/>
    <m/>
    <m/>
    <m/>
    <m/>
  </r>
  <r>
    <s v="Sucre"/>
    <s v="Majagual"/>
    <s v="El Naranjo"/>
    <x v="44"/>
    <n v="10"/>
    <s v="Mosaico de cultivos y espacios naturales"/>
    <d v="2025-06-07T00:00:00"/>
    <s v="Media densidad"/>
    <s v="Esteban Moreno"/>
    <x v="2"/>
    <n v="2"/>
    <n v="17"/>
    <x v="1"/>
    <s v=""/>
    <n v="65.400000000000006"/>
    <n v="0.65400000000000003"/>
    <n v="0.20817466556419911"/>
    <n v="6.2"/>
    <x v="75"/>
    <n v="3.4036557819746557E-2"/>
    <n v="8"/>
    <n v="11"/>
    <n v="0"/>
    <x v="0"/>
    <x v="0"/>
    <n v="0"/>
    <n v="0"/>
    <n v="0"/>
    <x v="0"/>
    <s v="Agrosistemas"/>
    <s v=""/>
    <n v="4805142.2148000002"/>
    <n v="2509637.0229000002"/>
    <n v="-74.771393000000003"/>
    <n v="8.6080279999999991"/>
  </r>
  <r>
    <s v="Sucre"/>
    <s v="Majagual"/>
    <s v="El Naranjo"/>
    <x v="44"/>
    <s v=""/>
    <s v="Mosaico de cultivos y espacios naturales"/>
    <d v="2025-06-07T00:00:00"/>
    <s v="Media densidad"/>
    <s v="Esteban Moreno"/>
    <x v="2"/>
    <n v="2"/>
    <n v="18"/>
    <x v="4"/>
    <n v="50"/>
    <s v=""/>
    <m/>
    <m/>
    <n v="0.15"/>
    <x v="4"/>
    <n v="0"/>
    <s v=""/>
    <s v=""/>
    <m/>
    <x v="1"/>
    <x v="1"/>
    <m/>
    <m/>
    <m/>
    <x v="0"/>
    <s v="Agrosistemas"/>
    <s v=""/>
    <m/>
    <m/>
    <m/>
    <m/>
  </r>
  <r>
    <s v="Sucre"/>
    <s v="Majagual"/>
    <s v="El Naranjo"/>
    <x v="44"/>
    <s v=""/>
    <s v="Mosaico de cultivos y espacios naturales"/>
    <d v="2025-06-07T00:00:00"/>
    <s v="Media densidad"/>
    <s v="Esteban Moreno"/>
    <x v="2"/>
    <n v="2"/>
    <n v="19"/>
    <x v="3"/>
    <n v="1"/>
    <s v=""/>
    <m/>
    <m/>
    <n v="0.32"/>
    <x v="4"/>
    <n v="0"/>
    <s v=""/>
    <s v=""/>
    <m/>
    <x v="1"/>
    <x v="1"/>
    <m/>
    <m/>
    <m/>
    <x v="0"/>
    <s v="Agrosistemas"/>
    <s v=""/>
    <m/>
    <m/>
    <m/>
    <m/>
  </r>
  <r>
    <s v="Sucre"/>
    <s v="Majagual"/>
    <s v="El Naranjo"/>
    <x v="44"/>
    <s v=""/>
    <s v="Mosaico de cultivos y espacios naturales"/>
    <d v="2025-06-07T00:00:00"/>
    <s v="Media densidad"/>
    <s v="Esteban Moreno"/>
    <x v="2"/>
    <n v="2"/>
    <n v="20"/>
    <x v="2"/>
    <n v="5"/>
    <s v=""/>
    <m/>
    <m/>
    <n v="0.5"/>
    <x v="4"/>
    <n v="0"/>
    <s v=""/>
    <s v=""/>
    <m/>
    <x v="1"/>
    <x v="1"/>
    <m/>
    <m/>
    <m/>
    <x v="0"/>
    <s v="Agrosistemas"/>
    <s v=""/>
    <m/>
    <m/>
    <m/>
    <m/>
  </r>
  <r>
    <s v="Sucre"/>
    <s v="Majagual"/>
    <s v="El Naranjo"/>
    <x v="44"/>
    <n v="11"/>
    <s v="Mosaico de cultivos y espacios naturales"/>
    <d v="2025-06-07T00:00:00"/>
    <s v="Media densidad"/>
    <s v="Esteban Moreno"/>
    <x v="2"/>
    <n v="3"/>
    <n v="21"/>
    <x v="6"/>
    <s v=""/>
    <n v="47"/>
    <n v="0.47"/>
    <n v="0.14960564650638161"/>
    <n v="4"/>
    <x v="31"/>
    <n v="1.7578663464499839E-2"/>
    <n v="4"/>
    <n v="7"/>
    <m/>
    <x v="1"/>
    <x v="1"/>
    <m/>
    <m/>
    <m/>
    <x v="0"/>
    <s v="Agrosistemas"/>
    <s v=""/>
    <n v="4805143.3874000004"/>
    <n v="2509628.8357000002"/>
    <n v="-74.771382000000003"/>
    <n v="8.6079539999999994"/>
  </r>
  <r>
    <s v="Sucre"/>
    <s v="Majagual"/>
    <s v="El Naranjo"/>
    <x v="44"/>
    <n v="12"/>
    <s v="Mosaico de cultivos y espacios naturales"/>
    <d v="2025-06-07T00:00:00"/>
    <s v="Media densidad"/>
    <s v="Esteban Moreno"/>
    <x v="2"/>
    <n v="3"/>
    <n v="22"/>
    <x v="5"/>
    <s v=""/>
    <n v="43"/>
    <n v="0.43"/>
    <n v="0.13687325105903"/>
    <n v="4.2"/>
    <x v="14"/>
    <n v="1.4713874488845728E-2"/>
    <n v="2"/>
    <n v="5"/>
    <m/>
    <x v="1"/>
    <x v="1"/>
    <m/>
    <m/>
    <m/>
    <x v="0"/>
    <s v="Agrosistemas"/>
    <s v=""/>
    <n v="4805142.8382000001"/>
    <n v="2509629.0594000001"/>
    <n v="-74.771387000000004"/>
    <n v="8.6079559999999997"/>
  </r>
  <r>
    <s v="Sucre"/>
    <s v="Majagual"/>
    <s v="El Naranjo"/>
    <x v="44"/>
    <n v="13"/>
    <s v="Mosaico de cultivos y espacios naturales"/>
    <d v="2025-06-07T00:00:00"/>
    <s v="Media densidad"/>
    <s v="Esteban Moreno"/>
    <x v="2"/>
    <n v="3"/>
    <n v="23"/>
    <x v="7"/>
    <s v=""/>
    <n v="49"/>
    <n v="0.49"/>
    <n v="0.15597184423005744"/>
    <n v="4"/>
    <x v="110"/>
    <n v="1.9106550918182037E-2"/>
    <n v="3"/>
    <n v="6"/>
    <m/>
    <x v="1"/>
    <x v="1"/>
    <m/>
    <m/>
    <m/>
    <x v="0"/>
    <s v="Agrosistemas"/>
    <s v=""/>
    <n v="4805147.6634"/>
    <n v="2509625.4989999998"/>
    <n v="-74.771343000000002"/>
    <n v="8.6079240000000006"/>
  </r>
  <r>
    <s v="Sucre"/>
    <s v="Majagual"/>
    <s v="El Naranjo"/>
    <x v="44"/>
    <n v="14"/>
    <s v="Mosaico de cultivos y espacios naturales"/>
    <d v="2025-06-07T00:00:00"/>
    <s v="Media densidad"/>
    <s v="Esteban Moreno"/>
    <x v="2"/>
    <n v="3"/>
    <n v="24"/>
    <x v="6"/>
    <s v=""/>
    <n v="65.7"/>
    <n v="0.65700000000000003"/>
    <n v="0.20912959522275049"/>
    <n v="5"/>
    <x v="98"/>
    <n v="3.4349536015336767E-2"/>
    <n v="4"/>
    <n v="7"/>
    <m/>
    <x v="1"/>
    <x v="1"/>
    <m/>
    <m/>
    <m/>
    <x v="0"/>
    <s v="Agrosistemas"/>
    <s v=""/>
    <n v="4805147.0268000001"/>
    <n v="2509630.5879000002"/>
    <n v="-74.771349000000001"/>
    <n v="8.6079699999999999"/>
  </r>
  <r>
    <s v="Sucre"/>
    <s v="Majagual"/>
    <s v="El Naranjo"/>
    <x v="44"/>
    <n v="15"/>
    <s v="Mosaico de cultivos y espacios naturales"/>
    <d v="2025-06-07T00:00:00"/>
    <s v="Media densidad"/>
    <s v="Esteban Moreno"/>
    <x v="2"/>
    <n v="3"/>
    <n v="25"/>
    <x v="6"/>
    <s v=""/>
    <n v="61"/>
    <n v="0.61"/>
    <n v="0.19416903057211232"/>
    <n v="5"/>
    <x v="134"/>
    <n v="2.9610777162247127E-2"/>
    <n v="4"/>
    <n v="7"/>
    <m/>
    <x v="1"/>
    <x v="1"/>
    <m/>
    <m/>
    <m/>
    <x v="0"/>
    <s v="Agrosistemas"/>
    <s v=""/>
    <n v="4805150.8535000002"/>
    <n v="2509625.2631000001"/>
    <n v="-74.771314000000004"/>
    <n v="8.6079220000000003"/>
  </r>
  <r>
    <s v="Sucre"/>
    <s v="Majagual"/>
    <s v="El Naranjo"/>
    <x v="44"/>
    <n v="16"/>
    <s v="Mosaico de cultivos y espacios naturales"/>
    <d v="2025-06-07T00:00:00"/>
    <s v="Media densidad"/>
    <s v="Esteban Moreno"/>
    <x v="2"/>
    <n v="3"/>
    <n v="26"/>
    <x v="6"/>
    <s v=""/>
    <n v="54.6"/>
    <n v="0.54600000000000004"/>
    <n v="0.17379719785634973"/>
    <n v="4"/>
    <x v="31"/>
    <n v="2.372331750739174E-2"/>
    <n v="3"/>
    <n v="6"/>
    <m/>
    <x v="1"/>
    <x v="1"/>
    <m/>
    <m/>
    <m/>
    <x v="0"/>
    <s v="Agrosistemas"/>
    <s v=""/>
    <n v="4805148.3230999997"/>
    <n v="2509625.3854"/>
    <n v="-74.771337000000003"/>
    <n v="8.6079229999999995"/>
  </r>
  <r>
    <s v="Sucre"/>
    <s v="Majagual"/>
    <s v="El Naranjo"/>
    <x v="44"/>
    <n v="17"/>
    <s v="Mosaico de cultivos y espacios naturales"/>
    <d v="2025-06-07T00:00:00"/>
    <s v="Media densidad"/>
    <s v="Esteban Moreno"/>
    <x v="2"/>
    <n v="3"/>
    <n v="27"/>
    <x v="7"/>
    <s v=""/>
    <n v="60"/>
    <n v="0.6"/>
    <n v="0.19098593171027439"/>
    <n v="4.2"/>
    <x v="23"/>
    <n v="2.8647889756541159E-2"/>
    <n v="3"/>
    <n v="6"/>
    <m/>
    <x v="1"/>
    <x v="1"/>
    <m/>
    <m/>
    <m/>
    <x v="0"/>
    <s v="Agrosistemas"/>
    <s v=""/>
    <n v="4805158.4561999999"/>
    <n v="2509627.4391999999"/>
    <n v="-74.771244999999993"/>
    <n v="8.6079419999999995"/>
  </r>
  <r>
    <s v="Sucre"/>
    <s v="Majagual"/>
    <s v="El Naranjo"/>
    <x v="44"/>
    <n v="18"/>
    <s v="Mosaico de cultivos y espacios naturales"/>
    <d v="2025-06-07T00:00:00"/>
    <s v="Media densidad"/>
    <s v="Esteban Moreno"/>
    <x v="2"/>
    <n v="3"/>
    <n v="28"/>
    <x v="7"/>
    <s v=""/>
    <n v="51"/>
    <n v="0.51"/>
    <n v="0.16233804195373325"/>
    <n v="3.8"/>
    <x v="131"/>
    <n v="2.0698100349100988E-2"/>
    <n v="3"/>
    <n v="6"/>
    <m/>
    <x v="1"/>
    <x v="1"/>
    <m/>
    <m/>
    <m/>
    <x v="0"/>
    <s v="Agrosistemas"/>
    <s v=""/>
    <n v="4805151.3310000002"/>
    <n v="2509633.3321000002"/>
    <n v="-74.77131"/>
    <n v="8.6079950000000007"/>
  </r>
  <r>
    <s v="Sucre"/>
    <s v="Majagual"/>
    <s v="El Naranjo"/>
    <x v="44"/>
    <n v="19"/>
    <s v="Mosaico de cultivos y espacios naturales"/>
    <d v="2025-06-07T00:00:00"/>
    <s v="Media densidad"/>
    <s v="Esteban Moreno"/>
    <x v="2"/>
    <n v="3"/>
    <n v="29"/>
    <x v="7"/>
    <s v=""/>
    <n v="44"/>
    <n v="0.44"/>
    <n v="0.14005634992086791"/>
    <n v="3.8"/>
    <x v="32"/>
    <n v="1.5406198491295469E-2"/>
    <n v="3"/>
    <n v="6"/>
    <m/>
    <x v="1"/>
    <x v="1"/>
    <m/>
    <m/>
    <m/>
    <x v="0"/>
    <s v="Agrosistemas"/>
    <s v=""/>
    <n v="4805148.2679000003"/>
    <n v="2509637.216"/>
    <n v="-74.771338"/>
    <n v="8.6080299999999994"/>
  </r>
  <r>
    <s v="Sucre"/>
    <s v="Majagual"/>
    <s v="El Naranjo"/>
    <x v="44"/>
    <s v=""/>
    <s v="Mosaico de cultivos y espacios naturales"/>
    <d v="2025-06-07T00:00:00"/>
    <s v="Media densidad"/>
    <s v="Esteban Moreno"/>
    <x v="2"/>
    <n v="3"/>
    <n v="30"/>
    <x v="2"/>
    <n v="5"/>
    <s v=""/>
    <m/>
    <m/>
    <n v="0.6"/>
    <x v="4"/>
    <n v="0"/>
    <s v=""/>
    <s v=""/>
    <m/>
    <x v="1"/>
    <x v="1"/>
    <m/>
    <m/>
    <m/>
    <x v="0"/>
    <s v="Agrosistemas"/>
    <s v=""/>
    <m/>
    <m/>
    <m/>
    <m/>
  </r>
  <r>
    <s v="Sucre"/>
    <s v="Majagual"/>
    <s v="El Naranjo"/>
    <x v="44"/>
    <s v=""/>
    <s v="Mosaico de cultivos y espacios naturales"/>
    <d v="2025-06-07T00:00:00"/>
    <s v="Media densidad"/>
    <s v="Esteban Moreno"/>
    <x v="2"/>
    <n v="3"/>
    <n v="31"/>
    <x v="4"/>
    <n v="10"/>
    <s v=""/>
    <m/>
    <m/>
    <n v="0.15"/>
    <x v="4"/>
    <n v="0"/>
    <s v=""/>
    <s v=""/>
    <m/>
    <x v="1"/>
    <x v="1"/>
    <m/>
    <m/>
    <m/>
    <x v="0"/>
    <s v="Agrosistemas"/>
    <s v=""/>
    <m/>
    <m/>
    <m/>
    <m/>
  </r>
  <r>
    <s v="Sucre"/>
    <s v="Majagual"/>
    <s v="El Naranjo"/>
    <x v="44"/>
    <s v=""/>
    <s v="Mosaico de cultivos y espacios naturales"/>
    <d v="2025-06-07T00:00:00"/>
    <s v="Media densidad"/>
    <s v="Esteban Moreno"/>
    <x v="2"/>
    <n v="3"/>
    <n v="32"/>
    <x v="3"/>
    <n v="4"/>
    <s v=""/>
    <m/>
    <m/>
    <n v="0.35"/>
    <x v="4"/>
    <n v="0"/>
    <s v=""/>
    <s v=""/>
    <m/>
    <x v="1"/>
    <x v="1"/>
    <m/>
    <m/>
    <m/>
    <x v="0"/>
    <s v="Agrosistemas"/>
    <s v=""/>
    <m/>
    <m/>
    <m/>
    <m/>
  </r>
  <r>
    <s v="Sucre"/>
    <s v="Majagual"/>
    <s v="El Naranjo"/>
    <x v="44"/>
    <n v="20"/>
    <s v="Mosaico de cultivos y espacios naturales"/>
    <d v="2025-06-07T00:00:00"/>
    <s v="Media densidad"/>
    <s v="Esteban Moreno"/>
    <x v="2"/>
    <n v="4"/>
    <n v="33"/>
    <x v="0"/>
    <s v=""/>
    <n v="68.8"/>
    <n v="0.68799999999999994"/>
    <n v="0.21899720169444797"/>
    <n v="7.5"/>
    <x v="16"/>
    <n v="3.7667518691445051E-2"/>
    <n v="10"/>
    <n v="13"/>
    <n v="0"/>
    <x v="0"/>
    <x v="0"/>
    <n v="0"/>
    <n v="0"/>
    <n v="0"/>
    <x v="0"/>
    <s v="Agrosistemas"/>
    <s v=""/>
    <n v="4805156.9868000001"/>
    <n v="2509642.8144"/>
    <n v="-74.771259000000001"/>
    <n v="8.6080810000000003"/>
  </r>
  <r>
    <s v="Sucre"/>
    <s v="Majagual"/>
    <s v="El Naranjo"/>
    <x v="44"/>
    <n v="21"/>
    <s v="Mosaico de cultivos y espacios naturales"/>
    <d v="2025-06-07T00:00:00"/>
    <s v="Media densidad"/>
    <s v="Esteban Moreno"/>
    <x v="2"/>
    <n v="4"/>
    <n v="34"/>
    <x v="7"/>
    <s v=""/>
    <n v="39.5"/>
    <n v="0.39500000000000002"/>
    <n v="0.12573240504259733"/>
    <n v="3.5"/>
    <x v="32"/>
    <n v="1.2416074997956487E-2"/>
    <n v="2"/>
    <n v="5"/>
    <m/>
    <x v="1"/>
    <x v="1"/>
    <m/>
    <m/>
    <m/>
    <x v="0"/>
    <s v="Agrosistemas"/>
    <s v=""/>
    <n v="4805157.7682999996"/>
    <n v="2509645.2431999999"/>
    <n v="-74.771252000000004"/>
    <n v="8.6081029999999998"/>
  </r>
  <r>
    <s v="Sucre"/>
    <s v="Majagual"/>
    <s v="El Naranjo"/>
    <x v="44"/>
    <n v="22"/>
    <s v="Mosaico de cultivos y espacios naturales"/>
    <d v="2025-06-07T00:00:00"/>
    <s v="Media densidad"/>
    <s v="Esteban Moreno"/>
    <x v="2"/>
    <n v="4"/>
    <n v="35"/>
    <x v="0"/>
    <s v=""/>
    <n v="65.400000000000006"/>
    <n v="0.65400000000000003"/>
    <n v="0.20817466556419911"/>
    <n v="10"/>
    <x v="12"/>
    <n v="3.4036557819746557E-2"/>
    <n v="14"/>
    <n v="17"/>
    <n v="2"/>
    <x v="0"/>
    <x v="2"/>
    <n v="0"/>
    <n v="0"/>
    <n v="0"/>
    <x v="0"/>
    <s v="Agrosistemas"/>
    <s v=""/>
    <n v="4805154.6586999996"/>
    <n v="2509639.0660000001"/>
    <n v="-74.771280000000004"/>
    <n v="8.6080469999999991"/>
  </r>
  <r>
    <s v="Sucre"/>
    <s v="Majagual"/>
    <s v="El Naranjo"/>
    <x v="44"/>
    <n v="23"/>
    <s v="Mosaico de cultivos y espacios naturales"/>
    <d v="2025-06-07T00:00:00"/>
    <s v="Media densidad"/>
    <s v="Esteban Moreno"/>
    <x v="2"/>
    <n v="4"/>
    <n v="36"/>
    <x v="5"/>
    <s v=""/>
    <n v="48"/>
    <n v="0.48"/>
    <n v="0.15278874536821951"/>
    <n v="3.6"/>
    <x v="25"/>
    <n v="1.8334649444186342E-2"/>
    <n v="2"/>
    <n v="5"/>
    <m/>
    <x v="1"/>
    <x v="1"/>
    <m/>
    <m/>
    <m/>
    <x v="0"/>
    <s v="Agrosistemas"/>
    <s v=""/>
    <n v="4805161.4538000003"/>
    <n v="2509633.1746999999"/>
    <n v="-74.771218000000005"/>
    <n v="8.6079940009999998"/>
  </r>
  <r>
    <s v="Sucre"/>
    <s v="Majagual"/>
    <s v="El Naranjo"/>
    <x v="44"/>
    <n v="24"/>
    <s v="Mosaico de cultivos y espacios naturales"/>
    <d v="2025-06-07T00:00:00"/>
    <s v="Media densidad"/>
    <s v="Esteban Moreno"/>
    <x v="2"/>
    <n v="4"/>
    <n v="37"/>
    <x v="0"/>
    <s v=""/>
    <n v="73"/>
    <n v="0.73"/>
    <n v="0.2323662169141672"/>
    <n v="7"/>
    <x v="84"/>
    <n v="4.2406834586835515E-2"/>
    <n v="9"/>
    <n v="12"/>
    <n v="0"/>
    <x v="0"/>
    <x v="0"/>
    <n v="0"/>
    <n v="0"/>
    <n v="0"/>
    <x v="0"/>
    <s v="Agrosistemas"/>
    <s v=""/>
    <n v="4805159.0406999998"/>
    <n v="2509634.8443"/>
    <n v="-74.771240000000006"/>
    <n v="8.6080089999999991"/>
  </r>
  <r>
    <s v="Sucre"/>
    <s v="Majagual"/>
    <s v="El Naranjo"/>
    <x v="44"/>
    <s v=""/>
    <s v="Mosaico de cultivos y espacios naturales"/>
    <d v="2025-06-07T00:00:00"/>
    <s v="Media densidad"/>
    <s v="Esteban Moreno"/>
    <x v="2"/>
    <n v="4"/>
    <n v="38"/>
    <x v="2"/>
    <n v="16"/>
    <s v=""/>
    <m/>
    <m/>
    <n v="0.8"/>
    <x v="4"/>
    <n v="0"/>
    <s v=""/>
    <s v=""/>
    <m/>
    <x v="1"/>
    <x v="1"/>
    <m/>
    <m/>
    <m/>
    <x v="0"/>
    <s v="Agrosistemas"/>
    <s v=""/>
    <m/>
    <m/>
    <m/>
    <m/>
  </r>
  <r>
    <s v="Sucre"/>
    <s v="Majagual"/>
    <s v="El Naranjo"/>
    <x v="44"/>
    <s v=""/>
    <s v="Mosaico de cultivos y espacios naturales"/>
    <d v="2025-06-07T00:00:00"/>
    <s v="Media densidad"/>
    <s v="Esteban Moreno"/>
    <x v="2"/>
    <n v="4"/>
    <n v="39"/>
    <x v="3"/>
    <n v="3"/>
    <s v=""/>
    <m/>
    <m/>
    <n v="0.3"/>
    <x v="4"/>
    <n v="0"/>
    <s v=""/>
    <s v=""/>
    <m/>
    <x v="1"/>
    <x v="1"/>
    <m/>
    <m/>
    <m/>
    <x v="0"/>
    <s v="Agrosistemas"/>
    <s v=""/>
    <m/>
    <m/>
    <m/>
    <m/>
  </r>
  <r>
    <s v="Sucre"/>
    <s v="Majagual"/>
    <s v="El Naranjo"/>
    <x v="44"/>
    <s v=""/>
    <s v="Mosaico de cultivos y espacios naturales"/>
    <d v="2025-06-07T00:00:00"/>
    <s v="Media densidad"/>
    <s v="Esteban Moreno"/>
    <x v="2"/>
    <n v="4"/>
    <n v="40"/>
    <x v="4"/>
    <n v="19"/>
    <s v=""/>
    <m/>
    <m/>
    <n v="0.16"/>
    <x v="4"/>
    <n v="0"/>
    <s v=""/>
    <s v=""/>
    <m/>
    <x v="1"/>
    <x v="1"/>
    <m/>
    <m/>
    <m/>
    <x v="0"/>
    <s v="Agrosistemas"/>
    <s v=""/>
    <m/>
    <m/>
    <m/>
    <m/>
  </r>
  <r>
    <s v="Sucre"/>
    <s v="Majagual"/>
    <s v="El Naranjo"/>
    <x v="44"/>
    <n v="25"/>
    <s v="Mosaico de cultivos y espacios naturales"/>
    <d v="2025-06-07T00:00:00"/>
    <s v="Media densidad"/>
    <s v="Esteban Moreno"/>
    <x v="2"/>
    <n v="5"/>
    <n v="41"/>
    <x v="7"/>
    <s v=""/>
    <n v="48.5"/>
    <n v="0.48499999999999999"/>
    <n v="0.15438029479913848"/>
    <n v="4.3"/>
    <x v="32"/>
    <n v="1.8718610744395538E-2"/>
    <n v="3"/>
    <n v="6"/>
    <m/>
    <x v="1"/>
    <x v="1"/>
    <m/>
    <m/>
    <m/>
    <x v="0"/>
    <s v="Agrosistemas"/>
    <s v=""/>
    <n v="4805165.9576000003"/>
    <n v="2509631.4953999999"/>
    <n v="-74.771176999999994"/>
    <n v="8.6079790010000004"/>
  </r>
  <r>
    <s v="Sucre"/>
    <s v="Majagual"/>
    <s v="El Naranjo"/>
    <x v="44"/>
    <n v="26"/>
    <s v="Mosaico de cultivos y espacios naturales"/>
    <d v="2025-06-07T00:00:00"/>
    <s v="Media densidad"/>
    <s v="Esteban Moreno"/>
    <x v="2"/>
    <n v="5"/>
    <n v="42"/>
    <x v="7"/>
    <s v=""/>
    <n v="42.5"/>
    <n v="0.42499999999999999"/>
    <n v="0.13528170162811104"/>
    <n v="4.2"/>
    <x v="23"/>
    <n v="1.4373680797986798E-2"/>
    <n v="3"/>
    <n v="6"/>
    <m/>
    <x v="1"/>
    <x v="1"/>
    <m/>
    <m/>
    <m/>
    <x v="0"/>
    <s v="Agrosistemas"/>
    <s v=""/>
    <n v="4805168.2735000001"/>
    <n v="2509632.5902999998"/>
    <n v="-74.771156000000005"/>
    <n v="8.6079889999999999"/>
  </r>
  <r>
    <s v="Sucre"/>
    <s v="Majagual"/>
    <s v="El Naranjo"/>
    <x v="44"/>
    <n v="27"/>
    <s v="Mosaico de cultivos y espacios naturales"/>
    <d v="2025-06-07T00:00:00"/>
    <s v="Media densidad"/>
    <s v="Esteban Moreno"/>
    <x v="2"/>
    <n v="5"/>
    <n v="43"/>
    <x v="0"/>
    <s v=""/>
    <n v="63.4"/>
    <n v="0.63400000000000001"/>
    <n v="0.20180846784052331"/>
    <n v="8"/>
    <x v="78"/>
    <n v="3.1986642152722948E-2"/>
    <n v="8"/>
    <n v="11"/>
    <n v="0"/>
    <x v="0"/>
    <x v="0"/>
    <n v="0"/>
    <n v="0"/>
    <n v="0"/>
    <x v="0"/>
    <s v="Agrosistemas"/>
    <s v=""/>
    <n v="4805170.1558999997"/>
    <n v="2509635.1244999999"/>
    <n v="-74.771139000000005"/>
    <n v="8.6080120000000004"/>
  </r>
  <r>
    <s v="Sucre"/>
    <s v="Majagual"/>
    <s v="El Naranjo"/>
    <x v="44"/>
    <s v=""/>
    <s v="Mosaico de cultivos y espacios naturales"/>
    <d v="2025-06-07T00:00:00"/>
    <s v="Media densidad"/>
    <s v="Esteban Moreno"/>
    <x v="2"/>
    <n v="5"/>
    <n v="44"/>
    <x v="2"/>
    <n v="6"/>
    <s v=""/>
    <m/>
    <m/>
    <n v="0.6"/>
    <x v="4"/>
    <n v="0"/>
    <s v=""/>
    <s v=""/>
    <m/>
    <x v="1"/>
    <x v="1"/>
    <m/>
    <m/>
    <m/>
    <x v="0"/>
    <s v="Agrosistemas"/>
    <s v=""/>
    <m/>
    <m/>
    <m/>
    <m/>
  </r>
  <r>
    <s v="Sucre"/>
    <s v="Majagual"/>
    <s v="El Naranjo"/>
    <x v="44"/>
    <s v=""/>
    <s v="Mosaico de cultivos y espacios naturales"/>
    <d v="2025-06-07T00:00:00"/>
    <s v="Media densidad"/>
    <s v="Esteban Moreno"/>
    <x v="2"/>
    <n v="5"/>
    <n v="45"/>
    <x v="4"/>
    <n v="19"/>
    <s v=""/>
    <m/>
    <m/>
    <n v="0.15"/>
    <x v="4"/>
    <n v="0"/>
    <s v=""/>
    <s v=""/>
    <m/>
    <x v="1"/>
    <x v="1"/>
    <m/>
    <m/>
    <m/>
    <x v="0"/>
    <s v="Agrosistemas"/>
    <s v=""/>
    <m/>
    <m/>
    <m/>
    <m/>
  </r>
  <r>
    <s v="Sucre"/>
    <s v="Majagual"/>
    <s v="El Naranjo"/>
    <x v="44"/>
    <s v=""/>
    <s v="Mosaico de cultivos y espacios naturales"/>
    <d v="2025-06-07T00:00:00"/>
    <s v="Media densidad"/>
    <s v="Esteban Moreno"/>
    <x v="2"/>
    <n v="5"/>
    <n v="46"/>
    <x v="3"/>
    <n v="3"/>
    <s v=""/>
    <m/>
    <m/>
    <n v="0.35"/>
    <x v="4"/>
    <n v="0"/>
    <s v=""/>
    <s v=""/>
    <m/>
    <x v="1"/>
    <x v="1"/>
    <m/>
    <m/>
    <m/>
    <x v="0"/>
    <s v="Agrosistemas"/>
    <s v=""/>
    <m/>
    <m/>
    <m/>
    <m/>
  </r>
  <r>
    <s v="Sucre"/>
    <s v="Majagual"/>
    <s v="El Naranjo"/>
    <x v="44"/>
    <s v=""/>
    <s v="Mosaico de cultivos y espacios naturales"/>
    <d v="2025-06-07T00:00:00"/>
    <s v="Media densidad"/>
    <s v="Esteban Moreno"/>
    <x v="2"/>
    <n v="6"/>
    <n v="47"/>
    <x v="2"/>
    <n v="4"/>
    <s v=""/>
    <m/>
    <m/>
    <n v="0.6"/>
    <x v="4"/>
    <n v="0"/>
    <s v=""/>
    <s v=""/>
    <m/>
    <x v="1"/>
    <x v="1"/>
    <m/>
    <m/>
    <m/>
    <x v="0"/>
    <s v="Agrosistemas"/>
    <s v=""/>
    <m/>
    <m/>
    <m/>
    <m/>
  </r>
  <r>
    <s v="Sucre"/>
    <s v="Majagual"/>
    <s v="El Naranjo"/>
    <x v="44"/>
    <s v=""/>
    <s v="Mosaico de cultivos y espacios naturales"/>
    <d v="2025-06-07T00:00:00"/>
    <s v="Media densidad"/>
    <s v="Esteban Moreno"/>
    <x v="2"/>
    <n v="6"/>
    <n v="48"/>
    <x v="4"/>
    <n v="27"/>
    <s v=""/>
    <m/>
    <m/>
    <n v="0.15"/>
    <x v="4"/>
    <n v="0"/>
    <s v=""/>
    <s v=""/>
    <m/>
    <x v="1"/>
    <x v="1"/>
    <m/>
    <m/>
    <m/>
    <x v="0"/>
    <s v="Agrosistemas"/>
    <s v=""/>
    <m/>
    <m/>
    <m/>
    <m/>
  </r>
  <r>
    <s v="Sucre"/>
    <s v="Majagual"/>
    <s v="El Naranjo"/>
    <x v="44"/>
    <s v=""/>
    <s v="Mosaico de cultivos y espacios naturales"/>
    <d v="2025-06-07T00:00:00"/>
    <s v="Media densidad"/>
    <s v="Esteban Moreno"/>
    <x v="2"/>
    <n v="6"/>
    <n v="49"/>
    <x v="3"/>
    <n v="1"/>
    <s v=""/>
    <m/>
    <m/>
    <n v="0.32"/>
    <x v="4"/>
    <n v="0"/>
    <s v=""/>
    <s v=""/>
    <m/>
    <x v="1"/>
    <x v="1"/>
    <m/>
    <m/>
    <m/>
    <x v="0"/>
    <s v="Agrosistemas"/>
    <s v=""/>
    <m/>
    <m/>
    <m/>
    <m/>
  </r>
  <r>
    <s v="Sucre"/>
    <s v="Majagual"/>
    <s v="El Naranjo"/>
    <x v="44"/>
    <n v="28"/>
    <s v="Mosaico de cultivos y espacios naturales"/>
    <d v="2025-06-07T00:00:00"/>
    <s v="Media densidad"/>
    <s v="Esteban Moreno"/>
    <x v="2"/>
    <n v="7"/>
    <n v="50"/>
    <x v="6"/>
    <s v=""/>
    <n v="70.5"/>
    <n v="0.70499999999999996"/>
    <n v="0.22440846975957243"/>
    <n v="5"/>
    <x v="31"/>
    <n v="3.9551992795124641E-2"/>
    <n v="4"/>
    <n v="7"/>
    <m/>
    <x v="1"/>
    <x v="1"/>
    <m/>
    <m/>
    <m/>
    <x v="0"/>
    <s v="Agrosistemas"/>
    <s v=""/>
    <n v="4805156.6464999998"/>
    <n v="2509616.8335000002"/>
    <n v="-74.771260999999996"/>
    <n v="8.6078460010000004"/>
  </r>
  <r>
    <s v="Sucre"/>
    <s v="Majagual"/>
    <s v="El Naranjo"/>
    <x v="44"/>
    <s v=""/>
    <s v="Mosaico de cultivos y espacios naturales"/>
    <d v="2025-06-07T00:00:00"/>
    <s v="Media densidad"/>
    <s v="Esteban Moreno"/>
    <x v="2"/>
    <n v="7"/>
    <n v="51"/>
    <x v="2"/>
    <n v="9"/>
    <s v=""/>
    <m/>
    <m/>
    <n v="1"/>
    <x v="4"/>
    <n v="0"/>
    <s v=""/>
    <s v=""/>
    <m/>
    <x v="1"/>
    <x v="1"/>
    <m/>
    <m/>
    <m/>
    <x v="0"/>
    <s v="Agrosistemas"/>
    <s v=""/>
    <m/>
    <m/>
    <m/>
    <m/>
  </r>
  <r>
    <s v="Sucre"/>
    <s v="Majagual"/>
    <s v="El Naranjo"/>
    <x v="44"/>
    <s v=""/>
    <s v="Mosaico de cultivos y espacios naturales"/>
    <d v="2025-06-07T00:00:00"/>
    <s v="Media densidad"/>
    <s v="Esteban Moreno"/>
    <x v="2"/>
    <n v="7"/>
    <n v="52"/>
    <x v="4"/>
    <n v="22"/>
    <s v=""/>
    <m/>
    <m/>
    <n v="0.15"/>
    <x v="4"/>
    <n v="0"/>
    <s v=""/>
    <s v=""/>
    <m/>
    <x v="1"/>
    <x v="1"/>
    <m/>
    <m/>
    <m/>
    <x v="0"/>
    <s v="Agrosistemas"/>
    <s v=""/>
    <m/>
    <m/>
    <m/>
    <m/>
  </r>
  <r>
    <s v="Sucre"/>
    <s v="Majagual"/>
    <s v="El Naranjo"/>
    <x v="44"/>
    <s v=""/>
    <s v="Mosaico de cultivos y espacios naturales"/>
    <d v="2025-06-07T00:00:00"/>
    <s v="Media densidad"/>
    <s v="Esteban Moreno"/>
    <x v="2"/>
    <n v="7"/>
    <n v="53"/>
    <x v="3"/>
    <n v="2"/>
    <s v=""/>
    <m/>
    <m/>
    <n v="0.3"/>
    <x v="4"/>
    <n v="0"/>
    <s v=""/>
    <s v=""/>
    <m/>
    <x v="1"/>
    <x v="1"/>
    <m/>
    <m/>
    <m/>
    <x v="0"/>
    <s v="Agrosistemas"/>
    <s v=""/>
    <m/>
    <m/>
    <m/>
    <m/>
  </r>
  <r>
    <s v="Sucre"/>
    <s v="Majagual"/>
    <s v="El Naranjo"/>
    <x v="44"/>
    <n v="29"/>
    <s v="Mosaico de cultivos y espacios naturales"/>
    <d v="2025-06-07T00:00:00"/>
    <s v="Media densidad"/>
    <s v="Esteban Moreno"/>
    <x v="2"/>
    <n v="8"/>
    <n v="54"/>
    <x v="6"/>
    <s v=""/>
    <n v="80"/>
    <n v="0.8"/>
    <n v="0.25464790894703254"/>
    <n v="5.2"/>
    <x v="17"/>
    <n v="5.0929581789406507E-2"/>
    <n v="6"/>
    <n v="9"/>
    <m/>
    <x v="1"/>
    <x v="1"/>
    <m/>
    <m/>
    <m/>
    <x v="0"/>
    <s v="Agrosistemas"/>
    <s v=""/>
    <n v="4805165.9187000003"/>
    <n v="2509623.0926999999"/>
    <n v="-74.771176999999994"/>
    <n v="8.6079030000000003"/>
  </r>
  <r>
    <s v="Sucre"/>
    <s v="Majagual"/>
    <s v="El Naranjo"/>
    <x v="44"/>
    <n v="30"/>
    <s v="Mosaico de cultivos y espacios naturales"/>
    <d v="2025-06-07T00:00:00"/>
    <s v="Media densidad"/>
    <s v="Esteban Moreno"/>
    <x v="2"/>
    <n v="8"/>
    <n v="55"/>
    <x v="6"/>
    <s v=""/>
    <n v="78.400000000000006"/>
    <n v="0.78400000000000003"/>
    <n v="0.24955495076809189"/>
    <n v="5.5"/>
    <x v="29"/>
    <n v="4.891277035054601E-2"/>
    <n v="7"/>
    <n v="10"/>
    <m/>
    <x v="1"/>
    <x v="1"/>
    <m/>
    <m/>
    <m/>
    <x v="0"/>
    <s v="Agrosistemas"/>
    <s v=""/>
    <n v="4805165.6904999996"/>
    <n v="2509621.3247000002"/>
    <n v="-74.771179000000004"/>
    <n v="8.6078869999999998"/>
  </r>
  <r>
    <s v="Sucre"/>
    <s v="Majagual"/>
    <s v="El Naranjo"/>
    <x v="44"/>
    <s v=""/>
    <s v="Mosaico de cultivos y espacios naturales"/>
    <d v="2025-06-07T00:00:00"/>
    <s v="Media densidad"/>
    <s v="Esteban Moreno"/>
    <x v="2"/>
    <n v="8"/>
    <n v="56"/>
    <x v="2"/>
    <n v="3"/>
    <s v=""/>
    <m/>
    <m/>
    <n v="0.6"/>
    <x v="4"/>
    <n v="0"/>
    <s v=""/>
    <s v=""/>
    <m/>
    <x v="1"/>
    <x v="1"/>
    <m/>
    <m/>
    <m/>
    <x v="0"/>
    <s v="Agrosistemas"/>
    <s v=""/>
    <m/>
    <m/>
    <m/>
    <m/>
  </r>
  <r>
    <s v="Sucre"/>
    <s v="Majagual"/>
    <s v="El Naranjo"/>
    <x v="44"/>
    <s v=""/>
    <s v="Mosaico de cultivos y espacios naturales"/>
    <d v="2025-06-07T00:00:00"/>
    <s v="Media densidad"/>
    <s v="Esteban Moreno"/>
    <x v="2"/>
    <n v="8"/>
    <n v="57"/>
    <x v="4"/>
    <n v="15"/>
    <s v=""/>
    <m/>
    <m/>
    <n v="0.15"/>
    <x v="4"/>
    <n v="0"/>
    <s v=""/>
    <s v=""/>
    <m/>
    <x v="1"/>
    <x v="1"/>
    <m/>
    <m/>
    <m/>
    <x v="0"/>
    <s v="Agrosistemas"/>
    <s v=""/>
    <m/>
    <m/>
    <m/>
    <m/>
  </r>
  <r>
    <s v="Sucre"/>
    <s v="Majagual"/>
    <s v="El Naranjo"/>
    <x v="44"/>
    <s v=""/>
    <s v="Mosaico de cultivos y espacios naturales"/>
    <d v="2025-06-07T00:00:00"/>
    <s v="Media densidad"/>
    <s v="Esteban Moreno"/>
    <x v="2"/>
    <n v="8"/>
    <n v="58"/>
    <x v="3"/>
    <n v="1"/>
    <s v=""/>
    <m/>
    <m/>
    <n v="0.32"/>
    <x v="4"/>
    <n v="0"/>
    <s v=""/>
    <s v=""/>
    <m/>
    <x v="1"/>
    <x v="1"/>
    <m/>
    <m/>
    <m/>
    <x v="0"/>
    <s v="Agrosistemas"/>
    <s v=""/>
    <m/>
    <m/>
    <m/>
    <m/>
  </r>
  <r>
    <s v="Sucre"/>
    <s v="Majagual"/>
    <s v="El Naranjo"/>
    <x v="44"/>
    <n v="31"/>
    <s v="Mosaico de cultivos y espacios naturales"/>
    <d v="2025-06-07T00:00:00"/>
    <s v="Media densidad"/>
    <s v="Esteban Moreno"/>
    <x v="2"/>
    <n v="9"/>
    <n v="59"/>
    <x v="6"/>
    <s v=""/>
    <n v="73"/>
    <n v="0.73"/>
    <n v="0.2323662169141672"/>
    <n v="5.2"/>
    <x v="36"/>
    <n v="4.2406834586835515E-2"/>
    <n v="5"/>
    <n v="8"/>
    <m/>
    <x v="1"/>
    <x v="1"/>
    <m/>
    <m/>
    <m/>
    <x v="0"/>
    <s v="Agrosistemas"/>
    <s v=""/>
    <n v="4805181.1529000001"/>
    <n v="2509609.8651000001"/>
    <n v="-74.771038000000004"/>
    <n v="8.6077840000000005"/>
  </r>
  <r>
    <s v="Sucre"/>
    <s v="Majagual"/>
    <s v="El Naranjo"/>
    <x v="44"/>
    <n v="32"/>
    <s v="Mosaico de cultivos y espacios naturales"/>
    <d v="2025-06-07T00:00:00"/>
    <s v="Media densidad"/>
    <s v="Esteban Moreno"/>
    <x v="2"/>
    <n v="9"/>
    <n v="60"/>
    <x v="0"/>
    <s v=""/>
    <n v="90.5"/>
    <n v="0.90500000000000003"/>
    <n v="0.28807044699633055"/>
    <n v="9.5"/>
    <x v="5"/>
    <n v="6.5175938632919775E-2"/>
    <n v="15"/>
    <n v="25"/>
    <n v="2"/>
    <x v="0"/>
    <x v="0"/>
    <n v="0"/>
    <n v="0"/>
    <n v="1"/>
    <x v="0"/>
    <s v="Agrosistemas"/>
    <s v=""/>
    <n v="4805190.5028999997"/>
    <n v="2509609.1584000001"/>
    <n v="-74.770953000000006"/>
    <n v="8.6077779999999997"/>
  </r>
  <r>
    <s v="Sucre"/>
    <s v="Majagual"/>
    <s v="El Naranjo"/>
    <x v="44"/>
    <n v="33"/>
    <s v="Mosaico de cultivos y espacios naturales"/>
    <d v="2025-06-07T00:00:00"/>
    <s v="Media densidad"/>
    <s v="Esteban Moreno"/>
    <x v="2"/>
    <n v="9"/>
    <n v="61"/>
    <x v="6"/>
    <s v=""/>
    <n v="81.7"/>
    <n v="0.81700000000000006"/>
    <n v="0.26005917701215703"/>
    <n v="5.6"/>
    <x v="107"/>
    <n v="5.3117086904733081E-2"/>
    <n v="11"/>
    <n v="15"/>
    <m/>
    <x v="1"/>
    <x v="1"/>
    <m/>
    <m/>
    <m/>
    <x v="0"/>
    <s v="Agrosistemas"/>
    <s v=""/>
    <n v="4805177.8476999998"/>
    <n v="2509608.9959"/>
    <n v="-74.771068"/>
    <n v="8.6077759999999994"/>
  </r>
  <r>
    <s v="Sucre"/>
    <s v="Majagual"/>
    <s v="El Naranjo"/>
    <x v="44"/>
    <s v=""/>
    <s v="Mosaico de cultivos y espacios naturales"/>
    <d v="2025-06-07T00:00:00"/>
    <s v="Media densidad"/>
    <s v="Esteban Moreno"/>
    <x v="2"/>
    <n v="9"/>
    <n v="62"/>
    <x v="2"/>
    <n v="6"/>
    <s v=""/>
    <m/>
    <m/>
    <n v="0.6"/>
    <x v="4"/>
    <n v="0"/>
    <s v=""/>
    <s v=""/>
    <m/>
    <x v="1"/>
    <x v="1"/>
    <m/>
    <m/>
    <m/>
    <x v="0"/>
    <s v="Agrosistemas"/>
    <s v=""/>
    <m/>
    <m/>
    <m/>
    <m/>
  </r>
  <r>
    <s v="Sucre"/>
    <s v="Majagual"/>
    <s v="El Naranjo"/>
    <x v="44"/>
    <s v=""/>
    <s v="Mosaico de cultivos y espacios naturales"/>
    <d v="2025-06-07T00:00:00"/>
    <s v="Media densidad"/>
    <s v="Esteban Moreno"/>
    <x v="2"/>
    <n v="9"/>
    <n v="63"/>
    <x v="4"/>
    <n v="23"/>
    <s v=""/>
    <m/>
    <m/>
    <n v="0.15"/>
    <x v="4"/>
    <n v="0"/>
    <s v=""/>
    <s v=""/>
    <m/>
    <x v="1"/>
    <x v="1"/>
    <m/>
    <m/>
    <m/>
    <x v="0"/>
    <s v="Agrosistemas"/>
    <s v=""/>
    <m/>
    <m/>
    <m/>
    <m/>
  </r>
  <r>
    <s v="Sucre"/>
    <s v="Majagual"/>
    <s v="El Naranjo"/>
    <x v="44"/>
    <s v=""/>
    <s v="Mosaico de cultivos y espacios naturales"/>
    <d v="2025-06-07T00:00:00"/>
    <s v="Media densidad"/>
    <s v="Esteban Moreno"/>
    <x v="2"/>
    <n v="9"/>
    <n v="64"/>
    <x v="3"/>
    <n v="2"/>
    <s v=""/>
    <m/>
    <m/>
    <n v="0.3"/>
    <x v="4"/>
    <n v="0"/>
    <s v=""/>
    <s v=""/>
    <m/>
    <x v="1"/>
    <x v="1"/>
    <m/>
    <m/>
    <m/>
    <x v="0"/>
    <s v="Agrosistemas"/>
    <s v=""/>
    <m/>
    <m/>
    <m/>
    <m/>
  </r>
  <r>
    <s v="Sucre"/>
    <s v="Majagual"/>
    <s v="El Naranjo"/>
    <x v="44"/>
    <n v="34"/>
    <s v="Mosaico de cultivos y espacios naturales"/>
    <d v="2025-06-07T00:00:00"/>
    <s v="Media densidad"/>
    <s v="Esteban Moreno"/>
    <x v="2"/>
    <n v="10"/>
    <n v="65"/>
    <x v="1"/>
    <s v=""/>
    <n v="62"/>
    <n v="0.62"/>
    <n v="0.19735212943395022"/>
    <n v="6.8"/>
    <x v="40"/>
    <n v="3.0589580062262284E-2"/>
    <n v="8"/>
    <n v="11"/>
    <n v="0"/>
    <x v="0"/>
    <x v="0"/>
    <n v="0"/>
    <n v="0"/>
    <n v="0"/>
    <x v="0"/>
    <s v="Agrosistemas"/>
    <s v=""/>
    <n v="4805164.0783000002"/>
    <n v="2509605.8533000001"/>
    <n v="-74.771192999999997"/>
    <n v="8.6077470009999999"/>
  </r>
  <r>
    <s v="Sucre"/>
    <s v="Majagual"/>
    <s v="El Naranjo"/>
    <x v="44"/>
    <n v="35"/>
    <s v="Mosaico de cultivos y espacios naturales"/>
    <d v="2025-06-07T00:00:00"/>
    <s v="Media densidad"/>
    <s v="Esteban Moreno"/>
    <x v="2"/>
    <n v="10"/>
    <n v="66"/>
    <x v="5"/>
    <s v=""/>
    <n v="35.700000000000003"/>
    <n v="0.35700000000000004"/>
    <n v="0.11363662936761329"/>
    <n v="3.5"/>
    <x v="14"/>
    <n v="1.0142069171059488E-2"/>
    <n v="1"/>
    <n v="4"/>
    <m/>
    <x v="1"/>
    <x v="1"/>
    <m/>
    <m/>
    <m/>
    <x v="0"/>
    <s v="Agrosistemas"/>
    <s v=""/>
    <n v="4805168.2550999997"/>
    <n v="2509604.8388"/>
    <n v="-74.771154999999993"/>
    <n v="8.6077379999999994"/>
  </r>
  <r>
    <s v="Sucre"/>
    <s v="Majagual"/>
    <s v="El Naranjo"/>
    <x v="44"/>
    <n v="36"/>
    <s v="Mosaico de cultivos y espacios naturales"/>
    <d v="2025-06-07T00:00:00"/>
    <s v="Media densidad"/>
    <s v="Esteban Moreno"/>
    <x v="2"/>
    <n v="10"/>
    <n v="67"/>
    <x v="6"/>
    <s v=""/>
    <n v="39.799999999999997"/>
    <n v="0.39799999999999996"/>
    <n v="0.12668733470114868"/>
    <n v="5"/>
    <x v="43"/>
    <n v="1.2605389802764292E-2"/>
    <n v="1"/>
    <n v="4"/>
    <m/>
    <x v="1"/>
    <x v="1"/>
    <m/>
    <m/>
    <m/>
    <x v="0"/>
    <s v="Agrosistemas"/>
    <s v=""/>
    <n v="4805171.5586999999"/>
    <n v="2509605.3764"/>
    <n v="-74.771124999999998"/>
    <n v="8.6077429999999993"/>
  </r>
  <r>
    <s v="Sucre"/>
    <s v="Majagual"/>
    <s v="El Naranjo"/>
    <x v="44"/>
    <n v="37"/>
    <s v="Mosaico de cultivos y espacios naturales"/>
    <d v="2025-06-07T00:00:00"/>
    <s v="Media densidad"/>
    <s v="Esteban Moreno"/>
    <x v="2"/>
    <n v="10"/>
    <n v="68"/>
    <x v="7"/>
    <s v=""/>
    <n v="39.799999999999997"/>
    <n v="0.39799999999999996"/>
    <n v="0.12668733470114868"/>
    <n v="4.5"/>
    <x v="37"/>
    <n v="1.2605389802764292E-2"/>
    <n v="2"/>
    <n v="5"/>
    <m/>
    <x v="1"/>
    <x v="1"/>
    <m/>
    <m/>
    <m/>
    <x v="0"/>
    <s v="Agrosistemas"/>
    <s v=""/>
    <n v="4805169.1235999996"/>
    <n v="2509602.2919000001"/>
    <n v="-74.771146999999999"/>
    <n v="8.6077150010000008"/>
  </r>
  <r>
    <s v="Sucre"/>
    <s v="Majagual"/>
    <s v="El Naranjo"/>
    <x v="44"/>
    <s v=""/>
    <s v="Mosaico de cultivos y espacios naturales"/>
    <d v="2025-06-07T00:00:00"/>
    <s v="Media densidad"/>
    <s v="Esteban Moreno"/>
    <x v="2"/>
    <n v="10"/>
    <n v="69"/>
    <x v="2"/>
    <n v="9"/>
    <s v=""/>
    <m/>
    <m/>
    <n v="1"/>
    <x v="4"/>
    <n v="0"/>
    <s v=""/>
    <s v=""/>
    <m/>
    <x v="1"/>
    <x v="1"/>
    <m/>
    <m/>
    <m/>
    <x v="0"/>
    <s v="Agrosistemas"/>
    <s v=""/>
    <m/>
    <m/>
    <m/>
    <m/>
  </r>
  <r>
    <s v="Sucre"/>
    <s v="Majagual"/>
    <s v="El Naranjo"/>
    <x v="44"/>
    <s v=""/>
    <s v="Mosaico de cultivos y espacios naturales"/>
    <d v="2025-06-07T00:00:00"/>
    <s v="Media densidad"/>
    <s v="Esteban Moreno"/>
    <x v="2"/>
    <n v="10"/>
    <n v="70"/>
    <x v="4"/>
    <n v="57"/>
    <s v=""/>
    <m/>
    <m/>
    <n v="0.15"/>
    <x v="4"/>
    <n v="0"/>
    <s v=""/>
    <s v=""/>
    <m/>
    <x v="1"/>
    <x v="1"/>
    <m/>
    <m/>
    <m/>
    <x v="0"/>
    <s v="Agrosistemas"/>
    <s v=""/>
    <m/>
    <m/>
    <m/>
    <m/>
  </r>
  <r>
    <s v="Sucre"/>
    <s v="Majagual"/>
    <s v="El Naranjo"/>
    <x v="44"/>
    <s v=""/>
    <s v="Mosaico de cultivos y espacios naturales"/>
    <d v="2025-06-07T00:00:00"/>
    <s v="Media densidad"/>
    <s v="Esteban Moreno"/>
    <x v="2"/>
    <n v="10"/>
    <n v="71"/>
    <x v="3"/>
    <n v="3"/>
    <s v=""/>
    <m/>
    <m/>
    <n v="0.35"/>
    <x v="4"/>
    <n v="0"/>
    <s v=""/>
    <s v=""/>
    <m/>
    <x v="1"/>
    <x v="1"/>
    <m/>
    <m/>
    <m/>
    <x v="0"/>
    <s v="Agrosistemas"/>
    <s v=""/>
    <m/>
    <m/>
    <m/>
    <m/>
  </r>
  <r>
    <s v="Bolívar "/>
    <s v="El Carmen de Bolívar"/>
    <s v="Bajo Grande"/>
    <x v="45"/>
    <n v="38"/>
    <s v="Pastos enmalezados "/>
    <d v="2025-06-08T00:00:00"/>
    <s v="Baja densidad"/>
    <s v="Lucía Rodríguez"/>
    <x v="3"/>
    <n v="1"/>
    <n v="1"/>
    <x v="0"/>
    <m/>
    <n v="51.8"/>
    <n v="0.51800000000000002"/>
    <n v="0.16488452104320359"/>
    <n v="6.5"/>
    <x v="77"/>
    <n v="2.1352545475094863E-2"/>
    <n v="10"/>
    <n v="16"/>
    <n v="1"/>
    <x v="3"/>
    <x v="0"/>
    <n v="0"/>
    <n v="0"/>
    <n v="1"/>
    <x v="0"/>
    <s v="Rastrojos (VS)"/>
    <s v=""/>
    <n v="4756393.8470999999"/>
    <n v="2629083.6721999999"/>
    <n v="-75.221035000000001"/>
    <n v="9.6857469999999992"/>
  </r>
  <r>
    <s v="Bolívar "/>
    <s v="El Carmen de Bolívar"/>
    <s v="Bajo Grande"/>
    <x v="45"/>
    <n v="39"/>
    <s v="Pastos enmalezados "/>
    <d v="2025-06-08T00:00:00"/>
    <s v="Baja densidad"/>
    <s v="Lucía Rodríguez"/>
    <x v="3"/>
    <n v="1"/>
    <n v="2"/>
    <x v="0"/>
    <s v=""/>
    <n v="59.8"/>
    <n v="0.59799999999999998"/>
    <n v="0.19034931193790683"/>
    <n v="8.5"/>
    <x v="18"/>
    <n v="2.8457222134717068E-2"/>
    <n v="7"/>
    <n v="14"/>
    <n v="2"/>
    <x v="0"/>
    <x v="0"/>
    <n v="0"/>
    <n v="0"/>
    <n v="3"/>
    <x v="0"/>
    <s v="Rastrojos (VS)"/>
    <s v=""/>
    <n v="4756393.6290999996"/>
    <n v="2629083.8947999999"/>
    <n v="-75.221036999999995"/>
    <n v="9.6857489999999995"/>
  </r>
  <r>
    <s v="Bolívar "/>
    <s v="El Carmen de Bolívar"/>
    <s v="Bajo Grande"/>
    <x v="45"/>
    <n v="40"/>
    <s v="Pastos enmalezados "/>
    <d v="2025-06-08T00:00:00"/>
    <s v="Baja densidad"/>
    <s v="Lucía Rodríguez"/>
    <x v="3"/>
    <n v="2"/>
    <n v="3"/>
    <x v="0"/>
    <s v=""/>
    <n v="56"/>
    <n v="0.56000000000000005"/>
    <n v="0.17825353626292281"/>
    <n v="9"/>
    <x v="8"/>
    <n v="2.4955495076809196E-2"/>
    <n v="10"/>
    <n v="17"/>
    <n v="3"/>
    <x v="2"/>
    <x v="0"/>
    <n v="0"/>
    <n v="0"/>
    <n v="1"/>
    <x v="0"/>
    <s v="Rastrojos (VS)"/>
    <s v=""/>
    <n v="4756400.7588999998"/>
    <n v="2629100.2171999998"/>
    <n v="-75.220973000000001"/>
    <n v="9.6858970000000006"/>
  </r>
  <r>
    <s v="Bolívar "/>
    <s v="El Carmen de Bolívar"/>
    <s v="Bajo Grande"/>
    <x v="45"/>
    <n v="41"/>
    <s v="Pastos enmalezados "/>
    <d v="2025-06-08T00:00:00"/>
    <s v="Baja densidad"/>
    <s v="Lucía Rodríguez"/>
    <x v="3"/>
    <n v="3"/>
    <n v="4"/>
    <x v="0"/>
    <s v=""/>
    <n v="51.5"/>
    <n v="0.51500000000000001"/>
    <n v="0.16392959138465221"/>
    <n v="7.3"/>
    <x v="84"/>
    <n v="2.1105934890773972E-2"/>
    <n v="10"/>
    <n v="18"/>
    <n v="3"/>
    <x v="3"/>
    <x v="0"/>
    <n v="0"/>
    <n v="0"/>
    <n v="0"/>
    <x v="0"/>
    <s v="Rastrojos (VS)"/>
    <s v=""/>
    <n v="4756388.2355000004"/>
    <n v="2629098.1974999998"/>
    <n v="-75.221086999999997"/>
    <n v="9.6858780000000007"/>
  </r>
  <r>
    <s v="Bolívar "/>
    <s v="El Carmen de Bolívar"/>
    <s v="Bajo Grande"/>
    <x v="45"/>
    <n v="42"/>
    <s v="Pastos enmalezados "/>
    <d v="2025-06-08T00:00:00"/>
    <s v="Baja densidad"/>
    <s v="Lucía Rodríguez"/>
    <x v="3"/>
    <n v="4"/>
    <n v="5"/>
    <x v="0"/>
    <s v=""/>
    <n v="46"/>
    <n v="0.46"/>
    <n v="0.14642254764454371"/>
    <n v="6.7"/>
    <x v="9"/>
    <n v="1.6838592979122526E-2"/>
    <n v="7"/>
    <n v="15"/>
    <n v="2"/>
    <x v="3"/>
    <x v="0"/>
    <n v="0"/>
    <n v="0"/>
    <n v="1"/>
    <x v="0"/>
    <s v="Rastrojos (VS)"/>
    <s v=""/>
    <n v="4756385.1174999997"/>
    <n v="2629091.25"/>
    <n v="-75.221114999999998"/>
    <n v="9.6858149999999998"/>
  </r>
  <r>
    <s v="Bolívar "/>
    <s v="El Carmen de Bolívar"/>
    <s v="Bajo Grande"/>
    <x v="45"/>
    <n v="43"/>
    <s v="Pastos enmalezados "/>
    <d v="2025-06-08T00:00:00"/>
    <s v="Baja densidad"/>
    <s v="Lucía Rodríguez"/>
    <x v="3"/>
    <n v="4"/>
    <n v="6"/>
    <x v="1"/>
    <s v=""/>
    <n v="46.5"/>
    <n v="0.46500000000000002"/>
    <n v="0.14801409707546268"/>
    <n v="6.5"/>
    <x v="72"/>
    <n v="1.7206638785022536E-2"/>
    <n v="9"/>
    <n v="18"/>
    <n v="0"/>
    <x v="5"/>
    <x v="0"/>
    <n v="0"/>
    <n v="0"/>
    <n v="3"/>
    <x v="0"/>
    <s v="Rastrojos (VS)"/>
    <s v=""/>
    <n v="4756382.4961999999"/>
    <n v="2629093.1474000001"/>
    <n v="-75.221138999999994"/>
    <n v="9.6858320009999996"/>
  </r>
  <r>
    <s v="Bolívar "/>
    <s v="El Carmen de Bolívar"/>
    <s v="Bajo Grande"/>
    <x v="45"/>
    <n v="44"/>
    <s v="Pastos enmalezados "/>
    <d v="2025-06-08T00:00:00"/>
    <s v="Baja densidad"/>
    <s v="Lucía Rodríguez"/>
    <x v="3"/>
    <n v="6"/>
    <n v="7"/>
    <x v="0"/>
    <s v=""/>
    <n v="56"/>
    <n v="0.56000000000000005"/>
    <n v="0.17825353626292281"/>
    <n v="7.2"/>
    <x v="9"/>
    <n v="2.4955495076809196E-2"/>
    <n v="8"/>
    <n v="17"/>
    <n v="1"/>
    <x v="3"/>
    <x v="0"/>
    <n v="0"/>
    <n v="0"/>
    <n v="4"/>
    <x v="0"/>
    <s v="Rastrojos (VS)"/>
    <s v=""/>
    <n v="4756377.2079999996"/>
    <n v="2629106.7858000002"/>
    <n v="-75.221187999999998"/>
    <n v="9.685955001"/>
  </r>
  <r>
    <s v="Bolívar "/>
    <s v="El Carmen de Bolívar"/>
    <s v="Bajo Grande"/>
    <x v="45"/>
    <n v="45"/>
    <s v="Pastos enmalezados "/>
    <d v="2025-06-08T00:00:00"/>
    <s v="Baja densidad"/>
    <s v="Lucía Rodríguez"/>
    <x v="3"/>
    <n v="8"/>
    <n v="8"/>
    <x v="0"/>
    <s v=""/>
    <n v="55.5"/>
    <n v="0.55500000000000005"/>
    <n v="0.17666198683200385"/>
    <n v="6.8"/>
    <x v="9"/>
    <n v="2.4511850672940535E-2"/>
    <n v="8"/>
    <n v="16"/>
    <n v="1"/>
    <x v="3"/>
    <x v="2"/>
    <n v="0"/>
    <n v="0"/>
    <n v="2"/>
    <x v="0"/>
    <s v="Rastrojos (VS)"/>
    <s v=""/>
    <n v="4756370.0169000002"/>
    <n v="2629097.8739999998"/>
    <n v="-75.221253000000004"/>
    <n v="9.6858740000000001"/>
  </r>
  <r>
    <s v="Bolívar "/>
    <s v="El Carmen de Bolívar"/>
    <s v="Bajo Grande"/>
    <x v="45"/>
    <n v="46"/>
    <s v="Pastos enmalezados "/>
    <d v="2025-06-08T00:00:00"/>
    <s v="Baja densidad"/>
    <s v="Lucía Rodríguez"/>
    <x v="3"/>
    <n v="8"/>
    <n v="9"/>
    <x v="1"/>
    <s v=""/>
    <n v="45.9"/>
    <n v="0.45899999999999996"/>
    <n v="0.1461042377583599"/>
    <n v="6.5"/>
    <x v="77"/>
    <n v="1.6765461282771794E-2"/>
    <n v="8"/>
    <n v="16"/>
    <n v="1"/>
    <x v="4"/>
    <x v="0"/>
    <n v="0"/>
    <n v="1"/>
    <n v="0"/>
    <x v="0"/>
    <s v="Rastrojos (VS)"/>
    <s v="torcida"/>
    <n v="4756369.6854999997"/>
    <n v="2629097.5444"/>
    <n v="-75.221255999999997"/>
    <n v="9.6858710000000006"/>
  </r>
  <r>
    <s v="Bolívar "/>
    <s v="El Carmen de Bolívar"/>
    <s v="Bajo Grande"/>
    <x v="45"/>
    <n v="47"/>
    <s v="Pastos enmalezados "/>
    <d v="2025-06-08T00:00:00"/>
    <s v="Baja densidad"/>
    <s v="Lucía Rodríguez"/>
    <x v="3"/>
    <n v="9"/>
    <n v="10"/>
    <x v="0"/>
    <s v=""/>
    <n v="46.7"/>
    <n v="0.46700000000000003"/>
    <n v="0.14865071684783027"/>
    <n v="8"/>
    <x v="78"/>
    <n v="1.7354971191984186E-2"/>
    <n v="7"/>
    <n v="13"/>
    <n v="1"/>
    <x v="4"/>
    <x v="0"/>
    <n v="0"/>
    <n v="3"/>
    <n v="1"/>
    <x v="0"/>
    <s v="Rastrojos (VS)"/>
    <s v=""/>
    <n v="4756357.9150999999"/>
    <n v="2629110.0085"/>
    <n v="-75.221363999999994"/>
    <n v="9.6859830000000002"/>
  </r>
  <r>
    <s v="Bolívar "/>
    <s v="El Carmen de Bolívar"/>
    <s v="Bajo Grande"/>
    <x v="45"/>
    <n v="48"/>
    <s v="Pastos enmalezados "/>
    <d v="2025-06-08T00:00:00"/>
    <s v="Baja densidad"/>
    <s v="Lucía Rodríguez"/>
    <x v="3"/>
    <n v="10"/>
    <n v="11"/>
    <x v="0"/>
    <s v=""/>
    <n v="56.7"/>
    <n v="0.56700000000000006"/>
    <n v="0.18048170546620934"/>
    <n v="8.3000000000000007"/>
    <x v="18"/>
    <n v="2.5583281749835176E-2"/>
    <n v="10"/>
    <n v="17"/>
    <n v="1"/>
    <x v="5"/>
    <x v="0"/>
    <n v="0"/>
    <n v="2"/>
    <n v="2"/>
    <x v="0"/>
    <s v="Rastrojos (VS)"/>
    <s v=""/>
    <n v="4756364.8225999996"/>
    <n v="2629109.0786000001"/>
    <n v="-75.221300999999997"/>
    <n v="9.6859749999999991"/>
  </r>
  <r>
    <s v="Bolívar "/>
    <s v="El Carmen de Bolívar"/>
    <s v="Bajo Grande"/>
    <x v="45"/>
    <n v="49"/>
    <s v="Pastos enmalezados "/>
    <d v="2025-06-08T00:00:00"/>
    <s v="Baja densidad"/>
    <s v="Lucía Rodríguez"/>
    <x v="3"/>
    <n v="10"/>
    <n v="12"/>
    <x v="0"/>
    <s v=""/>
    <n v="50.4"/>
    <n v="0.504"/>
    <n v="0.1604281826366305"/>
    <n v="8.8000000000000007"/>
    <x v="87"/>
    <n v="2.0213951012215445E-2"/>
    <n v="10"/>
    <n v="18"/>
    <n v="3"/>
    <x v="2"/>
    <x v="0"/>
    <n v="0"/>
    <n v="0"/>
    <n v="3"/>
    <x v="0"/>
    <s v="Rastrojos (VS)"/>
    <s v=""/>
    <n v="4756363.4263000004"/>
    <n v="2629113.733"/>
    <n v="-75.221314000000007"/>
    <n v="9.6860170009999997"/>
  </r>
  <r>
    <s v="Bolívar "/>
    <s v="El Carmen de Bolívar"/>
    <s v="Bajo Grande"/>
    <x v="46"/>
    <n v="50"/>
    <s v="Pastos enmalezados "/>
    <d v="2025-06-08T00:00:00"/>
    <s v="Media densidad"/>
    <s v="Esteban Moreno"/>
    <x v="3"/>
    <n v="2"/>
    <n v="1"/>
    <x v="0"/>
    <s v=""/>
    <n v="53.6"/>
    <n v="0.53600000000000003"/>
    <n v="0.17061409899451183"/>
    <n v="8.5"/>
    <x v="27"/>
    <n v="2.2862289265264586E-2"/>
    <n v="4"/>
    <n v="7"/>
    <n v="1"/>
    <x v="3"/>
    <x v="2"/>
    <n v="0"/>
    <n v="0"/>
    <n v="0"/>
    <x v="0"/>
    <s v="Rastrojos (VS)"/>
    <s v=""/>
    <n v="4756610.8476"/>
    <n v="2629326.6844000001"/>
    <n v="-75.219071999999997"/>
    <n v="9.6879570000000008"/>
  </r>
  <r>
    <s v="Bolívar "/>
    <s v="El Carmen de Bolívar"/>
    <s v="Bajo Grande"/>
    <x v="46"/>
    <n v="51"/>
    <s v="Pastos enmalezados "/>
    <d v="2025-06-08T00:00:00"/>
    <s v="Media densidad"/>
    <s v="Esteban Moreno"/>
    <x v="3"/>
    <n v="2"/>
    <n v="2"/>
    <x v="6"/>
    <s v=""/>
    <n v="45"/>
    <n v="0.45"/>
    <n v="0.14323944878270581"/>
    <n v="2.8"/>
    <x v="43"/>
    <n v="1.6114437988054404E-2"/>
    <n v="0"/>
    <n v="4"/>
    <m/>
    <x v="1"/>
    <x v="1"/>
    <m/>
    <m/>
    <m/>
    <x v="0"/>
    <s v="Rastrojos (VS)"/>
    <s v=""/>
    <n v="4756608.7555"/>
    <n v="2629325.5921"/>
    <n v="-75.219091000000006"/>
    <n v="9.6879470009999995"/>
  </r>
  <r>
    <s v="Bolívar "/>
    <s v="El Carmen de Bolívar"/>
    <s v="Bajo Grande"/>
    <x v="46"/>
    <n v="52"/>
    <s v="Pastos enmalezados "/>
    <d v="2025-06-08T00:00:00"/>
    <s v="Media densidad"/>
    <s v="Esteban Moreno"/>
    <x v="3"/>
    <n v="2"/>
    <n v="3"/>
    <x v="0"/>
    <s v=""/>
    <n v="58.9"/>
    <n v="0.58899999999999997"/>
    <n v="0.18748452296225271"/>
    <n v="8.5"/>
    <x v="3"/>
    <n v="2.7607096006191711E-2"/>
    <n v="3"/>
    <n v="6"/>
    <n v="3"/>
    <x v="0"/>
    <x v="0"/>
    <n v="0"/>
    <n v="0"/>
    <n v="0"/>
    <x v="0"/>
    <s v="Rastrojos (VS)"/>
    <s v=""/>
    <n v="4756613.7527000001"/>
    <n v="2629317.8174000001"/>
    <n v="-75.219044999999994"/>
    <n v="9.6878770000000003"/>
  </r>
  <r>
    <s v="Bolívar "/>
    <s v="El Carmen de Bolívar"/>
    <s v="Bajo Grande"/>
    <x v="46"/>
    <n v="53"/>
    <s v="Pastos enmalezados "/>
    <d v="2025-06-08T00:00:00"/>
    <s v="Media densidad"/>
    <s v="Esteban Moreno"/>
    <x v="3"/>
    <n v="2"/>
    <n v="4"/>
    <x v="1"/>
    <s v=""/>
    <n v="41.5"/>
    <n v="0.41499999999999998"/>
    <n v="0.13209860276627314"/>
    <n v="7"/>
    <x v="77"/>
    <n v="1.3705230037000839E-2"/>
    <n v="6"/>
    <n v="9"/>
    <n v="2"/>
    <x v="0"/>
    <x v="0"/>
    <n v="0"/>
    <n v="0"/>
    <n v="1"/>
    <x v="0"/>
    <s v="Rastrojos (VS)"/>
    <s v=""/>
    <n v="4756608.8978000004"/>
    <n v="2629313.7568999999"/>
    <n v="-75.219088999999997"/>
    <n v="9.6878400009999996"/>
  </r>
  <r>
    <s v="Bolívar "/>
    <s v="El Carmen de Bolívar"/>
    <s v="Bajo Grande"/>
    <x v="46"/>
    <n v="54"/>
    <s v="Pastos enmalezados "/>
    <d v="2025-06-08T00:00:00"/>
    <s v="Media densidad"/>
    <s v="Esteban Moreno"/>
    <x v="3"/>
    <n v="2"/>
    <n v="5"/>
    <x v="1"/>
    <s v=""/>
    <n v="46.7"/>
    <n v="0.46700000000000003"/>
    <n v="0.14865071684783027"/>
    <n v="6.8"/>
    <x v="77"/>
    <n v="1.7354971191984186E-2"/>
    <n v="5"/>
    <n v="8"/>
    <n v="3"/>
    <x v="0"/>
    <x v="0"/>
    <n v="0"/>
    <n v="0"/>
    <n v="0"/>
    <x v="0"/>
    <s v="Rastrojos (VS)"/>
    <s v="Torcido "/>
    <n v="4756613.5007999996"/>
    <n v="2629312.8420000002"/>
    <n v="-75.219047000000003"/>
    <n v="9.6878320000000002"/>
  </r>
  <r>
    <s v="Bolívar "/>
    <s v="El Carmen de Bolívar"/>
    <s v="Bajo Grande"/>
    <x v="46"/>
    <n v="55"/>
    <s v="Pastos enmalezados "/>
    <d v="2025-06-08T00:00:00"/>
    <s v="Media densidad"/>
    <s v="Esteban Moreno"/>
    <x v="3"/>
    <n v="1"/>
    <n v="6"/>
    <x v="1"/>
    <s v=""/>
    <n v="51.8"/>
    <n v="0.51800000000000002"/>
    <n v="0.16488452104320359"/>
    <n v="7"/>
    <x v="80"/>
    <n v="2.1352545475094863E-2"/>
    <n v="4"/>
    <n v="7"/>
    <n v="2"/>
    <x v="0"/>
    <x v="0"/>
    <n v="0"/>
    <n v="0"/>
    <n v="0"/>
    <x v="0"/>
    <s v="Rastrojos (VS)"/>
    <s v=""/>
    <n v="4756611.8309000004"/>
    <n v="2629326.0144000002"/>
    <n v="-75.219063000000006"/>
    <n v="9.687951"/>
  </r>
  <r>
    <s v="Bolívar "/>
    <s v="El Carmen de Bolívar"/>
    <s v="Bajo Grande"/>
    <x v="46"/>
    <n v="56"/>
    <s v="Pastos enmalezados "/>
    <d v="2025-06-08T00:00:00"/>
    <s v="Media densidad"/>
    <s v="Esteban Moreno"/>
    <x v="3"/>
    <n v="1"/>
    <n v="7"/>
    <x v="0"/>
    <s v=""/>
    <n v="55.5"/>
    <n v="0.55500000000000005"/>
    <n v="0.17666198683200385"/>
    <n v="8.6"/>
    <x v="3"/>
    <n v="2.4511850672940535E-2"/>
    <n v="5"/>
    <n v="8"/>
    <n v="5"/>
    <x v="0"/>
    <x v="0"/>
    <n v="0"/>
    <n v="0"/>
    <n v="3"/>
    <x v="0"/>
    <s v="Rastrojos (VS)"/>
    <s v=""/>
    <n v="4756614.6716999998"/>
    <n v="2629324.1157"/>
    <n v="-75.219037"/>
    <n v="9.6879340010000004"/>
  </r>
  <r>
    <s v="Bolívar "/>
    <s v="El Carmen de Bolívar"/>
    <s v="Bajo Grande"/>
    <x v="46"/>
    <n v="57"/>
    <s v="Pastos enmalezados "/>
    <d v="2025-06-08T00:00:00"/>
    <s v="Media densidad"/>
    <s v="Esteban Moreno"/>
    <x v="3"/>
    <n v="1"/>
    <n v="8"/>
    <x v="1"/>
    <s v=""/>
    <n v="47.6"/>
    <n v="0.47600000000000003"/>
    <n v="0.15151550582348439"/>
    <n v="6.7"/>
    <x v="77"/>
    <n v="1.8030345192994644E-2"/>
    <n v="3"/>
    <n v="6"/>
    <n v="0"/>
    <x v="0"/>
    <x v="0"/>
    <n v="0"/>
    <n v="0"/>
    <n v="0"/>
    <x v="0"/>
    <s v="Rastrojos (VS)"/>
    <s v=""/>
    <n v="4756617.6163999997"/>
    <n v="2629321.3314999999"/>
    <n v="-75.219009999999997"/>
    <n v="9.6879090009999995"/>
  </r>
  <r>
    <s v="Bolívar "/>
    <s v="El Carmen de Bolívar"/>
    <s v="Bajo Grande"/>
    <x v="46"/>
    <n v="58"/>
    <s v="Pastos enmalezados "/>
    <d v="2025-06-08T00:00:00"/>
    <s v="Media densidad"/>
    <s v="Esteban Moreno"/>
    <x v="3"/>
    <n v="1"/>
    <n v="9"/>
    <x v="0"/>
    <s v=""/>
    <n v="54.2"/>
    <n v="0.54200000000000004"/>
    <n v="0.17252395831161457"/>
    <n v="7.5"/>
    <x v="16"/>
    <n v="2.3376996351223776E-2"/>
    <n v="3"/>
    <n v="6"/>
    <n v="1"/>
    <x v="0"/>
    <x v="0"/>
    <n v="0"/>
    <n v="0"/>
    <n v="0"/>
    <x v="0"/>
    <s v="Rastrojos (VS)"/>
    <s v=""/>
    <n v="4756619.2320999997"/>
    <n v="2629316.6757"/>
    <n v="-75.218995000000007"/>
    <n v="9.6878670000000007"/>
  </r>
  <r>
    <s v="Bolívar "/>
    <s v="El Carmen de Bolívar"/>
    <s v="Bajo Grande"/>
    <x v="46"/>
    <n v="59"/>
    <s v="Pastos enmalezados "/>
    <d v="2025-06-08T00:00:00"/>
    <s v="Media densidad"/>
    <s v="Esteban Moreno"/>
    <x v="3"/>
    <n v="1"/>
    <n v="10"/>
    <x v="0"/>
    <s v=""/>
    <n v="56.8"/>
    <n v="0.56799999999999995"/>
    <n v="0.1808000153523931"/>
    <n v="9.1999999999999993"/>
    <x v="8"/>
    <n v="2.5673602180039817E-2"/>
    <n v="4"/>
    <n v="7"/>
    <n v="1"/>
    <x v="6"/>
    <x v="0"/>
    <n v="0"/>
    <n v="0"/>
    <n v="0"/>
    <x v="0"/>
    <s v="Rastrojos (VS)"/>
    <s v=""/>
    <n v="4756623.7788000004"/>
    <n v="2629323.9457"/>
    <n v="-75.218953999999997"/>
    <n v="9.6879329999999992"/>
  </r>
  <r>
    <s v="Bolívar "/>
    <s v="El Carmen de Bolívar"/>
    <s v="Bajo Grande"/>
    <x v="46"/>
    <n v="60"/>
    <s v="Pastos enmalezados "/>
    <d v="2025-06-08T00:00:00"/>
    <s v="Media densidad"/>
    <s v="Esteban Moreno"/>
    <x v="3"/>
    <n v="4"/>
    <n v="11"/>
    <x v="6"/>
    <s v=""/>
    <n v="44"/>
    <n v="0.44"/>
    <n v="0.14005634992086791"/>
    <n v="2"/>
    <x v="31"/>
    <n v="1.5406198491295469E-2"/>
    <n v="0"/>
    <n v="1"/>
    <m/>
    <x v="1"/>
    <x v="1"/>
    <m/>
    <m/>
    <m/>
    <x v="0"/>
    <s v="Rastrojos (VS)"/>
    <s v=""/>
    <n v="4756621.2037000004"/>
    <n v="2629316.1098000002"/>
    <n v="-75.218976999999995"/>
    <n v="9.6878620000000009"/>
  </r>
  <r>
    <s v="Bolívar "/>
    <s v="El Carmen de Bolívar"/>
    <s v="Bajo Grande"/>
    <x v="46"/>
    <n v="61"/>
    <s v="Pastos enmalezados "/>
    <d v="2025-06-08T00:00:00"/>
    <s v="Media densidad"/>
    <s v="Esteban Moreno"/>
    <x v="3"/>
    <n v="4"/>
    <n v="12"/>
    <x v="1"/>
    <s v=""/>
    <n v="49.4"/>
    <n v="0.49399999999999999"/>
    <n v="0.1572450837747926"/>
    <n v="5.7"/>
    <x v="68"/>
    <n v="1.9419767846186885E-2"/>
    <n v="2"/>
    <n v="5"/>
    <n v="0"/>
    <x v="0"/>
    <x v="0"/>
    <n v="0"/>
    <n v="0"/>
    <n v="0"/>
    <x v="0"/>
    <s v="Rastrojos (VS)"/>
    <s v=""/>
    <n v="4756623.6352000004"/>
    <n v="2629318.7483999999"/>
    <n v="-75.218954999999994"/>
    <n v="9.6878860000000007"/>
  </r>
  <r>
    <s v="Bolívar "/>
    <s v="El Carmen de Bolívar"/>
    <s v="Bajo Grande"/>
    <x v="46"/>
    <n v="62"/>
    <s v="Pastos enmalezados "/>
    <d v="2025-06-08T00:00:00"/>
    <s v="Media densidad"/>
    <s v="Esteban Moreno"/>
    <x v="3"/>
    <n v="4"/>
    <n v="13"/>
    <x v="6"/>
    <s v=""/>
    <n v="52.7"/>
    <n v="0.52700000000000002"/>
    <n v="0.16774931001885771"/>
    <n v="3.7"/>
    <x v="98"/>
    <n v="2.2100971594984503E-2"/>
    <n v="0"/>
    <n v="3"/>
    <m/>
    <x v="1"/>
    <x v="1"/>
    <m/>
    <m/>
    <m/>
    <x v="0"/>
    <s v="Rastrojos (VS)"/>
    <s v=""/>
    <n v="4756618.7209999999"/>
    <n v="2629322.4303000001"/>
    <n v="-75.218999999999994"/>
    <n v="9.6879190009999991"/>
  </r>
  <r>
    <s v="Bolívar "/>
    <s v="El Carmen de Bolívar"/>
    <s v="Bajo Grande"/>
    <x v="46"/>
    <n v="63"/>
    <s v="Pastos enmalezados "/>
    <d v="2025-06-08T00:00:00"/>
    <s v="Media densidad"/>
    <s v="Esteban Moreno"/>
    <x v="3"/>
    <n v="4"/>
    <n v="14"/>
    <x v="0"/>
    <s v=""/>
    <n v="48.1"/>
    <n v="0.48100000000000004"/>
    <n v="0.15310705525440332"/>
    <n v="8.5"/>
    <x v="3"/>
    <n v="1.8411123394342001E-2"/>
    <n v="4"/>
    <n v="7"/>
    <n v="1"/>
    <x v="4"/>
    <x v="0"/>
    <n v="0"/>
    <n v="0"/>
    <n v="0"/>
    <x v="0"/>
    <s v="Rastrojos (VS)"/>
    <s v="Torcido "/>
    <n v="4756622.7926000003"/>
    <n v="2629324.1732999999"/>
    <n v="-75.218963000000002"/>
    <n v="9.6879349999999995"/>
  </r>
  <r>
    <s v="Bolívar "/>
    <s v="El Carmen de Bolívar"/>
    <s v="Bajo Grande"/>
    <x v="46"/>
    <n v="64"/>
    <s v="Pastos enmalezados "/>
    <d v="2025-06-08T00:00:00"/>
    <s v="Media densidad"/>
    <s v="Esteban Moreno"/>
    <x v="3"/>
    <n v="4"/>
    <n v="15"/>
    <x v="0"/>
    <s v=""/>
    <n v="46.3"/>
    <n v="0.46299999999999997"/>
    <n v="0.14737747730309508"/>
    <n v="8"/>
    <x v="18"/>
    <n v="1.7058942997833254E-2"/>
    <n v="4"/>
    <n v="7"/>
    <n v="2"/>
    <x v="4"/>
    <x v="0"/>
    <n v="0"/>
    <n v="0"/>
    <n v="0"/>
    <x v="0"/>
    <s v="Rastrojos (VS)"/>
    <s v=""/>
    <n v="4756623.9138000002"/>
    <n v="2629327.8158"/>
    <n v="-75.218952999999999"/>
    <n v="9.6879679999999997"/>
  </r>
  <r>
    <s v="Bolívar "/>
    <s v="El Carmen de Bolívar"/>
    <s v="Bajo Grande"/>
    <x v="46"/>
    <n v="65"/>
    <s v="Pastos enmalezados "/>
    <d v="2025-06-08T00:00:00"/>
    <s v="Media densidad"/>
    <s v="Esteban Moreno"/>
    <x v="3"/>
    <n v="4"/>
    <n v="16"/>
    <x v="7"/>
    <s v=""/>
    <n v="46"/>
    <n v="0.46"/>
    <n v="0.14642254764454371"/>
    <n v="1.8"/>
    <x v="131"/>
    <n v="1.6838592979122526E-2"/>
    <n v="0"/>
    <n v="3"/>
    <m/>
    <x v="1"/>
    <x v="1"/>
    <m/>
    <m/>
    <m/>
    <x v="0"/>
    <s v="Rastrojos (VS)"/>
    <s v=""/>
    <n v="4756623.5629000003"/>
    <n v="2629324.5000999998"/>
    <n v="-75.218956000000006"/>
    <n v="9.6879380000000008"/>
  </r>
  <r>
    <s v="Bolívar "/>
    <s v="El Carmen de Bolívar"/>
    <s v="Bajo Grande"/>
    <x v="46"/>
    <n v="66"/>
    <s v="Pastos enmalezados "/>
    <d v="2025-06-08T00:00:00"/>
    <s v="Media densidad"/>
    <s v="Esteban Moreno"/>
    <x v="3"/>
    <n v="4"/>
    <n v="17"/>
    <x v="5"/>
    <s v=""/>
    <n v="38.5"/>
    <n v="0.38500000000000001"/>
    <n v="0.12254930618075942"/>
    <n v="1.5"/>
    <x v="21"/>
    <n v="1.1795370719898094E-2"/>
    <n v="0"/>
    <n v="3"/>
    <m/>
    <x v="1"/>
    <x v="1"/>
    <m/>
    <m/>
    <m/>
    <x v="0"/>
    <s v="Rastrojos (VS)"/>
    <s v=""/>
    <n v="4756621.9112"/>
    <n v="2629323.6261"/>
    <n v="-75.218970999999996"/>
    <n v="9.6879300009999998"/>
  </r>
  <r>
    <s v="Bolívar "/>
    <s v="El Carmen de Bolívar"/>
    <s v="Bajo Grande"/>
    <x v="46"/>
    <n v="67"/>
    <s v="Pastos enmalezados "/>
    <d v="2025-06-08T00:00:00"/>
    <s v="Media densidad"/>
    <s v="Esteban Moreno"/>
    <x v="3"/>
    <n v="4"/>
    <n v="18"/>
    <x v="6"/>
    <s v=""/>
    <n v="41"/>
    <n v="0.41"/>
    <n v="0.13050705333535417"/>
    <n v="5"/>
    <x v="107"/>
    <n v="1.3376972966873802E-2"/>
    <n v="2"/>
    <n v="5"/>
    <m/>
    <x v="1"/>
    <x v="1"/>
    <m/>
    <m/>
    <m/>
    <x v="0"/>
    <s v="Rastrojos (VS)"/>
    <s v=""/>
    <n v="4756624.5252999999"/>
    <n v="2629320.6228"/>
    <n v="-75.218947"/>
    <n v="9.6879030000000004"/>
  </r>
  <r>
    <s v="Bolívar "/>
    <s v="El Carmen de Bolívar"/>
    <s v="Bajo Grande"/>
    <x v="46"/>
    <n v="68"/>
    <s v="Pastos enmalezados "/>
    <d v="2025-06-08T00:00:00"/>
    <s v="Media densidad"/>
    <s v="Esteban Moreno"/>
    <x v="3"/>
    <n v="4"/>
    <n v="19"/>
    <x v="7"/>
    <s v=""/>
    <n v="46"/>
    <n v="0.46"/>
    <n v="0.14642254764454371"/>
    <n v="2.2999999999999998"/>
    <x v="32"/>
    <n v="1.6838592979122526E-2"/>
    <n v="0"/>
    <n v="3"/>
    <m/>
    <x v="1"/>
    <x v="1"/>
    <m/>
    <m/>
    <m/>
    <x v="0"/>
    <s v="Rastrojos (VS)"/>
    <s v=""/>
    <n v="4756619.5592"/>
    <n v="2629316.3418000001"/>
    <n v="-75.218992"/>
    <n v="9.6878640009999994"/>
  </r>
  <r>
    <s v="Bolívar "/>
    <s v="El Carmen de Bolívar"/>
    <s v="Bajo Grande"/>
    <x v="46"/>
    <n v="69"/>
    <s v="Pastos enmalezados "/>
    <d v="2025-06-08T00:00:00"/>
    <s v="Media densidad"/>
    <s v="Esteban Moreno"/>
    <x v="3"/>
    <n v="4"/>
    <n v="20"/>
    <x v="5"/>
    <s v=""/>
    <n v="49"/>
    <n v="0.49"/>
    <n v="0.15597184423005744"/>
    <n v="1.5"/>
    <x v="34"/>
    <n v="1.9106550918182037E-2"/>
    <n v="0"/>
    <n v="3"/>
    <m/>
    <x v="1"/>
    <x v="1"/>
    <m/>
    <m/>
    <m/>
    <x v="0"/>
    <s v="Rastrojos (VS)"/>
    <s v=""/>
    <n v="4756617.8013000004"/>
    <n v="2629316.0214"/>
    <n v="-75.219008000000002"/>
    <n v="9.6878609999999998"/>
  </r>
  <r>
    <s v="Bolívar "/>
    <s v="El Carmen de Bolívar"/>
    <s v="Bajo Grande"/>
    <x v="46"/>
    <n v="70"/>
    <s v="Pastos enmalezados "/>
    <d v="2025-06-08T00:00:00"/>
    <s v="Media densidad"/>
    <s v="Esteban Moreno"/>
    <x v="3"/>
    <n v="4"/>
    <n v="21"/>
    <x v="1"/>
    <s v=""/>
    <n v="54.4"/>
    <n v="0.54400000000000004"/>
    <n v="0.17316057808398214"/>
    <n v="6.5"/>
    <x v="77"/>
    <n v="2.3549838619421573E-2"/>
    <n v="0"/>
    <n v="2"/>
    <n v="0"/>
    <x v="0"/>
    <x v="0"/>
    <n v="0"/>
    <n v="0"/>
    <n v="0"/>
    <x v="0"/>
    <s v="Rastrojos (VS)"/>
    <s v=""/>
    <n v="4756617.4561999999"/>
    <n v="2629313.5904000001"/>
    <n v="-75.219010999999995"/>
    <n v="9.6878390000000003"/>
  </r>
  <r>
    <s v="Bolívar "/>
    <s v="El Carmen de Bolívar"/>
    <s v="Bajo Grande"/>
    <x v="46"/>
    <n v="71"/>
    <s v="Pastos enmalezados "/>
    <d v="2025-06-08T00:00:00"/>
    <s v="Media densidad"/>
    <s v="Esteban Moreno"/>
    <x v="3"/>
    <n v="4"/>
    <n v="22"/>
    <x v="1"/>
    <s v=""/>
    <n v="46"/>
    <n v="0.46"/>
    <n v="0.14642254764454371"/>
    <n v="6"/>
    <x v="26"/>
    <n v="1.6838592979122526E-2"/>
    <n v="0"/>
    <n v="2"/>
    <n v="0"/>
    <x v="0"/>
    <x v="0"/>
    <n v="0"/>
    <n v="0"/>
    <n v="0"/>
    <x v="0"/>
    <s v="Rastrojos (VS)"/>
    <s v=""/>
    <n v="4756623.2533"/>
    <n v="2629310.6770000001"/>
    <n v="-75.218958000000001"/>
    <n v="9.6878130000000002"/>
  </r>
  <r>
    <s v="Bolívar "/>
    <s v="El Carmen de Bolívar"/>
    <s v="Bajo Grande"/>
    <x v="46"/>
    <n v="72"/>
    <s v="Pastos enmalezados "/>
    <d v="2025-06-08T00:00:00"/>
    <s v="Media densidad"/>
    <s v="Esteban Moreno"/>
    <x v="3"/>
    <n v="4"/>
    <n v="23"/>
    <x v="6"/>
    <s v=""/>
    <n v="47"/>
    <n v="0.47"/>
    <n v="0.14960564650638161"/>
    <n v="3.5"/>
    <x v="44"/>
    <n v="1.7578663464499839E-2"/>
    <n v="0"/>
    <n v="3"/>
    <m/>
    <x v="1"/>
    <x v="1"/>
    <m/>
    <m/>
    <m/>
    <x v="0"/>
    <s v="Rastrojos (VS)"/>
    <s v=""/>
    <n v="4756630.5345999999"/>
    <n v="2629316.602"/>
    <n v="-75.218891999999997"/>
    <n v="9.6878670000000007"/>
  </r>
  <r>
    <s v="Bolívar "/>
    <s v="El Carmen de Bolívar"/>
    <s v="Bajo Grande"/>
    <x v="46"/>
    <s v=""/>
    <s v="Pastos enmalezados "/>
    <d v="2025-06-08T00:00:00"/>
    <s v="Media densidad"/>
    <s v="Esteban Moreno"/>
    <x v="3"/>
    <n v="4"/>
    <n v="24"/>
    <x v="2"/>
    <n v="1"/>
    <s v=""/>
    <m/>
    <m/>
    <n v="1.7"/>
    <x v="4"/>
    <n v="0"/>
    <s v=""/>
    <s v=""/>
    <m/>
    <x v="1"/>
    <x v="1"/>
    <m/>
    <m/>
    <m/>
    <x v="0"/>
    <s v="Rastrojos (VS)"/>
    <s v=""/>
    <m/>
    <m/>
    <m/>
    <m/>
  </r>
  <r>
    <s v="Bolívar "/>
    <s v="El Carmen de Bolívar"/>
    <s v="Bajo Grande"/>
    <x v="46"/>
    <n v="73"/>
    <s v="Pastos enmalezados "/>
    <d v="2025-06-08T00:00:00"/>
    <s v="Media densidad"/>
    <s v="Esteban Moreno"/>
    <x v="3"/>
    <n v="3"/>
    <n v="25"/>
    <x v="0"/>
    <s v=""/>
    <n v="47"/>
    <n v="0.47"/>
    <n v="0.14960564650638161"/>
    <n v="7"/>
    <x v="9"/>
    <n v="1.7578663464499839E-2"/>
    <n v="0"/>
    <n v="3"/>
    <n v="0"/>
    <x v="0"/>
    <x v="0"/>
    <n v="0"/>
    <n v="0"/>
    <n v="0"/>
    <x v="0"/>
    <s v="Rastrojos (VS)"/>
    <s v=""/>
    <n v="4756613.3997"/>
    <n v="2629314.1699000001"/>
    <n v="-75.219048000000001"/>
    <n v="9.6878440000000001"/>
  </r>
  <r>
    <s v="Bolívar "/>
    <s v="El Carmen de Bolívar"/>
    <s v="Bajo Grande"/>
    <x v="46"/>
    <n v="74"/>
    <s v="Pastos enmalezados "/>
    <d v="2025-06-08T00:00:00"/>
    <s v="Media densidad"/>
    <s v="Esteban Moreno"/>
    <x v="3"/>
    <n v="3"/>
    <n v="26"/>
    <x v="1"/>
    <s v=""/>
    <n v="47.8"/>
    <n v="0.47799999999999998"/>
    <n v="0.15215212559585195"/>
    <n v="6.8"/>
    <x v="40"/>
    <n v="1.8182179008704308E-2"/>
    <n v="0"/>
    <n v="1"/>
    <n v="0"/>
    <x v="0"/>
    <x v="0"/>
    <n v="0"/>
    <n v="0"/>
    <n v="0"/>
    <x v="0"/>
    <s v="Rastrojos (VS)"/>
    <s v=""/>
    <n v="4756614.1519999998"/>
    <n v="2629311.7318000002"/>
    <n v="-75.219041000000004"/>
    <n v="9.6878220000000006"/>
  </r>
  <r>
    <s v="Bolívar "/>
    <s v="El Carmen de Bolívar"/>
    <s v="Bajo Grande"/>
    <x v="46"/>
    <n v="75"/>
    <s v="Pastos enmalezados "/>
    <d v="2025-06-08T00:00:00"/>
    <s v="Media densidad"/>
    <s v="Esteban Moreno"/>
    <x v="3"/>
    <n v="3"/>
    <n v="27"/>
    <x v="0"/>
    <s v=""/>
    <n v="57.6"/>
    <n v="0.57600000000000007"/>
    <n v="0.18334649444186346"/>
    <n v="10"/>
    <x v="12"/>
    <n v="2.6401895199628343E-2"/>
    <n v="0"/>
    <n v="2"/>
    <n v="0"/>
    <x v="0"/>
    <x v="0"/>
    <n v="0"/>
    <n v="0"/>
    <n v="0"/>
    <x v="0"/>
    <s v="Rastrojos (VS)"/>
    <s v=""/>
    <n v="4756617.9687999999"/>
    <n v="2629308.0570999999"/>
    <n v="-75.219005999999993"/>
    <n v="9.6877890010000005"/>
  </r>
  <r>
    <s v="Bolívar "/>
    <s v="El Carmen de Bolívar"/>
    <s v="Bajo Grande"/>
    <x v="46"/>
    <n v="76"/>
    <s v="Pastos enmalezados "/>
    <d v="2025-06-08T00:00:00"/>
    <s v="Media densidad"/>
    <s v="Esteban Moreno"/>
    <x v="3"/>
    <n v="3"/>
    <n v="28"/>
    <x v="0"/>
    <s v=""/>
    <n v="50.1"/>
    <n v="0.501"/>
    <n v="0.15947325297807913"/>
    <n v="8.5"/>
    <x v="3"/>
    <n v="1.997402493550441E-2"/>
    <n v="0"/>
    <n v="2"/>
    <n v="1"/>
    <x v="2"/>
    <x v="0"/>
    <n v="0"/>
    <n v="0"/>
    <n v="0"/>
    <x v="0"/>
    <s v="Rastrojos (VS)"/>
    <s v=""/>
    <n v="4756615.5972999996"/>
    <n v="2629314.5980000002"/>
    <n v="-75.219027999999994"/>
    <n v="9.6878480010000008"/>
  </r>
  <r>
    <s v="Bolívar "/>
    <s v="El Carmen de Bolívar"/>
    <s v="Bajo Grande"/>
    <x v="46"/>
    <n v="77"/>
    <s v="Pastos enmalezados "/>
    <d v="2025-06-08T00:00:00"/>
    <s v="Media densidad"/>
    <s v="Esteban Moreno"/>
    <x v="3"/>
    <n v="3"/>
    <n v="29"/>
    <x v="0"/>
    <s v=""/>
    <n v="51.2"/>
    <n v="0.51200000000000001"/>
    <n v="0.16297466172610084"/>
    <n v="8"/>
    <x v="16"/>
    <n v="2.0860756700940907E-2"/>
    <n v="0"/>
    <n v="3"/>
    <n v="0"/>
    <x v="0"/>
    <x v="0"/>
    <n v="0"/>
    <n v="0"/>
    <n v="0"/>
    <x v="0"/>
    <s v="Rastrojos (VS)"/>
    <s v=""/>
    <n v="4756620.2017000001"/>
    <n v="2629313.9043000001"/>
    <n v="-75.218986000000001"/>
    <n v="9.6878419999999998"/>
  </r>
  <r>
    <s v="Bolívar "/>
    <s v="El Carmen de Bolívar"/>
    <s v="Bajo Grande"/>
    <x v="46"/>
    <n v="78"/>
    <s v="Pastos enmalezados "/>
    <d v="2025-06-08T00:00:00"/>
    <s v="Media densidad"/>
    <s v="Esteban Moreno"/>
    <x v="3"/>
    <n v="3"/>
    <n v="30"/>
    <x v="1"/>
    <s v=""/>
    <n v="45.6"/>
    <n v="0.45600000000000002"/>
    <n v="0.14514930809980855"/>
    <n v="6.6"/>
    <x v="72"/>
    <n v="1.6547021123378174E-2"/>
    <n v="2"/>
    <n v="5"/>
    <n v="0"/>
    <x v="0"/>
    <x v="0"/>
    <n v="0"/>
    <n v="0"/>
    <n v="0"/>
    <x v="0"/>
    <s v="Rastrojos (VS)"/>
    <s v=""/>
    <n v="4756614.0270999996"/>
    <n v="2629309.41"/>
    <n v="-75.219042000000002"/>
    <n v="9.6878010000000003"/>
  </r>
  <r>
    <s v="Bolívar "/>
    <s v="El Carmen de Bolívar"/>
    <s v="Bajo Grande"/>
    <x v="46"/>
    <n v="79"/>
    <s v="Pastos enmalezados "/>
    <d v="2025-06-08T00:00:00"/>
    <s v="Media densidad"/>
    <s v="Esteban Moreno"/>
    <x v="3"/>
    <n v="3"/>
    <n v="31"/>
    <x v="7"/>
    <s v=""/>
    <n v="36"/>
    <n v="0.36"/>
    <n v="0.11459155902616464"/>
    <n v="2"/>
    <x v="131"/>
    <n v="1.0313240312354817E-2"/>
    <n v="0"/>
    <n v="3"/>
    <m/>
    <x v="1"/>
    <x v="1"/>
    <m/>
    <m/>
    <m/>
    <x v="0"/>
    <s v="Rastrojos (VS)"/>
    <s v=""/>
    <n v="4756612.7210999997"/>
    <n v="2629311.0775000001"/>
    <n v="-75.219054"/>
    <n v="9.6878159999999998"/>
  </r>
  <r>
    <s v="Bolívar "/>
    <s v="El Carmen de Bolívar"/>
    <s v="Bajo Grande"/>
    <x v="46"/>
    <s v=""/>
    <s v="Pastos enmalezados "/>
    <d v="2025-06-08T00:00:00"/>
    <s v="Media densidad"/>
    <s v="Esteban Moreno"/>
    <x v="3"/>
    <n v="3"/>
    <n v="32"/>
    <x v="2"/>
    <n v="1"/>
    <s v=""/>
    <m/>
    <m/>
    <n v="1.4"/>
    <x v="4"/>
    <n v="0"/>
    <s v=""/>
    <s v=""/>
    <m/>
    <x v="1"/>
    <x v="1"/>
    <m/>
    <m/>
    <m/>
    <x v="0"/>
    <s v="Rastrojos (VS)"/>
    <s v=""/>
    <m/>
    <m/>
    <m/>
    <m/>
  </r>
  <r>
    <s v="Bolívar "/>
    <s v="El Carmen de Bolívar"/>
    <s v="Bajo Grande"/>
    <x v="46"/>
    <n v="80"/>
    <s v="Pastos enmalezados "/>
    <d v="2025-06-08T00:00:00"/>
    <s v="Media densidad"/>
    <s v="Esteban Moreno"/>
    <x v="3"/>
    <n v="6"/>
    <n v="33"/>
    <x v="6"/>
    <s v=""/>
    <n v="39"/>
    <n v="0.39"/>
    <n v="0.12414085561167837"/>
    <n v="3.6"/>
    <x v="43"/>
    <n v="1.2103733422138642E-2"/>
    <n v="0"/>
    <n v="3"/>
    <m/>
    <x v="1"/>
    <x v="1"/>
    <m/>
    <m/>
    <m/>
    <x v="0"/>
    <s v="Rastrojos (VS)"/>
    <s v=""/>
    <n v="4756621.3590000002"/>
    <n v="2629306.2653999999"/>
    <n v="-75.218975"/>
    <n v="9.6877730010000001"/>
  </r>
  <r>
    <s v="Bolívar "/>
    <s v="El Carmen de Bolívar"/>
    <s v="Bajo Grande"/>
    <x v="46"/>
    <n v="81"/>
    <s v="Pastos enmalezados "/>
    <d v="2025-06-08T00:00:00"/>
    <s v="Media densidad"/>
    <s v="Esteban Moreno"/>
    <x v="3"/>
    <n v="6"/>
    <n v="34"/>
    <x v="1"/>
    <s v=""/>
    <n v="60.5"/>
    <n v="0.60499999999999998"/>
    <n v="0.19257748114119336"/>
    <n v="5.5"/>
    <x v="68"/>
    <n v="2.9127344022605493E-2"/>
    <n v="0"/>
    <n v="1"/>
    <n v="0"/>
    <x v="0"/>
    <x v="0"/>
    <n v="0"/>
    <n v="0"/>
    <n v="0"/>
    <x v="0"/>
    <s v="Rastrojos (VS)"/>
    <s v=""/>
    <n v="4756624.4321999997"/>
    <n v="2629306.3558999998"/>
    <n v="-75.218947"/>
    <n v="9.6877739999999992"/>
  </r>
  <r>
    <s v="Bolívar "/>
    <s v="El Carmen de Bolívar"/>
    <s v="Bajo Grande"/>
    <x v="46"/>
    <n v="82"/>
    <s v="Pastos enmalezados "/>
    <d v="2025-06-08T00:00:00"/>
    <s v="Media densidad"/>
    <s v="Esteban Moreno"/>
    <x v="3"/>
    <n v="6"/>
    <n v="35"/>
    <x v="6"/>
    <s v=""/>
    <n v="78"/>
    <n v="0.78"/>
    <n v="0.24828171122335674"/>
    <n v="4.5"/>
    <x v="33"/>
    <n v="4.8414933688554568E-2"/>
    <n v="0"/>
    <n v="2"/>
    <m/>
    <x v="1"/>
    <x v="1"/>
    <m/>
    <m/>
    <m/>
    <x v="0"/>
    <s v="Rastrojos (VS)"/>
    <s v=""/>
    <n v="4756619.9231000002"/>
    <n v="2629304.8369"/>
    <n v="-75.218987999999996"/>
    <n v="9.6877600000000008"/>
  </r>
  <r>
    <s v="Bolívar "/>
    <s v="El Carmen de Bolívar"/>
    <s v="Bajo Grande"/>
    <x v="46"/>
    <n v="83"/>
    <s v="Pastos enmalezados "/>
    <d v="2025-06-08T00:00:00"/>
    <s v="Media densidad"/>
    <s v="Esteban Moreno"/>
    <x v="3"/>
    <n v="6"/>
    <n v="36"/>
    <x v="6"/>
    <s v=""/>
    <n v="43"/>
    <n v="0.43"/>
    <n v="0.13687325105903"/>
    <n v="2.8"/>
    <x v="60"/>
    <n v="1.4713874488845728E-2"/>
    <n v="0"/>
    <n v="4"/>
    <m/>
    <x v="1"/>
    <x v="1"/>
    <m/>
    <m/>
    <m/>
    <x v="0"/>
    <s v="Rastrojos (VS)"/>
    <s v=""/>
    <n v="4756623.6100000003"/>
    <n v="2629298.0661999998"/>
    <n v="-75.218953999999997"/>
    <n v="9.6876990000000003"/>
  </r>
  <r>
    <s v="Bolívar "/>
    <s v="El Carmen de Bolívar"/>
    <s v="Bajo Grande"/>
    <x v="46"/>
    <n v="84"/>
    <s v="Pastos enmalezados "/>
    <d v="2025-06-08T00:00:00"/>
    <s v="Media densidad"/>
    <s v="Esteban Moreno"/>
    <x v="3"/>
    <n v="6"/>
    <n v="37"/>
    <x v="5"/>
    <s v=""/>
    <n v="41.5"/>
    <n v="0.41499999999999998"/>
    <n v="0.13209860276627314"/>
    <n v="2.2999999999999998"/>
    <x v="25"/>
    <n v="1.3705230037000839E-2"/>
    <n v="0"/>
    <n v="3"/>
    <m/>
    <x v="1"/>
    <x v="1"/>
    <m/>
    <m/>
    <m/>
    <x v="0"/>
    <s v="Rastrojos (VS)"/>
    <s v=""/>
    <n v="4756621.5582999997"/>
    <n v="2629303.1672"/>
    <n v="-75.218973000000005"/>
    <n v="9.6877449999999996"/>
  </r>
  <r>
    <s v="Bolívar "/>
    <s v="El Carmen de Bolívar"/>
    <s v="Bajo Grande"/>
    <x v="46"/>
    <n v="85"/>
    <s v="Pastos enmalezados "/>
    <d v="2025-06-08T00:00:00"/>
    <s v="Media densidad"/>
    <s v="Esteban Moreno"/>
    <x v="3"/>
    <n v="5"/>
    <n v="38"/>
    <x v="7"/>
    <s v=""/>
    <n v="56.2"/>
    <n v="0.56200000000000006"/>
    <n v="0.17889015603529038"/>
    <n v="2.5"/>
    <x v="37"/>
    <n v="2.51340669229583E-2"/>
    <n v="0"/>
    <n v="8"/>
    <m/>
    <x v="1"/>
    <x v="1"/>
    <m/>
    <m/>
    <m/>
    <x v="0"/>
    <s v="Rastrojos (VS)"/>
    <s v=""/>
    <n v="4756631.6233000001"/>
    <n v="2629315.2677000002"/>
    <n v="-75.218881999999994"/>
    <n v="9.6878550000000008"/>
  </r>
  <r>
    <s v="Bolívar "/>
    <s v="El Carmen de Bolívar"/>
    <s v="Bajo Grande"/>
    <x v="46"/>
    <n v="86"/>
    <s v="Pastos enmalezados "/>
    <d v="2025-06-08T00:00:00"/>
    <s v="Media densidad"/>
    <s v="Esteban Moreno"/>
    <x v="3"/>
    <n v="5"/>
    <n v="39"/>
    <x v="1"/>
    <s v=""/>
    <n v="47.3"/>
    <n v="0.47299999999999998"/>
    <n v="0.15056057616493299"/>
    <n v="6.8"/>
    <x v="40"/>
    <n v="1.7803788131503323E-2"/>
    <n v="3"/>
    <n v="6"/>
    <n v="0"/>
    <x v="0"/>
    <x v="0"/>
    <n v="0"/>
    <n v="0"/>
    <n v="0"/>
    <x v="0"/>
    <s v="Rastrojos (VS)"/>
    <s v=""/>
    <n v="4756630.3136999998"/>
    <n v="2629316.3821999999"/>
    <n v="-75.218894000000006"/>
    <n v="9.6878650000000004"/>
  </r>
  <r>
    <s v="Bolívar "/>
    <s v="El Carmen de Bolívar"/>
    <s v="Bajo Grande"/>
    <x v="46"/>
    <n v="87"/>
    <s v="Pastos enmalezados "/>
    <d v="2025-06-08T00:00:00"/>
    <s v="Media densidad"/>
    <s v="Esteban Moreno"/>
    <x v="3"/>
    <n v="5"/>
    <n v="40"/>
    <x v="1"/>
    <s v=""/>
    <n v="62.4"/>
    <n v="0.624"/>
    <n v="0.19862536897868538"/>
    <n v="6.6"/>
    <x v="40"/>
    <n v="3.098555756067492E-2"/>
    <n v="0"/>
    <n v="1"/>
    <n v="0"/>
    <x v="0"/>
    <x v="0"/>
    <n v="0"/>
    <n v="0"/>
    <n v="0"/>
    <x v="0"/>
    <s v="Rastrojos (VS)"/>
    <s v=""/>
    <n v="4756631.6897999998"/>
    <n v="2629308.6312000002"/>
    <n v="-75.218880999999996"/>
    <n v="9.6877949999999995"/>
  </r>
  <r>
    <s v="Bolívar "/>
    <s v="El Carmen de Bolívar"/>
    <s v="Bajo Grande"/>
    <x v="46"/>
    <n v="88"/>
    <s v="Pastos enmalezados "/>
    <d v="2025-06-08T00:00:00"/>
    <s v="Media densidad"/>
    <s v="Esteban Moreno"/>
    <x v="3"/>
    <n v="7"/>
    <n v="41"/>
    <x v="5"/>
    <s v=""/>
    <n v="60"/>
    <n v="0.6"/>
    <n v="0.19098593171027439"/>
    <n v="2"/>
    <x v="25"/>
    <n v="2.8647889756541159E-2"/>
    <n v="0"/>
    <n v="5"/>
    <m/>
    <x v="1"/>
    <x v="1"/>
    <m/>
    <m/>
    <m/>
    <x v="0"/>
    <s v="Rastrojos (VS)"/>
    <s v=""/>
    <n v="4756627.7812999999"/>
    <n v="2629298.2601999999"/>
    <n v="-75.218915999999993"/>
    <n v="9.6877010000000006"/>
  </r>
  <r>
    <s v="Bolívar "/>
    <s v="El Carmen de Bolívar"/>
    <s v="Bajo Grande"/>
    <x v="46"/>
    <n v="89"/>
    <s v="Pastos enmalezados "/>
    <d v="2025-06-08T00:00:00"/>
    <s v="Media densidad"/>
    <s v="Esteban Moreno"/>
    <x v="3"/>
    <n v="7"/>
    <n v="42"/>
    <x v="1"/>
    <s v=""/>
    <n v="45.7"/>
    <n v="0.45700000000000002"/>
    <n v="0.14546761798599234"/>
    <n v="6.8"/>
    <x v="77"/>
    <n v="1.6619675354899624E-2"/>
    <n v="0"/>
    <n v="2"/>
    <n v="0"/>
    <x v="0"/>
    <x v="0"/>
    <n v="0"/>
    <n v="0"/>
    <n v="0"/>
    <x v="0"/>
    <s v="Rastrojos (VS)"/>
    <s v=""/>
    <n v="4756623.2627999997"/>
    <n v="2629295.3034999999"/>
    <n v="-75.218957000000003"/>
    <n v="9.6876740009999995"/>
  </r>
  <r>
    <s v="Bolívar "/>
    <s v="El Carmen de Bolívar"/>
    <s v="Bajo Grande"/>
    <x v="46"/>
    <n v="90"/>
    <s v="Pastos enmalezados "/>
    <d v="2025-06-08T00:00:00"/>
    <s v="Media densidad"/>
    <s v="Esteban Moreno"/>
    <x v="3"/>
    <n v="7"/>
    <n v="43"/>
    <x v="7"/>
    <s v=""/>
    <n v="40.1"/>
    <n v="0.40100000000000002"/>
    <n v="0.12764226435970008"/>
    <n v="1.7"/>
    <x v="37"/>
    <n v="1.2796137002059936E-2"/>
    <n v="0"/>
    <n v="4"/>
    <m/>
    <x v="1"/>
    <x v="1"/>
    <m/>
    <m/>
    <m/>
    <x v="0"/>
    <s v="Rastrojos (VS)"/>
    <s v=""/>
    <n v="4756626.1310000001"/>
    <n v="2629297.6074000001"/>
    <n v="-75.218930999999998"/>
    <n v="9.6876949999999997"/>
  </r>
  <r>
    <s v="Bolívar "/>
    <s v="El Carmen de Bolívar"/>
    <s v="Bajo Grande"/>
    <x v="46"/>
    <n v="91"/>
    <s v="Pastos enmalezados "/>
    <d v="2025-06-08T00:00:00"/>
    <s v="Media densidad"/>
    <s v="Esteban Moreno"/>
    <x v="3"/>
    <n v="7"/>
    <n v="44"/>
    <x v="0"/>
    <s v=""/>
    <n v="54.6"/>
    <n v="0.54600000000000004"/>
    <n v="0.17379719785634973"/>
    <n v="6.4"/>
    <x v="9"/>
    <n v="2.372331750739174E-2"/>
    <n v="0"/>
    <n v="1"/>
    <n v="0"/>
    <x v="0"/>
    <x v="0"/>
    <n v="0"/>
    <n v="0"/>
    <n v="0"/>
    <x v="0"/>
    <s v="Rastrojos (VS)"/>
    <s v=""/>
    <n v="4756632.0334999999"/>
    <n v="2629294.0296999998"/>
    <n v="-75.218877000000006"/>
    <n v="9.6876630010000007"/>
  </r>
  <r>
    <s v="Bolívar "/>
    <s v="El Carmen de Bolívar"/>
    <s v="Bajo Grande"/>
    <x v="46"/>
    <n v="92"/>
    <s v="Pastos enmalezados "/>
    <d v="2025-06-08T00:00:00"/>
    <s v="Media densidad"/>
    <s v="Esteban Moreno"/>
    <x v="3"/>
    <n v="7"/>
    <n v="45"/>
    <x v="1"/>
    <s v=""/>
    <n v="53.5"/>
    <n v="0.53500000000000003"/>
    <n v="0.17029578910832802"/>
    <n v="6.2"/>
    <x v="79"/>
    <n v="2.2777061793238875E-2"/>
    <n v="0"/>
    <n v="2"/>
    <n v="0"/>
    <x v="0"/>
    <x v="0"/>
    <n v="0"/>
    <n v="0"/>
    <n v="0"/>
    <x v="0"/>
    <s v="Rastrojos (VS)"/>
    <s v=""/>
    <n v="4756627.5401999997"/>
    <n v="2629294.9438"/>
    <n v="-75.218918000000002"/>
    <n v="9.687671001"/>
  </r>
  <r>
    <s v="Bolívar "/>
    <s v="El Carmen de Bolívar"/>
    <s v="Bajo Grande"/>
    <x v="46"/>
    <n v="93"/>
    <s v="Pastos enmalezados "/>
    <d v="2025-06-08T00:00:00"/>
    <s v="Media densidad"/>
    <s v="Esteban Moreno"/>
    <x v="3"/>
    <n v="7"/>
    <n v="46"/>
    <x v="0"/>
    <s v=""/>
    <n v="69.2"/>
    <n v="0.69200000000000006"/>
    <n v="0.22027044123918318"/>
    <n v="7"/>
    <x v="84"/>
    <n v="3.8106786334378695E-2"/>
    <n v="0"/>
    <n v="2"/>
    <n v="0"/>
    <x v="0"/>
    <x v="0"/>
    <n v="0"/>
    <n v="0"/>
    <n v="1"/>
    <x v="0"/>
    <s v="Rastrojos (VS)"/>
    <s v=""/>
    <n v="4756630.8400999997"/>
    <n v="2629296.1389000001"/>
    <n v="-75.218888000000007"/>
    <n v="9.6876820010000007"/>
  </r>
  <r>
    <s v="Bolívar "/>
    <s v="El Carmen de Bolívar"/>
    <s v="Bajo Grande"/>
    <x v="46"/>
    <n v="94"/>
    <s v="Pastos enmalezados "/>
    <d v="2025-06-08T00:00:00"/>
    <s v="Media densidad"/>
    <s v="Esteban Moreno"/>
    <x v="3"/>
    <n v="8"/>
    <n v="47"/>
    <x v="1"/>
    <s v=""/>
    <n v="54"/>
    <n v="0.54"/>
    <n v="0.17188733853924698"/>
    <n v="5.3"/>
    <x v="68"/>
    <n v="2.3204790702798343E-2"/>
    <n v="0"/>
    <n v="1"/>
    <n v="0"/>
    <x v="0"/>
    <x v="0"/>
    <n v="0"/>
    <n v="0"/>
    <n v="0"/>
    <x v="0"/>
    <s v="Rastrojos (VS)"/>
    <s v=""/>
    <n v="4756642.9619000005"/>
    <n v="2629303.9125000001"/>
    <n v="-75.218778"/>
    <n v="9.6877530000000007"/>
  </r>
  <r>
    <s v="Bolívar "/>
    <s v="El Carmen de Bolívar"/>
    <s v="Bajo Grande"/>
    <x v="46"/>
    <n v="95"/>
    <s v="Pastos enmalezados "/>
    <d v="2025-06-08T00:00:00"/>
    <s v="Media densidad"/>
    <s v="Esteban Moreno"/>
    <x v="3"/>
    <n v="10"/>
    <n v="48"/>
    <x v="0"/>
    <s v=""/>
    <n v="62.2"/>
    <n v="0.622"/>
    <n v="0.19798874920631782"/>
    <n v="6.5"/>
    <x v="9"/>
    <n v="3.078725050158242E-2"/>
    <n v="0"/>
    <n v="2"/>
    <n v="0"/>
    <x v="0"/>
    <x v="0"/>
    <n v="0"/>
    <n v="0"/>
    <n v="0"/>
    <x v="0"/>
    <s v="Rastrojos (VS)"/>
    <s v=""/>
    <n v="4756634.8691999996"/>
    <n v="2629291.3568000002"/>
    <n v="-75.218851000000001"/>
    <n v="9.6876390010000009"/>
  </r>
  <r>
    <s v="Bolívar "/>
    <s v="El Carmen de Bolívar"/>
    <s v="Bajo Grande"/>
    <x v="46"/>
    <n v="96"/>
    <s v="Pastos enmalezados "/>
    <d v="2025-06-08T00:00:00"/>
    <s v="Media densidad"/>
    <s v="Esteban Moreno"/>
    <x v="3"/>
    <n v="10"/>
    <n v="49"/>
    <x v="6"/>
    <s v=""/>
    <n v="62.2"/>
    <n v="0.622"/>
    <n v="0.19798874920631782"/>
    <n v="3.6"/>
    <x v="35"/>
    <n v="3.078725050158242E-2"/>
    <n v="0"/>
    <n v="2"/>
    <m/>
    <x v="1"/>
    <x v="1"/>
    <m/>
    <m/>
    <m/>
    <x v="0"/>
    <s v="Rastrojos (VS)"/>
    <s v=""/>
    <n v="4756631.2509000003"/>
    <n v="2629291.8228000002"/>
    <n v="-75.218884000000003"/>
    <n v="9.6876430009999996"/>
  </r>
  <r>
    <s v="Bolívar "/>
    <s v="El Carmen de Bolívar"/>
    <s v="Bajo Grande"/>
    <x v="46"/>
    <n v="97"/>
    <s v="Pastos enmalezados "/>
    <d v="2025-06-08T00:00:00"/>
    <s v="Media densidad"/>
    <s v="Esteban Moreno"/>
    <x v="3"/>
    <n v="10"/>
    <n v="50"/>
    <x v="1"/>
    <s v=""/>
    <n v="60.2"/>
    <n v="0.60199999999999998"/>
    <n v="0.19162255148264198"/>
    <n v="6.8"/>
    <x v="40"/>
    <n v="2.8839193998137617E-2"/>
    <n v="0"/>
    <n v="1"/>
    <n v="0"/>
    <x v="0"/>
    <x v="0"/>
    <n v="0"/>
    <n v="0"/>
    <n v="0"/>
    <x v="0"/>
    <s v="Rastrojos (VS)"/>
    <s v=""/>
    <n v="4756628.5033"/>
    <n v="2629291.1771"/>
    <n v="-75.218908999999996"/>
    <n v="9.6876370010000006"/>
  </r>
  <r>
    <s v="Bolívar "/>
    <s v="El Carmen de Bolívar"/>
    <s v="Bajo Grande"/>
    <x v="46"/>
    <n v="98"/>
    <s v="Pastos enmalezados "/>
    <d v="2025-06-08T00:00:00"/>
    <s v="Media densidad"/>
    <s v="Esteban Moreno"/>
    <x v="3"/>
    <n v="10"/>
    <n v="51"/>
    <x v="7"/>
    <s v=""/>
    <n v="45.8"/>
    <n v="0.45799999999999996"/>
    <n v="0.14578592787217612"/>
    <n v="3.6"/>
    <x v="32"/>
    <n v="1.6692488741364163E-2"/>
    <n v="0"/>
    <n v="2"/>
    <m/>
    <x v="1"/>
    <x v="1"/>
    <m/>
    <m/>
    <m/>
    <x v="0"/>
    <s v="Rastrojos (VS)"/>
    <s v=""/>
    <n v="4756629.6988000004"/>
    <n v="2629289.3997"/>
    <n v="-75.218897999999996"/>
    <n v="9.6876210010000001"/>
  </r>
  <r>
    <s v="Bolívar "/>
    <s v="El Carmen de Bolívar"/>
    <s v="Bajo Grande"/>
    <x v="46"/>
    <n v="99"/>
    <s v="Pastos enmalezados "/>
    <d v="2025-06-08T00:00:00"/>
    <s v="Media densidad"/>
    <s v="Esteban Moreno"/>
    <x v="3"/>
    <n v="10"/>
    <n v="52"/>
    <x v="1"/>
    <s v=""/>
    <n v="58.2"/>
    <n v="0.58200000000000007"/>
    <n v="0.18525635375896621"/>
    <n v="6.2"/>
    <x v="40"/>
    <n v="2.6954799471929587E-2"/>
    <n v="0"/>
    <n v="2"/>
    <n v="0"/>
    <x v="0"/>
    <x v="0"/>
    <n v="0"/>
    <n v="0"/>
    <n v="0"/>
    <x v="0"/>
    <s v="Rastrojos (VS)"/>
    <s v=""/>
    <n v="4756628.2780999998"/>
    <n v="2629290.2936999998"/>
    <n v="-75.218911000000006"/>
    <n v="9.6876289999999994"/>
  </r>
  <r>
    <s v="Bolívar "/>
    <s v="El Carmen de Bolívar"/>
    <s v="Bajo Grande"/>
    <x v="46"/>
    <n v="100"/>
    <s v="Pastos enmalezados "/>
    <d v="2025-06-08T00:00:00"/>
    <s v="Media densidad"/>
    <s v="Esteban Moreno"/>
    <x v="3"/>
    <n v="9"/>
    <n v="53"/>
    <x v="0"/>
    <s v=""/>
    <n v="56.2"/>
    <n v="0.56200000000000006"/>
    <n v="0.17889015603529038"/>
    <n v="8"/>
    <x v="67"/>
    <n v="2.51340669229583E-2"/>
    <n v="5"/>
    <n v="8"/>
    <n v="1"/>
    <x v="4"/>
    <x v="0"/>
    <n v="0"/>
    <n v="0"/>
    <n v="3"/>
    <x v="0"/>
    <s v="Rastrojos (VS)"/>
    <s v=""/>
    <n v="4756649.2817000002"/>
    <n v="2629297.014"/>
    <n v="-75.218720000000005"/>
    <n v="9.6876909999999992"/>
  </r>
  <r>
    <s v="Bolívar "/>
    <s v="El Carmen de Bolívar "/>
    <s v="Raizal"/>
    <x v="47"/>
    <n v="101"/>
    <s v="Bosque de galería"/>
    <d v="2025-06-08T00:00:00"/>
    <s v="Alta densidad"/>
    <s v="Lucía Rodríguez"/>
    <x v="3"/>
    <n v="1"/>
    <n v="1"/>
    <x v="0"/>
    <s v=""/>
    <n v="53"/>
    <n v="0.53"/>
    <n v="0.16870423967740908"/>
    <n v="10.8"/>
    <x v="11"/>
    <n v="2.2353311757256702E-2"/>
    <n v="10"/>
    <n v="14"/>
    <n v="3"/>
    <x v="0"/>
    <x v="0"/>
    <n v="0"/>
    <n v="0"/>
    <n v="0"/>
    <x v="0"/>
    <s v="Otro"/>
    <s v=""/>
    <n v="4757230.8306999998"/>
    <n v="2631529.5661999998"/>
    <n v="-75.213553000000005"/>
    <n v="9.7079109999999993"/>
  </r>
  <r>
    <s v="Bolívar "/>
    <s v="El Carmen de Bolívar "/>
    <s v="Raizal"/>
    <x v="47"/>
    <n v="102"/>
    <s v="Bosque de galería"/>
    <d v="2025-06-08T00:00:00"/>
    <s v="Alta densidad"/>
    <s v="Lucía Rodríguez"/>
    <x v="3"/>
    <n v="1"/>
    <n v="2"/>
    <x v="7"/>
    <s v=""/>
    <n v="43.5"/>
    <n v="0.435"/>
    <n v="0.13846480048994894"/>
    <n v="3.3"/>
    <x v="37"/>
    <n v="1.5058047053281948E-2"/>
    <n v="0"/>
    <n v="4"/>
    <m/>
    <x v="1"/>
    <x v="1"/>
    <m/>
    <m/>
    <m/>
    <x v="0"/>
    <s v="Otro"/>
    <s v=""/>
    <n v="4757230.6277999999"/>
    <n v="2631532.1113999998"/>
    <n v="-75.213554999999999"/>
    <n v="9.7079340009999999"/>
  </r>
  <r>
    <s v="Bolívar "/>
    <s v="El Carmen de Bolívar "/>
    <s v="Raizal"/>
    <x v="47"/>
    <n v="103"/>
    <s v="Bosque de galería"/>
    <d v="2025-06-08T00:00:00"/>
    <s v="Alta densidad"/>
    <s v="Lucía Rodríguez"/>
    <x v="3"/>
    <n v="1"/>
    <n v="3"/>
    <x v="0"/>
    <s v=""/>
    <n v="48"/>
    <n v="0.48"/>
    <n v="0.15278874536821951"/>
    <n v="8.5"/>
    <x v="27"/>
    <n v="1.8334649444186342E-2"/>
    <n v="9"/>
    <n v="12"/>
    <n v="2"/>
    <x v="0"/>
    <x v="0"/>
    <n v="0"/>
    <n v="0"/>
    <n v="0"/>
    <x v="0"/>
    <s v="Otro"/>
    <s v=""/>
    <n v="4757226.1118000001"/>
    <n v="2631529.4863999998"/>
    <n v="-75.213595999999995"/>
    <n v="9.70791"/>
  </r>
  <r>
    <s v="Bolívar "/>
    <s v="El Carmen de Bolívar "/>
    <s v="Raizal"/>
    <x v="47"/>
    <n v="104"/>
    <s v="Bosque de galería"/>
    <d v="2025-06-08T00:00:00"/>
    <s v="Alta densidad"/>
    <s v="Lucía Rodríguez"/>
    <x v="3"/>
    <n v="1"/>
    <n v="4"/>
    <x v="0"/>
    <s v=""/>
    <n v="61.1"/>
    <n v="0.61099999999999999"/>
    <n v="0.1944873404582961"/>
    <n v="11.5"/>
    <x v="104"/>
    <n v="2.9707941255004731E-2"/>
    <n v="10"/>
    <n v="13"/>
    <n v="3"/>
    <x v="0"/>
    <x v="0"/>
    <n v="0"/>
    <n v="0"/>
    <n v="0"/>
    <x v="0"/>
    <s v="Otro"/>
    <s v=""/>
    <n v="4757227.409"/>
    <n v="2631526.4917000001"/>
    <n v="-75.213583999999997"/>
    <n v="9.7078830000000007"/>
  </r>
  <r>
    <s v="Bolívar "/>
    <s v="El Carmen de Bolívar "/>
    <s v="Raizal"/>
    <x v="47"/>
    <n v="105"/>
    <s v="Bosque de galería"/>
    <d v="2025-06-08T00:00:00"/>
    <s v="Alta densidad"/>
    <s v="Lucía Rodríguez"/>
    <x v="3"/>
    <n v="1"/>
    <n v="5"/>
    <x v="0"/>
    <s v=""/>
    <n v="50.5"/>
    <n v="0.505"/>
    <n v="0.16074649252281431"/>
    <n v="8.5"/>
    <x v="3"/>
    <n v="2.0294244681005307E-2"/>
    <n v="7"/>
    <n v="10"/>
    <n v="3"/>
    <x v="0"/>
    <x v="0"/>
    <n v="0"/>
    <n v="0"/>
    <n v="1"/>
    <x v="0"/>
    <s v="Otro"/>
    <s v=""/>
    <n v="4757225.6447999999"/>
    <n v="2631525.176"/>
    <n v="-75.2136"/>
    <n v="9.7078710000000008"/>
  </r>
  <r>
    <s v="Bolívar "/>
    <s v="El Carmen de Bolívar "/>
    <s v="Raizal"/>
    <x v="47"/>
    <n v="106"/>
    <s v="Bosque de galería"/>
    <d v="2025-06-08T00:00:00"/>
    <s v="Alta densidad"/>
    <s v="Lucía Rodríguez"/>
    <x v="3"/>
    <n v="1"/>
    <n v="6"/>
    <x v="6"/>
    <s v=""/>
    <n v="49.7"/>
    <n v="0.49700000000000005"/>
    <n v="0.158200013433344"/>
    <n v="5.4"/>
    <x v="107"/>
    <n v="1.9656351669092995E-2"/>
    <n v="4"/>
    <n v="7"/>
    <m/>
    <x v="1"/>
    <x v="1"/>
    <m/>
    <m/>
    <m/>
    <x v="0"/>
    <s v="Otro"/>
    <s v=""/>
    <n v="4757224.4270000001"/>
    <n v="2631523.5249000001"/>
    <n v="-75.213611"/>
    <n v="9.7078559999999996"/>
  </r>
  <r>
    <s v="Bolívar "/>
    <s v="El Carmen de Bolívar "/>
    <s v="Raizal"/>
    <x v="47"/>
    <n v="107"/>
    <s v="Bosque de galería"/>
    <d v="2025-06-08T00:00:00"/>
    <s v="Alta densidad"/>
    <s v="Lucía Rodríguez"/>
    <x v="3"/>
    <n v="1"/>
    <n v="7"/>
    <x v="1"/>
    <s v=""/>
    <n v="52.3"/>
    <n v="0.52300000000000002"/>
    <n v="0.16647607047412252"/>
    <n v="7"/>
    <x v="95"/>
    <n v="2.1766746214491522E-2"/>
    <n v="7"/>
    <n v="10"/>
    <n v="0"/>
    <x v="0"/>
    <x v="0"/>
    <n v="0"/>
    <n v="0"/>
    <n v="0"/>
    <x v="0"/>
    <s v="Otro"/>
    <s v=""/>
    <n v="4757225.8432999998"/>
    <n v="2631521.9673000001"/>
    <n v="-75.213598000000005"/>
    <n v="9.7078419999999994"/>
  </r>
  <r>
    <s v="Bolívar "/>
    <s v="El Carmen de Bolívar "/>
    <s v="Raizal"/>
    <x v="47"/>
    <n v="108"/>
    <s v="Bosque de galería"/>
    <d v="2025-06-08T00:00:00"/>
    <s v="Alta densidad"/>
    <s v="Lucía Rodríguez"/>
    <x v="3"/>
    <n v="1"/>
    <n v="8"/>
    <x v="0"/>
    <s v=""/>
    <n v="56.5"/>
    <n v="0.56499999999999995"/>
    <n v="0.17984508569384172"/>
    <n v="8.6"/>
    <x v="18"/>
    <n v="2.5403118354255141E-2"/>
    <n v="8"/>
    <n v="11"/>
    <n v="1"/>
    <x v="0"/>
    <x v="0"/>
    <n v="0"/>
    <n v="0"/>
    <n v="0"/>
    <x v="0"/>
    <s v="Otro"/>
    <s v=""/>
    <n v="4757225.2904000003"/>
    <n v="2631521.3073"/>
    <n v="-75.213603000000006"/>
    <n v="9.7078360000000004"/>
  </r>
  <r>
    <s v="Bolívar "/>
    <s v="El Carmen de Bolívar "/>
    <s v="Raizal"/>
    <x v="47"/>
    <n v="109"/>
    <s v="Bosque de galería"/>
    <d v="2025-06-08T00:00:00"/>
    <s v="Alta densidad"/>
    <s v="Lucía Rodríguez"/>
    <x v="3"/>
    <n v="1"/>
    <n v="9"/>
    <x v="0"/>
    <s v=""/>
    <n v="48.1"/>
    <n v="0.48100000000000004"/>
    <n v="0.15310705525440332"/>
    <n v="8"/>
    <x v="78"/>
    <n v="1.8411123394342001E-2"/>
    <n v="8"/>
    <n v="11"/>
    <n v="0"/>
    <x v="0"/>
    <x v="0"/>
    <n v="0"/>
    <n v="0"/>
    <n v="0"/>
    <x v="0"/>
    <s v="Otro"/>
    <s v=""/>
    <n v="4757222.7911999999"/>
    <n v="2631525.0839999998"/>
    <n v="-75.213626000000005"/>
    <n v="9.7078699999999998"/>
  </r>
  <r>
    <s v="Bolívar "/>
    <s v="El Carmen de Bolívar "/>
    <s v="Raizal"/>
    <x v="47"/>
    <n v="110"/>
    <s v="Bosque de galería"/>
    <d v="2025-06-08T00:00:00"/>
    <s v="Alta densidad"/>
    <s v="Lucía Rodríguez"/>
    <x v="3"/>
    <n v="1"/>
    <n v="10"/>
    <x v="5"/>
    <s v=""/>
    <n v="51"/>
    <n v="0.51"/>
    <n v="0.16233804195373325"/>
    <n v="2.5"/>
    <x v="25"/>
    <n v="2.0698100349100988E-2"/>
    <n v="3"/>
    <n v="6"/>
    <m/>
    <x v="1"/>
    <x v="1"/>
    <m/>
    <m/>
    <m/>
    <x v="0"/>
    <s v="Otro"/>
    <s v=""/>
    <n v="4757224.3605000004"/>
    <n v="2631530.1614000001"/>
    <n v="-75.213611999999998"/>
    <n v="9.7079160000000009"/>
  </r>
  <r>
    <s v="Bolívar "/>
    <s v="El Carmen de Bolívar "/>
    <s v="Raizal"/>
    <x v="47"/>
    <n v="111"/>
    <s v="Bosque de galería"/>
    <d v="2025-06-08T00:00:00"/>
    <s v="Alta densidad"/>
    <s v="Lucía Rodríguez"/>
    <x v="3"/>
    <n v="1"/>
    <n v="11"/>
    <x v="5"/>
    <s v=""/>
    <n v="40"/>
    <n v="0.4"/>
    <n v="0.12732395447351627"/>
    <n v="3.2"/>
    <x v="14"/>
    <n v="1.2732395447351627E-2"/>
    <n v="0"/>
    <n v="4"/>
    <m/>
    <x v="1"/>
    <x v="1"/>
    <m/>
    <m/>
    <m/>
    <x v="0"/>
    <s v="Otro"/>
    <s v=""/>
    <n v="4757219.1731000002"/>
    <n v="2631525.5499999998"/>
    <n v="-75.213659000000007"/>
    <n v="9.7078740000000003"/>
  </r>
  <r>
    <s v="Bolívar "/>
    <s v="El Carmen de Bolívar "/>
    <s v="Raizal"/>
    <x v="47"/>
    <n v="112"/>
    <s v="Bosque de galería"/>
    <d v="2025-06-08T00:00:00"/>
    <s v="Alta densidad"/>
    <s v="Lucía Rodríguez"/>
    <x v="3"/>
    <n v="1"/>
    <n v="12"/>
    <x v="5"/>
    <s v=""/>
    <n v="53"/>
    <n v="0.53"/>
    <n v="0.16870423967740908"/>
    <n v="3.6"/>
    <x v="71"/>
    <n v="2.2353311757256702E-2"/>
    <n v="0"/>
    <n v="3"/>
    <m/>
    <x v="1"/>
    <x v="1"/>
    <m/>
    <m/>
    <m/>
    <x v="0"/>
    <s v="Otro"/>
    <s v=""/>
    <n v="4757222.3673999999"/>
    <n v="2631527.4093999998"/>
    <n v="-75.213629999999995"/>
    <n v="9.7078910010000001"/>
  </r>
  <r>
    <s v="Bolívar "/>
    <s v="El Carmen de Bolívar "/>
    <s v="Raizal"/>
    <x v="47"/>
    <n v="113"/>
    <s v="Bosque de galería"/>
    <d v="2025-06-08T00:00:00"/>
    <s v="Alta densidad"/>
    <s v="Lucía Rodríguez"/>
    <x v="3"/>
    <n v="1"/>
    <n v="13"/>
    <x v="0"/>
    <s v=""/>
    <n v="58.5"/>
    <n v="0.58499999999999996"/>
    <n v="0.18621128341751753"/>
    <n v="10.8"/>
    <x v="11"/>
    <n v="2.7233400199811936E-2"/>
    <n v="8"/>
    <n v="11"/>
    <n v="4"/>
    <x v="0"/>
    <x v="0"/>
    <n v="0"/>
    <n v="0"/>
    <n v="0"/>
    <x v="0"/>
    <s v="Otro"/>
    <s v=""/>
    <n v="4757224.1460999995"/>
    <n v="2631530.9369999999"/>
    <n v="-75.213614000000007"/>
    <n v="9.7079229999999992"/>
  </r>
  <r>
    <s v="Bolívar "/>
    <s v="El Carmen de Bolívar "/>
    <s v="Raizal"/>
    <x v="47"/>
    <n v="114"/>
    <s v="Bosque de galería"/>
    <d v="2025-06-08T00:00:00"/>
    <s v="Alta densidad"/>
    <s v="Lucía Rodríguez"/>
    <x v="3"/>
    <n v="1"/>
    <n v="14"/>
    <x v="7"/>
    <s v=""/>
    <n v="50"/>
    <n v="0.5"/>
    <n v="0.15915494309189535"/>
    <n v="3.8"/>
    <x v="45"/>
    <n v="1.9894367886486918E-2"/>
    <n v="2"/>
    <n v="5"/>
    <m/>
    <x v="1"/>
    <x v="1"/>
    <m/>
    <m/>
    <m/>
    <x v="0"/>
    <s v="Otro"/>
    <s v=""/>
    <n v="4757218.9724000003"/>
    <n v="2631528.4268999998"/>
    <n v="-75.213661000000002"/>
    <n v="9.7079000000000004"/>
  </r>
  <r>
    <s v="Bolívar "/>
    <s v="El Carmen de Bolívar "/>
    <s v="Raizal"/>
    <x v="47"/>
    <n v="115"/>
    <s v="Bosque de galería"/>
    <d v="2025-06-08T00:00:00"/>
    <s v="Alta densidad"/>
    <s v="Lucía Rodríguez"/>
    <x v="3"/>
    <n v="1"/>
    <n v="15"/>
    <x v="5"/>
    <s v=""/>
    <n v="56"/>
    <n v="0.56000000000000005"/>
    <n v="0.17825353626292281"/>
    <n v="3.8"/>
    <x v="25"/>
    <n v="2.4955495076809196E-2"/>
    <n v="0"/>
    <n v="3"/>
    <m/>
    <x v="1"/>
    <x v="1"/>
    <m/>
    <m/>
    <m/>
    <x v="0"/>
    <s v="Otro"/>
    <s v=""/>
    <n v="4757222.1442999998"/>
    <n v="2631526.8577999999"/>
    <n v="-75.213632000000004"/>
    <n v="9.7078860000000002"/>
  </r>
  <r>
    <s v="Bolívar "/>
    <s v="El Carmen de Bolívar "/>
    <s v="Raizal"/>
    <x v="47"/>
    <s v=""/>
    <s v="Bosque de galería"/>
    <d v="2025-06-08T00:00:00"/>
    <s v="Alta densidad"/>
    <s v="Lucía Rodríguez"/>
    <x v="3"/>
    <n v="1"/>
    <n v="16"/>
    <x v="4"/>
    <n v="57"/>
    <s v=""/>
    <m/>
    <m/>
    <m/>
    <x v="4"/>
    <n v="0"/>
    <s v=""/>
    <s v=""/>
    <m/>
    <x v="1"/>
    <x v="1"/>
    <m/>
    <m/>
    <m/>
    <x v="0"/>
    <s v="Otro"/>
    <s v=""/>
    <m/>
    <m/>
    <m/>
    <m/>
  </r>
  <r>
    <s v="Bolívar "/>
    <s v="El Carmen de Bolívar "/>
    <s v="Raizal"/>
    <x v="47"/>
    <s v=""/>
    <s v="Bosque de galería"/>
    <d v="2025-06-08T00:00:00"/>
    <s v="Alta densidad"/>
    <s v="Lucía Rodríguez"/>
    <x v="3"/>
    <n v="1"/>
    <n v="17"/>
    <x v="2"/>
    <n v="18"/>
    <s v=""/>
    <m/>
    <m/>
    <m/>
    <x v="4"/>
    <n v="0"/>
    <s v=""/>
    <s v=""/>
    <m/>
    <x v="1"/>
    <x v="1"/>
    <m/>
    <m/>
    <m/>
    <x v="0"/>
    <s v="Otro"/>
    <s v=""/>
    <m/>
    <m/>
    <m/>
    <m/>
  </r>
  <r>
    <s v="Bolívar "/>
    <s v="El Carmen de Bolívar "/>
    <s v="Raizal"/>
    <x v="47"/>
    <s v=""/>
    <s v="Bosque de galería"/>
    <d v="2025-06-08T00:00:00"/>
    <s v="Alta densidad"/>
    <s v="Lucía Rodríguez"/>
    <x v="3"/>
    <n v="1"/>
    <n v="18"/>
    <x v="3"/>
    <n v="2"/>
    <s v=""/>
    <m/>
    <m/>
    <m/>
    <x v="4"/>
    <n v="0"/>
    <s v=""/>
    <s v=""/>
    <m/>
    <x v="1"/>
    <x v="1"/>
    <m/>
    <m/>
    <m/>
    <x v="0"/>
    <s v="Otro"/>
    <s v=""/>
    <m/>
    <m/>
    <m/>
    <m/>
  </r>
  <r>
    <s v="Bolívar "/>
    <s v="El Carmen de Bolívar "/>
    <s v="Raizal"/>
    <x v="47"/>
    <n v="116"/>
    <s v="Bosque de galería"/>
    <d v="2025-06-08T00:00:00"/>
    <s v="Alta densidad"/>
    <s v="Lucía Rodríguez"/>
    <x v="3"/>
    <n v="1"/>
    <n v="19"/>
    <x v="0"/>
    <s v=""/>
    <n v="53.6"/>
    <n v="0.53600000000000003"/>
    <n v="0.17061409899451183"/>
    <n v="7.5"/>
    <x v="84"/>
    <n v="2.2862289265264586E-2"/>
    <n v="4"/>
    <n v="7"/>
    <n v="0"/>
    <x v="0"/>
    <x v="0"/>
    <n v="0"/>
    <n v="0"/>
    <n v="0"/>
    <x v="0"/>
    <s v="Otro"/>
    <s v=""/>
    <n v="4757231.6089000003"/>
    <n v="2631531.1096000001"/>
    <n v="-75.213545999999994"/>
    <n v="9.7079250009999996"/>
  </r>
  <r>
    <s v="Bolívar "/>
    <s v="El Carmen de Bolívar "/>
    <s v="Raizal"/>
    <x v="47"/>
    <n v="117"/>
    <s v="Bosque de galería"/>
    <d v="2025-06-08T00:00:00"/>
    <s v="Alta densidad"/>
    <s v="Lucía Rodríguez"/>
    <x v="3"/>
    <n v="2"/>
    <n v="20"/>
    <x v="0"/>
    <s v=""/>
    <n v="45.4"/>
    <n v="0.45399999999999996"/>
    <n v="0.14451268832744096"/>
    <n v="8.8000000000000007"/>
    <x v="3"/>
    <n v="1.6402190125164549E-2"/>
    <n v="8"/>
    <n v="11"/>
    <n v="2"/>
    <x v="0"/>
    <x v="0"/>
    <n v="0"/>
    <n v="0"/>
    <n v="0"/>
    <x v="0"/>
    <s v="Otro"/>
    <s v=""/>
    <n v="4757234.5505999997"/>
    <n v="2631527.8829999999"/>
    <n v="-75.213519000000005"/>
    <n v="9.7078960009999999"/>
  </r>
  <r>
    <s v="Bolívar "/>
    <s v="El Carmen de Bolívar "/>
    <s v="Raizal"/>
    <x v="47"/>
    <n v="118"/>
    <s v="Bosque de galería"/>
    <d v="2025-06-08T00:00:00"/>
    <s v="Alta densidad"/>
    <s v="Lucía Rodríguez"/>
    <x v="3"/>
    <n v="2"/>
    <n v="21"/>
    <x v="1"/>
    <s v=""/>
    <n v="66"/>
    <n v="0.66"/>
    <n v="0.21008452488130186"/>
    <n v="7"/>
    <x v="114"/>
    <n v="3.466394660541481E-2"/>
    <n v="5"/>
    <n v="8"/>
    <n v="0"/>
    <x v="0"/>
    <x v="0"/>
    <n v="0"/>
    <n v="0"/>
    <n v="0"/>
    <x v="0"/>
    <s v="Otro"/>
    <s v=""/>
    <n v="4757243.0305000003"/>
    <n v="2631532.5835000002"/>
    <n v="-75.213442000000001"/>
    <n v="9.7079389999999997"/>
  </r>
  <r>
    <s v="Bolívar "/>
    <s v="El Carmen de Bolívar "/>
    <s v="Raizal"/>
    <x v="47"/>
    <n v="119"/>
    <s v="Bosque de galería"/>
    <d v="2025-06-08T00:00:00"/>
    <s v="Alta densidad"/>
    <s v="Lucía Rodríguez"/>
    <x v="3"/>
    <n v="2"/>
    <n v="22"/>
    <x v="0"/>
    <s v=""/>
    <n v="59.4"/>
    <n v="0.59399999999999997"/>
    <n v="0.18907607239317165"/>
    <n v="9.1999999999999993"/>
    <x v="8"/>
    <n v="2.8077796750385988E-2"/>
    <n v="8"/>
    <n v="12"/>
    <n v="3"/>
    <x v="5"/>
    <x v="0"/>
    <n v="0"/>
    <n v="0"/>
    <n v="0"/>
    <x v="0"/>
    <s v="Otro"/>
    <s v=""/>
    <n v="4757241.7216999996"/>
    <n v="2631533.8086999999"/>
    <n v="-75.213453999999999"/>
    <n v="9.7079500010000004"/>
  </r>
  <r>
    <s v="Bolívar "/>
    <s v="El Carmen de Bolívar "/>
    <s v="Raizal"/>
    <x v="47"/>
    <n v="120"/>
    <s v="Bosque de galería"/>
    <d v="2025-06-08T00:00:00"/>
    <s v="Alta densidad"/>
    <s v="Lucía Rodríguez"/>
    <x v="3"/>
    <n v="2"/>
    <n v="23"/>
    <x v="5"/>
    <s v=""/>
    <n v="49.8"/>
    <n v="0.498"/>
    <n v="0.15851832331952775"/>
    <n v="4.5"/>
    <x v="25"/>
    <n v="1.9735531253281206E-2"/>
    <n v="2"/>
    <n v="5"/>
    <m/>
    <x v="1"/>
    <x v="1"/>
    <m/>
    <m/>
    <m/>
    <x v="0"/>
    <s v="Otro"/>
    <s v=""/>
    <n v="4757241.8437000001"/>
    <n v="2631535.6880999999"/>
    <n v="-75.213453000000001"/>
    <n v="9.7079670010000001"/>
  </r>
  <r>
    <s v="Bolívar "/>
    <s v="El Carmen de Bolívar "/>
    <s v="Raizal"/>
    <x v="47"/>
    <n v="121"/>
    <s v="Bosque de galería"/>
    <d v="2025-06-08T00:00:00"/>
    <s v="Alta densidad"/>
    <s v="Lucía Rodríguez"/>
    <x v="3"/>
    <n v="2"/>
    <n v="24"/>
    <x v="6"/>
    <s v=""/>
    <n v="47.5"/>
    <n v="0.47499999999999998"/>
    <n v="0.15119719593730058"/>
    <n v="4.8"/>
    <x v="29"/>
    <n v="1.7954667017554445E-2"/>
    <n v="3"/>
    <n v="6"/>
    <m/>
    <x v="1"/>
    <x v="1"/>
    <m/>
    <m/>
    <m/>
    <x v="0"/>
    <s v="Otro"/>
    <s v=""/>
    <n v="4757231.4161"/>
    <n v="2631535.2030000002"/>
    <n v="-75.213548000000003"/>
    <n v="9.7079620000000002"/>
  </r>
  <r>
    <s v="Bolívar "/>
    <s v="El Carmen de Bolívar "/>
    <s v="Raizal"/>
    <x v="47"/>
    <n v="122"/>
    <s v="Bosque de galería"/>
    <d v="2025-06-08T00:00:00"/>
    <s v="Alta densidad"/>
    <s v="Lucía Rodríguez"/>
    <x v="3"/>
    <n v="2"/>
    <n v="25"/>
    <x v="1"/>
    <s v=""/>
    <n v="52"/>
    <n v="0.52"/>
    <n v="0.16552114081557115"/>
    <n v="6.8"/>
    <x v="72"/>
    <n v="2.1517748306024251E-2"/>
    <n v="3"/>
    <n v="6"/>
    <n v="0"/>
    <x v="0"/>
    <x v="0"/>
    <n v="0"/>
    <n v="0"/>
    <n v="0"/>
    <x v="0"/>
    <s v="Otro"/>
    <s v=""/>
    <n v="4757230.7649999997"/>
    <n v="2631536.3133"/>
    <n v="-75.213554000000002"/>
    <n v="9.7079720009999999"/>
  </r>
  <r>
    <s v="Bolívar "/>
    <s v="El Carmen de Bolívar "/>
    <s v="Raizal"/>
    <x v="47"/>
    <n v="123"/>
    <s v="Bosque de galería"/>
    <d v="2025-06-08T00:00:00"/>
    <s v="Alta densidad"/>
    <s v="Lucía Rodríguez"/>
    <x v="3"/>
    <n v="2"/>
    <n v="26"/>
    <x v="0"/>
    <s v=""/>
    <n v="55.5"/>
    <n v="0.55500000000000005"/>
    <n v="0.17666198683200385"/>
    <n v="8.8000000000000007"/>
    <x v="27"/>
    <n v="2.4511850672940535E-2"/>
    <n v="5"/>
    <n v="8"/>
    <n v="2"/>
    <x v="0"/>
    <x v="0"/>
    <n v="0"/>
    <n v="0"/>
    <n v="0"/>
    <x v="0"/>
    <s v="Otro"/>
    <s v=""/>
    <n v="4757230.1224999996"/>
    <n v="2631538.7507000002"/>
    <n v="-75.213560000000001"/>
    <n v="9.7079940009999994"/>
  </r>
  <r>
    <s v="Bolívar "/>
    <s v="El Carmen de Bolívar "/>
    <s v="Raizal"/>
    <x v="47"/>
    <n v="124"/>
    <s v="Bosque de galería"/>
    <d v="2025-06-08T00:00:00"/>
    <s v="Alta densidad"/>
    <s v="Lucía Rodríguez"/>
    <x v="3"/>
    <n v="2"/>
    <n v="27"/>
    <x v="7"/>
    <s v=""/>
    <n v="55.2"/>
    <n v="0.55200000000000005"/>
    <n v="0.17570705717345247"/>
    <n v="5"/>
    <x v="38"/>
    <n v="2.4247573889936442E-2"/>
    <n v="3"/>
    <n v="6"/>
    <m/>
    <x v="1"/>
    <x v="1"/>
    <m/>
    <m/>
    <m/>
    <x v="2"/>
    <s v="Otro"/>
    <s v=""/>
    <n v="4757230.9028000003"/>
    <n v="2631540.6258"/>
    <n v="-75.213553000000005"/>
    <n v="9.7080110000000008"/>
  </r>
  <r>
    <s v="Bolívar "/>
    <s v="El Carmen de Bolívar "/>
    <s v="Raizal"/>
    <x v="47"/>
    <n v="125"/>
    <s v="Bosque de galería"/>
    <d v="2025-06-08T00:00:00"/>
    <s v="Alta densidad"/>
    <s v="Lucía Rodríguez"/>
    <x v="3"/>
    <n v="2"/>
    <n v="28"/>
    <x v="6"/>
    <s v=""/>
    <n v="51.5"/>
    <n v="0.51500000000000001"/>
    <n v="0.16392959138465221"/>
    <n v="4.2"/>
    <x v="35"/>
    <n v="2.1105934890773972E-2"/>
    <n v="3"/>
    <n v="6"/>
    <m/>
    <x v="1"/>
    <x v="1"/>
    <m/>
    <m/>
    <m/>
    <x v="0"/>
    <s v="Otro"/>
    <s v=""/>
    <n v="4757237.2452999996"/>
    <n v="2631537.2664000001"/>
    <n v="-75.213494999999995"/>
    <n v="9.7079810000000002"/>
  </r>
  <r>
    <s v="Bolívar "/>
    <s v="El Carmen de Bolívar "/>
    <s v="Raizal"/>
    <x v="47"/>
    <n v="126"/>
    <s v="Bosque de galería"/>
    <d v="2025-06-08T00:00:00"/>
    <s v="Alta densidad"/>
    <s v="Lucía Rodríguez"/>
    <x v="3"/>
    <n v="2"/>
    <n v="29"/>
    <x v="6"/>
    <s v=""/>
    <n v="51"/>
    <n v="0.51"/>
    <n v="0.16233804195373325"/>
    <n v="5"/>
    <x v="60"/>
    <n v="2.0698100349100988E-2"/>
    <n v="2"/>
    <n v="5"/>
    <m/>
    <x v="1"/>
    <x v="1"/>
    <m/>
    <m/>
    <m/>
    <x v="0"/>
    <s v="Otro"/>
    <s v=""/>
    <n v="4757229.0143999998"/>
    <n v="2631537.0989000001"/>
    <n v="-75.213570000000004"/>
    <n v="9.7079789999999999"/>
  </r>
  <r>
    <s v="Bolívar "/>
    <s v="El Carmen de Bolívar "/>
    <s v="Raizal"/>
    <x v="47"/>
    <n v="127"/>
    <s v="Bosque de galería"/>
    <d v="2025-06-08T00:00:00"/>
    <s v="Alta densidad"/>
    <s v="Lucía Rodríguez"/>
    <x v="3"/>
    <n v="2"/>
    <n v="30"/>
    <x v="0"/>
    <s v=""/>
    <n v="57.5"/>
    <n v="0.57499999999999996"/>
    <n v="0.18302818455567962"/>
    <n v="10.199999999999999"/>
    <x v="12"/>
    <n v="2.6310301529878944E-2"/>
    <n v="7"/>
    <n v="10"/>
    <n v="1"/>
    <x v="0"/>
    <x v="0"/>
    <n v="0"/>
    <n v="0"/>
    <n v="0"/>
    <x v="0"/>
    <s v="Otro"/>
    <s v=""/>
    <n v="4757231.6507000001"/>
    <n v="2631537.5241"/>
    <n v="-75.213545999999994"/>
    <n v="9.7079830000000005"/>
  </r>
  <r>
    <s v="Bolívar "/>
    <s v="El Carmen de Bolívar "/>
    <s v="Raizal"/>
    <x v="47"/>
    <s v=""/>
    <s v="Bosque de galería"/>
    <d v="2025-06-08T00:00:00"/>
    <s v="Alta densidad"/>
    <s v="Lucía Rodríguez"/>
    <x v="3"/>
    <n v="2"/>
    <n v="31"/>
    <x v="2"/>
    <n v="13"/>
    <s v=""/>
    <m/>
    <m/>
    <m/>
    <x v="4"/>
    <n v="0"/>
    <s v=""/>
    <s v=""/>
    <m/>
    <x v="1"/>
    <x v="1"/>
    <m/>
    <m/>
    <m/>
    <x v="0"/>
    <s v="Otro"/>
    <s v=""/>
    <m/>
    <m/>
    <m/>
    <m/>
  </r>
  <r>
    <s v="Bolívar "/>
    <s v="El Carmen de Bolívar "/>
    <s v="Raizal"/>
    <x v="47"/>
    <s v=""/>
    <s v="Bosque de galería"/>
    <d v="2025-06-08T00:00:00"/>
    <s v="Alta densidad"/>
    <s v="Lucía Rodríguez"/>
    <x v="3"/>
    <n v="2"/>
    <n v="32"/>
    <x v="4"/>
    <n v="19"/>
    <s v=""/>
    <m/>
    <m/>
    <m/>
    <x v="4"/>
    <n v="0"/>
    <s v=""/>
    <s v=""/>
    <m/>
    <x v="1"/>
    <x v="1"/>
    <m/>
    <m/>
    <m/>
    <x v="0"/>
    <s v="Otro"/>
    <s v=""/>
    <m/>
    <m/>
    <m/>
    <m/>
  </r>
  <r>
    <s v="Bolívar "/>
    <s v="El Carmen de Bolívar "/>
    <s v="Raizal"/>
    <x v="47"/>
    <n v="128"/>
    <s v="Bosque de galería"/>
    <d v="2025-06-08T00:00:00"/>
    <s v="Alta densidad"/>
    <s v="Lucía Rodríguez"/>
    <x v="3"/>
    <n v="3"/>
    <n v="33"/>
    <x v="6"/>
    <s v=""/>
    <n v="80"/>
    <n v="0.8"/>
    <n v="0.25464790894703254"/>
    <n v="5"/>
    <x v="134"/>
    <n v="5.0929581789406507E-2"/>
    <n v="5"/>
    <n v="8"/>
    <m/>
    <x v="1"/>
    <x v="1"/>
    <m/>
    <m/>
    <m/>
    <x v="0"/>
    <s v="Otro"/>
    <s v=""/>
    <n v="4757233.2078"/>
    <n v="2631540.7214000002"/>
    <n v="-75.213532000000001"/>
    <n v="9.7080120010000002"/>
  </r>
  <r>
    <s v="Bolívar "/>
    <s v="El Carmen de Bolívar "/>
    <s v="Raizal"/>
    <x v="47"/>
    <n v="129"/>
    <s v="Bosque de galería"/>
    <d v="2025-06-08T00:00:00"/>
    <s v="Alta densidad"/>
    <s v="Lucía Rodríguez"/>
    <x v="3"/>
    <n v="3"/>
    <n v="34"/>
    <x v="0"/>
    <s v=""/>
    <n v="46.6"/>
    <n v="0.46600000000000003"/>
    <n v="0.14833240696164646"/>
    <n v="8.5"/>
    <x v="18"/>
    <n v="1.728072541103181E-2"/>
    <n v="6"/>
    <n v="9"/>
    <n v="0"/>
    <x v="0"/>
    <x v="0"/>
    <n v="0"/>
    <n v="0"/>
    <n v="0"/>
    <x v="0"/>
    <s v="Otro"/>
    <s v=""/>
    <n v="4757226.9296000004"/>
    <n v="2631537.1124999998"/>
    <n v="-75.213588999999999"/>
    <n v="9.707979001"/>
  </r>
  <r>
    <s v="Bolívar "/>
    <s v="El Carmen de Bolívar "/>
    <s v="Raizal"/>
    <x v="47"/>
    <n v="130"/>
    <s v="Bosque de galería"/>
    <d v="2025-06-08T00:00:00"/>
    <s v="Alta densidad"/>
    <s v="Lucía Rodríguez"/>
    <x v="3"/>
    <n v="3"/>
    <n v="35"/>
    <x v="0"/>
    <s v=""/>
    <n v="65.3"/>
    <n v="0.65300000000000002"/>
    <n v="0.20785635567801533"/>
    <n v="11"/>
    <x v="11"/>
    <n v="3.3932550064436004E-2"/>
    <n v="3"/>
    <n v="6"/>
    <n v="2"/>
    <x v="0"/>
    <x v="0"/>
    <n v="0"/>
    <n v="0"/>
    <n v="0"/>
    <x v="0"/>
    <s v="Otro"/>
    <s v=""/>
    <n v="4757229.9260999998"/>
    <n v="2631542.2911999999"/>
    <n v="-75.213561999999996"/>
    <n v="9.7080260010000003"/>
  </r>
  <r>
    <s v="Bolívar "/>
    <s v="El Carmen de Bolívar "/>
    <s v="Raizal"/>
    <x v="47"/>
    <n v="131"/>
    <s v="Bosque de galería"/>
    <d v="2025-06-08T00:00:00"/>
    <s v="Alta densidad"/>
    <s v="Lucía Rodríguez"/>
    <x v="3"/>
    <n v="3"/>
    <n v="36"/>
    <x v="7"/>
    <s v=""/>
    <n v="58"/>
    <n v="0.57999999999999996"/>
    <n v="0.18461973398659859"/>
    <n v="3.8"/>
    <x v="37"/>
    <n v="2.6769861428056794E-2"/>
    <n v="3"/>
    <n v="6"/>
    <m/>
    <x v="1"/>
    <x v="1"/>
    <m/>
    <m/>
    <m/>
    <x v="0"/>
    <s v="Otro"/>
    <s v=""/>
    <n v="4757225.1789999995"/>
    <n v="2631537.8980999999"/>
    <n v="-75.213605000000001"/>
    <n v="9.707986"/>
  </r>
  <r>
    <s v="Bolívar "/>
    <s v="El Carmen de Bolívar "/>
    <s v="Raizal"/>
    <x v="47"/>
    <n v="132"/>
    <s v="Bosque de galería"/>
    <d v="2025-06-08T00:00:00"/>
    <s v="Alta densidad"/>
    <s v="Lucía Rodríguez"/>
    <x v="3"/>
    <n v="3"/>
    <n v="37"/>
    <x v="0"/>
    <s v=""/>
    <n v="53.6"/>
    <n v="0.53600000000000003"/>
    <n v="0.17061409899451183"/>
    <n v="11"/>
    <x v="11"/>
    <n v="2.2862289265264586E-2"/>
    <n v="4"/>
    <n v="7"/>
    <n v="2"/>
    <x v="0"/>
    <x v="0"/>
    <n v="0"/>
    <n v="0"/>
    <n v="0"/>
    <x v="0"/>
    <s v="Otro"/>
    <s v=""/>
    <n v="4757225.9522000002"/>
    <n v="2631538.6672999999"/>
    <n v="-75.213598000000005"/>
    <n v="9.7079930010000002"/>
  </r>
  <r>
    <s v="Bolívar "/>
    <s v="El Carmen de Bolívar "/>
    <s v="Raizal"/>
    <x v="47"/>
    <n v="133"/>
    <s v="Bosque de galería"/>
    <d v="2025-06-08T00:00:00"/>
    <s v="Alta densidad"/>
    <s v="Lucía Rodríguez"/>
    <x v="3"/>
    <n v="3"/>
    <n v="38"/>
    <x v="6"/>
    <s v=""/>
    <n v="51.4"/>
    <n v="0.51400000000000001"/>
    <n v="0.1636112814984684"/>
    <n v="5"/>
    <x v="20"/>
    <n v="2.102404967255319E-2"/>
    <n v="3"/>
    <n v="6"/>
    <m/>
    <x v="1"/>
    <x v="1"/>
    <m/>
    <m/>
    <m/>
    <x v="0"/>
    <s v="Otro"/>
    <s v=""/>
    <n v="4757227.2927000001"/>
    <n v="2631542.3083000001"/>
    <n v="-75.213586000000006"/>
    <n v="9.7080260000000003"/>
  </r>
  <r>
    <s v="Bolívar "/>
    <s v="El Carmen de Bolívar "/>
    <s v="Raizal"/>
    <x v="47"/>
    <n v="134"/>
    <s v="Bosque de galería"/>
    <d v="2025-06-08T00:00:00"/>
    <s v="Alta densidad"/>
    <s v="Lucía Rodríguez"/>
    <x v="3"/>
    <n v="3"/>
    <n v="39"/>
    <x v="0"/>
    <s v=""/>
    <n v="46"/>
    <n v="0.46"/>
    <n v="0.14642254764454371"/>
    <n v="9"/>
    <x v="8"/>
    <n v="1.6838592979122526E-2"/>
    <n v="6"/>
    <n v="9"/>
    <n v="1"/>
    <x v="0"/>
    <x v="0"/>
    <n v="0"/>
    <n v="0"/>
    <n v="0"/>
    <x v="0"/>
    <s v="Otro"/>
    <s v=""/>
    <n v="4757227.1634999998"/>
    <n v="2631539.3229999999"/>
    <n v="-75.213587000000004"/>
    <n v="9.7079990009999992"/>
  </r>
  <r>
    <s v="Bolívar "/>
    <s v="El Carmen de Bolívar "/>
    <s v="Raizal"/>
    <x v="47"/>
    <s v=""/>
    <s v="Bosque de galería"/>
    <d v="2025-06-08T00:00:00"/>
    <s v="Alta densidad"/>
    <s v="Lucía Rodríguez"/>
    <x v="3"/>
    <n v="3"/>
    <n v="40"/>
    <x v="2"/>
    <n v="9"/>
    <s v=""/>
    <m/>
    <m/>
    <m/>
    <x v="4"/>
    <n v="0"/>
    <s v=""/>
    <s v=""/>
    <m/>
    <x v="1"/>
    <x v="1"/>
    <m/>
    <m/>
    <m/>
    <x v="0"/>
    <s v="Otro"/>
    <s v=""/>
    <m/>
    <m/>
    <m/>
    <m/>
  </r>
  <r>
    <s v="Bolívar "/>
    <s v="El Carmen de Bolívar "/>
    <s v="Raizal"/>
    <x v="47"/>
    <s v=""/>
    <s v="Bosque de galería"/>
    <d v="2025-06-08T00:00:00"/>
    <s v="Alta densidad"/>
    <s v="Lucía Rodríguez"/>
    <x v="3"/>
    <n v="3"/>
    <n v="41"/>
    <x v="4"/>
    <n v="46"/>
    <s v=""/>
    <m/>
    <m/>
    <m/>
    <x v="4"/>
    <n v="0"/>
    <s v=""/>
    <s v=""/>
    <m/>
    <x v="1"/>
    <x v="1"/>
    <m/>
    <m/>
    <m/>
    <x v="0"/>
    <s v="Otro"/>
    <s v=""/>
    <m/>
    <m/>
    <m/>
    <m/>
  </r>
  <r>
    <s v="Bolívar "/>
    <s v="El Carmen de Bolívar "/>
    <s v="Raizal"/>
    <x v="47"/>
    <n v="135"/>
    <s v="Bosque de galería"/>
    <d v="2025-06-08T00:00:00"/>
    <s v="Alta densidad"/>
    <s v="Lucía Rodríguez"/>
    <x v="3"/>
    <n v="4"/>
    <n v="42"/>
    <x v="6"/>
    <s v=""/>
    <n v="74.400000000000006"/>
    <n v="0.74400000000000011"/>
    <n v="0.23682255532074031"/>
    <n v="5"/>
    <x v="111"/>
    <n v="4.4048995289657701E-2"/>
    <n v="3"/>
    <n v="6"/>
    <m/>
    <x v="1"/>
    <x v="1"/>
    <m/>
    <m/>
    <m/>
    <x v="0"/>
    <s v="Otro"/>
    <s v=""/>
    <n v="4757222.6509999996"/>
    <n v="2631537.2510000002"/>
    <n v="-75.213628"/>
    <n v="9.7079800009999992"/>
  </r>
  <r>
    <s v="Bolívar "/>
    <s v="El Carmen de Bolívar "/>
    <s v="Raizal"/>
    <x v="47"/>
    <n v="136"/>
    <s v="Bosque de galería"/>
    <d v="2025-06-08T00:00:00"/>
    <s v="Alta densidad"/>
    <s v="Lucía Rodríguez"/>
    <x v="3"/>
    <n v="4"/>
    <n v="43"/>
    <x v="6"/>
    <s v=""/>
    <n v="70.8"/>
    <n v="0.70799999999999996"/>
    <n v="0.22536339941812381"/>
    <n v="4"/>
    <x v="44"/>
    <n v="3.9889321697007908E-2"/>
    <n v="3"/>
    <n v="5"/>
    <m/>
    <x v="1"/>
    <x v="1"/>
    <m/>
    <m/>
    <m/>
    <x v="0"/>
    <s v="Otro"/>
    <s v=""/>
    <n v="4757221.9666999998"/>
    <n v="2631533.2738000001"/>
    <n v="-75.213633999999999"/>
    <n v="9.7079439999999995"/>
  </r>
  <r>
    <s v="Bolívar "/>
    <s v="El Carmen de Bolívar "/>
    <s v="Raizal"/>
    <x v="47"/>
    <n v="137"/>
    <s v="Bosque de galería"/>
    <d v="2025-06-08T00:00:00"/>
    <s v="Alta densidad"/>
    <s v="Lucía Rodríguez"/>
    <x v="3"/>
    <n v="4"/>
    <n v="44"/>
    <x v="6"/>
    <s v=""/>
    <n v="48.3"/>
    <n v="0.48299999999999998"/>
    <n v="0.15374367502677089"/>
    <n v="5.5"/>
    <x v="22"/>
    <n v="1.8564548759482585E-2"/>
    <n v="5"/>
    <n v="6"/>
    <m/>
    <x v="1"/>
    <x v="1"/>
    <m/>
    <m/>
    <m/>
    <x v="0"/>
    <s v="Otro"/>
    <s v=""/>
    <n v="4757221.0303999996"/>
    <n v="2631541.1324999998"/>
    <n v="-75.213643000000005"/>
    <n v="9.7080149999999996"/>
  </r>
  <r>
    <s v="Bolívar "/>
    <s v="El Carmen de Bolívar "/>
    <s v="Raizal"/>
    <x v="47"/>
    <s v=""/>
    <s v="Bosque de galería"/>
    <d v="2025-06-08T00:00:00"/>
    <s v="Alta densidad"/>
    <s v="Lucía Rodríguez"/>
    <x v="3"/>
    <n v="4"/>
    <n v="45"/>
    <x v="2"/>
    <n v="5"/>
    <s v=""/>
    <m/>
    <m/>
    <m/>
    <x v="4"/>
    <n v="0"/>
    <s v=""/>
    <s v=""/>
    <m/>
    <x v="1"/>
    <x v="1"/>
    <m/>
    <m/>
    <m/>
    <x v="0"/>
    <s v="Otro"/>
    <s v=""/>
    <m/>
    <m/>
    <m/>
    <m/>
  </r>
  <r>
    <s v="Bolívar "/>
    <s v="El Carmen de Bolívar "/>
    <s v="Raizal"/>
    <x v="47"/>
    <s v=""/>
    <s v="Bosque de galería"/>
    <d v="2025-06-08T00:00:00"/>
    <s v="Alta densidad"/>
    <s v="Lucía Rodríguez"/>
    <x v="3"/>
    <n v="4"/>
    <n v="46"/>
    <x v="4"/>
    <n v="37"/>
    <s v=""/>
    <m/>
    <m/>
    <m/>
    <x v="4"/>
    <n v="0"/>
    <s v=""/>
    <s v=""/>
    <m/>
    <x v="1"/>
    <x v="1"/>
    <m/>
    <m/>
    <m/>
    <x v="0"/>
    <s v="Otro"/>
    <s v=""/>
    <m/>
    <m/>
    <m/>
    <m/>
  </r>
  <r>
    <s v="Bolívar "/>
    <s v="El Carmen de Bolívar "/>
    <s v="Raizal"/>
    <x v="47"/>
    <s v=""/>
    <s v="Bosque de galería"/>
    <d v="2025-06-08T00:00:00"/>
    <s v="Alta densidad"/>
    <s v="Lucía Rodríguez"/>
    <x v="3"/>
    <n v="4"/>
    <n v="47"/>
    <x v="3"/>
    <n v="1"/>
    <s v=""/>
    <m/>
    <m/>
    <m/>
    <x v="4"/>
    <n v="0"/>
    <s v=""/>
    <s v=""/>
    <m/>
    <x v="1"/>
    <x v="1"/>
    <m/>
    <m/>
    <m/>
    <x v="0"/>
    <s v="Otro"/>
    <s v=""/>
    <m/>
    <m/>
    <m/>
    <m/>
  </r>
  <r>
    <s v="Bolívar "/>
    <s v="El Carmen de Bolívar "/>
    <s v="Raizal"/>
    <x v="47"/>
    <n v="138"/>
    <s v="Bosque de galería"/>
    <d v="2025-06-08T00:00:00"/>
    <s v="Alta densidad"/>
    <s v="Lucía Rodríguez"/>
    <x v="3"/>
    <n v="5"/>
    <n v="48"/>
    <x v="1"/>
    <s v=""/>
    <n v="51.4"/>
    <n v="0.51400000000000001"/>
    <n v="0.1636112814984684"/>
    <n v="5.5"/>
    <x v="28"/>
    <n v="2.102404967255319E-2"/>
    <n v="3"/>
    <n v="6"/>
    <n v="0"/>
    <x v="0"/>
    <x v="0"/>
    <n v="0"/>
    <n v="0"/>
    <n v="0"/>
    <x v="0"/>
    <s v="Otro"/>
    <s v=""/>
    <n v="4757213.6867000004"/>
    <n v="2631542.3969999999"/>
    <n v="-75.213710000000006"/>
    <n v="9.7080260000000003"/>
  </r>
  <r>
    <s v="Bolívar "/>
    <s v="El Carmen de Bolívar "/>
    <s v="Raizal"/>
    <x v="47"/>
    <n v="139"/>
    <s v="Bosque de galería"/>
    <d v="2025-06-08T00:00:00"/>
    <s v="Alta densidad"/>
    <s v="Lucía Rodríguez"/>
    <x v="3"/>
    <n v="5"/>
    <n v="49"/>
    <x v="0"/>
    <s v=""/>
    <n v="58"/>
    <n v="0.57999999999999996"/>
    <n v="0.18461973398659859"/>
    <n v="10.5"/>
    <x v="11"/>
    <n v="2.6769861428056794E-2"/>
    <n v="8"/>
    <n v="11"/>
    <n v="3"/>
    <x v="2"/>
    <x v="2"/>
    <n v="0"/>
    <n v="0"/>
    <n v="1"/>
    <x v="0"/>
    <s v="Otro"/>
    <s v=""/>
    <n v="4757215.8704000004"/>
    <n v="2631540.7237999998"/>
    <n v="-75.21369"/>
    <n v="9.7080110009999991"/>
  </r>
  <r>
    <s v="Bolívar "/>
    <s v="El Carmen de Bolívar "/>
    <s v="Raizal"/>
    <x v="47"/>
    <n v="140"/>
    <s v="Bosque de galería"/>
    <d v="2025-06-08T00:00:00"/>
    <s v="Alta densidad"/>
    <s v="Lucía Rodríguez"/>
    <x v="3"/>
    <n v="5"/>
    <n v="50"/>
    <x v="0"/>
    <s v=""/>
    <n v="56.9"/>
    <n v="0.56899999999999995"/>
    <n v="0.18111832523857688"/>
    <n v="8.6"/>
    <x v="84"/>
    <n v="2.5764081765187557E-2"/>
    <n v="6"/>
    <n v="9"/>
    <n v="0"/>
    <x v="0"/>
    <x v="0"/>
    <n v="0"/>
    <n v="0"/>
    <n v="0"/>
    <x v="0"/>
    <s v="Otro"/>
    <s v=""/>
    <n v="4757209.1555000003"/>
    <n v="2631537.4495000001"/>
    <n v="-75.213751000000002"/>
    <n v="9.7079810000000002"/>
  </r>
  <r>
    <s v="Bolívar "/>
    <s v="El Carmen de Bolívar "/>
    <s v="Raizal"/>
    <x v="47"/>
    <n v="141"/>
    <s v="Bosque de galería"/>
    <d v="2025-06-08T00:00:00"/>
    <s v="Alta densidad"/>
    <s v="Lucía Rodríguez"/>
    <x v="3"/>
    <n v="5"/>
    <n v="51"/>
    <x v="0"/>
    <s v=""/>
    <n v="55"/>
    <n v="0.55000000000000004"/>
    <n v="0.17507043740108488"/>
    <n v="8.5"/>
    <x v="18"/>
    <n v="2.4072185142649173E-2"/>
    <n v="6"/>
    <n v="9"/>
    <n v="0"/>
    <x v="0"/>
    <x v="0"/>
    <n v="0"/>
    <n v="0"/>
    <n v="0"/>
    <x v="0"/>
    <s v="Otro"/>
    <s v=""/>
    <n v="4757207.0915999999"/>
    <n v="2631540.6704000002"/>
    <n v="-75.213769999999997"/>
    <n v="9.7080099999999998"/>
  </r>
  <r>
    <s v="Bolívar "/>
    <s v="El Carmen de Bolívar "/>
    <s v="Raizal"/>
    <x v="47"/>
    <n v="142"/>
    <s v="Bosque de galería"/>
    <d v="2025-06-08T00:00:00"/>
    <s v="Alta densidad"/>
    <s v="Lucía Rodríguez"/>
    <x v="3"/>
    <n v="5"/>
    <n v="52"/>
    <x v="0"/>
    <s v=""/>
    <n v="54.6"/>
    <n v="0.54600000000000004"/>
    <n v="0.17379719785634973"/>
    <n v="9"/>
    <x v="1"/>
    <n v="2.372331750739174E-2"/>
    <n v="6"/>
    <n v="9"/>
    <n v="1"/>
    <x v="0"/>
    <x v="0"/>
    <n v="0"/>
    <n v="0"/>
    <n v="0"/>
    <x v="0"/>
    <s v="Otro"/>
    <s v=""/>
    <n v="4757209.5228000004"/>
    <n v="2631543.3089999999"/>
    <n v="-75.213747999999995"/>
    <n v="9.7080340009999997"/>
  </r>
  <r>
    <s v="Bolívar "/>
    <s v="El Carmen de Bolívar "/>
    <s v="Raizal"/>
    <x v="47"/>
    <n v="143"/>
    <s v="Bosque de galería"/>
    <d v="2025-06-08T00:00:00"/>
    <s v="Alta densidad"/>
    <s v="Lucía Rodríguez"/>
    <x v="3"/>
    <n v="5"/>
    <n v="53"/>
    <x v="0"/>
    <s v=""/>
    <n v="53.9"/>
    <n v="0.53900000000000003"/>
    <n v="0.1715690286530632"/>
    <n v="10.9"/>
    <x v="11"/>
    <n v="2.3118926611000269E-2"/>
    <n v="4"/>
    <n v="7"/>
    <n v="3"/>
    <x v="0"/>
    <x v="0"/>
    <n v="0"/>
    <n v="0"/>
    <n v="0"/>
    <x v="0"/>
    <s v="Otro"/>
    <s v=""/>
    <n v="4757214.1464999998"/>
    <n v="2631545.6014"/>
    <n v="-75.213706000000002"/>
    <n v="9.7080549999999999"/>
  </r>
  <r>
    <s v="Bolívar "/>
    <s v="El Carmen de Bolívar "/>
    <s v="Raizal"/>
    <x v="47"/>
    <s v=""/>
    <s v="Bosque de galería"/>
    <d v="2025-06-08T00:00:00"/>
    <s v="Alta densidad"/>
    <s v="Lucía Rodríguez"/>
    <x v="3"/>
    <n v="5"/>
    <n v="54"/>
    <x v="2"/>
    <n v="1"/>
    <s v=""/>
    <m/>
    <m/>
    <m/>
    <x v="4"/>
    <n v="0"/>
    <s v=""/>
    <s v=""/>
    <m/>
    <x v="1"/>
    <x v="1"/>
    <m/>
    <m/>
    <m/>
    <x v="0"/>
    <s v="Otro"/>
    <s v=""/>
    <m/>
    <m/>
    <m/>
    <m/>
  </r>
  <r>
    <s v="Bolívar "/>
    <s v="El Carmen de Bolívar "/>
    <s v="Raizal"/>
    <x v="47"/>
    <n v="144"/>
    <s v="Bosque de galería"/>
    <d v="2025-06-08T00:00:00"/>
    <s v="Alta densidad"/>
    <s v="Lucía Rodríguez"/>
    <x v="3"/>
    <n v="6"/>
    <n v="55"/>
    <x v="0"/>
    <s v=""/>
    <n v="57.5"/>
    <n v="0.57499999999999996"/>
    <n v="0.18302818455567962"/>
    <n v="8.6"/>
    <x v="3"/>
    <n v="2.6310301529878944E-2"/>
    <n v="4"/>
    <n v="7"/>
    <n v="0"/>
    <x v="0"/>
    <x v="0"/>
    <n v="0"/>
    <n v="0"/>
    <n v="0"/>
    <x v="0"/>
    <s v="Otro"/>
    <s v=""/>
    <n v="4757220.3821"/>
    <n v="2631542.6852000002"/>
    <n v="-75.213649000000004"/>
    <n v="9.7080290009999999"/>
  </r>
  <r>
    <s v="Bolívar "/>
    <s v="El Carmen de Bolívar "/>
    <s v="Raizal"/>
    <x v="47"/>
    <n v="145"/>
    <s v="Bosque de galería"/>
    <d v="2025-06-08T00:00:00"/>
    <s v="Alta densidad"/>
    <s v="Lucía Rodríguez"/>
    <x v="3"/>
    <n v="6"/>
    <n v="56"/>
    <x v="6"/>
    <s v=""/>
    <n v="56"/>
    <n v="0.56000000000000005"/>
    <n v="0.17825353626292281"/>
    <n v="3.8"/>
    <x v="31"/>
    <n v="2.4955495076809196E-2"/>
    <n v="2"/>
    <n v="5"/>
    <m/>
    <x v="1"/>
    <x v="1"/>
    <m/>
    <m/>
    <m/>
    <x v="0"/>
    <s v="Otro"/>
    <s v=""/>
    <n v="4757213.2615"/>
    <n v="2631544.5011999998"/>
    <n v="-75.213713999999996"/>
    <n v="9.7080450000000003"/>
  </r>
  <r>
    <s v="Bolívar "/>
    <s v="El Carmen de Bolívar "/>
    <s v="Raizal"/>
    <x v="47"/>
    <n v="146"/>
    <s v="Bosque de galería"/>
    <d v="2025-06-08T00:00:00"/>
    <s v="Alta densidad"/>
    <s v="Lucía Rodríguez"/>
    <x v="3"/>
    <n v="6"/>
    <n v="57"/>
    <x v="0"/>
    <s v=""/>
    <n v="53.1"/>
    <n v="0.53100000000000003"/>
    <n v="0.16902254956359286"/>
    <n v="10.8"/>
    <x v="11"/>
    <n v="2.2437743454566953E-2"/>
    <n v="5"/>
    <n v="8"/>
    <n v="6"/>
    <x v="0"/>
    <x v="0"/>
    <n v="0"/>
    <n v="0"/>
    <n v="2"/>
    <x v="0"/>
    <s v="Otro"/>
    <s v=""/>
    <n v="4757213.1524"/>
    <n v="2631544.6124999998"/>
    <n v="-75.213714999999993"/>
    <n v="9.7080459999999995"/>
  </r>
  <r>
    <s v="Bolívar "/>
    <s v="El Carmen de Bolívar "/>
    <s v="Raizal"/>
    <x v="47"/>
    <n v="147"/>
    <s v="Bosque de galería"/>
    <d v="2025-06-08T00:00:00"/>
    <s v="Alta densidad"/>
    <s v="Lucía Rodríguez"/>
    <x v="3"/>
    <n v="6"/>
    <n v="58"/>
    <x v="0"/>
    <s v=""/>
    <n v="64"/>
    <n v="0.64"/>
    <n v="0.20371832715762606"/>
    <n v="10.199999999999999"/>
    <x v="12"/>
    <n v="3.2594932345220172E-2"/>
    <n v="6"/>
    <n v="9"/>
    <n v="2"/>
    <x v="3"/>
    <x v="0"/>
    <n v="0"/>
    <n v="0"/>
    <n v="0"/>
    <x v="0"/>
    <s v="Otro"/>
    <s v=""/>
    <n v="4757228.2187999999"/>
    <n v="2631549.7124999999"/>
    <n v="-75.213577999999998"/>
    <n v="9.7080929999999999"/>
  </r>
  <r>
    <s v="Bolívar "/>
    <s v="El Carmen de Bolívar "/>
    <s v="Raizal"/>
    <x v="47"/>
    <n v="148"/>
    <s v="Bosque de galería"/>
    <d v="2025-06-08T00:00:00"/>
    <s v="Alta densidad"/>
    <s v="Lucía Rodríguez"/>
    <x v="3"/>
    <n v="6"/>
    <n v="59"/>
    <x v="0"/>
    <s v=""/>
    <n v="52.3"/>
    <n v="0.52300000000000002"/>
    <n v="0.16647607047412252"/>
    <n v="8.6"/>
    <x v="18"/>
    <n v="2.1766746214491522E-2"/>
    <n v="5"/>
    <n v="8"/>
    <n v="1"/>
    <x v="0"/>
    <x v="0"/>
    <n v="0"/>
    <n v="0"/>
    <n v="0"/>
    <x v="0"/>
    <s v="Otro"/>
    <s v=""/>
    <n v="4757219.1094000004"/>
    <n v="2631549.4400999998"/>
    <n v="-75.213661000000002"/>
    <n v="9.7080900000000003"/>
  </r>
  <r>
    <s v="Bolívar "/>
    <s v="El Carmen de Bolívar "/>
    <s v="Raizal"/>
    <x v="47"/>
    <n v="149"/>
    <s v="Bosque de galería"/>
    <d v="2025-06-08T00:00:00"/>
    <s v="Alta densidad"/>
    <s v="Lucía Rodríguez"/>
    <x v="3"/>
    <n v="6"/>
    <n v="60"/>
    <x v="6"/>
    <s v=""/>
    <n v="47.7"/>
    <n v="0.47700000000000004"/>
    <n v="0.15183381570966817"/>
    <n v="3.5"/>
    <x v="60"/>
    <n v="1.810618252337793E-2"/>
    <n v="2"/>
    <n v="5"/>
    <m/>
    <x v="1"/>
    <x v="1"/>
    <m/>
    <m/>
    <m/>
    <x v="0"/>
    <s v="Otro"/>
    <s v=""/>
    <n v="4757213.4780000001"/>
    <n v="2631544.0573999998"/>
    <n v="-75.213712000000001"/>
    <n v="9.7080409999999997"/>
  </r>
  <r>
    <s v="Bolívar "/>
    <s v="El Carmen de Bolívar "/>
    <s v="Raizal"/>
    <x v="47"/>
    <n v="150"/>
    <s v="Bosque de galería"/>
    <d v="2025-06-08T00:00:00"/>
    <s v="Alta densidad"/>
    <s v="Lucía Rodríguez"/>
    <x v="3"/>
    <n v="6"/>
    <n v="61"/>
    <x v="0"/>
    <s v=""/>
    <n v="50.8"/>
    <n v="0.50800000000000001"/>
    <n v="0.16170142218136566"/>
    <n v="8.8000000000000007"/>
    <x v="3"/>
    <n v="2.053608061703344E-2"/>
    <n v="5"/>
    <n v="8"/>
    <n v="3"/>
    <x v="0"/>
    <x v="0"/>
    <n v="0"/>
    <n v="0"/>
    <n v="2"/>
    <x v="0"/>
    <s v="Otro"/>
    <s v=""/>
    <n v="4757220.5198999997"/>
    <n v="2631546.9977000002"/>
    <n v="-75.213648000000006"/>
    <n v="9.7080680000000008"/>
  </r>
  <r>
    <s v="Bolívar "/>
    <s v="El Carmen de Bolívar "/>
    <s v="Raizal"/>
    <x v="47"/>
    <n v="151"/>
    <s v="Bosque de galería"/>
    <d v="2025-06-08T00:00:00"/>
    <s v="Alta densidad"/>
    <s v="Lucía Rodríguez"/>
    <x v="3"/>
    <n v="6"/>
    <n v="62"/>
    <x v="5"/>
    <s v=""/>
    <n v="66.5"/>
    <n v="0.66500000000000004"/>
    <n v="0.21167607431222082"/>
    <n v="3.6"/>
    <x v="21"/>
    <n v="3.5191147354406711E-2"/>
    <n v="2"/>
    <n v="5"/>
    <m/>
    <x v="1"/>
    <x v="1"/>
    <m/>
    <m/>
    <m/>
    <x v="0"/>
    <s v="Otro"/>
    <s v=""/>
    <n v="4757214.6634"/>
    <n v="2631540.7316000001"/>
    <n v="-75.213701"/>
    <n v="9.7080110000000008"/>
  </r>
  <r>
    <s v="Bolívar "/>
    <s v="El Carmen de Bolívar "/>
    <s v="Raizal"/>
    <x v="47"/>
    <n v="152"/>
    <s v="Bosque de galería"/>
    <d v="2025-06-08T00:00:00"/>
    <s v="Alta densidad"/>
    <s v="Lucía Rodríguez"/>
    <x v="3"/>
    <n v="6"/>
    <n v="63"/>
    <x v="0"/>
    <s v=""/>
    <n v="58.3"/>
    <n v="0.58299999999999996"/>
    <n v="0.18557466364514996"/>
    <n v="10.7"/>
    <x v="11"/>
    <n v="2.7047507226280604E-2"/>
    <n v="6"/>
    <n v="9"/>
    <n v="3"/>
    <x v="0"/>
    <x v="0"/>
    <n v="0"/>
    <n v="0"/>
    <n v="0"/>
    <x v="0"/>
    <s v="Otro"/>
    <s v=""/>
    <n v="4757214.1190999998"/>
    <n v="2631541.3988000001"/>
    <n v="-75.213706000000002"/>
    <n v="9.7080169999999999"/>
  </r>
  <r>
    <s v="Bolívar "/>
    <s v="El Carmen de Bolívar "/>
    <s v="Raizal"/>
    <x v="47"/>
    <n v="153"/>
    <s v="Bosque de galería"/>
    <d v="2025-06-08T00:00:00"/>
    <s v="Alta densidad"/>
    <s v="Lucía Rodríguez"/>
    <x v="3"/>
    <n v="6"/>
    <n v="64"/>
    <x v="0"/>
    <s v=""/>
    <n v="45.6"/>
    <n v="0.45600000000000002"/>
    <n v="0.14514930809980855"/>
    <n v="10"/>
    <x v="7"/>
    <n v="1.6547021123378174E-2"/>
    <n v="5"/>
    <n v="8"/>
    <n v="4"/>
    <x v="4"/>
    <x v="0"/>
    <n v="0"/>
    <n v="0"/>
    <n v="0"/>
    <x v="0"/>
    <s v="Otro"/>
    <s v=""/>
    <n v="4757212.1677999999"/>
    <n v="2631545.0613000002"/>
    <n v="-75.213723999999999"/>
    <n v="9.7080500000000001"/>
  </r>
  <r>
    <s v="Bolívar "/>
    <s v="El Carmen de Bolívar "/>
    <s v="Raizal"/>
    <x v="47"/>
    <n v="154"/>
    <s v="Bosque de galería"/>
    <d v="2025-06-08T00:00:00"/>
    <s v="Alta densidad"/>
    <s v="Lucía Rodríguez"/>
    <x v="3"/>
    <n v="6"/>
    <n v="65"/>
    <x v="6"/>
    <s v=""/>
    <n v="58"/>
    <n v="0.57999999999999996"/>
    <n v="0.18461973398659859"/>
    <n v="4.8"/>
    <x v="43"/>
    <n v="2.6769861428056794E-2"/>
    <n v="2"/>
    <n v="5"/>
    <m/>
    <x v="1"/>
    <x v="1"/>
    <m/>
    <m/>
    <m/>
    <x v="0"/>
    <s v="Otro"/>
    <s v=""/>
    <n v="4757213.9112"/>
    <n v="2631543.1697999998"/>
    <n v="-75.213707999999997"/>
    <n v="9.7080330010000004"/>
  </r>
  <r>
    <s v="Bolívar "/>
    <s v="El Carmen de Bolívar "/>
    <s v="Raizal"/>
    <x v="47"/>
    <n v="155"/>
    <s v="Bosque de galería"/>
    <d v="2025-06-08T00:00:00"/>
    <s v="Alta densidad"/>
    <s v="Lucía Rodríguez"/>
    <x v="3"/>
    <n v="6"/>
    <n v="66"/>
    <x v="7"/>
    <s v=""/>
    <n v="63.3"/>
    <n v="0.63300000000000001"/>
    <n v="0.2014901579543395"/>
    <n v="5.5"/>
    <x v="23"/>
    <n v="3.1885817496274227E-2"/>
    <n v="3"/>
    <n v="6"/>
    <m/>
    <x v="1"/>
    <x v="1"/>
    <m/>
    <m/>
    <m/>
    <x v="0"/>
    <s v="Otro"/>
    <s v=""/>
    <n v="4757218.1376999998"/>
    <n v="2631551.8796000001"/>
    <n v="-75.213669999999993"/>
    <n v="9.7081119999999999"/>
  </r>
  <r>
    <s v="Bolívar "/>
    <s v="El Carmen de Bolívar "/>
    <s v="Raizal"/>
    <x v="47"/>
    <n v="156"/>
    <s v="Bosque de galería"/>
    <d v="2025-06-08T00:00:00"/>
    <s v="Alta densidad"/>
    <s v="Lucía Rodríguez"/>
    <x v="3"/>
    <n v="6"/>
    <n v="67"/>
    <x v="6"/>
    <s v=""/>
    <n v="47"/>
    <n v="0.47"/>
    <n v="0.14960564650638161"/>
    <n v="3.7"/>
    <x v="60"/>
    <n v="1.7578663464499839E-2"/>
    <n v="2"/>
    <n v="5"/>
    <m/>
    <x v="1"/>
    <x v="1"/>
    <m/>
    <m/>
    <m/>
    <x v="0"/>
    <s v="Otro"/>
    <s v=""/>
    <n v="4757217.4671"/>
    <n v="2631550.0038000001"/>
    <n v="-75.213676000000007"/>
    <n v="9.7080950000000001"/>
  </r>
  <r>
    <s v="Bolívar "/>
    <s v="El Carmen de Bolívar "/>
    <s v="Raizal"/>
    <x v="47"/>
    <s v=""/>
    <s v="Bosque de galería"/>
    <d v="2025-06-08T00:00:00"/>
    <s v="Alta densidad"/>
    <s v="Lucía Rodríguez"/>
    <x v="3"/>
    <n v="6"/>
    <n v="68"/>
    <x v="2"/>
    <n v="5"/>
    <s v=""/>
    <m/>
    <m/>
    <m/>
    <x v="4"/>
    <n v="0"/>
    <s v=""/>
    <s v=""/>
    <m/>
    <x v="1"/>
    <x v="1"/>
    <m/>
    <m/>
    <m/>
    <x v="0"/>
    <s v="Otro"/>
    <s v=""/>
    <m/>
    <m/>
    <m/>
    <m/>
  </r>
  <r>
    <s v="Bolívar "/>
    <s v="El Carmen de Bolívar "/>
    <s v="Raizal"/>
    <x v="47"/>
    <n v="157"/>
    <s v="Bosque de galería"/>
    <d v="2025-06-08T00:00:00"/>
    <s v="Alta densidad"/>
    <s v="Lucía Rodríguez"/>
    <x v="3"/>
    <n v="7"/>
    <n v="69"/>
    <x v="6"/>
    <s v=""/>
    <n v="67.5"/>
    <n v="0.67500000000000004"/>
    <n v="0.21485917317405873"/>
    <n v="5.4"/>
    <x v="35"/>
    <n v="3.6257485473122415E-2"/>
    <n v="3"/>
    <n v="6"/>
    <m/>
    <x v="1"/>
    <x v="1"/>
    <m/>
    <m/>
    <m/>
    <x v="0"/>
    <s v="Otro"/>
    <s v=""/>
    <n v="4757206.483"/>
    <n v="2631548.3058000002"/>
    <n v="-75.213775999999996"/>
    <n v="9.7080789999999997"/>
  </r>
  <r>
    <s v="Bolívar "/>
    <s v="El Carmen de Bolívar "/>
    <s v="Raizal"/>
    <x v="47"/>
    <n v="158"/>
    <s v="Bosque de galería"/>
    <d v="2025-06-08T00:00:00"/>
    <s v="Alta densidad"/>
    <s v="Lucía Rodríguez"/>
    <x v="3"/>
    <n v="7"/>
    <n v="70"/>
    <x v="0"/>
    <s v=""/>
    <n v="47"/>
    <n v="0.47"/>
    <n v="0.14960564650638161"/>
    <n v="10.5"/>
    <x v="12"/>
    <n v="1.7578663464499839E-2"/>
    <n v="6"/>
    <n v="9"/>
    <n v="1"/>
    <x v="3"/>
    <x v="0"/>
    <n v="0"/>
    <n v="0"/>
    <n v="0"/>
    <x v="0"/>
    <s v="Otro"/>
    <s v=""/>
    <n v="4757210.2150999997"/>
    <n v="2631548.5027000001"/>
    <n v="-75.213741999999996"/>
    <n v="9.708081001"/>
  </r>
  <r>
    <s v="Bolívar "/>
    <s v="El Carmen de Bolívar "/>
    <s v="Raizal"/>
    <x v="47"/>
    <n v="159"/>
    <s v="Bosque de galería"/>
    <d v="2025-06-08T00:00:00"/>
    <s v="Alta densidad"/>
    <s v="Lucía Rodríguez"/>
    <x v="3"/>
    <n v="7"/>
    <n v="71"/>
    <x v="0"/>
    <s v=""/>
    <n v="45.4"/>
    <n v="0.45399999999999996"/>
    <n v="0.14451268832744096"/>
    <n v="8.5"/>
    <x v="1"/>
    <n v="1.6402190125164549E-2"/>
    <n v="5"/>
    <n v="8"/>
    <n v="0"/>
    <x v="0"/>
    <x v="0"/>
    <n v="0"/>
    <n v="0"/>
    <n v="0"/>
    <x v="0"/>
    <s v="Otro"/>
    <s v=""/>
    <n v="4757208.1216000002"/>
    <n v="2631547.1891000001"/>
    <n v="-75.213761000000005"/>
    <n v="9.7080690000000001"/>
  </r>
  <r>
    <s v="Bolívar "/>
    <s v="El Carmen de Bolívar "/>
    <s v="Raizal"/>
    <x v="47"/>
    <n v="160"/>
    <s v="Bosque de galería"/>
    <d v="2025-06-08T00:00:00"/>
    <s v="Alta densidad"/>
    <s v="Lucía Rodríguez"/>
    <x v="3"/>
    <n v="7"/>
    <n v="72"/>
    <x v="1"/>
    <s v=""/>
    <n v="45.4"/>
    <n v="0.45399999999999996"/>
    <n v="0.14451268832744096"/>
    <n v="6.2"/>
    <x v="26"/>
    <n v="1.6402190125164549E-2"/>
    <n v="0"/>
    <n v="3"/>
    <n v="0"/>
    <x v="0"/>
    <x v="0"/>
    <n v="0"/>
    <n v="0"/>
    <n v="0"/>
    <x v="0"/>
    <s v="Otro"/>
    <s v=""/>
    <n v="4757212.2983999997"/>
    <n v="2631548.2678999999"/>
    <n v="-75.213723000000002"/>
    <n v="9.7080789999999997"/>
  </r>
  <r>
    <s v="Bolívar "/>
    <s v="El Carmen de Bolívar "/>
    <s v="Raizal"/>
    <x v="47"/>
    <n v="161"/>
    <s v="Bosque de galería"/>
    <d v="2025-06-08T00:00:00"/>
    <s v="Alta densidad"/>
    <s v="Lucía Rodríguez"/>
    <x v="3"/>
    <n v="7"/>
    <n v="73"/>
    <x v="0"/>
    <s v=""/>
    <n v="47"/>
    <n v="0.47"/>
    <n v="0.14960564650638161"/>
    <n v="8.1999999999999993"/>
    <x v="18"/>
    <n v="1.7578663464499839E-2"/>
    <n v="2"/>
    <n v="5"/>
    <n v="0"/>
    <x v="0"/>
    <x v="0"/>
    <n v="0"/>
    <n v="0"/>
    <n v="0"/>
    <x v="0"/>
    <s v="Otro"/>
    <s v=""/>
    <n v="4757210.4374000002"/>
    <n v="2631548.9435999999"/>
    <n v="-75.213740000000001"/>
    <n v="9.7080850000000005"/>
  </r>
  <r>
    <s v="Bolívar "/>
    <s v="El Carmen de Bolívar "/>
    <s v="Raizal"/>
    <x v="47"/>
    <n v="162"/>
    <s v="Bosque de galería"/>
    <d v="2025-06-08T00:00:00"/>
    <s v="Alta densidad"/>
    <s v="Lucía Rodríguez"/>
    <x v="3"/>
    <n v="7"/>
    <n v="74"/>
    <x v="0"/>
    <s v=""/>
    <n v="57.5"/>
    <n v="0.57499999999999996"/>
    <n v="0.18302818455567962"/>
    <n v="8"/>
    <x v="67"/>
    <n v="2.6310301529878944E-2"/>
    <n v="4"/>
    <n v="7"/>
    <n v="0"/>
    <x v="0"/>
    <x v="0"/>
    <n v="0"/>
    <n v="0"/>
    <n v="0"/>
    <x v="0"/>
    <s v="Otro"/>
    <s v=""/>
    <n v="4757209.0390999997"/>
    <n v="2631553.2662"/>
    <n v="-75.213752999999997"/>
    <n v="9.7081240009999998"/>
  </r>
  <r>
    <s v="Bolívar "/>
    <s v="El Carmen de Bolívar "/>
    <s v="Raizal"/>
    <x v="47"/>
    <n v="163"/>
    <s v="Bosque de galería"/>
    <d v="2025-06-08T00:00:00"/>
    <s v="Alta densidad"/>
    <s v="Lucía Rodríguez"/>
    <x v="3"/>
    <n v="7"/>
    <n v="75"/>
    <x v="6"/>
    <s v=""/>
    <n v="53.7"/>
    <n v="0.53700000000000003"/>
    <n v="0.17093240888069561"/>
    <n v="5.6"/>
    <x v="35"/>
    <n v="2.2947675892233385E-2"/>
    <n v="3"/>
    <n v="6"/>
    <m/>
    <x v="1"/>
    <x v="1"/>
    <m/>
    <m/>
    <m/>
    <x v="0"/>
    <s v="Otro"/>
    <s v=""/>
    <n v="4757201.3287000004"/>
    <n v="2631548.7818"/>
    <n v="-75.213823000000005"/>
    <n v="9.7080830000000002"/>
  </r>
  <r>
    <s v="Bolívar "/>
    <s v="El Carmen de Bolívar "/>
    <s v="Raizal"/>
    <x v="47"/>
    <n v="164"/>
    <s v="Bosque de galería"/>
    <d v="2025-06-08T00:00:00"/>
    <s v="Alta densidad"/>
    <s v="Lucía Rodríguez"/>
    <x v="3"/>
    <n v="7"/>
    <n v="76"/>
    <x v="6"/>
    <s v=""/>
    <n v="78.599999999999994"/>
    <n v="0.78599999999999992"/>
    <n v="0.25019157054045943"/>
    <n v="5.6"/>
    <x v="107"/>
    <n v="4.9162643611200263E-2"/>
    <n v="6"/>
    <n v="9"/>
    <m/>
    <x v="1"/>
    <x v="1"/>
    <m/>
    <m/>
    <m/>
    <x v="0"/>
    <s v="Otro"/>
    <s v=""/>
    <n v="4757200.2034"/>
    <n v="2631544.4756999998"/>
    <n v="-75.213832999999994"/>
    <n v="9.7080439999999992"/>
  </r>
  <r>
    <s v="Bolívar "/>
    <s v="El Carmen de Bolívar "/>
    <s v="Raizal"/>
    <x v="47"/>
    <n v="165"/>
    <s v="Bosque de galería"/>
    <d v="2025-06-08T00:00:00"/>
    <s v="Alta densidad"/>
    <s v="Lucía Rodríguez"/>
    <x v="3"/>
    <n v="7"/>
    <n v="77"/>
    <x v="6"/>
    <s v=""/>
    <n v="49.5"/>
    <n v="0.495"/>
    <n v="0.15756339366097638"/>
    <n v="5.4"/>
    <x v="31"/>
    <n v="1.9498469965545828E-2"/>
    <n v="2"/>
    <n v="5"/>
    <m/>
    <x v="1"/>
    <x v="1"/>
    <m/>
    <m/>
    <m/>
    <x v="0"/>
    <s v="Otro"/>
    <s v=""/>
    <n v="4757198.4874"/>
    <n v="2631550.5699"/>
    <n v="-75.213848999999996"/>
    <n v="9.7080990000000007"/>
  </r>
  <r>
    <s v="Bolívar "/>
    <s v="El Carmen de Bolívar "/>
    <s v="Raizal"/>
    <x v="47"/>
    <s v=""/>
    <s v="Bosque de galería"/>
    <d v="2025-06-08T00:00:00"/>
    <s v="Alta densidad"/>
    <s v="Lucía Rodríguez"/>
    <x v="3"/>
    <n v="7"/>
    <n v="78"/>
    <x v="4"/>
    <n v="5"/>
    <s v=""/>
    <m/>
    <m/>
    <m/>
    <x v="4"/>
    <n v="0"/>
    <s v=""/>
    <s v=""/>
    <m/>
    <x v="1"/>
    <x v="1"/>
    <m/>
    <m/>
    <m/>
    <x v="0"/>
    <s v="Otro"/>
    <s v=""/>
    <m/>
    <m/>
    <m/>
    <m/>
  </r>
  <r>
    <s v="Bolívar "/>
    <s v="El Carmen de Bolívar "/>
    <s v="Raizal"/>
    <x v="47"/>
    <s v=""/>
    <s v="Bosque de galería"/>
    <d v="2025-06-08T00:00:00"/>
    <s v="Alta densidad"/>
    <s v="Lucía Rodríguez"/>
    <x v="3"/>
    <n v="7"/>
    <n v="79"/>
    <x v="2"/>
    <n v="1"/>
    <s v=""/>
    <m/>
    <m/>
    <m/>
    <x v="4"/>
    <n v="0"/>
    <s v=""/>
    <s v=""/>
    <m/>
    <x v="1"/>
    <x v="1"/>
    <m/>
    <m/>
    <m/>
    <x v="0"/>
    <s v="Otro"/>
    <s v=""/>
    <m/>
    <m/>
    <m/>
    <m/>
  </r>
  <r>
    <s v="Bolívar "/>
    <s v="El Carmen de Bolívar "/>
    <s v="Raizal"/>
    <x v="47"/>
    <n v="166"/>
    <s v="Bosque de galería"/>
    <d v="2025-06-08T00:00:00"/>
    <s v="Alta densidad"/>
    <s v="Lucía Rodríguez"/>
    <x v="3"/>
    <n v="8"/>
    <n v="80"/>
    <x v="0"/>
    <s v=""/>
    <n v="50.8"/>
    <n v="0.50800000000000001"/>
    <n v="0.16170142218136566"/>
    <n v="9.1999999999999993"/>
    <x v="8"/>
    <n v="2.053608061703344E-2"/>
    <n v="6"/>
    <n v="9"/>
    <n v="1"/>
    <x v="0"/>
    <x v="0"/>
    <n v="0"/>
    <n v="0"/>
    <n v="1"/>
    <x v="0"/>
    <s v="Otro"/>
    <s v=""/>
    <n v="4757199.5630000001"/>
    <n v="2631547.2448999998"/>
    <n v="-75.213838999999993"/>
    <n v="9.7080690000000001"/>
  </r>
  <r>
    <s v="Bolívar "/>
    <s v="El Carmen de Bolívar "/>
    <s v="Raizal"/>
    <x v="47"/>
    <n v="167"/>
    <s v="Bosque de galería"/>
    <d v="2025-06-08T00:00:00"/>
    <s v="Alta densidad"/>
    <s v="Lucía Rodríguez"/>
    <x v="3"/>
    <n v="8"/>
    <n v="81"/>
    <x v="7"/>
    <s v=""/>
    <n v="60"/>
    <n v="0.6"/>
    <n v="0.19098593171027439"/>
    <n v="4.5999999999999996"/>
    <x v="23"/>
    <n v="2.8647889756541159E-2"/>
    <n v="4"/>
    <n v="7"/>
    <m/>
    <x v="1"/>
    <x v="1"/>
    <m/>
    <m/>
    <m/>
    <x v="0"/>
    <s v="Otro"/>
    <s v=""/>
    <n v="4757202.1805999996"/>
    <n v="2631544.7946000001"/>
    <n v="-75.213814999999997"/>
    <n v="9.7080470000000005"/>
  </r>
  <r>
    <s v="Bolívar "/>
    <s v="El Carmen de Bolívar "/>
    <s v="Raizal"/>
    <x v="47"/>
    <n v="168"/>
    <s v="Bosque de galería"/>
    <d v="2025-06-08T00:00:00"/>
    <s v="Alta densidad"/>
    <s v="Lucía Rodríguez"/>
    <x v="3"/>
    <n v="8"/>
    <n v="82"/>
    <x v="0"/>
    <s v=""/>
    <n v="50.9"/>
    <n v="0.50900000000000001"/>
    <n v="0.16201973206754947"/>
    <n v="10.5"/>
    <x v="70"/>
    <n v="2.0617010905595669E-2"/>
    <n v="6"/>
    <n v="9"/>
    <n v="2"/>
    <x v="0"/>
    <x v="0"/>
    <n v="0"/>
    <n v="0"/>
    <n v="0"/>
    <x v="0"/>
    <s v="Otro"/>
    <s v=""/>
    <n v="4757198.1517000003"/>
    <n v="2631549.5767000001"/>
    <n v="-75.213852000000003"/>
    <n v="9.7080900000000003"/>
  </r>
  <r>
    <s v="Bolívar "/>
    <s v="El Carmen de Bolívar "/>
    <s v="Raizal"/>
    <x v="47"/>
    <n v="169"/>
    <s v="Bosque de galería"/>
    <d v="2025-06-08T00:00:00"/>
    <s v="Alta densidad"/>
    <s v="Lucía Rodríguez"/>
    <x v="3"/>
    <n v="8"/>
    <n v="83"/>
    <x v="5"/>
    <s v=""/>
    <n v="44"/>
    <n v="0.44"/>
    <n v="0.14005634992086791"/>
    <n v="3.8"/>
    <x v="25"/>
    <n v="1.5406198491295469E-2"/>
    <n v="1"/>
    <n v="5"/>
    <m/>
    <x v="1"/>
    <x v="1"/>
    <m/>
    <m/>
    <m/>
    <x v="0"/>
    <s v="Otro"/>
    <s v=""/>
    <n v="4757200.4177999999"/>
    <n v="2631543.7001"/>
    <n v="-75.213830999999999"/>
    <n v="9.7080369999999991"/>
  </r>
  <r>
    <s v="Bolívar "/>
    <s v="El Carmen de Bolívar "/>
    <s v="Raizal"/>
    <x v="47"/>
    <n v="170"/>
    <s v="Bosque de galería"/>
    <d v="2025-06-08T00:00:00"/>
    <s v="Alta densidad"/>
    <s v="Lucía Rodríguez"/>
    <x v="3"/>
    <n v="8"/>
    <n v="84"/>
    <x v="7"/>
    <s v=""/>
    <n v="54"/>
    <n v="0.54"/>
    <n v="0.17188733853924698"/>
    <n v="3.8"/>
    <x v="37"/>
    <n v="2.3204790702798343E-2"/>
    <n v="2"/>
    <n v="6"/>
    <m/>
    <x v="1"/>
    <x v="1"/>
    <m/>
    <m/>
    <m/>
    <x v="0"/>
    <s v="Otro"/>
    <s v=""/>
    <n v="4757196.0373999998"/>
    <n v="2631545.0559"/>
    <n v="-75.213870999999997"/>
    <n v="9.7080490000000008"/>
  </r>
  <r>
    <s v="Bolívar "/>
    <s v="El Carmen de Bolívar "/>
    <s v="Raizal"/>
    <x v="47"/>
    <n v="171"/>
    <s v="Bosque de galería"/>
    <d v="2025-06-08T00:00:00"/>
    <s v="Alta densidad"/>
    <s v="Lucía Rodríguez"/>
    <x v="3"/>
    <n v="8"/>
    <n v="85"/>
    <x v="0"/>
    <s v=""/>
    <n v="64.599999999999994"/>
    <n v="0.64599999999999991"/>
    <n v="0.20562818647472875"/>
    <n v="11"/>
    <x v="83"/>
    <n v="3.320895211566869E-2"/>
    <n v="5"/>
    <n v="8"/>
    <n v="2"/>
    <x v="0"/>
    <x v="0"/>
    <n v="0"/>
    <n v="0"/>
    <n v="0"/>
    <x v="0"/>
    <s v="Otro"/>
    <s v=""/>
    <n v="4757189.3672000002"/>
    <n v="2631548.6386000002"/>
    <n v="-75.213932"/>
    <n v="9.708081001"/>
  </r>
  <r>
    <s v="Bolívar "/>
    <s v="El Carmen de Bolívar "/>
    <s v="Raizal"/>
    <x v="47"/>
    <n v="172"/>
    <s v="Bosque de galería"/>
    <d v="2025-06-08T00:00:00"/>
    <s v="Alta densidad"/>
    <s v="Lucía Rodríguez"/>
    <x v="3"/>
    <n v="8"/>
    <n v="86"/>
    <x v="5"/>
    <s v=""/>
    <n v="37"/>
    <n v="0.37"/>
    <n v="0.11777465788800255"/>
    <n v="3.7"/>
    <x v="14"/>
    <n v="1.0894155854640236E-2"/>
    <n v="0"/>
    <n v="3"/>
    <m/>
    <x v="1"/>
    <x v="1"/>
    <m/>
    <m/>
    <m/>
    <x v="0"/>
    <s v="Otro"/>
    <s v=""/>
    <n v="4757195.0346999997"/>
    <n v="2631542.7398000001"/>
    <n v="-75.213880000000003"/>
    <n v="9.7080280000000005"/>
  </r>
  <r>
    <s v="Bolívar "/>
    <s v="El Carmen de Bolívar "/>
    <s v="Raizal"/>
    <x v="47"/>
    <s v=""/>
    <s v="Bosque de galería"/>
    <d v="2025-06-08T00:00:00"/>
    <s v="Alta densidad"/>
    <s v="Lucía Rodríguez"/>
    <x v="3"/>
    <n v="8"/>
    <n v="87"/>
    <x v="2"/>
    <n v="5"/>
    <s v=""/>
    <m/>
    <m/>
    <m/>
    <x v="4"/>
    <n v="0"/>
    <s v=""/>
    <s v=""/>
    <m/>
    <x v="1"/>
    <x v="1"/>
    <m/>
    <m/>
    <m/>
    <x v="0"/>
    <s v="Otro"/>
    <s v=""/>
    <m/>
    <m/>
    <m/>
    <m/>
  </r>
  <r>
    <s v="Bolívar "/>
    <s v="El Carmen de Bolívar "/>
    <s v="Raizal"/>
    <x v="47"/>
    <n v="173"/>
    <s v="Bosque de galería"/>
    <d v="2025-06-08T00:00:00"/>
    <s v="Alta densidad"/>
    <s v="Lucía Rodríguez"/>
    <x v="3"/>
    <n v="9"/>
    <n v="88"/>
    <x v="0"/>
    <s v=""/>
    <n v="54.8"/>
    <n v="0.54799999999999993"/>
    <n v="0.17443381762871726"/>
    <n v="8.5"/>
    <x v="3"/>
    <n v="2.3897433015134261E-2"/>
    <n v="4"/>
    <n v="7"/>
    <n v="1"/>
    <x v="2"/>
    <x v="0"/>
    <n v="0"/>
    <n v="0"/>
    <n v="0"/>
    <x v="0"/>
    <s v="Otro"/>
    <s v=""/>
    <n v="4757193.3051000005"/>
    <n v="2631546.7327000001"/>
    <n v="-75.213896000000005"/>
    <n v="9.7080640000000002"/>
  </r>
  <r>
    <s v="Bolívar "/>
    <s v="El Carmen de Bolívar "/>
    <s v="Raizal"/>
    <x v="47"/>
    <n v="174"/>
    <s v="Bosque de galería"/>
    <d v="2025-06-08T00:00:00"/>
    <s v="Alta densidad"/>
    <s v="Lucía Rodríguez"/>
    <x v="3"/>
    <n v="9"/>
    <n v="89"/>
    <x v="5"/>
    <s v=""/>
    <n v="42"/>
    <n v="0.42"/>
    <n v="0.13369015219719207"/>
    <n v="4"/>
    <x v="21"/>
    <n v="1.4037465980705167E-2"/>
    <n v="1"/>
    <n v="4"/>
    <m/>
    <x v="1"/>
    <x v="1"/>
    <m/>
    <m/>
    <m/>
    <x v="0"/>
    <s v="Otro"/>
    <s v=""/>
    <n v="4757185.3990000002"/>
    <n v="2631545.8994"/>
    <n v="-75.213967999999994"/>
    <n v="9.7080559999999991"/>
  </r>
  <r>
    <s v="Bolívar "/>
    <s v="El Carmen de Bolívar "/>
    <s v="Raizal"/>
    <x v="47"/>
    <n v="175"/>
    <s v="Bosque de galería"/>
    <d v="2025-06-08T00:00:00"/>
    <s v="Alta densidad"/>
    <s v="Lucía Rodríguez"/>
    <x v="3"/>
    <n v="9"/>
    <n v="90"/>
    <x v="7"/>
    <s v=""/>
    <n v="40.9"/>
    <n v="0.40899999999999997"/>
    <n v="0.13018874344917039"/>
    <n v="4.2"/>
    <x v="32"/>
    <n v="1.3311799017677673E-2"/>
    <n v="2"/>
    <n v="5"/>
    <m/>
    <x v="1"/>
    <x v="1"/>
    <m/>
    <m/>
    <m/>
    <x v="0"/>
    <s v="Otro"/>
    <s v=""/>
    <n v="4757200.0098999999"/>
    <n v="2631548.4586"/>
    <n v="-75.213835000000003"/>
    <n v="9.7080800000000007"/>
  </r>
  <r>
    <s v="Bolívar "/>
    <s v="El Carmen de Bolívar "/>
    <s v="Raizal"/>
    <x v="47"/>
    <n v="176"/>
    <s v="Bosque de galería"/>
    <d v="2025-06-08T00:00:00"/>
    <s v="Alta densidad"/>
    <s v="Lucía Rodríguez"/>
    <x v="3"/>
    <n v="9"/>
    <n v="91"/>
    <x v="6"/>
    <s v=""/>
    <n v="41.6"/>
    <n v="0.41600000000000004"/>
    <n v="0.13241691265245695"/>
    <n v="4.7"/>
    <x v="31"/>
    <n v="1.3771358915855526E-2"/>
    <n v="2"/>
    <n v="5"/>
    <m/>
    <x v="1"/>
    <x v="1"/>
    <m/>
    <m/>
    <m/>
    <x v="0"/>
    <s v="Otro"/>
    <s v=""/>
    <n v="4757186.3373999996"/>
    <n v="2631555.1838000002"/>
    <n v="-75.21396"/>
    <n v="9.7081400010000003"/>
  </r>
  <r>
    <s v="Bolívar "/>
    <s v="El Carmen de Bolívar "/>
    <s v="Raizal"/>
    <x v="47"/>
    <n v="177"/>
    <s v="Bosque de galería"/>
    <d v="2025-06-08T00:00:00"/>
    <s v="Alta densidad"/>
    <s v="Lucía Rodríguez"/>
    <x v="3"/>
    <n v="9"/>
    <n v="92"/>
    <x v="0"/>
    <s v=""/>
    <n v="54.8"/>
    <n v="0.54799999999999993"/>
    <n v="0.17443381762871726"/>
    <n v="10.5"/>
    <x v="70"/>
    <n v="2.3897433015134261E-2"/>
    <n v="4"/>
    <n v="7"/>
    <n v="1"/>
    <x v="0"/>
    <x v="0"/>
    <n v="0"/>
    <n v="0"/>
    <n v="0"/>
    <x v="0"/>
    <s v="Otro"/>
    <s v=""/>
    <n v="4757184.5739000002"/>
    <n v="2631553.9786999999"/>
    <n v="-75.213976000000002"/>
    <n v="9.7081290009999996"/>
  </r>
  <r>
    <s v="Bolívar "/>
    <s v="El Carmen de Bolívar "/>
    <s v="Raizal"/>
    <x v="47"/>
    <s v=""/>
    <s v="Bosque de galería"/>
    <d v="2025-06-08T00:00:00"/>
    <s v="Alta densidad"/>
    <s v="Lucía Rodríguez"/>
    <x v="3"/>
    <n v="9"/>
    <n v="93"/>
    <x v="2"/>
    <n v="9"/>
    <s v=""/>
    <m/>
    <m/>
    <m/>
    <x v="4"/>
    <n v="0"/>
    <s v=""/>
    <s v=""/>
    <m/>
    <x v="1"/>
    <x v="1"/>
    <m/>
    <m/>
    <m/>
    <x v="0"/>
    <s v="Otro"/>
    <s v=""/>
    <m/>
    <m/>
    <m/>
    <m/>
  </r>
  <r>
    <s v="Bolívar "/>
    <s v="El Carmen de Bolívar "/>
    <s v="Raizal"/>
    <x v="47"/>
    <s v=""/>
    <s v="Bosque de galería"/>
    <d v="2025-06-08T00:00:00"/>
    <s v="Alta densidad"/>
    <s v="Lucía Rodríguez"/>
    <x v="3"/>
    <n v="9"/>
    <n v="94"/>
    <x v="4"/>
    <n v="12"/>
    <s v=""/>
    <m/>
    <m/>
    <m/>
    <x v="4"/>
    <n v="0"/>
    <s v=""/>
    <s v=""/>
    <m/>
    <x v="1"/>
    <x v="1"/>
    <m/>
    <m/>
    <m/>
    <x v="0"/>
    <s v="Otro"/>
    <s v=""/>
    <m/>
    <m/>
    <m/>
    <m/>
  </r>
  <r>
    <s v="Bolívar "/>
    <s v="El Carmen de Bolívar "/>
    <s v="Raizal"/>
    <x v="47"/>
    <n v="178"/>
    <s v="Bosque de galería"/>
    <d v="2025-06-08T00:00:00"/>
    <s v="Alta densidad"/>
    <s v="Lucía Rodríguez"/>
    <x v="3"/>
    <n v="10"/>
    <n v="95"/>
    <x v="7"/>
    <s v=""/>
    <n v="46.6"/>
    <n v="0.46600000000000003"/>
    <n v="0.14833240696164646"/>
    <n v="5.8"/>
    <x v="96"/>
    <n v="1.728072541103181E-2"/>
    <n v="4"/>
    <n v="7"/>
    <m/>
    <x v="1"/>
    <x v="1"/>
    <m/>
    <m/>
    <m/>
    <x v="0"/>
    <s v="Otro"/>
    <s v=""/>
    <n v="4757201.93"/>
    <n v="2631556.8517"/>
    <n v="-75.213818000000003"/>
    <n v="9.7081560000000007"/>
  </r>
  <r>
    <s v="Bolívar "/>
    <s v="El Carmen de Bolívar "/>
    <s v="Raizal"/>
    <x v="47"/>
    <n v="179"/>
    <s v="Bosque de galería"/>
    <d v="2025-06-08T00:00:00"/>
    <s v="Alta densidad"/>
    <s v="Lucía Rodríguez"/>
    <x v="3"/>
    <n v="10"/>
    <n v="96"/>
    <x v="5"/>
    <s v=""/>
    <n v="47"/>
    <n v="0.47"/>
    <n v="0.14960564650638161"/>
    <n v="4"/>
    <x v="71"/>
    <n v="1.7578663464499839E-2"/>
    <n v="0"/>
    <n v="4"/>
    <m/>
    <x v="1"/>
    <x v="1"/>
    <m/>
    <m/>
    <m/>
    <x v="0"/>
    <s v="Otro"/>
    <s v=""/>
    <n v="4757201.6601"/>
    <n v="2631549.1113999998"/>
    <n v="-75.213819999999998"/>
    <n v="9.7080859999999998"/>
  </r>
  <r>
    <s v="Bolívar "/>
    <s v="El Carmen de Bolívar "/>
    <s v="Raizal"/>
    <x v="47"/>
    <n v="180"/>
    <s v="Bosque de galería"/>
    <d v="2025-06-08T00:00:00"/>
    <s v="Alta densidad"/>
    <s v="Lucía Rodríguez"/>
    <x v="3"/>
    <n v="10"/>
    <n v="97"/>
    <x v="7"/>
    <s v=""/>
    <n v="40.200000000000003"/>
    <n v="0.40200000000000002"/>
    <n v="0.12796057424588386"/>
    <n v="3.8"/>
    <x v="37"/>
    <n v="1.2860037711711328E-2"/>
    <n v="0"/>
    <n v="3"/>
    <m/>
    <x v="1"/>
    <x v="1"/>
    <m/>
    <m/>
    <m/>
    <x v="0"/>
    <s v="Otro"/>
    <s v=""/>
    <n v="4757202.6035000002"/>
    <n v="2631559.1699000001"/>
    <n v="-75.213812000000004"/>
    <n v="9.7081769999999992"/>
  </r>
  <r>
    <s v="Bolívar "/>
    <s v="El Carmen de Bolívar "/>
    <s v="Raizal"/>
    <x v="47"/>
    <n v="181"/>
    <s v="Bosque de galería"/>
    <d v="2025-06-08T00:00:00"/>
    <s v="Alta densidad"/>
    <s v="Lucía Rodríguez"/>
    <x v="3"/>
    <n v="10"/>
    <n v="98"/>
    <x v="0"/>
    <s v=""/>
    <n v="56"/>
    <n v="0.56000000000000005"/>
    <n v="0.17825353626292281"/>
    <n v="8.5"/>
    <x v="3"/>
    <n v="2.4955495076809196E-2"/>
    <n v="5"/>
    <n v="8"/>
    <n v="2"/>
    <x v="0"/>
    <x v="0"/>
    <n v="0"/>
    <n v="0"/>
    <n v="0"/>
    <x v="0"/>
    <s v="Otro"/>
    <s v=""/>
    <n v="4757207.4379000003"/>
    <n v="2631560.1338"/>
    <n v="-75.213768000000002"/>
    <n v="9.7081859999999995"/>
  </r>
  <r>
    <s v="Bolívar "/>
    <s v="El Carmen de Bolívar "/>
    <s v="Raizal"/>
    <x v="47"/>
    <n v="182"/>
    <s v="Bosque de galería"/>
    <d v="2025-06-08T00:00:00"/>
    <s v="Alta densidad"/>
    <s v="Lucía Rodríguez"/>
    <x v="3"/>
    <n v="10"/>
    <n v="99"/>
    <x v="5"/>
    <s v=""/>
    <n v="42.5"/>
    <n v="0.42499999999999999"/>
    <n v="0.13528170162811104"/>
    <n v="3.8"/>
    <x v="25"/>
    <n v="1.4373680797986798E-2"/>
    <n v="2"/>
    <n v="5"/>
    <m/>
    <x v="1"/>
    <x v="1"/>
    <m/>
    <m/>
    <m/>
    <x v="0"/>
    <s v="Otro"/>
    <s v=""/>
    <n v="4757205.5927999998"/>
    <n v="2631563.2426999998"/>
    <n v="-75.213785000000001"/>
    <n v="9.708214001"/>
  </r>
  <r>
    <s v="Bolívar "/>
    <s v="El Carmen de Bolívar "/>
    <s v="Raizal"/>
    <x v="47"/>
    <n v="183"/>
    <s v="Bosque de galería"/>
    <d v="2025-06-08T00:00:00"/>
    <s v="Alta densidad"/>
    <s v="Lucía Rodríguez"/>
    <x v="3"/>
    <n v="10"/>
    <n v="100"/>
    <x v="5"/>
    <s v=""/>
    <n v="60"/>
    <n v="0.6"/>
    <n v="0.19098593171027439"/>
    <n v="3.8"/>
    <x v="14"/>
    <n v="2.8647889756541159E-2"/>
    <n v="0"/>
    <n v="3"/>
    <m/>
    <x v="1"/>
    <x v="1"/>
    <m/>
    <m/>
    <m/>
    <x v="0"/>
    <s v="Otro"/>
    <s v=""/>
    <n v="4757199.8726000004"/>
    <n v="2631561.0679000001"/>
    <n v="-75.213836999999998"/>
    <n v="9.7081940000000007"/>
  </r>
  <r>
    <s v="Bolívar "/>
    <s v="El Carmen de Bolívar "/>
    <s v="Raizal"/>
    <x v="47"/>
    <n v="184"/>
    <s v="Bosque de galería"/>
    <d v="2025-06-08T00:00:00"/>
    <s v="Alta densidad"/>
    <s v="Lucía Rodríguez"/>
    <x v="3"/>
    <n v="10"/>
    <n v="101"/>
    <x v="5"/>
    <s v=""/>
    <n v="49.8"/>
    <n v="0.498"/>
    <n v="0.15851832331952775"/>
    <n v="3.6"/>
    <x v="34"/>
    <n v="1.9735531253281206E-2"/>
    <n v="0"/>
    <n v="3"/>
    <m/>
    <x v="1"/>
    <x v="1"/>
    <m/>
    <m/>
    <m/>
    <x v="0"/>
    <s v="Otro"/>
    <s v=""/>
    <n v="4757195.3529000003"/>
    <n v="2631557.89"/>
    <n v="-75.213877999999994"/>
    <n v="9.7081649999999993"/>
  </r>
  <r>
    <s v="Bolívar "/>
    <s v="El Carmen de Bolívar "/>
    <s v="Raizal"/>
    <x v="47"/>
    <n v="185"/>
    <s v="Bosque de galería"/>
    <d v="2025-06-08T00:00:00"/>
    <s v="Alta densidad"/>
    <s v="Lucía Rodríguez"/>
    <x v="3"/>
    <n v="10"/>
    <n v="102"/>
    <x v="6"/>
    <s v=""/>
    <n v="54"/>
    <n v="0.54"/>
    <n v="0.17188733853924698"/>
    <n v="3.8"/>
    <x v="20"/>
    <n v="2.3204790702798343E-2"/>
    <n v="0"/>
    <n v="3"/>
    <m/>
    <x v="1"/>
    <x v="1"/>
    <m/>
    <m/>
    <m/>
    <x v="0"/>
    <s v="Otro"/>
    <s v=""/>
    <n v="4757195.7976000002"/>
    <n v="2631558.7719000001"/>
    <n v="-75.213874000000004"/>
    <n v="9.7081730000000004"/>
  </r>
  <r>
    <s v="Bolívar "/>
    <s v="El Carmen de Bolívar "/>
    <s v="Raizal"/>
    <x v="47"/>
    <n v="186"/>
    <s v="Bosque de galería"/>
    <d v="2025-06-08T00:00:00"/>
    <s v="Alta densidad"/>
    <s v="Lucía Rodríguez"/>
    <x v="3"/>
    <n v="10"/>
    <n v="103"/>
    <x v="0"/>
    <s v=""/>
    <n v="49"/>
    <n v="0.49"/>
    <n v="0.15597184423005744"/>
    <n v="10"/>
    <x v="12"/>
    <n v="1.9106550918182037E-2"/>
    <n v="6"/>
    <n v="9"/>
    <n v="4"/>
    <x v="0"/>
    <x v="0"/>
    <n v="0"/>
    <n v="0"/>
    <n v="2"/>
    <x v="0"/>
    <s v="Otro"/>
    <s v=""/>
    <n v="4757198.0448000003"/>
    <n v="2631566.8311000001"/>
    <n v="-75.213853999999998"/>
    <n v="9.7082460000000008"/>
  </r>
  <r>
    <s v="Bolívar "/>
    <s v="El Carmen de Bolívar "/>
    <s v="Raizal"/>
    <x v="47"/>
    <n v="187"/>
    <s v="Bosque de galería"/>
    <d v="2025-06-08T00:00:00"/>
    <s v="Alta densidad"/>
    <s v="Lucía Rodríguez"/>
    <x v="3"/>
    <n v="10"/>
    <n v="104"/>
    <x v="7"/>
    <s v=""/>
    <n v="45"/>
    <n v="0.45"/>
    <n v="0.14323944878270581"/>
    <n v="4"/>
    <x v="37"/>
    <n v="1.6114437988054404E-2"/>
    <n v="2"/>
    <n v="5"/>
    <m/>
    <x v="1"/>
    <x v="1"/>
    <m/>
    <m/>
    <m/>
    <x v="0"/>
    <s v="Otro"/>
    <s v=""/>
    <n v="4757200.5280999998"/>
    <n v="2631560.6213000002"/>
    <n v="-75.213830999999999"/>
    <n v="9.7081900010000002"/>
  </r>
  <r>
    <s v="Bolívar "/>
    <s v="El Carmen de Bolívar "/>
    <s v="Raizal"/>
    <x v="47"/>
    <n v="188"/>
    <s v="Bosque de galería"/>
    <d v="2025-06-08T00:00:00"/>
    <s v="Alta densidad"/>
    <s v="Lucía Rodríguez"/>
    <x v="3"/>
    <n v="10"/>
    <n v="105"/>
    <x v="0"/>
    <s v=""/>
    <n v="41.5"/>
    <n v="0.41499999999999998"/>
    <n v="0.13209860276627314"/>
    <n v="10.5"/>
    <x v="70"/>
    <n v="1.3705230037000839E-2"/>
    <n v="5"/>
    <n v="8"/>
    <n v="3"/>
    <x v="0"/>
    <x v="0"/>
    <n v="0"/>
    <n v="0"/>
    <n v="0"/>
    <x v="0"/>
    <s v="Otro"/>
    <s v=""/>
    <n v="4757197.8990000002"/>
    <n v="2631561.3020000001"/>
    <n v="-75.213854999999995"/>
    <n v="9.7081959999999992"/>
  </r>
  <r>
    <s v="Bolívar "/>
    <s v="El Carmen de Bolívar "/>
    <s v="Raizal"/>
    <x v="47"/>
    <n v="189"/>
    <s v="Bosque de galería"/>
    <d v="2025-06-08T00:00:00"/>
    <s v="Alta densidad"/>
    <s v="Lucía Rodríguez"/>
    <x v="3"/>
    <n v="10"/>
    <n v="106"/>
    <x v="5"/>
    <s v=""/>
    <n v="35"/>
    <n v="0.35"/>
    <n v="0.11140846016432673"/>
    <n v="3.5"/>
    <x v="14"/>
    <n v="9.7482402643785885E-3"/>
    <n v="0"/>
    <n v="4"/>
    <m/>
    <x v="1"/>
    <x v="1"/>
    <m/>
    <m/>
    <m/>
    <x v="0"/>
    <s v="Otro"/>
    <s v=""/>
    <n v="4757191.5225999998"/>
    <n v="2631559.4633999998"/>
    <n v="-75.213913000000005"/>
    <n v="9.7081790009999995"/>
  </r>
  <r>
    <s v="Bolívar "/>
    <s v="El Carmen de Bolívar "/>
    <s v="Raizal"/>
    <x v="47"/>
    <s v=""/>
    <s v="Bosque de galería"/>
    <d v="2025-06-08T00:00:00"/>
    <s v="Alta densidad"/>
    <s v="Lucía Rodríguez"/>
    <x v="3"/>
    <n v="10"/>
    <n v="107"/>
    <x v="4"/>
    <n v="5"/>
    <s v=""/>
    <m/>
    <m/>
    <m/>
    <x v="4"/>
    <n v="0"/>
    <s v=""/>
    <s v=""/>
    <m/>
    <x v="1"/>
    <x v="1"/>
    <m/>
    <m/>
    <m/>
    <x v="0"/>
    <s v="Otro"/>
    <s v=""/>
    <m/>
    <m/>
    <m/>
    <m/>
  </r>
  <r>
    <s v="Bolívar "/>
    <s v="El Carmen de Bolívar "/>
    <s v="Raizal"/>
    <x v="47"/>
    <s v=""/>
    <s v="Bosque de galería"/>
    <d v="2025-06-08T00:00:00"/>
    <s v="Alta densidad"/>
    <s v="Lucía Rodríguez"/>
    <x v="3"/>
    <n v="10"/>
    <n v="108"/>
    <x v="2"/>
    <n v="13"/>
    <s v=""/>
    <m/>
    <m/>
    <m/>
    <x v="4"/>
    <n v="0"/>
    <s v=""/>
    <s v=""/>
    <m/>
    <x v="1"/>
    <x v="1"/>
    <m/>
    <m/>
    <m/>
    <x v="0"/>
    <s v="Otro"/>
    <s v=""/>
    <m/>
    <m/>
    <m/>
    <m/>
  </r>
  <r>
    <s v="Bolívar "/>
    <s v="San Jacinto"/>
    <s v="Rastro"/>
    <x v="48"/>
    <n v="190"/>
    <s v="Cultivos agroforestales"/>
    <d v="2025-06-09T00:00:00"/>
    <s v="Media densidad"/>
    <s v="Esteban Moreno"/>
    <x v="3"/>
    <n v="1"/>
    <n v="1"/>
    <x v="0"/>
    <m/>
    <n v="61.9"/>
    <n v="0.61899999999999999"/>
    <n v="0.19703381954776644"/>
    <n v="8.5"/>
    <x v="18"/>
    <n v="3.0490983575016856E-2"/>
    <n v="2"/>
    <n v="5"/>
    <n v="0"/>
    <x v="0"/>
    <x v="0"/>
    <n v="0"/>
    <n v="0"/>
    <n v="0"/>
    <x v="0"/>
    <s v="Agrosistemas"/>
    <s v=""/>
    <n v="4762220.2153000003"/>
    <n v="2649794.5397999999"/>
    <n v="-75.169155000000003"/>
    <n v="9.8733500000000003"/>
  </r>
  <r>
    <s v="Bolívar "/>
    <s v="San Jacinto"/>
    <s v="Rastro"/>
    <x v="48"/>
    <n v="191"/>
    <s v="Cultivos agroforestales"/>
    <d v="2025-06-09T00:00:00"/>
    <s v="Media densidad"/>
    <s v="Esteban Moreno"/>
    <x v="3"/>
    <n v="1"/>
    <n v="2"/>
    <x v="0"/>
    <m/>
    <n v="56.5"/>
    <n v="0.56499999999999995"/>
    <n v="0.17984508569384172"/>
    <n v="10.5"/>
    <x v="12"/>
    <n v="2.5403118354255141E-2"/>
    <n v="2"/>
    <n v="5"/>
    <n v="0"/>
    <x v="0"/>
    <x v="2"/>
    <n v="0"/>
    <n v="0"/>
    <n v="0"/>
    <x v="1"/>
    <s v="Agrosistemas"/>
    <s v=""/>
    <n v="4762221.7542000003"/>
    <n v="2649795.0828"/>
    <n v="-75.169140999999996"/>
    <n v="9.8733550000000001"/>
  </r>
  <r>
    <s v="Bolívar "/>
    <s v="San Jacinto"/>
    <s v="Rastro"/>
    <x v="48"/>
    <n v="192"/>
    <s v="Cultivos agroforestales"/>
    <d v="2025-06-09T00:00:00"/>
    <s v="Media densidad"/>
    <s v="Esteban Moreno"/>
    <x v="3"/>
    <n v="1"/>
    <n v="3"/>
    <x v="0"/>
    <m/>
    <n v="74.400000000000006"/>
    <n v="0.74400000000000011"/>
    <n v="0.23682255532074031"/>
    <n v="11"/>
    <x v="19"/>
    <n v="4.4048995289657701E-2"/>
    <n v="0"/>
    <n v="5"/>
    <n v="4"/>
    <x v="0"/>
    <x v="0"/>
    <n v="0"/>
    <n v="0"/>
    <n v="2"/>
    <x v="0"/>
    <s v="Agrosistemas"/>
    <s v=""/>
    <n v="4762221.6338"/>
    <n v="2649793.4246"/>
    <n v="-75.169141999999994"/>
    <n v="9.8733400000000007"/>
  </r>
  <r>
    <s v="Bolívar "/>
    <s v="San Jacinto"/>
    <s v="Rastro"/>
    <x v="48"/>
    <n v="193"/>
    <s v="Cultivos agroforestales"/>
    <d v="2025-06-09T00:00:00"/>
    <s v="Media densidad"/>
    <s v="Esteban Moreno"/>
    <x v="3"/>
    <n v="1"/>
    <n v="4"/>
    <x v="0"/>
    <m/>
    <n v="51.7"/>
    <n v="0.51700000000000002"/>
    <n v="0.16456621115701978"/>
    <n v="8.1999999999999993"/>
    <x v="18"/>
    <n v="2.1270182792044807E-2"/>
    <n v="1"/>
    <n v="4"/>
    <n v="4"/>
    <x v="3"/>
    <x v="0"/>
    <n v="0"/>
    <n v="0"/>
    <n v="0"/>
    <x v="1"/>
    <s v="Agrosistemas"/>
    <s v=""/>
    <n v="4762220.1778999995"/>
    <n v="2649788.7889"/>
    <n v="-75.169155000000003"/>
    <n v="9.8732980000000001"/>
  </r>
  <r>
    <s v="Bolívar "/>
    <s v="San Jacinto"/>
    <s v="Rastro"/>
    <x v="48"/>
    <n v="194"/>
    <s v="Cultivos agroforestales"/>
    <d v="2025-06-09T00:00:00"/>
    <s v="Media densidad"/>
    <s v="Esteban Moreno"/>
    <x v="3"/>
    <n v="1"/>
    <n v="5"/>
    <x v="0"/>
    <m/>
    <n v="56.6"/>
    <n v="0.56600000000000006"/>
    <n v="0.18016339558002556"/>
    <n v="8.5"/>
    <x v="18"/>
    <n v="2.5493120474573618E-2"/>
    <n v="1"/>
    <n v="4"/>
    <n v="3"/>
    <x v="2"/>
    <x v="0"/>
    <n v="0"/>
    <n v="0"/>
    <n v="0"/>
    <x v="0"/>
    <s v="Agrosistemas"/>
    <s v=""/>
    <n v="4762219.0805000002"/>
    <n v="2649788.6855000001"/>
    <n v="-75.169165000000007"/>
    <n v="9.8732970009999992"/>
  </r>
  <r>
    <s v="Bolívar "/>
    <s v="San Jacinto"/>
    <s v="Rastro"/>
    <x v="48"/>
    <n v="195"/>
    <s v="Cultivos agroforestales"/>
    <d v="2025-06-09T00:00:00"/>
    <s v="Media densidad"/>
    <s v="Esteban Moreno"/>
    <x v="3"/>
    <n v="2"/>
    <n v="6"/>
    <x v="0"/>
    <m/>
    <n v="68.400000000000006"/>
    <n v="0.68400000000000005"/>
    <n v="0.21772396214971285"/>
    <n v="10.199999999999999"/>
    <x v="12"/>
    <n v="3.7230797527600897E-2"/>
    <n v="8"/>
    <n v="16"/>
    <n v="3"/>
    <x v="4"/>
    <x v="0"/>
    <n v="0"/>
    <n v="0"/>
    <n v="0"/>
    <x v="0"/>
    <s v="Agrosistemas"/>
    <s v=""/>
    <n v="4762217.2543000001"/>
    <n v="2649794.5589999999"/>
    <n v="-75.169182000000006"/>
    <n v="9.8733500000000003"/>
  </r>
  <r>
    <s v="Bolívar "/>
    <s v="San Jacinto"/>
    <s v="Rastro"/>
    <x v="48"/>
    <n v="196"/>
    <s v="Cultivos agroforestales"/>
    <d v="2025-06-09T00:00:00"/>
    <s v="Media densidad"/>
    <s v="Esteban Moreno"/>
    <x v="3"/>
    <n v="2"/>
    <n v="7"/>
    <x v="0"/>
    <m/>
    <n v="52.6"/>
    <n v="0.52600000000000002"/>
    <n v="0.1674310001326739"/>
    <n v="8.1999999999999993"/>
    <x v="67"/>
    <n v="2.201717651744662E-2"/>
    <n v="2"/>
    <n v="5"/>
    <n v="0"/>
    <x v="0"/>
    <x v="0"/>
    <n v="0"/>
    <n v="0"/>
    <n v="0"/>
    <x v="0"/>
    <s v="Agrosistemas"/>
    <s v=""/>
    <n v="4762209.1917000003"/>
    <n v="2649785.8741000001"/>
    <n v="-75.169255000000007"/>
    <n v="9.8732710000000008"/>
  </r>
  <r>
    <s v="Bolívar "/>
    <s v="San Jacinto"/>
    <s v="Rastro"/>
    <x v="48"/>
    <n v="197"/>
    <s v="Cultivos agroforestales"/>
    <d v="2025-06-09T00:00:00"/>
    <s v="Media densidad"/>
    <s v="Esteban Moreno"/>
    <x v="3"/>
    <n v="2"/>
    <n v="8"/>
    <x v="0"/>
    <m/>
    <n v="61.6"/>
    <n v="0.61599999999999999"/>
    <n v="0.19607888988921507"/>
    <n v="10.8"/>
    <x v="11"/>
    <n v="3.019614904293912E-2"/>
    <n v="1"/>
    <n v="4"/>
    <n v="3"/>
    <x v="6"/>
    <x v="0"/>
    <n v="0"/>
    <n v="0"/>
    <n v="0"/>
    <x v="0"/>
    <s v="Agrosistemas"/>
    <s v=""/>
    <n v="4762211.2366000004"/>
    <n v="2649779.8884999999"/>
    <n v="-75.169235999999998"/>
    <n v="9.8732170000000004"/>
  </r>
  <r>
    <s v="Bolívar "/>
    <s v="San Jacinto"/>
    <s v="Rastro"/>
    <x v="48"/>
    <n v="198"/>
    <s v="Cultivos agroforestales"/>
    <d v="2025-06-09T00:00:00"/>
    <s v="Media densidad"/>
    <s v="Esteban Moreno"/>
    <x v="3"/>
    <n v="2"/>
    <n v="9"/>
    <x v="0"/>
    <m/>
    <n v="59.8"/>
    <n v="0.59799999999999998"/>
    <n v="0.19034931193790683"/>
    <n v="9"/>
    <x v="91"/>
    <n v="2.8457222134717068E-2"/>
    <n v="1"/>
    <n v="7"/>
    <n v="3"/>
    <x v="0"/>
    <x v="0"/>
    <n v="0"/>
    <n v="0"/>
    <n v="0"/>
    <x v="0"/>
    <s v="Agrosistemas"/>
    <s v=""/>
    <n v="4762216.0843000002"/>
    <n v="2649783.2856000001"/>
    <n v="-75.169191999999995"/>
    <n v="9.8732480000000002"/>
  </r>
  <r>
    <s v="Bolívar "/>
    <s v="San Jacinto"/>
    <s v="Rastro"/>
    <x v="48"/>
    <n v="199"/>
    <s v="Cultivos agroforestales"/>
    <d v="2025-06-09T00:00:00"/>
    <s v="Media densidad"/>
    <s v="Esteban Moreno"/>
    <x v="3"/>
    <n v="2"/>
    <n v="10"/>
    <x v="0"/>
    <m/>
    <n v="49.5"/>
    <n v="0.495"/>
    <n v="0.15756339366097638"/>
    <n v="6.6"/>
    <x v="9"/>
    <n v="1.9498469965545828E-2"/>
    <n v="2"/>
    <n v="6"/>
    <n v="0"/>
    <x v="0"/>
    <x v="0"/>
    <n v="0"/>
    <n v="0"/>
    <n v="0"/>
    <x v="0"/>
    <s v="Agrosistemas"/>
    <s v=""/>
    <n v="4762215.3302999996"/>
    <n v="2649785.3919000002"/>
    <n v="-75.169199000000006"/>
    <n v="9.8732670010000003"/>
  </r>
  <r>
    <s v="Bolívar "/>
    <s v="San Jacinto"/>
    <s v="Rastro"/>
    <x v="48"/>
    <n v="200"/>
    <s v="Cultivos agroforestales"/>
    <d v="2025-06-09T00:00:00"/>
    <s v="Media densidad"/>
    <s v="Esteban Moreno"/>
    <x v="3"/>
    <n v="2"/>
    <n v="11"/>
    <x v="0"/>
    <m/>
    <n v="58"/>
    <n v="0.57999999999999996"/>
    <n v="0.18461973398659859"/>
    <n v="10.5"/>
    <x v="74"/>
    <n v="2.6769861428056794E-2"/>
    <n v="0"/>
    <n v="7"/>
    <n v="3"/>
    <x v="3"/>
    <x v="0"/>
    <n v="0"/>
    <n v="0"/>
    <n v="2"/>
    <x v="0"/>
    <s v="Agrosistemas"/>
    <s v=""/>
    <n v="4762220.2710999995"/>
    <n v="2649786.2445999999"/>
    <n v="-75.169154000000006"/>
    <n v="9.8732750009999997"/>
  </r>
  <r>
    <s v="Bolívar "/>
    <s v="San Jacinto"/>
    <s v="Rastro"/>
    <x v="48"/>
    <n v="201"/>
    <s v="Cultivos agroforestales"/>
    <d v="2025-06-09T00:00:00"/>
    <s v="Media densidad"/>
    <s v="Esteban Moreno"/>
    <x v="3"/>
    <n v="2"/>
    <n v="12"/>
    <x v="0"/>
    <m/>
    <n v="58.2"/>
    <n v="0.58200000000000007"/>
    <n v="0.18525635375896621"/>
    <n v="8.6"/>
    <x v="27"/>
    <n v="2.6954799471929587E-2"/>
    <n v="1"/>
    <n v="6"/>
    <n v="4"/>
    <x v="0"/>
    <x v="0"/>
    <n v="0"/>
    <n v="0"/>
    <n v="0"/>
    <x v="0"/>
    <s v="Agrosistemas"/>
    <s v=""/>
    <n v="4762217.0813999996"/>
    <n v="2649784.8275000001"/>
    <n v="-75.169183000000004"/>
    <n v="9.8732620000000004"/>
  </r>
  <r>
    <s v="Bolívar "/>
    <s v="San Jacinto"/>
    <s v="Rastro"/>
    <x v="48"/>
    <n v="202"/>
    <s v="Cultivos agroforestales"/>
    <d v="2025-06-09T00:00:00"/>
    <s v="Media densidad"/>
    <s v="Esteban Moreno"/>
    <x v="3"/>
    <n v="2"/>
    <n v="13"/>
    <x v="0"/>
    <m/>
    <n v="63.5"/>
    <n v="0.63500000000000001"/>
    <n v="0.20212677772670709"/>
    <n v="10.5"/>
    <x v="12"/>
    <n v="3.2087625964114748E-2"/>
    <n v="2"/>
    <n v="8"/>
    <n v="2"/>
    <x v="4"/>
    <x v="0"/>
    <n v="0"/>
    <n v="0"/>
    <n v="0"/>
    <x v="0"/>
    <s v="Agrosistemas"/>
    <s v=""/>
    <n v="4762214.4155999999"/>
    <n v="2649779.6466999999"/>
    <n v="-75.169207"/>
    <n v="9.8732150000000001"/>
  </r>
  <r>
    <s v="Bolívar "/>
    <s v="San Jacinto"/>
    <s v="Rastro"/>
    <x v="48"/>
    <n v="203"/>
    <s v="Cultivos agroforestales"/>
    <d v="2025-06-09T00:00:00"/>
    <s v="Media densidad"/>
    <s v="Esteban Moreno"/>
    <x v="3"/>
    <n v="2"/>
    <n v="14"/>
    <x v="0"/>
    <m/>
    <n v="66.599999999999994"/>
    <n v="0.66599999999999993"/>
    <n v="0.21199438419840458"/>
    <n v="10.8"/>
    <x v="11"/>
    <n v="3.5297064969034356E-2"/>
    <n v="2"/>
    <n v="7"/>
    <n v="2"/>
    <x v="5"/>
    <x v="0"/>
    <n v="0"/>
    <n v="0"/>
    <n v="0"/>
    <x v="0"/>
    <s v="Agrosistemas"/>
    <s v=""/>
    <n v="4762221.0273000002"/>
    <n v="2649784.4701"/>
    <n v="-75.169146999999995"/>
    <n v="9.8732589999999991"/>
  </r>
  <r>
    <s v="Bolívar "/>
    <s v="San Jacinto"/>
    <s v="Rastro"/>
    <x v="48"/>
    <n v="204"/>
    <s v="Cultivos agroforestales"/>
    <d v="2025-06-09T00:00:00"/>
    <s v="Media densidad"/>
    <s v="Esteban Moreno"/>
    <x v="3"/>
    <n v="3"/>
    <n v="15"/>
    <x v="0"/>
    <m/>
    <n v="65"/>
    <n v="0.65"/>
    <n v="0.20690142601946396"/>
    <n v="10"/>
    <x v="7"/>
    <n v="3.3621481728162893E-2"/>
    <n v="0"/>
    <n v="3"/>
    <n v="3"/>
    <x v="3"/>
    <x v="0"/>
    <n v="0"/>
    <n v="0"/>
    <n v="0"/>
    <x v="0"/>
    <s v="Agrosistemas"/>
    <s v=""/>
    <n v="4762217.4956"/>
    <n v="2649781.0644999999"/>
    <n v="-75.169179"/>
    <n v="9.8732280009999993"/>
  </r>
  <r>
    <s v="Bolívar "/>
    <s v="San Jacinto"/>
    <s v="Rastro"/>
    <x v="48"/>
    <n v="205"/>
    <s v="Cultivos agroforestales"/>
    <d v="2025-06-09T00:00:00"/>
    <s v="Media densidad"/>
    <s v="Esteban Moreno"/>
    <x v="3"/>
    <n v="3"/>
    <n v="16"/>
    <x v="0"/>
    <m/>
    <n v="73"/>
    <n v="0.73"/>
    <n v="0.2323662169141672"/>
    <n v="10.4"/>
    <x v="12"/>
    <n v="4.2406834586835515E-2"/>
    <n v="1"/>
    <n v="7"/>
    <n v="0"/>
    <x v="3"/>
    <x v="0"/>
    <n v="0"/>
    <n v="0"/>
    <n v="1"/>
    <x v="0"/>
    <s v="Agrosistemas"/>
    <s v=""/>
    <n v="4762222.8312999997"/>
    <n v="2649775.1680999999"/>
    <n v="-75.169129999999996"/>
    <n v="9.8731749999999998"/>
  </r>
  <r>
    <s v="Bolívar "/>
    <s v="San Jacinto"/>
    <s v="Rastro"/>
    <x v="48"/>
    <n v="207"/>
    <s v="Cultivos agroforestales"/>
    <d v="2025-06-09T00:00:00"/>
    <s v="Media densidad"/>
    <s v="Esteban Moreno"/>
    <x v="3"/>
    <n v="3"/>
    <n v="17"/>
    <x v="0"/>
    <m/>
    <n v="59"/>
    <n v="0.59"/>
    <n v="0.18780283284843649"/>
    <n v="8.8000000000000007"/>
    <x v="27"/>
    <n v="2.770091784514438E-2"/>
    <n v="9"/>
    <n v="18"/>
    <n v="2"/>
    <x v="3"/>
    <x v="0"/>
    <n v="0"/>
    <n v="0"/>
    <n v="0"/>
    <x v="0"/>
    <s v="Agrosistemas"/>
    <s v=""/>
    <n v="4762225.6935000001"/>
    <n v="2649776.8084999998"/>
    <n v="-75.169104000000004"/>
    <n v="9.8731899999999992"/>
  </r>
  <r>
    <s v="Bolívar "/>
    <s v="San Jacinto"/>
    <s v="Rastro"/>
    <x v="48"/>
    <s v=""/>
    <s v="Cultivos agroforestales"/>
    <d v="2025-06-09T00:00:00"/>
    <s v="Media densidad"/>
    <s v="Esteban Moreno"/>
    <x v="3"/>
    <n v="3"/>
    <n v="18"/>
    <x v="4"/>
    <n v="26"/>
    <m/>
    <n v="0"/>
    <n v="0"/>
    <n v="0.15"/>
    <x v="39"/>
    <n v="0"/>
    <m/>
    <m/>
    <m/>
    <x v="1"/>
    <x v="1"/>
    <m/>
    <m/>
    <m/>
    <x v="0"/>
    <s v="Agrosistemas"/>
    <s v=""/>
    <m/>
    <m/>
    <m/>
    <m/>
  </r>
  <r>
    <s v="Bolívar "/>
    <s v="San Jacinto"/>
    <s v="Rastro"/>
    <x v="48"/>
    <n v="208"/>
    <s v="Cultivos agroforestales"/>
    <d v="2025-06-09T00:00:00"/>
    <s v="Media densidad"/>
    <s v="Esteban Moreno"/>
    <x v="3"/>
    <n v="4"/>
    <n v="19"/>
    <x v="0"/>
    <m/>
    <n v="64.3"/>
    <n v="0.64300000000000002"/>
    <n v="0.2046732568161774"/>
    <n v="9"/>
    <x v="0"/>
    <n v="3.2901226033200517E-2"/>
    <n v="2"/>
    <n v="6"/>
    <n v="5"/>
    <x v="0"/>
    <x v="0"/>
    <n v="0"/>
    <n v="0"/>
    <n v="0"/>
    <x v="0"/>
    <s v="Agrosistemas"/>
    <s v=""/>
    <n v="4762230.5992999999"/>
    <n v="2649789.1636000001"/>
    <n v="-75.169060000000002"/>
    <n v="9.8733020000000007"/>
  </r>
  <r>
    <s v="Bolívar "/>
    <s v="San Jacinto"/>
    <s v="Rastro"/>
    <x v="48"/>
    <n v="209"/>
    <s v="Cultivos agroforestales"/>
    <d v="2025-06-09T00:00:00"/>
    <s v="Media densidad"/>
    <s v="Esteban Moreno"/>
    <x v="3"/>
    <n v="4"/>
    <n v="20"/>
    <x v="0"/>
    <m/>
    <n v="62.8"/>
    <n v="0.628"/>
    <n v="0.19989860852342056"/>
    <n v="10.6"/>
    <x v="70"/>
    <n v="3.1384081538177025E-2"/>
    <n v="1"/>
    <n v="10"/>
    <n v="7"/>
    <x v="0"/>
    <x v="0"/>
    <n v="0"/>
    <n v="0"/>
    <n v="2"/>
    <x v="0"/>
    <s v="Agrosistemas"/>
    <s v=""/>
    <n v="4762234.7861000001"/>
    <n v="2649792.1225999999"/>
    <n v="-75.169021999999998"/>
    <n v="9.873329"/>
  </r>
  <r>
    <s v="Bolívar "/>
    <s v="San Jacinto"/>
    <s v="Rastro"/>
    <x v="48"/>
    <n v="210"/>
    <s v="Cultivos agroforestales"/>
    <d v="2025-06-09T00:00:00"/>
    <s v="Media densidad"/>
    <s v="Esteban Moreno"/>
    <x v="3"/>
    <n v="4"/>
    <n v="21"/>
    <x v="0"/>
    <m/>
    <n v="63.5"/>
    <n v="0.63500000000000001"/>
    <n v="0.20212677772670709"/>
    <n v="10.5"/>
    <x v="11"/>
    <n v="3.2087625964114748E-2"/>
    <n v="1"/>
    <n v="4"/>
    <n v="4"/>
    <x v="4"/>
    <x v="0"/>
    <n v="0"/>
    <n v="0"/>
    <n v="1"/>
    <x v="0"/>
    <s v="Agrosistemas"/>
    <s v=""/>
    <n v="4762228.4123999998"/>
    <n v="2649790.1732000001"/>
    <n v="-75.169079999999994"/>
    <n v="9.8733109999999993"/>
  </r>
  <r>
    <s v="Bolívar "/>
    <s v="San Jacinto"/>
    <s v="Rastro"/>
    <x v="48"/>
    <n v="211"/>
    <s v="Cultivos agroforestales"/>
    <d v="2025-06-09T00:00:00"/>
    <s v="Media densidad"/>
    <s v="Esteban Moreno"/>
    <x v="3"/>
    <n v="4"/>
    <n v="22"/>
    <x v="0"/>
    <m/>
    <n v="66.7"/>
    <n v="0.66700000000000004"/>
    <n v="0.21231269408458839"/>
    <n v="11.5"/>
    <x v="19"/>
    <n v="3.5403141738605114E-2"/>
    <n v="1"/>
    <n v="5"/>
    <n v="4"/>
    <x v="4"/>
    <x v="0"/>
    <n v="0"/>
    <n v="0"/>
    <n v="1"/>
    <x v="0"/>
    <s v="Agrosistemas"/>
    <s v=""/>
    <n v="4762224.3468000004"/>
    <n v="2649788.9830999998"/>
    <n v="-75.169117"/>
    <n v="9.8733000010000005"/>
  </r>
  <r>
    <s v="Bolívar "/>
    <s v="San Jacinto"/>
    <s v="Rastro"/>
    <x v="48"/>
    <n v="212"/>
    <s v="Cultivos agroforestales"/>
    <d v="2025-06-09T00:00:00"/>
    <s v="Media densidad"/>
    <s v="Esteban Moreno"/>
    <x v="3"/>
    <n v="4"/>
    <n v="23"/>
    <x v="0"/>
    <m/>
    <n v="63.8"/>
    <n v="0.63800000000000001"/>
    <n v="0.20308170738525846"/>
    <n v="9"/>
    <x v="8"/>
    <n v="3.2391532327948724E-2"/>
    <n v="0"/>
    <n v="8"/>
    <n v="3"/>
    <x v="0"/>
    <x v="0"/>
    <n v="0"/>
    <n v="0"/>
    <n v="1"/>
    <x v="0"/>
    <s v="Agrosistemas"/>
    <s v=""/>
    <n v="4762232.9760999996"/>
    <n v="2649783.6183000002"/>
    <n v="-75.169038"/>
    <n v="9.8732520000000008"/>
  </r>
  <r>
    <s v="Bolívar "/>
    <s v="San Jacinto"/>
    <s v="Rastro"/>
    <x v="48"/>
    <n v="213"/>
    <s v="Cultivos agroforestales"/>
    <d v="2025-06-09T00:00:00"/>
    <s v="Media densidad"/>
    <s v="Esteban Moreno"/>
    <x v="3"/>
    <n v="4"/>
    <n v="24"/>
    <x v="0"/>
    <m/>
    <n v="61.4"/>
    <n v="0.61399999999999999"/>
    <n v="0.19544227011684748"/>
    <n v="8.5"/>
    <x v="18"/>
    <n v="3.0000388462936088E-2"/>
    <n v="0"/>
    <n v="8"/>
    <n v="2"/>
    <x v="0"/>
    <x v="0"/>
    <n v="0"/>
    <n v="0"/>
    <n v="2"/>
    <x v="0"/>
    <s v="Agrosistemas"/>
    <s v=""/>
    <n v="4762233.2341999998"/>
    <n v="2649789.5888999999"/>
    <n v="-75.169036000000006"/>
    <n v="9.8733059999999995"/>
  </r>
  <r>
    <s v="Bolívar "/>
    <s v="San Jacinto"/>
    <s v="Rastro"/>
    <x v="48"/>
    <n v="214"/>
    <s v="Cultivos agroforestales"/>
    <d v="2025-06-09T00:00:00"/>
    <s v="Media densidad"/>
    <s v="Esteban Moreno"/>
    <x v="3"/>
    <n v="4"/>
    <n v="25"/>
    <x v="0"/>
    <m/>
    <n v="65"/>
    <n v="0.65"/>
    <n v="0.20690142601946396"/>
    <n v="10.199999999999999"/>
    <x v="12"/>
    <n v="3.3621481728162893E-2"/>
    <n v="0"/>
    <n v="3"/>
    <n v="3"/>
    <x v="0"/>
    <x v="0"/>
    <n v="0"/>
    <n v="0"/>
    <n v="1"/>
    <x v="0"/>
    <s v="Agrosistemas"/>
    <s v=""/>
    <n v="4762237.5220999997"/>
    <n v="2649791.2200000002"/>
    <n v="-75.168997000000005"/>
    <n v="9.8733210000000007"/>
  </r>
  <r>
    <s v="Bolívar "/>
    <s v="San Jacinto"/>
    <s v="Rastro"/>
    <x v="48"/>
    <s v=""/>
    <s v="Cultivos agroforestales"/>
    <d v="2025-06-09T00:00:00"/>
    <s v="Media densidad"/>
    <s v="Esteban Moreno"/>
    <x v="3"/>
    <n v="4"/>
    <n v="26"/>
    <x v="4"/>
    <n v="8"/>
    <m/>
    <n v="0"/>
    <n v="0"/>
    <n v="0.16"/>
    <x v="39"/>
    <n v="0"/>
    <m/>
    <m/>
    <m/>
    <x v="1"/>
    <x v="1"/>
    <m/>
    <m/>
    <m/>
    <x v="0"/>
    <s v="Agrosistemas"/>
    <s v=""/>
    <m/>
    <m/>
    <m/>
    <m/>
  </r>
  <r>
    <s v="Bolívar "/>
    <s v="San Jacinto"/>
    <s v="Rastro"/>
    <x v="48"/>
    <n v="215"/>
    <s v="Cultivos agroforestales"/>
    <d v="2025-06-09T00:00:00"/>
    <s v="Media densidad"/>
    <s v="Esteban Moreno"/>
    <x v="3"/>
    <n v="5"/>
    <n v="27"/>
    <x v="0"/>
    <m/>
    <n v="53.7"/>
    <n v="0.53700000000000003"/>
    <n v="0.17093240888069561"/>
    <n v="8.1999999999999993"/>
    <x v="18"/>
    <n v="2.2947675892233385E-2"/>
    <n v="1"/>
    <n v="4"/>
    <n v="0"/>
    <x v="0"/>
    <x v="0"/>
    <n v="0"/>
    <n v="0"/>
    <n v="0"/>
    <x v="0"/>
    <s v="Agrosistemas"/>
    <s v=""/>
    <n v="4762239.6076999996"/>
    <n v="2649774.6168"/>
    <n v="-75.168976999999998"/>
    <n v="9.8731710009999993"/>
  </r>
  <r>
    <s v="Bolívar "/>
    <s v="San Jacinto"/>
    <s v="Rastro"/>
    <x v="48"/>
    <n v="216"/>
    <s v="Cultivos agroforestales"/>
    <d v="2025-06-09T00:00:00"/>
    <s v="Media densidad"/>
    <s v="Esteban Moreno"/>
    <x v="3"/>
    <n v="5"/>
    <n v="28"/>
    <x v="0"/>
    <m/>
    <n v="61.6"/>
    <n v="0.61599999999999999"/>
    <n v="0.19607888988921507"/>
    <n v="10.6"/>
    <x v="12"/>
    <n v="3.019614904293912E-2"/>
    <n v="1"/>
    <n v="4"/>
    <n v="3"/>
    <x v="4"/>
    <x v="0"/>
    <n v="0"/>
    <n v="0"/>
    <n v="0"/>
    <x v="0"/>
    <s v="Agrosistemas"/>
    <s v=""/>
    <n v="4762241.1767999995"/>
    <n v="2649779.8047000002"/>
    <n v="-75.168963000000005"/>
    <n v="9.8732179999999996"/>
  </r>
  <r>
    <s v="Bolívar "/>
    <s v="San Jacinto"/>
    <s v="Rastro"/>
    <x v="48"/>
    <n v="217"/>
    <s v="Cultivos agroforestales"/>
    <d v="2025-06-09T00:00:00"/>
    <s v="Media densidad"/>
    <s v="Esteban Moreno"/>
    <x v="3"/>
    <n v="5"/>
    <n v="29"/>
    <x v="0"/>
    <m/>
    <n v="58.6"/>
    <n v="0.58599999999999997"/>
    <n v="0.18652959330370134"/>
    <n v="10.199999999999999"/>
    <x v="12"/>
    <n v="2.7326585418992244E-2"/>
    <n v="1"/>
    <n v="9"/>
    <n v="2"/>
    <x v="5"/>
    <x v="0"/>
    <n v="0"/>
    <n v="0"/>
    <n v="0"/>
    <x v="0"/>
    <s v="Agrosistemas"/>
    <s v=""/>
    <n v="4762240.8448999999"/>
    <n v="2649779.3645000001"/>
    <n v="-75.168965999999998"/>
    <n v="9.8732140009999991"/>
  </r>
  <r>
    <s v="Bolívar "/>
    <s v="San Jacinto"/>
    <s v="Rastro"/>
    <x v="48"/>
    <n v="218"/>
    <s v="Cultivos agroforestales"/>
    <d v="2025-06-09T00:00:00"/>
    <s v="Media densidad"/>
    <s v="Esteban Moreno"/>
    <x v="3"/>
    <n v="5"/>
    <n v="30"/>
    <x v="1"/>
    <m/>
    <n v="45.2"/>
    <n v="0.45200000000000001"/>
    <n v="0.1438760685550734"/>
    <n v="6.5"/>
    <x v="77"/>
    <n v="1.6257995746723295E-2"/>
    <n v="0"/>
    <n v="3"/>
    <n v="0"/>
    <x v="0"/>
    <x v="0"/>
    <n v="0"/>
    <n v="0"/>
    <n v="0"/>
    <x v="0"/>
    <s v="Agrosistemas"/>
    <s v=""/>
    <n v="4762238.6171000004"/>
    <n v="2649774.0702"/>
    <n v="-75.168986000000004"/>
    <n v="9.8731659999999994"/>
  </r>
  <r>
    <s v="Bolívar "/>
    <s v="San Jacinto"/>
    <s v="Rastro"/>
    <x v="48"/>
    <n v="219"/>
    <s v="Cultivos agroforestales"/>
    <d v="2025-06-09T00:00:00"/>
    <s v="Media densidad"/>
    <s v="Esteban Moreno"/>
    <x v="3"/>
    <n v="5"/>
    <n v="31"/>
    <x v="0"/>
    <m/>
    <n v="58"/>
    <n v="0.57999999999999996"/>
    <n v="0.18461973398659859"/>
    <n v="10.9"/>
    <x v="11"/>
    <n v="2.6769861428056794E-2"/>
    <n v="0"/>
    <n v="9"/>
    <n v="8"/>
    <x v="0"/>
    <x v="0"/>
    <n v="0"/>
    <n v="0"/>
    <n v="0"/>
    <x v="0"/>
    <s v="Agrosistemas"/>
    <s v=""/>
    <n v="4762244.3865999999"/>
    <n v="2649784.3184000002"/>
    <n v="-75.168933999999993"/>
    <n v="9.8732590009999992"/>
  </r>
  <r>
    <s v="Bolívar "/>
    <s v="San Jacinto"/>
    <s v="Rastro"/>
    <x v="48"/>
    <s v=""/>
    <s v="Cultivos agroforestales"/>
    <d v="2025-06-09T00:00:00"/>
    <s v="Media densidad"/>
    <s v="Esteban Moreno"/>
    <x v="3"/>
    <n v="5"/>
    <n v="32"/>
    <x v="4"/>
    <n v="16"/>
    <m/>
    <n v="0"/>
    <n v="0"/>
    <n v="0.15"/>
    <x v="39"/>
    <n v="0"/>
    <m/>
    <m/>
    <m/>
    <x v="1"/>
    <x v="1"/>
    <m/>
    <m/>
    <m/>
    <x v="0"/>
    <s v="Agrosistemas"/>
    <s v=""/>
    <m/>
    <m/>
    <m/>
    <m/>
  </r>
  <r>
    <s v="Bolívar "/>
    <s v="San Jacinto"/>
    <s v="Rastro"/>
    <x v="48"/>
    <n v="220"/>
    <s v="Cultivos agroforestales"/>
    <d v="2025-06-09T00:00:00"/>
    <s v="Media densidad"/>
    <s v="Esteban Moreno"/>
    <x v="3"/>
    <n v="6"/>
    <n v="33"/>
    <x v="0"/>
    <m/>
    <n v="46.6"/>
    <n v="0.46600000000000003"/>
    <n v="0.14833240696164646"/>
    <n v="7"/>
    <x v="86"/>
    <n v="1.728072541103181E-2"/>
    <n v="0"/>
    <n v="2"/>
    <n v="0"/>
    <x v="0"/>
    <x v="0"/>
    <n v="0"/>
    <n v="0"/>
    <n v="0"/>
    <x v="0"/>
    <s v="Agrosistemas"/>
    <s v=""/>
    <n v="4762229.0838000001"/>
    <n v="2649775.3487"/>
    <n v="-75.169072999999997"/>
    <n v="9.8731770000000001"/>
  </r>
  <r>
    <s v="Bolívar "/>
    <s v="San Jacinto"/>
    <s v="Rastro"/>
    <x v="48"/>
    <n v="221"/>
    <s v="Cultivos agroforestales"/>
    <d v="2025-06-09T00:00:00"/>
    <s v="Media densidad"/>
    <s v="Esteban Moreno"/>
    <x v="3"/>
    <n v="6"/>
    <n v="34"/>
    <x v="0"/>
    <m/>
    <n v="53.5"/>
    <n v="0.53500000000000003"/>
    <n v="0.17029578910832802"/>
    <n v="9.1999999999999993"/>
    <x v="8"/>
    <n v="2.2777061793238875E-2"/>
    <n v="0"/>
    <n v="3"/>
    <n v="0"/>
    <x v="0"/>
    <x v="0"/>
    <n v="0"/>
    <n v="0"/>
    <n v="0"/>
    <x v="0"/>
    <s v="Agrosistemas"/>
    <s v=""/>
    <n v="4762227.6580999997"/>
    <n v="2649775.358"/>
    <n v="-75.169085999999993"/>
    <n v="9.8731770010000002"/>
  </r>
  <r>
    <s v="Bolívar "/>
    <s v="San Jacinto"/>
    <s v="Rastro"/>
    <x v="48"/>
    <n v="222"/>
    <s v="Cultivos agroforestales"/>
    <d v="2025-06-09T00:00:00"/>
    <s v="Media densidad"/>
    <s v="Esteban Moreno"/>
    <x v="3"/>
    <n v="6"/>
    <n v="35"/>
    <x v="0"/>
    <m/>
    <n v="57.5"/>
    <n v="0.57499999999999996"/>
    <n v="0.18302818455567962"/>
    <n v="10.6"/>
    <x v="70"/>
    <n v="2.6310301529878944E-2"/>
    <n v="0"/>
    <n v="5"/>
    <n v="3"/>
    <x v="4"/>
    <x v="0"/>
    <n v="0"/>
    <n v="0"/>
    <n v="1"/>
    <x v="0"/>
    <s v="Agrosistemas"/>
    <s v=""/>
    <n v="4762231.4937000005"/>
    <n v="2649774.8906999999"/>
    <n v="-75.169050999999996"/>
    <n v="9.8731730009999996"/>
  </r>
  <r>
    <s v="Bolívar "/>
    <s v="San Jacinto"/>
    <s v="Rastro"/>
    <x v="48"/>
    <n v="223"/>
    <s v="Cultivos agroforestales"/>
    <d v="2025-06-09T00:00:00"/>
    <s v="Media densidad"/>
    <s v="Esteban Moreno"/>
    <x v="3"/>
    <n v="6"/>
    <n v="36"/>
    <x v="0"/>
    <m/>
    <n v="56"/>
    <n v="0.56000000000000005"/>
    <n v="0.17825353626292281"/>
    <n v="9"/>
    <x v="1"/>
    <n v="2.4955495076809196E-2"/>
    <n v="0"/>
    <n v="4"/>
    <n v="0"/>
    <x v="0"/>
    <x v="0"/>
    <n v="0"/>
    <n v="0"/>
    <n v="0"/>
    <x v="0"/>
    <s v="Agrosistemas"/>
    <s v=""/>
    <n v="4762229.6286000004"/>
    <n v="2649774.7922"/>
    <n v="-75.169067999999996"/>
    <n v="9.8731720010000004"/>
  </r>
  <r>
    <s v="Bolívar "/>
    <s v="San Jacinto"/>
    <s v="Rastro"/>
    <x v="48"/>
    <n v="224"/>
    <s v="Cultivos agroforestales"/>
    <d v="2025-06-09T00:00:00"/>
    <s v="Media densidad"/>
    <s v="Esteban Moreno"/>
    <x v="3"/>
    <n v="6"/>
    <n v="37"/>
    <x v="0"/>
    <m/>
    <n v="49"/>
    <n v="0.49"/>
    <n v="0.15597184423005744"/>
    <n v="9"/>
    <x v="91"/>
    <n v="1.9106550918182037E-2"/>
    <n v="1"/>
    <n v="4"/>
    <n v="0"/>
    <x v="0"/>
    <x v="0"/>
    <n v="0"/>
    <n v="0"/>
    <n v="0"/>
    <x v="0"/>
    <s v="Agrosistemas"/>
    <s v=""/>
    <n v="4762232.1244000001"/>
    <n v="2649770.6838000002"/>
    <n v="-75.169044999999997"/>
    <n v="9.8731349999999996"/>
  </r>
  <r>
    <s v="Bolívar "/>
    <s v="San Jacinto"/>
    <s v="Rastro"/>
    <x v="48"/>
    <n v="225"/>
    <s v="Cultivos agroforestales"/>
    <d v="2025-06-09T00:00:00"/>
    <s v="Media densidad"/>
    <s v="Esteban Moreno"/>
    <x v="3"/>
    <n v="6"/>
    <n v="38"/>
    <x v="0"/>
    <m/>
    <n v="70"/>
    <n v="0.7"/>
    <n v="0.22281692032865347"/>
    <n v="11.2"/>
    <x v="82"/>
    <n v="3.8992961057514354E-2"/>
    <n v="3"/>
    <n v="5"/>
    <n v="1"/>
    <x v="0"/>
    <x v="0"/>
    <n v="0"/>
    <n v="0"/>
    <n v="3"/>
    <x v="0"/>
    <s v="Agrosistemas"/>
    <s v=""/>
    <n v="4762231.1595999999"/>
    <n v="2649774.1186000002"/>
    <n v="-75.169054000000003"/>
    <n v="9.8731659999999994"/>
  </r>
  <r>
    <s v="Bolívar "/>
    <s v="San Jacinto"/>
    <s v="Rastro"/>
    <x v="48"/>
    <n v="226"/>
    <s v="Cultivos agroforestales"/>
    <d v="2025-06-09T00:00:00"/>
    <s v="Media densidad"/>
    <s v="Esteban Moreno"/>
    <x v="3"/>
    <n v="6"/>
    <n v="39"/>
    <x v="0"/>
    <m/>
    <n v="57.8"/>
    <n v="0.57799999999999996"/>
    <n v="0.183983114214231"/>
    <n v="10.5"/>
    <x v="70"/>
    <n v="2.6585560003956378E-2"/>
    <n v="2"/>
    <n v="5"/>
    <n v="4"/>
    <x v="4"/>
    <x v="0"/>
    <n v="0"/>
    <n v="0"/>
    <n v="0"/>
    <x v="0"/>
    <s v="Agrosistemas"/>
    <s v=""/>
    <n v="4762229.2615"/>
    <n v="2649768.9328999999"/>
    <n v="-75.169071000000002"/>
    <n v="9.8731190009999992"/>
  </r>
  <r>
    <s v="Bolívar "/>
    <s v="San Jacinto"/>
    <s v="Rastro"/>
    <x v="48"/>
    <n v="227"/>
    <s v="Cultivos agroforestales"/>
    <d v="2025-06-09T00:00:00"/>
    <s v="Media densidad"/>
    <s v="Esteban Moreno"/>
    <x v="3"/>
    <n v="6"/>
    <n v="40"/>
    <x v="0"/>
    <m/>
    <n v="44.9"/>
    <n v="0.44900000000000001"/>
    <n v="0.14292113889652203"/>
    <n v="6.8"/>
    <x v="105"/>
    <n v="1.6042897841134596E-2"/>
    <n v="0"/>
    <n v="3"/>
    <n v="0"/>
    <x v="0"/>
    <x v="0"/>
    <n v="0"/>
    <n v="0"/>
    <n v="0"/>
    <x v="0"/>
    <s v="Agrosistemas"/>
    <s v=""/>
    <n v="4762231.8870999999"/>
    <n v="2649767.9204000002"/>
    <n v="-75.169047000000006"/>
    <n v="9.8731100000000005"/>
  </r>
  <r>
    <s v="Bolívar "/>
    <s v="San Jacinto"/>
    <s v="Rastro"/>
    <x v="48"/>
    <n v="228"/>
    <s v="Cultivos agroforestales"/>
    <d v="2025-06-09T00:00:00"/>
    <s v="Media densidad"/>
    <s v="Esteban Moreno"/>
    <x v="3"/>
    <n v="6"/>
    <n v="41"/>
    <x v="0"/>
    <m/>
    <n v="53.1"/>
    <n v="0.53100000000000003"/>
    <n v="0.16902254956359286"/>
    <n v="8.8000000000000007"/>
    <x v="27"/>
    <n v="2.2437743454566953E-2"/>
    <n v="1"/>
    <n v="4"/>
    <n v="1"/>
    <x v="0"/>
    <x v="0"/>
    <n v="0"/>
    <n v="0"/>
    <n v="0"/>
    <x v="0"/>
    <s v="Agrosistemas"/>
    <s v=""/>
    <n v="4762232.6425999999"/>
    <n v="2649766.0353000001"/>
    <n v="-75.169039999999995"/>
    <n v="9.8730930000000008"/>
  </r>
  <r>
    <s v="Bolívar "/>
    <s v="San Jacinto"/>
    <s v="Rastro"/>
    <x v="48"/>
    <n v="229"/>
    <s v="Cultivos agroforestales"/>
    <d v="2025-06-09T00:00:00"/>
    <s v="Media densidad"/>
    <s v="Esteban Moreno"/>
    <x v="3"/>
    <n v="6"/>
    <n v="42"/>
    <x v="0"/>
    <m/>
    <n v="56.2"/>
    <n v="0.56200000000000006"/>
    <n v="0.17889015603529038"/>
    <n v="10.6"/>
    <x v="12"/>
    <n v="2.51340669229583E-2"/>
    <n v="1"/>
    <n v="4"/>
    <n v="5"/>
    <x v="0"/>
    <x v="0"/>
    <n v="0"/>
    <n v="0"/>
    <n v="0"/>
    <x v="0"/>
    <s v="Agrosistemas"/>
    <s v=""/>
    <n v="4762235.1034000004"/>
    <n v="2649773.4293999998"/>
    <n v="-75.169017999999994"/>
    <n v="9.8731600000000004"/>
  </r>
  <r>
    <s v="Bolívar "/>
    <s v="San Jacinto"/>
    <s v="Rastro"/>
    <x v="48"/>
    <n v="230"/>
    <s v="Cultivos agroforestales"/>
    <d v="2025-06-09T00:00:00"/>
    <s v="Media densidad"/>
    <s v="Esteban Moreno"/>
    <x v="3"/>
    <n v="6"/>
    <n v="43"/>
    <x v="0"/>
    <m/>
    <n v="64"/>
    <n v="0.64"/>
    <n v="0.20371832715762606"/>
    <n v="10.9"/>
    <x v="11"/>
    <n v="3.2594932345220172E-2"/>
    <n v="10"/>
    <n v="22"/>
    <n v="3"/>
    <x v="0"/>
    <x v="2"/>
    <n v="0"/>
    <n v="0"/>
    <n v="0"/>
    <x v="0"/>
    <s v="Agrosistemas"/>
    <s v=""/>
    <n v="4762234.3328"/>
    <n v="2649772.9920999999"/>
    <n v="-75.169025000000005"/>
    <n v="9.8731560009999999"/>
  </r>
  <r>
    <s v="Bolívar "/>
    <s v="San Jacinto"/>
    <s v="Rastro"/>
    <x v="48"/>
    <n v="231"/>
    <s v="Cultivos agroforestales"/>
    <d v="2025-06-09T00:00:00"/>
    <s v="Media densidad"/>
    <s v="Esteban Moreno"/>
    <x v="3"/>
    <n v="6"/>
    <n v="44"/>
    <x v="0"/>
    <m/>
    <n v="58.5"/>
    <n v="0.58499999999999996"/>
    <n v="0.18621128341751753"/>
    <n v="10.5"/>
    <x v="11"/>
    <n v="2.7233400199811936E-2"/>
    <n v="1"/>
    <n v="4"/>
    <n v="1"/>
    <x v="0"/>
    <x v="0"/>
    <n v="0"/>
    <n v="0"/>
    <n v="2"/>
    <x v="0"/>
    <s v="Agrosistemas"/>
    <s v=""/>
    <n v="4762233.7493000003"/>
    <n v="2649767.5765"/>
    <n v="-75.169030000000006"/>
    <n v="9.8731069999999992"/>
  </r>
  <r>
    <s v="Bolívar "/>
    <s v="San Jacinto"/>
    <s v="Rastro"/>
    <x v="48"/>
    <n v="232"/>
    <s v="Cultivos agroforestales"/>
    <d v="2025-06-09T00:00:00"/>
    <s v="Media densidad"/>
    <s v="Esteban Moreno"/>
    <x v="3"/>
    <n v="6"/>
    <n v="45"/>
    <x v="0"/>
    <m/>
    <n v="52.5"/>
    <n v="0.52500000000000002"/>
    <n v="0.16711269024649011"/>
    <n v="9.5"/>
    <x v="88"/>
    <n v="2.1933540594851829E-2"/>
    <n v="1"/>
    <n v="4"/>
    <n v="0"/>
    <x v="0"/>
    <x v="0"/>
    <n v="0"/>
    <n v="0"/>
    <n v="0"/>
    <x v="0"/>
    <s v="Agrosistemas"/>
    <s v=""/>
    <n v="4762238.6843999997"/>
    <n v="2649767.5444999998"/>
    <n v="-75.168985000000006"/>
    <n v="9.8731069999999992"/>
  </r>
  <r>
    <s v="Bolívar "/>
    <s v="San Jacinto"/>
    <s v="Rastro"/>
    <x v="48"/>
    <s v=""/>
    <s v="Cultivos agroforestales"/>
    <d v="2025-06-09T00:00:00"/>
    <s v="Media densidad"/>
    <s v="Esteban Moreno"/>
    <x v="3"/>
    <n v="6"/>
    <n v="46"/>
    <x v="4"/>
    <n v="45"/>
    <m/>
    <n v="0"/>
    <n v="0"/>
    <n v="0.15"/>
    <x v="39"/>
    <n v="0"/>
    <m/>
    <m/>
    <m/>
    <x v="1"/>
    <x v="1"/>
    <m/>
    <m/>
    <m/>
    <x v="0"/>
    <s v="Agrosistemas"/>
    <s v=""/>
    <m/>
    <m/>
    <m/>
    <m/>
  </r>
  <r>
    <s v="Bolívar "/>
    <s v="San Jacinto"/>
    <s v="Rastro"/>
    <x v="48"/>
    <n v="233"/>
    <s v="Cultivos agroforestales"/>
    <d v="2025-06-09T00:00:00"/>
    <s v="Media densidad"/>
    <s v="Esteban Moreno"/>
    <x v="3"/>
    <n v="7"/>
    <n v="47"/>
    <x v="0"/>
    <m/>
    <n v="56"/>
    <n v="0.56000000000000005"/>
    <n v="0.17825353626292281"/>
    <n v="8.5"/>
    <x v="3"/>
    <n v="2.4955495076809196E-2"/>
    <n v="1"/>
    <n v="4"/>
    <n v="0"/>
    <x v="0"/>
    <x v="0"/>
    <n v="0"/>
    <n v="0"/>
    <n v="0"/>
    <x v="0"/>
    <s v="Agrosistemas"/>
    <s v=""/>
    <n v="4762238.5861999998"/>
    <n v="2649769.3147"/>
    <n v="-75.168986000000004"/>
    <n v="9.8731229999999996"/>
  </r>
  <r>
    <s v="Bolívar "/>
    <s v="San Jacinto"/>
    <s v="Rastro"/>
    <x v="48"/>
    <n v="234"/>
    <s v="Cultivos agroforestales"/>
    <d v="2025-06-09T00:00:00"/>
    <s v="Media densidad"/>
    <s v="Esteban Moreno"/>
    <x v="3"/>
    <n v="7"/>
    <n v="48"/>
    <x v="0"/>
    <m/>
    <n v="68.7"/>
    <n v="0.68700000000000006"/>
    <n v="0.21867889180826422"/>
    <n v="10.199999999999999"/>
    <x v="70"/>
    <n v="3.7558099668069382E-2"/>
    <n v="2"/>
    <n v="5"/>
    <n v="2"/>
    <x v="4"/>
    <x v="0"/>
    <n v="0"/>
    <n v="0"/>
    <n v="0"/>
    <x v="0"/>
    <s v="Agrosistemas"/>
    <s v=""/>
    <n v="4762237.0228000004"/>
    <n v="2649765.0115"/>
    <n v="-75.168999999999997"/>
    <n v="9.8730840000000004"/>
  </r>
  <r>
    <s v="Bolívar "/>
    <s v="San Jacinto"/>
    <s v="Rastro"/>
    <x v="48"/>
    <n v="236"/>
    <s v="Cultivos agroforestales"/>
    <d v="2025-06-09T00:00:00"/>
    <s v="Media densidad"/>
    <s v="Esteban Moreno"/>
    <x v="3"/>
    <n v="7"/>
    <n v="49"/>
    <x v="1"/>
    <m/>
    <n v="45.1"/>
    <n v="0.45100000000000001"/>
    <n v="0.14355775866888959"/>
    <n v="6.5"/>
    <x v="40"/>
    <n v="1.6186137289917298E-2"/>
    <n v="0"/>
    <n v="3"/>
    <n v="0"/>
    <x v="0"/>
    <x v="0"/>
    <n v="0"/>
    <n v="0"/>
    <n v="0"/>
    <x v="0"/>
    <s v="Agrosistemas"/>
    <s v=""/>
    <n v="4762235.4809999997"/>
    <n v="2649764.0260999999"/>
    <n v="-75.169014000000004"/>
    <n v="9.873075"/>
  </r>
  <r>
    <s v="Bolívar "/>
    <s v="San Jacinto"/>
    <s v="Rastro"/>
    <x v="48"/>
    <n v="235"/>
    <s v="Cultivos agroforestales"/>
    <d v="2025-06-09T00:00:00"/>
    <s v="Media densidad"/>
    <s v="Esteban Moreno"/>
    <x v="3"/>
    <n v="7"/>
    <n v="50"/>
    <x v="0"/>
    <m/>
    <n v="67.8"/>
    <n v="0.67799999999999994"/>
    <n v="0.21581410283261007"/>
    <n v="10.8"/>
    <x v="11"/>
    <n v="3.6580490430127406E-2"/>
    <n v="0"/>
    <n v="3"/>
    <n v="2"/>
    <x v="0"/>
    <x v="0"/>
    <n v="0"/>
    <n v="0"/>
    <n v="5"/>
    <x v="0"/>
    <s v="Agrosistemas"/>
    <s v=""/>
    <n v="4762240.1431"/>
    <n v="2649772.6225000001"/>
    <n v="-75.168971999999997"/>
    <n v="9.8731530000000003"/>
  </r>
  <r>
    <s v="Bolívar "/>
    <s v="San Jacinto"/>
    <s v="Rastro"/>
    <x v="48"/>
    <n v="237"/>
    <s v="Cultivos agroforestales"/>
    <d v="2025-06-09T00:00:00"/>
    <s v="Media densidad"/>
    <s v="Esteban Moreno"/>
    <x v="3"/>
    <n v="7"/>
    <n v="51"/>
    <x v="0"/>
    <m/>
    <n v="58.8"/>
    <n v="0.58799999999999997"/>
    <n v="0.1871662130760689"/>
    <n v="10.199999999999999"/>
    <x v="12"/>
    <n v="2.7513433322182125E-2"/>
    <n v="2"/>
    <n v="7"/>
    <n v="1"/>
    <x v="7"/>
    <x v="0"/>
    <n v="0"/>
    <n v="0"/>
    <n v="0"/>
    <x v="0"/>
    <s v="Agrosistemas"/>
    <s v=""/>
    <n v="4762241.4419"/>
    <n v="2649769.9597"/>
    <n v="-75.168959999999998"/>
    <n v="9.8731290000000005"/>
  </r>
  <r>
    <s v="Bolívar "/>
    <s v="San Jacinto"/>
    <s v="Rastro"/>
    <x v="48"/>
    <n v="238"/>
    <s v="Cultivos agroforestales"/>
    <d v="2025-06-09T00:00:00"/>
    <s v="Media densidad"/>
    <s v="Esteban Moreno"/>
    <x v="3"/>
    <n v="7"/>
    <n v="52"/>
    <x v="0"/>
    <m/>
    <n v="43"/>
    <n v="0.43"/>
    <n v="0.13687325105903"/>
    <n v="8.5"/>
    <x v="18"/>
    <n v="1.4713874488845728E-2"/>
    <n v="1"/>
    <n v="4"/>
    <n v="0"/>
    <x v="0"/>
    <x v="0"/>
    <n v="0"/>
    <n v="0"/>
    <n v="0"/>
    <x v="0"/>
    <s v="Agrosistemas"/>
    <s v=""/>
    <n v="4762241.5177999996"/>
    <n v="2649764.7610999998"/>
    <n v="-75.168959000000001"/>
    <n v="9.8730820000000001"/>
  </r>
  <r>
    <s v="Bolívar "/>
    <s v="San Jacinto"/>
    <s v="Rastro"/>
    <x v="48"/>
    <n v="239"/>
    <s v="Cultivos agroforestales"/>
    <d v="2025-06-09T00:00:00"/>
    <s v="Media densidad"/>
    <s v="Esteban Moreno"/>
    <x v="3"/>
    <n v="7"/>
    <n v="53"/>
    <x v="0"/>
    <m/>
    <n v="67.3"/>
    <n v="0.67299999999999993"/>
    <n v="0.21422255340169111"/>
    <n v="10.5"/>
    <x v="70"/>
    <n v="3.6042944609834524E-2"/>
    <n v="0"/>
    <n v="3"/>
    <n v="2"/>
    <x v="6"/>
    <x v="0"/>
    <n v="0"/>
    <n v="0"/>
    <n v="0"/>
    <x v="0"/>
    <s v="Agrosistemas"/>
    <s v=""/>
    <n v="4762242.6403000001"/>
    <n v="2649768.7354000001"/>
    <n v="-75.168948999999998"/>
    <n v="9.8731180009999999"/>
  </r>
  <r>
    <s v="Bolívar "/>
    <s v="San Jacinto"/>
    <s v="Rastro"/>
    <x v="48"/>
    <s v=""/>
    <s v="Cultivos agroforestales"/>
    <d v="2025-06-09T00:00:00"/>
    <s v="Media densidad"/>
    <s v="Esteban Moreno"/>
    <x v="3"/>
    <n v="7"/>
    <n v="54"/>
    <x v="4"/>
    <n v="12"/>
    <m/>
    <n v="0"/>
    <n v="0"/>
    <n v="0.14000000000000001"/>
    <x v="39"/>
    <n v="0"/>
    <m/>
    <m/>
    <m/>
    <x v="1"/>
    <x v="1"/>
    <m/>
    <m/>
    <m/>
    <x v="0"/>
    <s v="Agrosistemas"/>
    <s v=""/>
    <m/>
    <m/>
    <m/>
    <m/>
  </r>
  <r>
    <s v="Bolívar "/>
    <s v="San Jacinto"/>
    <s v="Rastro"/>
    <x v="48"/>
    <n v="240"/>
    <s v="Cultivos agroforestales"/>
    <d v="2025-06-09T00:00:00"/>
    <s v="Media densidad"/>
    <s v="Esteban Moreno"/>
    <x v="3"/>
    <n v="8"/>
    <n v="55"/>
    <x v="0"/>
    <m/>
    <n v="66.5"/>
    <n v="0.66500000000000004"/>
    <n v="0.21167607431222082"/>
    <n v="10.6"/>
    <x v="74"/>
    <n v="3.5191147354406711E-2"/>
    <n v="0"/>
    <n v="8"/>
    <n v="4"/>
    <x v="5"/>
    <x v="0"/>
    <n v="0"/>
    <n v="0"/>
    <n v="0"/>
    <x v="0"/>
    <s v="Agrosistemas"/>
    <s v=""/>
    <n v="4762240.0455999998"/>
    <n v="2649774.5033"/>
    <n v="-75.168972999999994"/>
    <n v="9.87317"/>
  </r>
  <r>
    <s v="Bolívar "/>
    <s v="San Jacinto"/>
    <s v="Rastro"/>
    <x v="48"/>
    <n v="241"/>
    <s v="Cultivos agroforestales"/>
    <d v="2025-06-09T00:00:00"/>
    <s v="Media densidad"/>
    <s v="Esteban Moreno"/>
    <x v="3"/>
    <n v="8"/>
    <n v="56"/>
    <x v="0"/>
    <m/>
    <n v="48"/>
    <n v="0.48"/>
    <n v="0.15278874536821951"/>
    <n v="8.6"/>
    <x v="3"/>
    <n v="1.8334649444186342E-2"/>
    <n v="2"/>
    <n v="5"/>
    <n v="0"/>
    <x v="0"/>
    <x v="0"/>
    <n v="0"/>
    <n v="0"/>
    <n v="0"/>
    <x v="0"/>
    <s v="Agrosistemas"/>
    <s v=""/>
    <n v="4762240.9259000001"/>
    <n v="2649774.94"/>
    <n v="-75.168965"/>
    <n v="9.8731740000000006"/>
  </r>
  <r>
    <s v="Bolívar "/>
    <s v="San Jacinto"/>
    <s v="Rastro"/>
    <x v="48"/>
    <n v="242"/>
    <s v="Cultivos agroforestales"/>
    <d v="2025-06-09T00:00:00"/>
    <s v="Media densidad"/>
    <s v="Esteban Moreno"/>
    <x v="3"/>
    <n v="8"/>
    <n v="57"/>
    <x v="0"/>
    <m/>
    <n v="61.7"/>
    <n v="0.61699999999999999"/>
    <n v="0.19639719977539885"/>
    <n v="9.1999999999999993"/>
    <x v="8"/>
    <n v="3.0294268065355272E-2"/>
    <n v="2"/>
    <n v="5"/>
    <n v="6"/>
    <x v="0"/>
    <x v="0"/>
    <n v="0"/>
    <n v="0"/>
    <n v="1"/>
    <x v="0"/>
    <s v="Agrosistemas"/>
    <s v=""/>
    <n v="4762247.1754999999"/>
    <n v="2649774.6782"/>
    <n v="-75.168908000000002"/>
    <n v="9.8731720000000003"/>
  </r>
  <r>
    <s v="Bolívar "/>
    <s v="San Jacinto"/>
    <s v="Rastro"/>
    <x v="48"/>
    <n v="243"/>
    <s v="Cultivos agroforestales"/>
    <d v="2025-06-09T00:00:00"/>
    <s v="Media densidad"/>
    <s v="Esteban Moreno"/>
    <x v="3"/>
    <n v="8"/>
    <n v="58"/>
    <x v="0"/>
    <m/>
    <n v="54.3"/>
    <n v="0.54299999999999993"/>
    <n v="0.17284226819779833"/>
    <n v="8.8000000000000007"/>
    <x v="27"/>
    <n v="2.3463337907851118E-2"/>
    <n v="1"/>
    <n v="4"/>
    <n v="3"/>
    <x v="0"/>
    <x v="0"/>
    <n v="0"/>
    <n v="0"/>
    <n v="0"/>
    <x v="0"/>
    <s v="Agrosistemas"/>
    <s v=""/>
    <n v="4762247.1425000001"/>
    <n v="2649769.5909000002"/>
    <n v="-75.168908000000002"/>
    <n v="9.8731259999999992"/>
  </r>
  <r>
    <s v="Bolívar "/>
    <s v="San Jacinto"/>
    <s v="Rastro"/>
    <x v="48"/>
    <s v=""/>
    <s v="Cultivos agroforestales"/>
    <d v="2025-06-09T00:00:00"/>
    <s v="Media densidad"/>
    <s v="Esteban Moreno"/>
    <x v="3"/>
    <n v="8"/>
    <n v="59"/>
    <x v="4"/>
    <n v="6"/>
    <m/>
    <n v="0"/>
    <n v="0"/>
    <n v="0.14000000000000001"/>
    <x v="39"/>
    <n v="0"/>
    <m/>
    <m/>
    <m/>
    <x v="1"/>
    <x v="1"/>
    <m/>
    <m/>
    <m/>
    <x v="0"/>
    <s v="Agrosistemas"/>
    <s v=""/>
    <m/>
    <m/>
    <m/>
    <m/>
  </r>
  <r>
    <s v="Bolívar "/>
    <s v="San Jacinto"/>
    <s v="Rastro"/>
    <x v="48"/>
    <n v="244"/>
    <s v="Cultivos agroforestales"/>
    <d v="2025-06-09T00:00:00"/>
    <s v="Media densidad"/>
    <s v="Esteban Moreno"/>
    <x v="3"/>
    <n v="9"/>
    <n v="60"/>
    <x v="0"/>
    <m/>
    <n v="64"/>
    <n v="0.64"/>
    <n v="0.20371832715762606"/>
    <n v="10.8"/>
    <x v="11"/>
    <n v="3.2594932345220172E-2"/>
    <n v="17"/>
    <n v="25"/>
    <n v="3"/>
    <x v="0"/>
    <x v="0"/>
    <n v="0"/>
    <n v="0"/>
    <n v="2"/>
    <x v="0"/>
    <s v="Agrosistemas"/>
    <s v=""/>
    <n v="4762250.9858999997"/>
    <n v="2649770.3402"/>
    <n v="-75.168873000000005"/>
    <n v="9.8731330009999994"/>
  </r>
  <r>
    <s v="Bolívar "/>
    <s v="San Jacinto"/>
    <s v="Rastro"/>
    <x v="48"/>
    <n v="245"/>
    <s v="Cultivos agroforestales"/>
    <d v="2025-06-09T00:00:00"/>
    <s v="Media densidad"/>
    <s v="Esteban Moreno"/>
    <x v="3"/>
    <n v="9"/>
    <n v="61"/>
    <x v="0"/>
    <m/>
    <n v="42.7"/>
    <n v="0.42700000000000005"/>
    <n v="0.13591832140047863"/>
    <n v="7"/>
    <x v="84"/>
    <n v="1.4509280809501096E-2"/>
    <n v="1"/>
    <n v="4"/>
    <n v="0"/>
    <x v="0"/>
    <x v="0"/>
    <n v="0"/>
    <n v="0"/>
    <n v="1"/>
    <x v="0"/>
    <s v="Agrosistemas"/>
    <s v=""/>
    <n v="4762254.8005999997"/>
    <n v="2649766.6655999999"/>
    <n v="-75.168837999999994"/>
    <n v="9.8731000000000009"/>
  </r>
  <r>
    <s v="Bolívar "/>
    <s v="San Jacinto"/>
    <s v="Rastro"/>
    <x v="48"/>
    <n v="246"/>
    <s v="Cultivos agroforestales"/>
    <d v="2025-06-09T00:00:00"/>
    <s v="Media densidad"/>
    <s v="Esteban Moreno"/>
    <x v="3"/>
    <n v="9"/>
    <n v="62"/>
    <x v="0"/>
    <m/>
    <n v="61.8"/>
    <n v="0.61799999999999999"/>
    <n v="0.19671550966158263"/>
    <n v="10.5"/>
    <x v="11"/>
    <n v="3.0392546242714518E-2"/>
    <n v="2"/>
    <n v="5"/>
    <n v="3"/>
    <x v="0"/>
    <x v="0"/>
    <n v="0"/>
    <n v="0"/>
    <n v="0"/>
    <x v="0"/>
    <s v="Agrosistemas"/>
    <s v=""/>
    <n v="4762255.6426999997"/>
    <n v="2649761.2409000001"/>
    <n v="-75.16883"/>
    <n v="9.8730510010000003"/>
  </r>
  <r>
    <s v="Bolívar "/>
    <s v="San Jacinto"/>
    <s v="Rastro"/>
    <x v="48"/>
    <n v="247"/>
    <s v="Cultivos agroforestales"/>
    <d v="2025-06-09T00:00:00"/>
    <s v="Media densidad"/>
    <s v="Esteban Moreno"/>
    <x v="3"/>
    <n v="9"/>
    <n v="63"/>
    <x v="0"/>
    <m/>
    <n v="58"/>
    <n v="0.57999999999999996"/>
    <n v="0.18461973398659859"/>
    <n v="8.5"/>
    <x v="27"/>
    <n v="2.6769861428056794E-2"/>
    <n v="1"/>
    <n v="4"/>
    <n v="1"/>
    <x v="0"/>
    <x v="0"/>
    <n v="0"/>
    <n v="0"/>
    <n v="0"/>
    <x v="0"/>
    <s v="Agrosistemas"/>
    <s v=""/>
    <n v="4762255.8843"/>
    <n v="2649764.6677999999"/>
    <n v="-75.168828000000005"/>
    <n v="9.8730820000000001"/>
  </r>
  <r>
    <s v="Bolívar "/>
    <s v="San Jacinto"/>
    <s v="Rastro"/>
    <x v="48"/>
    <n v="248"/>
    <s v="Cultivos agroforestales"/>
    <d v="2025-06-09T00:00:00"/>
    <s v="Media densidad"/>
    <s v="Esteban Moreno"/>
    <x v="3"/>
    <n v="9"/>
    <n v="64"/>
    <x v="0"/>
    <m/>
    <n v="59"/>
    <n v="0.59"/>
    <n v="0.18780283284843649"/>
    <n v="9.1999999999999993"/>
    <x v="8"/>
    <n v="2.770091784514438E-2"/>
    <n v="8"/>
    <n v="16"/>
    <n v="2"/>
    <x v="0"/>
    <x v="0"/>
    <n v="0"/>
    <n v="1"/>
    <n v="0"/>
    <x v="0"/>
    <s v="Agrosistemas"/>
    <s v=""/>
    <n v="4762258.6339999996"/>
    <n v="2649765.8665999998"/>
    <n v="-75.168802999999997"/>
    <n v="9.8730930010000009"/>
  </r>
  <r>
    <s v="Bolívar "/>
    <s v="San Jacinto"/>
    <s v="Rastro"/>
    <x v="48"/>
    <n v="249"/>
    <s v="Cultivos agroforestales"/>
    <d v="2025-06-09T00:00:00"/>
    <s v="Media densidad"/>
    <s v="Esteban Moreno"/>
    <x v="3"/>
    <n v="9"/>
    <n v="65"/>
    <x v="0"/>
    <m/>
    <n v="50.8"/>
    <n v="0.50800000000000001"/>
    <n v="0.16170142218136566"/>
    <n v="10.6"/>
    <x v="100"/>
    <n v="2.053608061703344E-2"/>
    <n v="2"/>
    <n v="5"/>
    <n v="3"/>
    <x v="0"/>
    <x v="0"/>
    <n v="0"/>
    <n v="0"/>
    <n v="1"/>
    <x v="0"/>
    <s v="Agrosistemas"/>
    <s v=""/>
    <n v="4762253.2522999998"/>
    <n v="2649764.6849000002"/>
    <n v="-75.168852000000001"/>
    <n v="9.8730820000000001"/>
  </r>
  <r>
    <s v="Bolívar "/>
    <s v="San Jacinto"/>
    <s v="Rastro"/>
    <x v="48"/>
    <n v="250"/>
    <s v="Cultivos agroforestales"/>
    <d v="2025-06-09T00:00:00"/>
    <s v="Media densidad"/>
    <s v="Esteban Moreno"/>
    <x v="3"/>
    <n v="9"/>
    <n v="66"/>
    <x v="0"/>
    <m/>
    <n v="61"/>
    <n v="0.61"/>
    <n v="0.19416903057211232"/>
    <n v="9.3000000000000007"/>
    <x v="8"/>
    <n v="2.9610777162247127E-2"/>
    <n v="1"/>
    <n v="4"/>
    <n v="2"/>
    <x v="2"/>
    <x v="0"/>
    <n v="0"/>
    <n v="1"/>
    <n v="1"/>
    <x v="0"/>
    <s v="Agrosistemas"/>
    <s v=""/>
    <n v="4762247.8598999996"/>
    <n v="2649761.8443999998"/>
    <n v="-75.168901000000005"/>
    <n v="9.8730560000000001"/>
  </r>
  <r>
    <s v="Bolívar "/>
    <s v="San Jacinto"/>
    <s v="Rastro"/>
    <x v="48"/>
    <n v="251"/>
    <s v="Cultivos agroforestales"/>
    <d v="2025-06-09T00:00:00"/>
    <s v="Media densidad"/>
    <s v="Esteban Moreno"/>
    <x v="3"/>
    <n v="10"/>
    <n v="67"/>
    <x v="0"/>
    <m/>
    <n v="49.8"/>
    <n v="0.498"/>
    <n v="0.15851832331952775"/>
    <n v="9.8000000000000007"/>
    <x v="5"/>
    <n v="1.9735531253281206E-2"/>
    <n v="1"/>
    <n v="4"/>
    <n v="4"/>
    <x v="0"/>
    <x v="0"/>
    <n v="0"/>
    <n v="0"/>
    <n v="0"/>
    <x v="1"/>
    <s v="Agrosistemas"/>
    <s v=""/>
    <n v="4762244.1224999996"/>
    <n v="2649760.5414999998"/>
    <n v="-75.168935000000005"/>
    <n v="9.8730440000000002"/>
  </r>
  <r>
    <s v="Bolívar "/>
    <s v="San Jacinto"/>
    <s v="Rastro"/>
    <x v="48"/>
    <n v="252"/>
    <s v="Cultivos agroforestales"/>
    <d v="2025-06-09T00:00:00"/>
    <s v="Media densidad"/>
    <s v="Esteban Moreno"/>
    <x v="3"/>
    <n v="10"/>
    <n v="68"/>
    <x v="0"/>
    <m/>
    <n v="57"/>
    <n v="0.56999999999999995"/>
    <n v="0.18143663512476069"/>
    <n v="10.199999999999999"/>
    <x v="12"/>
    <n v="2.5854720505278397E-2"/>
    <n v="3"/>
    <n v="6"/>
    <n v="1"/>
    <x v="0"/>
    <x v="0"/>
    <n v="0"/>
    <n v="1"/>
    <n v="3"/>
    <x v="0"/>
    <s v="Agrosistemas"/>
    <s v=""/>
    <n v="4762240.5937999999"/>
    <n v="2649757.5781999999"/>
    <n v="-75.168966999999995"/>
    <n v="9.8730170000000008"/>
  </r>
  <r>
    <s v="Bolívar "/>
    <s v="San Jacinto"/>
    <s v="Rastro"/>
    <x v="48"/>
    <n v="253"/>
    <s v="Cultivos agroforestales"/>
    <d v="2025-06-09T00:00:00"/>
    <s v="Media densidad"/>
    <s v="Esteban Moreno"/>
    <x v="3"/>
    <n v="10"/>
    <n v="69"/>
    <x v="0"/>
    <m/>
    <n v="57.6"/>
    <n v="0.57600000000000007"/>
    <n v="0.18334649444186346"/>
    <n v="9.8000000000000007"/>
    <x v="5"/>
    <n v="2.6401895199628343E-2"/>
    <n v="2"/>
    <n v="5"/>
    <n v="0"/>
    <x v="5"/>
    <x v="2"/>
    <n v="0"/>
    <n v="0"/>
    <n v="0"/>
    <x v="0"/>
    <s v="Agrosistemas"/>
    <s v=""/>
    <n v="4762241.0317000002"/>
    <n v="2649757.4648000002"/>
    <n v="-75.168963000000005"/>
    <n v="9.8730159999999998"/>
  </r>
  <r>
    <s v="Bolívar "/>
    <s v="San Jacinto"/>
    <s v="Rastro"/>
    <x v="48"/>
    <n v="254"/>
    <s v="Cultivos agroforestales"/>
    <d v="2025-06-09T00:00:00"/>
    <s v="Media densidad"/>
    <s v="Esteban Moreno"/>
    <x v="3"/>
    <n v="10"/>
    <n v="70"/>
    <x v="0"/>
    <m/>
    <n v="51.4"/>
    <n v="0.51400000000000001"/>
    <n v="0.1636112814984684"/>
    <n v="11"/>
    <x v="82"/>
    <n v="2.102404967255319E-2"/>
    <n v="2"/>
    <n v="5"/>
    <n v="1"/>
    <x v="3"/>
    <x v="0"/>
    <n v="0"/>
    <n v="0"/>
    <n v="0"/>
    <x v="0"/>
    <s v="Agrosistemas"/>
    <s v=""/>
    <n v="4762243.8809000002"/>
    <n v="2649757.1145000001"/>
    <n v="-75.168937"/>
    <n v="9.8730130000000003"/>
  </r>
  <r>
    <s v="Bolívar "/>
    <s v="San Jacinto"/>
    <s v="Rastro"/>
    <x v="48"/>
    <n v="255"/>
    <s v="Cultivos agroforestales"/>
    <d v="2025-06-09T00:00:00"/>
    <s v="Media densidad"/>
    <s v="Esteban Moreno"/>
    <x v="3"/>
    <n v="10"/>
    <n v="71"/>
    <x v="1"/>
    <m/>
    <n v="45.3"/>
    <n v="0.45299999999999996"/>
    <n v="0.14419437844125715"/>
    <n v="6.6"/>
    <x v="40"/>
    <n v="1.6330013358472371E-2"/>
    <n v="2"/>
    <n v="5"/>
    <n v="1"/>
    <x v="0"/>
    <x v="0"/>
    <n v="0"/>
    <n v="0"/>
    <n v="0"/>
    <x v="0"/>
    <s v="Agrosistemas"/>
    <s v=""/>
    <n v="4762244.6479000002"/>
    <n v="2649756.9989"/>
    <n v="-75.168930000000003"/>
    <n v="9.8730119999999992"/>
  </r>
  <r>
    <s v="Bolívar "/>
    <s v="San Jacinto"/>
    <s v="Rastro"/>
    <x v="48"/>
    <n v="256"/>
    <s v="Cultivos agroforestales"/>
    <d v="2025-06-09T00:00:00"/>
    <s v="Media densidad"/>
    <s v="Esteban Moreno"/>
    <x v="3"/>
    <n v="10"/>
    <n v="72"/>
    <x v="0"/>
    <m/>
    <n v="50.5"/>
    <n v="0.505"/>
    <n v="0.16074649252281431"/>
    <n v="9.6"/>
    <x v="88"/>
    <n v="2.0294244681005307E-2"/>
    <n v="2"/>
    <n v="5"/>
    <n v="2"/>
    <x v="6"/>
    <x v="0"/>
    <n v="0"/>
    <n v="0"/>
    <n v="0"/>
    <x v="0"/>
    <s v="Agrosistemas"/>
    <s v=""/>
    <n v="4762247.7006999999"/>
    <n v="2649754.2141999998"/>
    <n v="-75.168902000000003"/>
    <n v="9.8729870010000003"/>
  </r>
  <r>
    <s v="Bolívar "/>
    <s v="San Jacinto"/>
    <s v="Rastro"/>
    <x v="48"/>
    <n v="258"/>
    <s v="Cultivos agroforestales"/>
    <d v="2025-06-09T00:00:00"/>
    <s v="Media densidad"/>
    <s v="Esteban Moreno"/>
    <x v="3"/>
    <n v="10"/>
    <n v="73"/>
    <x v="0"/>
    <m/>
    <n v="51.4"/>
    <n v="0.51400000000000001"/>
    <n v="0.1636112814984684"/>
    <n v="10.8"/>
    <x v="11"/>
    <n v="2.102404967255319E-2"/>
    <n v="1"/>
    <n v="4"/>
    <n v="2"/>
    <x v="5"/>
    <x v="0"/>
    <n v="0"/>
    <n v="0"/>
    <n v="0"/>
    <x v="0"/>
    <s v="Agrosistemas"/>
    <s v=""/>
    <n v="4762250.1198000005"/>
    <n v="2649755.1938"/>
    <n v="-75.168880000000001"/>
    <n v="9.8729960000000005"/>
  </r>
  <r>
    <s v="Bolívar "/>
    <s v="San Jacinto"/>
    <s v="Rastro"/>
    <x v="48"/>
    <n v="257"/>
    <s v="Cultivos agroforestales"/>
    <d v="2025-06-09T00:00:00"/>
    <s v="Media densidad"/>
    <s v="Esteban Moreno"/>
    <x v="3"/>
    <n v="10"/>
    <n v="74"/>
    <x v="0"/>
    <m/>
    <n v="55.3"/>
    <n v="0.55299999999999994"/>
    <n v="0.17602536705963623"/>
    <n v="11"/>
    <x v="104"/>
    <n v="2.4335506995994707E-2"/>
    <n v="2"/>
    <n v="5"/>
    <n v="1"/>
    <x v="5"/>
    <x v="0"/>
    <n v="0"/>
    <n v="0"/>
    <n v="0"/>
    <x v="0"/>
    <s v="Agrosistemas"/>
    <s v=""/>
    <n v="4762250.8838999998"/>
    <n v="2649754.6359000001"/>
    <n v="-75.168873000000005"/>
    <n v="9.8729910010000008"/>
  </r>
  <r>
    <s v="Bolívar "/>
    <s v="San Jacinto"/>
    <s v="Rastro"/>
    <x v="48"/>
    <n v="259"/>
    <s v="Cultivos agroforestales"/>
    <d v="2025-06-09T00:00:00"/>
    <s v="Media densidad"/>
    <s v="Esteban Moreno"/>
    <x v="3"/>
    <n v="10"/>
    <n v="75"/>
    <x v="0"/>
    <m/>
    <n v="48.5"/>
    <n v="0.48499999999999999"/>
    <n v="0.15438029479913848"/>
    <n v="8.1999999999999993"/>
    <x v="67"/>
    <n v="1.8718610744395538E-2"/>
    <n v="2"/>
    <n v="5"/>
    <n v="1"/>
    <x v="0"/>
    <x v="0"/>
    <n v="0"/>
    <n v="0"/>
    <n v="0"/>
    <x v="0"/>
    <s v="Agrosistemas"/>
    <s v=""/>
    <n v="4762250.3837000001"/>
    <n v="2649762.0491999998"/>
    <n v="-75.168878000000007"/>
    <n v="9.8730580000000003"/>
  </r>
  <r>
    <s v="Bolívar "/>
    <s v="San Jacinto "/>
    <s v="Rastro"/>
    <x v="49"/>
    <n v="260"/>
    <s v="Vegetación secundaria alta"/>
    <d v="2025-06-09T00:00:00"/>
    <s v="Alta densidad"/>
    <s v="Lucía Rodríguez"/>
    <x v="3"/>
    <n v="1"/>
    <n v="1"/>
    <x v="0"/>
    <m/>
    <n v="67.8"/>
    <n v="0.67799999999999994"/>
    <n v="0.21581410283261007"/>
    <n v="11"/>
    <x v="19"/>
    <n v="3.6580490430127406E-2"/>
    <n v="0"/>
    <n v="3"/>
    <n v="1"/>
    <x v="0"/>
    <x v="0"/>
    <n v="0"/>
    <n v="0"/>
    <n v="0"/>
    <x v="0"/>
    <s v="Rastrojos (VS)"/>
    <s v="Aprovechadas en promedio por palma: 12 hojas"/>
    <n v="4761879.0462999996"/>
    <n v="2650320.7727000001"/>
    <n v="-75.172297"/>
    <n v="9.8780880010000001"/>
  </r>
  <r>
    <s v="Bolívar "/>
    <s v="San Jacinto "/>
    <s v="Rastro"/>
    <x v="49"/>
    <n v="261"/>
    <s v="Vegetación secundaria alta"/>
    <d v="2025-06-09T00:00:00"/>
    <s v="Alta densidad"/>
    <s v="Lucía Rodríguez"/>
    <x v="3"/>
    <n v="1"/>
    <n v="2"/>
    <x v="0"/>
    <m/>
    <n v="59.8"/>
    <n v="0.59799999999999998"/>
    <n v="0.19034931193790683"/>
    <n v="11"/>
    <x v="83"/>
    <n v="2.8457222134717068E-2"/>
    <n v="0"/>
    <n v="3"/>
    <n v="0"/>
    <x v="0"/>
    <x v="0"/>
    <n v="0"/>
    <n v="0"/>
    <n v="1"/>
    <x v="0"/>
    <s v="Rastrojos (VS)"/>
    <s v=""/>
    <n v="4761879.5327000003"/>
    <n v="2650311.2579999999"/>
    <n v="-75.172291999999999"/>
    <n v="9.8780020000000004"/>
  </r>
  <r>
    <s v="Bolívar "/>
    <s v="San Jacinto "/>
    <s v="Rastro"/>
    <x v="49"/>
    <n v="262"/>
    <s v="Vegetación secundaria alta"/>
    <d v="2025-06-09T00:00:00"/>
    <s v="Alta densidad"/>
    <s v="Lucía Rodríguez"/>
    <x v="3"/>
    <n v="1"/>
    <n v="3"/>
    <x v="0"/>
    <m/>
    <n v="45.6"/>
    <n v="0.45600000000000002"/>
    <n v="0.14514930809980855"/>
    <n v="10"/>
    <x v="12"/>
    <n v="1.6547021123378174E-2"/>
    <n v="0"/>
    <n v="3"/>
    <n v="0"/>
    <x v="0"/>
    <x v="0"/>
    <n v="0"/>
    <n v="0"/>
    <n v="0"/>
    <x v="0"/>
    <s v="Rastrojos (VS)"/>
    <s v=""/>
    <n v="4761877.7686999999"/>
    <n v="2650309.8317"/>
    <n v="-75.172308000000001"/>
    <n v="9.8779889999999995"/>
  </r>
  <r>
    <s v="Bolívar "/>
    <s v="San Jacinto "/>
    <s v="Rastro"/>
    <x v="49"/>
    <n v="263"/>
    <s v="Vegetación secundaria alta"/>
    <d v="2025-06-09T00:00:00"/>
    <s v="Alta densidad"/>
    <s v="Lucía Rodríguez"/>
    <x v="3"/>
    <n v="1"/>
    <n v="4"/>
    <x v="0"/>
    <m/>
    <n v="53.8"/>
    <n v="0.53799999999999992"/>
    <n v="0.17125071876687936"/>
    <n v="10.7"/>
    <x v="11"/>
    <n v="2.303322167414527E-2"/>
    <n v="0"/>
    <n v="3"/>
    <n v="0"/>
    <x v="0"/>
    <x v="0"/>
    <n v="0"/>
    <n v="0"/>
    <n v="1"/>
    <x v="0"/>
    <s v="Rastrojos (VS)"/>
    <s v=""/>
    <n v="4761881.8393000001"/>
    <n v="2650311.7960000001"/>
    <n v="-75.172270999999995"/>
    <n v="9.8780070000000002"/>
  </r>
  <r>
    <s v="Bolívar "/>
    <s v="San Jacinto "/>
    <s v="Rastro"/>
    <x v="49"/>
    <n v="264"/>
    <s v="Vegetación secundaria alta"/>
    <d v="2025-06-09T00:00:00"/>
    <s v="Alta densidad"/>
    <s v="Lucía Rodríguez"/>
    <x v="3"/>
    <n v="1"/>
    <n v="5"/>
    <x v="0"/>
    <m/>
    <n v="48.5"/>
    <n v="0.48499999999999999"/>
    <n v="0.15438029479913848"/>
    <n v="7.8"/>
    <x v="78"/>
    <n v="1.8718610744395538E-2"/>
    <n v="2"/>
    <n v="5"/>
    <n v="0"/>
    <x v="0"/>
    <x v="0"/>
    <n v="0"/>
    <n v="0"/>
    <n v="0"/>
    <x v="1"/>
    <s v="Rastrojos (VS)"/>
    <s v="DAP por encima por daños "/>
    <n v="4761875.5038000001"/>
    <n v="2650315.7082000002"/>
    <n v="-75.172329000000005"/>
    <n v="9.8780420000000007"/>
  </r>
  <r>
    <s v="Bolívar "/>
    <s v="San Jacinto "/>
    <s v="Rastro"/>
    <x v="49"/>
    <n v="265"/>
    <s v="Vegetación secundaria alta"/>
    <d v="2025-06-09T00:00:00"/>
    <s v="Alta densidad"/>
    <s v="Lucía Rodríguez"/>
    <x v="3"/>
    <n v="1"/>
    <n v="6"/>
    <x v="0"/>
    <m/>
    <n v="51.6"/>
    <n v="0.51600000000000001"/>
    <n v="0.16424790127083599"/>
    <n v="9.8000000000000007"/>
    <x v="12"/>
    <n v="2.1187979263937843E-2"/>
    <n v="0"/>
    <n v="4"/>
    <n v="1"/>
    <x v="2"/>
    <x v="0"/>
    <n v="0"/>
    <n v="0"/>
    <n v="0"/>
    <x v="1"/>
    <s v="Rastrojos (VS)"/>
    <s v=""/>
    <n v="4761886.34"/>
    <n v="2650312.4303000001"/>
    <n v="-75.172229999999999"/>
    <n v="9.8780129999999993"/>
  </r>
  <r>
    <s v="Bolívar "/>
    <s v="San Jacinto "/>
    <s v="Rastro"/>
    <x v="49"/>
    <n v="266"/>
    <s v="Vegetación secundaria alta"/>
    <d v="2025-06-09T00:00:00"/>
    <s v="Alta densidad"/>
    <s v="Lucía Rodríguez"/>
    <x v="3"/>
    <n v="1"/>
    <n v="7"/>
    <x v="0"/>
    <m/>
    <n v="49.5"/>
    <n v="0.495"/>
    <n v="0.15756339366097638"/>
    <n v="10.8"/>
    <x v="19"/>
    <n v="1.9498469965545828E-2"/>
    <n v="0"/>
    <n v="3"/>
    <n v="1"/>
    <x v="0"/>
    <x v="0"/>
    <n v="0"/>
    <n v="0"/>
    <n v="0"/>
    <x v="0"/>
    <s v="Rastrojos (VS)"/>
    <s v=""/>
    <n v="4761879.102"/>
    <n v="2650312.4774000002"/>
    <n v="-75.172296000000003"/>
    <n v="9.8780129999999993"/>
  </r>
  <r>
    <s v="Bolívar "/>
    <s v="San Jacinto "/>
    <s v="Rastro"/>
    <x v="49"/>
    <n v="268"/>
    <s v="Vegetación secundaria alta"/>
    <d v="2025-06-09T00:00:00"/>
    <s v="Alta densidad"/>
    <s v="Lucía Rodríguez"/>
    <x v="3"/>
    <n v="1"/>
    <n v="8"/>
    <x v="0"/>
    <m/>
    <n v="50.2"/>
    <n v="0.502"/>
    <n v="0.15979156286426294"/>
    <n v="10.5"/>
    <x v="11"/>
    <n v="2.0053841139464998E-2"/>
    <n v="0"/>
    <n v="3"/>
    <n v="3"/>
    <x v="0"/>
    <x v="0"/>
    <n v="0"/>
    <n v="0"/>
    <n v="0"/>
    <x v="0"/>
    <s v="Rastrojos (VS)"/>
    <s v=""/>
    <n v="4761877.1250999998"/>
    <n v="2650312.0479000001"/>
    <n v="-75.172314"/>
    <n v="9.8780090000000005"/>
  </r>
  <r>
    <s v="Bolívar "/>
    <s v="San Jacinto "/>
    <s v="Rastro"/>
    <x v="49"/>
    <n v="269"/>
    <s v="Vegetación secundaria alta"/>
    <d v="2025-06-09T00:00:00"/>
    <s v="Alta densidad"/>
    <s v="Lucía Rodríguez"/>
    <x v="3"/>
    <n v="1"/>
    <n v="9"/>
    <x v="0"/>
    <m/>
    <n v="48"/>
    <n v="0.48"/>
    <n v="0.15278874536821951"/>
    <n v="10.5"/>
    <x v="70"/>
    <n v="1.8334649444186342E-2"/>
    <n v="0"/>
    <n v="3"/>
    <n v="1"/>
    <x v="0"/>
    <x v="0"/>
    <n v="0"/>
    <n v="0"/>
    <n v="0"/>
    <x v="0"/>
    <s v="Rastrojos (VS)"/>
    <s v=""/>
    <n v="4761873.0674000001"/>
    <n v="2650312.0743"/>
    <n v="-75.172351000000006"/>
    <n v="9.8780090000000005"/>
  </r>
  <r>
    <s v="Bolívar "/>
    <s v="San Jacinto "/>
    <s v="Rastro"/>
    <x v="49"/>
    <n v="270"/>
    <s v="Vegetación secundaria alta"/>
    <d v="2025-06-09T00:00:00"/>
    <s v="Alta densidad"/>
    <s v="Lucía Rodríguez"/>
    <x v="3"/>
    <n v="1"/>
    <n v="10"/>
    <x v="0"/>
    <m/>
    <n v="49.6"/>
    <n v="0.496"/>
    <n v="0.15788170354716019"/>
    <n v="8.5"/>
    <x v="18"/>
    <n v="1.9577331239847867E-2"/>
    <n v="0"/>
    <n v="5"/>
    <n v="0"/>
    <x v="0"/>
    <x v="0"/>
    <n v="0"/>
    <n v="0"/>
    <n v="0"/>
    <x v="0"/>
    <s v="Rastrojos (VS)"/>
    <s v=""/>
    <n v="4761873.9360999996"/>
    <n v="2650310.7415"/>
    <n v="-75.172342999999998"/>
    <n v="9.8779970010000007"/>
  </r>
  <r>
    <s v="Bolívar "/>
    <s v="San Jacinto "/>
    <s v="Rastro"/>
    <x v="49"/>
    <n v="271"/>
    <s v="Vegetación secundaria alta"/>
    <d v="2025-06-09T00:00:00"/>
    <s v="Alta densidad"/>
    <s v="Lucía Rodríguez"/>
    <x v="3"/>
    <n v="1"/>
    <n v="11"/>
    <x v="0"/>
    <m/>
    <n v="59.4"/>
    <n v="0.59399999999999997"/>
    <n v="0.18907607239317165"/>
    <n v="10.199999999999999"/>
    <x v="12"/>
    <n v="2.8077796750385988E-2"/>
    <n v="0"/>
    <n v="3"/>
    <n v="0"/>
    <x v="0"/>
    <x v="0"/>
    <n v="0"/>
    <n v="0"/>
    <n v="2"/>
    <x v="2"/>
    <s v="Rastrojos (VS)"/>
    <s v=""/>
    <n v="4761876.7723000003"/>
    <n v="2650308.4004000002"/>
    <n v="-75.172317000000007"/>
    <n v="9.8779760000000003"/>
  </r>
  <r>
    <s v="Bolívar "/>
    <s v="San Jacinto "/>
    <s v="Rastro"/>
    <x v="49"/>
    <n v="272"/>
    <s v="Vegetación secundaria alta"/>
    <d v="2025-06-09T00:00:00"/>
    <s v="Alta densidad"/>
    <s v="Lucía Rodríguez"/>
    <x v="3"/>
    <n v="1"/>
    <n v="12"/>
    <x v="0"/>
    <m/>
    <n v="49.7"/>
    <n v="0.49700000000000005"/>
    <n v="0.158200013433344"/>
    <n v="10.8"/>
    <x v="11"/>
    <n v="1.9656351669092995E-2"/>
    <n v="0"/>
    <n v="3"/>
    <n v="0"/>
    <x v="0"/>
    <x v="0"/>
    <n v="0"/>
    <n v="0"/>
    <n v="3"/>
    <x v="0"/>
    <s v="Rastrojos (VS)"/>
    <s v=""/>
    <n v="4761880.8198999995"/>
    <n v="2650306.8256999999"/>
    <n v="-75.172280000000001"/>
    <n v="9.8779620000000001"/>
  </r>
  <r>
    <s v="Bolívar "/>
    <s v="San Jacinto "/>
    <s v="Rastro"/>
    <x v="49"/>
    <n v="273"/>
    <s v="Vegetación secundaria alta"/>
    <d v="2025-06-09T00:00:00"/>
    <s v="Alta densidad"/>
    <s v="Lucía Rodríguez"/>
    <x v="3"/>
    <n v="1"/>
    <n v="13"/>
    <x v="0"/>
    <m/>
    <n v="49.8"/>
    <n v="0.498"/>
    <n v="0.15851832331952775"/>
    <n v="9.5"/>
    <x v="88"/>
    <n v="1.9735531253281206E-2"/>
    <n v="3"/>
    <n v="6"/>
    <n v="0"/>
    <x v="0"/>
    <x v="0"/>
    <n v="0"/>
    <n v="0"/>
    <n v="0"/>
    <x v="0"/>
    <s v="Rastrojos (VS)"/>
    <s v=""/>
    <n v="4761878.6287000002"/>
    <n v="2650307.1718000001"/>
    <n v="-75.172300000000007"/>
    <n v="9.8779650009999997"/>
  </r>
  <r>
    <s v="Bolívar "/>
    <s v="San Jacinto "/>
    <s v="Rastro"/>
    <x v="49"/>
    <s v=""/>
    <s v="Vegetación secundaria alta"/>
    <d v="2025-06-09T00:00:00"/>
    <s v="Alta densidad"/>
    <s v="Lucía Rodríguez"/>
    <x v="3"/>
    <n v="1"/>
    <n v="14"/>
    <x v="2"/>
    <n v="1"/>
    <m/>
    <n v="0"/>
    <n v="0"/>
    <n v="0.6"/>
    <x v="39"/>
    <n v="0"/>
    <m/>
    <m/>
    <m/>
    <x v="1"/>
    <x v="1"/>
    <m/>
    <m/>
    <m/>
    <x v="0"/>
    <s v="Rastrojos (VS)"/>
    <s v=""/>
    <m/>
    <m/>
    <m/>
    <m/>
  </r>
  <r>
    <s v="Bolívar "/>
    <s v="San Jacinto "/>
    <s v="Rastro"/>
    <x v="49"/>
    <n v="274"/>
    <s v="Vegetación secundaria alta"/>
    <d v="2025-06-09T00:00:00"/>
    <s v="Alta densidad"/>
    <s v="Lucía Rodríguez"/>
    <x v="3"/>
    <n v="2"/>
    <n v="15"/>
    <x v="0"/>
    <m/>
    <n v="65"/>
    <n v="0.65"/>
    <n v="0.20690142601946396"/>
    <n v="11.3"/>
    <x v="19"/>
    <n v="3.3621481728162893E-2"/>
    <n v="0"/>
    <n v="3"/>
    <n v="0"/>
    <x v="6"/>
    <x v="0"/>
    <n v="0"/>
    <n v="0"/>
    <n v="0"/>
    <x v="0"/>
    <s v="Rastrojos (VS)"/>
    <s v=""/>
    <n v="4761876.8514999999"/>
    <n v="2650320.5657000002"/>
    <n v="-75.172317000000007"/>
    <n v="9.8780859999999997"/>
  </r>
  <r>
    <s v="Bolívar "/>
    <s v="San Jacinto "/>
    <s v="Rastro"/>
    <x v="49"/>
    <n v="275"/>
    <s v="Vegetación secundaria alta"/>
    <d v="2025-06-09T00:00:00"/>
    <s v="Alta densidad"/>
    <s v="Lucía Rodríguez"/>
    <x v="3"/>
    <n v="2"/>
    <n v="16"/>
    <x v="0"/>
    <m/>
    <n v="57"/>
    <n v="0.56999999999999995"/>
    <n v="0.18143663512476069"/>
    <n v="11"/>
    <x v="82"/>
    <n v="2.5854720505278397E-2"/>
    <n v="10"/>
    <n v="17"/>
    <n v="3"/>
    <x v="0"/>
    <x v="0"/>
    <n v="0"/>
    <n v="0"/>
    <n v="0"/>
    <x v="0"/>
    <s v="Rastrojos (VS)"/>
    <s v="Estimado por presencia de avispas"/>
    <n v="4761866.5277000004"/>
    <n v="2650318.3103999998"/>
    <n v="-75.172410999999997"/>
    <n v="9.8780650009999995"/>
  </r>
  <r>
    <s v="Bolívar "/>
    <s v="San Jacinto "/>
    <s v="Rastro"/>
    <x v="49"/>
    <n v="276"/>
    <s v="Vegetación secundaria alta"/>
    <d v="2025-06-09T00:00:00"/>
    <s v="Alta densidad"/>
    <s v="Lucía Rodríguez"/>
    <x v="3"/>
    <n v="2"/>
    <n v="17"/>
    <x v="0"/>
    <m/>
    <n v="58.5"/>
    <n v="0.58499999999999996"/>
    <n v="0.18621128341751753"/>
    <n v="10.8"/>
    <x v="70"/>
    <n v="2.7233400199811936E-2"/>
    <n v="0"/>
    <n v="3"/>
    <n v="0"/>
    <x v="0"/>
    <x v="0"/>
    <n v="0"/>
    <n v="0"/>
    <n v="0"/>
    <x v="0"/>
    <s v="Rastrojos (VS)"/>
    <s v=""/>
    <n v="4761866.3147999998"/>
    <n v="2650319.3070999999"/>
    <n v="-75.172413000000006"/>
    <n v="9.8780739999999998"/>
  </r>
  <r>
    <s v="Bolívar "/>
    <s v="San Jacinto "/>
    <s v="Rastro"/>
    <x v="49"/>
    <n v="277"/>
    <s v="Vegetación secundaria alta"/>
    <d v="2025-06-09T00:00:00"/>
    <s v="Alta densidad"/>
    <s v="Lucía Rodríguez"/>
    <x v="3"/>
    <n v="2"/>
    <n v="18"/>
    <x v="0"/>
    <m/>
    <n v="59.5"/>
    <n v="0.59499999999999997"/>
    <n v="0.18939438227935546"/>
    <n v="11.8"/>
    <x v="30"/>
    <n v="2.8172414364054123E-2"/>
    <n v="0"/>
    <n v="3"/>
    <n v="2"/>
    <x v="0"/>
    <x v="0"/>
    <n v="0"/>
    <n v="0"/>
    <n v="0"/>
    <x v="0"/>
    <s v="Rastrojos (VS)"/>
    <s v=""/>
    <n v="4761866.3964"/>
    <n v="2650314.9933000002"/>
    <n v="-75.172411999999994"/>
    <n v="9.8780350010000006"/>
  </r>
  <r>
    <s v="Bolívar "/>
    <s v="San Jacinto "/>
    <s v="Rastro"/>
    <x v="49"/>
    <n v="278"/>
    <s v="Vegetación secundaria alta"/>
    <d v="2025-06-09T00:00:00"/>
    <s v="Alta densidad"/>
    <s v="Lucía Rodríguez"/>
    <x v="3"/>
    <n v="2"/>
    <n v="19"/>
    <x v="0"/>
    <m/>
    <n v="51.3"/>
    <n v="0.51300000000000001"/>
    <n v="0.16329297161228462"/>
    <n v="11.8"/>
    <x v="104"/>
    <n v="2.0942323609275504E-2"/>
    <n v="0"/>
    <n v="4"/>
    <n v="0"/>
    <x v="2"/>
    <x v="0"/>
    <n v="0"/>
    <n v="0"/>
    <n v="1"/>
    <x v="0"/>
    <s v="Rastrojos (VS)"/>
    <s v=""/>
    <n v="4761875.1007000003"/>
    <n v="2650304.3191999998"/>
    <n v="-75.172331999999997"/>
    <n v="9.8779390009999997"/>
  </r>
  <r>
    <s v="Bolívar "/>
    <s v="San Jacinto "/>
    <s v="Rastro"/>
    <x v="49"/>
    <n v="279"/>
    <s v="Vegetación secundaria alta"/>
    <d v="2025-06-09T00:00:00"/>
    <s v="Alta densidad"/>
    <s v="Lucía Rodríguez"/>
    <x v="3"/>
    <n v="2"/>
    <n v="20"/>
    <x v="0"/>
    <m/>
    <n v="61"/>
    <n v="0.61"/>
    <n v="0.19416903057211232"/>
    <n v="11"/>
    <x v="82"/>
    <n v="2.9610777162247127E-2"/>
    <n v="8"/>
    <n v="15"/>
    <n v="1"/>
    <x v="3"/>
    <x v="0"/>
    <n v="0"/>
    <n v="0"/>
    <n v="0"/>
    <x v="0"/>
    <s v="Rastrojos (VS)"/>
    <s v=""/>
    <n v="4761868.4858999997"/>
    <n v="2650315.8645000001"/>
    <n v="-75.172393"/>
    <n v="9.878043001"/>
  </r>
  <r>
    <s v="Bolívar "/>
    <s v="San Jacinto "/>
    <s v="Rastro"/>
    <x v="49"/>
    <n v="280"/>
    <s v="Vegetación secundaria alta"/>
    <d v="2025-06-09T00:00:00"/>
    <s v="Alta densidad"/>
    <s v="Lucía Rodríguez"/>
    <x v="3"/>
    <n v="3"/>
    <n v="21"/>
    <x v="0"/>
    <m/>
    <n v="52.1"/>
    <n v="0.52100000000000002"/>
    <n v="0.16583945070175496"/>
    <n v="10.6"/>
    <x v="11"/>
    <n v="2.1600588453903585E-2"/>
    <n v="0"/>
    <n v="3"/>
    <n v="0"/>
    <x v="0"/>
    <x v="0"/>
    <n v="0"/>
    <n v="0"/>
    <n v="0"/>
    <x v="0"/>
    <s v="Rastrojos (VS)"/>
    <s v=""/>
    <n v="4761865.3026000001"/>
    <n v="2650315.4427999998"/>
    <n v="-75.172421999999997"/>
    <n v="9.8780390009999994"/>
  </r>
  <r>
    <s v="Bolívar "/>
    <s v="San Jacinto "/>
    <s v="Rastro"/>
    <x v="49"/>
    <n v="281"/>
    <s v="Vegetación secundaria alta"/>
    <d v="2025-06-09T00:00:00"/>
    <s v="Alta densidad"/>
    <s v="Lucía Rodríguez"/>
    <x v="3"/>
    <n v="3"/>
    <n v="22"/>
    <x v="0"/>
    <m/>
    <n v="52.2"/>
    <n v="0.52200000000000002"/>
    <n v="0.16615776058793874"/>
    <n v="11"/>
    <x v="83"/>
    <n v="2.1683587756726005E-2"/>
    <n v="0"/>
    <n v="3"/>
    <n v="1"/>
    <x v="0"/>
    <x v="0"/>
    <n v="0"/>
    <n v="0"/>
    <n v="1"/>
    <x v="0"/>
    <s v="Rastrojos (VS)"/>
    <s v=""/>
    <n v="4761866.2860000003"/>
    <n v="2650314.8834000002"/>
    <n v="-75.172413000000006"/>
    <n v="9.8780340009999996"/>
  </r>
  <r>
    <s v="Bolívar "/>
    <s v="San Jacinto "/>
    <s v="Rastro"/>
    <x v="49"/>
    <n v="282"/>
    <s v="Vegetación secundaria alta"/>
    <d v="2025-06-09T00:00:00"/>
    <s v="Alta densidad"/>
    <s v="Lucía Rodríguez"/>
    <x v="3"/>
    <n v="3"/>
    <n v="23"/>
    <x v="0"/>
    <m/>
    <n v="47.4"/>
    <n v="0.47399999999999998"/>
    <n v="0.15087888605111677"/>
    <n v="8.6"/>
    <x v="8"/>
    <n v="1.7879147997057334E-2"/>
    <n v="0"/>
    <n v="2"/>
    <n v="0"/>
    <x v="0"/>
    <x v="0"/>
    <n v="0"/>
    <n v="0"/>
    <n v="0"/>
    <x v="0"/>
    <s v="Rastrojos (VS)"/>
    <s v=""/>
    <n v="4761867.1116000004"/>
    <n v="2650306.9149000002"/>
    <n v="-75.172404999999998"/>
    <n v="9.8779620000000001"/>
  </r>
  <r>
    <s v="Bolívar "/>
    <s v="San Jacinto "/>
    <s v="Rastro"/>
    <x v="49"/>
    <n v="283"/>
    <s v="Vegetación secundaria alta"/>
    <d v="2025-06-09T00:00:00"/>
    <s v="Alta densidad"/>
    <s v="Lucía Rodríguez"/>
    <x v="3"/>
    <n v="3"/>
    <n v="24"/>
    <x v="1"/>
    <m/>
    <n v="46.5"/>
    <n v="0.46500000000000002"/>
    <n v="0.14801409707546268"/>
    <n v="6.5"/>
    <x v="77"/>
    <n v="1.7206638785022536E-2"/>
    <n v="0"/>
    <n v="2"/>
    <n v="0"/>
    <x v="0"/>
    <x v="0"/>
    <n v="0"/>
    <n v="0"/>
    <n v="0"/>
    <x v="0"/>
    <s v="Rastrojos (VS)"/>
    <s v=""/>
    <n v="4761864.9347999999"/>
    <n v="2650309.4728000001"/>
    <n v="-75.172425000000004"/>
    <n v="9.8779850000000007"/>
  </r>
  <r>
    <s v="Bolívar "/>
    <s v="San Jacinto "/>
    <s v="Rastro"/>
    <x v="49"/>
    <n v="284"/>
    <s v="Vegetación secundaria alta"/>
    <d v="2025-06-09T00:00:00"/>
    <s v="Alta densidad"/>
    <s v="Lucía Rodríguez"/>
    <x v="3"/>
    <n v="3"/>
    <n v="25"/>
    <x v="0"/>
    <m/>
    <n v="54.7"/>
    <n v="0.54700000000000004"/>
    <n v="0.17411550774253351"/>
    <n v="11.2"/>
    <x v="30"/>
    <n v="2.381029568379146E-2"/>
    <n v="0"/>
    <n v="2"/>
    <n v="0"/>
    <x v="0"/>
    <x v="0"/>
    <n v="0"/>
    <n v="0"/>
    <n v="2"/>
    <x v="0"/>
    <s v="Rastrojos (VS)"/>
    <s v=""/>
    <n v="4761860.2105"/>
    <n v="2650308.1764000002"/>
    <n v="-75.172467999999995"/>
    <n v="9.8779730000000008"/>
  </r>
  <r>
    <s v="Bolívar "/>
    <s v="San Jacinto "/>
    <s v="Rastro"/>
    <x v="49"/>
    <n v="286"/>
    <s v="Vegetación secundaria alta"/>
    <d v="2025-06-09T00:00:00"/>
    <s v="Alta densidad"/>
    <s v="Lucía Rodríguez"/>
    <x v="3"/>
    <n v="3"/>
    <n v="26"/>
    <x v="0"/>
    <m/>
    <n v="42.8"/>
    <n v="0.42799999999999999"/>
    <n v="0.13623663128666241"/>
    <n v="7"/>
    <x v="9"/>
    <n v="1.4577319547672878E-2"/>
    <n v="9"/>
    <n v="12"/>
    <n v="0"/>
    <x v="0"/>
    <x v="0"/>
    <n v="0"/>
    <n v="0"/>
    <n v="0"/>
    <x v="0"/>
    <s v="Rastrojos (VS)"/>
    <s v="torcida"/>
    <n v="4761865.4945999999"/>
    <n v="2650311.2387999999"/>
    <n v="-75.172420000000002"/>
    <n v="9.8780009999999994"/>
  </r>
  <r>
    <s v="Bolívar "/>
    <s v="San Jacinto "/>
    <s v="Rastro"/>
    <x v="49"/>
    <n v="285"/>
    <s v="Vegetación secundaria alta"/>
    <d v="2025-06-09T00:00:00"/>
    <s v="Alta densidad"/>
    <s v="Lucía Rodríguez"/>
    <x v="3"/>
    <n v="3"/>
    <n v="27"/>
    <x v="0"/>
    <m/>
    <n v="58"/>
    <n v="0.57999999999999996"/>
    <n v="0.18461973398659859"/>
    <n v="11"/>
    <x v="19"/>
    <n v="2.6769861428056794E-2"/>
    <n v="0"/>
    <n v="3"/>
    <n v="0"/>
    <x v="0"/>
    <x v="0"/>
    <n v="0"/>
    <n v="0"/>
    <n v="0"/>
    <x v="0"/>
    <s v="Rastrojos (VS)"/>
    <s v=""/>
    <n v="4761865.8739999998"/>
    <n v="2650318.9781999998"/>
    <n v="-75.172416999999996"/>
    <n v="9.8780710000000003"/>
  </r>
  <r>
    <s v="Bolívar "/>
    <s v="San Jacinto "/>
    <s v="Rastro"/>
    <x v="49"/>
    <n v="287"/>
    <s v="Vegetación secundaria alta"/>
    <d v="2025-06-09T00:00:00"/>
    <s v="Alta densidad"/>
    <s v="Lucía Rodríguez"/>
    <x v="3"/>
    <n v="3"/>
    <n v="28"/>
    <x v="0"/>
    <m/>
    <n v="46.3"/>
    <n v="0.46299999999999997"/>
    <n v="0.14737747730309508"/>
    <n v="10"/>
    <x v="12"/>
    <n v="1.7058942997833254E-2"/>
    <n v="0"/>
    <n v="3"/>
    <n v="0"/>
    <x v="0"/>
    <x v="0"/>
    <n v="0"/>
    <n v="0"/>
    <n v="0"/>
    <x v="0"/>
    <s v="Rastrojos (VS)"/>
    <s v=""/>
    <n v="4761857.4622999998"/>
    <n v="2650307.1989000002"/>
    <n v="-75.172493000000003"/>
    <n v="9.8779640000000004"/>
  </r>
  <r>
    <s v="Bolívar "/>
    <s v="San Jacinto "/>
    <s v="Rastro"/>
    <x v="49"/>
    <n v="288"/>
    <s v="Vegetación secundaria alta"/>
    <d v="2025-06-09T00:00:00"/>
    <s v="Alta densidad"/>
    <s v="Lucía Rodríguez"/>
    <x v="3"/>
    <n v="3"/>
    <n v="29"/>
    <x v="0"/>
    <m/>
    <n v="46.2"/>
    <n v="0.46200000000000002"/>
    <n v="0.1470591674169113"/>
    <n v="8.3000000000000007"/>
    <x v="18"/>
    <n v="1.6985333836653255E-2"/>
    <n v="0"/>
    <n v="3"/>
    <n v="0"/>
    <x v="0"/>
    <x v="0"/>
    <n v="0"/>
    <n v="0"/>
    <n v="0"/>
    <x v="0"/>
    <s v="Rastrojos (VS)"/>
    <s v=""/>
    <n v="4761857.5719999997"/>
    <n v="2650307.1982"/>
    <n v="-75.172492000000005"/>
    <n v="9.8779640000000004"/>
  </r>
  <r>
    <s v="Bolívar "/>
    <s v="San Jacinto "/>
    <s v="Rastro"/>
    <x v="49"/>
    <n v="289"/>
    <s v="Vegetación secundaria alta"/>
    <d v="2025-06-09T00:00:00"/>
    <s v="Alta densidad"/>
    <s v="Lucía Rodríguez"/>
    <x v="3"/>
    <n v="3"/>
    <n v="30"/>
    <x v="0"/>
    <m/>
    <n v="57.5"/>
    <n v="0.57499999999999996"/>
    <n v="0.18302818455567962"/>
    <n v="11.8"/>
    <x v="15"/>
    <n v="2.6310301529878944E-2"/>
    <n v="0"/>
    <n v="3"/>
    <n v="3"/>
    <x v="0"/>
    <x v="0"/>
    <n v="0"/>
    <n v="0"/>
    <n v="1"/>
    <x v="0"/>
    <s v="Rastrojos (VS)"/>
    <s v=""/>
    <n v="4761856.8937999997"/>
    <n v="2650304.1058999998"/>
    <n v="-75.172498000000004"/>
    <n v="9.8779360010000001"/>
  </r>
  <r>
    <s v="Bolívar "/>
    <s v="San Jacinto "/>
    <s v="Rastro"/>
    <x v="49"/>
    <n v="290"/>
    <s v="Vegetación secundaria alta"/>
    <d v="2025-06-09T00:00:00"/>
    <s v="Alta densidad"/>
    <s v="Lucía Rodríguez"/>
    <x v="3"/>
    <n v="3"/>
    <n v="31"/>
    <x v="0"/>
    <m/>
    <n v="49.6"/>
    <n v="0.496"/>
    <n v="0.15788170354716019"/>
    <n v="10.199999999999999"/>
    <x v="70"/>
    <n v="1.9577331239847867E-2"/>
    <n v="0"/>
    <n v="3"/>
    <n v="0"/>
    <x v="0"/>
    <x v="0"/>
    <n v="0"/>
    <n v="0"/>
    <n v="0"/>
    <x v="0"/>
    <s v="Rastrojos (VS)"/>
    <s v=""/>
    <n v="4761854.0719999997"/>
    <n v="2650308.6587999999"/>
    <n v="-75.172523999999996"/>
    <n v="9.8779770009999996"/>
  </r>
  <r>
    <s v="Bolívar "/>
    <s v="San Jacinto "/>
    <s v="Rastro"/>
    <x v="49"/>
    <n v="291"/>
    <s v="Vegetación secundaria alta"/>
    <d v="2025-06-09T00:00:00"/>
    <s v="Alta densidad"/>
    <s v="Lucía Rodríguez"/>
    <x v="3"/>
    <n v="3"/>
    <n v="32"/>
    <x v="0"/>
    <m/>
    <n v="49.4"/>
    <n v="0.49399999999999999"/>
    <n v="0.1572450837747926"/>
    <n v="10.4"/>
    <x v="12"/>
    <n v="1.9419767846186885E-2"/>
    <n v="0"/>
    <n v="8"/>
    <n v="0"/>
    <x v="0"/>
    <x v="0"/>
    <n v="0"/>
    <n v="0"/>
    <n v="0"/>
    <x v="0"/>
    <s v="Rastrojos (VS)"/>
    <s v=""/>
    <n v="4761859.0936000003"/>
    <n v="2650305.0869"/>
    <n v="-75.172477999999998"/>
    <n v="9.8779450000000004"/>
  </r>
  <r>
    <s v="Bolívar "/>
    <s v="San Jacinto "/>
    <s v="Rastro"/>
    <x v="49"/>
    <n v="292"/>
    <s v="Vegetación secundaria alta"/>
    <d v="2025-06-09T00:00:00"/>
    <s v="Alta densidad"/>
    <s v="Lucía Rodríguez"/>
    <x v="3"/>
    <n v="4"/>
    <n v="33"/>
    <x v="0"/>
    <m/>
    <n v="56.5"/>
    <n v="0.56499999999999995"/>
    <n v="0.17984508569384172"/>
    <n v="10.6"/>
    <x v="70"/>
    <n v="2.5403118354255141E-2"/>
    <n v="0"/>
    <n v="3"/>
    <n v="1"/>
    <x v="0"/>
    <x v="0"/>
    <n v="0"/>
    <n v="0"/>
    <n v="0"/>
    <x v="0"/>
    <s v="Rastrojos (VS)"/>
    <s v=""/>
    <n v="4761867.6808000002"/>
    <n v="2650310.1186000002"/>
    <n v="-75.172399999999996"/>
    <n v="9.8779910009999998"/>
  </r>
  <r>
    <s v="Bolívar "/>
    <s v="San Jacinto "/>
    <s v="Rastro"/>
    <x v="49"/>
    <n v="293"/>
    <s v="Vegetación secundaria alta"/>
    <d v="2025-06-09T00:00:00"/>
    <s v="Alta densidad"/>
    <s v="Lucía Rodríguez"/>
    <x v="3"/>
    <n v="4"/>
    <n v="34"/>
    <x v="0"/>
    <m/>
    <n v="50.5"/>
    <n v="0.505"/>
    <n v="0.16074649252281431"/>
    <n v="11.8"/>
    <x v="118"/>
    <n v="2.0294244681005307E-2"/>
    <n v="9"/>
    <n v="15"/>
    <n v="2"/>
    <x v="0"/>
    <x v="0"/>
    <n v="0"/>
    <n v="0"/>
    <n v="0"/>
    <x v="1"/>
    <s v="Rastrojos (VS)"/>
    <s v="Termitas "/>
    <n v="4761866.8936999999"/>
    <n v="2650307.1375000002"/>
    <n v="-75.172407000000007"/>
    <n v="9.8779640000000004"/>
  </r>
  <r>
    <s v="Bolívar "/>
    <s v="San Jacinto "/>
    <s v="Rastro"/>
    <x v="49"/>
    <n v="294"/>
    <s v="Vegetación secundaria alta"/>
    <d v="2025-06-09T00:00:00"/>
    <s v="Alta densidad"/>
    <s v="Lucía Rodríguez"/>
    <x v="3"/>
    <n v="4"/>
    <n v="35"/>
    <x v="0"/>
    <m/>
    <n v="62"/>
    <n v="0.62"/>
    <n v="0.19735212943395022"/>
    <n v="13.5"/>
    <x v="128"/>
    <n v="3.0589580062262284E-2"/>
    <n v="9"/>
    <n v="16"/>
    <n v="0"/>
    <x v="0"/>
    <x v="0"/>
    <n v="0"/>
    <n v="0"/>
    <n v="0"/>
    <x v="0"/>
    <s v="Rastrojos (VS)"/>
    <s v=""/>
    <n v="4761869.4903999995"/>
    <n v="2650301.7012999998"/>
    <n v="-75.172382999999996"/>
    <n v="9.8779149999999998"/>
  </r>
  <r>
    <s v="Bolívar "/>
    <s v="San Jacinto "/>
    <s v="Rastro"/>
    <x v="49"/>
    <n v="295"/>
    <s v="Vegetación secundaria alta"/>
    <d v="2025-06-09T00:00:00"/>
    <s v="Alta densidad"/>
    <s v="Lucía Rodríguez"/>
    <x v="3"/>
    <n v="4"/>
    <n v="36"/>
    <x v="0"/>
    <m/>
    <n v="60"/>
    <n v="0.6"/>
    <n v="0.19098593171027439"/>
    <n v="14"/>
    <x v="76"/>
    <n v="2.8647889756541159E-2"/>
    <n v="0"/>
    <n v="6"/>
    <n v="3"/>
    <x v="0"/>
    <x v="0"/>
    <n v="0"/>
    <n v="0"/>
    <n v="0"/>
    <x v="0"/>
    <s v="Rastrojos (VS)"/>
    <s v=""/>
    <n v="4761861.6232000003"/>
    <n v="2650306.1764000002"/>
    <n v="-75.172454999999999"/>
    <n v="9.877955"/>
  </r>
  <r>
    <s v="Bolívar "/>
    <s v="San Jacinto "/>
    <s v="Rastro"/>
    <x v="49"/>
    <n v="296"/>
    <s v="Vegetación secundaria alta"/>
    <d v="2025-06-09T00:00:00"/>
    <s v="Alta densidad"/>
    <s v="Lucía Rodríguez"/>
    <x v="3"/>
    <n v="5"/>
    <n v="37"/>
    <x v="0"/>
    <m/>
    <n v="45.4"/>
    <n v="0.45399999999999996"/>
    <n v="0.14451268832744096"/>
    <n v="10.8"/>
    <x v="11"/>
    <n v="1.6402190125164549E-2"/>
    <n v="0"/>
    <n v="5"/>
    <n v="2"/>
    <x v="0"/>
    <x v="0"/>
    <n v="0"/>
    <n v="0"/>
    <n v="0"/>
    <x v="0"/>
    <s v="Rastrojos (VS)"/>
    <s v=""/>
    <n v="4761865.3634000001"/>
    <n v="2650307.9216999998"/>
    <n v="-75.172421"/>
    <n v="9.8779710000000005"/>
  </r>
  <r>
    <s v="Bolívar "/>
    <s v="San Jacinto "/>
    <s v="Rastro"/>
    <x v="49"/>
    <n v="297"/>
    <s v="Vegetación secundaria alta"/>
    <d v="2025-06-09T00:00:00"/>
    <s v="Alta densidad"/>
    <s v="Lucía Rodríguez"/>
    <x v="3"/>
    <n v="5"/>
    <n v="38"/>
    <x v="1"/>
    <m/>
    <n v="45.7"/>
    <n v="0.45700000000000002"/>
    <n v="0.14546761798599234"/>
    <n v="6"/>
    <x v="2"/>
    <n v="1.6619675354899624E-2"/>
    <n v="0"/>
    <n v="2"/>
    <n v="0"/>
    <x v="0"/>
    <x v="0"/>
    <n v="0"/>
    <n v="0"/>
    <n v="0"/>
    <x v="0"/>
    <s v="Rastrojos (VS)"/>
    <s v=""/>
    <n v="4761868.5220999997"/>
    <n v="2650304.5832000002"/>
    <n v="-75.172392000000002"/>
    <n v="9.8779410009999999"/>
  </r>
  <r>
    <s v="Bolívar "/>
    <s v="San Jacinto "/>
    <s v="Rastro"/>
    <x v="49"/>
    <n v="298"/>
    <s v="Vegetación secundaria alta"/>
    <d v="2025-06-09T00:00:00"/>
    <s v="Alta densidad"/>
    <s v="Lucía Rodríguez"/>
    <x v="3"/>
    <n v="5"/>
    <n v="39"/>
    <x v="0"/>
    <m/>
    <n v="45.4"/>
    <n v="0.45399999999999996"/>
    <n v="0.14451268832744096"/>
    <n v="8.9"/>
    <x v="1"/>
    <n v="1.6402190125164549E-2"/>
    <n v="0"/>
    <n v="3"/>
    <n v="0"/>
    <x v="0"/>
    <x v="0"/>
    <n v="0"/>
    <n v="0"/>
    <n v="0"/>
    <x v="0"/>
    <s v="Rastrojos (VS)"/>
    <s v=""/>
    <n v="4761868.2999"/>
    <n v="2650304.1422000001"/>
    <n v="-75.172393999999997"/>
    <n v="9.8779369999999993"/>
  </r>
  <r>
    <s v="Bolívar "/>
    <s v="San Jacinto "/>
    <s v="Rastro"/>
    <x v="49"/>
    <n v="300"/>
    <s v="Vegetación secundaria alta"/>
    <d v="2025-06-09T00:00:00"/>
    <s v="Alta densidad"/>
    <s v="Lucía Rodríguez"/>
    <x v="3"/>
    <n v="5"/>
    <n v="40"/>
    <x v="0"/>
    <m/>
    <n v="46.5"/>
    <n v="0.46500000000000002"/>
    <n v="0.14801409707546268"/>
    <n v="9.1999999999999993"/>
    <x v="99"/>
    <n v="1.7206638785022536E-2"/>
    <n v="5"/>
    <n v="11"/>
    <n v="0"/>
    <x v="0"/>
    <x v="0"/>
    <n v="0"/>
    <n v="0"/>
    <n v="0"/>
    <x v="0"/>
    <s v="Rastrojos (VS)"/>
    <s v=""/>
    <n v="4761858.3130000001"/>
    <n v="2650303.1011999999"/>
    <n v="-75.172484999999995"/>
    <n v="9.8779269999999997"/>
  </r>
  <r>
    <s v="Bolívar "/>
    <s v="San Jacinto "/>
    <s v="Rastro"/>
    <x v="49"/>
    <n v="299"/>
    <s v="Vegetación secundaria alta"/>
    <d v="2025-06-09T00:00:00"/>
    <s v="Alta densidad"/>
    <s v="Lucía Rodríguez"/>
    <x v="3"/>
    <n v="6"/>
    <n v="41"/>
    <x v="0"/>
    <m/>
    <n v="59.9"/>
    <n v="0.59899999999999998"/>
    <n v="0.19066762182409061"/>
    <n v="11.7"/>
    <x v="15"/>
    <n v="2.8552476368157567E-2"/>
    <n v="0"/>
    <n v="3"/>
    <n v="0"/>
    <x v="0"/>
    <x v="0"/>
    <n v="0"/>
    <n v="0"/>
    <n v="0"/>
    <x v="0"/>
    <s v="Rastrojos (VS)"/>
    <s v=""/>
    <n v="4761855.8677000003"/>
    <n v="2650314.9512"/>
    <n v="-75.172507999999993"/>
    <n v="9.8780339999999995"/>
  </r>
  <r>
    <s v="Bolívar "/>
    <s v="San Jacinto "/>
    <s v="Rastro"/>
    <x v="49"/>
    <n v="301"/>
    <s v="Vegetación secundaria alta"/>
    <d v="2025-06-09T00:00:00"/>
    <s v="Alta densidad"/>
    <s v="Lucía Rodríguez"/>
    <x v="3"/>
    <n v="7"/>
    <n v="42"/>
    <x v="0"/>
    <m/>
    <n v="48.7"/>
    <n v="0.48700000000000004"/>
    <n v="0.15501691457150607"/>
    <n v="8.5"/>
    <x v="27"/>
    <n v="1.8873309349080866E-2"/>
    <n v="0"/>
    <n v="3"/>
    <n v="0"/>
    <x v="0"/>
    <x v="0"/>
    <n v="0"/>
    <n v="0"/>
    <n v="0"/>
    <x v="0"/>
    <s v="Rastrojos (VS)"/>
    <s v=""/>
    <n v="4761854.0389"/>
    <n v="2650303.5713999998"/>
    <n v="-75.172523999999996"/>
    <n v="9.8779310000000002"/>
  </r>
  <r>
    <s v="Bolívar "/>
    <s v="San Jacinto "/>
    <s v="Rastro"/>
    <x v="49"/>
    <n v="302"/>
    <s v="Vegetación secundaria alta"/>
    <d v="2025-06-09T00:00:00"/>
    <s v="Alta densidad"/>
    <s v="Lucía Rodríguez"/>
    <x v="3"/>
    <n v="7"/>
    <n v="43"/>
    <x v="0"/>
    <m/>
    <n v="47.7"/>
    <n v="0.47700000000000004"/>
    <n v="0.15183381570966817"/>
    <n v="8.5"/>
    <x v="18"/>
    <n v="1.810618252337793E-2"/>
    <n v="0"/>
    <n v="3"/>
    <n v="3"/>
    <x v="0"/>
    <x v="0"/>
    <n v="0"/>
    <n v="0"/>
    <n v="2"/>
    <x v="0"/>
    <s v="Rastrojos (VS)"/>
    <s v=""/>
    <n v="4761852.2432000004"/>
    <n v="2650297.2790000001"/>
    <n v="-75.172539999999998"/>
    <n v="9.8778740000000003"/>
  </r>
  <r>
    <s v="Bolívar "/>
    <s v="San Jacinto "/>
    <s v="Rastro"/>
    <x v="49"/>
    <n v="303"/>
    <s v="Vegetación secundaria alta"/>
    <d v="2025-06-09T00:00:00"/>
    <s v="Alta densidad"/>
    <s v="Lucía Rodríguez"/>
    <x v="3"/>
    <n v="7"/>
    <n v="44"/>
    <x v="0"/>
    <m/>
    <n v="55.9"/>
    <n v="0.55899999999999994"/>
    <n v="0.17793522637673898"/>
    <n v="10.5"/>
    <x v="11"/>
    <n v="2.4866447886149268E-2"/>
    <n v="0"/>
    <n v="3"/>
    <n v="0"/>
    <x v="0"/>
    <x v="0"/>
    <n v="0"/>
    <n v="0"/>
    <n v="0"/>
    <x v="0"/>
    <s v="Rastrojos (VS)"/>
    <s v=""/>
    <n v="4761848.1567000002"/>
    <n v="2650292.8816999998"/>
    <n v="-75.172577000000004"/>
    <n v="9.8778340010000001"/>
  </r>
  <r>
    <s v="Bolívar "/>
    <s v="San Jacinto "/>
    <s v="Rastro"/>
    <x v="49"/>
    <n v="304"/>
    <s v="Vegetación secundaria alta"/>
    <d v="2025-06-09T00:00:00"/>
    <s v="Alta densidad"/>
    <s v="Lucía Rodríguez"/>
    <x v="3"/>
    <n v="7"/>
    <n v="45"/>
    <x v="0"/>
    <m/>
    <n v="62.8"/>
    <n v="0.628"/>
    <n v="0.19989860852342056"/>
    <n v="12"/>
    <x v="13"/>
    <n v="3.1384081538177025E-2"/>
    <n v="0"/>
    <n v="4"/>
    <n v="0"/>
    <x v="0"/>
    <x v="0"/>
    <n v="0"/>
    <n v="0"/>
    <n v="0"/>
    <x v="0"/>
    <s v="Rastrojos (VS)"/>
    <s v=""/>
    <n v="4761847.3991"/>
    <n v="2650294.4350000001"/>
    <n v="-75.172584000000001"/>
    <n v="9.8778480010000003"/>
  </r>
  <r>
    <s v="Bolívar "/>
    <s v="San Jacinto "/>
    <s v="Rastro"/>
    <x v="49"/>
    <n v="305"/>
    <s v="Vegetación secundaria alta"/>
    <d v="2025-06-09T00:00:00"/>
    <s v="Alta densidad"/>
    <s v="Lucía Rodríguez"/>
    <x v="3"/>
    <n v="7"/>
    <n v="46"/>
    <x v="0"/>
    <m/>
    <n v="53"/>
    <n v="0.53"/>
    <n v="0.16870423967740908"/>
    <n v="12"/>
    <x v="118"/>
    <n v="2.2353311757256702E-2"/>
    <n v="8"/>
    <n v="15"/>
    <n v="2"/>
    <x v="0"/>
    <x v="0"/>
    <n v="0"/>
    <n v="0"/>
    <n v="0"/>
    <x v="0"/>
    <s v="Rastrojos (VS)"/>
    <s v=""/>
    <n v="4761849.0520000001"/>
    <n v="2650295.6408000002"/>
    <n v="-75.172568999999996"/>
    <n v="9.8778590000000008"/>
  </r>
  <r>
    <s v="Bolívar "/>
    <s v="San Jacinto "/>
    <s v="Rastro"/>
    <x v="49"/>
    <n v="306"/>
    <s v="Vegetación secundaria alta"/>
    <d v="2025-06-09T00:00:00"/>
    <s v="Alta densidad"/>
    <s v="Lucía Rodríguez"/>
    <x v="3"/>
    <n v="8"/>
    <n v="47"/>
    <x v="7"/>
    <m/>
    <n v="44"/>
    <n v="0.44"/>
    <n v="0.14005634992086791"/>
    <n v="3"/>
    <x v="23"/>
    <n v="1.5406198491295469E-2"/>
    <n v="0"/>
    <n v="2"/>
    <m/>
    <x v="1"/>
    <x v="1"/>
    <m/>
    <m/>
    <m/>
    <x v="0"/>
    <s v="Rastrojos (VS)"/>
    <s v=""/>
    <n v="4761854.3211000003"/>
    <n v="2650296.3807000001"/>
    <n v="-75.172521000000003"/>
    <n v="9.8778659999999991"/>
  </r>
  <r>
    <s v="Bolívar "/>
    <s v="San Jacinto "/>
    <s v="Rastro"/>
    <x v="49"/>
    <n v="307"/>
    <s v="Vegetación secundaria alta"/>
    <d v="2025-06-09T00:00:00"/>
    <s v="Alta densidad"/>
    <s v="Lucía Rodríguez"/>
    <x v="3"/>
    <n v="8"/>
    <n v="48"/>
    <x v="0"/>
    <m/>
    <n v="59.1"/>
    <n v="0.59099999999999997"/>
    <n v="0.18812114273462027"/>
    <n v="10.8"/>
    <x v="19"/>
    <n v="2.7794898839040145E-2"/>
    <n v="0"/>
    <n v="3"/>
    <n v="2"/>
    <x v="0"/>
    <x v="0"/>
    <n v="0"/>
    <n v="0"/>
    <n v="1"/>
    <x v="0"/>
    <s v="Rastrojos (VS)"/>
    <s v=""/>
    <n v="4761854.5433"/>
    <n v="2650296.8215999999"/>
    <n v="-75.172518999999994"/>
    <n v="9.8778699999999997"/>
  </r>
  <r>
    <s v="Bolívar "/>
    <s v="San Jacinto "/>
    <s v="Rastro"/>
    <x v="49"/>
    <n v="308"/>
    <s v="Vegetación secundaria alta"/>
    <d v="2025-06-09T00:00:00"/>
    <s v="Alta densidad"/>
    <s v="Lucía Rodríguez"/>
    <x v="3"/>
    <n v="8"/>
    <n v="49"/>
    <x v="0"/>
    <m/>
    <n v="50.1"/>
    <n v="0.501"/>
    <n v="0.15947325297807913"/>
    <n v="10.4"/>
    <x v="70"/>
    <n v="1.997402493550441E-2"/>
    <n v="0"/>
    <n v="3"/>
    <n v="0"/>
    <x v="0"/>
    <x v="0"/>
    <n v="0"/>
    <n v="0"/>
    <n v="1"/>
    <x v="0"/>
    <s v="Rastrojos (VS)"/>
    <s v=""/>
    <n v="4761853.1748000002"/>
    <n v="2650288.7568999999"/>
    <n v="-75.172531000000006"/>
    <n v="9.8777970009999994"/>
  </r>
  <r>
    <s v="Bolívar "/>
    <s v="San Jacinto "/>
    <s v="Rastro"/>
    <x v="49"/>
    <n v="309"/>
    <s v="Vegetación secundaria alta"/>
    <d v="2025-06-09T00:00:00"/>
    <s v="Alta densidad"/>
    <s v="Lucía Rodríguez"/>
    <x v="3"/>
    <n v="8"/>
    <n v="50"/>
    <x v="0"/>
    <m/>
    <n v="51"/>
    <n v="0.51"/>
    <n v="0.16233804195373325"/>
    <n v="10.8"/>
    <x v="11"/>
    <n v="2.0698100349100988E-2"/>
    <n v="0"/>
    <n v="7"/>
    <n v="4"/>
    <x v="0"/>
    <x v="0"/>
    <n v="0"/>
    <n v="0"/>
    <n v="0"/>
    <x v="0"/>
    <s v="Rastrojos (VS)"/>
    <s v=""/>
    <n v="4761852.4057"/>
    <n v="2650288.5406999998"/>
    <n v="-75.172538000000003"/>
    <n v="9.8777950010000009"/>
  </r>
  <r>
    <s v="Bolívar "/>
    <s v="San Jacinto "/>
    <s v="Rastro"/>
    <x v="49"/>
    <n v="310"/>
    <s v="Vegetación secundaria alta"/>
    <d v="2025-06-09T00:00:00"/>
    <s v="Alta densidad"/>
    <s v="Lucía Rodríguez"/>
    <x v="3"/>
    <n v="8"/>
    <n v="51"/>
    <x v="0"/>
    <m/>
    <n v="58.8"/>
    <n v="0.58799999999999997"/>
    <n v="0.1871662130760689"/>
    <n v="10.8"/>
    <x v="70"/>
    <n v="2.7513433322182125E-2"/>
    <n v="0"/>
    <n v="3"/>
    <n v="1"/>
    <x v="0"/>
    <x v="0"/>
    <n v="0"/>
    <n v="0"/>
    <n v="2"/>
    <x v="0"/>
    <s v="Rastrojos (VS)"/>
    <s v=""/>
    <n v="4761848.6957"/>
    <n v="2650291.4404000002"/>
    <n v="-75.172572000000002"/>
    <n v="9.8778210009999992"/>
  </r>
  <r>
    <s v="Bolívar "/>
    <s v="San Jacinto "/>
    <s v="Rastro"/>
    <x v="49"/>
    <n v="311"/>
    <s v="Vegetación secundaria alta"/>
    <d v="2025-06-09T00:00:00"/>
    <s v="Alta densidad"/>
    <s v="Lucía Rodríguez"/>
    <x v="3"/>
    <n v="9"/>
    <n v="52"/>
    <x v="0"/>
    <m/>
    <n v="60"/>
    <n v="0.6"/>
    <n v="0.19098593171027439"/>
    <n v="12"/>
    <x v="118"/>
    <n v="2.8647889756541159E-2"/>
    <n v="0"/>
    <n v="3"/>
    <n v="0"/>
    <x v="0"/>
    <x v="0"/>
    <n v="0"/>
    <n v="0"/>
    <n v="0"/>
    <x v="0"/>
    <s v="Rastrojos (VS)"/>
    <s v=""/>
    <n v="4761845.2758999998"/>
    <n v="2650288.3659000001"/>
    <n v="-75.172602999999995"/>
    <n v="9.8777930010000006"/>
  </r>
  <r>
    <s v="Bolívar "/>
    <s v="San Jacinto "/>
    <s v="Rastro"/>
    <x v="49"/>
    <n v="312"/>
    <s v="Vegetación secundaria alta"/>
    <d v="2025-06-09T00:00:00"/>
    <s v="Alta densidad"/>
    <s v="Lucía Rodríguez"/>
    <x v="3"/>
    <n v="9"/>
    <n v="53"/>
    <x v="0"/>
    <m/>
    <n v="56.2"/>
    <n v="0.56200000000000006"/>
    <n v="0.17889015603529038"/>
    <n v="12.2"/>
    <x v="15"/>
    <n v="2.51340669229583E-2"/>
    <n v="6"/>
    <n v="12"/>
    <n v="1"/>
    <x v="0"/>
    <x v="0"/>
    <n v="0"/>
    <n v="0"/>
    <n v="2"/>
    <x v="0"/>
    <s v="Rastrojos (VS)"/>
    <s v=""/>
    <n v="4761840.6661999999"/>
    <n v="2650287.8429"/>
    <n v="-75.172645000000003"/>
    <n v="9.8777880000000007"/>
  </r>
  <r>
    <s v="Bolívar "/>
    <s v="San Jacinto "/>
    <s v="Rastro"/>
    <x v="49"/>
    <n v="313"/>
    <s v="Vegetación secundaria alta"/>
    <d v="2025-06-09T00:00:00"/>
    <s v="Alta densidad"/>
    <s v="Lucía Rodríguez"/>
    <x v="3"/>
    <n v="9"/>
    <n v="54"/>
    <x v="0"/>
    <m/>
    <n v="45.9"/>
    <n v="0.45899999999999996"/>
    <n v="0.1461042377583599"/>
    <n v="8.5"/>
    <x v="3"/>
    <n v="1.6765461282771794E-2"/>
    <n v="0"/>
    <n v="3"/>
    <n v="0"/>
    <x v="0"/>
    <x v="0"/>
    <n v="0"/>
    <n v="0"/>
    <n v="2"/>
    <x v="0"/>
    <s v="Rastrojos (VS)"/>
    <s v=""/>
    <n v="4761846.3502000002"/>
    <n v="2650284.9303000001"/>
    <n v="-75.172593000000006"/>
    <n v="9.8777620000000006"/>
  </r>
  <r>
    <s v="Bolívar "/>
    <s v="San Jacinto "/>
    <s v="Rastro"/>
    <x v="49"/>
    <n v="314"/>
    <s v="Vegetación secundaria alta"/>
    <d v="2025-06-09T00:00:00"/>
    <s v="Alta densidad"/>
    <s v="Lucía Rodríguez"/>
    <x v="3"/>
    <n v="9"/>
    <n v="55"/>
    <x v="0"/>
    <m/>
    <n v="50.5"/>
    <n v="0.505"/>
    <n v="0.16074649252281431"/>
    <n v="12"/>
    <x v="15"/>
    <n v="2.0294244681005307E-2"/>
    <n v="0"/>
    <n v="3"/>
    <n v="1"/>
    <x v="0"/>
    <x v="0"/>
    <n v="0"/>
    <n v="0"/>
    <n v="2"/>
    <x v="0"/>
    <s v="Rastrojos (VS)"/>
    <s v=""/>
    <n v="4761840.3480000002"/>
    <n v="2650289.5038999999"/>
    <n v="-75.172647999999995"/>
    <n v="9.8778030000000001"/>
  </r>
  <r>
    <s v="Bolívar "/>
    <s v="San Jacinto "/>
    <s v="Rastro"/>
    <x v="49"/>
    <n v="315"/>
    <s v="Vegetación secundaria alta"/>
    <d v="2025-06-09T00:00:00"/>
    <s v="Alta densidad"/>
    <s v="Lucía Rodríguez"/>
    <x v="3"/>
    <n v="10"/>
    <n v="56"/>
    <x v="0"/>
    <m/>
    <n v="60.3"/>
    <n v="0.60299999999999998"/>
    <n v="0.19194086136882577"/>
    <n v="13"/>
    <x v="13"/>
    <n v="2.8935084851350483E-2"/>
    <n v="6"/>
    <n v="14"/>
    <n v="1"/>
    <x v="0"/>
    <x v="0"/>
    <n v="0"/>
    <n v="0"/>
    <n v="2"/>
    <x v="0"/>
    <s v="Rastrojos (VS)"/>
    <s v=""/>
    <n v="4761849.5916999998"/>
    <n v="2650294.3100999999"/>
    <n v="-75.172563999999994"/>
    <n v="9.8778469999999992"/>
  </r>
  <r>
    <s v="Bolívar "/>
    <s v="San Jacinto "/>
    <s v="Rastro"/>
    <x v="49"/>
    <n v="316"/>
    <s v="Vegetación secundaria alta"/>
    <d v="2025-06-09T00:00:00"/>
    <s v="Alta densidad"/>
    <s v="Lucía Rodríguez"/>
    <x v="3"/>
    <n v="10"/>
    <n v="57"/>
    <x v="0"/>
    <m/>
    <n v="50.4"/>
    <n v="0.504"/>
    <n v="0.1604281826366305"/>
    <n v="12"/>
    <x v="15"/>
    <n v="2.0213951012215445E-2"/>
    <n v="7"/>
    <n v="13"/>
    <n v="0"/>
    <x v="0"/>
    <x v="0"/>
    <n v="0"/>
    <n v="0"/>
    <n v="2"/>
    <x v="0"/>
    <s v="Rastrojos (VS)"/>
    <s v=""/>
    <n v="4761843.7657000003"/>
    <n v="2650292.2467"/>
    <n v="-75.172617000000002"/>
    <n v="9.8778280009999992"/>
  </r>
  <r>
    <s v="Bolívar "/>
    <s v="San Jacinto "/>
    <s v="Rastro"/>
    <x v="49"/>
    <n v="317"/>
    <s v="Vegetación secundaria alta"/>
    <d v="2025-06-09T00:00:00"/>
    <s v="Alta densidad"/>
    <s v="Lucía Rodríguez"/>
    <x v="3"/>
    <n v="10"/>
    <n v="58"/>
    <x v="0"/>
    <m/>
    <n v="59.8"/>
    <n v="0.59799999999999998"/>
    <n v="0.19034931193790683"/>
    <n v="13.5"/>
    <x v="119"/>
    <n v="2.8457222134717068E-2"/>
    <n v="8"/>
    <n v="15"/>
    <n v="1"/>
    <x v="0"/>
    <x v="0"/>
    <n v="0"/>
    <n v="0"/>
    <n v="2"/>
    <x v="0"/>
    <s v="Rastrojos (VS)"/>
    <s v=""/>
    <n v="4761843.0016000001"/>
    <n v="2650292.8045999999"/>
    <n v="-75.172623999999999"/>
    <n v="9.8778330000000008"/>
  </r>
  <r>
    <s v="Bolívar "/>
    <s v="San Jacinto "/>
    <s v="Rastro"/>
    <x v="49"/>
    <n v="318"/>
    <s v="Vegetación secundaria alta"/>
    <d v="2025-06-09T00:00:00"/>
    <s v="Alta densidad"/>
    <s v="Lucía Rodríguez"/>
    <x v="3"/>
    <n v="10"/>
    <n v="59"/>
    <x v="0"/>
    <m/>
    <n v="50.2"/>
    <n v="0.502"/>
    <n v="0.15979156286426294"/>
    <n v="12"/>
    <x v="103"/>
    <n v="2.0053841139464998E-2"/>
    <n v="6"/>
    <n v="12"/>
    <n v="2"/>
    <x v="0"/>
    <x v="0"/>
    <n v="0"/>
    <n v="0"/>
    <n v="1"/>
    <x v="0"/>
    <s v="Rastrojos (VS)"/>
    <s v=""/>
    <n v="4761842.7794000003"/>
    <n v="2650292.3637000001"/>
    <n v="-75.172625999999994"/>
    <n v="9.8778290010000003"/>
  </r>
  <r>
    <s v="Bolívar "/>
    <s v="San Jacinto "/>
    <s v="Rastro"/>
    <x v="49"/>
    <n v="319"/>
    <s v="Vegetación secundaria alta"/>
    <d v="2025-06-09T00:00:00"/>
    <s v="Alta densidad"/>
    <s v="Lucía Rodríguez"/>
    <x v="3"/>
    <n v="10"/>
    <n v="60"/>
    <x v="0"/>
    <m/>
    <n v="59.3"/>
    <n v="0.59299999999999997"/>
    <n v="0.18875776250698786"/>
    <n v="13.5"/>
    <x v="121"/>
    <n v="2.7983338291660949E-2"/>
    <n v="7"/>
    <n v="11"/>
    <n v="0"/>
    <x v="0"/>
    <x v="0"/>
    <n v="0"/>
    <n v="0"/>
    <n v="0"/>
    <x v="1"/>
    <s v="Rastrojos (VS)"/>
    <s v=""/>
    <n v="4761833.6742000002"/>
    <n v="2650291.9805000001"/>
    <n v="-75.172708999999998"/>
    <n v="9.8778249999999996"/>
  </r>
  <r>
    <s v="Bolívar "/>
    <s v="El Guamo"/>
    <s v="El Tigre"/>
    <x v="50"/>
    <n v="321"/>
    <s v="Bosque de galería"/>
    <d v="2025-06-09T00:00:00"/>
    <s v="Media densidad"/>
    <s v="Esteban Moreno"/>
    <x v="3"/>
    <n v="1"/>
    <n v="1"/>
    <x v="6"/>
    <m/>
    <n v="48.8"/>
    <n v="0.48799999999999999"/>
    <n v="0.15533522445768985"/>
    <n v="5.5"/>
    <x v="48"/>
    <n v="1.895089738383816E-2"/>
    <n v="0"/>
    <n v="3"/>
    <m/>
    <x v="1"/>
    <x v="1"/>
    <m/>
    <m/>
    <m/>
    <x v="0"/>
    <s v="Otro"/>
    <s v=""/>
    <n v="4779879.6878000004"/>
    <n v="2665113.2422000002"/>
    <n v="-75.008972999999997"/>
    <n v="10.012869999999999"/>
  </r>
  <r>
    <s v="Bolívar "/>
    <s v="El Guamo"/>
    <s v="El Tigre"/>
    <x v="50"/>
    <n v="322"/>
    <s v="Bosque de galería"/>
    <d v="2025-06-09T00:00:00"/>
    <s v="Media densidad"/>
    <s v="Esteban Moreno"/>
    <x v="3"/>
    <n v="1"/>
    <n v="2"/>
    <x v="0"/>
    <m/>
    <n v="43.4"/>
    <n v="0.434"/>
    <n v="0.13814649060376516"/>
    <n v="8.5"/>
    <x v="3"/>
    <n v="1.4988894230508519E-2"/>
    <n v="2"/>
    <n v="5"/>
    <n v="0"/>
    <x v="0"/>
    <x v="0"/>
    <n v="0"/>
    <n v="0"/>
    <n v="0"/>
    <x v="0"/>
    <s v="Otro"/>
    <s v=""/>
    <n v="4779888.2071000002"/>
    <n v="2665108.2138"/>
    <n v="-75.008894999999995"/>
    <n v="10.012824999999999"/>
  </r>
  <r>
    <s v="Bolívar "/>
    <s v="El Guamo"/>
    <s v="El Tigre"/>
    <x v="50"/>
    <n v="323"/>
    <s v="Bosque de galería"/>
    <d v="2025-06-09T00:00:00"/>
    <s v="Media densidad"/>
    <s v="Esteban Moreno"/>
    <x v="3"/>
    <n v="1"/>
    <n v="3"/>
    <x v="0"/>
    <m/>
    <n v="54"/>
    <n v="0.54"/>
    <n v="0.17188733853924698"/>
    <n v="9.1999999999999993"/>
    <x v="8"/>
    <n v="2.3204790702798343E-2"/>
    <n v="1"/>
    <n v="4"/>
    <n v="1"/>
    <x v="0"/>
    <x v="0"/>
    <n v="0"/>
    <n v="0"/>
    <n v="0"/>
    <x v="0"/>
    <s v="Otro"/>
    <s v=""/>
    <n v="4779886.0223000003"/>
    <n v="2665109.4435999999"/>
    <n v="-75.008915000000002"/>
    <n v="10.012836"/>
  </r>
  <r>
    <s v="Bolívar "/>
    <s v="El Guamo"/>
    <s v="El Tigre"/>
    <x v="50"/>
    <n v="324"/>
    <s v="Bosque de galería"/>
    <d v="2025-06-09T00:00:00"/>
    <s v="Media densidad"/>
    <s v="Esteban Moreno"/>
    <x v="3"/>
    <n v="1"/>
    <n v="4"/>
    <x v="6"/>
    <m/>
    <n v="49.4"/>
    <n v="0.49399999999999999"/>
    <n v="0.1572450837747926"/>
    <n v="5.4"/>
    <x v="107"/>
    <n v="1.9419767846186885E-2"/>
    <n v="2"/>
    <n v="5"/>
    <m/>
    <x v="1"/>
    <x v="1"/>
    <m/>
    <m/>
    <m/>
    <x v="0"/>
    <s v="Otro"/>
    <s v=""/>
    <n v="4779888.8997999998"/>
    <n v="2665113.9602000001"/>
    <n v="-75.008888999999996"/>
    <n v="10.012877001"/>
  </r>
  <r>
    <s v="Bolívar "/>
    <s v="El Guamo"/>
    <s v="El Tigre"/>
    <x v="50"/>
    <n v="325"/>
    <s v="Bosque de galería"/>
    <d v="2025-06-09T00:00:00"/>
    <s v="Media densidad"/>
    <s v="Esteban Moreno"/>
    <x v="3"/>
    <n v="1"/>
    <n v="5"/>
    <x v="0"/>
    <m/>
    <n v="47.3"/>
    <n v="0.47299999999999998"/>
    <n v="0.15056057616493299"/>
    <n v="9.5"/>
    <x v="5"/>
    <n v="1.7803788131503323E-2"/>
    <n v="4"/>
    <n v="7"/>
    <n v="3"/>
    <x v="0"/>
    <x v="0"/>
    <n v="0"/>
    <n v="0"/>
    <n v="0"/>
    <x v="0"/>
    <s v="Otro"/>
    <s v=""/>
    <n v="4779892.5794000002"/>
    <n v="2665106.1965999999"/>
    <n v="-75.008854999999997"/>
    <n v="10.012807001000001"/>
  </r>
  <r>
    <s v="Bolívar "/>
    <s v="El Guamo"/>
    <s v="El Tigre"/>
    <x v="50"/>
    <n v="326"/>
    <s v="Bosque de galería"/>
    <d v="2025-06-09T00:00:00"/>
    <s v="Media densidad"/>
    <s v="Esteban Moreno"/>
    <x v="3"/>
    <n v="1"/>
    <n v="6"/>
    <x v="0"/>
    <m/>
    <n v="46.3"/>
    <n v="0.46299999999999997"/>
    <n v="0.14737747730309508"/>
    <n v="8.8000000000000007"/>
    <x v="27"/>
    <n v="1.7058942997833254E-2"/>
    <n v="4"/>
    <n v="7"/>
    <n v="1"/>
    <x v="0"/>
    <x v="0"/>
    <n v="0"/>
    <n v="0"/>
    <n v="0"/>
    <x v="0"/>
    <s v="Otro"/>
    <s v=""/>
    <n v="4779892.2472000001"/>
    <n v="2665105.6457000002"/>
    <n v="-75.008858000000004"/>
    <n v="10.012802001000001"/>
  </r>
  <r>
    <s v="Bolívar "/>
    <s v="El Guamo"/>
    <s v="El Tigre"/>
    <x v="50"/>
    <n v="327"/>
    <s v="Bosque de galería"/>
    <d v="2025-06-09T00:00:00"/>
    <s v="Media densidad"/>
    <s v="Esteban Moreno"/>
    <x v="3"/>
    <n v="1"/>
    <n v="7"/>
    <x v="0"/>
    <m/>
    <n v="49"/>
    <n v="0.49"/>
    <n v="0.15597184423005744"/>
    <n v="8.5"/>
    <x v="18"/>
    <n v="1.9106550918182037E-2"/>
    <n v="9"/>
    <n v="12"/>
    <n v="0"/>
    <x v="0"/>
    <x v="0"/>
    <n v="0"/>
    <n v="0"/>
    <n v="0"/>
    <x v="0"/>
    <s v="Otro"/>
    <s v=""/>
    <n v="4779895.5055"/>
    <n v="2665118.6751000001"/>
    <n v="-75.008829000000006"/>
    <n v="10.012919999999999"/>
  </r>
  <r>
    <s v="Bolívar "/>
    <s v="El Guamo"/>
    <s v="El Tigre"/>
    <x v="50"/>
    <n v="328"/>
    <s v="Bosque de galería"/>
    <d v="2025-06-09T00:00:00"/>
    <s v="Media densidad"/>
    <s v="Esteban Moreno"/>
    <x v="3"/>
    <n v="2"/>
    <n v="8"/>
    <x v="1"/>
    <m/>
    <n v="53"/>
    <n v="0.53"/>
    <n v="0.16870423967740908"/>
    <n v="6"/>
    <x v="2"/>
    <n v="2.2353311757256702E-2"/>
    <n v="0"/>
    <n v="3"/>
    <n v="0"/>
    <x v="0"/>
    <x v="0"/>
    <n v="0"/>
    <n v="0"/>
    <n v="0"/>
    <x v="0"/>
    <s v="Otro"/>
    <s v=""/>
    <n v="4779882.8776000002"/>
    <n v="2665097.077"/>
    <n v="-75.008943000000002"/>
    <n v="10.012724001"/>
  </r>
  <r>
    <s v="Bolívar "/>
    <s v="El Guamo"/>
    <s v="El Tigre"/>
    <x v="50"/>
    <n v="329"/>
    <s v="Bosque de galería"/>
    <d v="2025-06-09T00:00:00"/>
    <s v="Media densidad"/>
    <s v="Esteban Moreno"/>
    <x v="3"/>
    <n v="2"/>
    <n v="9"/>
    <x v="1"/>
    <m/>
    <n v="51.5"/>
    <n v="0.51500000000000001"/>
    <n v="0.16392959138465221"/>
    <n v="6"/>
    <x v="79"/>
    <n v="2.1105934890773972E-2"/>
    <n v="0"/>
    <n v="3"/>
    <n v="0"/>
    <x v="0"/>
    <x v="0"/>
    <n v="0"/>
    <n v="0"/>
    <n v="0"/>
    <x v="0"/>
    <s v="Otro"/>
    <s v=""/>
    <n v="4779892.9753"/>
    <n v="2665099.2270999998"/>
    <n v="-75.008851000000007"/>
    <n v="10.012744"/>
  </r>
  <r>
    <s v="Bolívar "/>
    <s v="El Guamo"/>
    <s v="El Tigre"/>
    <x v="50"/>
    <n v="330"/>
    <s v="Bosque de galería"/>
    <d v="2025-06-09T00:00:00"/>
    <s v="Media densidad"/>
    <s v="Esteban Moreno"/>
    <x v="3"/>
    <n v="2"/>
    <n v="10"/>
    <x v="0"/>
    <m/>
    <n v="51"/>
    <n v="0.51"/>
    <n v="0.16233804195373325"/>
    <n v="6.8"/>
    <x v="9"/>
    <n v="2.0698100349100988E-2"/>
    <n v="5"/>
    <n v="8"/>
    <n v="1"/>
    <x v="0"/>
    <x v="0"/>
    <n v="0"/>
    <n v="0"/>
    <n v="0"/>
    <x v="0"/>
    <s v="Otro"/>
    <s v=""/>
    <n v="4779895.7055000002"/>
    <n v="2665097.5517000002"/>
    <n v="-75.008825999999999"/>
    <n v="10.012729001"/>
  </r>
  <r>
    <s v="Bolívar "/>
    <s v="El Guamo"/>
    <s v="El Tigre"/>
    <x v="50"/>
    <n v="331"/>
    <s v="Bosque de galería"/>
    <d v="2025-06-09T00:00:00"/>
    <s v="Media densidad"/>
    <s v="Esteban Moreno"/>
    <x v="3"/>
    <n v="2"/>
    <n v="11"/>
    <x v="0"/>
    <m/>
    <n v="53.5"/>
    <n v="0.53500000000000003"/>
    <n v="0.17029578910832802"/>
    <n v="8.5"/>
    <x v="18"/>
    <n v="2.2777061793238875E-2"/>
    <n v="0"/>
    <n v="3"/>
    <n v="1"/>
    <x v="0"/>
    <x v="0"/>
    <n v="0"/>
    <n v="0"/>
    <n v="0"/>
    <x v="0"/>
    <s v="Otro"/>
    <s v=""/>
    <n v="4779900.0554999998"/>
    <n v="2665091.8851999999"/>
    <n v="-75.008786000000001"/>
    <n v="10.012678000999999"/>
  </r>
  <r>
    <s v="Bolívar "/>
    <s v="El Guamo"/>
    <s v="El Tigre"/>
    <x v="50"/>
    <n v="332"/>
    <s v="Bosque de galería"/>
    <d v="2025-06-09T00:00:00"/>
    <s v="Media densidad"/>
    <s v="Esteban Moreno"/>
    <x v="3"/>
    <n v="3"/>
    <n v="12"/>
    <x v="6"/>
    <m/>
    <n v="45"/>
    <n v="0.45"/>
    <n v="0.14323944878270581"/>
    <n v="5"/>
    <x v="29"/>
    <n v="1.6114437988054404E-2"/>
    <n v="0"/>
    <n v="4"/>
    <m/>
    <x v="1"/>
    <x v="1"/>
    <m/>
    <m/>
    <m/>
    <x v="0"/>
    <s v="Otro"/>
    <s v=""/>
    <n v="4779902.8092999998"/>
    <n v="2665094.0800999999"/>
    <n v="-75.008761000000007"/>
    <n v="10.012698"/>
  </r>
  <r>
    <s v="Bolívar "/>
    <s v="El Guamo"/>
    <s v="El Tigre"/>
    <x v="50"/>
    <n v="333"/>
    <s v="Bosque de galería"/>
    <d v="2025-06-09T00:00:00"/>
    <s v="Media densidad"/>
    <s v="Esteban Moreno"/>
    <x v="3"/>
    <n v="3"/>
    <n v="13"/>
    <x v="0"/>
    <m/>
    <n v="62.7"/>
    <n v="0.627"/>
    <n v="0.19958029863723675"/>
    <n v="10.8"/>
    <x v="11"/>
    <n v="3.128421181138686E-2"/>
    <n v="0"/>
    <n v="4"/>
    <n v="3"/>
    <x v="0"/>
    <x v="0"/>
    <n v="0"/>
    <n v="0"/>
    <n v="3"/>
    <x v="0"/>
    <s v="Otro"/>
    <s v=""/>
    <n v="4779894.3908000002"/>
    <n v="2665097.6702999999"/>
    <n v="-75.008837999999997"/>
    <n v="10.012730001"/>
  </r>
  <r>
    <s v="Bolívar "/>
    <s v="El Guamo"/>
    <s v="El Tigre"/>
    <x v="50"/>
    <n v="334"/>
    <s v="Bosque de galería"/>
    <d v="2025-06-09T00:00:00"/>
    <s v="Media densidad"/>
    <s v="Esteban Moreno"/>
    <x v="3"/>
    <n v="3"/>
    <n v="14"/>
    <x v="6"/>
    <m/>
    <n v="48.2"/>
    <n v="0.48200000000000004"/>
    <n v="0.15342536514058713"/>
    <n v="5"/>
    <x v="107"/>
    <n v="1.8487756499440754E-2"/>
    <n v="3"/>
    <n v="6"/>
    <m/>
    <x v="1"/>
    <x v="1"/>
    <m/>
    <m/>
    <m/>
    <x v="0"/>
    <s v="Otro"/>
    <s v=""/>
    <n v="4779892.4771999996"/>
    <n v="2665107.4136999999"/>
    <n v="-75.008855999999994"/>
    <n v="10.012818000999999"/>
  </r>
  <r>
    <s v="Bolívar "/>
    <s v="El Guamo"/>
    <s v="El Tigre"/>
    <x v="50"/>
    <n v="336"/>
    <s v="Bosque de galería"/>
    <d v="2025-06-09T00:00:00"/>
    <s v="Media densidad"/>
    <s v="Esteban Moreno"/>
    <x v="3"/>
    <n v="4"/>
    <n v="15"/>
    <x v="7"/>
    <m/>
    <n v="43"/>
    <n v="0.43"/>
    <n v="0.13687325105903"/>
    <n v="1.7"/>
    <x v="38"/>
    <n v="1.4713874488845728E-2"/>
    <n v="0"/>
    <n v="6"/>
    <m/>
    <x v="1"/>
    <x v="1"/>
    <m/>
    <m/>
    <m/>
    <x v="0"/>
    <s v="Otro"/>
    <s v=""/>
    <n v="4779901.0450999998"/>
    <n v="2665110.3473"/>
    <n v="-75.008778000000007"/>
    <n v="10.012845001000001"/>
  </r>
  <r>
    <s v="Bolívar "/>
    <s v="El Guamo"/>
    <s v="El Tigre"/>
    <x v="50"/>
    <n v="337"/>
    <s v="Bosque de galería"/>
    <d v="2025-06-09T00:00:00"/>
    <s v="Media densidad"/>
    <s v="Esteban Moreno"/>
    <x v="3"/>
    <n v="4"/>
    <n v="16"/>
    <x v="6"/>
    <m/>
    <n v="44.9"/>
    <n v="0.44900000000000001"/>
    <n v="0.14292113889652203"/>
    <n v="4.8"/>
    <x v="66"/>
    <n v="1.6042897841134596E-2"/>
    <n v="3"/>
    <n v="6"/>
    <m/>
    <x v="1"/>
    <x v="1"/>
    <m/>
    <m/>
    <m/>
    <x v="0"/>
    <s v="Otro"/>
    <s v=""/>
    <n v="4779896.2430999996"/>
    <n v="2665113.8048"/>
    <n v="-75.008821999999995"/>
    <n v="10.012876"/>
  </r>
  <r>
    <s v="Bolívar "/>
    <s v="El Guamo"/>
    <s v="El Tigre"/>
    <x v="50"/>
    <n v="338"/>
    <s v="Bosque de galería"/>
    <d v="2025-06-09T00:00:00"/>
    <s v="Media densidad"/>
    <s v="Esteban Moreno"/>
    <x v="3"/>
    <n v="4"/>
    <n v="17"/>
    <x v="0"/>
    <m/>
    <n v="52"/>
    <n v="0.52"/>
    <n v="0.16552114081557115"/>
    <n v="10.7"/>
    <x v="11"/>
    <n v="2.1517748306024251E-2"/>
    <n v="2"/>
    <n v="5"/>
    <n v="5"/>
    <x v="0"/>
    <x v="0"/>
    <n v="0"/>
    <n v="0"/>
    <n v="3"/>
    <x v="0"/>
    <s v="Otro"/>
    <s v=""/>
    <n v="4779901.8021999998"/>
    <n v="2665108.6838000002"/>
    <n v="-75.008770999999996"/>
    <n v="10.012829999999999"/>
  </r>
  <r>
    <s v="Bolívar "/>
    <s v="El Guamo"/>
    <s v="El Tigre"/>
    <x v="50"/>
    <n v="339"/>
    <s v="Bosque de galería"/>
    <d v="2025-06-09T00:00:00"/>
    <s v="Media densidad"/>
    <s v="Esteban Moreno"/>
    <x v="3"/>
    <n v="5"/>
    <n v="18"/>
    <x v="0"/>
    <m/>
    <n v="63.8"/>
    <n v="0.63800000000000001"/>
    <n v="0.20308170738525846"/>
    <n v="12.2"/>
    <x v="15"/>
    <n v="3.2391532327948724E-2"/>
    <n v="4"/>
    <n v="7"/>
    <n v="3"/>
    <x v="0"/>
    <x v="0"/>
    <n v="0"/>
    <n v="0"/>
    <n v="1"/>
    <x v="0"/>
    <s v="Otro"/>
    <s v=""/>
    <n v="4779908.6379000004"/>
    <n v="2665115.1667999998"/>
    <n v="-75.008708999999996"/>
    <n v="10.012888999999999"/>
  </r>
  <r>
    <s v="Bolívar "/>
    <s v="El Guamo"/>
    <s v="El Tigre"/>
    <x v="50"/>
    <n v="340"/>
    <s v="Bosque de galería"/>
    <d v="2025-06-09T00:00:00"/>
    <s v="Media densidad"/>
    <s v="Esteban Moreno"/>
    <x v="3"/>
    <n v="5"/>
    <n v="19"/>
    <x v="0"/>
    <m/>
    <n v="64.2"/>
    <n v="0.64200000000000002"/>
    <n v="0.20435494692999362"/>
    <n v="10.5"/>
    <x v="12"/>
    <n v="3.2798968982263976E-2"/>
    <n v="3"/>
    <n v="6"/>
    <n v="3"/>
    <x v="0"/>
    <x v="0"/>
    <n v="0"/>
    <n v="1"/>
    <n v="1"/>
    <x v="0"/>
    <s v="Otro"/>
    <s v=""/>
    <n v="4779908.7219000002"/>
    <n v="2665110.9640000002"/>
    <n v="-75.008707999999999"/>
    <n v="10.012851"/>
  </r>
  <r>
    <s v="Bolívar "/>
    <s v="El Guamo"/>
    <s v="El Tigre"/>
    <x v="50"/>
    <n v="341"/>
    <s v="Bosque de galería"/>
    <d v="2025-06-09T00:00:00"/>
    <s v="Media densidad"/>
    <s v="Esteban Moreno"/>
    <x v="3"/>
    <n v="6"/>
    <n v="20"/>
    <x v="6"/>
    <m/>
    <n v="48"/>
    <n v="0.48"/>
    <n v="0.15278874536821951"/>
    <n v="5.4"/>
    <x v="134"/>
    <n v="1.8334649444186342E-2"/>
    <n v="8"/>
    <n v="11"/>
    <m/>
    <x v="1"/>
    <x v="1"/>
    <m/>
    <m/>
    <m/>
    <x v="0"/>
    <s v="Otro"/>
    <s v=""/>
    <n v="4779912.1478000004"/>
    <n v="2665097.5619999999"/>
    <n v="-75.008675999999994"/>
    <n v="10.012730001"/>
  </r>
  <r>
    <s v="Bolívar "/>
    <s v="El Guamo"/>
    <s v="El Tigre"/>
    <x v="50"/>
    <n v="342"/>
    <s v="Bosque de galería"/>
    <d v="2025-06-09T00:00:00"/>
    <s v="Media densidad"/>
    <s v="Esteban Moreno"/>
    <x v="3"/>
    <n v="6"/>
    <n v="21"/>
    <x v="1"/>
    <m/>
    <n v="52.5"/>
    <n v="0.52500000000000002"/>
    <n v="0.16711269024649011"/>
    <n v="6.8"/>
    <x v="77"/>
    <n v="2.1933540594851829E-2"/>
    <n v="4"/>
    <n v="7"/>
    <n v="0"/>
    <x v="0"/>
    <x v="0"/>
    <n v="0"/>
    <n v="0"/>
    <n v="0"/>
    <x v="0"/>
    <s v="Otro"/>
    <s v=""/>
    <n v="4779913.0098999999"/>
    <n v="2665095.1238000002"/>
    <n v="-75.008668"/>
    <n v="10.012708"/>
  </r>
  <r>
    <s v="Bolívar "/>
    <s v="El Guamo"/>
    <s v="El Tigre"/>
    <x v="50"/>
    <n v="343"/>
    <s v="Bosque de galería"/>
    <d v="2025-06-09T00:00:00"/>
    <s v="Media densidad"/>
    <s v="Esteban Moreno"/>
    <x v="3"/>
    <n v="7"/>
    <n v="22"/>
    <x v="0"/>
    <m/>
    <n v="48"/>
    <n v="0.48"/>
    <n v="0.15278874536821951"/>
    <n v="8"/>
    <x v="78"/>
    <n v="1.8334649444186342E-2"/>
    <n v="3"/>
    <n v="6"/>
    <n v="0"/>
    <x v="0"/>
    <x v="0"/>
    <n v="0"/>
    <n v="0"/>
    <n v="0"/>
    <x v="0"/>
    <s v="Otro"/>
    <s v=""/>
    <n v="4779912.7559000002"/>
    <n v="2665107.4005999998"/>
    <n v="-75.008671000000007"/>
    <n v="10.012819"/>
  </r>
  <r>
    <s v="Bolívar "/>
    <s v="El Guamo"/>
    <s v="El Tigre"/>
    <x v="50"/>
    <n v="344"/>
    <s v="Bosque de galería"/>
    <d v="2025-06-09T00:00:00"/>
    <s v="Media densidad"/>
    <s v="Esteban Moreno"/>
    <x v="3"/>
    <n v="7"/>
    <n v="23"/>
    <x v="0"/>
    <m/>
    <n v="53.2"/>
    <n v="0.53200000000000003"/>
    <n v="0.16934085944977664"/>
    <n v="8.6"/>
    <x v="3"/>
    <n v="2.2522334306820296E-2"/>
    <n v="3"/>
    <n v="7"/>
    <n v="5"/>
    <x v="0"/>
    <x v="0"/>
    <n v="0"/>
    <n v="0"/>
    <n v="0"/>
    <x v="0"/>
    <s v="Otro"/>
    <s v=""/>
    <n v="4779913.5801999997"/>
    <n v="2665098.7697000001"/>
    <n v="-75.008662999999999"/>
    <n v="10.012741"/>
  </r>
  <r>
    <s v="Bolívar "/>
    <s v="El Guamo"/>
    <s v="El Tigre"/>
    <x v="50"/>
    <n v="345"/>
    <s v="Bosque de galería"/>
    <d v="2025-06-09T00:00:00"/>
    <s v="Media densidad"/>
    <s v="Esteban Moreno"/>
    <x v="3"/>
    <n v="7"/>
    <n v="24"/>
    <x v="0"/>
    <m/>
    <n v="56.3"/>
    <n v="0.56299999999999994"/>
    <n v="0.17920846592147413"/>
    <n v="10.5"/>
    <x v="11"/>
    <n v="2.5223591578447481E-2"/>
    <n v="3"/>
    <n v="6"/>
    <n v="5"/>
    <x v="0"/>
    <x v="0"/>
    <n v="0"/>
    <n v="1"/>
    <n v="0"/>
    <x v="0"/>
    <s v="Otro"/>
    <s v=""/>
    <n v="4779915.4402000001"/>
    <n v="2665098.2053999999"/>
    <n v="-75.008645999999999"/>
    <n v="10.012736"/>
  </r>
  <r>
    <s v="Bolívar "/>
    <s v="El Guamo"/>
    <s v="El Tigre"/>
    <x v="50"/>
    <n v="347"/>
    <s v="Bosque de galería"/>
    <d v="2025-06-09T00:00:00"/>
    <s v="Media densidad"/>
    <s v="Esteban Moreno"/>
    <x v="3"/>
    <n v="7"/>
    <n v="25"/>
    <x v="0"/>
    <m/>
    <n v="48.4"/>
    <n v="0.48399999999999999"/>
    <n v="0.1540619849129547"/>
    <n v="7.2"/>
    <x v="9"/>
    <n v="1.8641500174467519E-2"/>
    <n v="2"/>
    <n v="6"/>
    <n v="1"/>
    <x v="0"/>
    <x v="0"/>
    <n v="0"/>
    <n v="0"/>
    <n v="0"/>
    <x v="0"/>
    <s v="Otro"/>
    <s v=""/>
    <n v="4779922.1528000003"/>
    <n v="2665102.4774000002"/>
    <n v="-75.008584999999997"/>
    <n v="10.012775"/>
  </r>
  <r>
    <s v="Bolívar "/>
    <s v="El Guamo"/>
    <s v="El Tigre"/>
    <x v="50"/>
    <n v="346"/>
    <s v="Bosque de galería"/>
    <d v="2025-06-09T00:00:00"/>
    <s v="Media densidad"/>
    <s v="Esteban Moreno"/>
    <x v="3"/>
    <n v="7"/>
    <n v="26"/>
    <x v="0"/>
    <m/>
    <n v="47.2"/>
    <n v="0.47200000000000003"/>
    <n v="0.1502422662787492"/>
    <n v="9"/>
    <x v="91"/>
    <n v="1.7728587420892405E-2"/>
    <n v="4"/>
    <n v="7"/>
    <n v="2"/>
    <x v="0"/>
    <x v="0"/>
    <n v="0"/>
    <n v="0"/>
    <n v="0"/>
    <x v="0"/>
    <s v="Otro"/>
    <s v=""/>
    <n v="4779912.0533999996"/>
    <n v="2665118.0213000001"/>
    <n v="-75.008678000000003"/>
    <n v="10.012915"/>
  </r>
  <r>
    <s v="Bolívar "/>
    <s v="El Guamo"/>
    <s v="El Tigre"/>
    <x v="50"/>
    <n v="348"/>
    <s v="Bosque de galería"/>
    <d v="2025-06-09T00:00:00"/>
    <s v="Media densidad"/>
    <s v="Esteban Moreno"/>
    <x v="3"/>
    <n v="8"/>
    <n v="27"/>
    <x v="0"/>
    <m/>
    <n v="46.6"/>
    <n v="0.46600000000000003"/>
    <n v="0.14833240696164646"/>
    <n v="10.8"/>
    <x v="11"/>
    <n v="1.728072541103181E-2"/>
    <n v="4"/>
    <n v="7"/>
    <n v="2"/>
    <x v="0"/>
    <x v="0"/>
    <n v="0"/>
    <n v="2"/>
    <n v="0"/>
    <x v="0"/>
    <s v="Otro"/>
    <s v=""/>
    <n v="4779918.7832000004"/>
    <n v="2665107.1427000002"/>
    <n v="-75.008616000000004"/>
    <n v="10.012817001"/>
  </r>
  <r>
    <s v="Bolívar "/>
    <s v="El Guamo"/>
    <s v="El Tigre"/>
    <x v="50"/>
    <n v="349"/>
    <s v="Bosque de galería"/>
    <d v="2025-06-09T00:00:00"/>
    <s v="Media densidad"/>
    <s v="Esteban Moreno"/>
    <x v="3"/>
    <n v="8"/>
    <n v="28"/>
    <x v="6"/>
    <m/>
    <n v="45.8"/>
    <n v="0.45799999999999996"/>
    <n v="0.14578592787217612"/>
    <n v="4.5999999999999996"/>
    <x v="36"/>
    <n v="1.6692488741364163E-2"/>
    <n v="0"/>
    <n v="4"/>
    <m/>
    <x v="1"/>
    <x v="1"/>
    <m/>
    <m/>
    <m/>
    <x v="0"/>
    <s v="Otro"/>
    <s v=""/>
    <n v="4779916.7646000003"/>
    <n v="2665117.6608000002"/>
    <n v="-75.008634999999998"/>
    <n v="10.012912"/>
  </r>
  <r>
    <s v="Bolívar "/>
    <s v="El Guamo"/>
    <s v="El Tigre"/>
    <x v="50"/>
    <n v="350"/>
    <s v="Bosque de galería"/>
    <d v="2025-06-09T00:00:00"/>
    <s v="Media densidad"/>
    <s v="Esteban Moreno"/>
    <x v="3"/>
    <n v="9"/>
    <n v="29"/>
    <x v="0"/>
    <m/>
    <n v="49"/>
    <n v="0.49"/>
    <n v="0.15597184423005744"/>
    <n v="8.5"/>
    <x v="3"/>
    <n v="1.9106550918182037E-2"/>
    <n v="4"/>
    <n v="7"/>
    <n v="3"/>
    <x v="0"/>
    <x v="0"/>
    <n v="0"/>
    <n v="2"/>
    <n v="1"/>
    <x v="0"/>
    <s v="Otro"/>
    <s v=""/>
    <n v="4779927.9011000004"/>
    <n v="2665110.4046999998"/>
    <n v="-75.008533"/>
    <n v="10.012847000000001"/>
  </r>
  <r>
    <s v="Bolívar "/>
    <s v="El Guamo"/>
    <s v="El Tigre"/>
    <x v="50"/>
    <n v="351"/>
    <s v="Bosque de galería"/>
    <d v="2025-06-09T00:00:00"/>
    <s v="Media densidad"/>
    <s v="Esteban Moreno"/>
    <x v="3"/>
    <n v="9"/>
    <n v="30"/>
    <x v="0"/>
    <m/>
    <n v="58.5"/>
    <n v="0.58499999999999996"/>
    <n v="0.18621128341751753"/>
    <n v="8.5"/>
    <x v="18"/>
    <n v="2.7233400199811936E-2"/>
    <n v="3"/>
    <n v="6"/>
    <n v="3"/>
    <x v="0"/>
    <x v="0"/>
    <n v="0"/>
    <n v="0"/>
    <n v="0"/>
    <x v="0"/>
    <s v="Otro"/>
    <s v=""/>
    <n v="4779932.2110000001"/>
    <n v="2665116.1290000002"/>
    <n v="-75.008493999999999"/>
    <n v="10.012899000999999"/>
  </r>
  <r>
    <s v="Bolívar "/>
    <s v="El Guamo"/>
    <s v="El Tigre"/>
    <x v="50"/>
    <n v="352"/>
    <s v="Bosque de galería"/>
    <d v="2025-06-09T00:00:00"/>
    <s v="Media densidad"/>
    <s v="Esteban Moreno"/>
    <x v="3"/>
    <n v="10"/>
    <n v="31"/>
    <x v="0"/>
    <m/>
    <n v="37.200000000000003"/>
    <n v="0.37200000000000005"/>
    <n v="0.11841127766037016"/>
    <n v="8"/>
    <x v="93"/>
    <n v="1.1012248822414425E-2"/>
    <n v="3"/>
    <n v="6"/>
    <n v="3"/>
    <x v="0"/>
    <x v="0"/>
    <n v="0"/>
    <n v="1"/>
    <n v="0"/>
    <x v="0"/>
    <s v="Otro"/>
    <s v=""/>
    <n v="4779925.5648999996"/>
    <n v="2665104.7790000001"/>
    <n v="-75.008554000000004"/>
    <n v="10.012796001"/>
  </r>
  <r>
    <s v="Bolívar "/>
    <s v="El Guamo"/>
    <s v="El Tigre"/>
    <x v="50"/>
    <n v="353"/>
    <s v="Bosque de galería"/>
    <d v="2025-06-09T00:00:00"/>
    <s v="Media densidad"/>
    <s v="Esteban Moreno"/>
    <x v="3"/>
    <n v="10"/>
    <n v="32"/>
    <x v="0"/>
    <m/>
    <n v="67.5"/>
    <n v="0.67500000000000004"/>
    <n v="0.21485917317405873"/>
    <n v="11.8"/>
    <x v="30"/>
    <n v="3.6257485473122415E-2"/>
    <n v="4"/>
    <n v="7"/>
    <n v="2"/>
    <x v="2"/>
    <x v="0"/>
    <n v="0"/>
    <n v="0"/>
    <n v="3"/>
    <x v="0"/>
    <s v="Otro"/>
    <s v=""/>
    <n v="4779920.5872"/>
    <n v="2665097.3999000001"/>
    <n v="-75.008599000000004"/>
    <n v="10.012729"/>
  </r>
  <r>
    <s v="Bolívar "/>
    <s v="El Guamo"/>
    <s v="El Tigre"/>
    <x v="50"/>
    <n v="354"/>
    <s v="Bosque de galería"/>
    <d v="2025-06-09T00:00:00"/>
    <s v="Media densidad"/>
    <s v="Esteban Moreno"/>
    <x v="3"/>
    <n v="10"/>
    <n v="33"/>
    <x v="0"/>
    <m/>
    <n v="49.9"/>
    <n v="0.499"/>
    <n v="0.15883663320571156"/>
    <n v="9.5"/>
    <x v="88"/>
    <n v="1.9814869992412519E-2"/>
    <n v="1"/>
    <n v="6"/>
    <n v="0"/>
    <x v="0"/>
    <x v="0"/>
    <n v="0"/>
    <n v="0"/>
    <n v="0"/>
    <x v="0"/>
    <s v="Otro"/>
    <s v=""/>
    <n v="4779924.6630999995"/>
    <n v="2665100.6927"/>
    <n v="-75.008561999999998"/>
    <n v="10.012759000000001"/>
  </r>
  <r>
    <s v="Bolívar "/>
    <s v="El Guamo"/>
    <s v="El Tigre"/>
    <x v="50"/>
    <n v="355"/>
    <s v="Bosque de galería"/>
    <d v="2025-06-09T00:00:00"/>
    <s v="Media densidad"/>
    <s v="Esteban Moreno"/>
    <x v="3"/>
    <n v="10"/>
    <n v="34"/>
    <x v="0"/>
    <m/>
    <n v="51.7"/>
    <n v="0.51700000000000002"/>
    <n v="0.16456621115701978"/>
    <n v="8"/>
    <x v="78"/>
    <n v="2.1270182792044807E-2"/>
    <n v="0"/>
    <n v="3"/>
    <n v="1"/>
    <x v="0"/>
    <x v="0"/>
    <n v="0"/>
    <n v="0"/>
    <n v="1"/>
    <x v="0"/>
    <s v="Otro"/>
    <s v=""/>
    <n v="4779924.5965999998"/>
    <n v="2665107.7707000002"/>
    <n v="-75.008562999999995"/>
    <n v="10.012822999999999"/>
  </r>
  <r>
    <s v="Bolívar "/>
    <s v="El Guamo"/>
    <s v="El Tigre"/>
    <x v="50"/>
    <n v="356"/>
    <s v="Bosque de galería"/>
    <d v="2025-06-09T00:00:00"/>
    <s v="Media densidad"/>
    <s v="Esteban Moreno"/>
    <x v="3"/>
    <n v="10"/>
    <n v="35"/>
    <x v="0"/>
    <m/>
    <n v="56"/>
    <n v="0.56000000000000005"/>
    <n v="0.17825353626292281"/>
    <n v="10.8"/>
    <x v="100"/>
    <n v="2.4955495076809196E-2"/>
    <n v="2"/>
    <n v="5"/>
    <n v="1"/>
    <x v="0"/>
    <x v="3"/>
    <n v="0"/>
    <n v="1"/>
    <n v="2"/>
    <x v="0"/>
    <s v="Otro"/>
    <s v=""/>
    <n v="4779929.5921999998"/>
    <n v="2665100.1096999999"/>
    <n v="-75.008516999999998"/>
    <n v="10.012753999999999"/>
  </r>
  <r>
    <s v="Bolívar "/>
    <s v="El Guamo"/>
    <s v="El Tigre"/>
    <x v="50"/>
    <n v="357"/>
    <s v="Bosque de galería"/>
    <d v="2025-06-09T00:00:00"/>
    <s v="Media densidad"/>
    <s v="Esteban Moreno"/>
    <x v="3"/>
    <n v="10"/>
    <n v="36"/>
    <x v="0"/>
    <m/>
    <n v="54.9"/>
    <n v="0.54899999999999993"/>
    <n v="0.17475212751490107"/>
    <n v="8.5"/>
    <x v="3"/>
    <n v="2.3984729501420169E-2"/>
    <n v="2"/>
    <n v="9"/>
    <n v="1"/>
    <x v="0"/>
    <x v="0"/>
    <n v="0"/>
    <n v="0"/>
    <n v="2"/>
    <x v="0"/>
    <s v="Otro"/>
    <s v=""/>
    <n v="4779929.3823999995"/>
    <n v="2665101.6592000001"/>
    <n v="-75.008519000000007"/>
    <n v="10.012767999999999"/>
  </r>
  <r>
    <s v="Bolívar "/>
    <s v="El Guamo"/>
    <s v="El Tigre"/>
    <x v="50"/>
    <n v="358"/>
    <s v="Bosque de galería"/>
    <d v="2025-06-09T00:00:00"/>
    <s v="Media densidad"/>
    <s v="Esteban Moreno"/>
    <x v="3"/>
    <n v="10"/>
    <n v="37"/>
    <x v="0"/>
    <m/>
    <n v="56.2"/>
    <n v="0.56200000000000006"/>
    <n v="0.17889015603529038"/>
    <n v="10.5"/>
    <x v="11"/>
    <n v="2.51340669229583E-2"/>
    <n v="1"/>
    <n v="4"/>
    <n v="3"/>
    <x v="0"/>
    <x v="0"/>
    <n v="0"/>
    <n v="0"/>
    <n v="0"/>
    <x v="0"/>
    <s v="Otro"/>
    <s v=""/>
    <n v="4779931.2430999996"/>
    <n v="2665101.2055000002"/>
    <n v="-75.008501999999993"/>
    <n v="10.012764000000001"/>
  </r>
  <r>
    <s v="Bolívar "/>
    <s v="El Guamo"/>
    <s v="El Tigre"/>
    <x v="50"/>
    <n v="359"/>
    <s v="Bosque de galería"/>
    <d v="2025-06-09T00:00:00"/>
    <s v="Media densidad"/>
    <s v="Esteban Moreno"/>
    <x v="3"/>
    <n v="10"/>
    <n v="38"/>
    <x v="0"/>
    <m/>
    <n v="51"/>
    <n v="0.51"/>
    <n v="0.16233804195373325"/>
    <n v="8.5"/>
    <x v="18"/>
    <n v="2.0698100349100988E-2"/>
    <n v="1"/>
    <n v="6"/>
    <n v="0"/>
    <x v="0"/>
    <x v="0"/>
    <n v="0"/>
    <n v="0"/>
    <n v="1"/>
    <x v="0"/>
    <s v="Otro"/>
    <s v=""/>
    <n v="4779931.2255999995"/>
    <n v="2665098.3303999999"/>
    <n v="-75.008501999999993"/>
    <n v="10.012738001000001"/>
  </r>
  <r>
    <s v="Bolívar "/>
    <s v="El Guamo"/>
    <s v="El Tigre"/>
    <x v="50"/>
    <n v="360"/>
    <s v="Bosque de galería"/>
    <d v="2025-06-09T00:00:00"/>
    <s v="Media densidad"/>
    <s v="Esteban Moreno"/>
    <x v="3"/>
    <n v="10"/>
    <n v="39"/>
    <x v="0"/>
    <m/>
    <n v="59.5"/>
    <n v="0.59499999999999997"/>
    <n v="0.18939438227935546"/>
    <n v="10.199999999999999"/>
    <x v="12"/>
    <n v="2.8172414364054123E-2"/>
    <n v="3"/>
    <n v="8"/>
    <n v="4"/>
    <x v="0"/>
    <x v="0"/>
    <n v="0"/>
    <n v="0"/>
    <n v="0"/>
    <x v="0"/>
    <s v="Otro"/>
    <s v=""/>
    <n v="4779934.5294000003"/>
    <n v="2665100.8536999999"/>
    <n v="-75.008471999999998"/>
    <n v="10.012760999999999"/>
  </r>
  <r>
    <s v="Bolívar "/>
    <s v="El Guamo"/>
    <s v="El Tigre"/>
    <x v="50"/>
    <n v="361"/>
    <s v="Bosque de galería"/>
    <d v="2025-06-09T00:00:00"/>
    <s v="Media densidad"/>
    <s v="Esteban Moreno"/>
    <x v="3"/>
    <n v="10"/>
    <n v="40"/>
    <x v="0"/>
    <m/>
    <n v="58.8"/>
    <n v="0.58799999999999997"/>
    <n v="0.1871662130760689"/>
    <n v="8.5"/>
    <x v="18"/>
    <n v="2.7513433322182125E-2"/>
    <n v="3"/>
    <n v="6"/>
    <n v="3"/>
    <x v="0"/>
    <x v="0"/>
    <n v="0"/>
    <n v="0"/>
    <n v="1"/>
    <x v="0"/>
    <s v="Otro"/>
    <s v=""/>
    <n v="4779931.5040999996"/>
    <n v="2665108.0603999998"/>
    <n v="-75.008499999999998"/>
    <n v="10.012826001000001"/>
  </r>
  <r>
    <s v="Bolívar "/>
    <s v="El Guamo"/>
    <s v="El Tigre"/>
    <x v="50"/>
    <s v=""/>
    <s v="Bosque de galería"/>
    <d v="2025-06-09T00:00:00"/>
    <s v="Media densidad"/>
    <s v="Esteban Moreno"/>
    <x v="3"/>
    <n v="10"/>
    <n v="41"/>
    <x v="2"/>
    <n v="1"/>
    <m/>
    <n v="0"/>
    <n v="0"/>
    <m/>
    <x v="39"/>
    <n v="0"/>
    <m/>
    <m/>
    <m/>
    <x v="1"/>
    <x v="1"/>
    <m/>
    <m/>
    <m/>
    <x v="0"/>
    <s v="Otro"/>
    <s v=""/>
    <m/>
    <m/>
    <m/>
    <m/>
  </r>
  <r>
    <s v="Bolívar "/>
    <s v="El Guamo"/>
    <s v="El Tigre"/>
    <x v="50"/>
    <s v=""/>
    <s v="Bosque de galería"/>
    <d v="2025-06-09T00:00:00"/>
    <s v="Media densidad"/>
    <s v="Esteban Moreno"/>
    <x v="3"/>
    <n v="10"/>
    <n v="42"/>
    <x v="4"/>
    <n v="3"/>
    <m/>
    <n v="0"/>
    <n v="0"/>
    <m/>
    <x v="39"/>
    <n v="0"/>
    <m/>
    <m/>
    <m/>
    <x v="1"/>
    <x v="1"/>
    <m/>
    <m/>
    <m/>
    <x v="0"/>
    <s v="Otro"/>
    <s v=""/>
    <m/>
    <m/>
    <m/>
    <m/>
  </r>
  <r>
    <s v="Bolívar "/>
    <s v="San Jacinto "/>
    <s v="Rastro"/>
    <x v="51"/>
    <s v=""/>
    <s v="Pastos enmalezados"/>
    <d v="2025-06-10T00:00:00"/>
    <s v="Baja densidad"/>
    <s v="Lucía Rodríguez"/>
    <x v="3"/>
    <n v="1"/>
    <n v="1"/>
    <x v="2"/>
    <n v="2"/>
    <m/>
    <n v="0"/>
    <n v="0"/>
    <n v="0.5"/>
    <x v="39"/>
    <n v="0"/>
    <m/>
    <m/>
    <m/>
    <x v="1"/>
    <x v="1"/>
    <m/>
    <m/>
    <m/>
    <x v="0"/>
    <s v="Rastrojos (VS)"/>
    <s v="Predio de una hectárea, en la imagen satelital se observan palmas aledañas pero corresponden al predio de otra persona"/>
    <m/>
    <m/>
    <m/>
    <m/>
  </r>
  <r>
    <s v="Bolívar "/>
    <s v="San Jacinto "/>
    <s v="Rastro"/>
    <x v="51"/>
    <s v=""/>
    <s v="Pastos enmalezados"/>
    <d v="2025-06-10T00:00:00"/>
    <s v="Baja densidad"/>
    <s v="Lucía Rodríguez"/>
    <x v="3"/>
    <n v="2"/>
    <n v="2"/>
    <x v="2"/>
    <n v="3"/>
    <m/>
    <n v="0"/>
    <n v="0"/>
    <n v="1"/>
    <x v="39"/>
    <n v="0"/>
    <m/>
    <m/>
    <m/>
    <x v="1"/>
    <x v="1"/>
    <m/>
    <m/>
    <m/>
    <x v="0"/>
    <s v="Rastrojos (VS)"/>
    <s v=""/>
    <m/>
    <m/>
    <m/>
    <m/>
  </r>
  <r>
    <s v="Bolívar "/>
    <s v="San Jacinto "/>
    <s v="Rastro"/>
    <x v="51"/>
    <s v=""/>
    <s v="Pastos enmalezados"/>
    <d v="2025-06-10T00:00:00"/>
    <s v="Baja densidad"/>
    <s v="Lucía Rodríguez"/>
    <x v="3"/>
    <n v="2"/>
    <n v="3"/>
    <x v="4"/>
    <n v="3"/>
    <m/>
    <n v="0"/>
    <n v="0"/>
    <n v="0.15"/>
    <x v="39"/>
    <n v="0"/>
    <m/>
    <m/>
    <m/>
    <x v="1"/>
    <x v="1"/>
    <m/>
    <m/>
    <m/>
    <x v="0"/>
    <s v="Rastrojos (VS)"/>
    <s v=""/>
    <m/>
    <m/>
    <m/>
    <m/>
  </r>
  <r>
    <s v="Bolívar "/>
    <s v="San Jacinto "/>
    <s v="Rastro"/>
    <x v="51"/>
    <n v="362"/>
    <s v="Pastos enmalezados"/>
    <d v="2025-06-10T00:00:00"/>
    <s v="Baja densidad"/>
    <s v="Lucía Rodríguez"/>
    <x v="3"/>
    <n v="3"/>
    <n v="4"/>
    <x v="0"/>
    <m/>
    <n v="64"/>
    <n v="0.64"/>
    <n v="0.20371832715762606"/>
    <n v="12"/>
    <x v="103"/>
    <n v="3.2594932345220172E-2"/>
    <n v="9"/>
    <n v="14"/>
    <n v="4"/>
    <x v="0"/>
    <x v="0"/>
    <n v="0"/>
    <n v="0"/>
    <n v="1"/>
    <x v="0"/>
    <s v="Rastrojos (VS)"/>
    <s v=""/>
    <n v="4761961.0033"/>
    <n v="2650072.8308000001"/>
    <n v="-75.171535000000006"/>
    <n v="9.8758510000000008"/>
  </r>
  <r>
    <s v="Bolívar "/>
    <s v="San Jacinto "/>
    <s v="Rastro"/>
    <x v="51"/>
    <n v="363"/>
    <s v="Pastos enmalezados"/>
    <d v="2025-06-10T00:00:00"/>
    <s v="Baja densidad"/>
    <s v="Lucía Rodríguez"/>
    <x v="3"/>
    <n v="3"/>
    <n v="5"/>
    <x v="0"/>
    <m/>
    <n v="48.9"/>
    <n v="0.48899999999999999"/>
    <n v="0.15565353434387363"/>
    <n v="11"/>
    <x v="11"/>
    <n v="1.9028644573538551E-2"/>
    <n v="11"/>
    <n v="17"/>
    <n v="2"/>
    <x v="0"/>
    <x v="0"/>
    <n v="0"/>
    <n v="0"/>
    <n v="1"/>
    <x v="0"/>
    <s v="Rastrojos (VS)"/>
    <s v=""/>
    <n v="4761956.4468999999"/>
    <n v="2650080.4917000001"/>
    <n v="-75.171576999999999"/>
    <n v="9.8759200000000007"/>
  </r>
  <r>
    <s v="Bolívar "/>
    <s v="San Jacinto "/>
    <s v="Rastro"/>
    <x v="51"/>
    <n v="364"/>
    <s v="Pastos enmalezados"/>
    <d v="2025-06-10T00:00:00"/>
    <s v="Baja densidad"/>
    <s v="Lucía Rodríguez"/>
    <x v="3"/>
    <n v="3"/>
    <n v="6"/>
    <x v="0"/>
    <m/>
    <n v="46.6"/>
    <n v="0.46600000000000003"/>
    <n v="0.14833240696164646"/>
    <n v="11.5"/>
    <x v="30"/>
    <n v="1.728072541103181E-2"/>
    <n v="11"/>
    <n v="17"/>
    <n v="4"/>
    <x v="2"/>
    <x v="0"/>
    <n v="0"/>
    <n v="0"/>
    <n v="1"/>
    <x v="0"/>
    <s v="Rastrojos (VS)"/>
    <s v=""/>
    <n v="4761957.2123999996"/>
    <n v="2650080.1549999998"/>
    <n v="-75.171570000000003"/>
    <n v="9.8759170009999995"/>
  </r>
  <r>
    <s v="Bolívar "/>
    <s v="San Jacinto "/>
    <s v="Rastro"/>
    <x v="51"/>
    <s v=""/>
    <s v="Pastos enmalezados"/>
    <d v="2025-06-10T00:00:00"/>
    <s v="Baja densidad"/>
    <s v="Lucía Rodríguez"/>
    <x v="3"/>
    <n v="3"/>
    <n v="7"/>
    <x v="4"/>
    <n v="8"/>
    <m/>
    <n v="0"/>
    <n v="0"/>
    <n v="0.15"/>
    <x v="39"/>
    <n v="0"/>
    <m/>
    <m/>
    <m/>
    <x v="1"/>
    <x v="1"/>
    <m/>
    <m/>
    <m/>
    <x v="0"/>
    <s v="Rastrojos (VS)"/>
    <s v=""/>
    <m/>
    <m/>
    <m/>
    <m/>
  </r>
  <r>
    <s v="Bolívar "/>
    <s v="San Jacinto "/>
    <s v="Rastro"/>
    <x v="51"/>
    <s v=""/>
    <s v="Pastos enmalezados"/>
    <d v="2025-06-10T00:00:00"/>
    <s v="Baja densidad"/>
    <s v="Lucía Rodríguez"/>
    <x v="3"/>
    <n v="3"/>
    <n v="8"/>
    <x v="2"/>
    <n v="1"/>
    <m/>
    <n v="0"/>
    <n v="0"/>
    <n v="0.4"/>
    <x v="39"/>
    <n v="0"/>
    <m/>
    <m/>
    <m/>
    <x v="1"/>
    <x v="1"/>
    <m/>
    <m/>
    <m/>
    <x v="0"/>
    <s v="Rastrojos (VS)"/>
    <s v=""/>
    <m/>
    <m/>
    <m/>
    <m/>
  </r>
  <r>
    <s v="Bolívar "/>
    <s v="San Jacinto "/>
    <s v="Rastro"/>
    <x v="51"/>
    <n v="365"/>
    <s v="Pastos enmalezados"/>
    <d v="2025-06-10T00:00:00"/>
    <s v="Baja densidad"/>
    <s v="Lucía Rodríguez"/>
    <x v="3"/>
    <n v="4"/>
    <n v="9"/>
    <x v="0"/>
    <m/>
    <n v="47.7"/>
    <n v="0.47700000000000004"/>
    <n v="0.15183381570966817"/>
    <n v="11"/>
    <x v="11"/>
    <n v="1.810618252337793E-2"/>
    <n v="8"/>
    <n v="14"/>
    <n v="2"/>
    <x v="0"/>
    <x v="0"/>
    <n v="0"/>
    <n v="0"/>
    <n v="1"/>
    <x v="0"/>
    <s v="Rastrojos (VS)"/>
    <s v=""/>
    <n v="4761949.7412999999"/>
    <n v="2650078.1022000001"/>
    <n v="-75.171638000000002"/>
    <n v="9.8758979999999994"/>
  </r>
  <r>
    <s v="Bolívar "/>
    <s v="San Jacinto "/>
    <s v="Rastro"/>
    <x v="51"/>
    <n v="366"/>
    <s v="Pastos enmalezados"/>
    <d v="2025-06-10T00:00:00"/>
    <s v="Baja densidad"/>
    <s v="Lucía Rodríguez"/>
    <x v="3"/>
    <n v="4"/>
    <n v="10"/>
    <x v="0"/>
    <m/>
    <n v="49"/>
    <n v="0.49"/>
    <n v="0.15597184423005744"/>
    <n v="12"/>
    <x v="103"/>
    <n v="1.9106550918182037E-2"/>
    <n v="9"/>
    <n v="12"/>
    <n v="1"/>
    <x v="0"/>
    <x v="0"/>
    <n v="0"/>
    <n v="0"/>
    <n v="2"/>
    <x v="0"/>
    <s v="Rastrojos (VS)"/>
    <s v=""/>
    <n v="4761955.0190000003"/>
    <n v="2650080.1691999999"/>
    <n v="-75.171589999999995"/>
    <n v="9.8759169999999994"/>
  </r>
  <r>
    <s v="Bolívar "/>
    <s v="San Jacinto "/>
    <s v="Rastro"/>
    <x v="51"/>
    <n v="367"/>
    <s v="Pastos enmalezados"/>
    <d v="2025-06-10T00:00:00"/>
    <s v="Baja densidad"/>
    <s v="Lucía Rodríguez"/>
    <x v="3"/>
    <n v="5"/>
    <n v="11"/>
    <x v="0"/>
    <m/>
    <n v="53"/>
    <n v="0.53"/>
    <n v="0.16870423967740908"/>
    <n v="11.5"/>
    <x v="30"/>
    <n v="2.2353311757256702E-2"/>
    <n v="10"/>
    <n v="15"/>
    <n v="4"/>
    <x v="0"/>
    <x v="0"/>
    <n v="0"/>
    <n v="0"/>
    <n v="0"/>
    <x v="0"/>
    <s v="Rastrojos (VS)"/>
    <s v=""/>
    <n v="4761951.3892000001"/>
    <n v="2650078.5339000002"/>
    <n v="-75.171622999999997"/>
    <n v="9.875902001"/>
  </r>
  <r>
    <s v="Bolívar "/>
    <s v="San Jacinto "/>
    <s v="Rastro"/>
    <x v="51"/>
    <n v="368"/>
    <s v="Pastos enmalezados"/>
    <d v="2025-06-10T00:00:00"/>
    <s v="Baja densidad"/>
    <s v="Lucía Rodríguez"/>
    <x v="3"/>
    <n v="5"/>
    <n v="12"/>
    <x v="0"/>
    <m/>
    <n v="51.7"/>
    <n v="0.51700000000000002"/>
    <n v="0.16456621115701978"/>
    <n v="12"/>
    <x v="15"/>
    <n v="2.1270182792044807E-2"/>
    <n v="10"/>
    <n v="14"/>
    <n v="4"/>
    <x v="0"/>
    <x v="0"/>
    <n v="0"/>
    <n v="0"/>
    <n v="0"/>
    <x v="0"/>
    <s v="Rastrojos (VS)"/>
    <s v=""/>
    <n v="4761951.0782000003"/>
    <n v="2650081.3007999999"/>
    <n v="-75.171626000000003"/>
    <n v="9.8759270000000008"/>
  </r>
  <r>
    <s v="Bolívar "/>
    <s v="San Jacinto "/>
    <s v="Rastro"/>
    <x v="51"/>
    <n v="369"/>
    <s v="Pastos enmalezados"/>
    <d v="2025-06-10T00:00:00"/>
    <s v="Baja densidad"/>
    <s v="Lucía Rodríguez"/>
    <x v="3"/>
    <n v="5"/>
    <n v="13"/>
    <x v="0"/>
    <m/>
    <n v="67.8"/>
    <n v="0.67799999999999994"/>
    <n v="0.21581410283261007"/>
    <n v="13.5"/>
    <x v="121"/>
    <n v="3.6580490430127406E-2"/>
    <n v="8"/>
    <n v="11"/>
    <n v="2"/>
    <x v="0"/>
    <x v="0"/>
    <n v="0"/>
    <n v="0"/>
    <n v="1"/>
    <x v="0"/>
    <s v="Rastrojos (VS)"/>
    <s v=""/>
    <n v="4761957.2498000003"/>
    <n v="2650085.9057999998"/>
    <n v="-75.171570000000003"/>
    <n v="9.8759689999999996"/>
  </r>
  <r>
    <s v="Bolívar "/>
    <s v="San Jacinto "/>
    <s v="Rastro"/>
    <x v="51"/>
    <n v="370"/>
    <s v="Pastos enmalezados"/>
    <d v="2025-06-10T00:00:00"/>
    <s v="Baja densidad"/>
    <s v="Lucía Rodríguez"/>
    <x v="3"/>
    <n v="5"/>
    <n v="14"/>
    <x v="0"/>
    <m/>
    <n v="50.3"/>
    <n v="0.503"/>
    <n v="0.16010987275044672"/>
    <n v="10.8"/>
    <x v="11"/>
    <n v="2.0133816498368675E-2"/>
    <n v="10"/>
    <n v="13"/>
    <n v="2"/>
    <x v="0"/>
    <x v="0"/>
    <n v="0"/>
    <n v="0"/>
    <n v="0"/>
    <x v="0"/>
    <s v="Rastrojos (VS)"/>
    <s v=""/>
    <n v="4761958.0109999999"/>
    <n v="2650084.9054999999"/>
    <n v="-75.171563000000006"/>
    <n v="9.8759599999999992"/>
  </r>
  <r>
    <s v="Bolívar "/>
    <s v="San Jacinto "/>
    <s v="Rastro"/>
    <x v="51"/>
    <n v="371"/>
    <s v="Pastos enmalezados"/>
    <d v="2025-06-10T00:00:00"/>
    <s v="Baja densidad"/>
    <s v="Lucía Rodríguez"/>
    <x v="3"/>
    <n v="5"/>
    <n v="15"/>
    <x v="0"/>
    <m/>
    <n v="56"/>
    <n v="0.56000000000000005"/>
    <n v="0.17825353626292281"/>
    <n v="12.5"/>
    <x v="15"/>
    <n v="2.4955495076809196E-2"/>
    <n v="8"/>
    <n v="11"/>
    <n v="2"/>
    <x v="0"/>
    <x v="0"/>
    <n v="0"/>
    <n v="0"/>
    <n v="1"/>
    <x v="0"/>
    <s v="Rastrojos (VS)"/>
    <s v=""/>
    <n v="4761953.8558"/>
    <n v="2650086.8127000001"/>
    <n v="-75.171600999999995"/>
    <n v="9.8759770000000007"/>
  </r>
  <r>
    <s v="Bolívar "/>
    <s v="San Jacinto "/>
    <s v="Rastro"/>
    <x v="51"/>
    <n v="372"/>
    <s v="Pastos enmalezados"/>
    <d v="2025-06-10T00:00:00"/>
    <s v="Baja densidad"/>
    <s v="Lucía Rodríguez"/>
    <x v="3"/>
    <n v="6"/>
    <n v="16"/>
    <x v="0"/>
    <m/>
    <n v="54"/>
    <n v="0.54"/>
    <n v="0.17188733853924698"/>
    <n v="12"/>
    <x v="104"/>
    <n v="2.3204790702798343E-2"/>
    <n v="9"/>
    <n v="12"/>
    <n v="2"/>
    <x v="0"/>
    <x v="0"/>
    <n v="0"/>
    <n v="0"/>
    <n v="1"/>
    <x v="0"/>
    <s v="Rastrojos (VS)"/>
    <s v=""/>
    <n v="4761948.5080000004"/>
    <n v="2650090.8289999999"/>
    <n v="-75.17165"/>
    <n v="9.8760130000000004"/>
  </r>
  <r>
    <s v="Bolívar "/>
    <s v="San Jacinto "/>
    <s v="Rastro"/>
    <x v="51"/>
    <n v="373"/>
    <s v="Pastos enmalezados"/>
    <d v="2025-06-10T00:00:00"/>
    <s v="Baja densidad"/>
    <s v="Lucía Rodríguez"/>
    <x v="3"/>
    <n v="6"/>
    <n v="17"/>
    <x v="0"/>
    <m/>
    <n v="60"/>
    <n v="0.6"/>
    <n v="0.19098593171027439"/>
    <n v="12"/>
    <x v="30"/>
    <n v="2.8647889756541159E-2"/>
    <n v="10"/>
    <n v="15"/>
    <n v="0"/>
    <x v="0"/>
    <x v="0"/>
    <n v="0"/>
    <n v="0"/>
    <n v="2"/>
    <x v="0"/>
    <s v="Rastrojos (VS)"/>
    <s v=""/>
    <n v="4761958.6539000003"/>
    <n v="2650082.5787"/>
    <n v="-75.171557000000007"/>
    <n v="9.8759390000000007"/>
  </r>
  <r>
    <s v="Bolívar "/>
    <s v="San Jacinto "/>
    <s v="Rastro"/>
    <x v="51"/>
    <n v="374"/>
    <s v="Pastos enmalezados"/>
    <d v="2025-06-10T00:00:00"/>
    <s v="Baja densidad"/>
    <s v="Lucía Rodríguez"/>
    <x v="3"/>
    <n v="6"/>
    <n v="18"/>
    <x v="0"/>
    <m/>
    <n v="52.6"/>
    <n v="0.52600000000000002"/>
    <n v="0.1674310001326739"/>
    <n v="11"/>
    <x v="19"/>
    <n v="2.201717651744662E-2"/>
    <n v="9"/>
    <n v="15"/>
    <n v="0"/>
    <x v="0"/>
    <x v="0"/>
    <n v="0"/>
    <n v="0"/>
    <n v="0"/>
    <x v="0"/>
    <s v="Rastrojos (VS)"/>
    <s v=""/>
    <n v="4761961.8386000004"/>
    <n v="2650083.2215999998"/>
    <n v="-75.171527999999995"/>
    <n v="9.8759449999999998"/>
  </r>
  <r>
    <s v="Bolívar "/>
    <s v="San Jacinto "/>
    <s v="Rastro"/>
    <x v="51"/>
    <n v="375"/>
    <s v="Pastos enmalezados"/>
    <d v="2025-06-10T00:00:00"/>
    <s v="Baja densidad"/>
    <s v="Lucía Rodríguez"/>
    <x v="3"/>
    <n v="6"/>
    <n v="19"/>
    <x v="0"/>
    <m/>
    <n v="80"/>
    <n v="0.8"/>
    <n v="0.25464790894703254"/>
    <n v="14.5"/>
    <x v="76"/>
    <n v="5.0929581789406507E-2"/>
    <n v="8"/>
    <n v="16"/>
    <n v="0"/>
    <x v="0"/>
    <x v="0"/>
    <n v="0"/>
    <n v="0"/>
    <n v="0"/>
    <x v="0"/>
    <s v="Rastrojos (VS)"/>
    <s v=""/>
    <n v="4761972.7708000001"/>
    <n v="2650077.8418000001"/>
    <n v="-75.171428000000006"/>
    <n v="9.8758970000000001"/>
  </r>
  <r>
    <s v="Bolívar "/>
    <s v="San Jacinto "/>
    <s v="Rastro"/>
    <x v="51"/>
    <n v="376"/>
    <s v="Pastos enmalezados"/>
    <d v="2025-06-10T00:00:00"/>
    <s v="Baja densidad"/>
    <s v="Lucía Rodríguez"/>
    <x v="3"/>
    <n v="6"/>
    <n v="20"/>
    <x v="0"/>
    <m/>
    <n v="51.6"/>
    <n v="0.51600000000000001"/>
    <n v="0.16424790127083599"/>
    <n v="14"/>
    <x v="76"/>
    <n v="2.1187979263937843E-2"/>
    <n v="12"/>
    <n v="20"/>
    <n v="2"/>
    <x v="2"/>
    <x v="0"/>
    <n v="0"/>
    <n v="0"/>
    <n v="2"/>
    <x v="0"/>
    <s v="Rastrojos (VS)"/>
    <s v=""/>
    <n v="4761973.7772000004"/>
    <n v="2650080.8213999998"/>
    <n v="-75.171419"/>
    <n v="9.8759239999999995"/>
  </r>
  <r>
    <s v="Bolívar "/>
    <s v="San Jacinto "/>
    <s v="Rastro"/>
    <x v="51"/>
    <n v="377"/>
    <s v="Pastos enmalezados"/>
    <d v="2025-06-10T00:00:00"/>
    <s v="Baja densidad"/>
    <s v="Lucía Rodríguez"/>
    <x v="3"/>
    <n v="6"/>
    <n v="21"/>
    <x v="0"/>
    <m/>
    <n v="49.5"/>
    <n v="0.495"/>
    <n v="0.15756339366097638"/>
    <n v="13.5"/>
    <x v="121"/>
    <n v="1.9498469965545828E-2"/>
    <n v="10"/>
    <n v="14"/>
    <n v="4"/>
    <x v="0"/>
    <x v="0"/>
    <n v="0"/>
    <n v="0"/>
    <n v="0"/>
    <x v="0"/>
    <s v="Rastrojos (VS)"/>
    <s v=""/>
    <n v="4761960.3125999998"/>
    <n v="2650084.6693000002"/>
    <n v="-75.171542000000002"/>
    <n v="9.8759580000000007"/>
  </r>
  <r>
    <s v="Bolívar "/>
    <s v="San Jacinto "/>
    <s v="Rastro"/>
    <x v="51"/>
    <n v="378"/>
    <s v="Pastos enmalezados"/>
    <d v="2025-06-10T00:00:00"/>
    <s v="Baja densidad"/>
    <s v="Lucía Rodríguez"/>
    <x v="3"/>
    <n v="6"/>
    <n v="22"/>
    <x v="0"/>
    <m/>
    <n v="58.3"/>
    <n v="0.58299999999999996"/>
    <n v="0.18557466364514996"/>
    <n v="14.5"/>
    <x v="76"/>
    <n v="2.7047507226280604E-2"/>
    <n v="11"/>
    <n v="14"/>
    <n v="4"/>
    <x v="0"/>
    <x v="0"/>
    <n v="0"/>
    <n v="0"/>
    <n v="2"/>
    <x v="0"/>
    <s v="Rastrojos (VS)"/>
    <s v=""/>
    <n v="4761957.0333000002"/>
    <n v="2650086.3495999998"/>
    <n v="-75.171571999999998"/>
    <n v="9.8759730000000001"/>
  </r>
  <r>
    <s v="Bolívar "/>
    <s v="San Jacinto "/>
    <s v="Rastro"/>
    <x v="51"/>
    <n v="379"/>
    <s v="Pastos enmalezados"/>
    <d v="2025-06-10T00:00:00"/>
    <s v="Baja densidad"/>
    <s v="Lucía Rodríguez"/>
    <x v="3"/>
    <n v="6"/>
    <n v="23"/>
    <x v="0"/>
    <m/>
    <n v="65"/>
    <n v="0.65"/>
    <n v="0.20690142601946396"/>
    <n v="12"/>
    <x v="117"/>
    <n v="3.3621481728162893E-2"/>
    <n v="10"/>
    <n v="15"/>
    <n v="4"/>
    <x v="0"/>
    <x v="0"/>
    <n v="0"/>
    <n v="0"/>
    <n v="3"/>
    <x v="0"/>
    <s v="Rastrojos (VS)"/>
    <s v=""/>
    <n v="4761965.5758999996"/>
    <n v="2650084.5244999998"/>
    <n v="-75.171493999999996"/>
    <n v="9.8759569999999997"/>
  </r>
  <r>
    <s v="Bolívar "/>
    <s v="San Jacinto "/>
    <s v="Rastro"/>
    <x v="51"/>
    <n v="380"/>
    <s v="Pastos enmalezados"/>
    <d v="2025-06-10T00:00:00"/>
    <s v="Baja densidad"/>
    <s v="Lucía Rodríguez"/>
    <x v="3"/>
    <n v="6"/>
    <n v="24"/>
    <x v="0"/>
    <m/>
    <n v="45.1"/>
    <n v="0.45100000000000001"/>
    <n v="0.14355775866888959"/>
    <n v="12.2"/>
    <x v="15"/>
    <n v="1.6186137289917298E-2"/>
    <n v="11"/>
    <n v="15"/>
    <n v="1"/>
    <x v="0"/>
    <x v="0"/>
    <n v="0"/>
    <n v="0"/>
    <n v="2"/>
    <x v="0"/>
    <s v="Rastrojos (VS)"/>
    <s v=""/>
    <n v="4761959.3184000002"/>
    <n v="2650083.5698000002"/>
    <n v="-75.171550999999994"/>
    <n v="9.8759479999999993"/>
  </r>
  <r>
    <s v="Bolívar "/>
    <s v="San Jacinto "/>
    <s v="Rastro"/>
    <x v="51"/>
    <n v="381"/>
    <s v="Pastos enmalezados"/>
    <d v="2025-06-10T00:00:00"/>
    <s v="Baja densidad"/>
    <s v="Lucía Rodríguez"/>
    <x v="3"/>
    <n v="6"/>
    <n v="25"/>
    <x v="0"/>
    <m/>
    <n v="48.6"/>
    <n v="0.48599999999999999"/>
    <n v="0.15469860468532226"/>
    <n v="10.5"/>
    <x v="11"/>
    <n v="1.8795880469266654E-2"/>
    <n v="10"/>
    <n v="14"/>
    <n v="3"/>
    <x v="0"/>
    <x v="0"/>
    <n v="0"/>
    <n v="0"/>
    <n v="0"/>
    <x v="0"/>
    <s v="Rastrojos (VS)"/>
    <s v=""/>
    <n v="4761957.1272"/>
    <n v="2650083.9158999999"/>
    <n v="-75.171571"/>
    <n v="9.8759510010000007"/>
  </r>
  <r>
    <s v="Bolívar "/>
    <s v="San Jacinto "/>
    <s v="Rastro"/>
    <x v="51"/>
    <n v="382"/>
    <s v="Pastos enmalezados"/>
    <d v="2025-06-10T00:00:00"/>
    <s v="Baja densidad"/>
    <s v="Lucía Rodríguez"/>
    <x v="3"/>
    <n v="6"/>
    <n v="26"/>
    <x v="0"/>
    <m/>
    <n v="51"/>
    <n v="0.51"/>
    <n v="0.16233804195373325"/>
    <n v="13"/>
    <x v="13"/>
    <n v="2.0698100349100988E-2"/>
    <n v="10"/>
    <n v="13"/>
    <n v="3"/>
    <x v="0"/>
    <x v="0"/>
    <n v="0"/>
    <n v="0"/>
    <n v="1"/>
    <x v="0"/>
    <s v="Rastrojos (VS)"/>
    <s v=""/>
    <n v="4761958.8024000004"/>
    <n v="2650088.5501000001"/>
    <n v="-75.171555999999995"/>
    <n v="9.8759929999999994"/>
  </r>
  <r>
    <s v="Bolívar "/>
    <s v="San Jacinto "/>
    <s v="Rastro"/>
    <x v="51"/>
    <s v=""/>
    <s v="Pastos enmalezados"/>
    <d v="2025-06-10T00:00:00"/>
    <s v="Baja densidad"/>
    <s v="Lucía Rodríguez"/>
    <x v="3"/>
    <n v="6"/>
    <n v="27"/>
    <x v="4"/>
    <n v="3"/>
    <m/>
    <n v="0"/>
    <n v="0"/>
    <n v="0.15"/>
    <x v="39"/>
    <n v="0"/>
    <m/>
    <m/>
    <m/>
    <x v="1"/>
    <x v="1"/>
    <m/>
    <m/>
    <m/>
    <x v="0"/>
    <s v="Rastrojos (VS)"/>
    <s v=""/>
    <m/>
    <m/>
    <m/>
    <m/>
  </r>
  <r>
    <s v="Bolívar "/>
    <s v="San Jacinto "/>
    <s v="Rastro"/>
    <x v="51"/>
    <n v="383"/>
    <s v="Pastos enmalezados"/>
    <d v="2025-06-10T00:00:00"/>
    <s v="Baja densidad"/>
    <s v="Lucía Rodríguez"/>
    <x v="3"/>
    <n v="8"/>
    <n v="28"/>
    <x v="0"/>
    <m/>
    <n v="72.2"/>
    <n v="0.72199999999999998"/>
    <n v="0.22981973782469686"/>
    <n v="13.5"/>
    <x v="119"/>
    <n v="4.1482462677357786E-2"/>
    <n v="11"/>
    <n v="14"/>
    <n v="3"/>
    <x v="0"/>
    <x v="0"/>
    <n v="0"/>
    <n v="0"/>
    <n v="1"/>
    <x v="0"/>
    <s v="Rastrojos (VS)"/>
    <s v=""/>
    <n v="4761955.1017000005"/>
    <n v="2650092.8875000002"/>
    <n v="-75.171589999999995"/>
    <n v="9.8760320000000004"/>
  </r>
  <r>
    <s v="Bolívar "/>
    <s v="San Jacinto "/>
    <s v="Rastro"/>
    <x v="51"/>
    <n v="384"/>
    <s v="Pastos enmalezados"/>
    <d v="2025-06-10T00:00:00"/>
    <s v="Baja densidad"/>
    <s v="Lucía Rodríguez"/>
    <x v="3"/>
    <n v="8"/>
    <n v="29"/>
    <x v="0"/>
    <m/>
    <n v="60.3"/>
    <n v="0.60299999999999998"/>
    <n v="0.19194086136882577"/>
    <n v="12"/>
    <x v="15"/>
    <n v="2.8935084851350483E-2"/>
    <n v="9"/>
    <n v="12"/>
    <n v="3"/>
    <x v="0"/>
    <x v="0"/>
    <n v="0"/>
    <n v="0"/>
    <n v="4"/>
    <x v="0"/>
    <s v="Rastrojos (VS)"/>
    <s v=""/>
    <n v="4761958.8598999996"/>
    <n v="2650097.3975999998"/>
    <n v="-75.171555999999995"/>
    <n v="9.8760729999999999"/>
  </r>
  <r>
    <s v="Bolívar "/>
    <s v="San Jacinto "/>
    <s v="Rastro"/>
    <x v="51"/>
    <n v="385"/>
    <s v="Pastos enmalezados"/>
    <d v="2025-06-10T00:00:00"/>
    <s v="Baja densidad"/>
    <s v="Lucía Rodríguez"/>
    <x v="3"/>
    <n v="8"/>
    <n v="30"/>
    <x v="0"/>
    <m/>
    <n v="68.8"/>
    <n v="0.68799999999999994"/>
    <n v="0.21899720169444797"/>
    <n v="13"/>
    <x v="119"/>
    <n v="3.7667518691445051E-2"/>
    <n v="10"/>
    <n v="13"/>
    <n v="2"/>
    <x v="0"/>
    <x v="0"/>
    <n v="0"/>
    <n v="0"/>
    <n v="2"/>
    <x v="0"/>
    <s v="Rastrojos (VS)"/>
    <s v=""/>
    <n v="4761961.4884000001"/>
    <n v="2650096.8275000001"/>
    <n v="-75.171531999999999"/>
    <n v="9.8760680000000001"/>
  </r>
  <r>
    <s v="Bolívar "/>
    <s v="San Jacinto "/>
    <s v="Rastro"/>
    <x v="51"/>
    <n v="386"/>
    <s v="Pastos enmalezados"/>
    <d v="2025-06-10T00:00:00"/>
    <s v="Baja densidad"/>
    <s v="Lucía Rodríguez"/>
    <x v="3"/>
    <n v="9"/>
    <n v="31"/>
    <x v="0"/>
    <m/>
    <n v="70"/>
    <n v="0.7"/>
    <n v="0.22281692032865347"/>
    <n v="10.8"/>
    <x v="11"/>
    <n v="3.8992961057514354E-2"/>
    <n v="10"/>
    <n v="14"/>
    <n v="2"/>
    <x v="2"/>
    <x v="0"/>
    <n v="0"/>
    <n v="0"/>
    <n v="4"/>
    <x v="0"/>
    <s v="Rastrojos (VS)"/>
    <s v=""/>
    <n v="4761966.3123000003"/>
    <n v="2650096.5748999999"/>
    <n v="-75.171487999999997"/>
    <n v="9.8760659999999998"/>
  </r>
  <r>
    <s v="Bolívar "/>
    <s v="San Jacinto "/>
    <s v="Rastro"/>
    <x v="51"/>
    <n v="387"/>
    <s v="Pastos enmalezados"/>
    <d v="2025-06-10T00:00:00"/>
    <s v="Baja densidad"/>
    <s v="Lucía Rodríguez"/>
    <x v="3"/>
    <n v="9"/>
    <n v="32"/>
    <x v="0"/>
    <m/>
    <n v="68"/>
    <n v="0.68"/>
    <n v="0.21645072260497769"/>
    <n v="11.5"/>
    <x v="30"/>
    <n v="3.6796622842846211E-2"/>
    <n v="11"/>
    <n v="15"/>
    <n v="4"/>
    <x v="0"/>
    <x v="0"/>
    <n v="0"/>
    <n v="0"/>
    <n v="4"/>
    <x v="0"/>
    <s v="Rastrojos (VS)"/>
    <s v=""/>
    <n v="4761962.7472000001"/>
    <n v="2650104.8930000002"/>
    <n v="-75.171520999999998"/>
    <n v="9.8761410000000005"/>
  </r>
  <r>
    <s v="Bolívar "/>
    <s v="San Jacinto "/>
    <s v="Rastro"/>
    <x v="51"/>
    <n v="388"/>
    <s v="Pastos enmalezados"/>
    <d v="2025-06-10T00:00:00"/>
    <s v="Baja densidad"/>
    <s v="Lucía Rodríguez"/>
    <x v="3"/>
    <n v="10"/>
    <n v="33"/>
    <x v="0"/>
    <m/>
    <n v="62"/>
    <n v="0.62"/>
    <n v="0.19735212943395022"/>
    <n v="10.6"/>
    <x v="11"/>
    <n v="3.0589580062262284E-2"/>
    <n v="11"/>
    <n v="15"/>
    <n v="3"/>
    <x v="0"/>
    <x v="0"/>
    <n v="0"/>
    <n v="0"/>
    <n v="1"/>
    <x v="0"/>
    <s v="Rastrojos (VS)"/>
    <s v=""/>
    <n v="4761969.7105"/>
    <n v="2650096.3316000002"/>
    <n v="-75.171457000000004"/>
    <n v="9.8760639999999995"/>
  </r>
  <r>
    <s v="Bolívar "/>
    <s v="San Jacinto "/>
    <s v="Rastro"/>
    <x v="51"/>
    <n v="389"/>
    <s v="Pastos enmalezados"/>
    <d v="2025-06-10T00:00:00"/>
    <s v="Baja densidad"/>
    <s v="Lucía Rodríguez"/>
    <x v="3"/>
    <n v="10"/>
    <n v="34"/>
    <x v="0"/>
    <m/>
    <n v="52.3"/>
    <n v="0.52300000000000002"/>
    <n v="0.16647607047412252"/>
    <n v="11.5"/>
    <x v="30"/>
    <n v="2.1766746214491522E-2"/>
    <n v="10"/>
    <n v="15"/>
    <n v="3"/>
    <x v="0"/>
    <x v="2"/>
    <n v="0"/>
    <n v="0"/>
    <n v="2"/>
    <x v="0"/>
    <s v="Rastrojos (VS)"/>
    <s v=""/>
    <n v="4761971.9376999997"/>
    <n v="2650101.5153000001"/>
    <n v="-75.171436999999997"/>
    <n v="9.8761110009999999"/>
  </r>
  <r>
    <s v="Bolívar "/>
    <s v="San Jacinto "/>
    <s v="Rastro"/>
    <x v="52"/>
    <s v=""/>
    <s v="Pastos arbolados"/>
    <d v="2025-06-10T00:00:00"/>
    <s v="Baja densidad"/>
    <s v="Esteban Moreno"/>
    <x v="3"/>
    <n v="1"/>
    <n v="1"/>
    <x v="4"/>
    <n v="3"/>
    <m/>
    <n v="0"/>
    <n v="0"/>
    <m/>
    <x v="39"/>
    <n v="0"/>
    <m/>
    <m/>
    <m/>
    <x v="1"/>
    <x v="1"/>
    <m/>
    <m/>
    <m/>
    <x v="0"/>
    <s v="Otro"/>
    <s v=""/>
    <m/>
    <m/>
    <m/>
    <m/>
  </r>
  <r>
    <s v="Bolívar "/>
    <s v="San Jacinto "/>
    <s v="Rastro"/>
    <x v="52"/>
    <s v=""/>
    <s v="Pastos arbolados"/>
    <d v="2025-06-10T00:00:00"/>
    <s v="Baja densidad"/>
    <s v="Esteban Moreno"/>
    <x v="3"/>
    <n v="1"/>
    <n v="2"/>
    <x v="3"/>
    <n v="1"/>
    <m/>
    <n v="0"/>
    <n v="0"/>
    <m/>
    <x v="39"/>
    <n v="0"/>
    <m/>
    <m/>
    <m/>
    <x v="1"/>
    <x v="1"/>
    <m/>
    <m/>
    <m/>
    <x v="0"/>
    <s v="Otro"/>
    <s v=""/>
    <m/>
    <m/>
    <m/>
    <m/>
  </r>
  <r>
    <s v="Bolívar "/>
    <s v="San Jacinto "/>
    <s v="Rastro"/>
    <x v="52"/>
    <s v=""/>
    <s v="Pastos arbolados"/>
    <d v="2025-06-10T00:00:00"/>
    <s v="Baja densidad"/>
    <s v="Esteban Moreno"/>
    <x v="3"/>
    <n v="1"/>
    <n v="3"/>
    <x v="2"/>
    <n v="1"/>
    <m/>
    <n v="0"/>
    <n v="0"/>
    <m/>
    <x v="39"/>
    <n v="0"/>
    <m/>
    <m/>
    <m/>
    <x v="1"/>
    <x v="1"/>
    <m/>
    <m/>
    <m/>
    <x v="0"/>
    <s v="Otro"/>
    <s v=""/>
    <m/>
    <m/>
    <m/>
    <m/>
  </r>
  <r>
    <s v="Bolívar "/>
    <s v="San Jacinto "/>
    <s v="Rastro"/>
    <x v="52"/>
    <n v="390"/>
    <s v="Pastos arbolados"/>
    <d v="2025-06-10T00:00:00"/>
    <s v="Baja densidad"/>
    <s v="Esteban Moreno"/>
    <x v="3"/>
    <n v="2"/>
    <n v="4"/>
    <x v="0"/>
    <m/>
    <n v="66"/>
    <n v="0.66"/>
    <n v="0.21008452488130186"/>
    <n v="10.8"/>
    <x v="11"/>
    <n v="3.466394660541481E-2"/>
    <n v="11"/>
    <n v="19"/>
    <n v="3"/>
    <x v="4"/>
    <x v="0"/>
    <n v="0"/>
    <n v="0"/>
    <n v="0"/>
    <x v="0"/>
    <s v="Otro"/>
    <s v=""/>
    <n v="4761774.09"/>
    <n v="2649798.3248000001"/>
    <n v="-75.173222999999993"/>
    <n v="9.8733579999999996"/>
  </r>
  <r>
    <s v="Bolívar "/>
    <s v="San Jacinto "/>
    <s v="Rastro"/>
    <x v="52"/>
    <n v="391"/>
    <s v="Pastos arbolados"/>
    <d v="2025-06-10T00:00:00"/>
    <s v="Baja densidad"/>
    <s v="Esteban Moreno"/>
    <x v="3"/>
    <n v="2"/>
    <n v="5"/>
    <x v="0"/>
    <m/>
    <n v="65"/>
    <n v="0.65"/>
    <n v="0.20690142601946396"/>
    <n v="12"/>
    <x v="15"/>
    <n v="3.3621481728162893E-2"/>
    <n v="11"/>
    <n v="16"/>
    <n v="4"/>
    <x v="0"/>
    <x v="0"/>
    <n v="0"/>
    <n v="0"/>
    <n v="1"/>
    <x v="0"/>
    <s v="Otro"/>
    <s v=""/>
    <n v="4761777.6058"/>
    <n v="2649799.2973000002"/>
    <n v="-75.173191000000003"/>
    <n v="9.873367"/>
  </r>
  <r>
    <s v="Bolívar "/>
    <s v="San Jacinto "/>
    <s v="Rastro"/>
    <x v="52"/>
    <s v=""/>
    <s v="Pastos arbolados"/>
    <d v="2025-06-10T00:00:00"/>
    <s v="Baja densidad"/>
    <s v="Esteban Moreno"/>
    <x v="3"/>
    <n v="2"/>
    <n v="6"/>
    <x v="4"/>
    <n v="50"/>
    <m/>
    <n v="0"/>
    <n v="0"/>
    <m/>
    <x v="39"/>
    <n v="0"/>
    <m/>
    <m/>
    <m/>
    <x v="1"/>
    <x v="1"/>
    <m/>
    <m/>
    <m/>
    <x v="0"/>
    <s v="Otro"/>
    <s v=""/>
    <m/>
    <m/>
    <m/>
    <m/>
  </r>
  <r>
    <s v="Bolívar "/>
    <s v="San Jacinto "/>
    <s v="Rastro"/>
    <x v="52"/>
    <s v=""/>
    <s v="Pastos arbolados"/>
    <d v="2025-06-10T00:00:00"/>
    <s v="Baja densidad"/>
    <s v="Esteban Moreno"/>
    <x v="3"/>
    <n v="2"/>
    <n v="7"/>
    <x v="3"/>
    <n v="1"/>
    <m/>
    <n v="0"/>
    <n v="0"/>
    <m/>
    <x v="39"/>
    <n v="0"/>
    <m/>
    <m/>
    <m/>
    <x v="1"/>
    <x v="1"/>
    <m/>
    <m/>
    <m/>
    <x v="0"/>
    <s v="Otro"/>
    <s v=""/>
    <m/>
    <m/>
    <m/>
    <m/>
  </r>
  <r>
    <s v="Bolívar "/>
    <s v="San Jacinto "/>
    <s v="Rastro"/>
    <x v="52"/>
    <n v="392"/>
    <s v="Pastos arbolados"/>
    <d v="2025-06-10T00:00:00"/>
    <s v="Baja densidad"/>
    <s v="Esteban Moreno"/>
    <x v="3"/>
    <n v="3"/>
    <n v="8"/>
    <x v="0"/>
    <m/>
    <n v="62"/>
    <n v="0.62"/>
    <n v="0.19735212943395022"/>
    <n v="11.2"/>
    <x v="82"/>
    <n v="3.0589580062262284E-2"/>
    <n v="3"/>
    <n v="6"/>
    <n v="3"/>
    <x v="3"/>
    <x v="3"/>
    <n v="0"/>
    <n v="0"/>
    <n v="1"/>
    <x v="0"/>
    <s v="Otro"/>
    <s v=""/>
    <n v="4761788.1721999999"/>
    <n v="2649805.0902999998"/>
    <n v="-75.173095000000004"/>
    <n v="9.8734199999999994"/>
  </r>
  <r>
    <s v="Bolívar "/>
    <s v="San Jacinto "/>
    <s v="Rastro"/>
    <x v="52"/>
    <n v="393"/>
    <s v="Pastos arbolados"/>
    <d v="2025-06-10T00:00:00"/>
    <s v="Baja densidad"/>
    <s v="Esteban Moreno"/>
    <x v="3"/>
    <n v="3"/>
    <n v="9"/>
    <x v="0"/>
    <m/>
    <n v="64"/>
    <n v="0.64"/>
    <n v="0.20371832715762606"/>
    <n v="11"/>
    <x v="82"/>
    <n v="3.2594932345220172E-2"/>
    <n v="4"/>
    <n v="7"/>
    <n v="5"/>
    <x v="2"/>
    <x v="0"/>
    <n v="0"/>
    <n v="0"/>
    <n v="0"/>
    <x v="0"/>
    <s v="Otro"/>
    <s v=""/>
    <n v="4761791.0033999998"/>
    <n v="2649801.9750999999"/>
    <n v="-75.173068999999998"/>
    <n v="9.8733920000000008"/>
  </r>
  <r>
    <s v="Bolívar "/>
    <s v="San Jacinto "/>
    <s v="Rastro"/>
    <x v="52"/>
    <n v="394"/>
    <s v="Pastos arbolados"/>
    <d v="2025-06-10T00:00:00"/>
    <s v="Baja densidad"/>
    <s v="Esteban Moreno"/>
    <x v="3"/>
    <n v="3"/>
    <n v="10"/>
    <x v="0"/>
    <m/>
    <n v="56"/>
    <n v="0.56000000000000005"/>
    <n v="0.17825353626292281"/>
    <n v="11"/>
    <x v="19"/>
    <n v="2.4955495076809196E-2"/>
    <n v="3"/>
    <n v="6"/>
    <n v="5"/>
    <x v="0"/>
    <x v="0"/>
    <n v="0"/>
    <n v="0"/>
    <n v="0"/>
    <x v="0"/>
    <s v="Otro"/>
    <s v=""/>
    <n v="4761793.6109999996"/>
    <n v="2649798.1978000002"/>
    <n v="-75.173045000000002"/>
    <n v="9.8733579999999996"/>
  </r>
  <r>
    <s v="Bolívar "/>
    <s v="San Jacinto "/>
    <s v="Rastro"/>
    <x v="52"/>
    <n v="395"/>
    <s v="Pastos arbolados"/>
    <d v="2025-06-10T00:00:00"/>
    <s v="Baja densidad"/>
    <s v="Esteban Moreno"/>
    <x v="3"/>
    <n v="3"/>
    <n v="11"/>
    <x v="0"/>
    <m/>
    <n v="67.8"/>
    <n v="0.67799999999999994"/>
    <n v="0.21581410283261007"/>
    <n v="11.5"/>
    <x v="104"/>
    <n v="3.6580490430127406E-2"/>
    <n v="5"/>
    <n v="8"/>
    <n v="3"/>
    <x v="0"/>
    <x v="0"/>
    <n v="0"/>
    <n v="0"/>
    <n v="1"/>
    <x v="0"/>
    <s v="Otro"/>
    <s v=""/>
    <n v="4761792.6851000004"/>
    <n v="2649807.6047"/>
    <n v="-75.173053999999993"/>
    <n v="9.873443"/>
  </r>
  <r>
    <s v="Bolívar "/>
    <s v="San Jacinto "/>
    <s v="Rastro"/>
    <x v="52"/>
    <s v=""/>
    <s v="Pastos arbolados"/>
    <d v="2025-06-10T00:00:00"/>
    <s v="Baja densidad"/>
    <s v="Esteban Moreno"/>
    <x v="3"/>
    <n v="3"/>
    <n v="12"/>
    <x v="4"/>
    <n v="145"/>
    <m/>
    <n v="0"/>
    <n v="0"/>
    <m/>
    <x v="39"/>
    <n v="0"/>
    <m/>
    <m/>
    <m/>
    <x v="1"/>
    <x v="1"/>
    <m/>
    <m/>
    <m/>
    <x v="0"/>
    <s v="Otro"/>
    <s v=""/>
    <m/>
    <m/>
    <m/>
    <m/>
  </r>
  <r>
    <s v="Bolívar "/>
    <s v="San Jacinto "/>
    <s v="Rastro"/>
    <x v="52"/>
    <s v=""/>
    <s v="Pastos arbolados"/>
    <d v="2025-06-10T00:00:00"/>
    <s v="Baja densidad"/>
    <s v="Esteban Moreno"/>
    <x v="3"/>
    <n v="3"/>
    <n v="13"/>
    <x v="3"/>
    <n v="4"/>
    <m/>
    <n v="0"/>
    <n v="0"/>
    <m/>
    <x v="39"/>
    <n v="0"/>
    <m/>
    <m/>
    <m/>
    <x v="1"/>
    <x v="1"/>
    <m/>
    <m/>
    <m/>
    <x v="0"/>
    <s v="Otro"/>
    <s v=""/>
    <m/>
    <m/>
    <m/>
    <m/>
  </r>
  <r>
    <s v="Bolívar "/>
    <s v="San Jacinto "/>
    <s v="Rastro"/>
    <x v="52"/>
    <s v=""/>
    <s v="Pastos arbolados"/>
    <d v="2025-06-10T00:00:00"/>
    <s v="Baja densidad"/>
    <s v="Esteban Moreno"/>
    <x v="3"/>
    <n v="3"/>
    <n v="14"/>
    <x v="2"/>
    <n v="2"/>
    <m/>
    <n v="0"/>
    <n v="0"/>
    <m/>
    <x v="39"/>
    <n v="0"/>
    <m/>
    <m/>
    <m/>
    <x v="1"/>
    <x v="1"/>
    <m/>
    <m/>
    <m/>
    <x v="0"/>
    <s v="Otro"/>
    <s v=""/>
    <m/>
    <m/>
    <m/>
    <m/>
  </r>
  <r>
    <s v="Bolívar "/>
    <s v="San Jacinto "/>
    <s v="Rastro"/>
    <x v="52"/>
    <n v="396"/>
    <s v="Pastos arbolados"/>
    <d v="2025-06-10T00:00:00"/>
    <s v="Baja densidad"/>
    <s v="Esteban Moreno"/>
    <x v="3"/>
    <n v="4"/>
    <n v="15"/>
    <x v="0"/>
    <m/>
    <n v="62.3"/>
    <n v="0.623"/>
    <n v="0.1983070590925016"/>
    <n v="10.6"/>
    <x v="11"/>
    <n v="3.0886324453657122E-2"/>
    <n v="10"/>
    <n v="15"/>
    <n v="4"/>
    <x v="2"/>
    <x v="0"/>
    <n v="0"/>
    <n v="1"/>
    <n v="1"/>
    <x v="0"/>
    <s v="Otro"/>
    <s v=""/>
    <n v="4761785.8877999997"/>
    <n v="2649807.9807000002"/>
    <n v="-75.173115999999993"/>
    <n v="9.8734459999999995"/>
  </r>
  <r>
    <s v="Bolívar "/>
    <s v="San Jacinto "/>
    <s v="Rastro"/>
    <x v="52"/>
    <s v=""/>
    <s v="Pastos arbolados"/>
    <d v="2025-06-10T00:00:00"/>
    <s v="Baja densidad"/>
    <s v="Esteban Moreno"/>
    <x v="3"/>
    <n v="4"/>
    <n v="16"/>
    <x v="4"/>
    <n v="112"/>
    <m/>
    <n v="0"/>
    <n v="0"/>
    <m/>
    <x v="39"/>
    <n v="0"/>
    <m/>
    <m/>
    <m/>
    <x v="1"/>
    <x v="1"/>
    <m/>
    <m/>
    <m/>
    <x v="0"/>
    <s v="Otro"/>
    <s v=""/>
    <m/>
    <m/>
    <m/>
    <m/>
  </r>
  <r>
    <s v="Bolívar "/>
    <s v="San Jacinto "/>
    <s v="Rastro"/>
    <x v="52"/>
    <n v="397"/>
    <s v="Pastos arbolados"/>
    <d v="2025-06-10T00:00:00"/>
    <s v="Baja densidad"/>
    <s v="Esteban Moreno"/>
    <x v="3"/>
    <n v="5"/>
    <n v="17"/>
    <x v="0"/>
    <m/>
    <n v="54.5"/>
    <n v="0.54500000000000004"/>
    <n v="0.17347888797016595"/>
    <n v="11"/>
    <x v="82"/>
    <n v="2.363649848593511E-2"/>
    <n v="5"/>
    <n v="8"/>
    <n v="3"/>
    <x v="4"/>
    <x v="0"/>
    <n v="0"/>
    <n v="0"/>
    <n v="0"/>
    <x v="0"/>
    <s v="Otro"/>
    <s v=""/>
    <n v="4761800.5866999999"/>
    <n v="2649825.2489999998"/>
    <n v="-75.172983000000002"/>
    <n v="9.8736029999999992"/>
  </r>
  <r>
    <s v="Bolívar "/>
    <s v="San Jacinto "/>
    <s v="Rastro"/>
    <x v="52"/>
    <s v=""/>
    <s v="Pastos arbolados"/>
    <d v="2025-06-10T00:00:00"/>
    <s v="Baja densidad"/>
    <s v="Esteban Moreno"/>
    <x v="3"/>
    <n v="5"/>
    <n v="18"/>
    <x v="4"/>
    <n v="67"/>
    <m/>
    <n v="0"/>
    <n v="0"/>
    <m/>
    <x v="39"/>
    <n v="0"/>
    <m/>
    <m/>
    <m/>
    <x v="1"/>
    <x v="1"/>
    <m/>
    <m/>
    <m/>
    <x v="0"/>
    <s v="Otro"/>
    <s v=""/>
    <m/>
    <m/>
    <m/>
    <m/>
  </r>
  <r>
    <s v="Bolívar "/>
    <s v="San Jacinto "/>
    <s v="Rastro"/>
    <x v="52"/>
    <s v=""/>
    <s v="Pastos arbolados"/>
    <d v="2025-06-10T00:00:00"/>
    <s v="Baja densidad"/>
    <s v="Esteban Moreno"/>
    <x v="3"/>
    <n v="5"/>
    <n v="19"/>
    <x v="3"/>
    <n v="4"/>
    <m/>
    <n v="0"/>
    <n v="0"/>
    <m/>
    <x v="39"/>
    <n v="0"/>
    <m/>
    <m/>
    <m/>
    <x v="1"/>
    <x v="1"/>
    <m/>
    <m/>
    <m/>
    <x v="0"/>
    <s v="Otro"/>
    <s v=""/>
    <m/>
    <m/>
    <m/>
    <m/>
  </r>
  <r>
    <s v="Bolívar "/>
    <s v="San Jacinto "/>
    <s v="Rastro"/>
    <x v="52"/>
    <s v=""/>
    <s v="Pastos arbolados"/>
    <d v="2025-06-10T00:00:00"/>
    <s v="Baja densidad"/>
    <s v="Esteban Moreno"/>
    <x v="3"/>
    <n v="5"/>
    <n v="20"/>
    <x v="2"/>
    <n v="1"/>
    <m/>
    <n v="0"/>
    <n v="0"/>
    <m/>
    <x v="39"/>
    <n v="0"/>
    <m/>
    <m/>
    <m/>
    <x v="1"/>
    <x v="1"/>
    <m/>
    <m/>
    <m/>
    <x v="0"/>
    <s v="Otro"/>
    <s v=""/>
    <m/>
    <m/>
    <m/>
    <m/>
  </r>
  <r>
    <s v="Bolívar "/>
    <s v="San Jacinto "/>
    <s v="Rastro"/>
    <x v="52"/>
    <n v="398"/>
    <s v="Pastos arbolados"/>
    <d v="2025-06-10T00:00:00"/>
    <s v="Baja densidad"/>
    <s v="Esteban Moreno"/>
    <x v="3"/>
    <n v="6"/>
    <n v="21"/>
    <x v="0"/>
    <m/>
    <n v="49"/>
    <n v="0.49"/>
    <n v="0.15597184423005744"/>
    <n v="12"/>
    <x v="89"/>
    <n v="1.9106550918182037E-2"/>
    <n v="7"/>
    <n v="10"/>
    <n v="3"/>
    <x v="2"/>
    <x v="0"/>
    <n v="0"/>
    <n v="0"/>
    <n v="0"/>
    <x v="3"/>
    <s v="Otro"/>
    <s v=""/>
    <n v="4761803.5524000004"/>
    <n v="2649809.0824000002"/>
    <n v="-75.172955000000002"/>
    <n v="9.8734570010000002"/>
  </r>
  <r>
    <s v="Bolívar "/>
    <s v="San Jacinto "/>
    <s v="Rastro"/>
    <x v="52"/>
    <n v="399"/>
    <s v="Pastos arbolados"/>
    <d v="2025-06-10T00:00:00"/>
    <s v="Baja densidad"/>
    <s v="Esteban Moreno"/>
    <x v="3"/>
    <n v="6"/>
    <n v="22"/>
    <x v="0"/>
    <m/>
    <n v="62"/>
    <n v="0.62"/>
    <n v="0.19735212943395022"/>
    <n v="12"/>
    <x v="15"/>
    <n v="3.0589580062262284E-2"/>
    <n v="8"/>
    <n v="12"/>
    <n v="3"/>
    <x v="2"/>
    <x v="0"/>
    <n v="0"/>
    <n v="0"/>
    <n v="1"/>
    <x v="0"/>
    <s v="Otro"/>
    <s v=""/>
    <n v="4761799.2622999996"/>
    <n v="2649807.1195"/>
    <n v="-75.172994000000003"/>
    <n v="9.8734389999999994"/>
  </r>
  <r>
    <s v="Bolívar "/>
    <s v="San Jacinto "/>
    <s v="Rastro"/>
    <x v="52"/>
    <n v="400"/>
    <s v="Pastos arbolados"/>
    <d v="2025-06-10T00:00:00"/>
    <s v="Baja densidad"/>
    <s v="Esteban Moreno"/>
    <x v="3"/>
    <n v="6"/>
    <n v="23"/>
    <x v="0"/>
    <m/>
    <n v="63.3"/>
    <n v="0.63300000000000001"/>
    <n v="0.2014901579543395"/>
    <n v="11.5"/>
    <x v="30"/>
    <n v="3.1885817496274227E-2"/>
    <n v="9"/>
    <n v="12"/>
    <n v="3"/>
    <x v="4"/>
    <x v="0"/>
    <n v="0"/>
    <n v="0"/>
    <n v="0"/>
    <x v="0"/>
    <s v="Otro"/>
    <s v="Torcido "/>
    <n v="4761804.0017999997"/>
    <n v="2649810.7384000001"/>
    <n v="-75.172950999999998"/>
    <n v="9.8734719999999996"/>
  </r>
  <r>
    <s v="Bolívar "/>
    <s v="San Jacinto "/>
    <s v="Rastro"/>
    <x v="52"/>
    <s v=""/>
    <s v="Pastos arbolados"/>
    <d v="2025-06-10T00:00:00"/>
    <s v="Baja densidad"/>
    <s v="Esteban Moreno"/>
    <x v="3"/>
    <n v="6"/>
    <n v="24"/>
    <x v="4"/>
    <n v="198"/>
    <m/>
    <n v="0"/>
    <n v="0"/>
    <m/>
    <x v="39"/>
    <n v="0"/>
    <m/>
    <m/>
    <m/>
    <x v="1"/>
    <x v="1"/>
    <m/>
    <m/>
    <m/>
    <x v="0"/>
    <s v="Otro"/>
    <s v=""/>
    <m/>
    <m/>
    <m/>
    <m/>
  </r>
  <r>
    <s v="Bolívar "/>
    <s v="San Jacinto "/>
    <s v="Rastro"/>
    <x v="52"/>
    <n v="401"/>
    <s v="Pastos arbolados"/>
    <d v="2025-06-10T00:00:00"/>
    <s v="Baja densidad"/>
    <s v="Esteban Moreno"/>
    <x v="3"/>
    <n v="7"/>
    <n v="25"/>
    <x v="0"/>
    <m/>
    <n v="66"/>
    <n v="0.66"/>
    <n v="0.21008452488130186"/>
    <n v="12"/>
    <x v="103"/>
    <n v="3.466394660541481E-2"/>
    <n v="8"/>
    <n v="11"/>
    <n v="2"/>
    <x v="2"/>
    <x v="2"/>
    <n v="0"/>
    <n v="0"/>
    <n v="0"/>
    <x v="1"/>
    <s v="Otro"/>
    <s v=""/>
    <n v="4761811.7811000003"/>
    <n v="2649809.5817999998"/>
    <n v="-75.172880000000006"/>
    <n v="9.873462"/>
  </r>
  <r>
    <s v="Bolívar "/>
    <s v="San Jacinto "/>
    <s v="Rastro"/>
    <x v="52"/>
    <s v=""/>
    <s v="Pastos arbolados"/>
    <d v="2025-06-10T00:00:00"/>
    <s v="Baja densidad"/>
    <s v="Esteban Moreno"/>
    <x v="3"/>
    <n v="7"/>
    <n v="26"/>
    <x v="4"/>
    <n v="3"/>
    <m/>
    <n v="0"/>
    <n v="0"/>
    <m/>
    <x v="39"/>
    <n v="0"/>
    <m/>
    <m/>
    <m/>
    <x v="1"/>
    <x v="1"/>
    <m/>
    <m/>
    <m/>
    <x v="0"/>
    <s v="Otro"/>
    <s v=""/>
    <m/>
    <m/>
    <m/>
    <m/>
  </r>
  <r>
    <s v="Bolívar "/>
    <s v="San Jacinto "/>
    <s v="Rastro"/>
    <x v="52"/>
    <s v=""/>
    <s v="Pastos arbolados"/>
    <d v="2025-06-10T00:00:00"/>
    <s v="Baja densidad"/>
    <s v="Esteban Moreno"/>
    <x v="3"/>
    <n v="8"/>
    <n v="27"/>
    <x v="4"/>
    <n v="4"/>
    <m/>
    <n v="0"/>
    <n v="0"/>
    <m/>
    <x v="39"/>
    <n v="0"/>
    <m/>
    <m/>
    <m/>
    <x v="1"/>
    <x v="1"/>
    <m/>
    <m/>
    <m/>
    <x v="0"/>
    <s v="Otro"/>
    <s v=""/>
    <m/>
    <m/>
    <m/>
    <m/>
  </r>
  <r>
    <s v="Bolívar "/>
    <s v="San Jacinto "/>
    <s v="Rastro"/>
    <x v="52"/>
    <n v="402"/>
    <s v="Pastos arbolados"/>
    <d v="2025-06-10T00:00:00"/>
    <s v="Baja densidad"/>
    <s v="Esteban Moreno"/>
    <x v="3"/>
    <n v="9"/>
    <n v="28"/>
    <x v="0"/>
    <m/>
    <n v="54.6"/>
    <n v="0.54600000000000004"/>
    <n v="0.17379719785634973"/>
    <n v="10.199999999999999"/>
    <x v="12"/>
    <n v="2.372331750739174E-2"/>
    <n v="8"/>
    <n v="11"/>
    <n v="2"/>
    <x v="0"/>
    <x v="0"/>
    <n v="0"/>
    <n v="0"/>
    <n v="0"/>
    <x v="0"/>
    <s v="Otro"/>
    <s v=""/>
    <n v="4761818.4965000004"/>
    <n v="2649830.3306"/>
    <n v="-75.172820000000002"/>
    <n v="9.8736499999999996"/>
  </r>
  <r>
    <s v="Bolívar "/>
    <s v="San Jacinto "/>
    <s v="Rastro"/>
    <x v="52"/>
    <s v=""/>
    <s v="Pastos arbolados"/>
    <d v="2025-06-10T00:00:00"/>
    <s v="Baja densidad"/>
    <s v="Esteban Moreno"/>
    <x v="3"/>
    <n v="9"/>
    <n v="29"/>
    <x v="4"/>
    <n v="15"/>
    <m/>
    <n v="0"/>
    <n v="0"/>
    <m/>
    <x v="39"/>
    <n v="0"/>
    <m/>
    <m/>
    <m/>
    <x v="1"/>
    <x v="1"/>
    <m/>
    <m/>
    <m/>
    <x v="0"/>
    <s v="Otro"/>
    <s v=""/>
    <m/>
    <m/>
    <m/>
    <m/>
  </r>
  <r>
    <s v="Bolívar "/>
    <s v="San Jacinto "/>
    <s v="Rastro"/>
    <x v="52"/>
    <s v=""/>
    <s v="Pastos arbolados"/>
    <d v="2025-06-10T00:00:00"/>
    <s v="Baja densidad"/>
    <s v="Esteban Moreno"/>
    <x v="3"/>
    <n v="9"/>
    <n v="30"/>
    <x v="3"/>
    <n v="1"/>
    <m/>
    <n v="0"/>
    <n v="0"/>
    <m/>
    <x v="39"/>
    <n v="0"/>
    <m/>
    <m/>
    <m/>
    <x v="1"/>
    <x v="1"/>
    <m/>
    <m/>
    <m/>
    <x v="0"/>
    <s v="Otro"/>
    <s v=""/>
    <m/>
    <m/>
    <m/>
    <m/>
  </r>
  <r>
    <s v="Bolívar "/>
    <s v="San Jacinto "/>
    <s v="Rastro"/>
    <x v="52"/>
    <s v=""/>
    <s v="Pastos arbolados"/>
    <d v="2025-06-10T00:00:00"/>
    <s v="Baja densidad"/>
    <s v="Esteban Moreno"/>
    <x v="3"/>
    <n v="9"/>
    <n v="31"/>
    <x v="2"/>
    <n v="2"/>
    <m/>
    <n v="0"/>
    <n v="0"/>
    <m/>
    <x v="39"/>
    <n v="0"/>
    <m/>
    <m/>
    <m/>
    <x v="1"/>
    <x v="1"/>
    <m/>
    <m/>
    <m/>
    <x v="0"/>
    <s v="Otro"/>
    <s v=""/>
    <m/>
    <m/>
    <m/>
    <m/>
  </r>
  <r>
    <s v="Bolívar "/>
    <s v="San Jacinto "/>
    <s v="Rastro"/>
    <x v="52"/>
    <n v="403"/>
    <s v="Pastos arbolados"/>
    <d v="2025-06-10T00:00:00"/>
    <s v="Baja densidad"/>
    <s v="Esteban Moreno"/>
    <x v="3"/>
    <n v="10"/>
    <n v="32"/>
    <x v="0"/>
    <m/>
    <n v="59.3"/>
    <n v="0.59299999999999997"/>
    <n v="0.18875776250698786"/>
    <n v="11.6"/>
    <x v="104"/>
    <n v="2.7983338291660949E-2"/>
    <n v="5"/>
    <n v="8"/>
    <n v="2"/>
    <x v="4"/>
    <x v="0"/>
    <n v="0"/>
    <n v="0"/>
    <n v="3"/>
    <x v="1"/>
    <s v="Otro"/>
    <s v=""/>
    <n v="4761817.4210000001"/>
    <n v="2649816.7340000002"/>
    <n v="-75.172828999999993"/>
    <n v="9.8735269999999993"/>
  </r>
  <r>
    <s v="Bolívar "/>
    <s v="San Jacinto "/>
    <s v="Rastro"/>
    <x v="52"/>
    <n v="404"/>
    <s v="Pastos arbolados"/>
    <d v="2025-06-10T00:00:00"/>
    <s v="Baja densidad"/>
    <s v="Esteban Moreno"/>
    <x v="3"/>
    <n v="10"/>
    <n v="33"/>
    <x v="0"/>
    <m/>
    <n v="55"/>
    <n v="0.55000000000000004"/>
    <n v="0.17507043740108488"/>
    <n v="11"/>
    <x v="11"/>
    <n v="2.4072185142649173E-2"/>
    <n v="5"/>
    <n v="9"/>
    <n v="2"/>
    <x v="4"/>
    <x v="0"/>
    <n v="0"/>
    <n v="0"/>
    <n v="1"/>
    <x v="0"/>
    <s v="Otro"/>
    <s v=""/>
    <n v="4761814.7839000002"/>
    <n v="2649815.977"/>
    <n v="-75.172853000000003"/>
    <n v="9.8735199999999992"/>
  </r>
  <r>
    <s v="Bolívar "/>
    <s v="San Jacinto "/>
    <s v="Rastro"/>
    <x v="52"/>
    <s v=""/>
    <s v="Pastos arbolados"/>
    <d v="2025-06-10T00:00:00"/>
    <s v="Baja densidad"/>
    <s v="Esteban Moreno"/>
    <x v="3"/>
    <n v="10"/>
    <n v="34"/>
    <x v="4"/>
    <n v="29"/>
    <m/>
    <n v="0"/>
    <n v="0"/>
    <m/>
    <x v="39"/>
    <n v="0"/>
    <m/>
    <m/>
    <m/>
    <x v="1"/>
    <x v="1"/>
    <m/>
    <m/>
    <m/>
    <x v="0"/>
    <s v="Otro"/>
    <s v=""/>
    <m/>
    <m/>
    <m/>
    <m/>
  </r>
  <r>
    <s v="Bolívar "/>
    <s v="San Jacinto "/>
    <s v="Rastro"/>
    <x v="52"/>
    <s v=""/>
    <s v="Pastos arbolados"/>
    <d v="2025-06-10T00:00:00"/>
    <s v="Baja densidad"/>
    <s v="Esteban Moreno"/>
    <x v="3"/>
    <n v="10"/>
    <n v="35"/>
    <x v="3"/>
    <n v="3"/>
    <m/>
    <n v="0"/>
    <n v="0"/>
    <m/>
    <x v="39"/>
    <n v="0"/>
    <m/>
    <m/>
    <m/>
    <x v="1"/>
    <x v="1"/>
    <m/>
    <m/>
    <m/>
    <x v="0"/>
    <s v="Otro"/>
    <s v=""/>
    <m/>
    <m/>
    <m/>
    <m/>
  </r>
  <r>
    <s v="Bolívar "/>
    <s v="María La Baja"/>
    <s v="Mampuján"/>
    <x v="53"/>
    <n v="405"/>
    <s v="Mosaico de pastos con espacios naturales"/>
    <d v="2025-06-11T00:00:00"/>
    <s v="Baja densidad"/>
    <s v="Lucía Rodríguez"/>
    <x v="3"/>
    <n v="1"/>
    <n v="1"/>
    <x v="0"/>
    <m/>
    <n v="66"/>
    <n v="0.66"/>
    <n v="0.21008452488130186"/>
    <n v="10.199999999999999"/>
    <x v="12"/>
    <n v="3.466394660541481E-2"/>
    <n v="9"/>
    <n v="13"/>
    <n v="2"/>
    <x v="0"/>
    <x v="0"/>
    <n v="0"/>
    <n v="0"/>
    <n v="0"/>
    <x v="0"/>
    <s v="Agrosistemas"/>
    <s v=""/>
    <n v="4751978.8624999998"/>
    <n v="2661341.2475000001"/>
    <n v="-75.263249999999999"/>
    <n v="9.977131"/>
  </r>
  <r>
    <s v="Bolívar "/>
    <s v="María La Baja"/>
    <s v="Mampuján"/>
    <x v="53"/>
    <n v="406"/>
    <s v="Mosaico de pastos con espacios naturales"/>
    <d v="2025-06-11T00:00:00"/>
    <s v="Baja densidad"/>
    <s v="Lucía Rodríguez"/>
    <x v="3"/>
    <n v="1"/>
    <n v="2"/>
    <x v="0"/>
    <m/>
    <n v="62.5"/>
    <n v="0.625"/>
    <n v="0.19894367886486919"/>
    <n v="9"/>
    <x v="88"/>
    <n v="3.1084949822635811E-2"/>
    <n v="10"/>
    <n v="13"/>
    <n v="0"/>
    <x v="0"/>
    <x v="0"/>
    <n v="0"/>
    <n v="0"/>
    <n v="0"/>
    <x v="0"/>
    <s v="Agrosistemas"/>
    <s v=""/>
    <n v="4751981.4582000002"/>
    <n v="2661336.0312000001"/>
    <n v="-75.263226000000003"/>
    <n v="9.9770839999999996"/>
  </r>
  <r>
    <s v="Bolívar "/>
    <s v="María La Baja"/>
    <s v="Mampuján"/>
    <x v="53"/>
    <n v="407"/>
    <s v="Mosaico de pastos con espacios naturales"/>
    <d v="2025-06-11T00:00:00"/>
    <s v="Baja densidad"/>
    <s v="Lucía Rodríguez"/>
    <x v="3"/>
    <n v="4"/>
    <n v="3"/>
    <x v="1"/>
    <m/>
    <n v="57.8"/>
    <n v="0.57799999999999996"/>
    <n v="0.183983114214231"/>
    <n v="6.8"/>
    <x v="40"/>
    <n v="2.6585560003956378E-2"/>
    <n v="13"/>
    <n v="17"/>
    <n v="2"/>
    <x v="0"/>
    <x v="0"/>
    <n v="0"/>
    <n v="0"/>
    <n v="0"/>
    <x v="0"/>
    <s v="Agrosistemas"/>
    <s v=""/>
    <n v="4751973.9678999996"/>
    <n v="2661330.9947000002"/>
    <n v="-75.263294000000002"/>
    <n v="9.9770380010000004"/>
  </r>
  <r>
    <s v="Bolívar "/>
    <s v="María La Baja"/>
    <s v="Mampuján"/>
    <x v="53"/>
    <n v="408"/>
    <s v="Mosaico de pastos con espacios naturales"/>
    <d v="2025-06-11T00:00:00"/>
    <s v="Baja densidad"/>
    <s v="Lucía Rodríguez"/>
    <x v="3"/>
    <n v="4"/>
    <n v="4"/>
    <x v="0"/>
    <m/>
    <n v="56.7"/>
    <n v="0.56700000000000006"/>
    <n v="0.18048170546620934"/>
    <n v="7.5"/>
    <x v="16"/>
    <n v="2.5583281749835176E-2"/>
    <n v="9"/>
    <n v="13"/>
    <n v="3"/>
    <x v="0"/>
    <x v="0"/>
    <n v="0"/>
    <n v="0"/>
    <n v="0"/>
    <x v="0"/>
    <s v="Agrosistemas"/>
    <s v=""/>
    <n v="4751972.0027000001"/>
    <n v="2661332.2248"/>
    <n v="-75.263311999999999"/>
    <n v="9.9770490009999993"/>
  </r>
  <r>
    <s v="Bolívar "/>
    <s v="María La Baja"/>
    <s v="Mampuján"/>
    <x v="53"/>
    <n v="409"/>
    <s v="Mosaico de pastos con espacios naturales"/>
    <d v="2025-06-11T00:00:00"/>
    <s v="Baja densidad"/>
    <s v="Lucía Rodríguez"/>
    <x v="3"/>
    <n v="4"/>
    <n v="5"/>
    <x v="0"/>
    <m/>
    <n v="62"/>
    <n v="0.62"/>
    <n v="0.19735212943395022"/>
    <n v="8.5"/>
    <x v="85"/>
    <n v="3.0589580062262284E-2"/>
    <n v="14"/>
    <n v="17"/>
    <n v="3"/>
    <x v="0"/>
    <x v="0"/>
    <n v="0"/>
    <n v="0"/>
    <n v="0"/>
    <x v="0"/>
    <s v="Agrosistemas"/>
    <s v=""/>
    <n v="4751978.7889999999"/>
    <n v="2661330.5192"/>
    <n v="-75.263249999999999"/>
    <n v="9.9770339999999997"/>
  </r>
  <r>
    <s v="Bolívar "/>
    <s v="María La Baja"/>
    <s v="Mampuján"/>
    <x v="53"/>
    <s v=""/>
    <s v="Mosaico de pastos con espacios naturales"/>
    <d v="2025-06-11T00:00:00"/>
    <s v="Baja densidad"/>
    <s v="Lucía Rodríguez"/>
    <x v="3"/>
    <n v="4"/>
    <n v="6"/>
    <x v="2"/>
    <n v="1"/>
    <m/>
    <n v="0"/>
    <n v="0"/>
    <n v="0.4"/>
    <x v="39"/>
    <n v="0"/>
    <m/>
    <m/>
    <m/>
    <x v="1"/>
    <x v="1"/>
    <m/>
    <m/>
    <m/>
    <x v="0"/>
    <s v="Agrosistemas"/>
    <s v=""/>
    <m/>
    <m/>
    <m/>
    <m/>
  </r>
  <r>
    <s v="Bolívar "/>
    <s v="María La Baja"/>
    <s v="Mampuján"/>
    <x v="53"/>
    <n v="410"/>
    <s v="Mosaico de pastos con espacios naturales"/>
    <d v="2025-06-11T00:00:00"/>
    <s v="Baja densidad"/>
    <s v="Lucía Rodríguez"/>
    <x v="3"/>
    <n v="5"/>
    <n v="7"/>
    <x v="0"/>
    <m/>
    <n v="62.6"/>
    <n v="0.626"/>
    <n v="0.19926198875105297"/>
    <n v="8.5"/>
    <x v="18"/>
    <n v="3.1184501239539791E-2"/>
    <n v="10"/>
    <n v="13"/>
    <n v="3"/>
    <x v="0"/>
    <x v="0"/>
    <n v="0"/>
    <n v="0"/>
    <n v="0"/>
    <x v="0"/>
    <s v="Agrosistemas"/>
    <s v=""/>
    <n v="4751977.1004999997"/>
    <n v="2661324.1156000001"/>
    <n v="-75.263265000000004"/>
    <n v="9.9769760000000005"/>
  </r>
  <r>
    <s v="Bolívar "/>
    <s v="María La Baja"/>
    <s v="Mampuján"/>
    <x v="53"/>
    <n v="411"/>
    <s v="Mosaico de pastos con espacios naturales"/>
    <d v="2025-06-11T00:00:00"/>
    <s v="Baja densidad"/>
    <s v="Lucía Rodríguez"/>
    <x v="3"/>
    <n v="5"/>
    <n v="8"/>
    <x v="0"/>
    <m/>
    <n v="61.8"/>
    <n v="0.61799999999999999"/>
    <n v="0.19671550966158263"/>
    <n v="9.5"/>
    <x v="5"/>
    <n v="3.0392546242714518E-2"/>
    <n v="11"/>
    <n v="14"/>
    <n v="4"/>
    <x v="0"/>
    <x v="0"/>
    <n v="0"/>
    <n v="0"/>
    <n v="0"/>
    <x v="0"/>
    <s v="Agrosistemas"/>
    <s v=""/>
    <n v="4751973.8990000002"/>
    <n v="2661320.9300000002"/>
    <n v="-75.263294000000002"/>
    <n v="9.9769469999999991"/>
  </r>
  <r>
    <s v="Bolívar "/>
    <s v="María La Baja"/>
    <s v="Mampuján"/>
    <x v="53"/>
    <s v=""/>
    <s v="Mosaico de pastos con espacios naturales"/>
    <d v="2025-06-11T00:00:00"/>
    <s v="Baja densidad"/>
    <s v="Lucía Rodríguez"/>
    <x v="3"/>
    <n v="5"/>
    <n v="9"/>
    <x v="4"/>
    <n v="3"/>
    <m/>
    <n v="0"/>
    <n v="0"/>
    <n v="0.18"/>
    <x v="39"/>
    <n v="0"/>
    <m/>
    <m/>
    <m/>
    <x v="1"/>
    <x v="1"/>
    <m/>
    <m/>
    <m/>
    <x v="0"/>
    <s v="Agrosistemas"/>
    <s v=""/>
    <m/>
    <m/>
    <m/>
    <m/>
  </r>
  <r>
    <s v="Bolívar "/>
    <s v="María La Baja"/>
    <s v="Mampuján"/>
    <x v="53"/>
    <s v=""/>
    <s v="Mosaico de pastos con espacios naturales"/>
    <d v="2025-06-11T00:00:00"/>
    <s v="Baja densidad"/>
    <s v="Lucía Rodríguez"/>
    <x v="3"/>
    <n v="5"/>
    <n v="10"/>
    <x v="2"/>
    <n v="1"/>
    <m/>
    <n v="0"/>
    <n v="0"/>
    <n v="0.5"/>
    <x v="39"/>
    <n v="0"/>
    <m/>
    <m/>
    <m/>
    <x v="1"/>
    <x v="1"/>
    <m/>
    <m/>
    <m/>
    <x v="0"/>
    <s v="Agrosistemas"/>
    <s v=""/>
    <m/>
    <m/>
    <m/>
    <m/>
  </r>
  <r>
    <s v="Bolívar "/>
    <s v="María La Baja"/>
    <s v="Mampuján"/>
    <x v="53"/>
    <s v=""/>
    <s v="Mosaico de pastos con espacios naturales"/>
    <d v="2025-06-11T00:00:00"/>
    <s v="Baja densidad"/>
    <s v="Lucía Rodríguez"/>
    <x v="3"/>
    <n v="6"/>
    <n v="11"/>
    <x v="2"/>
    <n v="14"/>
    <m/>
    <n v="0"/>
    <n v="0"/>
    <n v="0.9"/>
    <x v="39"/>
    <n v="0"/>
    <m/>
    <m/>
    <m/>
    <x v="1"/>
    <x v="1"/>
    <m/>
    <m/>
    <m/>
    <x v="0"/>
    <s v="Agrosistemas"/>
    <s v=""/>
    <m/>
    <m/>
    <m/>
    <m/>
  </r>
  <r>
    <s v="Bolívar "/>
    <s v="María La Baja"/>
    <s v="Mampuján"/>
    <x v="53"/>
    <s v=""/>
    <s v="Mosaico de pastos con espacios naturales"/>
    <d v="2025-06-11T00:00:00"/>
    <s v="Baja densidad"/>
    <s v="Lucía Rodríguez"/>
    <x v="3"/>
    <n v="7"/>
    <n v="12"/>
    <x v="2"/>
    <n v="1"/>
    <m/>
    <n v="0"/>
    <n v="0"/>
    <n v="0.5"/>
    <x v="39"/>
    <n v="0"/>
    <m/>
    <m/>
    <m/>
    <x v="1"/>
    <x v="1"/>
    <m/>
    <m/>
    <m/>
    <x v="0"/>
    <s v="Agrosistemas"/>
    <s v=""/>
    <m/>
    <m/>
    <m/>
    <m/>
  </r>
  <r>
    <s v="Bolívar "/>
    <s v="María La Baja"/>
    <s v="Mampuján"/>
    <x v="53"/>
    <n v="412"/>
    <s v="Mosaico de pastos con espacios naturales"/>
    <d v="2025-06-11T00:00:00"/>
    <s v="Baja densidad"/>
    <s v="Lucía Rodríguez"/>
    <x v="3"/>
    <n v="8"/>
    <n v="13"/>
    <x v="0"/>
    <m/>
    <n v="57.5"/>
    <n v="0.57499999999999996"/>
    <n v="0.18302818455567962"/>
    <n v="9"/>
    <x v="0"/>
    <n v="2.6310301529878944E-2"/>
    <n v="9"/>
    <n v="13"/>
    <n v="1"/>
    <x v="0"/>
    <x v="0"/>
    <n v="0"/>
    <n v="0"/>
    <n v="1"/>
    <x v="0"/>
    <s v="Agrosistemas"/>
    <s v=""/>
    <n v="4751957.8459999999"/>
    <n v="2661314.4035999998"/>
    <n v="-75.263440000000003"/>
    <n v="9.9768870009999997"/>
  </r>
  <r>
    <s v="Bolívar "/>
    <s v="María La Baja"/>
    <s v="Mampuján"/>
    <x v="53"/>
    <s v=""/>
    <s v="Mosaico de pastos con espacios naturales"/>
    <d v="2025-06-11T00:00:00"/>
    <s v="Baja densidad"/>
    <s v="Lucía Rodríguez"/>
    <x v="3"/>
    <n v="8"/>
    <n v="14"/>
    <x v="4"/>
    <n v="1"/>
    <m/>
    <n v="0"/>
    <n v="0"/>
    <n v="0.16"/>
    <x v="39"/>
    <n v="0"/>
    <m/>
    <m/>
    <m/>
    <x v="1"/>
    <x v="1"/>
    <m/>
    <m/>
    <m/>
    <x v="0"/>
    <s v="Agrosistemas"/>
    <s v=""/>
    <m/>
    <m/>
    <m/>
    <m/>
  </r>
  <r>
    <s v="Bolívar "/>
    <s v="María La Baja"/>
    <s v="Mampuján"/>
    <x v="53"/>
    <s v=""/>
    <s v="Mosaico de pastos con espacios naturales"/>
    <d v="2025-06-11T00:00:00"/>
    <s v="Baja densidad"/>
    <s v="Lucía Rodríguez"/>
    <x v="3"/>
    <n v="8"/>
    <n v="15"/>
    <x v="2"/>
    <n v="5"/>
    <m/>
    <n v="0"/>
    <n v="0"/>
    <n v="0.7"/>
    <x v="39"/>
    <n v="0"/>
    <m/>
    <m/>
    <m/>
    <x v="1"/>
    <x v="1"/>
    <m/>
    <m/>
    <m/>
    <x v="0"/>
    <s v="Agrosistemas"/>
    <s v=""/>
    <m/>
    <m/>
    <m/>
    <m/>
  </r>
  <r>
    <s v="Bolívar "/>
    <s v="María La Baja"/>
    <s v="Mampuján"/>
    <x v="53"/>
    <n v="413"/>
    <s v="Mosaico de pastos con espacios naturales"/>
    <d v="2025-06-11T00:00:00"/>
    <s v="Baja densidad"/>
    <s v="Lucía Rodríguez"/>
    <x v="3"/>
    <n v="9"/>
    <n v="16"/>
    <x v="1"/>
    <m/>
    <n v="57"/>
    <n v="0.56999999999999995"/>
    <n v="0.18143663512476069"/>
    <n v="6.8"/>
    <x v="77"/>
    <n v="2.5854720505278397E-2"/>
    <n v="10"/>
    <n v="15"/>
    <n v="0"/>
    <x v="0"/>
    <x v="0"/>
    <n v="0"/>
    <n v="0"/>
    <n v="0"/>
    <x v="0"/>
    <s v="Agrosistemas"/>
    <s v=""/>
    <n v="4751956.8426000001"/>
    <n v="2661311.9770999998"/>
    <n v="-75.263448999999994"/>
    <n v="9.9768650000000001"/>
  </r>
  <r>
    <s v="Bolívar "/>
    <s v="María La Baja"/>
    <s v="Mampuján"/>
    <x v="53"/>
    <n v="414"/>
    <s v="Mosaico de pastos con espacios naturales"/>
    <d v="2025-06-11T00:00:00"/>
    <s v="Baja densidad"/>
    <s v="Lucía Rodríguez"/>
    <x v="3"/>
    <n v="9"/>
    <n v="17"/>
    <x v="0"/>
    <m/>
    <n v="54.6"/>
    <n v="0.54600000000000004"/>
    <n v="0.17379719785634973"/>
    <n v="8.8000000000000007"/>
    <x v="3"/>
    <n v="2.372331750739174E-2"/>
    <n v="11"/>
    <n v="14"/>
    <n v="2"/>
    <x v="0"/>
    <x v="0"/>
    <n v="0"/>
    <n v="0"/>
    <n v="0"/>
    <x v="0"/>
    <s v="Agrosistemas"/>
    <s v=""/>
    <n v="4751955.1775000002"/>
    <n v="2661309.0021000002"/>
    <n v="-75.263463999999999"/>
    <n v="9.9768380000000008"/>
  </r>
  <r>
    <s v="Bolívar "/>
    <s v="María La Baja"/>
    <s v="Mampuján"/>
    <x v="53"/>
    <n v="415"/>
    <s v="Mosaico de pastos con espacios naturales"/>
    <d v="2025-06-11T00:00:00"/>
    <s v="Baja densidad"/>
    <s v="Lucía Rodríguez"/>
    <x v="3"/>
    <n v="9"/>
    <n v="18"/>
    <x v="0"/>
    <m/>
    <n v="62.4"/>
    <n v="0.624"/>
    <n v="0.19862536897868538"/>
    <n v="9"/>
    <x v="8"/>
    <n v="3.098555756067492E-2"/>
    <n v="12"/>
    <n v="15"/>
    <n v="1"/>
    <x v="0"/>
    <x v="0"/>
    <n v="0"/>
    <n v="0"/>
    <n v="0"/>
    <x v="0"/>
    <s v="Agrosistemas"/>
    <s v=""/>
    <n v="4751956.0440999996"/>
    <n v="2661307.4476999999"/>
    <n v="-75.263456000000005"/>
    <n v="9.9768240000000006"/>
  </r>
  <r>
    <s v="Bolívar "/>
    <s v="María La Baja"/>
    <s v="Mampuján"/>
    <x v="53"/>
    <s v=""/>
    <s v="Mosaico de pastos con espacios naturales"/>
    <d v="2025-06-11T00:00:00"/>
    <s v="Baja densidad"/>
    <s v="Lucía Rodríguez"/>
    <x v="3"/>
    <n v="9"/>
    <n v="19"/>
    <x v="4"/>
    <n v="15"/>
    <m/>
    <n v="0"/>
    <n v="0"/>
    <n v="0.15"/>
    <x v="39"/>
    <n v="0"/>
    <m/>
    <m/>
    <m/>
    <x v="1"/>
    <x v="1"/>
    <m/>
    <m/>
    <m/>
    <x v="0"/>
    <s v="Agrosistemas"/>
    <s v=""/>
    <m/>
    <m/>
    <m/>
    <m/>
  </r>
  <r>
    <s v="Bolívar "/>
    <s v="María La Baja"/>
    <s v="Mampuján"/>
    <x v="53"/>
    <s v=""/>
    <s v="Mosaico de pastos con espacios naturales"/>
    <d v="2025-06-11T00:00:00"/>
    <s v="Baja densidad"/>
    <s v="Lucía Rodríguez"/>
    <x v="3"/>
    <n v="9"/>
    <n v="20"/>
    <x v="3"/>
    <n v="4"/>
    <m/>
    <n v="0"/>
    <n v="0"/>
    <n v="0.35"/>
    <x v="39"/>
    <n v="0"/>
    <m/>
    <m/>
    <m/>
    <x v="1"/>
    <x v="1"/>
    <m/>
    <m/>
    <m/>
    <x v="0"/>
    <s v="Agrosistemas"/>
    <s v=""/>
    <m/>
    <m/>
    <m/>
    <m/>
  </r>
  <r>
    <s v="Bolívar "/>
    <s v="María La Baja"/>
    <s v="Mampuján"/>
    <x v="53"/>
    <s v=""/>
    <s v="Mosaico de pastos con espacios naturales"/>
    <d v="2025-06-11T00:00:00"/>
    <s v="Baja densidad"/>
    <s v="Lucía Rodríguez"/>
    <x v="3"/>
    <n v="9"/>
    <n v="21"/>
    <x v="2"/>
    <n v="2"/>
    <m/>
    <n v="0"/>
    <n v="0"/>
    <n v="0.5"/>
    <x v="39"/>
    <n v="0"/>
    <m/>
    <m/>
    <m/>
    <x v="1"/>
    <x v="1"/>
    <m/>
    <m/>
    <m/>
    <x v="0"/>
    <s v="Agrosistemas"/>
    <s v=""/>
    <m/>
    <m/>
    <m/>
    <m/>
  </r>
  <r>
    <s v="Bolívar "/>
    <s v="María La Baja"/>
    <s v="Mampuján"/>
    <x v="53"/>
    <n v="416"/>
    <s v="Mosaico de pastos con espacios naturales"/>
    <d v="2025-06-11T00:00:00"/>
    <s v="Baja densidad"/>
    <s v="Lucía Rodríguez"/>
    <x v="3"/>
    <n v="10"/>
    <n v="22"/>
    <x v="0"/>
    <m/>
    <n v="60.1"/>
    <n v="0.60099999999999998"/>
    <n v="0.1913042415964582"/>
    <n v="6.7"/>
    <x v="9"/>
    <n v="2.8743462299867843E-2"/>
    <n v="8"/>
    <n v="11"/>
    <n v="2"/>
    <x v="0"/>
    <x v="0"/>
    <n v="0"/>
    <n v="0"/>
    <n v="0"/>
    <x v="0"/>
    <s v="Agrosistemas"/>
    <s v=""/>
    <n v="4751954.4479"/>
    <n v="2661314.5373999998"/>
    <n v="-75.263470999999996"/>
    <n v="9.9768880000000006"/>
  </r>
  <r>
    <s v="Bolívar "/>
    <s v="María La Baja"/>
    <s v="Mampuján"/>
    <x v="53"/>
    <s v=""/>
    <s v="Mosaico de pastos con espacios naturales"/>
    <d v="2025-06-11T00:00:00"/>
    <s v="Baja densidad"/>
    <s v="Lucía Rodríguez"/>
    <x v="3"/>
    <n v="10"/>
    <n v="23"/>
    <x v="2"/>
    <n v="1"/>
    <m/>
    <n v="0"/>
    <n v="0"/>
    <n v="0.5"/>
    <x v="39"/>
    <n v="0"/>
    <m/>
    <m/>
    <m/>
    <x v="1"/>
    <x v="1"/>
    <m/>
    <m/>
    <m/>
    <x v="0"/>
    <s v="Agrosistemas"/>
    <s v=""/>
    <m/>
    <m/>
    <m/>
    <m/>
  </r>
  <r>
    <s v="Bolívar "/>
    <s v="María La Baja"/>
    <s v="Mampuján"/>
    <x v="54"/>
    <n v="417"/>
    <s v="Mosaico de cultivos"/>
    <d v="2025-06-11T00:00:00"/>
    <s v="Baja densidad"/>
    <s v="Esteban Moreno"/>
    <x v="3"/>
    <n v="1"/>
    <n v="1"/>
    <x v="0"/>
    <m/>
    <n v="72.5"/>
    <n v="0.72499999999999998"/>
    <n v="0.23077466748324824"/>
    <n v="10.8"/>
    <x v="11"/>
    <n v="4.1827908481338744E-2"/>
    <n v="12"/>
    <n v="22"/>
    <n v="3"/>
    <x v="0"/>
    <x v="0"/>
    <n v="0"/>
    <n v="0"/>
    <n v="2"/>
    <x v="0"/>
    <s v="Agrosistemas"/>
    <s v=""/>
    <n v="4752155.0866999999"/>
    <n v="2661456.9515999998"/>
    <n v="-75.261650000000003"/>
    <n v="9.9781879999999994"/>
  </r>
  <r>
    <s v="Bolívar "/>
    <s v="María La Baja"/>
    <s v="Mampuján"/>
    <x v="54"/>
    <n v="418"/>
    <s v="Mosaico de cultivos"/>
    <d v="2025-06-11T00:00:00"/>
    <s v="Baja densidad"/>
    <s v="Esteban Moreno"/>
    <x v="3"/>
    <n v="3"/>
    <n v="2"/>
    <x v="0"/>
    <m/>
    <n v="58.3"/>
    <n v="0.58299999999999996"/>
    <n v="0.18557466364514996"/>
    <n v="9"/>
    <x v="0"/>
    <n v="2.7047507226280604E-2"/>
    <n v="9"/>
    <n v="19"/>
    <n v="0"/>
    <x v="0"/>
    <x v="0"/>
    <n v="0"/>
    <n v="0"/>
    <n v="0"/>
    <x v="0"/>
    <s v="Agrosistemas"/>
    <s v=""/>
    <n v="4752164.9641000004"/>
    <n v="2661458.3218999999"/>
    <n v="-75.261560000000003"/>
    <n v="9.9782010000000003"/>
  </r>
  <r>
    <s v="Bolívar "/>
    <s v="María La Baja"/>
    <s v="Mampuján"/>
    <x v="54"/>
    <s v=""/>
    <s v="Mosaico de cultivos"/>
    <d v="2025-06-11T00:00:00"/>
    <s v="Baja densidad"/>
    <s v="Esteban Moreno"/>
    <x v="3"/>
    <n v="3"/>
    <n v="3"/>
    <x v="2"/>
    <n v="3"/>
    <m/>
    <n v="0"/>
    <n v="0"/>
    <n v="0.5"/>
    <x v="39"/>
    <n v="0"/>
    <m/>
    <m/>
    <m/>
    <x v="1"/>
    <x v="1"/>
    <m/>
    <m/>
    <m/>
    <x v="0"/>
    <s v="Agrosistemas"/>
    <s v=""/>
    <m/>
    <m/>
    <m/>
    <m/>
  </r>
  <r>
    <s v="Bolívar "/>
    <s v="María La Baja"/>
    <s v="Mampuján"/>
    <x v="54"/>
    <s v=""/>
    <s v="Mosaico de cultivos"/>
    <d v="2025-06-11T00:00:00"/>
    <s v="Baja densidad"/>
    <s v="Esteban Moreno"/>
    <x v="3"/>
    <n v="3"/>
    <n v="4"/>
    <x v="4"/>
    <n v="2"/>
    <m/>
    <n v="0"/>
    <n v="0"/>
    <n v="0.15"/>
    <x v="39"/>
    <n v="0"/>
    <m/>
    <m/>
    <m/>
    <x v="1"/>
    <x v="1"/>
    <m/>
    <m/>
    <m/>
    <x v="0"/>
    <s v="Agrosistemas"/>
    <s v=""/>
    <m/>
    <m/>
    <m/>
    <m/>
  </r>
  <r>
    <s v="Bolívar "/>
    <s v="María La Baja"/>
    <s v="Mampuján"/>
    <x v="54"/>
    <n v="419"/>
    <s v="Mosaico de cultivos"/>
    <d v="2025-06-11T00:00:00"/>
    <s v="Baja densidad"/>
    <s v="Esteban Moreno"/>
    <x v="3"/>
    <n v="4"/>
    <n v="5"/>
    <x v="0"/>
    <m/>
    <n v="60.8"/>
    <n v="0.60799999999999998"/>
    <n v="0.19353241079974473"/>
    <n v="8.5"/>
    <x v="18"/>
    <n v="2.9416926441561197E-2"/>
    <n v="12"/>
    <n v="25"/>
    <n v="5"/>
    <x v="0"/>
    <x v="0"/>
    <n v="0"/>
    <n v="0"/>
    <n v="1"/>
    <x v="0"/>
    <s v="Agrosistemas"/>
    <s v=""/>
    <n v="4752163.7664000001"/>
    <n v="2661459.5468000001"/>
    <n v="-75.261571000000004"/>
    <n v="9.9782120009999993"/>
  </r>
  <r>
    <s v="Bolívar "/>
    <s v="María La Baja"/>
    <s v="Mampuján"/>
    <x v="54"/>
    <n v="420"/>
    <s v="Mosaico de cultivos"/>
    <d v="2025-06-11T00:00:00"/>
    <s v="Baja densidad"/>
    <s v="Esteban Moreno"/>
    <x v="3"/>
    <n v="4"/>
    <n v="6"/>
    <x v="0"/>
    <m/>
    <n v="63.5"/>
    <n v="0.63500000000000001"/>
    <n v="0.20212677772670709"/>
    <n v="10.5"/>
    <x v="11"/>
    <n v="3.2087625964114748E-2"/>
    <n v="10"/>
    <n v="22"/>
    <n v="3"/>
    <x v="0"/>
    <x v="0"/>
    <n v="0"/>
    <n v="0"/>
    <n v="0"/>
    <x v="0"/>
    <s v="Agrosistemas"/>
    <s v=""/>
    <n v="4752169.2688999996"/>
    <n v="2661462.4955000002"/>
    <n v="-75.261521000000002"/>
    <n v="9.9782390010000004"/>
  </r>
  <r>
    <s v="Bolívar "/>
    <s v="María La Baja"/>
    <s v="Mampuján"/>
    <x v="54"/>
    <n v="421"/>
    <s v="Mosaico de cultivos"/>
    <d v="2025-06-11T00:00:00"/>
    <s v="Baja densidad"/>
    <s v="Esteban Moreno"/>
    <x v="3"/>
    <n v="4"/>
    <n v="7"/>
    <x v="0"/>
    <m/>
    <n v="64.8"/>
    <n v="0.64800000000000002"/>
    <n v="0.20626480624709637"/>
    <n v="10.5"/>
    <x v="12"/>
    <n v="3.3414898612029613E-2"/>
    <n v="12"/>
    <n v="23"/>
    <n v="3"/>
    <x v="0"/>
    <x v="0"/>
    <n v="0"/>
    <n v="0"/>
    <n v="1"/>
    <x v="0"/>
    <s v="Agrosistemas"/>
    <s v=""/>
    <n v="4752168.6057000002"/>
    <n v="2661461.7258000001"/>
    <n v="-75.261527000000001"/>
    <n v="9.9782320010000003"/>
  </r>
  <r>
    <s v="Bolívar "/>
    <s v="María La Baja"/>
    <s v="Mampuján"/>
    <x v="54"/>
    <s v=""/>
    <s v="Mosaico de cultivos"/>
    <d v="2025-06-11T00:00:00"/>
    <s v="Baja densidad"/>
    <s v="Esteban Moreno"/>
    <x v="3"/>
    <n v="4"/>
    <n v="8"/>
    <x v="2"/>
    <n v="1"/>
    <m/>
    <n v="0"/>
    <n v="0"/>
    <n v="0.5"/>
    <x v="39"/>
    <n v="0"/>
    <m/>
    <m/>
    <m/>
    <x v="1"/>
    <x v="1"/>
    <m/>
    <m/>
    <m/>
    <x v="0"/>
    <s v="Agrosistemas"/>
    <s v=""/>
    <m/>
    <m/>
    <m/>
    <m/>
  </r>
  <r>
    <s v="Bolívar "/>
    <s v="María La Baja"/>
    <s v="Mampuján"/>
    <x v="54"/>
    <n v="422"/>
    <s v="Mosaico de cultivos"/>
    <d v="2025-06-11T00:00:00"/>
    <s v="Baja densidad"/>
    <s v="Esteban Moreno"/>
    <x v="3"/>
    <n v="5"/>
    <n v="9"/>
    <x v="0"/>
    <m/>
    <n v="73.7"/>
    <n v="0.73699999999999999"/>
    <n v="0.23459438611745373"/>
    <n v="11"/>
    <x v="83"/>
    <n v="4.3224015642140852E-2"/>
    <n v="12"/>
    <n v="23"/>
    <n v="3"/>
    <x v="0"/>
    <x v="0"/>
    <n v="0"/>
    <n v="0"/>
    <n v="1"/>
    <x v="0"/>
    <s v="Agrosistemas"/>
    <s v=""/>
    <n v="4752180.2812999999"/>
    <n v="2661469.4989"/>
    <n v="-75.261420999999999"/>
    <n v="9.9783030010000004"/>
  </r>
  <r>
    <s v="Bolívar "/>
    <s v="María La Baja"/>
    <s v="Mampuján"/>
    <x v="54"/>
    <s v=""/>
    <s v="Mosaico de cultivos"/>
    <d v="2025-06-11T00:00:00"/>
    <s v="Baja densidad"/>
    <s v="Esteban Moreno"/>
    <x v="3"/>
    <n v="5"/>
    <n v="10"/>
    <x v="4"/>
    <n v="3"/>
    <m/>
    <n v="0"/>
    <n v="0"/>
    <n v="0.15"/>
    <x v="39"/>
    <n v="0"/>
    <m/>
    <m/>
    <m/>
    <x v="1"/>
    <x v="1"/>
    <m/>
    <m/>
    <m/>
    <x v="0"/>
    <s v="Agrosistemas"/>
    <s v=""/>
    <m/>
    <m/>
    <m/>
    <m/>
  </r>
  <r>
    <s v="Bolívar "/>
    <s v="María La Baja"/>
    <s v="Mampuján"/>
    <x v="54"/>
    <s v=""/>
    <s v="Mosaico de cultivos"/>
    <d v="2025-06-11T00:00:00"/>
    <s v="Baja densidad"/>
    <s v="Esteban Moreno"/>
    <x v="3"/>
    <n v="5"/>
    <n v="11"/>
    <x v="3"/>
    <n v="1"/>
    <m/>
    <n v="0"/>
    <n v="0"/>
    <n v="0.34"/>
    <x v="39"/>
    <n v="0"/>
    <m/>
    <m/>
    <m/>
    <x v="1"/>
    <x v="1"/>
    <m/>
    <m/>
    <m/>
    <x v="0"/>
    <s v="Agrosistemas"/>
    <s v=""/>
    <m/>
    <m/>
    <m/>
    <m/>
  </r>
  <r>
    <s v="Bolívar "/>
    <s v="María La Baja"/>
    <s v="Mampuján"/>
    <x v="54"/>
    <s v=""/>
    <s v="Mosaico de cultivos"/>
    <d v="2025-06-11T00:00:00"/>
    <s v="Baja densidad"/>
    <s v="Esteban Moreno"/>
    <x v="3"/>
    <n v="5"/>
    <n v="12"/>
    <x v="2"/>
    <n v="1"/>
    <m/>
    <n v="0"/>
    <n v="0"/>
    <n v="0.5"/>
    <x v="39"/>
    <n v="0"/>
    <m/>
    <m/>
    <m/>
    <x v="1"/>
    <x v="1"/>
    <m/>
    <m/>
    <m/>
    <x v="0"/>
    <s v="Agrosistemas"/>
    <s v=""/>
    <m/>
    <m/>
    <m/>
    <m/>
  </r>
  <r>
    <s v="Bolívar "/>
    <s v="María La Baja"/>
    <s v="Mampuján"/>
    <x v="54"/>
    <s v=""/>
    <s v="Mosaico de cultivos"/>
    <d v="2025-06-11T00:00:00"/>
    <s v="Baja densidad"/>
    <s v="Esteban Moreno"/>
    <x v="3"/>
    <n v="6"/>
    <n v="13"/>
    <x v="2"/>
    <n v="1"/>
    <m/>
    <n v="0"/>
    <n v="0"/>
    <n v="0.45"/>
    <x v="39"/>
    <n v="0"/>
    <m/>
    <m/>
    <m/>
    <x v="1"/>
    <x v="1"/>
    <m/>
    <m/>
    <m/>
    <x v="0"/>
    <s v="Agrosistemas"/>
    <s v=""/>
    <m/>
    <m/>
    <m/>
    <m/>
  </r>
  <r>
    <s v="Bolívar "/>
    <s v="María La Baja"/>
    <s v="Mampuján"/>
    <x v="54"/>
    <n v="424"/>
    <s v="Mosaico de cultivos"/>
    <d v="2025-06-11T00:00:00"/>
    <s v="Baja densidad"/>
    <s v="Esteban Moreno"/>
    <x v="3"/>
    <n v="7"/>
    <n v="14"/>
    <x v="0"/>
    <m/>
    <n v="63"/>
    <n v="0.63"/>
    <n v="0.20053522829578813"/>
    <n v="8.8000000000000007"/>
    <x v="27"/>
    <n v="3.1584298456586633E-2"/>
    <n v="12"/>
    <n v="25"/>
    <n v="4"/>
    <x v="0"/>
    <x v="0"/>
    <n v="0"/>
    <n v="0"/>
    <n v="0"/>
    <x v="0"/>
    <s v="Agrosistemas"/>
    <s v=""/>
    <n v="4752194.3778999997"/>
    <n v="2661462.5449000001"/>
    <n v="-75.261291999999997"/>
    <n v="9.9782410010000007"/>
  </r>
  <r>
    <s v="Bolívar "/>
    <s v="María La Baja"/>
    <s v="Mampuján"/>
    <x v="54"/>
    <s v=""/>
    <s v="Mosaico de cultivos"/>
    <d v="2025-06-11T00:00:00"/>
    <s v="Baja densidad"/>
    <s v="Esteban Moreno"/>
    <x v="3"/>
    <n v="7"/>
    <n v="15"/>
    <x v="2"/>
    <n v="1"/>
    <m/>
    <n v="0"/>
    <n v="0"/>
    <n v="0.4"/>
    <x v="39"/>
    <n v="0"/>
    <m/>
    <m/>
    <m/>
    <x v="1"/>
    <x v="1"/>
    <m/>
    <m/>
    <m/>
    <x v="0"/>
    <s v="Agrosistemas"/>
    <s v=""/>
    <m/>
    <m/>
    <m/>
    <m/>
  </r>
  <r>
    <s v="Bolívar "/>
    <s v="María La Baja"/>
    <s v="Mampuján"/>
    <x v="54"/>
    <n v="425"/>
    <s v="Mosaico de cultivos"/>
    <d v="2025-06-11T00:00:00"/>
    <s v="Baja densidad"/>
    <s v="Esteban Moreno"/>
    <x v="3"/>
    <n v="8"/>
    <n v="16"/>
    <x v="0"/>
    <m/>
    <n v="70.599999999999994"/>
    <n v="0.70599999999999996"/>
    <n v="0.22472677964575621"/>
    <n v="9"/>
    <x v="1"/>
    <n v="3.9664276607475971E-2"/>
    <n v="13"/>
    <n v="25"/>
    <n v="5"/>
    <x v="0"/>
    <x v="0"/>
    <n v="0"/>
    <n v="0"/>
    <n v="0"/>
    <x v="0"/>
    <s v="Agrosistemas"/>
    <s v=""/>
    <n v="4752190.3787000002"/>
    <n v="2661470.9783000001"/>
    <n v="-75.261329000000003"/>
    <n v="9.9783170010000006"/>
  </r>
  <r>
    <s v="Bolívar "/>
    <s v="María La Baja"/>
    <s v="Mampuján"/>
    <x v="54"/>
    <s v=""/>
    <s v="Mosaico de cultivos"/>
    <d v="2025-06-11T00:00:00"/>
    <s v="Baja densidad"/>
    <s v="Esteban Moreno"/>
    <x v="3"/>
    <n v="8"/>
    <n v="17"/>
    <x v="4"/>
    <n v="1"/>
    <m/>
    <n v="0"/>
    <n v="0"/>
    <n v="0.13"/>
    <x v="39"/>
    <n v="0"/>
    <m/>
    <m/>
    <m/>
    <x v="1"/>
    <x v="1"/>
    <m/>
    <m/>
    <m/>
    <x v="0"/>
    <s v="Agrosistemas"/>
    <s v=""/>
    <m/>
    <m/>
    <m/>
    <m/>
  </r>
  <r>
    <s v="Bolívar "/>
    <s v="María La Baja"/>
    <s v="Mampuján"/>
    <x v="54"/>
    <s v=""/>
    <s v="Mosaico de cultivos"/>
    <d v="2025-06-11T00:00:00"/>
    <s v="Baja densidad"/>
    <s v="Esteban Moreno"/>
    <x v="3"/>
    <n v="10"/>
    <n v="18"/>
    <x v="2"/>
    <n v="6"/>
    <m/>
    <n v="0"/>
    <n v="0"/>
    <n v="0.8"/>
    <x v="39"/>
    <n v="0"/>
    <m/>
    <m/>
    <m/>
    <x v="1"/>
    <x v="1"/>
    <m/>
    <m/>
    <m/>
    <x v="0"/>
    <s v="Agrosistemas"/>
    <s v=""/>
    <m/>
    <m/>
    <m/>
    <m/>
  </r>
  <r>
    <s v="Bolívar "/>
    <s v="María La Baja"/>
    <s v="Mampuján"/>
    <x v="54"/>
    <s v=""/>
    <s v="Mosaico de cultivos"/>
    <d v="2025-06-11T00:00:00"/>
    <s v="Baja densidad"/>
    <s v="Esteban Moreno"/>
    <x v="3"/>
    <n v="10"/>
    <n v="19"/>
    <x v="4"/>
    <n v="1"/>
    <m/>
    <n v="0"/>
    <n v="0"/>
    <n v="0.15"/>
    <x v="39"/>
    <n v="0"/>
    <m/>
    <m/>
    <m/>
    <x v="1"/>
    <x v="1"/>
    <m/>
    <m/>
    <m/>
    <x v="0"/>
    <s v="Agrosistemas"/>
    <s v=""/>
    <m/>
    <m/>
    <m/>
    <m/>
  </r>
  <r>
    <s v="Bolívar "/>
    <s v="María La Baja"/>
    <s v="Mampuján"/>
    <x v="54"/>
    <s v=""/>
    <s v="Mosaico de cultivos"/>
    <d v="2025-06-11T00:00:00"/>
    <s v="Baja densidad"/>
    <s v="Esteban Moreno"/>
    <x v="3"/>
    <n v="10"/>
    <n v="20"/>
    <x v="3"/>
    <n v="1"/>
    <m/>
    <n v="0"/>
    <n v="0"/>
    <n v="0.3"/>
    <x v="39"/>
    <n v="0"/>
    <m/>
    <m/>
    <m/>
    <x v="1"/>
    <x v="1"/>
    <m/>
    <m/>
    <m/>
    <x v="0"/>
    <s v="Agrosistemas"/>
    <s v=""/>
    <m/>
    <m/>
    <m/>
    <m/>
  </r>
  <r>
    <s v="Bolívar "/>
    <s v="María La Baja"/>
    <s v="Mampuján"/>
    <x v="55"/>
    <n v="426"/>
    <s v="Mosaico de cultivos"/>
    <d v="2025-06-11T00:00:00"/>
    <s v="Baja densidad"/>
    <s v="Lucía Rodríguez"/>
    <x v="3"/>
    <n v="1"/>
    <n v="1"/>
    <x v="0"/>
    <m/>
    <n v="68.8"/>
    <n v="0.68799999999999994"/>
    <n v="0.21899720169444797"/>
    <n v="11"/>
    <x v="83"/>
    <n v="3.7667518691445051E-2"/>
    <n v="11"/>
    <n v="15"/>
    <n v="4"/>
    <x v="0"/>
    <x v="0"/>
    <n v="0"/>
    <n v="0"/>
    <n v="0"/>
    <x v="0"/>
    <s v="Agrosistemas"/>
    <s v=""/>
    <n v="4752695.3443999998"/>
    <n v="2661141.3511000001"/>
    <n v="-75.256703000000002"/>
    <n v="9.9753679999999996"/>
  </r>
  <r>
    <s v="Bolívar "/>
    <s v="María La Baja"/>
    <s v="Mampuján"/>
    <x v="55"/>
    <n v="427"/>
    <s v="Mosaico de cultivos"/>
    <d v="2025-06-11T00:00:00"/>
    <s v="Baja densidad"/>
    <s v="Lucía Rodríguez"/>
    <x v="3"/>
    <n v="1"/>
    <n v="2"/>
    <x v="0"/>
    <m/>
    <n v="62"/>
    <n v="0.62"/>
    <n v="0.19735212943395022"/>
    <n v="10.5"/>
    <x v="11"/>
    <n v="3.0589580062262284E-2"/>
    <n v="10"/>
    <n v="13"/>
    <n v="5"/>
    <x v="0"/>
    <x v="0"/>
    <n v="0"/>
    <n v="0"/>
    <n v="0"/>
    <x v="0"/>
    <s v="Agrosistemas"/>
    <s v=""/>
    <n v="4752692.4210999999"/>
    <n v="2661146.7908000001"/>
    <n v="-75.256730000000005"/>
    <n v="9.9754170010000003"/>
  </r>
  <r>
    <s v="Bolívar "/>
    <s v="María La Baja"/>
    <s v="Mampuján"/>
    <x v="55"/>
    <s v=""/>
    <s v="Mosaico de cultivos"/>
    <d v="2025-06-11T00:00:00"/>
    <s v="Baja densidad"/>
    <s v="Lucía Rodríguez"/>
    <x v="3"/>
    <n v="1"/>
    <n v="3"/>
    <x v="2"/>
    <n v="7"/>
    <m/>
    <n v="0"/>
    <n v="0"/>
    <n v="1"/>
    <x v="39"/>
    <n v="0"/>
    <m/>
    <m/>
    <m/>
    <x v="1"/>
    <x v="1"/>
    <m/>
    <m/>
    <m/>
    <x v="0"/>
    <s v="Agrosistemas"/>
    <s v=""/>
    <m/>
    <m/>
    <m/>
    <m/>
  </r>
  <r>
    <s v="Bolívar "/>
    <s v="María La Baja"/>
    <s v="Mampuján"/>
    <x v="55"/>
    <s v=""/>
    <s v="Mosaico de cultivos"/>
    <d v="2025-06-11T00:00:00"/>
    <s v="Baja densidad"/>
    <s v="Lucía Rodríguez"/>
    <x v="3"/>
    <n v="1"/>
    <n v="4"/>
    <x v="3"/>
    <n v="3"/>
    <m/>
    <n v="0"/>
    <n v="0"/>
    <n v="0.35"/>
    <x v="39"/>
    <n v="0"/>
    <m/>
    <m/>
    <m/>
    <x v="1"/>
    <x v="1"/>
    <m/>
    <m/>
    <m/>
    <x v="0"/>
    <s v="Agrosistemas"/>
    <s v=""/>
    <m/>
    <m/>
    <m/>
    <m/>
  </r>
  <r>
    <s v="Bolívar "/>
    <s v="María La Baja"/>
    <s v="Mampuján"/>
    <x v="55"/>
    <n v="428"/>
    <s v="Mosaico de cultivos"/>
    <d v="2025-06-11T00:00:00"/>
    <s v="Baja densidad"/>
    <s v="Lucía Rodríguez"/>
    <x v="3"/>
    <n v="2"/>
    <n v="5"/>
    <x v="0"/>
    <m/>
    <n v="56.4"/>
    <n v="0.56399999999999995"/>
    <n v="0.17952677580765794"/>
    <n v="10.5"/>
    <x v="11"/>
    <n v="2.5313275388879768E-2"/>
    <n v="8"/>
    <n v="11"/>
    <n v="3"/>
    <x v="0"/>
    <x v="2"/>
    <n v="0"/>
    <n v="0"/>
    <n v="0"/>
    <x v="0"/>
    <s v="Agrosistemas"/>
    <s v=""/>
    <n v="4752694.1783999996"/>
    <n v="2661147.2212"/>
    <n v="-75.256714000000002"/>
    <n v="9.9754210000000008"/>
  </r>
  <r>
    <s v="Bolívar "/>
    <s v="María La Baja"/>
    <s v="Mampuján"/>
    <x v="55"/>
    <n v="429"/>
    <s v="Mosaico de cultivos"/>
    <d v="2025-06-11T00:00:00"/>
    <s v="Baja densidad"/>
    <s v="Lucía Rodríguez"/>
    <x v="3"/>
    <n v="2"/>
    <n v="6"/>
    <x v="0"/>
    <m/>
    <n v="64.7"/>
    <n v="0.64700000000000002"/>
    <n v="0.20594649636091258"/>
    <n v="11.5"/>
    <x v="19"/>
    <n v="3.3311845786377609E-2"/>
    <n v="11"/>
    <n v="15"/>
    <n v="6"/>
    <x v="0"/>
    <x v="0"/>
    <n v="0"/>
    <n v="0"/>
    <n v="0"/>
    <x v="0"/>
    <s v="Agrosistemas"/>
    <s v=""/>
    <n v="4752691.1257999996"/>
    <n v="2661149.7859"/>
    <n v="-75.256742000000003"/>
    <n v="9.9754439999999995"/>
  </r>
  <r>
    <s v="Bolívar "/>
    <s v="María La Baja"/>
    <s v="Mampuján"/>
    <x v="55"/>
    <s v=""/>
    <s v="Mosaico de cultivos"/>
    <d v="2025-06-11T00:00:00"/>
    <s v="Baja densidad"/>
    <s v="Lucía Rodríguez"/>
    <x v="3"/>
    <n v="2"/>
    <n v="7"/>
    <x v="2"/>
    <n v="3"/>
    <m/>
    <n v="0"/>
    <n v="0"/>
    <n v="1"/>
    <x v="39"/>
    <n v="0"/>
    <m/>
    <m/>
    <m/>
    <x v="1"/>
    <x v="1"/>
    <m/>
    <m/>
    <m/>
    <x v="0"/>
    <s v="Agrosistemas"/>
    <s v=""/>
    <m/>
    <m/>
    <m/>
    <m/>
  </r>
  <r>
    <s v="Bolívar "/>
    <s v="María La Baja"/>
    <s v="Mampuján"/>
    <x v="55"/>
    <s v=""/>
    <s v="Mosaico de cultivos"/>
    <d v="2025-06-11T00:00:00"/>
    <s v="Baja densidad"/>
    <s v="Lucía Rodríguez"/>
    <x v="3"/>
    <n v="2"/>
    <n v="8"/>
    <x v="4"/>
    <n v="4"/>
    <m/>
    <n v="0"/>
    <n v="0"/>
    <n v="0.15"/>
    <x v="39"/>
    <n v="0"/>
    <m/>
    <m/>
    <m/>
    <x v="1"/>
    <x v="1"/>
    <m/>
    <m/>
    <m/>
    <x v="0"/>
    <s v="Agrosistemas"/>
    <s v=""/>
    <m/>
    <m/>
    <m/>
    <m/>
  </r>
  <r>
    <s v="Bolívar "/>
    <s v="María La Baja"/>
    <s v="Mampuján"/>
    <x v="55"/>
    <n v="430"/>
    <s v="Mosaico de cultivos"/>
    <d v="2025-06-11T00:00:00"/>
    <s v="Baja densidad"/>
    <s v="Lucía Rodríguez"/>
    <x v="3"/>
    <n v="4"/>
    <n v="9"/>
    <x v="0"/>
    <m/>
    <n v="72"/>
    <n v="0.72"/>
    <n v="0.22918311805232927"/>
    <n v="8.3000000000000007"/>
    <x v="18"/>
    <n v="4.1252961249419268E-2"/>
    <n v="7"/>
    <n v="10"/>
    <n v="3"/>
    <x v="0"/>
    <x v="0"/>
    <n v="0"/>
    <n v="2"/>
    <n v="0"/>
    <x v="0"/>
    <s v="Agrosistemas"/>
    <s v=""/>
    <n v="4752689.1409"/>
    <n v="2661148.1403999999"/>
    <n v="-75.25676"/>
    <n v="9.9754290000000001"/>
  </r>
  <r>
    <s v="Bolívar "/>
    <s v="María La Baja"/>
    <s v="Mampuján"/>
    <x v="55"/>
    <s v=""/>
    <s v="Mosaico de cultivos"/>
    <d v="2025-06-11T00:00:00"/>
    <s v="Baja densidad"/>
    <s v="Lucía Rodríguez"/>
    <x v="3"/>
    <n v="4"/>
    <n v="10"/>
    <x v="2"/>
    <n v="2"/>
    <m/>
    <n v="0"/>
    <n v="0"/>
    <n v="1.3"/>
    <x v="39"/>
    <n v="0"/>
    <m/>
    <m/>
    <m/>
    <x v="1"/>
    <x v="1"/>
    <m/>
    <m/>
    <m/>
    <x v="0"/>
    <s v="Agrosistemas"/>
    <s v=""/>
    <m/>
    <m/>
    <m/>
    <m/>
  </r>
  <r>
    <s v="Bolívar "/>
    <s v="María La Baja"/>
    <s v="Mampuján"/>
    <x v="55"/>
    <n v="431"/>
    <s v="Mosaico de cultivos"/>
    <d v="2025-06-11T00:00:00"/>
    <s v="Baja densidad"/>
    <s v="Lucía Rodríguez"/>
    <x v="3"/>
    <n v="6"/>
    <n v="11"/>
    <x v="0"/>
    <m/>
    <n v="65.2"/>
    <n v="0.65200000000000002"/>
    <n v="0.20753804579183152"/>
    <n v="10.9"/>
    <x v="11"/>
    <n v="3.3828701464068536E-2"/>
    <n v="10"/>
    <n v="13"/>
    <n v="3"/>
    <x v="0"/>
    <x v="0"/>
    <n v="0"/>
    <n v="0"/>
    <n v="2"/>
    <x v="0"/>
    <s v="Agrosistemas"/>
    <s v=""/>
    <n v="4752687.1392999999"/>
    <n v="2661160.0995"/>
    <n v="-75.256778999999995"/>
    <n v="9.9755370009999993"/>
  </r>
  <r>
    <s v="Bolívar "/>
    <s v="María La Baja"/>
    <s v="Mampuján"/>
    <x v="55"/>
    <n v="432"/>
    <s v="Mosaico de cultivos"/>
    <d v="2025-06-11T00:00:00"/>
    <s v="Baja densidad"/>
    <s v="Lucía Rodríguez"/>
    <x v="3"/>
    <n v="6"/>
    <n v="12"/>
    <x v="0"/>
    <m/>
    <n v="60.2"/>
    <n v="0.60199999999999998"/>
    <n v="0.19162255148264198"/>
    <n v="8.6"/>
    <x v="18"/>
    <n v="2.8839193998137617E-2"/>
    <n v="4"/>
    <n v="7"/>
    <n v="1"/>
    <x v="0"/>
    <x v="0"/>
    <n v="0"/>
    <n v="0"/>
    <n v="0"/>
    <x v="0"/>
    <s v="Agrosistemas"/>
    <s v=""/>
    <n v="4752689.2518999996"/>
    <n v="2661164.3986999998"/>
    <n v="-75.25676"/>
    <n v="9.9755760010000003"/>
  </r>
  <r>
    <s v="Bolívar "/>
    <s v="María La Baja"/>
    <s v="Mampuján"/>
    <x v="55"/>
    <n v="433"/>
    <s v="Mosaico de cultivos"/>
    <d v="2025-06-11T00:00:00"/>
    <s v="Baja densidad"/>
    <s v="Lucía Rodríguez"/>
    <x v="3"/>
    <n v="9"/>
    <n v="13"/>
    <x v="0"/>
    <m/>
    <n v="77.7"/>
    <n v="0.77700000000000002"/>
    <n v="0.24732678156480536"/>
    <n v="8.6999999999999993"/>
    <x v="87"/>
    <n v="4.8043227318963447E-2"/>
    <n v="9"/>
    <n v="12"/>
    <n v="1"/>
    <x v="0"/>
    <x v="0"/>
    <n v="0"/>
    <n v="0"/>
    <n v="0"/>
    <x v="0"/>
    <s v="Agrosistemas"/>
    <s v=""/>
    <n v="4752679.2851"/>
    <n v="2661182.0529999998"/>
    <n v="-75.256851999999995"/>
    <n v="9.9757350010000003"/>
  </r>
  <r>
    <s v="Bolívar"/>
    <s v="San Juan Nepomuceno"/>
    <s v="El Palmar, San Esteban"/>
    <x v="56"/>
    <n v="98"/>
    <s v="Pastos arbolados"/>
    <d v="2025-07-05T00:00:00"/>
    <s v="Media densidad"/>
    <s v="Esteban Moreno"/>
    <x v="3"/>
    <n v="1"/>
    <n v="1"/>
    <x v="0"/>
    <m/>
    <n v="66.5"/>
    <n v="0.66500000000000004"/>
    <n v="0.21167607431222082"/>
    <n v="10.5"/>
    <x v="11"/>
    <n v="3.5191147354406711E-2"/>
    <n v="7"/>
    <n v="10"/>
    <n v="0"/>
    <x v="0"/>
    <x v="2"/>
    <n v="0"/>
    <n v="0"/>
    <n v="1"/>
    <x v="0"/>
    <s v="Ganadero"/>
    <m/>
    <n v="4768791.9823000003"/>
    <n v="2653257.2804"/>
    <n v="-75.109431999999998"/>
    <n v="9.9050410000000007"/>
  </r>
  <r>
    <s v="Bolívar"/>
    <s v="San Juan Nepomuceno"/>
    <s v="El Palmar, San Esteban"/>
    <x v="56"/>
    <n v="99"/>
    <s v="Pastos arbolados"/>
    <d v="2025-07-05T00:00:00"/>
    <s v="Media densidad"/>
    <s v="Esteban Moreno"/>
    <x v="3"/>
    <n v="1"/>
    <n v="2"/>
    <x v="0"/>
    <m/>
    <n v="63"/>
    <n v="0.63"/>
    <n v="0.20053522829578813"/>
    <n v="12"/>
    <x v="30"/>
    <n v="3.1584298456586633E-2"/>
    <n v="5"/>
    <n v="8"/>
    <n v="1"/>
    <x v="0"/>
    <x v="0"/>
    <n v="0"/>
    <n v="0"/>
    <n v="0"/>
    <x v="0"/>
    <s v="Ganadero"/>
    <m/>
    <n v="4768793.6961000003"/>
    <n v="2653250.8550999998"/>
    <n v="-75.109415999999996"/>
    <n v="9.9049829999999996"/>
  </r>
  <r>
    <s v="Bolívar"/>
    <s v="San Juan Nepomuceno"/>
    <s v="El Palmar, San Esteban"/>
    <x v="56"/>
    <n v="100"/>
    <s v="Pastos arbolados"/>
    <d v="2025-07-05T00:00:00"/>
    <s v="Media densidad"/>
    <s v="Esteban Moreno"/>
    <x v="3"/>
    <n v="1"/>
    <n v="3"/>
    <x v="0"/>
    <m/>
    <n v="56"/>
    <n v="0.56000000000000005"/>
    <n v="0.17825353626292281"/>
    <n v="13"/>
    <x v="119"/>
    <n v="2.4955495076809196E-2"/>
    <n v="3"/>
    <n v="6"/>
    <n v="2"/>
    <x v="0"/>
    <x v="0"/>
    <n v="0"/>
    <n v="0"/>
    <n v="0"/>
    <x v="0"/>
    <s v="Ganadero"/>
    <m/>
    <n v="4768793.4732999997"/>
    <n v="2653250.3036000002"/>
    <n v="-75.109418000000005"/>
    <n v="9.9049780009999999"/>
  </r>
  <r>
    <s v="Bolívar"/>
    <s v="San Juan Nepomuceno"/>
    <s v="El Palmar, San Esteban"/>
    <x v="56"/>
    <n v="101"/>
    <s v="Pastos arbolados"/>
    <d v="2025-07-05T00:00:00"/>
    <s v="Media densidad"/>
    <s v="Esteban Moreno"/>
    <x v="3"/>
    <n v="1"/>
    <n v="4"/>
    <x v="0"/>
    <m/>
    <n v="64"/>
    <n v="0.64"/>
    <n v="0.20371832715762606"/>
    <n v="12.5"/>
    <x v="15"/>
    <n v="3.2594932345220172E-2"/>
    <n v="6"/>
    <n v="9"/>
    <n v="0"/>
    <x v="0"/>
    <x v="0"/>
    <n v="0"/>
    <n v="0"/>
    <n v="0"/>
    <x v="0"/>
    <s v="Ganadero"/>
    <m/>
    <n v="4768791.3082999997"/>
    <n v="2653254.7411000002"/>
    <n v="-75.109437999999997"/>
    <n v="9.9050180010000002"/>
  </r>
  <r>
    <s v="Bolívar"/>
    <s v="San Juan Nepomuceno"/>
    <s v="El Palmar, San Esteban"/>
    <x v="56"/>
    <n v="102"/>
    <s v="Pastos arbolados"/>
    <d v="2025-07-05T00:00:00"/>
    <s v="Media densidad"/>
    <s v="Esteban Moreno"/>
    <x v="3"/>
    <n v="1"/>
    <n v="5"/>
    <x v="0"/>
    <m/>
    <n v="63"/>
    <n v="0.63"/>
    <n v="0.20053522829578813"/>
    <n v="13"/>
    <x v="13"/>
    <n v="3.1584298456586633E-2"/>
    <n v="7"/>
    <n v="10"/>
    <n v="1"/>
    <x v="0"/>
    <x v="0"/>
    <n v="0"/>
    <n v="0"/>
    <n v="2"/>
    <x v="0"/>
    <s v="Ganadero"/>
    <m/>
    <n v="4768789.1081999997"/>
    <n v="2653253.6491"/>
    <n v="-75.109458000000004"/>
    <n v="9.9050080010000006"/>
  </r>
  <r>
    <s v="Bolívar"/>
    <s v="San Juan Nepomuceno"/>
    <s v="El Palmar, San Esteban"/>
    <x v="56"/>
    <m/>
    <s v="Pastos arbolados"/>
    <d v="2025-07-05T00:00:00"/>
    <s v="Media densidad"/>
    <s v="Esteban Moreno"/>
    <x v="3"/>
    <n v="1"/>
    <n v="6"/>
    <x v="2"/>
    <n v="2"/>
    <m/>
    <n v="0"/>
    <n v="0"/>
    <n v="2"/>
    <x v="39"/>
    <n v="0"/>
    <m/>
    <m/>
    <m/>
    <x v="1"/>
    <x v="1"/>
    <m/>
    <m/>
    <m/>
    <x v="0"/>
    <s v="Ganadero"/>
    <m/>
    <m/>
    <m/>
    <m/>
    <m/>
  </r>
  <r>
    <s v="Bolívar"/>
    <s v="San Juan Nepomuceno"/>
    <s v="El Palmar, San Esteban"/>
    <x v="56"/>
    <n v="103"/>
    <s v="Pastos arbolados"/>
    <d v="2025-07-05T00:00:00"/>
    <s v="Media densidad"/>
    <s v="Esteban Moreno"/>
    <x v="3"/>
    <n v="2"/>
    <n v="7"/>
    <x v="0"/>
    <m/>
    <n v="59"/>
    <n v="0.59"/>
    <n v="0.18780283284843649"/>
    <n v="11.5"/>
    <x v="30"/>
    <n v="2.770091784514438E-2"/>
    <n v="5"/>
    <n v="8"/>
    <n v="0"/>
    <x v="0"/>
    <x v="0"/>
    <n v="0"/>
    <n v="0"/>
    <n v="2"/>
    <x v="0"/>
    <s v="Ganadero"/>
    <m/>
    <n v="4768783.7012"/>
    <n v="2653265.6274999999"/>
    <n v="-75.109508000000005"/>
    <n v="9.9051160009999997"/>
  </r>
  <r>
    <s v="Bolívar"/>
    <s v="San Juan Nepomuceno"/>
    <s v="El Palmar, San Esteban"/>
    <x v="56"/>
    <n v="104"/>
    <s v="Pastos arbolados"/>
    <d v="2025-07-05T00:00:00"/>
    <s v="Media densidad"/>
    <s v="Esteban Moreno"/>
    <x v="3"/>
    <n v="2"/>
    <n v="8"/>
    <x v="0"/>
    <m/>
    <n v="60"/>
    <n v="0.6"/>
    <n v="0.19098593171027439"/>
    <n v="11"/>
    <x v="19"/>
    <n v="2.8647889756541159E-2"/>
    <n v="10"/>
    <n v="13"/>
    <n v="1"/>
    <x v="2"/>
    <x v="0"/>
    <n v="0"/>
    <n v="0"/>
    <n v="0"/>
    <x v="0"/>
    <s v="Ganadero"/>
    <m/>
    <n v="4768782.6651999997"/>
    <n v="2653257.8925000001"/>
    <n v="-75.109516999999997"/>
    <n v="9.9050460010000005"/>
  </r>
  <r>
    <s v="Bolívar"/>
    <s v="San Juan Nepomuceno"/>
    <s v="El Palmar, San Esteban"/>
    <x v="56"/>
    <n v="105"/>
    <s v="Pastos arbolados"/>
    <d v="2025-07-05T00:00:00"/>
    <s v="Media densidad"/>
    <s v="Esteban Moreno"/>
    <x v="3"/>
    <n v="2"/>
    <n v="9"/>
    <x v="0"/>
    <m/>
    <n v="68"/>
    <n v="0.68"/>
    <n v="0.21645072260497769"/>
    <n v="12"/>
    <x v="15"/>
    <n v="3.6796622842846211E-2"/>
    <n v="5"/>
    <n v="8"/>
    <n v="1"/>
    <x v="2"/>
    <x v="2"/>
    <n v="0"/>
    <n v="0"/>
    <n v="1"/>
    <x v="0"/>
    <s v="Ganadero"/>
    <m/>
    <n v="4768783.1031999998"/>
    <n v="2653257.7790999999"/>
    <n v="-75.109513000000007"/>
    <n v="9.9050449999999994"/>
  </r>
  <r>
    <s v="Bolívar"/>
    <s v="San Juan Nepomuceno"/>
    <s v="El Palmar, San Esteban"/>
    <x v="56"/>
    <m/>
    <s v="Pastos arbolados"/>
    <d v="2025-07-05T00:00:00"/>
    <s v="Media densidad"/>
    <s v="Esteban Moreno"/>
    <x v="3"/>
    <n v="2"/>
    <n v="10"/>
    <x v="2"/>
    <n v="1"/>
    <m/>
    <n v="0"/>
    <n v="0"/>
    <n v="1.3"/>
    <x v="39"/>
    <n v="0"/>
    <m/>
    <m/>
    <m/>
    <x v="1"/>
    <x v="1"/>
    <m/>
    <m/>
    <m/>
    <x v="0"/>
    <s v="Ganadero"/>
    <m/>
    <m/>
    <m/>
    <m/>
    <m/>
  </r>
  <r>
    <s v="Bolívar"/>
    <s v="San Juan Nepomuceno"/>
    <s v="El Palmar, San Esteban"/>
    <x v="56"/>
    <n v="106"/>
    <s v="Pastos arbolados"/>
    <d v="2025-07-05T00:00:00"/>
    <s v="Media densidad"/>
    <s v="Esteban Moreno"/>
    <x v="3"/>
    <n v="3"/>
    <n v="11"/>
    <x v="0"/>
    <m/>
    <n v="56"/>
    <n v="0.56000000000000005"/>
    <n v="0.17825353626292281"/>
    <n v="11"/>
    <x v="82"/>
    <n v="2.4955495076809196E-2"/>
    <n v="5"/>
    <n v="8"/>
    <n v="0"/>
    <x v="0"/>
    <x v="0"/>
    <n v="0"/>
    <n v="0"/>
    <n v="2"/>
    <x v="0"/>
    <s v="Ganadero"/>
    <m/>
    <n v="4768772.4393999996"/>
    <n v="2653253.5334999999"/>
    <n v="-75.109610000000004"/>
    <n v="9.9050060000000002"/>
  </r>
  <r>
    <s v="Bolívar"/>
    <s v="San Juan Nepomuceno"/>
    <s v="El Palmar, San Esteban"/>
    <x v="56"/>
    <n v="107"/>
    <s v="Pastos arbolados"/>
    <d v="2025-07-05T00:00:00"/>
    <s v="Media densidad"/>
    <s v="Esteban Moreno"/>
    <x v="3"/>
    <n v="3"/>
    <n v="12"/>
    <x v="0"/>
    <m/>
    <n v="60"/>
    <n v="0.6"/>
    <n v="0.19098593171027439"/>
    <n v="12"/>
    <x v="15"/>
    <n v="2.8647889756541159E-2"/>
    <n v="5"/>
    <n v="8"/>
    <n v="1"/>
    <x v="3"/>
    <x v="0"/>
    <n v="0"/>
    <n v="0"/>
    <n v="0"/>
    <x v="0"/>
    <s v="Ganadero"/>
    <m/>
    <n v="4768771.6140000001"/>
    <n v="2653261.7226999998"/>
    <n v="-75.109617999999998"/>
    <n v="9.905080001"/>
  </r>
  <r>
    <s v="Bolívar"/>
    <s v="San Juan Nepomuceno"/>
    <s v="El Palmar, San Esteban"/>
    <x v="56"/>
    <n v="108"/>
    <s v="Pastos arbolados"/>
    <d v="2025-07-05T00:00:00"/>
    <s v="Media densidad"/>
    <s v="Esteban Moreno"/>
    <x v="3"/>
    <n v="4"/>
    <n v="13"/>
    <x v="0"/>
    <m/>
    <n v="50"/>
    <n v="0.5"/>
    <n v="0.15915494309189535"/>
    <n v="11.5"/>
    <x v="30"/>
    <n v="1.9894367886486918E-2"/>
    <n v="5"/>
    <n v="8"/>
    <n v="0"/>
    <x v="0"/>
    <x v="0"/>
    <n v="0"/>
    <n v="0"/>
    <n v="2"/>
    <x v="0"/>
    <s v="Ganadero"/>
    <m/>
    <n v="4768777.5756000001"/>
    <n v="2653250.7360999999"/>
    <n v="-75.109562999999994"/>
    <n v="9.9049809999999994"/>
  </r>
  <r>
    <s v="Bolívar"/>
    <s v="San Juan Nepomuceno"/>
    <s v="El Palmar, San Esteban"/>
    <x v="56"/>
    <n v="109"/>
    <s v="Pastos arbolados"/>
    <d v="2025-07-05T00:00:00"/>
    <s v="Media densidad"/>
    <s v="Esteban Moreno"/>
    <x v="3"/>
    <n v="4"/>
    <n v="14"/>
    <x v="0"/>
    <m/>
    <n v="70"/>
    <n v="0.7"/>
    <n v="0.22281692032865347"/>
    <n v="12.5"/>
    <x v="15"/>
    <n v="3.8992961057514354E-2"/>
    <n v="4"/>
    <n v="7"/>
    <n v="1"/>
    <x v="0"/>
    <x v="0"/>
    <n v="0"/>
    <n v="0"/>
    <n v="0"/>
    <x v="0"/>
    <s v="Ganadero"/>
    <m/>
    <n v="4768779.3132999996"/>
    <n v="2653248.0707999999"/>
    <n v="-75.109547000000006"/>
    <n v="9.9049569999999996"/>
  </r>
  <r>
    <s v="Bolívar"/>
    <s v="San Juan Nepomuceno"/>
    <s v="El Palmar, San Esteban"/>
    <x v="56"/>
    <n v="110"/>
    <s v="Pastos arbolados"/>
    <d v="2025-07-05T00:00:00"/>
    <s v="Media densidad"/>
    <s v="Esteban Moreno"/>
    <x v="3"/>
    <n v="4"/>
    <n v="15"/>
    <x v="0"/>
    <m/>
    <n v="63"/>
    <n v="0.63"/>
    <n v="0.20053522829578813"/>
    <n v="12"/>
    <x v="15"/>
    <n v="3.1584298456586633E-2"/>
    <n v="6"/>
    <n v="9"/>
    <n v="0"/>
    <x v="0"/>
    <x v="3"/>
    <n v="0"/>
    <n v="0"/>
    <n v="1"/>
    <x v="0"/>
    <s v="Ganadero"/>
    <m/>
    <n v="4768778.7621999998"/>
    <n v="2653247.6318999999"/>
    <n v="-75.109551999999994"/>
    <n v="9.9049530000000008"/>
  </r>
  <r>
    <s v="Bolívar"/>
    <s v="San Juan Nepomuceno"/>
    <s v="El Palmar, San Esteban"/>
    <x v="56"/>
    <n v="111"/>
    <s v="Pastos arbolados"/>
    <d v="2025-07-05T00:00:00"/>
    <s v="Media densidad"/>
    <s v="Esteban Moreno"/>
    <x v="3"/>
    <n v="4"/>
    <n v="16"/>
    <x v="0"/>
    <m/>
    <n v="62"/>
    <n v="0.62"/>
    <n v="0.19735212943395022"/>
    <n v="11.8"/>
    <x v="30"/>
    <n v="3.0589580062262284E-2"/>
    <n v="4"/>
    <n v="7"/>
    <n v="1"/>
    <x v="2"/>
    <x v="2"/>
    <n v="0"/>
    <n v="0"/>
    <n v="1"/>
    <x v="0"/>
    <s v="Ganadero"/>
    <m/>
    <n v="4768775.0333000002"/>
    <n v="2653247.5449999999"/>
    <n v="-75.109585999999993"/>
    <n v="9.9049520009999998"/>
  </r>
  <r>
    <s v="Bolívar"/>
    <s v="San Juan Nepomuceno"/>
    <s v="El Palmar, San Esteban"/>
    <x v="56"/>
    <n v="112"/>
    <s v="Pastos arbolados"/>
    <d v="2025-07-05T00:00:00"/>
    <s v="Media densidad"/>
    <s v="Esteban Moreno"/>
    <x v="3"/>
    <n v="5"/>
    <n v="17"/>
    <x v="0"/>
    <m/>
    <n v="56"/>
    <n v="0.56000000000000005"/>
    <n v="0.17825353626292281"/>
    <n v="11.5"/>
    <x v="30"/>
    <n v="2.4955495076809196E-2"/>
    <n v="4"/>
    <n v="7"/>
    <n v="2"/>
    <x v="0"/>
    <x v="3"/>
    <n v="0"/>
    <n v="0"/>
    <n v="0"/>
    <x v="0"/>
    <s v="Ganadero"/>
    <m/>
    <n v="4768770.8810999999"/>
    <n v="2653249.8938000002"/>
    <n v="-75.109623999999997"/>
    <n v="9.9049730010000001"/>
  </r>
  <r>
    <s v="Bolívar"/>
    <s v="San Juan Nepomuceno"/>
    <s v="El Palmar, San Esteban"/>
    <x v="56"/>
    <n v="113"/>
    <s v="Pastos arbolados"/>
    <d v="2025-07-05T00:00:00"/>
    <s v="Media densidad"/>
    <s v="Esteban Moreno"/>
    <x v="3"/>
    <n v="5"/>
    <n v="18"/>
    <x v="0"/>
    <m/>
    <n v="65"/>
    <n v="0.65"/>
    <n v="0.20690142601946396"/>
    <n v="11.5"/>
    <x v="30"/>
    <n v="3.3621481728162893E-2"/>
    <n v="7"/>
    <n v="10"/>
    <n v="0"/>
    <x v="2"/>
    <x v="3"/>
    <n v="0"/>
    <n v="0"/>
    <n v="0"/>
    <x v="0"/>
    <s v="Ganadero"/>
    <m/>
    <n v="4768770.8881999999"/>
    <n v="2653250.9996000002"/>
    <n v="-75.109623999999997"/>
    <n v="9.9049829999999996"/>
  </r>
  <r>
    <s v="Bolívar"/>
    <s v="San Juan Nepomuceno"/>
    <s v="El Palmar, San Esteban"/>
    <x v="56"/>
    <n v="114"/>
    <s v="Pastos arbolados"/>
    <d v="2025-07-05T00:00:00"/>
    <s v="Media densidad"/>
    <s v="Esteban Moreno"/>
    <x v="3"/>
    <n v="5"/>
    <n v="19"/>
    <x v="0"/>
    <m/>
    <n v="63"/>
    <n v="0.63"/>
    <n v="0.20053522829578813"/>
    <n v="12"/>
    <x v="103"/>
    <n v="3.1584298456586633E-2"/>
    <n v="6"/>
    <n v="9"/>
    <n v="1"/>
    <x v="0"/>
    <x v="2"/>
    <n v="0"/>
    <n v="0"/>
    <n v="0"/>
    <x v="0"/>
    <s v="Ganadero"/>
    <m/>
    <n v="4768774.0135000004"/>
    <n v="2653242.3535000002"/>
    <n v="-75.109594999999999"/>
    <n v="9.9049049999999994"/>
  </r>
  <r>
    <s v="Bolívar"/>
    <s v="San Juan Nepomuceno"/>
    <s v="El Palmar, San Esteban"/>
    <x v="56"/>
    <n v="115"/>
    <s v="Pastos arbolados"/>
    <d v="2025-07-05T00:00:00"/>
    <s v="Media densidad"/>
    <s v="Esteban Moreno"/>
    <x v="3"/>
    <n v="5"/>
    <n v="20"/>
    <x v="0"/>
    <m/>
    <n v="56"/>
    <n v="0.56000000000000005"/>
    <n v="0.17825353626292281"/>
    <n v="10"/>
    <x v="5"/>
    <n v="2.4955495076809196E-2"/>
    <n v="6"/>
    <n v="9"/>
    <n v="0"/>
    <x v="0"/>
    <x v="0"/>
    <n v="0"/>
    <n v="0"/>
    <n v="0"/>
    <x v="0"/>
    <s v="Ganadero"/>
    <m/>
    <n v="4768771.5997000001"/>
    <n v="2653242.1475999998"/>
    <n v="-75.109617"/>
    <n v="9.9049029999999991"/>
  </r>
  <r>
    <s v="Bolívar"/>
    <s v="San Juan Nepomuceno"/>
    <s v="El Palmar, San Esteban"/>
    <x v="56"/>
    <n v="116"/>
    <s v="Pastos arbolados"/>
    <d v="2025-07-05T00:00:00"/>
    <s v="Media densidad"/>
    <s v="Esteban Moreno"/>
    <x v="3"/>
    <n v="5"/>
    <n v="21"/>
    <x v="0"/>
    <m/>
    <n v="59"/>
    <n v="0.59"/>
    <n v="0.18780283284843649"/>
    <n v="10.8"/>
    <x v="11"/>
    <n v="2.770091784514438E-2"/>
    <n v="2"/>
    <n v="5"/>
    <n v="0"/>
    <x v="0"/>
    <x v="0"/>
    <n v="0"/>
    <n v="0"/>
    <n v="0"/>
    <x v="0"/>
    <s v="Ganadero"/>
    <m/>
    <n v="4768770.1868000003"/>
    <n v="2653244.1472999998"/>
    <n v="-75.109629999999996"/>
    <n v="9.9049210009999999"/>
  </r>
  <r>
    <s v="Bolívar"/>
    <s v="San Juan Nepomuceno"/>
    <s v="El Palmar, San Esteban"/>
    <x v="56"/>
    <n v="117"/>
    <s v="Pastos arbolados"/>
    <d v="2025-07-05T00:00:00"/>
    <s v="Media densidad"/>
    <s v="Esteban Moreno"/>
    <x v="3"/>
    <n v="5"/>
    <n v="22"/>
    <x v="0"/>
    <m/>
    <n v="56"/>
    <n v="0.56000000000000005"/>
    <n v="0.17825353626292281"/>
    <n v="11.5"/>
    <x v="30"/>
    <n v="2.4955495076809196E-2"/>
    <n v="10"/>
    <n v="13"/>
    <n v="1"/>
    <x v="2"/>
    <x v="0"/>
    <n v="0"/>
    <n v="0"/>
    <n v="0"/>
    <x v="0"/>
    <s v="Ganadero"/>
    <m/>
    <n v="4768768.8729999997"/>
    <n v="2653244.4874"/>
    <n v="-75.109641999999994"/>
    <n v="9.9049240009999995"/>
  </r>
  <r>
    <s v="Bolívar"/>
    <s v="San Juan Nepomuceno"/>
    <s v="El Palmar, San Esteban"/>
    <x v="56"/>
    <n v="118"/>
    <s v="Pastos arbolados"/>
    <d v="2025-07-05T00:00:00"/>
    <s v="Media densidad"/>
    <s v="Esteban Moreno"/>
    <x v="3"/>
    <n v="6"/>
    <n v="23"/>
    <x v="0"/>
    <m/>
    <n v="62"/>
    <n v="0.62"/>
    <n v="0.19735212943395022"/>
    <n v="12"/>
    <x v="15"/>
    <n v="3.0589580062262284E-2"/>
    <n v="6"/>
    <n v="9"/>
    <n v="1"/>
    <x v="2"/>
    <x v="2"/>
    <n v="0"/>
    <n v="0"/>
    <n v="0"/>
    <x v="0"/>
    <s v="Ganadero"/>
    <m/>
    <n v="4768773.8711999999"/>
    <n v="2653254.5197999999"/>
    <n v="-75.109596999999994"/>
    <n v="9.9050150010000007"/>
  </r>
  <r>
    <s v="Bolívar"/>
    <s v="San Juan Nepomuceno"/>
    <s v="El Palmar, San Esteban"/>
    <x v="56"/>
    <n v="119"/>
    <s v="Pastos arbolados"/>
    <d v="2025-07-05T00:00:00"/>
    <s v="Media densidad"/>
    <s v="Esteban Moreno"/>
    <x v="3"/>
    <n v="6"/>
    <n v="24"/>
    <x v="0"/>
    <m/>
    <n v="61"/>
    <n v="0.61"/>
    <n v="0.19416903057211232"/>
    <n v="10.5"/>
    <x v="70"/>
    <n v="2.9610777162247127E-2"/>
    <n v="7"/>
    <n v="10"/>
    <n v="2"/>
    <x v="0"/>
    <x v="0"/>
    <n v="0"/>
    <n v="0"/>
    <n v="0"/>
    <x v="0"/>
    <s v="Ganadero"/>
    <m/>
    <n v="4768766.8904999997"/>
    <n v="2653260.4254999999"/>
    <n v="-75.109661000000003"/>
    <n v="9.9050680010000001"/>
  </r>
  <r>
    <s v="Bolívar"/>
    <s v="San Juan Nepomuceno"/>
    <s v="El Palmar, San Esteban"/>
    <x v="56"/>
    <n v="120"/>
    <s v="Pastos arbolados"/>
    <d v="2025-07-05T00:00:00"/>
    <s v="Media densidad"/>
    <s v="Esteban Moreno"/>
    <x v="3"/>
    <n v="6"/>
    <n v="25"/>
    <x v="0"/>
    <m/>
    <n v="65"/>
    <n v="0.65"/>
    <n v="0.20690142601946396"/>
    <n v="11"/>
    <x v="83"/>
    <n v="3.3621481728162893E-2"/>
    <n v="6"/>
    <n v="9"/>
    <n v="1"/>
    <x v="0"/>
    <x v="0"/>
    <n v="0"/>
    <n v="0"/>
    <n v="0"/>
    <x v="0"/>
    <s v="Ganadero"/>
    <m/>
    <n v="4768766.0168000003"/>
    <n v="2653260.9840000002"/>
    <n v="-75.109668999999997"/>
    <n v="9.9050729999999998"/>
  </r>
  <r>
    <s v="Bolívar"/>
    <s v="San Juan Nepomuceno"/>
    <s v="El Palmar, San Esteban"/>
    <x v="56"/>
    <n v="121"/>
    <s v="Pastos arbolados"/>
    <d v="2025-07-05T00:00:00"/>
    <s v="Media densidad"/>
    <s v="Esteban Moreno"/>
    <x v="3"/>
    <n v="6"/>
    <n v="26"/>
    <x v="1"/>
    <m/>
    <n v="51"/>
    <n v="0.51"/>
    <n v="0.16233804195373325"/>
    <n v="6.2"/>
    <x v="26"/>
    <n v="2.0698100349100988E-2"/>
    <n v="0"/>
    <n v="2"/>
    <n v="0"/>
    <x v="0"/>
    <x v="0"/>
    <n v="0"/>
    <n v="0"/>
    <n v="0"/>
    <x v="0"/>
    <s v="Ganadero"/>
    <m/>
    <n v="4768766.0181999998"/>
    <n v="2653261.2052000002"/>
    <n v="-75.109668999999997"/>
    <n v="9.9050750010000002"/>
  </r>
  <r>
    <s v="Bolívar"/>
    <s v="San Juan Nepomuceno"/>
    <s v="El Palmar, San Esteban"/>
    <x v="56"/>
    <n v="122"/>
    <s v="Pastos arbolados"/>
    <d v="2025-07-05T00:00:00"/>
    <s v="Media densidad"/>
    <s v="Esteban Moreno"/>
    <x v="3"/>
    <n v="7"/>
    <n v="27"/>
    <x v="0"/>
    <m/>
    <n v="63"/>
    <n v="0.63"/>
    <n v="0.20053522829578813"/>
    <n v="13.5"/>
    <x v="119"/>
    <n v="3.1584298456586633E-2"/>
    <n v="9"/>
    <n v="12"/>
    <n v="1"/>
    <x v="0"/>
    <x v="0"/>
    <n v="0"/>
    <n v="0"/>
    <n v="0"/>
    <x v="0"/>
    <s v="Ganadero"/>
    <m/>
    <n v="4768759.0743000004"/>
    <n v="2653255.6088999999"/>
    <n v="-75.109731999999994"/>
    <n v="9.9050240009999992"/>
  </r>
  <r>
    <s v="Bolívar"/>
    <s v="San Juan Nepomuceno"/>
    <s v="El Palmar, San Esteban"/>
    <x v="56"/>
    <n v="123"/>
    <s v="Pastos arbolados"/>
    <d v="2025-07-05T00:00:00"/>
    <s v="Media densidad"/>
    <s v="Esteban Moreno"/>
    <x v="3"/>
    <n v="7"/>
    <n v="28"/>
    <x v="0"/>
    <m/>
    <n v="64"/>
    <n v="0.64"/>
    <n v="0.20371832715762606"/>
    <n v="12.5"/>
    <x v="13"/>
    <n v="3.2594932345220172E-2"/>
    <n v="8"/>
    <n v="11"/>
    <n v="2"/>
    <x v="0"/>
    <x v="0"/>
    <n v="0"/>
    <n v="0"/>
    <n v="0"/>
    <x v="0"/>
    <s v="Ganadero"/>
    <m/>
    <n v="4768758.7488000002"/>
    <n v="2653256.1639"/>
    <n v="-75.109735000000001"/>
    <n v="9.9050290000000007"/>
  </r>
  <r>
    <s v="Bolívar"/>
    <s v="San Juan Nepomuceno"/>
    <s v="El Palmar, San Esteban"/>
    <x v="56"/>
    <n v="124"/>
    <s v="Pastos arbolados"/>
    <d v="2025-07-05T00:00:00"/>
    <s v="Media densidad"/>
    <s v="Esteban Moreno"/>
    <x v="3"/>
    <n v="7"/>
    <n v="29"/>
    <x v="1"/>
    <m/>
    <n v="50"/>
    <n v="0.5"/>
    <n v="0.15915494309189535"/>
    <n v="6.5"/>
    <x v="109"/>
    <n v="1.9894367886486918E-2"/>
    <n v="3"/>
    <n v="6"/>
    <n v="0"/>
    <x v="0"/>
    <x v="0"/>
    <n v="0"/>
    <n v="0"/>
    <n v="0"/>
    <x v="0"/>
    <s v="Ganadero"/>
    <m/>
    <n v="4768756.0347999996"/>
    <n v="2653260.4942999999"/>
    <n v="-75.109759999999994"/>
    <n v="9.9050680010000001"/>
  </r>
  <r>
    <s v="Bolívar"/>
    <s v="San Juan Nepomuceno"/>
    <s v="El Palmar, San Esteban"/>
    <x v="56"/>
    <n v="125"/>
    <s v="Pastos arbolados"/>
    <d v="2025-07-05T00:00:00"/>
    <s v="Media densidad"/>
    <s v="Esteban Moreno"/>
    <x v="3"/>
    <n v="7"/>
    <n v="30"/>
    <x v="0"/>
    <m/>
    <n v="54"/>
    <n v="0.54"/>
    <n v="0.17188733853924698"/>
    <n v="12"/>
    <x v="117"/>
    <n v="2.3204790702798343E-2"/>
    <n v="4"/>
    <n v="7"/>
    <n v="0"/>
    <x v="0"/>
    <x v="0"/>
    <n v="0"/>
    <n v="0"/>
    <n v="0"/>
    <x v="0"/>
    <s v="Ganadero"/>
    <m/>
    <n v="4768755.0373999998"/>
    <n v="2653258.8417000002"/>
    <n v="-75.109769"/>
    <n v="9.9050530010000006"/>
  </r>
  <r>
    <s v="Bolívar"/>
    <s v="San Juan Nepomuceno"/>
    <s v="El Palmar, San Esteban"/>
    <x v="56"/>
    <n v="126"/>
    <s v="Pastos arbolados"/>
    <d v="2025-07-05T00:00:00"/>
    <s v="Media densidad"/>
    <s v="Esteban Moreno"/>
    <x v="3"/>
    <n v="8"/>
    <n v="31"/>
    <x v="0"/>
    <m/>
    <n v="65"/>
    <n v="0.65"/>
    <n v="0.20690142601946396"/>
    <n v="13"/>
    <x v="123"/>
    <n v="3.3621481728162893E-2"/>
    <n v="4"/>
    <n v="7"/>
    <n v="0"/>
    <x v="2"/>
    <x v="3"/>
    <n v="0"/>
    <n v="0"/>
    <n v="0"/>
    <x v="0"/>
    <s v="Ganadero"/>
    <m/>
    <n v="4768763.9561000001"/>
    <n v="2653247.2834000001"/>
    <n v="-75.109686999999994"/>
    <n v="9.9049490010000003"/>
  </r>
  <r>
    <s v="Bolívar"/>
    <s v="San Juan Nepomuceno"/>
    <s v="El Palmar, San Esteban"/>
    <x v="56"/>
    <n v="127"/>
    <s v="Pastos arbolados"/>
    <d v="2025-07-05T00:00:00"/>
    <s v="Media densidad"/>
    <s v="Esteban Moreno"/>
    <x v="3"/>
    <n v="8"/>
    <n v="32"/>
    <x v="0"/>
    <m/>
    <n v="66"/>
    <n v="0.66"/>
    <n v="0.21008452488130186"/>
    <n v="12.5"/>
    <x v="13"/>
    <n v="3.466394660541481E-2"/>
    <n v="6"/>
    <n v="9"/>
    <n v="0"/>
    <x v="2"/>
    <x v="0"/>
    <n v="0"/>
    <n v="0"/>
    <n v="0"/>
    <x v="0"/>
    <s v="Ganadero"/>
    <m/>
    <n v="4768763.7381999996"/>
    <n v="2653247.5059000002"/>
    <n v="-75.109689000000003"/>
    <n v="9.9049510000000005"/>
  </r>
  <r>
    <s v="Bolívar"/>
    <s v="San Juan Nepomuceno"/>
    <s v="El Palmar, San Esteban"/>
    <x v="56"/>
    <n v="128"/>
    <s v="Pastos arbolados"/>
    <d v="2025-07-05T00:00:00"/>
    <s v="Media densidad"/>
    <s v="Esteban Moreno"/>
    <x v="3"/>
    <n v="8"/>
    <n v="33"/>
    <x v="0"/>
    <m/>
    <n v="55"/>
    <n v="0.55000000000000004"/>
    <n v="0.17507043740108488"/>
    <n v="12.5"/>
    <x v="118"/>
    <n v="2.4072185142649173E-2"/>
    <n v="4"/>
    <n v="7"/>
    <n v="1"/>
    <x v="0"/>
    <x v="3"/>
    <n v="0"/>
    <n v="0"/>
    <n v="0"/>
    <x v="0"/>
    <s v="Ganadero"/>
    <m/>
    <n v="4768761.8475000001"/>
    <n v="2653243.3152999999"/>
    <n v="-75.109706000000003"/>
    <n v="9.9049130000000005"/>
  </r>
  <r>
    <s v="Bolívar"/>
    <s v="San Juan Nepomuceno"/>
    <s v="El Palmar, San Esteban"/>
    <x v="56"/>
    <n v="129"/>
    <s v="Pastos arbolados"/>
    <d v="2025-07-05T00:00:00"/>
    <s v="Media densidad"/>
    <s v="Esteban Moreno"/>
    <x v="3"/>
    <n v="8"/>
    <n v="34"/>
    <x v="0"/>
    <m/>
    <n v="59"/>
    <n v="0.59"/>
    <n v="0.18780283284843649"/>
    <n v="10"/>
    <x v="12"/>
    <n v="2.770091784514438E-2"/>
    <n v="5"/>
    <n v="8"/>
    <n v="1"/>
    <x v="0"/>
    <x v="0"/>
    <n v="0"/>
    <n v="0"/>
    <n v="0"/>
    <x v="0"/>
    <s v="Ganadero"/>
    <m/>
    <n v="4768761.3041000003"/>
    <n v="2653244.0929"/>
    <n v="-75.109711000000004"/>
    <n v="9.9049200000000006"/>
  </r>
  <r>
    <s v="Bolívar"/>
    <s v="San Juan Nepomuceno"/>
    <s v="El Palmar, San Esteban"/>
    <x v="56"/>
    <n v="130"/>
    <s v="Pastos arbolados"/>
    <d v="2025-07-05T00:00:00"/>
    <s v="Media densidad"/>
    <s v="Esteban Moreno"/>
    <x v="3"/>
    <n v="8"/>
    <n v="35"/>
    <x v="0"/>
    <m/>
    <n v="57"/>
    <n v="0.56999999999999995"/>
    <n v="0.18143663512476069"/>
    <n v="10"/>
    <x v="99"/>
    <n v="2.5854720505278397E-2"/>
    <n v="4"/>
    <n v="7"/>
    <n v="0"/>
    <x v="0"/>
    <x v="0"/>
    <n v="0"/>
    <n v="0"/>
    <n v="0"/>
    <x v="0"/>
    <s v="Ganadero"/>
    <m/>
    <n v="4768760.9765999997"/>
    <n v="2653244.3161999998"/>
    <n v="-75.109713999999997"/>
    <n v="9.9049219999999991"/>
  </r>
  <r>
    <s v="Bolívar"/>
    <s v="San Juan Nepomuceno"/>
    <s v="El Palmar, San Esteban"/>
    <x v="56"/>
    <n v="131"/>
    <s v="Pastos arbolados"/>
    <d v="2025-07-05T00:00:00"/>
    <s v="Media densidad"/>
    <s v="Esteban Moreno"/>
    <x v="3"/>
    <n v="8"/>
    <n v="36"/>
    <x v="0"/>
    <m/>
    <n v="61"/>
    <n v="0.61"/>
    <n v="0.19416903057211232"/>
    <n v="12"/>
    <x v="15"/>
    <n v="2.9610777162247127E-2"/>
    <n v="7"/>
    <n v="10"/>
    <n v="1"/>
    <x v="0"/>
    <x v="0"/>
    <n v="0"/>
    <n v="0"/>
    <n v="0"/>
    <x v="0"/>
    <s v="Ganadero"/>
    <m/>
    <n v="4768755.5058000004"/>
    <n v="2653246.2310000001"/>
    <n v="-75.109763999999998"/>
    <n v="9.9049390000000006"/>
  </r>
  <r>
    <s v="Bolívar"/>
    <s v="San Juan Nepomuceno"/>
    <s v="El Palmar, San Esteban"/>
    <x v="56"/>
    <m/>
    <s v="Pastos arbolados"/>
    <d v="2025-07-05T00:00:00"/>
    <s v="Media densidad"/>
    <s v="Esteban Moreno"/>
    <x v="3"/>
    <n v="8"/>
    <n v="37"/>
    <x v="2"/>
    <n v="1"/>
    <m/>
    <n v="0"/>
    <n v="0"/>
    <n v="0.9"/>
    <x v="39"/>
    <n v="0"/>
    <m/>
    <m/>
    <m/>
    <x v="1"/>
    <x v="1"/>
    <m/>
    <m/>
    <m/>
    <x v="0"/>
    <s v="Ganadero"/>
    <m/>
    <m/>
    <m/>
    <m/>
    <m/>
  </r>
  <r>
    <s v="Bolívar"/>
    <s v="San Juan Nepomuceno"/>
    <s v="El Palmar, San Esteban"/>
    <x v="56"/>
    <n v="132"/>
    <s v="Pastos arbolados"/>
    <d v="2025-07-05T00:00:00"/>
    <s v="Media densidad"/>
    <s v="Esteban Moreno"/>
    <x v="3"/>
    <n v="9"/>
    <n v="38"/>
    <x v="0"/>
    <m/>
    <n v="52"/>
    <n v="0.52"/>
    <n v="0.16552114081557115"/>
    <n v="11"/>
    <x v="83"/>
    <n v="2.1517748306024251E-2"/>
    <n v="5"/>
    <n v="8"/>
    <n v="0"/>
    <x v="0"/>
    <x v="0"/>
    <n v="0"/>
    <n v="0"/>
    <n v="1"/>
    <x v="0"/>
    <s v="Ganadero"/>
    <m/>
    <n v="4768755.2697000001"/>
    <n v="2653243.5781999999"/>
    <n v="-75.109765999999993"/>
    <n v="9.9049150000000008"/>
  </r>
  <r>
    <s v="Bolívar"/>
    <s v="San Juan Nepomuceno"/>
    <s v="El Palmar, San Esteban"/>
    <x v="56"/>
    <n v="133"/>
    <s v="Pastos arbolados"/>
    <d v="2025-07-05T00:00:00"/>
    <s v="Media densidad"/>
    <s v="Esteban Moreno"/>
    <x v="3"/>
    <n v="9"/>
    <n v="39"/>
    <x v="0"/>
    <m/>
    <n v="55"/>
    <n v="0.55000000000000004"/>
    <n v="0.17507043740108488"/>
    <n v="9.5"/>
    <x v="5"/>
    <n v="2.4072185142649173E-2"/>
    <n v="2"/>
    <n v="5"/>
    <n v="0"/>
    <x v="0"/>
    <x v="0"/>
    <n v="0"/>
    <n v="0"/>
    <n v="0"/>
    <x v="0"/>
    <s v="Ganadero"/>
    <m/>
    <n v="4768754.1808000002"/>
    <n v="2653244.8017000002"/>
    <n v="-75.109775999999997"/>
    <n v="9.9049260009999998"/>
  </r>
  <r>
    <s v="Bolívar"/>
    <s v="San Juan Nepomuceno"/>
    <s v="El Palmar, San Esteban"/>
    <x v="56"/>
    <n v="134"/>
    <s v="Pastos arbolados"/>
    <d v="2025-07-05T00:00:00"/>
    <s v="Media densidad"/>
    <s v="Esteban Moreno"/>
    <x v="3"/>
    <n v="9"/>
    <n v="40"/>
    <x v="0"/>
    <m/>
    <n v="62"/>
    <n v="0.62"/>
    <n v="0.19735212943395022"/>
    <n v="9.5"/>
    <x v="5"/>
    <n v="3.0589580062262284E-2"/>
    <n v="7"/>
    <n v="10"/>
    <n v="0"/>
    <x v="0"/>
    <x v="0"/>
    <n v="0"/>
    <n v="0"/>
    <n v="0"/>
    <x v="0"/>
    <s v="Ganadero"/>
    <m/>
    <n v="4768753.3049999997"/>
    <n v="2653245.0284000002"/>
    <n v="-75.109784000000005"/>
    <n v="9.904928"/>
  </r>
  <r>
    <s v="Bolívar"/>
    <s v="San Juan Nepomuceno"/>
    <s v="El Palmar, San Esteban"/>
    <x v="56"/>
    <n v="135"/>
    <s v="Pastos arbolados"/>
    <d v="2025-07-05T00:00:00"/>
    <s v="Media densidad"/>
    <s v="Esteban Moreno"/>
    <x v="3"/>
    <n v="9"/>
    <n v="41"/>
    <x v="0"/>
    <m/>
    <n v="55"/>
    <n v="0.55000000000000004"/>
    <n v="0.17507043740108488"/>
    <n v="12.5"/>
    <x v="118"/>
    <n v="2.4072185142649173E-2"/>
    <n v="5"/>
    <n v="8"/>
    <n v="0"/>
    <x v="0"/>
    <x v="0"/>
    <n v="0"/>
    <n v="0"/>
    <n v="3"/>
    <x v="0"/>
    <s v="Ganadero"/>
    <m/>
    <n v="4768753.0815000003"/>
    <n v="2653244.3662"/>
    <n v="-75.109786"/>
    <n v="9.9049219999999991"/>
  </r>
  <r>
    <s v="Bolívar"/>
    <s v="San Juan Nepomuceno"/>
    <s v="El Palmar, San Esteban"/>
    <x v="56"/>
    <n v="136"/>
    <s v="Pastos arbolados"/>
    <d v="2025-07-05T00:00:00"/>
    <s v="Media densidad"/>
    <s v="Esteban Moreno"/>
    <x v="3"/>
    <n v="9"/>
    <n v="42"/>
    <x v="0"/>
    <m/>
    <n v="60"/>
    <n v="0.6"/>
    <n v="0.19098593171027439"/>
    <n v="9.5"/>
    <x v="6"/>
    <n v="2.8647889756541159E-2"/>
    <n v="3"/>
    <n v="6"/>
    <n v="0"/>
    <x v="0"/>
    <x v="0"/>
    <n v="0"/>
    <n v="0"/>
    <n v="0"/>
    <x v="0"/>
    <s v="Ganadero"/>
    <m/>
    <n v="4768752.8684999999"/>
    <n v="2653245.3629000001"/>
    <n v="-75.109787999999995"/>
    <n v="9.9049309999999995"/>
  </r>
  <r>
    <s v="Bolívar"/>
    <s v="San Juan Nepomuceno"/>
    <s v="El Palmar, San Esteban"/>
    <x v="56"/>
    <n v="137"/>
    <s v="Pastos arbolados"/>
    <d v="2025-07-05T00:00:00"/>
    <s v="Media densidad"/>
    <s v="Esteban Moreno"/>
    <x v="3"/>
    <n v="9"/>
    <n v="43"/>
    <x v="0"/>
    <m/>
    <n v="55"/>
    <n v="0.55000000000000004"/>
    <n v="0.17507043740108488"/>
    <n v="11.5"/>
    <x v="30"/>
    <n v="2.4072185142649173E-2"/>
    <n v="8"/>
    <n v="11"/>
    <n v="1"/>
    <x v="0"/>
    <x v="0"/>
    <n v="0"/>
    <n v="0"/>
    <n v="0"/>
    <x v="0"/>
    <s v="Ganadero"/>
    <m/>
    <n v="4768751.8788000001"/>
    <n v="2653244.9268"/>
    <n v="-75.109797"/>
    <n v="9.9049270000000007"/>
  </r>
  <r>
    <s v="Bolívar"/>
    <s v="San Juan Nepomuceno"/>
    <s v="El Palmar, San Esteban"/>
    <x v="56"/>
    <n v="138"/>
    <s v="Pastos arbolados"/>
    <d v="2025-07-05T00:00:00"/>
    <s v="Media densidad"/>
    <s v="Esteban Moreno"/>
    <x v="3"/>
    <n v="9"/>
    <n v="44"/>
    <x v="0"/>
    <m/>
    <n v="59"/>
    <n v="0.59"/>
    <n v="0.18780283284843649"/>
    <n v="10.5"/>
    <x v="11"/>
    <n v="2.770091784514438E-2"/>
    <n v="3"/>
    <n v="6"/>
    <n v="2"/>
    <x v="0"/>
    <x v="3"/>
    <n v="0"/>
    <n v="0"/>
    <n v="0"/>
    <x v="0"/>
    <s v="Ganadero"/>
    <m/>
    <n v="4768756.2298999997"/>
    <n v="2653239.3695999999"/>
    <n v="-75.109757000000002"/>
    <n v="9.9048770009999991"/>
  </r>
  <r>
    <s v="Bolívar"/>
    <s v="San Juan Nepomuceno"/>
    <s v="El Palmar, San Esteban"/>
    <x v="56"/>
    <n v="139"/>
    <s v="Pastos arbolados"/>
    <d v="2025-07-05T00:00:00"/>
    <s v="Media densidad"/>
    <s v="Esteban Moreno"/>
    <x v="3"/>
    <n v="9"/>
    <n v="45"/>
    <x v="0"/>
    <m/>
    <n v="60"/>
    <n v="0.6"/>
    <n v="0.19098593171027439"/>
    <n v="12.2"/>
    <x v="15"/>
    <n v="2.8647889756541159E-2"/>
    <n v="6"/>
    <n v="9"/>
    <n v="1"/>
    <x v="3"/>
    <x v="0"/>
    <n v="0"/>
    <n v="0"/>
    <n v="0"/>
    <x v="0"/>
    <s v="Ganadero"/>
    <m/>
    <n v="4768746.2962999996"/>
    <n v="2653246.5104999999"/>
    <n v="-75.109848"/>
    <n v="9.9049410000000009"/>
  </r>
  <r>
    <s v="Bolívar"/>
    <s v="San Juan Nepomuceno"/>
    <s v="El Palmar, San Esteban"/>
    <x v="56"/>
    <m/>
    <s v="Pastos arbolados"/>
    <d v="2025-07-05T00:00:00"/>
    <s v="Media densidad"/>
    <s v="Esteban Moreno"/>
    <x v="3"/>
    <n v="9"/>
    <n v="46"/>
    <x v="2"/>
    <n v="1"/>
    <m/>
    <n v="0"/>
    <n v="0"/>
    <n v="1.3"/>
    <x v="39"/>
    <n v="0"/>
    <m/>
    <m/>
    <m/>
    <x v="1"/>
    <x v="1"/>
    <m/>
    <m/>
    <m/>
    <x v="0"/>
    <s v="Ganadero"/>
    <m/>
    <m/>
    <m/>
    <m/>
    <m/>
  </r>
  <r>
    <s v="Bolívar"/>
    <s v="San Juan Nepomuceno"/>
    <s v="El Palmar, San Esteban"/>
    <x v="56"/>
    <n v="140"/>
    <s v="Pastos arbolados"/>
    <d v="2025-07-05T00:00:00"/>
    <s v="Media densidad"/>
    <s v="Esteban Moreno"/>
    <x v="3"/>
    <n v="10"/>
    <n v="47"/>
    <x v="0"/>
    <m/>
    <n v="55"/>
    <n v="0.55000000000000004"/>
    <n v="0.17507043740108488"/>
    <n v="9"/>
    <x v="8"/>
    <n v="2.4072185142649173E-2"/>
    <n v="5"/>
    <n v="8"/>
    <n v="0"/>
    <x v="0"/>
    <x v="0"/>
    <n v="0"/>
    <n v="0"/>
    <n v="0"/>
    <x v="0"/>
    <s v="Ganadero"/>
    <m/>
    <n v="4768745.6643000003"/>
    <n v="2653250.6065000002"/>
    <n v="-75.109853999999999"/>
    <n v="9.9049779999999998"/>
  </r>
  <r>
    <s v="Bolívar"/>
    <s v="San Juan Nepomuceno"/>
    <s v="El Palmar, San Esteban"/>
    <x v="56"/>
    <n v="141"/>
    <s v="Pastos arbolados"/>
    <d v="2025-07-05T00:00:00"/>
    <s v="Media densidad"/>
    <s v="Esteban Moreno"/>
    <x v="3"/>
    <n v="10"/>
    <n v="48"/>
    <x v="0"/>
    <m/>
    <n v="59"/>
    <n v="0.59"/>
    <n v="0.18780283284843649"/>
    <n v="12"/>
    <x v="15"/>
    <n v="2.770091784514438E-2"/>
    <n v="4"/>
    <n v="7"/>
    <n v="0"/>
    <x v="2"/>
    <x v="0"/>
    <n v="0"/>
    <n v="0"/>
    <n v="0"/>
    <x v="0"/>
    <s v="Ganadero"/>
    <m/>
    <n v="4768744.1172000002"/>
    <n v="2653248.7362000002"/>
    <n v="-75.109868000000006"/>
    <n v="9.9049610000000001"/>
  </r>
  <r>
    <s v="Bolívar"/>
    <s v="San Juan Nepomuceno"/>
    <s v="El Palmar, San Esteban"/>
    <x v="56"/>
    <n v="142"/>
    <s v="Pastos arbolados"/>
    <d v="2025-07-05T00:00:00"/>
    <s v="Media densidad"/>
    <s v="Esteban Moreno"/>
    <x v="3"/>
    <n v="10"/>
    <n v="49"/>
    <x v="0"/>
    <m/>
    <n v="57"/>
    <n v="0.56999999999999995"/>
    <n v="0.18143663512476069"/>
    <n v="11"/>
    <x v="82"/>
    <n v="2.5854720505278397E-2"/>
    <n v="7"/>
    <n v="10"/>
    <n v="0"/>
    <x v="4"/>
    <x v="0"/>
    <n v="0"/>
    <n v="0"/>
    <n v="0"/>
    <x v="0"/>
    <s v="Ganadero"/>
    <m/>
    <n v="4768743.1365999999"/>
    <n v="2653249.7377999998"/>
    <n v="-75.109876999999997"/>
    <n v="9.9049700000000005"/>
  </r>
  <r>
    <s v="Bolívar"/>
    <s v="San Juan Nepomuceno"/>
    <s v="El Palmar, San Esteban"/>
    <x v="56"/>
    <n v="143"/>
    <s v="Pastos arbolados"/>
    <d v="2025-07-05T00:00:00"/>
    <s v="Media densidad"/>
    <s v="Esteban Moreno"/>
    <x v="3"/>
    <n v="10"/>
    <n v="50"/>
    <x v="0"/>
    <m/>
    <n v="65"/>
    <n v="0.65"/>
    <n v="0.20690142601946396"/>
    <n v="11.5"/>
    <x v="30"/>
    <n v="3.3621481728162893E-2"/>
    <n v="4"/>
    <n v="7"/>
    <n v="1"/>
    <x v="3"/>
    <x v="0"/>
    <n v="0"/>
    <n v="0"/>
    <n v="0"/>
    <x v="0"/>
    <s v="Ganadero"/>
    <m/>
    <n v="4768743.6897999998"/>
    <n v="2653250.5084000002"/>
    <n v="-75.109871999999996"/>
    <n v="9.9049770000000006"/>
  </r>
  <r>
    <s v="Bolívar"/>
    <s v="San Juan Nepomuceno"/>
    <s v="El Palmar, San Esteban"/>
    <x v="56"/>
    <n v="144"/>
    <s v="Pastos arbolados"/>
    <d v="2025-07-05T00:00:00"/>
    <s v="Media densidad"/>
    <s v="Esteban Moreno"/>
    <x v="3"/>
    <n v="10"/>
    <n v="51"/>
    <x v="0"/>
    <m/>
    <n v="58"/>
    <n v="0.57999999999999996"/>
    <n v="0.18461973398659859"/>
    <n v="12.5"/>
    <x v="118"/>
    <n v="2.6769861428056794E-2"/>
    <n v="6"/>
    <n v="9"/>
    <n v="0"/>
    <x v="0"/>
    <x v="0"/>
    <n v="0"/>
    <n v="0"/>
    <n v="0"/>
    <x v="0"/>
    <s v="Ganadero"/>
    <m/>
    <n v="4768743.6256999997"/>
    <n v="2653257.6974999998"/>
    <n v="-75.109872999999993"/>
    <n v="9.905042001"/>
  </r>
  <r>
    <s v="Bolívar"/>
    <s v="San Juan Nepomuceno"/>
    <s v="El Palmar, San Esteban"/>
    <x v="56"/>
    <n v="145"/>
    <s v="Pastos arbolados"/>
    <d v="2025-07-05T00:00:00"/>
    <s v="Media densidad"/>
    <s v="Esteban Moreno"/>
    <x v="3"/>
    <n v="10"/>
    <n v="52"/>
    <x v="0"/>
    <m/>
    <n v="52"/>
    <n v="0.52"/>
    <n v="0.16552114081557115"/>
    <n v="11.5"/>
    <x v="30"/>
    <n v="2.1517748306024251E-2"/>
    <n v="4"/>
    <n v="7"/>
    <n v="0"/>
    <x v="0"/>
    <x v="0"/>
    <n v="0"/>
    <n v="0"/>
    <n v="0"/>
    <x v="0"/>
    <s v="Ganadero"/>
    <m/>
    <n v="4768749.7593"/>
    <n v="2653256.5526000001"/>
    <n v="-75.109817000000007"/>
    <n v="9.9050320000000003"/>
  </r>
  <r>
    <s v="Bolívar"/>
    <s v="San Juan Nepomuceno"/>
    <s v="El Palmar, San Esteban"/>
    <x v="56"/>
    <n v="146"/>
    <s v="Pastos arbolados"/>
    <d v="2025-07-05T00:00:00"/>
    <s v="Media densidad"/>
    <s v="Esteban Moreno"/>
    <x v="3"/>
    <n v="10"/>
    <n v="53"/>
    <x v="0"/>
    <m/>
    <n v="48"/>
    <n v="0.48"/>
    <n v="0.15278874536821951"/>
    <n v="10"/>
    <x v="12"/>
    <n v="1.8334649444186342E-2"/>
    <n v="4"/>
    <n v="7"/>
    <n v="0"/>
    <x v="0"/>
    <x v="0"/>
    <n v="0"/>
    <n v="0"/>
    <n v="0"/>
    <x v="0"/>
    <s v="Ganadero"/>
    <m/>
    <n v="4768748.8814000003"/>
    <n v="2653256.4476000001"/>
    <n v="-75.109825000000001"/>
    <n v="9.9050309999999993"/>
  </r>
  <r>
    <s v="Bolívar"/>
    <s v="San Juan Nepomuceno"/>
    <s v="El Palmar, San Esteban"/>
    <x v="56"/>
    <m/>
    <s v="Pastos arbolados"/>
    <d v="2025-07-05T00:00:00"/>
    <s v="Media densidad"/>
    <s v="Esteban Moreno"/>
    <x v="3"/>
    <n v="10"/>
    <n v="54"/>
    <x v="2"/>
    <n v="1"/>
    <m/>
    <n v="0"/>
    <n v="0"/>
    <n v="0.8"/>
    <x v="39"/>
    <n v="0"/>
    <m/>
    <m/>
    <m/>
    <x v="1"/>
    <x v="1"/>
    <m/>
    <m/>
    <m/>
    <x v="0"/>
    <s v="Ganadero"/>
    <m/>
    <m/>
    <m/>
    <m/>
    <m/>
  </r>
  <r>
    <s v="Bolívar"/>
    <s v="San Juan Nepomuceno"/>
    <s v="El Palmar, Regeneración"/>
    <x v="57"/>
    <n v="147"/>
    <s v="Pastos enmalezados"/>
    <d v="2025-07-05T00:00:00"/>
    <s v="Baja densidad"/>
    <s v="Esteban Moreno"/>
    <x v="3"/>
    <n v="1"/>
    <n v="1"/>
    <x v="1"/>
    <m/>
    <n v="45"/>
    <n v="0.45"/>
    <n v="0.14323944878270581"/>
    <n v="6.2"/>
    <x v="26"/>
    <n v="1.6114437988054404E-2"/>
    <n v="0"/>
    <n v="3"/>
    <n v="0"/>
    <x v="0"/>
    <x v="0"/>
    <n v="0"/>
    <n v="0"/>
    <n v="0"/>
    <x v="1"/>
    <s v="Rastrojos (VS)"/>
    <m/>
    <n v="4768840.8868000004"/>
    <n v="2653274.1126999999"/>
    <n v="-75.108986999999999"/>
    <n v="9.9051960000000001"/>
  </r>
  <r>
    <s v="Bolívar"/>
    <s v="San Juan Nepomuceno"/>
    <s v="El Palmar, Regeneración"/>
    <x v="57"/>
    <n v="148"/>
    <s v="Pastos enmalezados"/>
    <d v="2025-07-05T00:00:00"/>
    <s v="Baja densidad"/>
    <s v="Esteban Moreno"/>
    <x v="3"/>
    <n v="1"/>
    <n v="2"/>
    <x v="0"/>
    <m/>
    <n v="55"/>
    <n v="0.55000000000000004"/>
    <n v="0.17507043740108488"/>
    <n v="10"/>
    <x v="12"/>
    <n v="2.4072185142649173E-2"/>
    <n v="3"/>
    <n v="6"/>
    <n v="4"/>
    <x v="0"/>
    <x v="0"/>
    <n v="0"/>
    <n v="0"/>
    <n v="0"/>
    <x v="1"/>
    <s v="Rastrojos (VS)"/>
    <m/>
    <n v="4768842.1948999995"/>
    <n v="2653272.8879"/>
    <n v="-75.108975000000001"/>
    <n v="9.9051850009999995"/>
  </r>
  <r>
    <s v="Bolívar"/>
    <s v="San Juan Nepomuceno"/>
    <s v="El Palmar, Regeneración"/>
    <x v="57"/>
    <n v="149"/>
    <s v="Pastos enmalezados"/>
    <d v="2025-07-05T00:00:00"/>
    <s v="Baja densidad"/>
    <s v="Esteban Moreno"/>
    <x v="3"/>
    <n v="1"/>
    <n v="3"/>
    <x v="0"/>
    <m/>
    <n v="49"/>
    <n v="0.49"/>
    <n v="0.15597184423005744"/>
    <n v="10.199999999999999"/>
    <x v="12"/>
    <n v="1.9106550918182037E-2"/>
    <n v="3"/>
    <n v="6"/>
    <n v="1"/>
    <x v="0"/>
    <x v="0"/>
    <n v="0"/>
    <n v="0"/>
    <n v="0"/>
    <x v="1"/>
    <s v="Rastrojos (VS)"/>
    <m/>
    <n v="4768841.4161"/>
    <n v="2653271.1233000001"/>
    <n v="-75.108981999999997"/>
    <n v="9.9051690000000008"/>
  </r>
  <r>
    <s v="Bolívar"/>
    <s v="San Juan Nepomuceno"/>
    <s v="El Palmar, Regeneración"/>
    <x v="57"/>
    <n v="150"/>
    <s v="Pastos enmalezados"/>
    <d v="2025-07-05T00:00:00"/>
    <s v="Baja densidad"/>
    <s v="Esteban Moreno"/>
    <x v="3"/>
    <n v="1"/>
    <n v="4"/>
    <x v="0"/>
    <m/>
    <n v="47"/>
    <n v="0.47"/>
    <n v="0.14960564650638161"/>
    <n v="9.5"/>
    <x v="5"/>
    <n v="1.7578663464499839E-2"/>
    <n v="2"/>
    <n v="5"/>
    <n v="2"/>
    <x v="2"/>
    <x v="0"/>
    <n v="0"/>
    <n v="0"/>
    <n v="0"/>
    <x v="1"/>
    <s v="Rastrojos (VS)"/>
    <m/>
    <n v="4768852.1635999996"/>
    <n v="2653271.2763999999"/>
    <n v="-75.108884000000003"/>
    <n v="9.9051709999999993"/>
  </r>
  <r>
    <s v="Bolívar"/>
    <s v="San Juan Nepomuceno"/>
    <s v="El Palmar, Regeneración"/>
    <x v="57"/>
    <n v="151"/>
    <s v="Pastos enmalezados"/>
    <d v="2025-07-05T00:00:00"/>
    <s v="Baja densidad"/>
    <s v="Esteban Moreno"/>
    <x v="3"/>
    <n v="2"/>
    <n v="5"/>
    <x v="0"/>
    <m/>
    <n v="53"/>
    <n v="0.53"/>
    <n v="0.16870423967740908"/>
    <n v="10.5"/>
    <x v="70"/>
    <n v="2.2353311757256702E-2"/>
    <n v="3"/>
    <n v="6"/>
    <n v="3"/>
    <x v="0"/>
    <x v="0"/>
    <n v="0"/>
    <n v="0"/>
    <n v="2"/>
    <x v="1"/>
    <s v="Rastrojos (VS)"/>
    <m/>
    <n v="4768852.0273000002"/>
    <n v="2653267.0747000002"/>
    <n v="-75.108885000000001"/>
    <n v="9.9051329999999993"/>
  </r>
  <r>
    <s v="Bolívar"/>
    <s v="San Juan Nepomuceno"/>
    <s v="El Palmar, Regeneración"/>
    <x v="57"/>
    <n v="152"/>
    <s v="Pastos enmalezados"/>
    <d v="2025-07-05T00:00:00"/>
    <s v="Baja densidad"/>
    <s v="Esteban Moreno"/>
    <x v="3"/>
    <n v="3"/>
    <n v="6"/>
    <x v="0"/>
    <m/>
    <n v="55"/>
    <n v="0.55000000000000004"/>
    <n v="0.17507043740108488"/>
    <n v="10"/>
    <x v="70"/>
    <n v="2.4072185142649173E-2"/>
    <n v="1"/>
    <n v="4"/>
    <n v="4"/>
    <x v="2"/>
    <x v="2"/>
    <n v="0"/>
    <n v="0"/>
    <n v="0"/>
    <x v="2"/>
    <s v="Rastrojos (VS)"/>
    <m/>
    <n v="4768856.9140999997"/>
    <n v="2653259.5233999998"/>
    <n v="-75.108840000000001"/>
    <n v="9.9050650010000005"/>
  </r>
  <r>
    <s v="Bolívar"/>
    <s v="San Juan Nepomuceno"/>
    <s v="El Palmar, Regeneración"/>
    <x v="57"/>
    <n v="153"/>
    <s v="Pastos enmalezados"/>
    <d v="2025-07-05T00:00:00"/>
    <s v="Baja densidad"/>
    <s v="Esteban Moreno"/>
    <x v="3"/>
    <n v="4"/>
    <n v="7"/>
    <x v="0"/>
    <m/>
    <n v="54"/>
    <n v="0.54"/>
    <n v="0.17188733853924698"/>
    <n v="10"/>
    <x v="12"/>
    <n v="2.3204790702798343E-2"/>
    <n v="1"/>
    <n v="4"/>
    <n v="1"/>
    <x v="4"/>
    <x v="0"/>
    <n v="0"/>
    <n v="0"/>
    <n v="0"/>
    <x v="1"/>
    <s v="Rastrojos (VS)"/>
    <m/>
    <n v="4768855.4524999997"/>
    <n v="2653271.145"/>
    <n v="-75.108853999999994"/>
    <n v="9.90517"/>
  </r>
  <r>
    <s v="Bolívar"/>
    <s v="San Juan Nepomuceno"/>
    <s v="El Palmar, Regeneración"/>
    <x v="57"/>
    <n v="154"/>
    <s v="Pastos enmalezados"/>
    <d v="2025-07-05T00:00:00"/>
    <s v="Baja densidad"/>
    <s v="Esteban Moreno"/>
    <x v="3"/>
    <n v="4"/>
    <n v="8"/>
    <x v="0"/>
    <m/>
    <n v="48"/>
    <n v="0.48"/>
    <n v="0.15278874536821951"/>
    <n v="9.1999999999999993"/>
    <x v="5"/>
    <n v="1.8334649444186342E-2"/>
    <n v="0"/>
    <n v="3"/>
    <n v="1"/>
    <x v="3"/>
    <x v="0"/>
    <n v="0"/>
    <n v="0"/>
    <n v="3"/>
    <x v="1"/>
    <s v="Rastrojos (VS)"/>
    <m/>
    <n v="4768856.3332000002"/>
    <n v="2653271.6924000001"/>
    <n v="-75.108846"/>
    <n v="9.9051749999999998"/>
  </r>
  <r>
    <s v="Bolívar"/>
    <s v="San Juan Nepomuceno"/>
    <s v="El Palmar, Regeneración"/>
    <x v="57"/>
    <n v="155"/>
    <s v="Pastos enmalezados"/>
    <d v="2025-07-05T00:00:00"/>
    <s v="Baja densidad"/>
    <s v="Esteban Moreno"/>
    <x v="3"/>
    <n v="4"/>
    <n v="9"/>
    <x v="0"/>
    <m/>
    <n v="53"/>
    <n v="0.53"/>
    <n v="0.16870423967740908"/>
    <n v="10"/>
    <x v="7"/>
    <n v="2.2353311757256702E-2"/>
    <n v="1"/>
    <n v="4"/>
    <n v="2"/>
    <x v="3"/>
    <x v="2"/>
    <n v="0"/>
    <n v="0"/>
    <n v="0"/>
    <x v="1"/>
    <s v="Rastrojos (VS)"/>
    <m/>
    <n v="4768857.0924000004"/>
    <n v="2653270.3604000001"/>
    <n v="-75.108839000000003"/>
    <n v="9.9051629999999999"/>
  </r>
  <r>
    <s v="Bolívar"/>
    <s v="San Juan Nepomuceno"/>
    <s v="El Palmar, Regeneración"/>
    <x v="57"/>
    <n v="156"/>
    <s v="Pastos enmalezados"/>
    <d v="2025-07-05T00:00:00"/>
    <s v="Baja densidad"/>
    <s v="Esteban Moreno"/>
    <x v="3"/>
    <n v="5"/>
    <n v="10"/>
    <x v="0"/>
    <m/>
    <n v="57"/>
    <n v="0.56999999999999995"/>
    <n v="0.18143663512476069"/>
    <n v="11"/>
    <x v="19"/>
    <n v="2.5854720505278397E-2"/>
    <n v="1"/>
    <n v="4"/>
    <n v="3"/>
    <x v="0"/>
    <x v="3"/>
    <n v="0"/>
    <n v="0"/>
    <n v="3"/>
    <x v="2"/>
    <s v="Rastrojos (VS)"/>
    <m/>
    <n v="4768865.7165000001"/>
    <n v="2653264.2231000001"/>
    <n v="-75.108760000000004"/>
    <n v="9.9051080000000002"/>
  </r>
  <r>
    <s v="Bolívar"/>
    <s v="San Juan Nepomuceno"/>
    <s v="El Palmar, Regeneración"/>
    <x v="57"/>
    <n v="157"/>
    <s v="Pastos enmalezados"/>
    <d v="2025-07-05T00:00:00"/>
    <s v="Baja densidad"/>
    <s v="Esteban Moreno"/>
    <x v="3"/>
    <n v="5"/>
    <n v="11"/>
    <x v="0"/>
    <m/>
    <n v="60"/>
    <n v="0.6"/>
    <n v="0.19098593171027439"/>
    <n v="10.199999999999999"/>
    <x v="12"/>
    <n v="2.8647889756541159E-2"/>
    <n v="2"/>
    <n v="5"/>
    <n v="1"/>
    <x v="0"/>
    <x v="3"/>
    <n v="0"/>
    <n v="0"/>
    <n v="1"/>
    <x v="0"/>
    <s v="Rastrojos (VS)"/>
    <m/>
    <n v="4768867.7231999999"/>
    <n v="2653269.4084000001"/>
    <n v="-75.108742000000007"/>
    <n v="9.9051550010000007"/>
  </r>
  <r>
    <s v="Bolívar"/>
    <s v="San Juan Nepomuceno"/>
    <s v="El Palmar, Regeneración"/>
    <x v="57"/>
    <n v="158"/>
    <s v="Pastos enmalezados"/>
    <d v="2025-07-05T00:00:00"/>
    <s v="Baja densidad"/>
    <s v="Esteban Moreno"/>
    <x v="3"/>
    <n v="7"/>
    <n v="12"/>
    <x v="0"/>
    <m/>
    <n v="66"/>
    <n v="0.66"/>
    <n v="0.21008452488130186"/>
    <n v="12.2"/>
    <x v="15"/>
    <n v="3.466394660541481E-2"/>
    <n v="0"/>
    <n v="3"/>
    <n v="2"/>
    <x v="2"/>
    <x v="0"/>
    <n v="0"/>
    <n v="0"/>
    <n v="1"/>
    <x v="1"/>
    <s v="Rastrojos (VS)"/>
    <m/>
    <n v="4768877.0812999997"/>
    <n v="2653257.9578999998"/>
    <n v="-75.108655999999996"/>
    <n v="9.9050519999999995"/>
  </r>
  <r>
    <s v="Bolívar"/>
    <s v="San Juan Nepomuceno"/>
    <s v="El Palmar, Regeneración"/>
    <x v="57"/>
    <n v="159"/>
    <s v="Pastos enmalezados"/>
    <d v="2025-07-05T00:00:00"/>
    <s v="Baja densidad"/>
    <s v="Esteban Moreno"/>
    <x v="3"/>
    <n v="8"/>
    <n v="13"/>
    <x v="0"/>
    <m/>
    <n v="64"/>
    <n v="0.64"/>
    <n v="0.20371832715762606"/>
    <n v="11"/>
    <x v="19"/>
    <n v="3.2594932345220172E-2"/>
    <n v="2"/>
    <n v="5"/>
    <n v="2"/>
    <x v="0"/>
    <x v="3"/>
    <n v="0"/>
    <n v="0"/>
    <n v="0"/>
    <x v="1"/>
    <s v="Rastrojos (VS)"/>
    <m/>
    <n v="4768873.9538000003"/>
    <n v="2653266.2722999998"/>
    <n v="-75.108684999999994"/>
    <n v="9.9051270010000003"/>
  </r>
  <r>
    <s v="Bolívar"/>
    <s v="San Juan Nepomuceno"/>
    <s v="El Palmar, Regeneración"/>
    <x v="57"/>
    <n v="160"/>
    <s v="Pastos enmalezados"/>
    <d v="2025-07-05T00:00:00"/>
    <s v="Baja densidad"/>
    <s v="Esteban Moreno"/>
    <x v="3"/>
    <n v="8"/>
    <n v="14"/>
    <x v="0"/>
    <m/>
    <n v="46"/>
    <n v="0.46"/>
    <n v="0.14642254764454371"/>
    <n v="11.5"/>
    <x v="19"/>
    <n v="1.6838592979122526E-2"/>
    <n v="4"/>
    <n v="7"/>
    <n v="3"/>
    <x v="0"/>
    <x v="0"/>
    <n v="0"/>
    <n v="0"/>
    <n v="2"/>
    <x v="1"/>
    <s v="Rastrojos (VS)"/>
    <m/>
    <n v="4768873.6221000003"/>
    <n v="2653265.8319999999"/>
    <n v="-75.108688000000001"/>
    <n v="9.9051229999999997"/>
  </r>
  <r>
    <s v="Bolívar"/>
    <s v="San Juan Nepomuceno"/>
    <s v="El Palmar, Regeneración"/>
    <x v="57"/>
    <n v="161"/>
    <s v="Pastos enmalezados"/>
    <d v="2025-07-05T00:00:00"/>
    <s v="Baja densidad"/>
    <s v="Esteban Moreno"/>
    <x v="3"/>
    <n v="9"/>
    <n v="15"/>
    <x v="0"/>
    <m/>
    <n v="55"/>
    <n v="0.55000000000000004"/>
    <n v="0.17507043740108488"/>
    <n v="11"/>
    <x v="19"/>
    <n v="2.4072185142649173E-2"/>
    <n v="3"/>
    <n v="6"/>
    <n v="0"/>
    <x v="0"/>
    <x v="4"/>
    <n v="0"/>
    <n v="0"/>
    <n v="0"/>
    <x v="1"/>
    <s v="Rastrojos (VS)"/>
    <m/>
    <n v="4768882.6890000002"/>
    <n v="2653260.3553999998"/>
    <n v="-75.108604999999997"/>
    <n v="9.9050740000000008"/>
  </r>
  <r>
    <s v="Bolívar"/>
    <s v="San Juan Nepomuceno"/>
    <s v="El Palmar, El Palmar"/>
    <x v="58"/>
    <n v="162"/>
    <s v="Pastos arbolados"/>
    <d v="2025-07-05T00:00:00"/>
    <s v="Media densidad"/>
    <s v="Esteban Moreno"/>
    <x v="3"/>
    <n v="1"/>
    <n v="1"/>
    <x v="0"/>
    <m/>
    <n v="53"/>
    <n v="0.53"/>
    <n v="0.16870423967740908"/>
    <n v="9.5"/>
    <x v="5"/>
    <n v="2.2353311757256702E-2"/>
    <n v="8"/>
    <n v="11"/>
    <n v="2"/>
    <x v="0"/>
    <x v="0"/>
    <n v="0"/>
    <n v="0"/>
    <n v="2"/>
    <x v="0"/>
    <s v="Ganadero"/>
    <m/>
    <n v="4769238.5566999996"/>
    <n v="2653576.8346000002"/>
    <n v="-75.105378000000002"/>
    <n v="9.9079560000000004"/>
  </r>
  <r>
    <s v="Bolívar"/>
    <s v="San Juan Nepomuceno"/>
    <s v="El Palmar, El Palmar"/>
    <x v="58"/>
    <n v="163"/>
    <s v="Pastos arbolados"/>
    <d v="2025-07-05T00:00:00"/>
    <s v="Media densidad"/>
    <s v="Esteban Moreno"/>
    <x v="3"/>
    <n v="1"/>
    <n v="2"/>
    <x v="0"/>
    <m/>
    <n v="78"/>
    <n v="0.78"/>
    <n v="0.24828171122335674"/>
    <n v="13"/>
    <x v="123"/>
    <n v="4.8414933688554568E-2"/>
    <n v="9"/>
    <n v="12"/>
    <n v="4"/>
    <x v="0"/>
    <x v="0"/>
    <n v="0"/>
    <n v="0"/>
    <n v="1"/>
    <x v="0"/>
    <s v="Ganadero"/>
    <m/>
    <n v="4769238.5119000003"/>
    <n v="2653569.7568999999"/>
    <n v="-75.105378000000002"/>
    <n v="9.9078920000000004"/>
  </r>
  <r>
    <s v="Bolívar"/>
    <s v="San Juan Nepomuceno"/>
    <s v="El Palmar, El Palmar"/>
    <x v="58"/>
    <n v="164"/>
    <s v="Pastos arbolados"/>
    <d v="2025-07-05T00:00:00"/>
    <s v="Media densidad"/>
    <s v="Esteban Moreno"/>
    <x v="3"/>
    <n v="1"/>
    <n v="3"/>
    <x v="0"/>
    <m/>
    <n v="50"/>
    <n v="0.5"/>
    <n v="0.15915494309189535"/>
    <n v="9"/>
    <x v="0"/>
    <n v="1.9894367886486918E-2"/>
    <n v="7"/>
    <n v="10"/>
    <n v="2"/>
    <x v="2"/>
    <x v="0"/>
    <n v="0"/>
    <n v="0"/>
    <n v="1"/>
    <x v="0"/>
    <s v="Ganadero"/>
    <m/>
    <n v="4769237.8848000001"/>
    <n v="2653574.6269999999"/>
    <n v="-75.105384000000001"/>
    <n v="9.9079359999999994"/>
  </r>
  <r>
    <s v="Bolívar"/>
    <s v="San Juan Nepomuceno"/>
    <s v="El Palmar, El Palmar"/>
    <x v="58"/>
    <n v="165"/>
    <s v="Pastos arbolados"/>
    <d v="2025-07-05T00:00:00"/>
    <s v="Media densidad"/>
    <s v="Esteban Moreno"/>
    <x v="3"/>
    <n v="1"/>
    <n v="4"/>
    <x v="0"/>
    <m/>
    <n v="60"/>
    <n v="0.6"/>
    <n v="0.19098593171027439"/>
    <n v="12"/>
    <x v="15"/>
    <n v="2.8647889756541159E-2"/>
    <n v="6"/>
    <n v="9"/>
    <n v="2"/>
    <x v="0"/>
    <x v="3"/>
    <n v="0"/>
    <n v="0"/>
    <n v="1"/>
    <x v="0"/>
    <s v="Ganadero"/>
    <m/>
    <n v="4769232.4978"/>
    <n v="2653572.4492000001"/>
    <n v="-75.105433000000005"/>
    <n v="9.9079160000000002"/>
  </r>
  <r>
    <s v="Bolívar"/>
    <s v="San Juan Nepomuceno"/>
    <s v="El Palmar, El Palmar"/>
    <x v="58"/>
    <n v="166"/>
    <s v="Pastos arbolados"/>
    <d v="2025-07-05T00:00:00"/>
    <s v="Media densidad"/>
    <s v="Esteban Moreno"/>
    <x v="3"/>
    <n v="1"/>
    <n v="5"/>
    <x v="0"/>
    <m/>
    <n v="45"/>
    <n v="0.45"/>
    <n v="0.14323944878270581"/>
    <n v="7"/>
    <x v="9"/>
    <n v="1.6114437988054404E-2"/>
    <n v="2"/>
    <n v="5"/>
    <n v="1"/>
    <x v="0"/>
    <x v="0"/>
    <n v="0"/>
    <n v="0"/>
    <n v="0"/>
    <x v="0"/>
    <s v="Ganadero"/>
    <m/>
    <n v="4769233.6990999999"/>
    <n v="2653571.6674000002"/>
    <n v="-75.105422000000004"/>
    <n v="9.9079090000000001"/>
  </r>
  <r>
    <s v="Bolívar"/>
    <s v="San Juan Nepomuceno"/>
    <s v="El Palmar, El Palmar"/>
    <x v="58"/>
    <n v="167"/>
    <s v="Pastos arbolados"/>
    <d v="2025-07-05T00:00:00"/>
    <s v="Media densidad"/>
    <s v="Esteban Moreno"/>
    <x v="3"/>
    <n v="1"/>
    <n v="6"/>
    <x v="0"/>
    <m/>
    <n v="60"/>
    <n v="0.6"/>
    <n v="0.19098593171027439"/>
    <n v="13"/>
    <x v="123"/>
    <n v="2.8647889756541159E-2"/>
    <n v="8"/>
    <n v="11"/>
    <n v="2"/>
    <x v="0"/>
    <x v="0"/>
    <n v="0"/>
    <n v="0"/>
    <n v="0"/>
    <x v="0"/>
    <s v="Ganadero"/>
    <m/>
    <n v="4769235.1113"/>
    <n v="2653569.5572000002"/>
    <n v="-75.105408999999995"/>
    <n v="9.9078900000000001"/>
  </r>
  <r>
    <s v="Bolívar"/>
    <s v="San Juan Nepomuceno"/>
    <s v="El Palmar, El Palmar"/>
    <x v="58"/>
    <n v="168"/>
    <s v="Pastos arbolados"/>
    <d v="2025-07-05T00:00:00"/>
    <s v="Media densidad"/>
    <s v="Esteban Moreno"/>
    <x v="3"/>
    <n v="1"/>
    <n v="7"/>
    <x v="0"/>
    <m/>
    <n v="50"/>
    <n v="0.5"/>
    <n v="0.15915494309189535"/>
    <n v="8"/>
    <x v="67"/>
    <n v="1.9894367886486918E-2"/>
    <n v="4"/>
    <n v="7"/>
    <n v="3"/>
    <x v="0"/>
    <x v="0"/>
    <n v="0"/>
    <n v="0"/>
    <n v="0"/>
    <x v="0"/>
    <s v="Ganadero"/>
    <m/>
    <n v="4769234.3409000002"/>
    <n v="2653569.1197000002"/>
    <n v="-75.105416000000005"/>
    <n v="9.9078859999999995"/>
  </r>
  <r>
    <s v="Bolívar"/>
    <s v="San Juan Nepomuceno"/>
    <s v="El Palmar, El Palmar"/>
    <x v="58"/>
    <m/>
    <s v="Pastos arbolados"/>
    <d v="2025-07-05T00:00:00"/>
    <s v="Media densidad"/>
    <s v="Esteban Moreno"/>
    <x v="3"/>
    <n v="1"/>
    <n v="8"/>
    <x v="4"/>
    <n v="42"/>
    <m/>
    <n v="0"/>
    <n v="0"/>
    <n v="0.2"/>
    <x v="39"/>
    <n v="0"/>
    <m/>
    <m/>
    <m/>
    <x v="1"/>
    <x v="1"/>
    <m/>
    <m/>
    <m/>
    <x v="0"/>
    <s v="Ganadero"/>
    <m/>
    <m/>
    <m/>
    <m/>
    <m/>
  </r>
  <r>
    <s v="Bolívar"/>
    <s v="San Juan Nepomuceno"/>
    <s v="El Palmar, El Palmar"/>
    <x v="58"/>
    <m/>
    <s v="Pastos arbolados"/>
    <d v="2025-07-05T00:00:00"/>
    <s v="Media densidad"/>
    <s v="Esteban Moreno"/>
    <x v="3"/>
    <n v="1"/>
    <n v="9"/>
    <x v="3"/>
    <n v="1"/>
    <m/>
    <n v="0"/>
    <n v="0"/>
    <n v="0.3"/>
    <x v="39"/>
    <n v="0"/>
    <m/>
    <m/>
    <m/>
    <x v="1"/>
    <x v="1"/>
    <m/>
    <m/>
    <m/>
    <x v="0"/>
    <s v="Ganadero"/>
    <m/>
    <m/>
    <m/>
    <m/>
    <m/>
  </r>
  <r>
    <s v="Bolívar"/>
    <s v="San Juan Nepomuceno"/>
    <s v="El Palmar, El Palmar"/>
    <x v="58"/>
    <m/>
    <s v="Pastos arbolados"/>
    <d v="2025-07-05T00:00:00"/>
    <s v="Media densidad"/>
    <s v="Esteban Moreno"/>
    <x v="3"/>
    <n v="1"/>
    <n v="10"/>
    <x v="2"/>
    <n v="1"/>
    <m/>
    <n v="0"/>
    <n v="0"/>
    <n v="0.5"/>
    <x v="39"/>
    <n v="0"/>
    <m/>
    <m/>
    <m/>
    <x v="1"/>
    <x v="1"/>
    <m/>
    <m/>
    <m/>
    <x v="0"/>
    <s v="Ganadero"/>
    <m/>
    <m/>
    <m/>
    <m/>
    <m/>
  </r>
  <r>
    <s v="Bolívar"/>
    <s v="San Juan Nepomuceno"/>
    <s v="El Palmar, El Palmar"/>
    <x v="58"/>
    <n v="169"/>
    <s v="Pastos arbolados"/>
    <d v="2025-07-05T00:00:00"/>
    <s v="Media densidad"/>
    <s v="Esteban Moreno"/>
    <x v="3"/>
    <n v="2"/>
    <n v="11"/>
    <x v="0"/>
    <m/>
    <n v="50"/>
    <n v="0.5"/>
    <n v="0.15915494309189535"/>
    <n v="9"/>
    <x v="8"/>
    <n v="1.9894367886486918E-2"/>
    <n v="5"/>
    <n v="8"/>
    <n v="2"/>
    <x v="0"/>
    <x v="2"/>
    <n v="0"/>
    <n v="0"/>
    <n v="0"/>
    <x v="0"/>
    <s v="Ganadero"/>
    <m/>
    <n v="4769239.2307000002"/>
    <n v="2653579.3739999998"/>
    <n v="-75.105372000000003"/>
    <n v="9.9079789999999992"/>
  </r>
  <r>
    <s v="Bolívar"/>
    <s v="San Juan Nepomuceno"/>
    <s v="El Palmar, El Palmar"/>
    <x v="58"/>
    <n v="170"/>
    <s v="Pastos arbolados"/>
    <d v="2025-07-05T00:00:00"/>
    <s v="Media densidad"/>
    <s v="Esteban Moreno"/>
    <x v="3"/>
    <n v="2"/>
    <n v="12"/>
    <x v="0"/>
    <m/>
    <n v="50"/>
    <n v="0.5"/>
    <n v="0.15915494309189535"/>
    <n v="9"/>
    <x v="0"/>
    <n v="1.9894367886486918E-2"/>
    <n v="7"/>
    <n v="10"/>
    <n v="3"/>
    <x v="0"/>
    <x v="0"/>
    <n v="0"/>
    <n v="0"/>
    <n v="0"/>
    <x v="0"/>
    <s v="Ganadero"/>
    <m/>
    <n v="4769237.8101000004"/>
    <n v="2653580.1571999998"/>
    <n v="-75.105384999999998"/>
    <n v="9.9079860009999994"/>
  </r>
  <r>
    <s v="Bolívar"/>
    <s v="San Juan Nepomuceno"/>
    <s v="El Palmar, El Palmar"/>
    <x v="58"/>
    <n v="171"/>
    <s v="Pastos arbolados"/>
    <d v="2025-07-05T00:00:00"/>
    <s v="Media densidad"/>
    <s v="Esteban Moreno"/>
    <x v="3"/>
    <n v="2"/>
    <n v="13"/>
    <x v="0"/>
    <m/>
    <n v="59"/>
    <n v="0.59"/>
    <n v="0.18780283284843649"/>
    <n v="11"/>
    <x v="82"/>
    <n v="2.770091784514438E-2"/>
    <n v="9"/>
    <n v="12"/>
    <n v="4"/>
    <x v="0"/>
    <x v="0"/>
    <n v="0"/>
    <n v="0"/>
    <n v="1"/>
    <x v="0"/>
    <s v="Ganadero"/>
    <m/>
    <n v="4769234.6561000003"/>
    <n v="2653584.2691000002"/>
    <n v="-75.105413999999996"/>
    <n v="9.9080230010000001"/>
  </r>
  <r>
    <s v="Bolívar"/>
    <s v="San Juan Nepomuceno"/>
    <s v="El Palmar, El Palmar"/>
    <x v="58"/>
    <n v="172"/>
    <s v="Pastos arbolados"/>
    <d v="2025-07-05T00:00:00"/>
    <s v="Media densidad"/>
    <s v="Esteban Moreno"/>
    <x v="3"/>
    <n v="2"/>
    <n v="14"/>
    <x v="0"/>
    <m/>
    <n v="52"/>
    <n v="0.52"/>
    <n v="0.16552114081557115"/>
    <n v="11.5"/>
    <x v="104"/>
    <n v="2.1517748306024251E-2"/>
    <n v="5"/>
    <n v="8"/>
    <n v="2"/>
    <x v="0"/>
    <x v="3"/>
    <n v="0"/>
    <n v="0"/>
    <n v="0"/>
    <x v="0"/>
    <s v="Ganadero"/>
    <m/>
    <n v="4769229.0071"/>
    <n v="2653575.3467000001"/>
    <n v="-75.105464999999995"/>
    <n v="9.9079420000000002"/>
  </r>
  <r>
    <s v="Bolívar"/>
    <s v="San Juan Nepomuceno"/>
    <s v="El Palmar, El Palmar"/>
    <x v="58"/>
    <m/>
    <s v="Pastos arbolados"/>
    <d v="2025-07-05T00:00:00"/>
    <s v="Media densidad"/>
    <s v="Esteban Moreno"/>
    <x v="3"/>
    <n v="2"/>
    <n v="15"/>
    <x v="4"/>
    <n v="31"/>
    <m/>
    <n v="0"/>
    <n v="0"/>
    <n v="0.15"/>
    <x v="39"/>
    <n v="0"/>
    <m/>
    <m/>
    <m/>
    <x v="1"/>
    <x v="1"/>
    <m/>
    <m/>
    <m/>
    <x v="0"/>
    <s v="Ganadero"/>
    <m/>
    <m/>
    <m/>
    <m/>
    <m/>
  </r>
  <r>
    <s v="Bolívar"/>
    <s v="San Juan Nepomuceno"/>
    <s v="El Palmar, El Palmar"/>
    <x v="58"/>
    <m/>
    <s v="Pastos arbolados"/>
    <d v="2025-07-05T00:00:00"/>
    <s v="Media densidad"/>
    <s v="Esteban Moreno"/>
    <x v="3"/>
    <n v="2"/>
    <n v="16"/>
    <x v="2"/>
    <n v="3"/>
    <m/>
    <n v="0"/>
    <n v="0"/>
    <n v="0.5"/>
    <x v="39"/>
    <n v="0"/>
    <m/>
    <m/>
    <m/>
    <x v="1"/>
    <x v="1"/>
    <m/>
    <m/>
    <m/>
    <x v="0"/>
    <s v="Ganadero"/>
    <m/>
    <m/>
    <m/>
    <m/>
    <m/>
  </r>
  <r>
    <s v="Bolívar"/>
    <s v="San Juan Nepomuceno"/>
    <s v="El Palmar, El Palmar"/>
    <x v="58"/>
    <n v="173"/>
    <s v="Pastos arbolados"/>
    <d v="2025-07-05T00:00:00"/>
    <s v="Media densidad"/>
    <s v="Esteban Moreno"/>
    <x v="3"/>
    <n v="3"/>
    <n v="17"/>
    <x v="0"/>
    <m/>
    <n v="53"/>
    <n v="0.53"/>
    <n v="0.16870423967740908"/>
    <n v="10"/>
    <x v="7"/>
    <n v="2.2353311757256702E-2"/>
    <n v="5"/>
    <n v="8"/>
    <n v="1"/>
    <x v="0"/>
    <x v="2"/>
    <n v="0"/>
    <n v="0"/>
    <n v="1"/>
    <x v="0"/>
    <s v="Ganadero"/>
    <m/>
    <n v="4769227.6913000001"/>
    <n v="2653575.355"/>
    <n v="-75.105476999999993"/>
    <n v="9.9079420000000002"/>
  </r>
  <r>
    <s v="Bolívar"/>
    <s v="San Juan Nepomuceno"/>
    <s v="El Palmar, El Palmar"/>
    <x v="58"/>
    <n v="174"/>
    <s v="Pastos arbolados"/>
    <d v="2025-07-05T00:00:00"/>
    <s v="Media densidad"/>
    <s v="Esteban Moreno"/>
    <x v="3"/>
    <n v="3"/>
    <n v="18"/>
    <x v="0"/>
    <m/>
    <n v="71"/>
    <n v="0.71"/>
    <n v="0.22600001919049137"/>
    <n v="13"/>
    <x v="13"/>
    <n v="4.0115003406312216E-2"/>
    <n v="6"/>
    <n v="9"/>
    <n v="1"/>
    <x v="0"/>
    <x v="0"/>
    <n v="0"/>
    <n v="0"/>
    <n v="0"/>
    <x v="0"/>
    <s v="Ganadero"/>
    <m/>
    <n v="4769225.9473999999"/>
    <n v="2653577.0249999999"/>
    <n v="-75.105492999999996"/>
    <n v="9.9079570009999998"/>
  </r>
  <r>
    <s v="Bolívar"/>
    <s v="San Juan Nepomuceno"/>
    <s v="El Palmar, El Palmar"/>
    <x v="58"/>
    <n v="175"/>
    <s v="Pastos arbolados"/>
    <d v="2025-07-05T00:00:00"/>
    <s v="Media densidad"/>
    <s v="Esteban Moreno"/>
    <x v="3"/>
    <n v="3"/>
    <n v="19"/>
    <x v="0"/>
    <m/>
    <n v="61"/>
    <n v="0.61"/>
    <n v="0.19416903057211232"/>
    <n v="13"/>
    <x v="119"/>
    <n v="2.9610777162247127E-2"/>
    <n v="5"/>
    <n v="8"/>
    <n v="1"/>
    <x v="0"/>
    <x v="0"/>
    <n v="0"/>
    <n v="0"/>
    <n v="2"/>
    <x v="0"/>
    <s v="Ganadero"/>
    <m/>
    <n v="4769225.6211999999"/>
    <n v="2653577.4693999998"/>
    <n v="-75.105496000000002"/>
    <n v="9.9079610000000002"/>
  </r>
  <r>
    <s v="Bolívar"/>
    <s v="San Juan Nepomuceno"/>
    <s v="El Palmar, El Palmar"/>
    <x v="58"/>
    <n v="176"/>
    <s v="Pastos arbolados"/>
    <d v="2025-07-05T00:00:00"/>
    <s v="Media densidad"/>
    <s v="Esteban Moreno"/>
    <x v="3"/>
    <n v="3"/>
    <n v="20"/>
    <x v="0"/>
    <m/>
    <n v="42"/>
    <n v="0.42"/>
    <n v="0.13369015219719207"/>
    <n v="7.5"/>
    <x v="16"/>
    <n v="1.4037465980705167E-2"/>
    <n v="6"/>
    <n v="9"/>
    <n v="1"/>
    <x v="2"/>
    <x v="0"/>
    <n v="0"/>
    <n v="0"/>
    <n v="0"/>
    <x v="0"/>
    <s v="Ganadero"/>
    <m/>
    <n v="4769226.1401000004"/>
    <n v="2653572.8212000001"/>
    <n v="-75.105491000000001"/>
    <n v="9.9079189999999997"/>
  </r>
  <r>
    <s v="Bolívar"/>
    <s v="San Juan Nepomuceno"/>
    <s v="El Palmar, El Palmar"/>
    <x v="58"/>
    <n v="177"/>
    <s v="Pastos arbolados"/>
    <d v="2025-07-05T00:00:00"/>
    <s v="Media densidad"/>
    <s v="Esteban Moreno"/>
    <x v="3"/>
    <n v="3"/>
    <n v="21"/>
    <x v="0"/>
    <m/>
    <n v="60"/>
    <n v="0.6"/>
    <n v="0.19098593171027439"/>
    <n v="12"/>
    <x v="30"/>
    <n v="2.8647889756541159E-2"/>
    <n v="5"/>
    <n v="8"/>
    <n v="2"/>
    <x v="0"/>
    <x v="0"/>
    <n v="0"/>
    <n v="0"/>
    <n v="1"/>
    <x v="0"/>
    <s v="Ganadero"/>
    <m/>
    <n v="4769223.2988999998"/>
    <n v="2653574.3875000002"/>
    <n v="-75.105517000000006"/>
    <n v="9.907933001"/>
  </r>
  <r>
    <s v="Bolívar"/>
    <s v="San Juan Nepomuceno"/>
    <s v="El Palmar, El Palmar"/>
    <x v="58"/>
    <n v="178"/>
    <s v="Pastos arbolados"/>
    <d v="2025-07-05T00:00:00"/>
    <s v="Media densidad"/>
    <s v="Esteban Moreno"/>
    <x v="3"/>
    <n v="3"/>
    <n v="22"/>
    <x v="0"/>
    <m/>
    <n v="66"/>
    <n v="0.66"/>
    <n v="0.21008452488130186"/>
    <n v="12"/>
    <x v="15"/>
    <n v="3.466394660541481E-2"/>
    <n v="7"/>
    <n v="10"/>
    <n v="2"/>
    <x v="2"/>
    <x v="0"/>
    <n v="0"/>
    <n v="0"/>
    <n v="0"/>
    <x v="0"/>
    <s v="Ganadero"/>
    <m/>
    <n v="4769221.6666999999"/>
    <n v="2653576.3884999999"/>
    <n v="-75.105531999999997"/>
    <n v="9.9079510000000006"/>
  </r>
  <r>
    <s v="Bolívar"/>
    <s v="San Juan Nepomuceno"/>
    <s v="El Palmar, El Palmar"/>
    <x v="58"/>
    <n v="180"/>
    <s v="Pastos arbolados"/>
    <d v="2025-07-05T00:00:00"/>
    <s v="Media densidad"/>
    <s v="Esteban Moreno"/>
    <x v="3"/>
    <n v="4"/>
    <n v="23"/>
    <x v="0"/>
    <m/>
    <n v="55"/>
    <n v="0.55000000000000004"/>
    <n v="0.17507043740108488"/>
    <n v="11"/>
    <x v="82"/>
    <n v="2.4072185142649173E-2"/>
    <n v="6"/>
    <n v="9"/>
    <n v="1"/>
    <x v="3"/>
    <x v="2"/>
    <n v="0"/>
    <n v="0"/>
    <n v="0"/>
    <x v="0"/>
    <s v="Ganadero"/>
    <m/>
    <n v="4769228.8688000003"/>
    <n v="2653570.8132000002"/>
    <n v="-75.105466000000007"/>
    <n v="9.9079010000000007"/>
  </r>
  <r>
    <s v="Bolívar"/>
    <s v="San Juan Nepomuceno"/>
    <s v="El Palmar, El Palmar"/>
    <x v="58"/>
    <n v="181"/>
    <s v="Pastos arbolados"/>
    <d v="2025-07-05T00:00:00"/>
    <s v="Media densidad"/>
    <s v="Esteban Moreno"/>
    <x v="3"/>
    <n v="4"/>
    <n v="24"/>
    <x v="0"/>
    <m/>
    <n v="55"/>
    <n v="0.55000000000000004"/>
    <n v="0.17507043740108488"/>
    <n v="10.5"/>
    <x v="70"/>
    <n v="2.4072185142649173E-2"/>
    <n v="7"/>
    <n v="10"/>
    <n v="0"/>
    <x v="4"/>
    <x v="2"/>
    <n v="0"/>
    <n v="0"/>
    <n v="0"/>
    <x v="0"/>
    <s v="Ganadero"/>
    <m/>
    <n v="4769228.5285999998"/>
    <n v="2653569.0458999998"/>
    <n v="-75.105468999999999"/>
    <n v="9.9078850000000003"/>
  </r>
  <r>
    <s v="Bolívar"/>
    <s v="San Juan Nepomuceno"/>
    <s v="El Palmar, El Palmar"/>
    <x v="58"/>
    <n v="182"/>
    <s v="Pastos arbolados"/>
    <d v="2025-07-05T00:00:00"/>
    <s v="Media densidad"/>
    <s v="Esteban Moreno"/>
    <x v="3"/>
    <n v="4"/>
    <n v="25"/>
    <x v="0"/>
    <m/>
    <n v="61"/>
    <n v="0.61"/>
    <n v="0.19416903057211232"/>
    <n v="11"/>
    <x v="19"/>
    <n v="2.9610777162247127E-2"/>
    <n v="7"/>
    <n v="10"/>
    <n v="1"/>
    <x v="2"/>
    <x v="3"/>
    <n v="0"/>
    <n v="0"/>
    <n v="0"/>
    <x v="0"/>
    <s v="Ganadero"/>
    <m/>
    <n v="4769227.6430000002"/>
    <n v="2653567.7244000002"/>
    <n v="-75.105476999999993"/>
    <n v="9.9078730010000005"/>
  </r>
  <r>
    <s v="Bolívar"/>
    <s v="San Juan Nepomuceno"/>
    <s v="El Palmar, El Palmar"/>
    <x v="58"/>
    <n v="183"/>
    <s v="Pastos arbolados"/>
    <d v="2025-07-05T00:00:00"/>
    <s v="Media densidad"/>
    <s v="Esteban Moreno"/>
    <x v="3"/>
    <n v="4"/>
    <n v="26"/>
    <x v="0"/>
    <m/>
    <n v="51"/>
    <n v="0.51"/>
    <n v="0.16233804195373325"/>
    <n v="12"/>
    <x v="15"/>
    <n v="2.0698100349100988E-2"/>
    <n v="5"/>
    <n v="8"/>
    <n v="2"/>
    <x v="0"/>
    <x v="0"/>
    <n v="0"/>
    <n v="0"/>
    <n v="2"/>
    <x v="0"/>
    <s v="Ganadero"/>
    <m/>
    <n v="4769225.9151999997"/>
    <n v="2653571.9378999998"/>
    <n v="-75.105492999999996"/>
    <n v="9.9079110010000004"/>
  </r>
  <r>
    <s v="Bolívar"/>
    <s v="San Juan Nepomuceno"/>
    <s v="El Palmar, El Palmar"/>
    <x v="58"/>
    <n v="184"/>
    <s v="Pastos arbolados"/>
    <d v="2025-07-05T00:00:00"/>
    <s v="Media densidad"/>
    <s v="Esteban Moreno"/>
    <x v="3"/>
    <n v="4"/>
    <n v="27"/>
    <x v="0"/>
    <m/>
    <n v="70"/>
    <n v="0.7"/>
    <n v="0.22281692032865347"/>
    <n v="11.7"/>
    <x v="30"/>
    <n v="3.8992961057514354E-2"/>
    <n v="7"/>
    <n v="11"/>
    <n v="4"/>
    <x v="0"/>
    <x v="0"/>
    <n v="0"/>
    <n v="0"/>
    <n v="0"/>
    <x v="0"/>
    <s v="Ganadero"/>
    <m/>
    <n v="4769220.3145000003"/>
    <n v="2653570.6461999998"/>
    <n v="-75.105543999999995"/>
    <n v="9.9078990010000005"/>
  </r>
  <r>
    <s v="Bolívar"/>
    <s v="San Juan Nepomuceno"/>
    <s v="El Palmar, El Palmar"/>
    <x v="58"/>
    <m/>
    <s v="Pastos arbolados"/>
    <d v="2025-07-05T00:00:00"/>
    <s v="Media densidad"/>
    <s v="Esteban Moreno"/>
    <x v="3"/>
    <n v="4"/>
    <n v="28"/>
    <x v="4"/>
    <n v="29"/>
    <m/>
    <n v="0"/>
    <n v="0"/>
    <n v="0.2"/>
    <x v="39"/>
    <n v="0"/>
    <m/>
    <m/>
    <m/>
    <x v="1"/>
    <x v="1"/>
    <m/>
    <m/>
    <m/>
    <x v="0"/>
    <s v="Ganadero"/>
    <m/>
    <m/>
    <m/>
    <m/>
    <m/>
  </r>
  <r>
    <s v="Bolívar"/>
    <s v="San Juan Nepomuceno"/>
    <s v="El Palmar, El Palmar"/>
    <x v="58"/>
    <m/>
    <s v="Pastos arbolados"/>
    <d v="2025-07-05T00:00:00"/>
    <s v="Media densidad"/>
    <s v="Esteban Moreno"/>
    <x v="3"/>
    <n v="4"/>
    <n v="29"/>
    <x v="3"/>
    <n v="1"/>
    <m/>
    <n v="0"/>
    <n v="0"/>
    <n v="0.25"/>
    <x v="39"/>
    <n v="0"/>
    <m/>
    <m/>
    <m/>
    <x v="1"/>
    <x v="1"/>
    <m/>
    <m/>
    <m/>
    <x v="0"/>
    <s v="Ganadero"/>
    <m/>
    <m/>
    <m/>
    <m/>
    <m/>
  </r>
  <r>
    <s v="Bolívar"/>
    <s v="San Juan Nepomuceno"/>
    <s v="El Palmar, El Palmar"/>
    <x v="58"/>
    <n v="185"/>
    <s v="Pastos arbolados"/>
    <d v="2025-07-05T00:00:00"/>
    <s v="Media densidad"/>
    <s v="Esteban Moreno"/>
    <x v="3"/>
    <n v="5"/>
    <n v="30"/>
    <x v="0"/>
    <m/>
    <n v="52"/>
    <n v="0.52"/>
    <n v="0.16552114081557115"/>
    <n v="12.5"/>
    <x v="118"/>
    <n v="2.1517748306024251E-2"/>
    <n v="4"/>
    <n v="7"/>
    <n v="1"/>
    <x v="4"/>
    <x v="2"/>
    <n v="0"/>
    <n v="0"/>
    <n v="0"/>
    <x v="0"/>
    <s v="Ganadero"/>
    <m/>
    <n v="4769220.7187999999"/>
    <n v="2653565.2245"/>
    <n v="-75.105540000000005"/>
    <n v="9.9078499999999998"/>
  </r>
  <r>
    <s v="Bolívar"/>
    <s v="San Juan Nepomuceno"/>
    <s v="El Palmar, El Palmar"/>
    <x v="58"/>
    <m/>
    <s v="Pastos arbolados"/>
    <d v="2025-07-05T00:00:00"/>
    <s v="Media densidad"/>
    <s v="Esteban Moreno"/>
    <x v="3"/>
    <n v="5"/>
    <n v="31"/>
    <x v="4"/>
    <n v="4"/>
    <m/>
    <n v="0"/>
    <n v="0"/>
    <n v="0.15"/>
    <x v="39"/>
    <n v="0"/>
    <m/>
    <m/>
    <m/>
    <x v="1"/>
    <x v="1"/>
    <m/>
    <m/>
    <m/>
    <x v="0"/>
    <s v="Ganadero"/>
    <m/>
    <m/>
    <m/>
    <m/>
    <m/>
  </r>
  <r>
    <s v="Bolívar"/>
    <s v="San Juan Nepomuceno"/>
    <s v="El Palmar, El Palmar"/>
    <x v="58"/>
    <m/>
    <s v="Pastos arbolados"/>
    <d v="2025-07-05T00:00:00"/>
    <s v="Media densidad"/>
    <s v="Esteban Moreno"/>
    <x v="3"/>
    <n v="5"/>
    <n v="32"/>
    <x v="2"/>
    <n v="2"/>
    <m/>
    <n v="0"/>
    <n v="0"/>
    <n v="0.3"/>
    <x v="39"/>
    <n v="0"/>
    <m/>
    <m/>
    <m/>
    <x v="1"/>
    <x v="1"/>
    <m/>
    <m/>
    <m/>
    <x v="0"/>
    <s v="Ganadero"/>
    <m/>
    <m/>
    <m/>
    <m/>
    <m/>
  </r>
  <r>
    <s v="Bolívar"/>
    <s v="San Juan Nepomuceno"/>
    <s v="El Palmar, El Palmar"/>
    <x v="58"/>
    <n v="186"/>
    <s v="Pastos arbolados"/>
    <d v="2025-07-05T00:00:00"/>
    <s v="Media densidad"/>
    <s v="Esteban Moreno"/>
    <x v="3"/>
    <n v="6"/>
    <n v="33"/>
    <x v="0"/>
    <m/>
    <n v="45"/>
    <n v="0.45"/>
    <n v="0.14323944878270581"/>
    <n v="10"/>
    <x v="12"/>
    <n v="1.6114437988054404E-2"/>
    <n v="6"/>
    <n v="9"/>
    <n v="2"/>
    <x v="3"/>
    <x v="2"/>
    <n v="0"/>
    <n v="0"/>
    <n v="0"/>
    <x v="0"/>
    <s v="Ganadero"/>
    <m/>
    <n v="4769216.3448000001"/>
    <n v="2653584.4955000002"/>
    <n v="-75.105581000000001"/>
    <n v="9.9080239999999993"/>
  </r>
  <r>
    <s v="Bolívar"/>
    <s v="San Juan Nepomuceno"/>
    <s v="El Palmar, El Palmar"/>
    <x v="58"/>
    <n v="187"/>
    <s v="Pastos arbolados"/>
    <d v="2025-07-05T00:00:00"/>
    <s v="Media densidad"/>
    <s v="Esteban Moreno"/>
    <x v="3"/>
    <n v="6"/>
    <n v="34"/>
    <x v="0"/>
    <m/>
    <n v="50"/>
    <n v="0.5"/>
    <n v="0.15915494309189535"/>
    <n v="9.6"/>
    <x v="5"/>
    <n v="1.9894367886486918E-2"/>
    <n v="3"/>
    <n v="6"/>
    <n v="0"/>
    <x v="0"/>
    <x v="0"/>
    <n v="0"/>
    <n v="0"/>
    <n v="0"/>
    <x v="0"/>
    <s v="Ganadero"/>
    <m/>
    <n v="4769213.6957"/>
    <n v="2653581.7474000002"/>
    <n v="-75.105604999999997"/>
    <n v="9.9079990000000002"/>
  </r>
  <r>
    <s v="Bolívar"/>
    <s v="San Juan Nepomuceno"/>
    <s v="El Palmar, El Palmar"/>
    <x v="58"/>
    <m/>
    <s v="Pastos arbolados"/>
    <d v="2025-07-05T00:00:00"/>
    <s v="Media densidad"/>
    <s v="Esteban Moreno"/>
    <x v="3"/>
    <n v="6"/>
    <n v="35"/>
    <x v="4"/>
    <n v="4"/>
    <m/>
    <n v="0"/>
    <n v="0"/>
    <n v="0.2"/>
    <x v="39"/>
    <n v="0"/>
    <m/>
    <m/>
    <m/>
    <x v="1"/>
    <x v="1"/>
    <m/>
    <m/>
    <m/>
    <x v="0"/>
    <s v="Ganadero"/>
    <m/>
    <m/>
    <m/>
    <m/>
    <m/>
  </r>
  <r>
    <s v="Bolívar"/>
    <s v="San Juan Nepomuceno"/>
    <s v="El Palmar, El Palmar"/>
    <x v="58"/>
    <m/>
    <s v="Pastos arbolados"/>
    <d v="2025-07-05T00:00:00"/>
    <s v="Media densidad"/>
    <s v="Esteban Moreno"/>
    <x v="3"/>
    <n v="6"/>
    <n v="36"/>
    <x v="2"/>
    <n v="1"/>
    <m/>
    <n v="0"/>
    <n v="0"/>
    <n v="0.25"/>
    <x v="39"/>
    <n v="0"/>
    <m/>
    <m/>
    <m/>
    <x v="1"/>
    <x v="1"/>
    <m/>
    <m/>
    <m/>
    <x v="0"/>
    <s v="Ganadero"/>
    <m/>
    <m/>
    <m/>
    <m/>
    <m/>
  </r>
  <r>
    <s v="Bolívar"/>
    <s v="San Juan Nepomuceno"/>
    <s v="El Palmar, El Palmar"/>
    <x v="58"/>
    <n v="188"/>
    <s v="Pastos arbolados"/>
    <d v="2025-07-05T00:00:00"/>
    <s v="Media densidad"/>
    <s v="Esteban Moreno"/>
    <x v="3"/>
    <n v="7"/>
    <n v="37"/>
    <x v="0"/>
    <m/>
    <n v="60"/>
    <n v="0.6"/>
    <n v="0.19098593171027439"/>
    <n v="9"/>
    <x v="8"/>
    <n v="2.8647889756541159E-2"/>
    <n v="9"/>
    <n v="12"/>
    <n v="2"/>
    <x v="0"/>
    <x v="0"/>
    <n v="0"/>
    <n v="0"/>
    <n v="0"/>
    <x v="0"/>
    <s v="Ganadero"/>
    <m/>
    <n v="4769204.9813000001"/>
    <n v="2653573.6186000002"/>
    <n v="-75.105683999999997"/>
    <n v="9.9079250000000005"/>
  </r>
  <r>
    <s v="Bolívar"/>
    <s v="San Juan Nepomuceno"/>
    <s v="El Palmar, El Palmar"/>
    <x v="58"/>
    <n v="189"/>
    <s v="Pastos arbolados"/>
    <d v="2025-07-05T00:00:00"/>
    <s v="Media densidad"/>
    <s v="Esteban Moreno"/>
    <x v="3"/>
    <n v="7"/>
    <n v="38"/>
    <x v="0"/>
    <m/>
    <n v="58"/>
    <n v="0.57999999999999996"/>
    <n v="0.18461973398659859"/>
    <n v="8"/>
    <x v="16"/>
    <n v="2.6769861428056794E-2"/>
    <n v="6"/>
    <n v="9"/>
    <n v="1"/>
    <x v="0"/>
    <x v="0"/>
    <n v="0"/>
    <n v="0"/>
    <n v="0"/>
    <x v="0"/>
    <s v="Ganadero"/>
    <m/>
    <n v="4769205.5625"/>
    <n v="2653578.8128"/>
    <n v="-75.105678999999995"/>
    <n v="9.9079719999999991"/>
  </r>
  <r>
    <s v="Bolívar"/>
    <s v="San Juan Nepomuceno"/>
    <s v="El Palmar, El Palmar"/>
    <x v="58"/>
    <n v="190"/>
    <s v="Pastos arbolados"/>
    <d v="2025-07-05T00:00:00"/>
    <s v="Media densidad"/>
    <s v="Esteban Moreno"/>
    <x v="3"/>
    <n v="7"/>
    <n v="39"/>
    <x v="0"/>
    <m/>
    <n v="54"/>
    <n v="0.54"/>
    <n v="0.17188733853924698"/>
    <n v="11"/>
    <x v="19"/>
    <n v="2.3204790702798343E-2"/>
    <n v="5"/>
    <n v="8"/>
    <n v="0"/>
    <x v="0"/>
    <x v="0"/>
    <n v="0"/>
    <n v="0"/>
    <n v="2"/>
    <x v="0"/>
    <s v="Ganadero"/>
    <m/>
    <n v="4769205.3389999997"/>
    <n v="2653578.1507000001"/>
    <n v="-75.105681000000004"/>
    <n v="9.9079660000000001"/>
  </r>
  <r>
    <s v="Bolívar"/>
    <s v="San Juan Nepomuceno"/>
    <s v="El Palmar, El Palmar"/>
    <x v="58"/>
    <n v="191"/>
    <s v="Pastos arbolados"/>
    <d v="2025-07-05T00:00:00"/>
    <s v="Media densidad"/>
    <s v="Esteban Moreno"/>
    <x v="3"/>
    <n v="7"/>
    <n v="40"/>
    <x v="0"/>
    <m/>
    <n v="52"/>
    <n v="0.52"/>
    <n v="0.16552114081557115"/>
    <n v="12"/>
    <x v="15"/>
    <n v="2.1517748306024251E-2"/>
    <n v="6"/>
    <n v="9"/>
    <n v="3"/>
    <x v="0"/>
    <x v="0"/>
    <n v="0"/>
    <n v="0"/>
    <n v="0"/>
    <x v="0"/>
    <s v="Ganadero"/>
    <m/>
    <n v="4769204.8088999996"/>
    <n v="2653581.0295000002"/>
    <n v="-75.105686000000006"/>
    <n v="9.9079920000000001"/>
  </r>
  <r>
    <s v="Bolívar"/>
    <s v="San Juan Nepomuceno"/>
    <s v="El Palmar, El Palmar"/>
    <x v="58"/>
    <m/>
    <s v="Pastos arbolados"/>
    <d v="2025-07-05T00:00:00"/>
    <s v="Media densidad"/>
    <s v="Esteban Moreno"/>
    <x v="3"/>
    <n v="7"/>
    <n v="41"/>
    <x v="4"/>
    <n v="41"/>
    <m/>
    <n v="0"/>
    <n v="0"/>
    <n v="0.2"/>
    <x v="39"/>
    <n v="0"/>
    <m/>
    <m/>
    <m/>
    <x v="1"/>
    <x v="1"/>
    <m/>
    <m/>
    <m/>
    <x v="0"/>
    <s v="Ganadero"/>
    <m/>
    <m/>
    <m/>
    <m/>
    <m/>
  </r>
  <r>
    <s v="Bolívar"/>
    <s v="San Juan Nepomuceno"/>
    <s v="El Palmar, El Palmar"/>
    <x v="58"/>
    <m/>
    <s v="Pastos arbolados"/>
    <d v="2025-07-05T00:00:00"/>
    <s v="Media densidad"/>
    <s v="Esteban Moreno"/>
    <x v="3"/>
    <n v="7"/>
    <n v="42"/>
    <x v="3"/>
    <n v="2"/>
    <m/>
    <n v="0"/>
    <n v="0"/>
    <n v="0.3"/>
    <x v="39"/>
    <n v="0"/>
    <m/>
    <m/>
    <m/>
    <x v="1"/>
    <x v="1"/>
    <m/>
    <m/>
    <m/>
    <x v="0"/>
    <s v="Ganadero"/>
    <m/>
    <m/>
    <m/>
    <m/>
    <m/>
  </r>
  <r>
    <s v="Bolívar"/>
    <s v="San Juan Nepomuceno"/>
    <s v="El Palmar, El Palmar"/>
    <x v="58"/>
    <n v="192"/>
    <s v="Pastos arbolados"/>
    <d v="2025-07-05T00:00:00"/>
    <s v="Media densidad"/>
    <s v="Esteban Moreno"/>
    <x v="3"/>
    <n v="8"/>
    <n v="43"/>
    <x v="0"/>
    <m/>
    <n v="62"/>
    <n v="0.62"/>
    <n v="0.19735212943395022"/>
    <n v="11"/>
    <x v="82"/>
    <n v="3.0589580062262284E-2"/>
    <n v="5"/>
    <n v="8"/>
    <n v="2"/>
    <x v="3"/>
    <x v="0"/>
    <n v="0"/>
    <n v="0"/>
    <n v="0"/>
    <x v="0"/>
    <s v="Ganadero"/>
    <m/>
    <n v="4769204.1111000003"/>
    <n v="2653574.73"/>
    <n v="-75.105692000000005"/>
    <n v="9.9079350000000002"/>
  </r>
  <r>
    <s v="Bolívar"/>
    <s v="San Juan Nepomuceno"/>
    <s v="El Palmar, El Palmar"/>
    <x v="58"/>
    <n v="193"/>
    <s v="Pastos arbolados"/>
    <d v="2025-07-05T00:00:00"/>
    <s v="Media densidad"/>
    <s v="Esteban Moreno"/>
    <x v="3"/>
    <n v="8"/>
    <n v="44"/>
    <x v="0"/>
    <m/>
    <n v="53"/>
    <n v="0.53"/>
    <n v="0.16870423967740908"/>
    <n v="10"/>
    <x v="99"/>
    <n v="2.2353311757256702E-2"/>
    <n v="6"/>
    <n v="9"/>
    <n v="4"/>
    <x v="0"/>
    <x v="0"/>
    <n v="0"/>
    <n v="0"/>
    <n v="0"/>
    <x v="0"/>
    <s v="Ganadero"/>
    <m/>
    <n v="4769206.8837000001"/>
    <n v="2653562.3259999999"/>
    <n v="-75.105665999999999"/>
    <n v="9.9078230000000005"/>
  </r>
  <r>
    <s v="Bolívar"/>
    <s v="San Juan Nepomuceno"/>
    <s v="El Palmar, El Palmar"/>
    <x v="58"/>
    <m/>
    <s v="Pastos arbolados"/>
    <d v="2025-07-05T00:00:00"/>
    <s v="Media densidad"/>
    <s v="Esteban Moreno"/>
    <x v="3"/>
    <n v="8"/>
    <n v="45"/>
    <x v="4"/>
    <n v="10"/>
    <m/>
    <n v="0"/>
    <n v="0"/>
    <n v="0.18"/>
    <x v="39"/>
    <n v="0"/>
    <m/>
    <m/>
    <m/>
    <x v="1"/>
    <x v="1"/>
    <m/>
    <m/>
    <m/>
    <x v="0"/>
    <s v="Ganadero"/>
    <m/>
    <m/>
    <m/>
    <m/>
    <m/>
  </r>
  <r>
    <s v="Bolívar"/>
    <s v="San Juan Nepomuceno"/>
    <s v="El Palmar, El Palmar"/>
    <x v="58"/>
    <m/>
    <s v="Pastos arbolados"/>
    <d v="2025-07-05T00:00:00"/>
    <s v="Media densidad"/>
    <s v="Esteban Moreno"/>
    <x v="3"/>
    <n v="8"/>
    <n v="46"/>
    <x v="3"/>
    <n v="2"/>
    <m/>
    <n v="0"/>
    <n v="0"/>
    <n v="0.3"/>
    <x v="39"/>
    <n v="0"/>
    <m/>
    <m/>
    <m/>
    <x v="1"/>
    <x v="1"/>
    <m/>
    <m/>
    <m/>
    <x v="0"/>
    <s v="Ganadero"/>
    <m/>
    <m/>
    <m/>
    <m/>
    <m/>
  </r>
  <r>
    <s v="Bolívar"/>
    <s v="San Juan Nepomuceno"/>
    <s v="El Palmar, El Palmar"/>
    <x v="58"/>
    <m/>
    <s v="Pastos arbolados"/>
    <d v="2025-07-05T00:00:00"/>
    <s v="Media densidad"/>
    <s v="Esteban Moreno"/>
    <x v="3"/>
    <n v="8"/>
    <n v="47"/>
    <x v="2"/>
    <n v="2"/>
    <m/>
    <n v="0"/>
    <n v="0"/>
    <n v="0.5"/>
    <x v="39"/>
    <n v="0"/>
    <m/>
    <m/>
    <m/>
    <x v="1"/>
    <x v="1"/>
    <m/>
    <m/>
    <m/>
    <x v="0"/>
    <s v="Ganadero"/>
    <m/>
    <m/>
    <m/>
    <m/>
    <m/>
  </r>
  <r>
    <s v="Bolívar"/>
    <s v="San Juan Nepomuceno"/>
    <s v="El Palmar, El Palmar"/>
    <x v="58"/>
    <n v="195"/>
    <s v="Pastos arbolados"/>
    <d v="2025-07-05T00:00:00"/>
    <s v="Media densidad"/>
    <s v="Esteban Moreno"/>
    <x v="3"/>
    <n v="9"/>
    <n v="48"/>
    <x v="0"/>
    <m/>
    <n v="68"/>
    <n v="0.68"/>
    <n v="0.21645072260497769"/>
    <n v="7.2"/>
    <x v="9"/>
    <n v="3.6796622842846211E-2"/>
    <n v="7"/>
    <n v="10"/>
    <n v="3"/>
    <x v="0"/>
    <x v="0"/>
    <n v="0"/>
    <n v="0"/>
    <n v="0"/>
    <x v="0"/>
    <s v="Ganadero"/>
    <m/>
    <n v="4769191.8627000004"/>
    <n v="2653562.6422000001"/>
    <n v="-75.105802999999995"/>
    <n v="9.9078250000000008"/>
  </r>
  <r>
    <s v="Bolívar"/>
    <s v="San Juan Nepomuceno"/>
    <s v="El Palmar, El Palmar"/>
    <x v="58"/>
    <n v="196"/>
    <s v="Pastos arbolados"/>
    <d v="2025-07-05T00:00:00"/>
    <s v="Media densidad"/>
    <s v="Esteban Moreno"/>
    <x v="3"/>
    <n v="9"/>
    <n v="49"/>
    <x v="6"/>
    <m/>
    <n v="58"/>
    <n v="0.57999999999999996"/>
    <n v="0.18461973398659859"/>
    <n v="5.5"/>
    <x v="48"/>
    <n v="2.6769861428056794E-2"/>
    <n v="3"/>
    <n v="6"/>
    <m/>
    <x v="1"/>
    <x v="1"/>
    <m/>
    <m/>
    <m/>
    <x v="0"/>
    <s v="Ganadero"/>
    <m/>
    <n v="4769191.7559000002"/>
    <n v="2653563.0852999999"/>
    <n v="-75.105804000000006"/>
    <n v="9.9078290009999996"/>
  </r>
  <r>
    <s v="Bolívar"/>
    <s v="San Juan Nepomuceno"/>
    <s v="El Palmar, El Palmar"/>
    <x v="58"/>
    <m/>
    <s v="Pastos arbolados"/>
    <d v="2025-07-05T00:00:00"/>
    <s v="Media densidad"/>
    <s v="Esteban Moreno"/>
    <x v="3"/>
    <n v="9"/>
    <n v="50"/>
    <x v="2"/>
    <n v="8"/>
    <m/>
    <n v="0"/>
    <n v="0"/>
    <n v="0.6"/>
    <x v="39"/>
    <n v="0"/>
    <m/>
    <m/>
    <m/>
    <x v="1"/>
    <x v="1"/>
    <m/>
    <m/>
    <m/>
    <x v="0"/>
    <s v="Ganadero"/>
    <m/>
    <m/>
    <m/>
    <m/>
    <m/>
  </r>
  <r>
    <s v="Bolívar"/>
    <s v="San Juan Nepomuceno"/>
    <s v="El Palmar, El Palmar"/>
    <x v="58"/>
    <m/>
    <s v="Pastos arbolados"/>
    <d v="2025-07-05T00:00:00"/>
    <s v="Media densidad"/>
    <s v="Esteban Moreno"/>
    <x v="3"/>
    <n v="9"/>
    <n v="51"/>
    <x v="4"/>
    <n v="21"/>
    <m/>
    <n v="0"/>
    <n v="0"/>
    <n v="0.25"/>
    <x v="39"/>
    <n v="0"/>
    <m/>
    <m/>
    <m/>
    <x v="1"/>
    <x v="1"/>
    <m/>
    <m/>
    <m/>
    <x v="0"/>
    <s v="Ganadero"/>
    <m/>
    <m/>
    <m/>
    <m/>
    <m/>
  </r>
  <r>
    <s v="Bolívar"/>
    <s v="San Juan Nepomuceno"/>
    <s v="El Palmar, El Palmar"/>
    <x v="58"/>
    <n v="197"/>
    <s v="Pastos arbolados"/>
    <d v="2025-07-05T00:00:00"/>
    <s v="Media densidad"/>
    <s v="Esteban Moreno"/>
    <x v="3"/>
    <n v="10"/>
    <n v="52"/>
    <x v="0"/>
    <m/>
    <n v="60"/>
    <n v="0.6"/>
    <n v="0.19098593171027439"/>
    <n v="9.5"/>
    <x v="88"/>
    <n v="2.8647889756541159E-2"/>
    <n v="7"/>
    <n v="10"/>
    <n v="0"/>
    <x v="0"/>
    <x v="0"/>
    <n v="0"/>
    <n v="0"/>
    <n v="1"/>
    <x v="0"/>
    <s v="Ganadero"/>
    <m/>
    <n v="4769197.8847000003"/>
    <n v="2653578.5296"/>
    <n v="-75.105749000000003"/>
    <n v="9.9079689999999996"/>
  </r>
  <r>
    <s v="Bolívar"/>
    <s v="San Juan Nepomuceno"/>
    <s v="El Palmar, El Palmar"/>
    <x v="58"/>
    <n v="198"/>
    <s v="Pastos arbolados"/>
    <d v="2025-07-05T00:00:00"/>
    <s v="Media densidad"/>
    <s v="Esteban Moreno"/>
    <x v="3"/>
    <n v="10"/>
    <n v="53"/>
    <x v="0"/>
    <m/>
    <n v="60"/>
    <n v="0.6"/>
    <n v="0.19098593171027439"/>
    <n v="10"/>
    <x v="7"/>
    <n v="2.8647889756541159E-2"/>
    <n v="6"/>
    <n v="9"/>
    <n v="0"/>
    <x v="4"/>
    <x v="2"/>
    <n v="0"/>
    <n v="0"/>
    <n v="1"/>
    <x v="0"/>
    <s v="Ganadero"/>
    <m/>
    <n v="4769184.7653999999"/>
    <n v="2653446.1211999999"/>
    <n v="-75.105861000000004"/>
    <n v="9.9067710000000009"/>
  </r>
  <r>
    <s v="Bolívar"/>
    <s v="San Juan Nepomuceno"/>
    <s v="El Palmar, El Palmar"/>
    <x v="58"/>
    <m/>
    <s v="Pastos arbolados"/>
    <d v="2025-07-05T00:00:00"/>
    <s v="Media densidad"/>
    <s v="Esteban Moreno"/>
    <x v="3"/>
    <n v="10"/>
    <n v="54"/>
    <x v="4"/>
    <n v="84"/>
    <m/>
    <n v="0"/>
    <n v="0"/>
    <n v="0.16"/>
    <x v="39"/>
    <n v="0"/>
    <m/>
    <m/>
    <m/>
    <x v="1"/>
    <x v="1"/>
    <m/>
    <m/>
    <m/>
    <x v="0"/>
    <s v="Ganadero"/>
    <m/>
    <m/>
    <m/>
    <m/>
    <m/>
  </r>
  <r>
    <s v="Bolívar"/>
    <s v="San Juan Nepomuceno"/>
    <s v="El Palmar, Bella Isabel"/>
    <x v="59"/>
    <n v="199"/>
    <s v="Plátano y banano"/>
    <d v="2025-07-05T00:00:00"/>
    <s v="Media densidad"/>
    <s v="Esteban Moreno"/>
    <x v="3"/>
    <n v="1"/>
    <n v="1"/>
    <x v="0"/>
    <m/>
    <n v="51"/>
    <n v="0.51"/>
    <n v="0.16233804195373325"/>
    <n v="13"/>
    <x v="13"/>
    <n v="2.0698100349100988E-2"/>
    <n v="7"/>
    <n v="10"/>
    <n v="1"/>
    <x v="3"/>
    <x v="0"/>
    <n v="0"/>
    <n v="0"/>
    <n v="0"/>
    <x v="0"/>
    <s v="Agrosistemas"/>
    <m/>
    <n v="4769186.2922"/>
    <n v="2653444.7843999998"/>
    <n v="-75.105846999999997"/>
    <n v="9.9067589999999992"/>
  </r>
  <r>
    <s v="Bolívar"/>
    <s v="San Juan Nepomuceno"/>
    <s v="El Palmar, Bella Isabel"/>
    <x v="59"/>
    <n v="198"/>
    <s v="Plátano y banano"/>
    <d v="2025-07-05T00:00:00"/>
    <s v="Media densidad"/>
    <s v="Esteban Moreno"/>
    <x v="3"/>
    <n v="1"/>
    <n v="2"/>
    <x v="0"/>
    <m/>
    <n v="58"/>
    <n v="0.57999999999999996"/>
    <n v="0.18461973398659859"/>
    <n v="12.2"/>
    <x v="15"/>
    <n v="2.6769861428056794E-2"/>
    <n v="8"/>
    <n v="11"/>
    <n v="2"/>
    <x v="0"/>
    <x v="0"/>
    <n v="0"/>
    <n v="0"/>
    <n v="0"/>
    <x v="0"/>
    <s v="Agrosistemas"/>
    <m/>
    <n v="4769184.7653999999"/>
    <n v="2653446.1211999999"/>
    <n v="-75.105861000000004"/>
    <n v="9.9067710000000009"/>
  </r>
  <r>
    <s v="Bolívar"/>
    <s v="San Juan Nepomuceno"/>
    <s v="El Palmar, Bella Isabel"/>
    <x v="59"/>
    <n v="200"/>
    <s v="Plátano y banano"/>
    <d v="2025-07-05T00:00:00"/>
    <s v="Media densidad"/>
    <s v="Esteban Moreno"/>
    <x v="3"/>
    <n v="1"/>
    <n v="3"/>
    <x v="0"/>
    <m/>
    <n v="66"/>
    <n v="0.66"/>
    <n v="0.21008452488130186"/>
    <n v="13"/>
    <x v="119"/>
    <n v="3.466394660541481E-2"/>
    <n v="9"/>
    <n v="12"/>
    <n v="0"/>
    <x v="6"/>
    <x v="2"/>
    <n v="0"/>
    <n v="0"/>
    <n v="0"/>
    <x v="0"/>
    <s v="Agrosistemas"/>
    <m/>
    <n v="4769176.9562999997"/>
    <n v="2653442.4103999999"/>
    <n v="-75.105931999999996"/>
    <n v="9.9067369999999997"/>
  </r>
  <r>
    <s v="Bolívar"/>
    <s v="San Juan Nepomuceno"/>
    <s v="El Palmar, Bella Isabel"/>
    <x v="59"/>
    <n v="201"/>
    <s v="Plátano y banano"/>
    <d v="2025-07-05T00:00:00"/>
    <s v="Media densidad"/>
    <s v="Esteban Moreno"/>
    <x v="3"/>
    <n v="2"/>
    <n v="4"/>
    <x v="0"/>
    <m/>
    <n v="60"/>
    <n v="0.6"/>
    <n v="0.19098593171027439"/>
    <n v="10"/>
    <x v="12"/>
    <n v="2.8647889756541159E-2"/>
    <n v="8"/>
    <n v="11"/>
    <n v="1"/>
    <x v="0"/>
    <x v="3"/>
    <n v="0"/>
    <n v="0"/>
    <n v="0"/>
    <x v="0"/>
    <s v="Agrosistemas"/>
    <m/>
    <n v="4769184.9457999999"/>
    <n v="2653457.2900999999"/>
    <n v="-75.105860000000007"/>
    <n v="9.906872001"/>
  </r>
  <r>
    <s v="Bolívar"/>
    <s v="San Juan Nepomuceno"/>
    <s v="El Palmar, Bella Isabel"/>
    <x v="59"/>
    <n v="202"/>
    <s v="Plátano y banano"/>
    <d v="2025-07-05T00:00:00"/>
    <s v="Media densidad"/>
    <s v="Esteban Moreno"/>
    <x v="3"/>
    <n v="3"/>
    <n v="5"/>
    <x v="0"/>
    <m/>
    <n v="52"/>
    <n v="0.52"/>
    <n v="0.16552114081557115"/>
    <n v="9"/>
    <x v="8"/>
    <n v="2.1517748306024251E-2"/>
    <n v="7"/>
    <n v="10"/>
    <n v="1"/>
    <x v="3"/>
    <x v="0"/>
    <n v="0"/>
    <n v="0"/>
    <n v="1"/>
    <x v="0"/>
    <s v="Agrosistemas"/>
    <m/>
    <n v="4769181.9738999996"/>
    <n v="2653455.5394000001"/>
    <n v="-75.105886999999996"/>
    <n v="9.9068560009999995"/>
  </r>
  <r>
    <s v="Bolívar"/>
    <s v="San Juan Nepomuceno"/>
    <s v="El Palmar, Bella Isabel"/>
    <x v="59"/>
    <n v="203"/>
    <s v="Plátano y banano"/>
    <d v="2025-07-05T00:00:00"/>
    <s v="Media densidad"/>
    <s v="Esteban Moreno"/>
    <x v="3"/>
    <n v="3"/>
    <n v="6"/>
    <x v="0"/>
    <m/>
    <n v="71"/>
    <n v="0.71"/>
    <n v="0.22600001919049137"/>
    <n v="13"/>
    <x v="13"/>
    <n v="4.0115003406312216E-2"/>
    <n v="9"/>
    <n v="12"/>
    <n v="0"/>
    <x v="0"/>
    <x v="2"/>
    <n v="0"/>
    <n v="0"/>
    <n v="2"/>
    <x v="0"/>
    <s v="Agrosistemas"/>
    <m/>
    <n v="4769176.9033000004"/>
    <n v="2653451.3689000001"/>
    <n v="-75.105932999999993"/>
    <n v="9.9068180009999995"/>
  </r>
  <r>
    <s v="Bolívar"/>
    <s v="San Juan Nepomuceno"/>
    <s v="El Palmar, Bella Isabel"/>
    <x v="59"/>
    <n v="204"/>
    <s v="Plátano y banano"/>
    <d v="2025-07-05T00:00:00"/>
    <s v="Media densidad"/>
    <s v="Esteban Moreno"/>
    <x v="3"/>
    <n v="3"/>
    <n v="7"/>
    <x v="0"/>
    <m/>
    <n v="71"/>
    <n v="0.71"/>
    <n v="0.22600001919049137"/>
    <n v="13"/>
    <x v="119"/>
    <n v="4.0115003406312216E-2"/>
    <n v="9"/>
    <n v="12"/>
    <n v="1"/>
    <x v="3"/>
    <x v="2"/>
    <n v="0"/>
    <n v="0"/>
    <n v="1"/>
    <x v="0"/>
    <s v="Agrosistemas"/>
    <m/>
    <n v="4769173.4118999997"/>
    <n v="2653454.1557999998"/>
    <n v="-75.105964999999998"/>
    <n v="9.9068430000000003"/>
  </r>
  <r>
    <s v="Bolívar"/>
    <s v="San Juan Nepomuceno"/>
    <s v="El Palmar, Bella Isabel"/>
    <x v="59"/>
    <n v="205"/>
    <s v="Plátano y banano"/>
    <d v="2025-07-05T00:00:00"/>
    <s v="Media densidad"/>
    <s v="Esteban Moreno"/>
    <x v="3"/>
    <n v="3"/>
    <n v="8"/>
    <x v="0"/>
    <m/>
    <n v="55"/>
    <n v="0.55000000000000004"/>
    <n v="0.17507043740108488"/>
    <n v="7.5"/>
    <x v="16"/>
    <n v="2.4072185142649173E-2"/>
    <n v="6"/>
    <n v="9"/>
    <n v="1"/>
    <x v="2"/>
    <x v="2"/>
    <n v="0"/>
    <n v="0"/>
    <n v="0"/>
    <x v="0"/>
    <s v="Agrosistemas"/>
    <m/>
    <n v="4769173.0935000004"/>
    <n v="2653455.8166999999"/>
    <n v="-75.105968000000004"/>
    <n v="9.9068579999999997"/>
  </r>
  <r>
    <s v="Bolívar"/>
    <s v="San Juan Nepomuceno"/>
    <s v="El Palmar, Bella Isabel"/>
    <x v="59"/>
    <n v="206"/>
    <s v="Plátano y banano"/>
    <d v="2025-07-05T00:00:00"/>
    <s v="Media densidad"/>
    <s v="Esteban Moreno"/>
    <x v="3"/>
    <n v="3"/>
    <n v="9"/>
    <x v="0"/>
    <m/>
    <n v="60"/>
    <n v="0.6"/>
    <n v="0.19098593171027439"/>
    <n v="8"/>
    <x v="18"/>
    <n v="2.8647889756541159E-2"/>
    <n v="7"/>
    <n v="10"/>
    <n v="1"/>
    <x v="0"/>
    <x v="0"/>
    <n v="0"/>
    <n v="0"/>
    <n v="4"/>
    <x v="0"/>
    <s v="Agrosistemas"/>
    <m/>
    <n v="4769173.8707999997"/>
    <n v="2653457.3601000002"/>
    <n v="-75.105960999999994"/>
    <n v="9.9068719999999999"/>
  </r>
  <r>
    <s v="Bolívar"/>
    <s v="San Juan Nepomuceno"/>
    <s v="El Palmar, Bella Isabel"/>
    <x v="59"/>
    <n v="207"/>
    <s v="Plátano y banano"/>
    <d v="2025-07-05T00:00:00"/>
    <s v="Media densidad"/>
    <s v="Esteban Moreno"/>
    <x v="3"/>
    <n v="3"/>
    <n v="10"/>
    <x v="0"/>
    <m/>
    <n v="60"/>
    <n v="0.6"/>
    <n v="0.19098593171027439"/>
    <n v="12"/>
    <x v="89"/>
    <n v="2.8647889756541159E-2"/>
    <n v="9"/>
    <n v="12"/>
    <n v="2"/>
    <x v="0"/>
    <x v="0"/>
    <n v="0"/>
    <n v="0"/>
    <n v="2"/>
    <x v="0"/>
    <s v="Agrosistemas"/>
    <m/>
    <n v="4769175.5184000004"/>
    <n v="2653457.7921000002"/>
    <n v="-75.105946000000003"/>
    <n v="9.9068760010000005"/>
  </r>
  <r>
    <s v="Bolívar"/>
    <s v="San Juan Nepomuceno"/>
    <s v="El Palmar, Bella Isabel"/>
    <x v="59"/>
    <n v="208"/>
    <s v="Plátano y banano"/>
    <d v="2025-07-05T00:00:00"/>
    <s v="Media densidad"/>
    <s v="Esteban Moreno"/>
    <x v="3"/>
    <n v="3"/>
    <n v="11"/>
    <x v="0"/>
    <m/>
    <n v="57"/>
    <n v="0.56999999999999995"/>
    <n v="0.18143663512476069"/>
    <n v="12"/>
    <x v="103"/>
    <n v="2.5854720505278397E-2"/>
    <n v="10"/>
    <n v="13"/>
    <n v="2"/>
    <x v="0"/>
    <x v="3"/>
    <n v="0"/>
    <n v="0"/>
    <n v="0"/>
    <x v="1"/>
    <s v="Agrosistemas"/>
    <m/>
    <n v="4769179.3668"/>
    <n v="2653459.4265999999"/>
    <n v="-75.105911000000006"/>
    <n v="9.9068909999999999"/>
  </r>
  <r>
    <s v="Bolívar"/>
    <s v="San Juan Nepomuceno"/>
    <s v="El Palmar, Bella Isabel"/>
    <x v="59"/>
    <n v="209"/>
    <s v="Plátano y banano"/>
    <d v="2025-07-05T00:00:00"/>
    <s v="Media densidad"/>
    <s v="Esteban Moreno"/>
    <x v="3"/>
    <n v="4"/>
    <n v="12"/>
    <x v="0"/>
    <m/>
    <n v="58"/>
    <n v="0.57999999999999996"/>
    <n v="0.18461973398659859"/>
    <n v="7.5"/>
    <x v="86"/>
    <n v="2.6769861428056794E-2"/>
    <n v="7"/>
    <n v="10"/>
    <n v="2"/>
    <x v="0"/>
    <x v="2"/>
    <n v="0"/>
    <n v="0"/>
    <n v="0"/>
    <x v="0"/>
    <s v="Agrosistemas"/>
    <m/>
    <n v="4769172.1813000003"/>
    <n v="2653450.2927999999"/>
    <n v="-75.105975999999998"/>
    <n v="9.9068079999999998"/>
  </r>
  <r>
    <s v="Bolívar"/>
    <s v="San Juan Nepomuceno"/>
    <s v="El Palmar, Bella Isabel"/>
    <x v="59"/>
    <n v="210"/>
    <s v="Plátano y banano"/>
    <d v="2025-07-05T00:00:00"/>
    <s v="Media densidad"/>
    <s v="Esteban Moreno"/>
    <x v="3"/>
    <n v="4"/>
    <n v="13"/>
    <x v="0"/>
    <m/>
    <n v="73"/>
    <n v="0.73"/>
    <n v="0.2323662169141672"/>
    <n v="13"/>
    <x v="13"/>
    <n v="4.2406834586835515E-2"/>
    <n v="10"/>
    <n v="13"/>
    <n v="0"/>
    <x v="0"/>
    <x v="0"/>
    <n v="0"/>
    <n v="0"/>
    <n v="1"/>
    <x v="0"/>
    <s v="Agrosistemas"/>
    <m/>
    <n v="4769170.7221999997"/>
    <n v="2653444.9934999999"/>
    <n v="-75.105988999999994"/>
    <n v="9.9067600000000002"/>
  </r>
  <r>
    <s v="Bolívar"/>
    <s v="San Juan Nepomuceno"/>
    <s v="El Palmar, Bella Isabel"/>
    <x v="59"/>
    <n v="211"/>
    <s v="Plátano y banano"/>
    <d v="2025-07-05T00:00:00"/>
    <s v="Media densidad"/>
    <s v="Esteban Moreno"/>
    <x v="3"/>
    <n v="4"/>
    <n v="14"/>
    <x v="0"/>
    <m/>
    <n v="68"/>
    <n v="0.68"/>
    <n v="0.21645072260497769"/>
    <n v="11"/>
    <x v="19"/>
    <n v="3.6796622842846211E-2"/>
    <n v="8"/>
    <n v="11"/>
    <n v="0"/>
    <x v="0"/>
    <x v="3"/>
    <n v="0"/>
    <n v="0"/>
    <n v="0"/>
    <x v="1"/>
    <s v="Agrosistemas"/>
    <m/>
    <n v="4769167.0980000002"/>
    <n v="2653444.1316999998"/>
    <n v="-75.106021999999996"/>
    <n v="9.9067519999999991"/>
  </r>
  <r>
    <s v="Bolívar"/>
    <s v="San Juan Nepomuceno"/>
    <s v="El Palmar, Bella Isabel"/>
    <x v="59"/>
    <n v="212"/>
    <s v="Plátano y banano"/>
    <d v="2025-07-05T00:00:00"/>
    <s v="Media densidad"/>
    <s v="Esteban Moreno"/>
    <x v="3"/>
    <n v="5"/>
    <n v="15"/>
    <x v="0"/>
    <m/>
    <n v="60"/>
    <n v="0.6"/>
    <n v="0.19098593171027439"/>
    <n v="8"/>
    <x v="18"/>
    <n v="2.8647889756541159E-2"/>
    <n v="7"/>
    <n v="10"/>
    <n v="1"/>
    <x v="0"/>
    <x v="0"/>
    <n v="0"/>
    <n v="0"/>
    <n v="0"/>
    <x v="0"/>
    <s v="Agrosistemas"/>
    <m/>
    <n v="4769163.9594000001"/>
    <n v="2653450.6765999999"/>
    <n v="-75.106050999999994"/>
    <n v="9.9068109999999994"/>
  </r>
  <r>
    <s v="Bolívar"/>
    <s v="San Juan Nepomuceno"/>
    <s v="El Palmar, Bella Isabel"/>
    <x v="59"/>
    <n v="213"/>
    <s v="Plátano y banano"/>
    <d v="2025-07-05T00:00:00"/>
    <s v="Media densidad"/>
    <s v="Esteban Moreno"/>
    <x v="3"/>
    <n v="5"/>
    <n v="16"/>
    <x v="0"/>
    <m/>
    <n v="56"/>
    <n v="0.56000000000000005"/>
    <n v="0.17825353626292281"/>
    <n v="7.8"/>
    <x v="18"/>
    <n v="2.4955495076809196E-2"/>
    <n v="7"/>
    <n v="10"/>
    <n v="0"/>
    <x v="0"/>
    <x v="3"/>
    <n v="0"/>
    <n v="0"/>
    <n v="1"/>
    <x v="0"/>
    <s v="Agrosistemas"/>
    <m/>
    <n v="4769159.6975999996"/>
    <n v="2653453.0260000001"/>
    <n v="-75.106089999999995"/>
    <n v="9.9068319999999996"/>
  </r>
  <r>
    <s v="Bolívar"/>
    <s v="San Juan Nepomuceno"/>
    <s v="El Palmar, Bella Isabel"/>
    <x v="59"/>
    <n v="214"/>
    <s v="Plátano y banano"/>
    <d v="2025-07-05T00:00:00"/>
    <s v="Media densidad"/>
    <s v="Esteban Moreno"/>
    <x v="3"/>
    <n v="5"/>
    <n v="17"/>
    <x v="0"/>
    <m/>
    <n v="57"/>
    <n v="0.56999999999999995"/>
    <n v="0.18143663512476069"/>
    <n v="8"/>
    <x v="67"/>
    <n v="2.5854720505278397E-2"/>
    <n v="5"/>
    <n v="8"/>
    <n v="2"/>
    <x v="3"/>
    <x v="2"/>
    <n v="0"/>
    <n v="0"/>
    <n v="0"/>
    <x v="0"/>
    <s v="Agrosistemas"/>
    <m/>
    <n v="4769158.7219000002"/>
    <n v="2653454.8017000002"/>
    <n v="-75.106099"/>
    <n v="9.9068480000000001"/>
  </r>
  <r>
    <s v="Bolívar"/>
    <s v="San Juan Nepomuceno"/>
    <s v="El Palmar, Bella Isabel"/>
    <x v="59"/>
    <n v="215"/>
    <s v="Plátano y banano"/>
    <d v="2025-07-05T00:00:00"/>
    <s v="Media densidad"/>
    <s v="Esteban Moreno"/>
    <x v="3"/>
    <n v="7"/>
    <n v="18"/>
    <x v="0"/>
    <m/>
    <n v="51"/>
    <n v="0.51"/>
    <n v="0.16233804195373325"/>
    <n v="8"/>
    <x v="18"/>
    <n v="2.0698100349100988E-2"/>
    <n v="7"/>
    <n v="10"/>
    <n v="0"/>
    <x v="0"/>
    <x v="4"/>
    <n v="0"/>
    <n v="0"/>
    <n v="0"/>
    <x v="0"/>
    <s v="Agrosistemas"/>
    <m/>
    <n v="4769158.0347999996"/>
    <n v="2653467.5244"/>
    <n v="-75.106105999999997"/>
    <n v="9.9069630009999994"/>
  </r>
  <r>
    <s v="Bolívar"/>
    <s v="San Juan Nepomuceno"/>
    <s v="El Palmar, Bella Isabel"/>
    <x v="59"/>
    <n v="216"/>
    <s v="Plátano y banano"/>
    <d v="2025-07-05T00:00:00"/>
    <s v="Media densidad"/>
    <s v="Esteban Moreno"/>
    <x v="3"/>
    <n v="7"/>
    <n v="19"/>
    <x v="0"/>
    <m/>
    <n v="59"/>
    <n v="0.59"/>
    <n v="0.18780283284843649"/>
    <n v="8.5"/>
    <x v="3"/>
    <n v="2.770091784514438E-2"/>
    <n v="5"/>
    <n v="8"/>
    <n v="3"/>
    <x v="2"/>
    <x v="0"/>
    <n v="0"/>
    <n v="0"/>
    <n v="0"/>
    <x v="2"/>
    <s v="Agrosistemas"/>
    <m/>
    <n v="4769154.2988999998"/>
    <n v="2653466.3314999999"/>
    <n v="-75.106139999999996"/>
    <n v="9.9069520010000005"/>
  </r>
  <r>
    <s v="Bolívar"/>
    <s v="San Juan Nepomuceno"/>
    <s v="El Palmar, Bella Isabel"/>
    <x v="59"/>
    <n v="217"/>
    <s v="Plátano y banano"/>
    <d v="2025-07-05T00:00:00"/>
    <s v="Media densidad"/>
    <s v="Esteban Moreno"/>
    <x v="3"/>
    <n v="7"/>
    <n v="20"/>
    <x v="0"/>
    <m/>
    <n v="67"/>
    <n v="0.67"/>
    <n v="0.21326762374313976"/>
    <n v="7.5"/>
    <x v="16"/>
    <n v="3.5722326976975916E-2"/>
    <n v="6"/>
    <n v="9"/>
    <n v="5"/>
    <x v="0"/>
    <x v="0"/>
    <n v="0"/>
    <n v="0"/>
    <n v="0"/>
    <x v="0"/>
    <s v="Agrosistemas"/>
    <m/>
    <n v="4769155.3954999996"/>
    <n v="2653466.3245000001"/>
    <n v="-75.106129999999993"/>
    <n v="9.9069520000000004"/>
  </r>
  <r>
    <s v="Bolívar"/>
    <s v="San Juan Nepomuceno"/>
    <s v="El Palmar, Bella Isabel"/>
    <x v="59"/>
    <n v="218"/>
    <s v="Plátano y banano"/>
    <d v="2025-07-05T00:00:00"/>
    <s v="Media densidad"/>
    <s v="Esteban Moreno"/>
    <x v="3"/>
    <n v="8"/>
    <n v="21"/>
    <x v="0"/>
    <m/>
    <n v="75"/>
    <n v="0.75"/>
    <n v="0.238732414637843"/>
    <n v="13"/>
    <x v="123"/>
    <n v="4.4762327744595563E-2"/>
    <n v="6"/>
    <n v="9"/>
    <n v="3"/>
    <x v="2"/>
    <x v="3"/>
    <n v="0"/>
    <n v="0"/>
    <n v="0"/>
    <x v="0"/>
    <s v="Agrosistemas"/>
    <m/>
    <n v="4769157.2035999997"/>
    <n v="2653457.4656000002"/>
    <n v="-75.106112999999993"/>
    <n v="9.906872001"/>
  </r>
  <r>
    <s v="Bolívar"/>
    <s v="San Juan Nepomuceno"/>
    <s v="El Palmar, Bella Isabel"/>
    <x v="59"/>
    <n v="219"/>
    <s v="Plátano y banano"/>
    <d v="2025-07-05T00:00:00"/>
    <s v="Media densidad"/>
    <s v="Esteban Moreno"/>
    <x v="3"/>
    <n v="8"/>
    <n v="22"/>
    <x v="0"/>
    <m/>
    <n v="62"/>
    <n v="0.62"/>
    <n v="0.19735212943395022"/>
    <n v="11.5"/>
    <x v="30"/>
    <n v="3.0589580062262284E-2"/>
    <n v="5"/>
    <n v="8"/>
    <n v="0"/>
    <x v="0"/>
    <x v="3"/>
    <n v="0"/>
    <n v="0"/>
    <n v="0"/>
    <x v="0"/>
    <s v="Agrosistemas"/>
    <m/>
    <n v="4769157.5458000004"/>
    <n v="2653459.5647"/>
    <n v="-75.106110000000001"/>
    <n v="9.9068909999999999"/>
  </r>
  <r>
    <s v="Bolívar"/>
    <s v="San Juan Nepomuceno"/>
    <s v="El Palmar, Bella Isabel"/>
    <x v="59"/>
    <n v="220"/>
    <s v="Plátano y banano"/>
    <d v="2025-07-05T00:00:00"/>
    <s v="Media densidad"/>
    <s v="Esteban Moreno"/>
    <x v="3"/>
    <n v="8"/>
    <n v="23"/>
    <x v="0"/>
    <m/>
    <n v="70"/>
    <n v="0.7"/>
    <n v="0.22281692032865347"/>
    <n v="12"/>
    <x v="15"/>
    <n v="3.8992961057514354E-2"/>
    <n v="8"/>
    <n v="11"/>
    <n v="2"/>
    <x v="0"/>
    <x v="0"/>
    <n v="0"/>
    <n v="0"/>
    <n v="0"/>
    <x v="1"/>
    <s v="Agrosistemas"/>
    <m/>
    <n v="4769155.5713999998"/>
    <n v="2653459.4665999999"/>
    <n v="-75.106127999999998"/>
    <n v="9.9068900000000006"/>
  </r>
  <r>
    <s v="Bolívar"/>
    <s v="San Juan Nepomuceno"/>
    <s v="El Palmar, Bella Isabel"/>
    <x v="59"/>
    <n v="221"/>
    <s v="Plátano y banano"/>
    <d v="2025-07-05T00:00:00"/>
    <s v="Media densidad"/>
    <s v="Esteban Moreno"/>
    <x v="3"/>
    <n v="8"/>
    <n v="24"/>
    <x v="0"/>
    <m/>
    <n v="60"/>
    <n v="0.6"/>
    <n v="0.19098593171027439"/>
    <n v="8"/>
    <x v="67"/>
    <n v="2.8647889756541159E-2"/>
    <n v="7"/>
    <n v="10"/>
    <n v="1"/>
    <x v="3"/>
    <x v="3"/>
    <n v="0"/>
    <n v="0"/>
    <n v="0"/>
    <x v="0"/>
    <s v="Agrosistemas"/>
    <m/>
    <n v="4769153.6940000001"/>
    <n v="2653457.3772"/>
    <n v="-75.106144999999998"/>
    <n v="9.9068710000000006"/>
  </r>
  <r>
    <s v="Bolívar"/>
    <s v="San Juan Nepomuceno"/>
    <s v="El Palmar, Bella Isabel"/>
    <x v="59"/>
    <n v="222"/>
    <s v="Plátano y banano"/>
    <d v="2025-07-05T00:00:00"/>
    <s v="Media densidad"/>
    <s v="Esteban Moreno"/>
    <x v="3"/>
    <n v="8"/>
    <n v="25"/>
    <x v="0"/>
    <m/>
    <n v="57"/>
    <n v="0.56999999999999995"/>
    <n v="0.18143663512476069"/>
    <n v="8"/>
    <x v="93"/>
    <n v="2.5854720505278397E-2"/>
    <n v="8"/>
    <n v="11"/>
    <n v="0"/>
    <x v="2"/>
    <x v="0"/>
    <n v="0"/>
    <n v="0"/>
    <n v="0"/>
    <x v="0"/>
    <s v="Agrosistemas"/>
    <m/>
    <n v="4769151.5422"/>
    <n v="2653463.9158000001"/>
    <n v="-75.106165000000004"/>
    <n v="9.9069299999999991"/>
  </r>
  <r>
    <s v="Bolívar"/>
    <s v="San Juan Nepomuceno"/>
    <s v="El Palmar, Bella Isabel"/>
    <x v="59"/>
    <n v="223"/>
    <s v="Plátano y banano"/>
    <d v="2025-07-05T00:00:00"/>
    <s v="Media densidad"/>
    <s v="Esteban Moreno"/>
    <x v="3"/>
    <n v="9"/>
    <n v="26"/>
    <x v="0"/>
    <m/>
    <n v="60"/>
    <n v="0.6"/>
    <n v="0.19098593171027439"/>
    <n v="9"/>
    <x v="8"/>
    <n v="2.8647889756541159E-2"/>
    <n v="8"/>
    <n v="11"/>
    <n v="2"/>
    <x v="0"/>
    <x v="2"/>
    <n v="0"/>
    <n v="0"/>
    <n v="0"/>
    <x v="0"/>
    <s v="Agrosistemas"/>
    <m/>
    <n v="4769150.9820999997"/>
    <n v="2653462.0392999998"/>
    <n v="-75.106170000000006"/>
    <n v="9.9069129999999994"/>
  </r>
  <r>
    <s v="Bolívar"/>
    <s v="San Juan Nepomuceno"/>
    <s v="El Palmar, Bella Isabel"/>
    <x v="59"/>
    <n v="224"/>
    <s v="Plátano y banano"/>
    <d v="2025-07-05T00:00:00"/>
    <s v="Media densidad"/>
    <s v="Esteban Moreno"/>
    <x v="3"/>
    <n v="9"/>
    <n v="27"/>
    <x v="0"/>
    <m/>
    <n v="55"/>
    <n v="0.55000000000000004"/>
    <n v="0.17507043740108488"/>
    <n v="8.1999999999999993"/>
    <x v="18"/>
    <n v="2.4072185142649173E-2"/>
    <n v="9"/>
    <n v="12"/>
    <n v="0"/>
    <x v="5"/>
    <x v="2"/>
    <n v="0"/>
    <n v="0"/>
    <n v="0"/>
    <x v="0"/>
    <s v="Agrosistemas"/>
    <m/>
    <n v="4769148.2308999998"/>
    <n v="2653460.5084000002"/>
    <n v="-75.106195"/>
    <n v="9.9068989999999992"/>
  </r>
  <r>
    <s v="Bolívar"/>
    <s v="San Juan Nepomuceno"/>
    <s v="El Palmar, Bella Isabel"/>
    <x v="59"/>
    <n v="225"/>
    <s v="Plátano y banano"/>
    <d v="2025-07-05T00:00:00"/>
    <s v="Media densidad"/>
    <s v="Esteban Moreno"/>
    <x v="3"/>
    <n v="9"/>
    <n v="28"/>
    <x v="0"/>
    <m/>
    <n v="63"/>
    <n v="0.63"/>
    <n v="0.20053522829578813"/>
    <n v="13.5"/>
    <x v="119"/>
    <n v="3.1584298456586633E-2"/>
    <n v="7"/>
    <n v="10"/>
    <n v="0"/>
    <x v="0"/>
    <x v="0"/>
    <n v="0"/>
    <n v="0"/>
    <n v="1"/>
    <x v="0"/>
    <s v="Agrosistemas"/>
    <m/>
    <n v="4769142.0198999997"/>
    <n v="2653466.7409000001"/>
    <n v="-75.106251999999998"/>
    <n v="9.906955"/>
  </r>
  <r>
    <s v="Bolívar"/>
    <s v="San Juan Nepomuceno"/>
    <s v="El Palmar, Bella Isabel"/>
    <x v="59"/>
    <n v="226"/>
    <s v="Plátano y banano"/>
    <d v="2025-07-05T00:00:00"/>
    <s v="Media densidad"/>
    <s v="Esteban Moreno"/>
    <x v="3"/>
    <n v="9"/>
    <n v="29"/>
    <x v="0"/>
    <m/>
    <n v="57"/>
    <n v="0.56999999999999995"/>
    <n v="0.18143663512476069"/>
    <n v="8.5"/>
    <x v="3"/>
    <n v="2.5854720505278397E-2"/>
    <n v="7"/>
    <n v="10"/>
    <n v="2"/>
    <x v="2"/>
    <x v="0"/>
    <n v="0"/>
    <n v="0"/>
    <n v="0"/>
    <x v="0"/>
    <s v="Agrosistemas"/>
    <m/>
    <n v="4769143.0137999998"/>
    <n v="2653467.8406000002"/>
    <n v="-75.106243000000006"/>
    <n v="9.9069649999999996"/>
  </r>
  <r>
    <s v="Bolívar"/>
    <s v="San Juan Nepomuceno"/>
    <s v="El Palmar, Bella Isabel"/>
    <x v="59"/>
    <n v="227"/>
    <s v="Plátano y banano"/>
    <d v="2025-07-05T00:00:00"/>
    <s v="Media densidad"/>
    <s v="Esteban Moreno"/>
    <x v="3"/>
    <n v="9"/>
    <n v="30"/>
    <x v="0"/>
    <m/>
    <n v="53"/>
    <n v="0.53"/>
    <n v="0.16870423967740908"/>
    <n v="9"/>
    <x v="91"/>
    <n v="2.2353311757256702E-2"/>
    <n v="6"/>
    <n v="9"/>
    <n v="1"/>
    <x v="2"/>
    <x v="0"/>
    <n v="0"/>
    <n v="0"/>
    <n v="0"/>
    <x v="0"/>
    <s v="Agrosistemas"/>
    <m/>
    <n v="4769142.9047999997"/>
    <n v="2653467.9519000002"/>
    <n v="-75.106244000000004"/>
    <n v="9.9069660010000007"/>
  </r>
  <r>
    <s v="Bolívar"/>
    <s v="San Juan Nepomuceno"/>
    <s v="El Palmar, Bella Isabel"/>
    <x v="59"/>
    <n v="228"/>
    <s v="Plátano y banano"/>
    <d v="2025-07-05T00:00:00"/>
    <s v="Media densidad"/>
    <s v="Esteban Moreno"/>
    <x v="3"/>
    <n v="10"/>
    <n v="31"/>
    <x v="0"/>
    <m/>
    <n v="69"/>
    <n v="0.69"/>
    <n v="0.21963382146681557"/>
    <n v="12.5"/>
    <x v="15"/>
    <n v="3.7886834203025681E-2"/>
    <n v="8"/>
    <n v="11"/>
    <n v="2"/>
    <x v="0"/>
    <x v="0"/>
    <n v="0"/>
    <n v="0"/>
    <n v="0"/>
    <x v="0"/>
    <s v="Agrosistemas"/>
    <m/>
    <n v="4769144.6628"/>
    <n v="2653468.4937"/>
    <n v="-75.106228000000002"/>
    <n v="9.9069710000000004"/>
  </r>
  <r>
    <s v="Bolívar"/>
    <s v="San Juan Nepomuceno"/>
    <s v="El Palmar, Bella Isabel"/>
    <x v="59"/>
    <n v="229"/>
    <s v="Plátano y banano"/>
    <d v="2025-07-05T00:00:00"/>
    <s v="Media densidad"/>
    <s v="Esteban Moreno"/>
    <x v="3"/>
    <n v="10"/>
    <n v="32"/>
    <x v="1"/>
    <m/>
    <n v="44"/>
    <n v="0.44"/>
    <n v="0.14005634992086791"/>
    <n v="7"/>
    <x v="95"/>
    <n v="1.5406198491295469E-2"/>
    <n v="4"/>
    <n v="7"/>
    <n v="1"/>
    <x v="2"/>
    <x v="3"/>
    <n v="0"/>
    <n v="0"/>
    <n v="0"/>
    <x v="0"/>
    <s v="Agrosistemas"/>
    <m/>
    <n v="4769271.1102999998"/>
    <n v="2661984.2094999999"/>
    <n v="-75.105568000000005"/>
    <n v="9.9839780010000005"/>
  </r>
  <r>
    <s v="Bolívar"/>
    <s v="San Juan Nepomuceno"/>
    <s v="Botijuela, Raculo"/>
    <x v="60"/>
    <n v="229"/>
    <s v="Mosaico de cultivos y espacios naturales"/>
    <d v="2025-07-06T00:00:00"/>
    <s v="Media densidad"/>
    <s v="Esteban Moreno"/>
    <x v="3"/>
    <n v="1"/>
    <n v="1"/>
    <x v="0"/>
    <m/>
    <n v="57"/>
    <n v="0.56999999999999995"/>
    <n v="0.18143663512476069"/>
    <n v="8"/>
    <x v="18"/>
    <n v="2.5854720505278397E-2"/>
    <n v="9"/>
    <n v="12"/>
    <n v="1"/>
    <x v="0"/>
    <x v="0"/>
    <n v="0"/>
    <n v="0"/>
    <n v="1"/>
    <x v="1"/>
    <s v="Agrosistemas"/>
    <m/>
    <n v="4769271.1102999998"/>
    <n v="2661984.2094999999"/>
    <n v="-75.105568000000005"/>
    <n v="9.9839780010000005"/>
  </r>
  <r>
    <s v="Bolívar"/>
    <s v="San Juan Nepomuceno"/>
    <s v="Botijuela, Raculo"/>
    <x v="60"/>
    <n v="230"/>
    <s v="Mosaico de cultivos y espacios naturales"/>
    <d v="2025-07-06T00:00:00"/>
    <s v="Media densidad"/>
    <s v="Esteban Moreno"/>
    <x v="3"/>
    <n v="1"/>
    <n v="2"/>
    <x v="1"/>
    <m/>
    <n v="50"/>
    <n v="0.5"/>
    <n v="0.15915494309189535"/>
    <n v="6.5"/>
    <x v="40"/>
    <n v="1.9894367886486918E-2"/>
    <n v="8"/>
    <n v="11"/>
    <n v="1"/>
    <x v="2"/>
    <x v="3"/>
    <n v="0"/>
    <n v="0"/>
    <n v="0"/>
    <x v="1"/>
    <s v="Agrosistemas"/>
    <m/>
    <n v="4769278.0295000002"/>
    <n v="2661986.156"/>
    <n v="-75.105504999999994"/>
    <n v="9.9839959999999994"/>
  </r>
  <r>
    <s v="Bolívar"/>
    <s v="San Juan Nepomuceno"/>
    <s v="Botijuela, Raculo"/>
    <x v="60"/>
    <n v="231"/>
    <s v="Mosaico de cultivos y espacios naturales"/>
    <d v="2025-07-06T00:00:00"/>
    <s v="Media densidad"/>
    <s v="Esteban Moreno"/>
    <x v="3"/>
    <n v="2"/>
    <n v="3"/>
    <x v="0"/>
    <m/>
    <n v="58"/>
    <n v="0.57999999999999996"/>
    <n v="0.18461973398659859"/>
    <n v="9"/>
    <x v="91"/>
    <n v="2.6769861428056794E-2"/>
    <n v="7"/>
    <n v="10"/>
    <n v="3"/>
    <x v="0"/>
    <x v="0"/>
    <n v="0"/>
    <n v="0"/>
    <n v="0"/>
    <x v="1"/>
    <s v="Agrosistemas"/>
    <m/>
    <n v="4769274.9282999998"/>
    <n v="2661981.1990999999"/>
    <n v="-75.105532999999994"/>
    <n v="9.9839510009999994"/>
  </r>
  <r>
    <s v="Bolívar"/>
    <s v="San Juan Nepomuceno"/>
    <s v="Botijuela, Raculo"/>
    <x v="60"/>
    <n v="232"/>
    <s v="Mosaico de cultivos y espacios naturales"/>
    <d v="2025-07-06T00:00:00"/>
    <s v="Media densidad"/>
    <s v="Esteban Moreno"/>
    <x v="3"/>
    <n v="2"/>
    <n v="4"/>
    <x v="0"/>
    <m/>
    <n v="56"/>
    <n v="0.56000000000000005"/>
    <n v="0.17825353626292281"/>
    <n v="9"/>
    <x v="8"/>
    <n v="2.4955495076809196E-2"/>
    <n v="8"/>
    <n v="11"/>
    <n v="2"/>
    <x v="4"/>
    <x v="2"/>
    <n v="0"/>
    <n v="0"/>
    <n v="0"/>
    <x v="1"/>
    <s v="Agrosistemas"/>
    <m/>
    <n v="4769277.4335000003"/>
    <n v="2661978.6394000002"/>
    <n v="-75.105509999999995"/>
    <n v="9.9839280000000006"/>
  </r>
  <r>
    <s v="Bolívar"/>
    <s v="San Juan Nepomuceno"/>
    <s v="Botijuela, Raculo"/>
    <x v="60"/>
    <n v="233"/>
    <s v="Mosaico de cultivos y espacios naturales"/>
    <d v="2025-07-06T00:00:00"/>
    <s v="Media densidad"/>
    <s v="Esteban Moreno"/>
    <x v="3"/>
    <n v="2"/>
    <n v="5"/>
    <x v="0"/>
    <m/>
    <n v="49"/>
    <n v="0.49"/>
    <n v="0.15597184423005744"/>
    <n v="8.5"/>
    <x v="3"/>
    <n v="1.9106550918182037E-2"/>
    <n v="6"/>
    <n v="9"/>
    <n v="0"/>
    <x v="2"/>
    <x v="3"/>
    <n v="0"/>
    <n v="0"/>
    <n v="0"/>
    <x v="1"/>
    <s v="Agrosistemas"/>
    <m/>
    <n v="4769276.8592999997"/>
    <n v="2661974.5510999998"/>
    <n v="-75.105514999999997"/>
    <n v="9.9838909999999998"/>
  </r>
  <r>
    <s v="Bolívar"/>
    <s v="San Juan Nepomuceno"/>
    <s v="Botijuela, Raculo"/>
    <x v="60"/>
    <m/>
    <s v="Mosaico de cultivos y espacios naturales"/>
    <d v="2025-07-06T00:00:00"/>
    <s v="Media densidad"/>
    <s v="Esteban Moreno"/>
    <x v="3"/>
    <n v="2"/>
    <n v="6"/>
    <x v="4"/>
    <n v="9"/>
    <m/>
    <n v="0"/>
    <n v="0"/>
    <n v="0.15"/>
    <x v="39"/>
    <n v="0"/>
    <m/>
    <m/>
    <m/>
    <x v="1"/>
    <x v="1"/>
    <m/>
    <m/>
    <m/>
    <x v="0"/>
    <s v="Agrosistemas"/>
    <m/>
    <m/>
    <m/>
    <m/>
    <m/>
  </r>
  <r>
    <s v="Bolívar"/>
    <s v="San Juan Nepomuceno"/>
    <s v="Botijuela, Raculo"/>
    <x v="60"/>
    <n v="234"/>
    <s v="Mosaico de cultivos y espacios naturales"/>
    <d v="2025-07-06T00:00:00"/>
    <s v="Media densidad"/>
    <s v="Esteban Moreno"/>
    <x v="3"/>
    <n v="3"/>
    <n v="7"/>
    <x v="0"/>
    <m/>
    <n v="45"/>
    <n v="0.45"/>
    <n v="0.14323944878270581"/>
    <n v="7"/>
    <x v="9"/>
    <n v="1.6114437988054404E-2"/>
    <n v="7"/>
    <n v="10"/>
    <n v="1"/>
    <x v="4"/>
    <x v="0"/>
    <n v="0"/>
    <n v="0"/>
    <n v="0"/>
    <x v="2"/>
    <s v="Agrosistemas"/>
    <m/>
    <n v="4769280.1516000004"/>
    <n v="2661975.0830999999"/>
    <n v="-75.105485000000002"/>
    <n v="9.9838959999999997"/>
  </r>
  <r>
    <s v="Bolívar"/>
    <s v="San Juan Nepomuceno"/>
    <s v="Botijuela, Raculo"/>
    <x v="60"/>
    <n v="235"/>
    <s v="Mosaico de cultivos y espacios naturales"/>
    <d v="2025-07-06T00:00:00"/>
    <s v="Media densidad"/>
    <s v="Esteban Moreno"/>
    <x v="3"/>
    <n v="3"/>
    <n v="8"/>
    <x v="1"/>
    <m/>
    <n v="47"/>
    <n v="0.47"/>
    <n v="0.14960564650638161"/>
    <n v="6.5"/>
    <x v="40"/>
    <n v="1.7578663464499839E-2"/>
    <n v="5"/>
    <n v="8"/>
    <n v="0"/>
    <x v="0"/>
    <x v="0"/>
    <n v="0"/>
    <n v="0"/>
    <n v="1"/>
    <x v="0"/>
    <s v="Agrosistemas"/>
    <m/>
    <n v="4769284.5606000004"/>
    <n v="2661978.8152000001"/>
    <n v="-75.105445000000003"/>
    <n v="9.9839300000000009"/>
  </r>
  <r>
    <s v="Bolívar"/>
    <s v="San Juan Nepomuceno"/>
    <s v="Botijuela, Raculo"/>
    <x v="60"/>
    <n v="236"/>
    <s v="Mosaico de cultivos y espacios naturales"/>
    <d v="2025-07-06T00:00:00"/>
    <s v="Media densidad"/>
    <s v="Esteban Moreno"/>
    <x v="3"/>
    <n v="3"/>
    <n v="9"/>
    <x v="0"/>
    <m/>
    <n v="45"/>
    <n v="0.45"/>
    <n v="0.14323944878270581"/>
    <n v="8"/>
    <x v="93"/>
    <n v="1.6114437988054404E-2"/>
    <n v="6"/>
    <n v="9"/>
    <n v="1"/>
    <x v="0"/>
    <x v="0"/>
    <n v="0"/>
    <n v="0"/>
    <n v="0"/>
    <x v="2"/>
    <s v="Agrosistemas"/>
    <m/>
    <n v="4769284.2281999998"/>
    <n v="2661978.2642999999"/>
    <n v="-75.105447999999996"/>
    <n v="9.9839249999999993"/>
  </r>
  <r>
    <s v="Bolívar"/>
    <s v="San Juan Nepomuceno"/>
    <s v="Botijuela, Raculo"/>
    <x v="60"/>
    <n v="237"/>
    <s v="Mosaico de cultivos y espacios naturales"/>
    <d v="2025-07-06T00:00:00"/>
    <s v="Media densidad"/>
    <s v="Esteban Moreno"/>
    <x v="3"/>
    <n v="3"/>
    <n v="10"/>
    <x v="1"/>
    <m/>
    <n v="45"/>
    <n v="0.45"/>
    <n v="0.14323944878270581"/>
    <n v="5.5"/>
    <x v="109"/>
    <n v="1.6114437988054404E-2"/>
    <n v="8"/>
    <n v="11"/>
    <n v="3"/>
    <x v="0"/>
    <x v="0"/>
    <n v="0"/>
    <n v="0"/>
    <n v="0"/>
    <x v="0"/>
    <s v="Agrosistemas"/>
    <m/>
    <n v="4769288.1424000002"/>
    <n v="2661973.1521000001"/>
    <n v="-75.105412000000001"/>
    <n v="9.983879001"/>
  </r>
  <r>
    <s v="Bolívar"/>
    <s v="San Juan Nepomuceno"/>
    <s v="Botijuela, Raculo"/>
    <x v="60"/>
    <n v="238"/>
    <s v="Mosaico de cultivos y espacios naturales"/>
    <d v="2025-07-06T00:00:00"/>
    <s v="Media densidad"/>
    <s v="Esteban Moreno"/>
    <x v="3"/>
    <n v="3"/>
    <n v="11"/>
    <x v="0"/>
    <m/>
    <n v="55"/>
    <n v="0.55000000000000004"/>
    <n v="0.17507043740108488"/>
    <n v="8"/>
    <x v="18"/>
    <n v="2.4072185142649173E-2"/>
    <n v="7"/>
    <n v="10"/>
    <n v="3"/>
    <x v="3"/>
    <x v="0"/>
    <n v="0"/>
    <n v="0"/>
    <n v="0"/>
    <x v="0"/>
    <s v="Agrosistemas"/>
    <m/>
    <n v="4769287.9252000004"/>
    <n v="2661973.4852"/>
    <n v="-75.105413999999996"/>
    <n v="9.9838819999999995"/>
  </r>
  <r>
    <s v="Bolívar"/>
    <s v="San Juan Nepomuceno"/>
    <s v="Botijuela, Raculo"/>
    <x v="60"/>
    <n v="239"/>
    <s v="Mosaico de cultivos y espacios naturales"/>
    <d v="2025-07-06T00:00:00"/>
    <s v="Media densidad"/>
    <s v="Esteban Moreno"/>
    <x v="3"/>
    <n v="3"/>
    <n v="12"/>
    <x v="1"/>
    <m/>
    <n v="39"/>
    <n v="0.39"/>
    <n v="0.12414085561167837"/>
    <n v="5.3"/>
    <x v="28"/>
    <n v="1.2103733422138642E-2"/>
    <n v="2"/>
    <n v="5"/>
    <n v="0"/>
    <x v="0"/>
    <x v="0"/>
    <n v="0"/>
    <n v="0"/>
    <n v="0"/>
    <x v="0"/>
    <s v="Agrosistemas"/>
    <m/>
    <n v="4769286.3898"/>
    <n v="2661973.3843999999"/>
    <n v="-75.105428000000003"/>
    <n v="9.9838810000000002"/>
  </r>
  <r>
    <s v="Bolívar"/>
    <s v="San Juan Nepomuceno"/>
    <s v="Botijuela, Raculo"/>
    <x v="60"/>
    <m/>
    <s v="Mosaico de cultivos y espacios naturales"/>
    <d v="2025-07-06T00:00:00"/>
    <s v="Media densidad"/>
    <s v="Esteban Moreno"/>
    <x v="3"/>
    <n v="3"/>
    <n v="13"/>
    <x v="4"/>
    <n v="2"/>
    <m/>
    <n v="0"/>
    <n v="0"/>
    <n v="0.15"/>
    <x v="39"/>
    <n v="0"/>
    <m/>
    <m/>
    <m/>
    <x v="1"/>
    <x v="1"/>
    <m/>
    <m/>
    <m/>
    <x v="0"/>
    <s v="Agrosistemas"/>
    <m/>
    <m/>
    <m/>
    <m/>
    <m/>
  </r>
  <r>
    <s v="Bolívar"/>
    <s v="San Juan Nepomuceno"/>
    <s v="Botijuela, Raculo"/>
    <x v="60"/>
    <n v="240"/>
    <s v="Mosaico de cultivos y espacios naturales"/>
    <d v="2025-07-06T00:00:00"/>
    <s v="Media densidad"/>
    <s v="Esteban Moreno"/>
    <x v="3"/>
    <n v="4"/>
    <n v="14"/>
    <x v="0"/>
    <m/>
    <n v="49"/>
    <n v="0.49"/>
    <n v="0.15597184423005744"/>
    <n v="9"/>
    <x v="1"/>
    <n v="1.9106550918182037E-2"/>
    <n v="7"/>
    <n v="10"/>
    <n v="0"/>
    <x v="2"/>
    <x v="3"/>
    <n v="0"/>
    <n v="0"/>
    <n v="0"/>
    <x v="1"/>
    <s v="Agrosistemas"/>
    <m/>
    <n v="4769282.1558999997"/>
    <n v="2661979.9364999998"/>
    <n v="-75.105467000000004"/>
    <n v="9.9839400010000006"/>
  </r>
  <r>
    <s v="Bolívar"/>
    <s v="San Juan Nepomuceno"/>
    <s v="Botijuela, Raculo"/>
    <x v="60"/>
    <n v="241"/>
    <s v="Mosaico de cultivos y espacios naturales"/>
    <d v="2025-07-06T00:00:00"/>
    <s v="Media densidad"/>
    <s v="Esteban Moreno"/>
    <x v="3"/>
    <n v="4"/>
    <n v="15"/>
    <x v="0"/>
    <m/>
    <n v="47"/>
    <n v="0.47"/>
    <n v="0.14960564650638161"/>
    <n v="8.6999999999999993"/>
    <x v="27"/>
    <n v="1.7578663464499839E-2"/>
    <n v="8"/>
    <n v="11"/>
    <n v="2"/>
    <x v="4"/>
    <x v="0"/>
    <n v="0"/>
    <n v="0"/>
    <n v="0"/>
    <x v="0"/>
    <s v="Agrosistemas"/>
    <m/>
    <n v="4769280.7363999998"/>
    <n v="2661980.8303"/>
    <n v="-75.10548"/>
    <n v="9.9839480009999999"/>
  </r>
  <r>
    <s v="Bolívar"/>
    <s v="San Juan Nepomuceno"/>
    <s v="Botijuela, Raculo"/>
    <x v="60"/>
    <n v="242"/>
    <s v="Mosaico de cultivos y espacios naturales"/>
    <d v="2025-07-06T00:00:00"/>
    <s v="Media densidad"/>
    <s v="Esteban Moreno"/>
    <x v="3"/>
    <n v="4"/>
    <n v="16"/>
    <x v="0"/>
    <m/>
    <n v="54"/>
    <n v="0.54"/>
    <n v="0.17188733853924698"/>
    <n v="9"/>
    <x v="8"/>
    <n v="2.3204790702798343E-2"/>
    <n v="8"/>
    <n v="11"/>
    <n v="1"/>
    <x v="4"/>
    <x v="2"/>
    <n v="0"/>
    <n v="0"/>
    <n v="0"/>
    <x v="0"/>
    <s v="Agrosistemas"/>
    <m/>
    <n v="4769284.2824999997"/>
    <n v="2661986.7798000001"/>
    <n v="-75.105447999999996"/>
    <n v="9.9840020010000003"/>
  </r>
  <r>
    <s v="Bolívar"/>
    <s v="San Juan Nepomuceno"/>
    <s v="Botijuela, Raculo"/>
    <x v="60"/>
    <n v="243"/>
    <s v="Mosaico de cultivos y espacios naturales"/>
    <d v="2025-07-06T00:00:00"/>
    <s v="Media densidad"/>
    <s v="Esteban Moreno"/>
    <x v="3"/>
    <n v="4"/>
    <n v="17"/>
    <x v="1"/>
    <m/>
    <n v="47"/>
    <n v="0.47"/>
    <n v="0.14960564650638161"/>
    <n v="5.2"/>
    <x v="28"/>
    <n v="1.7578663464499839E-2"/>
    <n v="2"/>
    <n v="5"/>
    <n v="0"/>
    <x v="0"/>
    <x v="0"/>
    <n v="0"/>
    <n v="0"/>
    <n v="0"/>
    <x v="0"/>
    <s v="Agrosistemas"/>
    <m/>
    <n v="4769283.9535999997"/>
    <n v="2661986.7818999998"/>
    <n v="-75.105451000000002"/>
    <n v="9.9840020010000003"/>
  </r>
  <r>
    <s v="Bolívar"/>
    <s v="San Juan Nepomuceno"/>
    <s v="Botijuela, Raculo"/>
    <x v="60"/>
    <n v="244"/>
    <s v="Mosaico de cultivos y espacios naturales"/>
    <d v="2025-07-06T00:00:00"/>
    <s v="Media densidad"/>
    <s v="Esteban Moreno"/>
    <x v="3"/>
    <n v="4"/>
    <n v="18"/>
    <x v="0"/>
    <m/>
    <n v="50"/>
    <n v="0.5"/>
    <n v="0.15915494309189535"/>
    <n v="7.5"/>
    <x v="84"/>
    <n v="1.9894367886486918E-2"/>
    <n v="7"/>
    <n v="10"/>
    <n v="2"/>
    <x v="3"/>
    <x v="0"/>
    <n v="0"/>
    <n v="0"/>
    <n v="0"/>
    <x v="0"/>
    <s v="Agrosistemas"/>
    <m/>
    <n v="4769282.9627999999"/>
    <n v="2661986.1246000002"/>
    <n v="-75.105459999999994"/>
    <n v="9.9839959999999994"/>
  </r>
  <r>
    <s v="Bolívar"/>
    <s v="San Juan Nepomuceno"/>
    <s v="Botijuela, Raculo"/>
    <x v="60"/>
    <n v="245"/>
    <s v="Mosaico de cultivos y espacios naturales"/>
    <d v="2025-07-06T00:00:00"/>
    <s v="Media densidad"/>
    <s v="Esteban Moreno"/>
    <x v="3"/>
    <n v="4"/>
    <n v="19"/>
    <x v="1"/>
    <m/>
    <n v="50"/>
    <n v="0.5"/>
    <n v="0.15915494309189535"/>
    <n v="6.5"/>
    <x v="40"/>
    <n v="1.9894367886486918E-2"/>
    <n v="5"/>
    <n v="8"/>
    <n v="0"/>
    <x v="2"/>
    <x v="0"/>
    <n v="0"/>
    <n v="0"/>
    <n v="0"/>
    <x v="2"/>
    <s v="Agrosistemas"/>
    <m/>
    <n v="4769283.8398000002"/>
    <n v="2661986.1189999999"/>
    <n v="-75.105452"/>
    <n v="9.9839959999999994"/>
  </r>
  <r>
    <s v="Bolívar"/>
    <s v="San Juan Nepomuceno"/>
    <s v="Botijuela, Raculo"/>
    <x v="60"/>
    <n v="246"/>
    <s v="Mosaico de cultivos y espacios naturales"/>
    <d v="2025-07-06T00:00:00"/>
    <s v="Media densidad"/>
    <s v="Esteban Moreno"/>
    <x v="3"/>
    <n v="4"/>
    <n v="20"/>
    <x v="0"/>
    <m/>
    <n v="51"/>
    <n v="0.51"/>
    <n v="0.16233804195373325"/>
    <n v="7.2"/>
    <x v="9"/>
    <n v="2.0698100349100988E-2"/>
    <n v="7"/>
    <n v="10"/>
    <n v="1"/>
    <x v="0"/>
    <x v="2"/>
    <n v="0"/>
    <n v="0"/>
    <n v="0"/>
    <x v="2"/>
    <s v="Agrosistemas"/>
    <m/>
    <n v="4769288.4539999999"/>
    <n v="2661987.6379"/>
    <n v="-75.105410000000006"/>
    <n v="9.9840099999999996"/>
  </r>
  <r>
    <s v="Bolívar"/>
    <s v="San Juan Nepomuceno"/>
    <s v="Botijuela, Raculo"/>
    <x v="60"/>
    <n v="247"/>
    <s v="Mosaico de cultivos y espacios naturales"/>
    <d v="2025-07-06T00:00:00"/>
    <s v="Media densidad"/>
    <s v="Esteban Moreno"/>
    <x v="3"/>
    <n v="4"/>
    <n v="21"/>
    <x v="0"/>
    <m/>
    <n v="53"/>
    <n v="0.53"/>
    <n v="0.16870423967740908"/>
    <n v="8.5"/>
    <x v="27"/>
    <n v="2.2353311757256702E-2"/>
    <n v="6"/>
    <n v="9"/>
    <n v="3"/>
    <x v="2"/>
    <x v="2"/>
    <n v="0"/>
    <n v="0"/>
    <n v="0"/>
    <x v="0"/>
    <s v="Agrosistemas"/>
    <m/>
    <n v="4769287.5579000004"/>
    <n v="2661984.6576"/>
    <n v="-75.105418"/>
    <n v="9.9839830000000003"/>
  </r>
  <r>
    <s v="Bolívar"/>
    <s v="San Juan Nepomuceno"/>
    <s v="Botijuela, Raculo"/>
    <x v="60"/>
    <n v="248"/>
    <s v="Mosaico de cultivos y espacios naturales"/>
    <d v="2025-07-06T00:00:00"/>
    <s v="Media densidad"/>
    <s v="Esteban Moreno"/>
    <x v="3"/>
    <n v="5"/>
    <n v="22"/>
    <x v="0"/>
    <m/>
    <n v="61"/>
    <n v="0.61"/>
    <n v="0.19416903057211232"/>
    <n v="9"/>
    <x v="0"/>
    <n v="2.9610777162247127E-2"/>
    <n v="8"/>
    <n v="11"/>
    <n v="4"/>
    <x v="0"/>
    <x v="0"/>
    <n v="0"/>
    <n v="0"/>
    <n v="0"/>
    <x v="0"/>
    <s v="Agrosistemas"/>
    <m/>
    <n v="4769290.38"/>
    <n v="2661980.2157999999"/>
    <n v="-75.105391999999995"/>
    <n v="9.983943"/>
  </r>
  <r>
    <s v="Bolívar"/>
    <s v="San Juan Nepomuceno"/>
    <s v="Botijuela, Raculo"/>
    <x v="60"/>
    <n v="249"/>
    <s v="Mosaico de cultivos y espacios naturales"/>
    <d v="2025-07-06T00:00:00"/>
    <s v="Media densidad"/>
    <s v="Esteban Moreno"/>
    <x v="3"/>
    <n v="5"/>
    <n v="23"/>
    <x v="1"/>
    <m/>
    <n v="47"/>
    <n v="0.47"/>
    <n v="0.14960564650638161"/>
    <n v="6.5"/>
    <x v="40"/>
    <n v="1.7578663464499839E-2"/>
    <n v="6"/>
    <n v="9"/>
    <n v="3"/>
    <x v="0"/>
    <x v="0"/>
    <n v="0"/>
    <n v="0"/>
    <n v="0"/>
    <x v="1"/>
    <s v="Agrosistemas"/>
    <m/>
    <n v="4769291.0695000002"/>
    <n v="2661985.1882000002"/>
    <n v="-75.105385999999996"/>
    <n v="9.9839880010000002"/>
  </r>
  <r>
    <s v="Bolívar"/>
    <s v="San Juan Nepomuceno"/>
    <s v="Botijuela, Raculo"/>
    <x v="60"/>
    <n v="250"/>
    <s v="Mosaico de cultivos y espacios naturales"/>
    <d v="2025-07-06T00:00:00"/>
    <s v="Media densidad"/>
    <s v="Esteban Moreno"/>
    <x v="3"/>
    <n v="5"/>
    <n v="24"/>
    <x v="1"/>
    <m/>
    <n v="42"/>
    <n v="0.42"/>
    <n v="0.13369015219719207"/>
    <n v="5"/>
    <x v="28"/>
    <n v="1.4037465980705167E-2"/>
    <n v="3"/>
    <n v="6"/>
    <n v="0"/>
    <x v="0"/>
    <x v="0"/>
    <n v="0"/>
    <n v="0"/>
    <n v="0"/>
    <x v="0"/>
    <s v="Agrosistemas"/>
    <m/>
    <n v="4769290.8530999999"/>
    <n v="2661985.6318999999"/>
    <n v="-75.105388000000005"/>
    <n v="9.9839920000000006"/>
  </r>
  <r>
    <s v="Bolívar"/>
    <s v="San Juan Nepomuceno"/>
    <s v="Botijuela, Raculo"/>
    <x v="60"/>
    <n v="251"/>
    <s v="Mosaico de cultivos y espacios naturales"/>
    <d v="2025-07-06T00:00:00"/>
    <s v="Media densidad"/>
    <s v="Esteban Moreno"/>
    <x v="3"/>
    <n v="5"/>
    <n v="25"/>
    <x v="0"/>
    <m/>
    <n v="58"/>
    <n v="0.57999999999999996"/>
    <n v="0.18461973398659859"/>
    <n v="8"/>
    <x v="18"/>
    <n v="2.6769861428056794E-2"/>
    <n v="6"/>
    <n v="9"/>
    <n v="4"/>
    <x v="0"/>
    <x v="0"/>
    <n v="0"/>
    <n v="0"/>
    <n v="2"/>
    <x v="0"/>
    <s v="Agrosistemas"/>
    <m/>
    <n v="4769296.7673000004"/>
    <n v="2661984.7094999999"/>
    <n v="-75.105333999999999"/>
    <n v="9.9839839999999995"/>
  </r>
  <r>
    <s v="Bolívar"/>
    <s v="San Juan Nepomuceno"/>
    <s v="Botijuela, Raculo"/>
    <x v="60"/>
    <n v="252"/>
    <s v="Mosaico de cultivos y espacios naturales"/>
    <d v="2025-07-06T00:00:00"/>
    <s v="Media densidad"/>
    <s v="Esteban Moreno"/>
    <x v="3"/>
    <n v="5"/>
    <n v="26"/>
    <x v="6"/>
    <m/>
    <n v="49"/>
    <n v="0.49"/>
    <n v="0.15597184423005744"/>
    <n v="5"/>
    <x v="107"/>
    <n v="1.9106550918182037E-2"/>
    <n v="2"/>
    <n v="5"/>
    <m/>
    <x v="1"/>
    <x v="1"/>
    <m/>
    <m/>
    <m/>
    <x v="0"/>
    <s v="Agrosistemas"/>
    <s v="torcido"/>
    <n v="4769295.8945000004"/>
    <n v="2661985.3785999999"/>
    <n v="-75.105341999999993"/>
    <n v="9.9839900000000004"/>
  </r>
  <r>
    <s v="Bolívar"/>
    <s v="San Juan Nepomuceno"/>
    <s v="Botijuela, Raculo"/>
    <x v="60"/>
    <n v="253"/>
    <s v="Mosaico de cultivos y espacios naturales"/>
    <d v="2025-07-06T00:00:00"/>
    <s v="Media densidad"/>
    <s v="Esteban Moreno"/>
    <x v="3"/>
    <n v="5"/>
    <n v="27"/>
    <x v="0"/>
    <m/>
    <n v="59"/>
    <n v="0.59"/>
    <n v="0.18780283284843649"/>
    <n v="9"/>
    <x v="0"/>
    <n v="2.770091784514438E-2"/>
    <n v="5"/>
    <n v="8"/>
    <n v="2"/>
    <x v="2"/>
    <x v="2"/>
    <n v="0"/>
    <n v="0"/>
    <n v="0"/>
    <x v="0"/>
    <s v="Agrosistemas"/>
    <m/>
    <n v="4769297.6421999997"/>
    <n v="2661984.3720999998"/>
    <n v="-75.105326000000005"/>
    <n v="9.983981"/>
  </r>
  <r>
    <s v="Bolívar"/>
    <s v="San Juan Nepomuceno"/>
    <s v="Botijuela, Raculo"/>
    <x v="60"/>
    <n v="254"/>
    <s v="Mosaico de cultivos y espacios naturales"/>
    <d v="2025-07-06T00:00:00"/>
    <s v="Media densidad"/>
    <s v="Esteban Moreno"/>
    <x v="3"/>
    <n v="5"/>
    <n v="28"/>
    <x v="0"/>
    <m/>
    <n v="57"/>
    <n v="0.56999999999999995"/>
    <n v="0.18143663512476069"/>
    <n v="8"/>
    <x v="67"/>
    <n v="2.5854720505278397E-2"/>
    <n v="7"/>
    <n v="10"/>
    <n v="0"/>
    <x v="5"/>
    <x v="0"/>
    <n v="0"/>
    <n v="0"/>
    <n v="0"/>
    <x v="0"/>
    <s v="Agrosistemas"/>
    <m/>
    <n v="4769295.7482000003"/>
    <n v="2661979.6285999999"/>
    <n v="-75.105343000000005"/>
    <n v="9.9839380000000002"/>
  </r>
  <r>
    <s v="Bolívar"/>
    <s v="San Juan Nepomuceno"/>
    <s v="Botijuela, Raculo"/>
    <x v="60"/>
    <n v="255"/>
    <s v="Mosaico de cultivos y espacios naturales"/>
    <d v="2025-07-06T00:00:00"/>
    <s v="Media densidad"/>
    <s v="Esteban Moreno"/>
    <x v="3"/>
    <n v="5"/>
    <n v="29"/>
    <x v="0"/>
    <m/>
    <n v="59"/>
    <n v="0.59"/>
    <n v="0.18780283284843649"/>
    <n v="9.5"/>
    <x v="5"/>
    <n v="2.770091784514438E-2"/>
    <n v="6"/>
    <n v="9"/>
    <n v="3"/>
    <x v="3"/>
    <x v="0"/>
    <n v="0"/>
    <n v="0"/>
    <n v="0"/>
    <x v="0"/>
    <s v="Agrosistemas"/>
    <m/>
    <n v="4769293.7763999999"/>
    <n v="2661979.8624"/>
    <n v="-75.105361000000002"/>
    <n v="9.9839400000000005"/>
  </r>
  <r>
    <s v="Bolívar"/>
    <s v="San Juan Nepomuceno"/>
    <s v="Botijuela, Raculo"/>
    <x v="60"/>
    <m/>
    <s v="Mosaico de cultivos y espacios naturales"/>
    <d v="2025-07-06T00:00:00"/>
    <s v="Media densidad"/>
    <s v="Esteban Moreno"/>
    <x v="3"/>
    <n v="5"/>
    <n v="30"/>
    <x v="4"/>
    <n v="2"/>
    <m/>
    <n v="0"/>
    <n v="0"/>
    <n v="0.15"/>
    <x v="39"/>
    <n v="0"/>
    <m/>
    <m/>
    <m/>
    <x v="1"/>
    <x v="1"/>
    <m/>
    <m/>
    <m/>
    <x v="0"/>
    <s v="Agrosistemas"/>
    <m/>
    <m/>
    <m/>
    <m/>
    <m/>
  </r>
  <r>
    <s v="Bolívar"/>
    <s v="San Juan Nepomuceno"/>
    <s v="Botijuela, Raculo"/>
    <x v="60"/>
    <n v="256"/>
    <s v="Mosaico de cultivos y espacios naturales"/>
    <d v="2025-07-06T00:00:00"/>
    <s v="Media densidad"/>
    <s v="Esteban Moreno"/>
    <x v="3"/>
    <n v="6"/>
    <n v="31"/>
    <x v="0"/>
    <m/>
    <n v="59"/>
    <n v="0.59"/>
    <n v="0.18780283284843649"/>
    <n v="9"/>
    <x v="8"/>
    <n v="2.770091784514438E-2"/>
    <n v="8"/>
    <n v="11"/>
    <n v="2"/>
    <x v="4"/>
    <x v="0"/>
    <n v="0"/>
    <n v="0"/>
    <n v="0"/>
    <x v="0"/>
    <s v="Agrosistemas"/>
    <m/>
    <n v="4769291.2197000002"/>
    <n v="2661974.3489999999"/>
    <n v="-75.105384000000001"/>
    <n v="9.9838900010000007"/>
  </r>
  <r>
    <s v="Bolívar"/>
    <s v="San Juan Nepomuceno"/>
    <s v="Botijuela, Raculo"/>
    <x v="60"/>
    <n v="257"/>
    <s v="Mosaico de cultivos y espacios naturales"/>
    <d v="2025-07-06T00:00:00"/>
    <s v="Media densidad"/>
    <s v="Esteban Moreno"/>
    <x v="3"/>
    <n v="6"/>
    <n v="32"/>
    <x v="0"/>
    <m/>
    <n v="50"/>
    <n v="0.5"/>
    <n v="0.15915494309189535"/>
    <n v="7.5"/>
    <x v="84"/>
    <n v="1.9894367886486918E-2"/>
    <n v="8"/>
    <n v="11"/>
    <n v="1"/>
    <x v="3"/>
    <x v="0"/>
    <n v="0"/>
    <n v="0"/>
    <n v="0"/>
    <x v="1"/>
    <s v="Agrosistemas"/>
    <m/>
    <n v="4769294.6336000003"/>
    <n v="2661976.7603000002"/>
    <n v="-75.105352999999994"/>
    <n v="9.9839120000000001"/>
  </r>
  <r>
    <s v="Bolívar"/>
    <s v="San Juan Nepomuceno"/>
    <s v="Botijuela, Raculo"/>
    <x v="60"/>
    <n v="259"/>
    <s v="Mosaico de cultivos y espacios naturales"/>
    <d v="2025-07-06T00:00:00"/>
    <s v="Media densidad"/>
    <s v="Esteban Moreno"/>
    <x v="3"/>
    <n v="6"/>
    <n v="33"/>
    <x v="0"/>
    <m/>
    <n v="55"/>
    <n v="0.55000000000000004"/>
    <n v="0.17507043740108488"/>
    <n v="9"/>
    <x v="8"/>
    <n v="2.4072185142649173E-2"/>
    <n v="6"/>
    <n v="9"/>
    <n v="2"/>
    <x v="4"/>
    <x v="0"/>
    <n v="0"/>
    <n v="0"/>
    <n v="0"/>
    <x v="0"/>
    <s v="Agrosistemas"/>
    <m/>
    <n v="4769294.4030999998"/>
    <n v="2661974.9923"/>
    <n v="-75.105355000000003"/>
    <n v="9.9838960009999997"/>
  </r>
  <r>
    <s v="Bolívar"/>
    <s v="San Juan Nepomuceno"/>
    <s v="Botijuela, Raculo"/>
    <x v="60"/>
    <n v="260"/>
    <s v="Mosaico de cultivos y espacios naturales"/>
    <d v="2025-07-06T00:00:00"/>
    <s v="Media densidad"/>
    <s v="Esteban Moreno"/>
    <x v="3"/>
    <n v="6"/>
    <n v="34"/>
    <x v="1"/>
    <m/>
    <n v="43"/>
    <n v="0.43"/>
    <n v="0.13687325105903"/>
    <n v="6.8"/>
    <x v="130"/>
    <n v="1.4713874488845728E-2"/>
    <n v="7"/>
    <n v="10"/>
    <n v="1"/>
    <x v="0"/>
    <x v="0"/>
    <n v="0"/>
    <n v="0"/>
    <n v="1"/>
    <x v="0"/>
    <s v="Agrosistemas"/>
    <m/>
    <n v="4769293.4009999996"/>
    <n v="2661972.5655999999"/>
    <n v="-75.105363999999994"/>
    <n v="9.9838740010000002"/>
  </r>
  <r>
    <s v="Bolívar"/>
    <s v="San Juan Nepomuceno"/>
    <s v="Botijuela, Raculo"/>
    <x v="60"/>
    <n v="261"/>
    <s v="Mosaico de cultivos y espacios naturales"/>
    <d v="2025-07-06T00:00:00"/>
    <s v="Media densidad"/>
    <s v="Esteban Moreno"/>
    <x v="3"/>
    <n v="7"/>
    <n v="35"/>
    <x v="0"/>
    <m/>
    <n v="56"/>
    <n v="0.56000000000000005"/>
    <n v="0.17825353626292281"/>
    <n v="8"/>
    <x v="67"/>
    <n v="2.4955495076809196E-2"/>
    <n v="7"/>
    <n v="10"/>
    <n v="1"/>
    <x v="4"/>
    <x v="0"/>
    <n v="0"/>
    <n v="0"/>
    <n v="0"/>
    <x v="1"/>
    <s v="Agrosistemas"/>
    <m/>
    <n v="4769297.8099999996"/>
    <n v="2661976.2977"/>
    <n v="-75.105323999999996"/>
    <n v="9.9839080009999996"/>
  </r>
  <r>
    <s v="Bolívar"/>
    <s v="San Juan Nepomuceno"/>
    <s v="Botijuela, Raculo"/>
    <x v="60"/>
    <n v="262"/>
    <s v="Mosaico de cultivos y espacios naturales"/>
    <d v="2025-07-06T00:00:00"/>
    <s v="Media densidad"/>
    <s v="Esteban Moreno"/>
    <x v="3"/>
    <n v="7"/>
    <n v="36"/>
    <x v="1"/>
    <m/>
    <n v="49"/>
    <n v="0.49"/>
    <n v="0.15597184423005744"/>
    <n v="6"/>
    <x v="26"/>
    <n v="1.9106550918182037E-2"/>
    <n v="2"/>
    <n v="5"/>
    <n v="0"/>
    <x v="0"/>
    <x v="0"/>
    <n v="0"/>
    <n v="0"/>
    <n v="0"/>
    <x v="0"/>
    <s v="Agrosistemas"/>
    <m/>
    <n v="4769298.5837000003"/>
    <n v="2661977.2881"/>
    <n v="-75.105316999999999"/>
    <n v="9.9839169999999999"/>
  </r>
  <r>
    <s v="Bolívar"/>
    <s v="San Juan Nepomuceno"/>
    <s v="Botijuela, Raculo"/>
    <x v="60"/>
    <n v="263"/>
    <s v="Mosaico de cultivos y espacios naturales"/>
    <d v="2025-07-06T00:00:00"/>
    <s v="Media densidad"/>
    <s v="Esteban Moreno"/>
    <x v="3"/>
    <n v="7"/>
    <n v="37"/>
    <x v="0"/>
    <m/>
    <n v="47"/>
    <n v="0.47"/>
    <n v="0.14960564650638161"/>
    <n v="9"/>
    <x v="8"/>
    <n v="1.7578663464499839E-2"/>
    <n v="7"/>
    <n v="10"/>
    <n v="1"/>
    <x v="3"/>
    <x v="0"/>
    <n v="0"/>
    <n v="0"/>
    <n v="0"/>
    <x v="2"/>
    <s v="Agrosistemas"/>
    <m/>
    <n v="4769298.0307"/>
    <n v="2661976.5175000001"/>
    <n v="-75.105322000000001"/>
    <n v="9.9839100009999999"/>
  </r>
  <r>
    <s v="Bolívar"/>
    <s v="San Juan Nepomuceno"/>
    <s v="Botijuela, Raculo"/>
    <x v="60"/>
    <n v="264"/>
    <s v="Mosaico de cultivos y espacios naturales"/>
    <d v="2025-07-06T00:00:00"/>
    <s v="Media densidad"/>
    <s v="Esteban Moreno"/>
    <x v="3"/>
    <n v="7"/>
    <n v="38"/>
    <x v="0"/>
    <m/>
    <n v="57"/>
    <n v="0.56999999999999995"/>
    <n v="0.18143663512476069"/>
    <n v="8.5"/>
    <x v="3"/>
    <n v="2.5854720505278397E-2"/>
    <n v="6"/>
    <n v="9"/>
    <n v="1"/>
    <x v="5"/>
    <x v="0"/>
    <n v="0"/>
    <n v="0"/>
    <n v="0"/>
    <x v="0"/>
    <s v="Agrosistemas"/>
    <m/>
    <n v="4769303.6103999997"/>
    <n v="2661974.7124000001"/>
    <n v="-75.105271000000002"/>
    <n v="9.9838939999999994"/>
  </r>
  <r>
    <s v="Bolívar"/>
    <s v="San Juan Nepomuceno"/>
    <s v="Botijuela, Raculo"/>
    <x v="60"/>
    <n v="265"/>
    <s v="Mosaico de cultivos y espacios naturales"/>
    <d v="2025-07-06T00:00:00"/>
    <s v="Media densidad"/>
    <s v="Esteban Moreno"/>
    <x v="3"/>
    <n v="7"/>
    <n v="39"/>
    <x v="0"/>
    <m/>
    <n v="45"/>
    <n v="0.45"/>
    <n v="0.14323944878270581"/>
    <n v="10"/>
    <x v="102"/>
    <n v="1.6114437988054404E-2"/>
    <n v="6"/>
    <n v="9"/>
    <n v="0"/>
    <x v="3"/>
    <x v="2"/>
    <n v="0"/>
    <n v="0"/>
    <n v="0"/>
    <x v="2"/>
    <s v="Agrosistemas"/>
    <m/>
    <n v="4769306.1156000001"/>
    <n v="2661972.1527"/>
    <n v="-75.105248000000003"/>
    <n v="9.9838710000000006"/>
  </r>
  <r>
    <s v="Bolívar"/>
    <s v="San Juan Nepomuceno"/>
    <s v="Botijuela, Raculo"/>
    <x v="60"/>
    <n v="266"/>
    <s v="Mosaico de cultivos y espacios naturales"/>
    <d v="2025-07-06T00:00:00"/>
    <s v="Media densidad"/>
    <s v="Esteban Moreno"/>
    <x v="3"/>
    <n v="7"/>
    <n v="40"/>
    <x v="0"/>
    <m/>
    <n v="53"/>
    <n v="0.53"/>
    <n v="0.16870423967740908"/>
    <n v="8.1999999999999993"/>
    <x v="18"/>
    <n v="2.2353311757256702E-2"/>
    <n v="6"/>
    <n v="9"/>
    <n v="2"/>
    <x v="2"/>
    <x v="0"/>
    <n v="0"/>
    <n v="0"/>
    <n v="0"/>
    <x v="1"/>
    <s v="Agrosistemas"/>
    <m/>
    <n v="4769303.7017000001"/>
    <n v="2661971.8363000001"/>
    <n v="-75.105270000000004"/>
    <n v="9.9838679999999993"/>
  </r>
  <r>
    <s v="Bolívar"/>
    <s v="San Juan Nepomuceno"/>
    <s v="Botijuela, Raculo"/>
    <x v="60"/>
    <n v="267"/>
    <s v="Mosaico de cultivos y espacios naturales"/>
    <d v="2025-07-06T00:00:00"/>
    <s v="Media densidad"/>
    <s v="Esteban Moreno"/>
    <x v="3"/>
    <n v="7"/>
    <n v="41"/>
    <x v="1"/>
    <m/>
    <n v="40"/>
    <n v="0.4"/>
    <n v="0.12732395447351627"/>
    <n v="6.2"/>
    <x v="26"/>
    <n v="1.2732395447351627E-2"/>
    <n v="2"/>
    <n v="5"/>
    <n v="0"/>
    <x v="0"/>
    <x v="0"/>
    <n v="0"/>
    <n v="0"/>
    <n v="0"/>
    <x v="0"/>
    <s v="Agrosistemas"/>
    <m/>
    <n v="4769305.3468000004"/>
    <n v="2661971.9364999998"/>
    <n v="-75.105255"/>
    <n v="9.9838690010000004"/>
  </r>
  <r>
    <s v="Bolívar"/>
    <s v="San Juan Nepomuceno"/>
    <s v="Botijuela, Raculo"/>
    <x v="60"/>
    <n v="268"/>
    <s v="Mosaico de cultivos y espacios naturales"/>
    <d v="2025-07-06T00:00:00"/>
    <s v="Media densidad"/>
    <s v="Esteban Moreno"/>
    <x v="3"/>
    <n v="7"/>
    <n v="42"/>
    <x v="0"/>
    <m/>
    <n v="62"/>
    <n v="0.62"/>
    <n v="0.19735212943395022"/>
    <n v="12"/>
    <x v="15"/>
    <n v="3.0589580062262284E-2"/>
    <n v="7"/>
    <n v="10"/>
    <n v="3"/>
    <x v="0"/>
    <x v="0"/>
    <n v="0"/>
    <n v="0"/>
    <n v="0"/>
    <x v="0"/>
    <s v="Agrosistemas"/>
    <m/>
    <n v="4769305.4501"/>
    <n v="2661970.9405"/>
    <n v="-75.105254000000002"/>
    <n v="9.983860001"/>
  </r>
  <r>
    <s v="Bolívar"/>
    <s v="San Juan Nepomuceno"/>
    <s v="Botijuela, Raculo"/>
    <x v="60"/>
    <n v="269"/>
    <s v="Mosaico de cultivos y espacios naturales"/>
    <d v="2025-07-06T00:00:00"/>
    <s v="Media densidad"/>
    <s v="Esteban Moreno"/>
    <x v="3"/>
    <n v="8"/>
    <n v="43"/>
    <x v="0"/>
    <m/>
    <n v="50"/>
    <n v="0.5"/>
    <n v="0.15915494309189535"/>
    <n v="9.5"/>
    <x v="5"/>
    <n v="1.9894367886486918E-2"/>
    <n v="6"/>
    <n v="9"/>
    <n v="2"/>
    <x v="0"/>
    <x v="0"/>
    <n v="0"/>
    <n v="0"/>
    <n v="0"/>
    <x v="1"/>
    <s v="Agrosistemas"/>
    <m/>
    <n v="4769297.3990000002"/>
    <n v="2661980.6135"/>
    <n v="-75.105328"/>
    <n v="9.9839470010000007"/>
  </r>
  <r>
    <s v="Bolívar"/>
    <s v="San Juan Nepomuceno"/>
    <s v="Botijuela, Raculo"/>
    <x v="60"/>
    <n v="270"/>
    <s v="Mosaico de cultivos y espacios naturales"/>
    <d v="2025-07-06T00:00:00"/>
    <s v="Media densidad"/>
    <s v="Esteban Moreno"/>
    <x v="3"/>
    <n v="8"/>
    <n v="44"/>
    <x v="0"/>
    <m/>
    <n v="55"/>
    <n v="0.55000000000000004"/>
    <n v="0.17507043740108488"/>
    <n v="9.1999999999999993"/>
    <x v="8"/>
    <n v="2.4072185142649173E-2"/>
    <n v="6"/>
    <n v="9"/>
    <n v="2"/>
    <x v="0"/>
    <x v="0"/>
    <n v="0"/>
    <n v="0"/>
    <n v="0"/>
    <x v="0"/>
    <s v="Agrosistemas"/>
    <m/>
    <n v="4769302.7763"/>
    <n v="2661981.4640000002"/>
    <n v="-75.105278999999996"/>
    <n v="9.983955001"/>
  </r>
  <r>
    <s v="Bolívar"/>
    <s v="San Juan Nepomuceno"/>
    <s v="Botijuela, Raculo"/>
    <x v="60"/>
    <n v="271"/>
    <s v="Mosaico de cultivos y espacios naturales"/>
    <d v="2025-07-06T00:00:00"/>
    <s v="Media densidad"/>
    <s v="Esteban Moreno"/>
    <x v="3"/>
    <n v="8"/>
    <n v="45"/>
    <x v="0"/>
    <m/>
    <n v="59"/>
    <n v="0.59"/>
    <n v="0.18780283284843649"/>
    <n v="10.8"/>
    <x v="11"/>
    <n v="2.770091784514438E-2"/>
    <n v="8"/>
    <n v="11"/>
    <n v="2"/>
    <x v="3"/>
    <x v="0"/>
    <n v="0"/>
    <n v="0"/>
    <n v="0"/>
    <x v="1"/>
    <s v="Agrosistemas"/>
    <m/>
    <n v="4769302.34"/>
    <n v="2661981.7985"/>
    <n v="-75.105283"/>
    <n v="9.9839579999999994"/>
  </r>
  <r>
    <s v="Bolívar"/>
    <s v="San Juan Nepomuceno"/>
    <s v="Botijuela, Raculo"/>
    <x v="60"/>
    <n v="272"/>
    <s v="Mosaico de cultivos y espacios naturales"/>
    <d v="2025-07-06T00:00:00"/>
    <s v="Media densidad"/>
    <s v="Esteban Moreno"/>
    <x v="3"/>
    <n v="8"/>
    <n v="46"/>
    <x v="0"/>
    <m/>
    <n v="55"/>
    <n v="0.55000000000000004"/>
    <n v="0.17507043740108488"/>
    <n v="10.5"/>
    <x v="11"/>
    <n v="2.4072185142649173E-2"/>
    <n v="6"/>
    <n v="9"/>
    <n v="0"/>
    <x v="3"/>
    <x v="0"/>
    <n v="0"/>
    <n v="0"/>
    <n v="0"/>
    <x v="1"/>
    <s v="Agrosistemas"/>
    <m/>
    <n v="4769304.9795000004"/>
    <n v="2661983.1088"/>
    <n v="-75.105259000000004"/>
    <n v="9.9839699999999993"/>
  </r>
  <r>
    <s v="Bolívar"/>
    <s v="San Juan Nepomuceno"/>
    <s v="Botijuela, Raculo"/>
    <x v="60"/>
    <n v="273"/>
    <s v="Mosaico de cultivos y espacios naturales"/>
    <d v="2025-07-06T00:00:00"/>
    <s v="Media densidad"/>
    <s v="Esteban Moreno"/>
    <x v="3"/>
    <n v="8"/>
    <n v="47"/>
    <x v="0"/>
    <m/>
    <n v="52"/>
    <n v="0.52"/>
    <n v="0.16552114081557115"/>
    <n v="11"/>
    <x v="19"/>
    <n v="2.1517748306024251E-2"/>
    <n v="6"/>
    <n v="9"/>
    <n v="2"/>
    <x v="6"/>
    <x v="0"/>
    <n v="0"/>
    <n v="0"/>
    <n v="0"/>
    <x v="2"/>
    <s v="Agrosistemas"/>
    <m/>
    <n v="4769304.3245000001"/>
    <n v="2661983.5554"/>
    <n v="-75.105265000000003"/>
    <n v="9.983974001"/>
  </r>
  <r>
    <s v="Bolívar"/>
    <s v="San Juan Nepomuceno"/>
    <s v="Botijuela, Raculo"/>
    <x v="60"/>
    <m/>
    <s v="Mosaico de cultivos y espacios naturales"/>
    <d v="2025-07-06T00:00:00"/>
    <s v="Media densidad"/>
    <s v="Esteban Moreno"/>
    <x v="3"/>
    <n v="8"/>
    <n v="48"/>
    <x v="4"/>
    <n v="2"/>
    <m/>
    <n v="0"/>
    <n v="0"/>
    <n v="0.15"/>
    <x v="39"/>
    <n v="0"/>
    <m/>
    <m/>
    <m/>
    <x v="1"/>
    <x v="1"/>
    <m/>
    <m/>
    <m/>
    <x v="0"/>
    <s v="Agrosistemas"/>
    <m/>
    <m/>
    <m/>
    <m/>
    <m/>
  </r>
  <r>
    <s v="Bolívar"/>
    <s v="San Juan Nepomuceno"/>
    <s v="Botijuela, Raculo"/>
    <x v="60"/>
    <n v="274"/>
    <s v="Mosaico de cultivos y espacios naturales"/>
    <d v="2025-07-06T00:00:00"/>
    <s v="Media densidad"/>
    <s v="Esteban Moreno"/>
    <x v="3"/>
    <n v="9"/>
    <n v="49"/>
    <x v="0"/>
    <m/>
    <n v="59"/>
    <n v="0.59"/>
    <n v="0.18780283284843649"/>
    <n v="11"/>
    <x v="82"/>
    <n v="2.770091784514438E-2"/>
    <n v="8"/>
    <n v="11"/>
    <n v="1"/>
    <x v="3"/>
    <x v="2"/>
    <n v="0"/>
    <n v="0"/>
    <n v="0"/>
    <x v="0"/>
    <s v="Agrosistemas"/>
    <m/>
    <n v="4769312.8331000004"/>
    <n v="2661976.8654999998"/>
    <n v="-75.105187000000001"/>
    <n v="9.9839140000000004"/>
  </r>
  <r>
    <s v="Bolívar"/>
    <s v="San Juan Nepomuceno"/>
    <s v="Botijuela, Raculo"/>
    <x v="60"/>
    <m/>
    <s v="Mosaico de cultivos y espacios naturales"/>
    <d v="2025-07-06T00:00:00"/>
    <s v="Media densidad"/>
    <s v="Esteban Moreno"/>
    <x v="3"/>
    <n v="9"/>
    <n v="50"/>
    <x v="4"/>
    <n v="28"/>
    <m/>
    <n v="0"/>
    <n v="0"/>
    <n v="0.18"/>
    <x v="39"/>
    <n v="0"/>
    <m/>
    <m/>
    <m/>
    <x v="1"/>
    <x v="1"/>
    <m/>
    <m/>
    <m/>
    <x v="0"/>
    <s v="Agrosistemas"/>
    <m/>
    <m/>
    <m/>
    <m/>
    <m/>
  </r>
  <r>
    <s v="Bolívar"/>
    <s v="San Juan Nepomuceno"/>
    <s v="Botijuela, Raculo"/>
    <x v="60"/>
    <n v="275"/>
    <s v="Mosaico de cultivos y espacios naturales"/>
    <d v="2025-07-06T00:00:00"/>
    <s v="Media densidad"/>
    <s v="Esteban Moreno"/>
    <x v="3"/>
    <n v="10"/>
    <n v="51"/>
    <x v="0"/>
    <m/>
    <n v="54"/>
    <n v="0.54"/>
    <n v="0.17188733853924698"/>
    <n v="11"/>
    <x v="19"/>
    <n v="2.3204790702798343E-2"/>
    <n v="9"/>
    <n v="12"/>
    <n v="3"/>
    <x v="0"/>
    <x v="0"/>
    <n v="0"/>
    <n v="0"/>
    <n v="0"/>
    <x v="1"/>
    <s v="Agrosistemas"/>
    <m/>
    <n v="4769310.4718000004"/>
    <n v="2661967.5906000002"/>
    <n v="-75.105208000000005"/>
    <n v="9.9838299999999993"/>
  </r>
  <r>
    <s v="Bolívar"/>
    <s v="San Juan Nepomuceno"/>
    <s v="Botijuela, Raculo"/>
    <x v="60"/>
    <m/>
    <s v="Mosaico de cultivos y espacios naturales"/>
    <d v="2025-07-06T00:00:00"/>
    <s v="Media densidad"/>
    <s v="Esteban Moreno"/>
    <x v="3"/>
    <n v="10"/>
    <n v="52"/>
    <x v="4"/>
    <n v="9"/>
    <m/>
    <n v="0"/>
    <n v="0"/>
    <n v="0.15"/>
    <x v="39"/>
    <n v="0"/>
    <m/>
    <m/>
    <m/>
    <x v="1"/>
    <x v="1"/>
    <m/>
    <m/>
    <m/>
    <x v="0"/>
    <s v="Agrosistemas"/>
    <m/>
    <m/>
    <m/>
    <m/>
    <m/>
  </r>
  <r>
    <s v="Bolívar"/>
    <s v="San Juan Nepomuceno"/>
    <s v="Botijuela"/>
    <x v="61"/>
    <n v="276"/>
    <s v="Vegetación secundaria alta"/>
    <d v="2025-07-06T00:00:00"/>
    <s v="Alta densidad"/>
    <s v="Esteban Moreno"/>
    <x v="3"/>
    <n v="1"/>
    <n v="1"/>
    <x v="0"/>
    <m/>
    <n v="62"/>
    <n v="0.62"/>
    <n v="0.19735212943395022"/>
    <n v="9"/>
    <x v="8"/>
    <n v="3.0589580062262284E-2"/>
    <n v="7"/>
    <n v="10"/>
    <n v="1"/>
    <x v="2"/>
    <x v="3"/>
    <n v="0"/>
    <n v="0"/>
    <n v="0"/>
    <x v="0"/>
    <s v="Rastrojos (VS)"/>
    <m/>
    <n v="4769701.7540999996"/>
    <n v="2662037.7593999999"/>
    <n v="-75.101642999999996"/>
    <n v="9.9844870009999998"/>
  </r>
  <r>
    <s v="Bolívar"/>
    <s v="San Juan Nepomuceno"/>
    <s v="Botijuela"/>
    <x v="61"/>
    <n v="277"/>
    <s v="Vegetación secundaria alta"/>
    <d v="2025-07-06T00:00:00"/>
    <s v="Alta densidad"/>
    <s v="Esteban Moreno"/>
    <x v="3"/>
    <n v="1"/>
    <n v="2"/>
    <x v="0"/>
    <m/>
    <n v="56"/>
    <n v="0.56000000000000005"/>
    <n v="0.17825353626292281"/>
    <n v="8.1999999999999993"/>
    <x v="18"/>
    <n v="2.4955495076809196E-2"/>
    <n v="6"/>
    <n v="9"/>
    <n v="3"/>
    <x v="2"/>
    <x v="3"/>
    <n v="0"/>
    <n v="0"/>
    <n v="0"/>
    <x v="0"/>
    <s v="Rastrojos (VS)"/>
    <m/>
    <n v="4769706.4878000002"/>
    <n v="2662040.8259000001"/>
    <n v="-75.101600000000005"/>
    <n v="9.9845150010000001"/>
  </r>
  <r>
    <s v="Bolívar"/>
    <s v="San Juan Nepomuceno"/>
    <s v="Botijuela"/>
    <x v="61"/>
    <n v="278"/>
    <s v="Vegetación secundaria alta"/>
    <d v="2025-07-06T00:00:00"/>
    <s v="Alta densidad"/>
    <s v="Esteban Moreno"/>
    <x v="3"/>
    <n v="1"/>
    <n v="3"/>
    <x v="6"/>
    <m/>
    <n v="53"/>
    <n v="0.53"/>
    <n v="0.16870423967740908"/>
    <n v="5"/>
    <x v="107"/>
    <n v="2.2353311757256702E-2"/>
    <n v="1"/>
    <n v="4"/>
    <m/>
    <x v="1"/>
    <x v="1"/>
    <m/>
    <m/>
    <m/>
    <x v="0"/>
    <s v="Rastrojos (VS)"/>
    <m/>
    <n v="4769706.7049000002"/>
    <n v="2662040.4926999998"/>
    <n v="-75.101597999999996"/>
    <n v="9.9845120000000005"/>
  </r>
  <r>
    <s v="Bolívar"/>
    <s v="San Juan Nepomuceno"/>
    <s v="Botijuela"/>
    <x v="61"/>
    <n v="279"/>
    <s v="Vegetación secundaria alta"/>
    <d v="2025-07-06T00:00:00"/>
    <s v="Alta densidad"/>
    <s v="Esteban Moreno"/>
    <x v="3"/>
    <n v="2"/>
    <n v="4"/>
    <x v="0"/>
    <m/>
    <n v="58"/>
    <n v="0.57999999999999996"/>
    <n v="0.18461973398659859"/>
    <n v="8"/>
    <x v="18"/>
    <n v="2.6769861428056794E-2"/>
    <n v="5"/>
    <n v="8"/>
    <n v="0"/>
    <x v="0"/>
    <x v="0"/>
    <n v="0"/>
    <n v="0"/>
    <n v="0"/>
    <x v="0"/>
    <s v="Rastrojos (VS)"/>
    <m/>
    <n v="4769702.6452000001"/>
    <n v="2662039.9656000002"/>
    <n v="-75.101635000000002"/>
    <n v="9.9845070010000008"/>
  </r>
  <r>
    <s v="Bolívar"/>
    <s v="San Juan Nepomuceno"/>
    <s v="Botijuela"/>
    <x v="61"/>
    <n v="280"/>
    <s v="Vegetación secundaria alta"/>
    <d v="2025-07-06T00:00:00"/>
    <s v="Alta densidad"/>
    <s v="Esteban Moreno"/>
    <x v="3"/>
    <n v="2"/>
    <n v="5"/>
    <x v="6"/>
    <m/>
    <n v="60"/>
    <n v="0.6"/>
    <n v="0.19098593171027439"/>
    <n v="2.6"/>
    <x v="31"/>
    <n v="2.8647889756541159E-2"/>
    <n v="0"/>
    <n v="3"/>
    <m/>
    <x v="1"/>
    <x v="1"/>
    <m/>
    <m/>
    <m/>
    <x v="0"/>
    <s v="Rastrojos (VS)"/>
    <m/>
    <n v="4769702.6445000004"/>
    <n v="2662039.855"/>
    <n v="-75.101635000000002"/>
    <n v="9.9845059999999997"/>
  </r>
  <r>
    <s v="Bolívar"/>
    <s v="San Juan Nepomuceno"/>
    <s v="Botijuela"/>
    <x v="61"/>
    <n v="281"/>
    <s v="Vegetación secundaria alta"/>
    <d v="2025-07-06T00:00:00"/>
    <s v="Alta densidad"/>
    <s v="Esteban Moreno"/>
    <x v="3"/>
    <n v="2"/>
    <n v="6"/>
    <x v="6"/>
    <m/>
    <n v="48"/>
    <n v="0.48"/>
    <n v="0.15278874536821951"/>
    <n v="4.8"/>
    <x v="29"/>
    <n v="1.8334649444186342E-2"/>
    <n v="0"/>
    <n v="3"/>
    <m/>
    <x v="1"/>
    <x v="1"/>
    <m/>
    <m/>
    <m/>
    <x v="0"/>
    <s v="Rastrojos (VS)"/>
    <m/>
    <n v="4769703.1856000004"/>
    <n v="2662038.7456"/>
    <n v="-75.10163"/>
    <n v="9.984496"/>
  </r>
  <r>
    <s v="Bolívar"/>
    <s v="San Juan Nepomuceno"/>
    <s v="Botijuela"/>
    <x v="61"/>
    <n v="282"/>
    <s v="Vegetación secundaria alta"/>
    <d v="2025-07-06T00:00:00"/>
    <s v="Alta densidad"/>
    <s v="Esteban Moreno"/>
    <x v="3"/>
    <n v="2"/>
    <n v="7"/>
    <x v="1"/>
    <m/>
    <n v="49"/>
    <n v="0.49"/>
    <n v="0.15597184423005744"/>
    <n v="7"/>
    <x v="77"/>
    <n v="1.9106550918182037E-2"/>
    <n v="5"/>
    <n v="8"/>
    <n v="0"/>
    <x v="0"/>
    <x v="0"/>
    <n v="0"/>
    <n v="0"/>
    <n v="0"/>
    <x v="0"/>
    <s v="Rastrojos (VS)"/>
    <m/>
    <n v="4769700.0943"/>
    <n v="2662035.3369"/>
    <n v="-75.101658"/>
    <n v="9.9844650010000002"/>
  </r>
  <r>
    <s v="Bolívar"/>
    <s v="San Juan Nepomuceno"/>
    <s v="Botijuela"/>
    <x v="61"/>
    <n v="283"/>
    <s v="Vegetación secundaria alta"/>
    <d v="2025-07-06T00:00:00"/>
    <s v="Alta densidad"/>
    <s v="Esteban Moreno"/>
    <x v="3"/>
    <n v="2"/>
    <n v="8"/>
    <x v="1"/>
    <m/>
    <n v="53"/>
    <n v="0.53"/>
    <n v="0.16870423967740908"/>
    <n v="6.2"/>
    <x v="26"/>
    <n v="2.2353311757256702E-2"/>
    <n v="2"/>
    <n v="5"/>
    <n v="0"/>
    <x v="0"/>
    <x v="0"/>
    <n v="0"/>
    <n v="0"/>
    <n v="0"/>
    <x v="0"/>
    <s v="Rastrojos (VS)"/>
    <m/>
    <n v="4769702.5038999999"/>
    <n v="2662034.9896999998"/>
    <n v="-75.101635999999999"/>
    <n v="9.9844620000000006"/>
  </r>
  <r>
    <s v="Bolívar"/>
    <s v="San Juan Nepomuceno"/>
    <s v="Botijuela"/>
    <x v="61"/>
    <n v="284"/>
    <s v="Vegetación secundaria alta"/>
    <d v="2025-07-06T00:00:00"/>
    <s v="Alta densidad"/>
    <s v="Esteban Moreno"/>
    <x v="3"/>
    <n v="2"/>
    <n v="9"/>
    <x v="1"/>
    <m/>
    <n v="54"/>
    <n v="0.54"/>
    <n v="0.17188733853924698"/>
    <n v="5.8"/>
    <x v="2"/>
    <n v="2.3204790702798343E-2"/>
    <n v="1"/>
    <n v="4"/>
    <n v="0"/>
    <x v="0"/>
    <x v="0"/>
    <n v="0"/>
    <n v="0"/>
    <n v="0"/>
    <x v="0"/>
    <s v="Rastrojos (VS)"/>
    <m/>
    <n v="4769703.05"/>
    <n v="2662034.6545000002"/>
    <n v="-75.101630999999998"/>
    <n v="9.9844589999999993"/>
  </r>
  <r>
    <s v="Bolívar"/>
    <s v="San Juan Nepomuceno"/>
    <s v="Botijuela"/>
    <x v="61"/>
    <n v="285"/>
    <s v="Vegetación secundaria alta"/>
    <d v="2025-07-06T00:00:00"/>
    <s v="Alta densidad"/>
    <s v="Esteban Moreno"/>
    <x v="3"/>
    <n v="2"/>
    <n v="10"/>
    <x v="6"/>
    <m/>
    <n v="48"/>
    <n v="0.48"/>
    <n v="0.15278874536821951"/>
    <n v="5"/>
    <x v="134"/>
    <n v="1.8334649444186342E-2"/>
    <n v="1"/>
    <n v="4"/>
    <m/>
    <x v="1"/>
    <x v="1"/>
    <m/>
    <m/>
    <m/>
    <x v="0"/>
    <s v="Rastrojos (VS)"/>
    <m/>
    <n v="4769703.4885"/>
    <n v="2662034.6516999998"/>
    <n v="-75.101626999999993"/>
    <n v="9.9844589999999993"/>
  </r>
  <r>
    <s v="Bolívar"/>
    <s v="San Juan Nepomuceno"/>
    <s v="Botijuela"/>
    <x v="61"/>
    <n v="286"/>
    <s v="Vegetación secundaria alta"/>
    <d v="2025-07-06T00:00:00"/>
    <s v="Alta densidad"/>
    <s v="Esteban Moreno"/>
    <x v="3"/>
    <n v="2"/>
    <n v="11"/>
    <x v="6"/>
    <m/>
    <n v="51"/>
    <n v="0.51"/>
    <n v="0.16233804195373325"/>
    <n v="3"/>
    <x v="60"/>
    <n v="2.0698100349100988E-2"/>
    <n v="0"/>
    <n v="2"/>
    <m/>
    <x v="1"/>
    <x v="1"/>
    <m/>
    <m/>
    <m/>
    <x v="0"/>
    <s v="Rastrojos (VS)"/>
    <m/>
    <n v="4769705.5728000002"/>
    <n v="2662034.8596000001"/>
    <n v="-75.101607999999999"/>
    <n v="9.9844609999999996"/>
  </r>
  <r>
    <s v="Bolívar"/>
    <s v="San Juan Nepomuceno"/>
    <s v="Botijuela"/>
    <x v="61"/>
    <n v="287"/>
    <s v="Vegetación secundaria alta"/>
    <d v="2025-07-06T00:00:00"/>
    <s v="Alta densidad"/>
    <s v="Esteban Moreno"/>
    <x v="3"/>
    <n v="2"/>
    <n v="12"/>
    <x v="6"/>
    <m/>
    <n v="46"/>
    <n v="0.46"/>
    <n v="0.14642254764454371"/>
    <n v="4.8"/>
    <x v="111"/>
    <n v="1.6838592979122526E-2"/>
    <n v="1"/>
    <n v="4"/>
    <m/>
    <x v="1"/>
    <x v="1"/>
    <m/>
    <m/>
    <m/>
    <x v="0"/>
    <s v="Rastrojos (VS)"/>
    <m/>
    <n v="4769706.9079999998"/>
    <n v="2662037.9478000002"/>
    <n v="-75.101596000000001"/>
    <n v="9.984489001"/>
  </r>
  <r>
    <s v="Bolívar"/>
    <s v="San Juan Nepomuceno"/>
    <s v="Botijuela"/>
    <x v="61"/>
    <n v="288"/>
    <s v="Vegetación secundaria alta"/>
    <d v="2025-07-06T00:00:00"/>
    <s v="Alta densidad"/>
    <s v="Esteban Moreno"/>
    <x v="3"/>
    <n v="2"/>
    <n v="13"/>
    <x v="6"/>
    <m/>
    <n v="51"/>
    <n v="0.51"/>
    <n v="0.16233804195373325"/>
    <n v="4"/>
    <x v="17"/>
    <n v="2.0698100349100988E-2"/>
    <n v="0"/>
    <n v="3"/>
    <m/>
    <x v="1"/>
    <x v="1"/>
    <m/>
    <m/>
    <m/>
    <x v="0"/>
    <s v="Rastrojos (VS)"/>
    <m/>
    <n v="4769706.0429999996"/>
    <n v="2662039.8333999999"/>
    <n v="-75.101603999999995"/>
    <n v="9.9845060009999997"/>
  </r>
  <r>
    <s v="Bolívar"/>
    <s v="San Juan Nepomuceno"/>
    <s v="Botijuela"/>
    <x v="61"/>
    <n v="289"/>
    <s v="Vegetación secundaria alta"/>
    <d v="2025-07-06T00:00:00"/>
    <s v="Alta densidad"/>
    <s v="Esteban Moreno"/>
    <x v="3"/>
    <n v="2"/>
    <n v="14"/>
    <x v="1"/>
    <m/>
    <n v="48"/>
    <n v="0.48"/>
    <n v="0.15278874536821951"/>
    <n v="5.5"/>
    <x v="28"/>
    <n v="1.8334649444186342E-2"/>
    <n v="1"/>
    <n v="4"/>
    <n v="0"/>
    <x v="0"/>
    <x v="0"/>
    <n v="0"/>
    <n v="0"/>
    <n v="0"/>
    <x v="0"/>
    <s v="Rastrojos (VS)"/>
    <m/>
    <n v="4769709.5405000001"/>
    <n v="2662038.1521999999"/>
    <n v="-75.101572000000004"/>
    <n v="9.9844910000000002"/>
  </r>
  <r>
    <s v="Bolívar"/>
    <s v="San Juan Nepomuceno"/>
    <s v="Botijuela"/>
    <x v="61"/>
    <n v="290"/>
    <s v="Vegetación secundaria alta"/>
    <d v="2025-07-06T00:00:00"/>
    <s v="Alta densidad"/>
    <s v="Esteban Moreno"/>
    <x v="3"/>
    <n v="2"/>
    <n v="15"/>
    <x v="6"/>
    <m/>
    <n v="60"/>
    <n v="0.6"/>
    <n v="0.19098593171027439"/>
    <n v="3"/>
    <x v="60"/>
    <n v="2.8647889756541159E-2"/>
    <n v="1"/>
    <n v="4"/>
    <m/>
    <x v="1"/>
    <x v="1"/>
    <m/>
    <m/>
    <m/>
    <x v="0"/>
    <s v="Rastrojos (VS)"/>
    <m/>
    <n v="4769709.4512"/>
    <n v="2662041.36"/>
    <n v="-75.101573000000002"/>
    <n v="9.9845199999999998"/>
  </r>
  <r>
    <s v="Bolívar"/>
    <s v="San Juan Nepomuceno"/>
    <s v="Botijuela"/>
    <x v="61"/>
    <n v="291"/>
    <s v="Vegetación secundaria alta"/>
    <d v="2025-07-06T00:00:00"/>
    <s v="Alta densidad"/>
    <s v="Esteban Moreno"/>
    <x v="3"/>
    <n v="2"/>
    <n v="16"/>
    <x v="6"/>
    <m/>
    <n v="50"/>
    <n v="0.5"/>
    <n v="0.15915494309189535"/>
    <n v="5"/>
    <x v="107"/>
    <n v="1.9894367886486918E-2"/>
    <n v="0"/>
    <n v="3"/>
    <m/>
    <x v="1"/>
    <x v="1"/>
    <m/>
    <m/>
    <m/>
    <x v="0"/>
    <s v="Rastrojos (VS)"/>
    <m/>
    <n v="4769709.9972999999"/>
    <n v="2662041.0247"/>
    <n v="-75.101568"/>
    <n v="9.9845170000000003"/>
  </r>
  <r>
    <s v="Bolívar"/>
    <s v="San Juan Nepomuceno"/>
    <s v="Botijuela"/>
    <x v="61"/>
    <n v="292"/>
    <s v="Vegetación secundaria alta"/>
    <d v="2025-07-06T00:00:00"/>
    <s v="Alta densidad"/>
    <s v="Esteban Moreno"/>
    <x v="3"/>
    <n v="3"/>
    <n v="17"/>
    <x v="6"/>
    <m/>
    <n v="40"/>
    <n v="0.4"/>
    <n v="0.12732395447351627"/>
    <n v="3.5"/>
    <x v="20"/>
    <n v="1.2732395447351627E-2"/>
    <n v="0"/>
    <n v="3"/>
    <m/>
    <x v="1"/>
    <x v="1"/>
    <m/>
    <m/>
    <m/>
    <x v="0"/>
    <s v="Rastrojos (VS)"/>
    <m/>
    <n v="4769712.2944999998"/>
    <n v="2662040.236"/>
    <n v="-75.101546999999997"/>
    <n v="9.9845100010000003"/>
  </r>
  <r>
    <s v="Bolívar"/>
    <s v="San Juan Nepomuceno"/>
    <s v="Botijuela"/>
    <x v="61"/>
    <n v="293"/>
    <s v="Vegetación secundaria alta"/>
    <d v="2025-07-06T00:00:00"/>
    <s v="Alta densidad"/>
    <s v="Esteban Moreno"/>
    <x v="3"/>
    <n v="3"/>
    <n v="18"/>
    <x v="1"/>
    <m/>
    <n v="48"/>
    <n v="0.48"/>
    <n v="0.15278874536821951"/>
    <n v="5.8"/>
    <x v="2"/>
    <n v="1.8334649444186342E-2"/>
    <n v="1"/>
    <n v="4"/>
    <n v="0"/>
    <x v="0"/>
    <x v="0"/>
    <n v="0"/>
    <n v="0"/>
    <n v="0"/>
    <x v="0"/>
    <s v="Rastrojos (VS)"/>
    <m/>
    <n v="4769710.9642000003"/>
    <n v="2662037.9219999998"/>
    <n v="-75.101558999999995"/>
    <n v="9.984489001"/>
  </r>
  <r>
    <s v="Bolívar"/>
    <s v="San Juan Nepomuceno"/>
    <s v="Botijuela"/>
    <x v="61"/>
    <n v="294"/>
    <s v="Vegetación secundaria alta"/>
    <d v="2025-07-06T00:00:00"/>
    <s v="Alta densidad"/>
    <s v="Esteban Moreno"/>
    <x v="3"/>
    <n v="3"/>
    <n v="19"/>
    <x v="7"/>
    <m/>
    <n v="52"/>
    <n v="0.52"/>
    <n v="0.16552114081557115"/>
    <n v="3.7"/>
    <x v="96"/>
    <n v="2.1517748306024251E-2"/>
    <n v="0"/>
    <n v="3"/>
    <m/>
    <x v="1"/>
    <x v="1"/>
    <m/>
    <m/>
    <m/>
    <x v="0"/>
    <s v="Rastrojos (VS)"/>
    <m/>
    <n v="4769711.7315999996"/>
    <n v="2662037.9171000002"/>
    <n v="-75.101551999999998"/>
    <n v="9.984489001"/>
  </r>
  <r>
    <s v="Bolívar"/>
    <s v="San Juan Nepomuceno"/>
    <s v="Botijuela"/>
    <x v="61"/>
    <n v="295"/>
    <s v="Vegetación secundaria alta"/>
    <d v="2025-07-06T00:00:00"/>
    <s v="Alta densidad"/>
    <s v="Esteban Moreno"/>
    <x v="3"/>
    <n v="3"/>
    <n v="20"/>
    <x v="6"/>
    <m/>
    <n v="48"/>
    <n v="0.48"/>
    <n v="0.15278874536821951"/>
    <n v="3"/>
    <x v="112"/>
    <n v="1.8334649444186342E-2"/>
    <n v="0"/>
    <n v="3"/>
    <m/>
    <x v="1"/>
    <x v="1"/>
    <m/>
    <m/>
    <m/>
    <x v="0"/>
    <s v="Rastrojos (VS)"/>
    <m/>
    <n v="4769713.4905000003"/>
    <n v="2662038.6800000002"/>
    <n v="-75.101535999999996"/>
    <n v="9.984496"/>
  </r>
  <r>
    <s v="Bolívar"/>
    <s v="San Juan Nepomuceno"/>
    <s v="Botijuela"/>
    <x v="61"/>
    <n v="296"/>
    <s v="Vegetación secundaria alta"/>
    <d v="2025-07-06T00:00:00"/>
    <s v="Alta densidad"/>
    <s v="Esteban Moreno"/>
    <x v="3"/>
    <n v="3"/>
    <n v="21"/>
    <x v="7"/>
    <m/>
    <n v="51"/>
    <n v="0.51"/>
    <n v="0.16233804195373325"/>
    <n v="2.8"/>
    <x v="37"/>
    <n v="2.0698100349100988E-2"/>
    <n v="0"/>
    <n v="3"/>
    <m/>
    <x v="1"/>
    <x v="1"/>
    <m/>
    <m/>
    <m/>
    <x v="0"/>
    <s v="Rastrojos (VS)"/>
    <m/>
    <n v="4769714.1286000004"/>
    <n v="2662035.5792999999"/>
    <n v="-75.101529999999997"/>
    <n v="9.9844679999999997"/>
  </r>
  <r>
    <s v="Bolívar"/>
    <s v="San Juan Nepomuceno"/>
    <s v="Botijuela"/>
    <x v="61"/>
    <n v="297"/>
    <s v="Vegetación secundaria alta"/>
    <d v="2025-07-06T00:00:00"/>
    <s v="Alta densidad"/>
    <s v="Esteban Moreno"/>
    <x v="3"/>
    <n v="3"/>
    <n v="22"/>
    <x v="6"/>
    <m/>
    <n v="52"/>
    <n v="0.52"/>
    <n v="0.16552114081557115"/>
    <n v="5"/>
    <x v="66"/>
    <n v="2.1517748306024251E-2"/>
    <n v="2"/>
    <n v="5"/>
    <m/>
    <x v="1"/>
    <x v="1"/>
    <m/>
    <m/>
    <m/>
    <x v="0"/>
    <s v="Rastrojos (VS)"/>
    <m/>
    <n v="4769714.5670999996"/>
    <n v="2662035.5765999998"/>
    <n v="-75.101526000000007"/>
    <n v="9.9844680009999998"/>
  </r>
  <r>
    <s v="Bolívar"/>
    <s v="San Juan Nepomuceno"/>
    <s v="Botijuela"/>
    <x v="61"/>
    <n v="298"/>
    <s v="Vegetación secundaria alta"/>
    <d v="2025-07-06T00:00:00"/>
    <s v="Alta densidad"/>
    <s v="Esteban Moreno"/>
    <x v="3"/>
    <n v="3"/>
    <n v="23"/>
    <x v="7"/>
    <m/>
    <n v="62"/>
    <n v="0.62"/>
    <n v="0.19735212943395022"/>
    <n v="2.5"/>
    <x v="37"/>
    <n v="3.0589580062262284E-2"/>
    <n v="0"/>
    <n v="3"/>
    <m/>
    <x v="1"/>
    <x v="1"/>
    <m/>
    <m/>
    <m/>
    <x v="0"/>
    <s v="Rastrojos (VS)"/>
    <m/>
    <n v="4769714.2346999999"/>
    <n v="2662035.0257000001"/>
    <n v="-75.101528999999999"/>
    <n v="9.9844629999999999"/>
  </r>
  <r>
    <s v="Bolívar"/>
    <s v="San Juan Nepomuceno"/>
    <s v="Botijuela"/>
    <x v="61"/>
    <n v="299"/>
    <s v="Vegetación secundaria alta"/>
    <d v="2025-07-06T00:00:00"/>
    <s v="Alta densidad"/>
    <s v="Esteban Moreno"/>
    <x v="3"/>
    <n v="3"/>
    <n v="24"/>
    <x v="6"/>
    <m/>
    <n v="51"/>
    <n v="0.51"/>
    <n v="0.16233804195373325"/>
    <n v="3.8"/>
    <x v="129"/>
    <n v="2.0698100349100988E-2"/>
    <n v="2"/>
    <n v="5"/>
    <m/>
    <x v="1"/>
    <x v="1"/>
    <m/>
    <m/>
    <m/>
    <x v="0"/>
    <s v="Rastrojos (VS)"/>
    <m/>
    <n v="4769718.5051999995"/>
    <n v="2662034.2244000002"/>
    <n v="-75.101489999999998"/>
    <n v="9.9844560009999999"/>
  </r>
  <r>
    <s v="Bolívar"/>
    <s v="San Juan Nepomuceno"/>
    <s v="Botijuela"/>
    <x v="61"/>
    <n v="300"/>
    <s v="Vegetación secundaria alta"/>
    <d v="2025-07-06T00:00:00"/>
    <s v="Alta densidad"/>
    <s v="Esteban Moreno"/>
    <x v="3"/>
    <n v="3"/>
    <n v="25"/>
    <x v="6"/>
    <m/>
    <n v="45"/>
    <n v="0.45"/>
    <n v="0.14323944878270581"/>
    <n v="5"/>
    <x v="134"/>
    <n v="1.6114437988054404E-2"/>
    <n v="1"/>
    <n v="4"/>
    <m/>
    <x v="1"/>
    <x v="1"/>
    <m/>
    <m/>
    <m/>
    <x v="0"/>
    <s v="Rastrojos (VS)"/>
    <m/>
    <n v="4769717.3098999998"/>
    <n v="2662035.8909"/>
    <n v="-75.101500999999999"/>
    <n v="9.9844709999999992"/>
  </r>
  <r>
    <s v="Bolívar"/>
    <s v="San Juan Nepomuceno"/>
    <s v="Botijuela"/>
    <x v="61"/>
    <n v="301"/>
    <s v="Vegetación secundaria alta"/>
    <d v="2025-07-06T00:00:00"/>
    <s v="Alta densidad"/>
    <s v="Esteban Moreno"/>
    <x v="3"/>
    <n v="3"/>
    <n v="26"/>
    <x v="1"/>
    <m/>
    <n v="46"/>
    <n v="0.46"/>
    <n v="0.14642254764454371"/>
    <n v="5"/>
    <x v="28"/>
    <n v="1.6838592979122526E-2"/>
    <n v="1"/>
    <n v="4"/>
    <n v="0"/>
    <x v="0"/>
    <x v="0"/>
    <n v="0"/>
    <n v="0"/>
    <n v="0"/>
    <x v="0"/>
    <s v="Rastrojos (VS)"/>
    <m/>
    <n v="4769715.7821000004"/>
    <n v="2662037.0065000001"/>
    <n v="-75.101515000000006"/>
    <n v="9.9844810000000006"/>
  </r>
  <r>
    <s v="Bolívar"/>
    <s v="San Juan Nepomuceno"/>
    <s v="Botijuela"/>
    <x v="61"/>
    <n v="302"/>
    <s v="Vegetación secundaria alta"/>
    <d v="2025-07-06T00:00:00"/>
    <s v="Alta densidad"/>
    <s v="Esteban Moreno"/>
    <x v="3"/>
    <n v="3"/>
    <n v="27"/>
    <x v="1"/>
    <m/>
    <n v="49"/>
    <n v="0.49"/>
    <n v="0.15597184423005744"/>
    <n v="5"/>
    <x v="68"/>
    <n v="1.9106550918182037E-2"/>
    <n v="1"/>
    <n v="4"/>
    <n v="0"/>
    <x v="0"/>
    <x v="0"/>
    <n v="0"/>
    <n v="0"/>
    <n v="0"/>
    <x v="0"/>
    <s v="Rastrojos (VS)"/>
    <m/>
    <n v="4769713.3865"/>
    <n v="2662039.5655"/>
    <n v="-75.101536999999993"/>
    <n v="9.9845040009999995"/>
  </r>
  <r>
    <s v="Bolívar"/>
    <s v="San Juan Nepomuceno"/>
    <s v="Botijuela"/>
    <x v="61"/>
    <n v="303"/>
    <s v="Vegetación secundaria alta"/>
    <d v="2025-07-06T00:00:00"/>
    <s v="Alta densidad"/>
    <s v="Esteban Moreno"/>
    <x v="3"/>
    <n v="3"/>
    <n v="28"/>
    <x v="6"/>
    <m/>
    <n v="45"/>
    <n v="0.45"/>
    <n v="0.14323944878270581"/>
    <n v="4.8"/>
    <x v="29"/>
    <n v="1.6114437988054404E-2"/>
    <n v="0"/>
    <n v="3"/>
    <m/>
    <x v="1"/>
    <x v="1"/>
    <m/>
    <m/>
    <m/>
    <x v="0"/>
    <s v="Rastrojos (VS)"/>
    <m/>
    <n v="4769714.0484999996"/>
    <n v="2662040.2248"/>
    <n v="-75.101530999999994"/>
    <n v="9.9845100000000002"/>
  </r>
  <r>
    <s v="Bolívar"/>
    <s v="San Juan Nepomuceno"/>
    <s v="Botijuela"/>
    <x v="61"/>
    <n v="304"/>
    <s v="Vegetación secundaria alta"/>
    <d v="2025-07-06T00:00:00"/>
    <s v="Alta densidad"/>
    <s v="Esteban Moreno"/>
    <x v="3"/>
    <n v="4"/>
    <n v="29"/>
    <x v="1"/>
    <m/>
    <n v="57"/>
    <n v="0.56999999999999995"/>
    <n v="0.18143663512476069"/>
    <n v="5.4"/>
    <x v="2"/>
    <n v="2.5854720505278397E-2"/>
    <n v="3"/>
    <n v="6"/>
    <n v="0"/>
    <x v="0"/>
    <x v="0"/>
    <n v="0"/>
    <n v="0"/>
    <n v="0"/>
    <x v="0"/>
    <s v="Rastrojos (VS)"/>
    <m/>
    <n v="4769714.6416999996"/>
    <n v="2662047.2990000001"/>
    <n v="-75.101526000000007"/>
    <n v="9.9845740000000003"/>
  </r>
  <r>
    <s v="Bolívar"/>
    <s v="San Juan Nepomuceno"/>
    <s v="Botijuela"/>
    <x v="61"/>
    <n v="305"/>
    <s v="Vegetación secundaria alta"/>
    <d v="2025-07-06T00:00:00"/>
    <s v="Alta densidad"/>
    <s v="Esteban Moreno"/>
    <x v="3"/>
    <n v="4"/>
    <n v="30"/>
    <x v="0"/>
    <m/>
    <n v="57"/>
    <n v="0.56999999999999995"/>
    <n v="0.18143663512476069"/>
    <n v="7.5"/>
    <x v="16"/>
    <n v="2.5854720505278397E-2"/>
    <n v="6"/>
    <n v="9"/>
    <n v="0"/>
    <x v="0"/>
    <x v="0"/>
    <n v="0"/>
    <n v="0"/>
    <n v="0"/>
    <x v="0"/>
    <s v="Rastrojos (VS)"/>
    <m/>
    <n v="4769715.7225000001"/>
    <n v="2662044.8591"/>
    <n v="-75.101516000000004"/>
    <n v="9.9845520000000008"/>
  </r>
  <r>
    <s v="Bolívar"/>
    <s v="San Juan Nepomuceno"/>
    <s v="Botijuela"/>
    <x v="61"/>
    <n v="306"/>
    <s v="Vegetación secundaria alta"/>
    <d v="2025-07-06T00:00:00"/>
    <s v="Alta densidad"/>
    <s v="Esteban Moreno"/>
    <x v="3"/>
    <n v="4"/>
    <n v="31"/>
    <x v="1"/>
    <m/>
    <n v="47"/>
    <n v="0.47"/>
    <n v="0.14960564650638161"/>
    <n v="5.2"/>
    <x v="28"/>
    <n v="1.7578663464499839E-2"/>
    <n v="0"/>
    <n v="4"/>
    <n v="0"/>
    <x v="0"/>
    <x v="0"/>
    <n v="0"/>
    <n v="0"/>
    <n v="0"/>
    <x v="0"/>
    <s v="Rastrojos (VS)"/>
    <m/>
    <n v="4769714.1827999996"/>
    <n v="2662044.0946999998"/>
    <n v="-75.101529999999997"/>
    <n v="9.9845450000000007"/>
  </r>
  <r>
    <s v="Bolívar"/>
    <s v="San Juan Nepomuceno"/>
    <s v="Botijuela"/>
    <x v="61"/>
    <n v="307"/>
    <s v="Vegetación secundaria alta"/>
    <d v="2025-07-06T00:00:00"/>
    <s v="Alta densidad"/>
    <s v="Esteban Moreno"/>
    <x v="3"/>
    <n v="4"/>
    <n v="32"/>
    <x v="1"/>
    <m/>
    <n v="49"/>
    <n v="0.49"/>
    <n v="0.15597184423005744"/>
    <n v="7"/>
    <x v="77"/>
    <n v="1.9106550918182037E-2"/>
    <n v="5"/>
    <n v="8"/>
    <n v="0"/>
    <x v="0"/>
    <x v="0"/>
    <n v="0"/>
    <n v="0"/>
    <n v="0"/>
    <x v="0"/>
    <s v="Rastrojos (VS)"/>
    <m/>
    <n v="4769711.3283000002"/>
    <n v="2662043.4493"/>
    <n v="-75.101556000000002"/>
    <n v="9.9845389999999998"/>
  </r>
  <r>
    <s v="Bolívar"/>
    <s v="San Juan Nepomuceno"/>
    <s v="Botijuela"/>
    <x v="61"/>
    <m/>
    <s v="Vegetación secundaria alta"/>
    <d v="2025-07-06T00:00:00"/>
    <s v="Alta densidad"/>
    <s v="Esteban Moreno"/>
    <x v="3"/>
    <n v="4"/>
    <n v="33"/>
    <x v="2"/>
    <n v="1"/>
    <m/>
    <n v="0"/>
    <n v="0"/>
    <n v="1.4"/>
    <x v="39"/>
    <n v="0"/>
    <m/>
    <m/>
    <m/>
    <x v="1"/>
    <x v="1"/>
    <m/>
    <m/>
    <m/>
    <x v="0"/>
    <s v="Rastrojos (VS)"/>
    <m/>
    <m/>
    <m/>
    <m/>
    <m/>
  </r>
  <r>
    <s v="Bolívar"/>
    <s v="San Juan Nepomuceno"/>
    <s v="Botijuela"/>
    <x v="61"/>
    <n v="308"/>
    <s v="Vegetación secundaria alta"/>
    <d v="2025-07-06T00:00:00"/>
    <s v="Alta densidad"/>
    <s v="Esteban Moreno"/>
    <x v="3"/>
    <n v="5"/>
    <n v="34"/>
    <x v="1"/>
    <m/>
    <n v="52"/>
    <n v="0.52"/>
    <n v="0.16552114081557115"/>
    <n v="6"/>
    <x v="69"/>
    <n v="2.1517748306024251E-2"/>
    <n v="3"/>
    <n v="6"/>
    <n v="0"/>
    <x v="0"/>
    <x v="0"/>
    <n v="0"/>
    <n v="0"/>
    <n v="0"/>
    <x v="0"/>
    <s v="Rastrojos (VS)"/>
    <m/>
    <n v="4769720.2297999999"/>
    <n v="2662046.8210999998"/>
    <n v="-75.101474999999994"/>
    <n v="9.9845699999999997"/>
  </r>
  <r>
    <s v="Bolívar"/>
    <s v="San Juan Nepomuceno"/>
    <s v="Botijuela"/>
    <x v="61"/>
    <n v="309"/>
    <s v="Vegetación secundaria alta"/>
    <d v="2025-07-06T00:00:00"/>
    <s v="Alta densidad"/>
    <s v="Esteban Moreno"/>
    <x v="3"/>
    <n v="5"/>
    <n v="35"/>
    <x v="6"/>
    <m/>
    <n v="70"/>
    <n v="0.7"/>
    <n v="0.22281692032865347"/>
    <n v="4"/>
    <x v="17"/>
    <n v="3.8992961057514354E-2"/>
    <n v="2"/>
    <n v="5"/>
    <m/>
    <x v="1"/>
    <x v="1"/>
    <m/>
    <m/>
    <m/>
    <x v="0"/>
    <s v="Rastrojos (VS)"/>
    <m/>
    <n v="4769719.5777000003"/>
    <n v="2662047.71"/>
    <n v="-75.101481000000007"/>
    <n v="9.9845780000000008"/>
  </r>
  <r>
    <s v="Bolívar"/>
    <s v="San Juan Nepomuceno"/>
    <s v="Botijuela"/>
    <x v="61"/>
    <n v="310"/>
    <s v="Vegetación secundaria alta"/>
    <d v="2025-07-06T00:00:00"/>
    <s v="Alta densidad"/>
    <s v="Esteban Moreno"/>
    <x v="3"/>
    <n v="5"/>
    <n v="36"/>
    <x v="0"/>
    <m/>
    <n v="43"/>
    <n v="0.43"/>
    <n v="0.13687325105903"/>
    <n v="9.1999999999999993"/>
    <x v="8"/>
    <n v="1.4713874488845728E-2"/>
    <n v="3"/>
    <n v="6"/>
    <n v="0"/>
    <x v="0"/>
    <x v="3"/>
    <n v="0"/>
    <n v="0"/>
    <n v="0"/>
    <x v="0"/>
    <s v="Rastrojos (VS)"/>
    <m/>
    <n v="4769725.0329999998"/>
    <n v="2662043.5833000001"/>
    <n v="-75.101431000000005"/>
    <n v="9.9845410000000001"/>
  </r>
  <r>
    <s v="Bolívar"/>
    <s v="San Juan Nepomuceno"/>
    <s v="Botijuela"/>
    <x v="61"/>
    <n v="311"/>
    <s v="Vegetación secundaria alta"/>
    <d v="2025-07-06T00:00:00"/>
    <s v="Alta densidad"/>
    <s v="Esteban Moreno"/>
    <x v="3"/>
    <n v="5"/>
    <n v="37"/>
    <x v="1"/>
    <m/>
    <n v="41"/>
    <n v="0.41"/>
    <n v="0.13050705333535417"/>
    <n v="6.5"/>
    <x v="26"/>
    <n v="1.3376972966873802E-2"/>
    <n v="1"/>
    <n v="4"/>
    <n v="0"/>
    <x v="0"/>
    <x v="0"/>
    <n v="0"/>
    <n v="0"/>
    <n v="0"/>
    <x v="0"/>
    <s v="Rastrojos (VS)"/>
    <m/>
    <n v="4769725.1419000002"/>
    <n v="2662043.4720000001"/>
    <n v="-75.101429999999993"/>
    <n v="9.9845400000000009"/>
  </r>
  <r>
    <s v="Bolívar"/>
    <s v="San Juan Nepomuceno"/>
    <s v="Botijuela"/>
    <x v="61"/>
    <n v="312"/>
    <s v="Vegetación secundaria alta"/>
    <d v="2025-07-06T00:00:00"/>
    <s v="Alta densidad"/>
    <s v="Esteban Moreno"/>
    <x v="3"/>
    <n v="5"/>
    <n v="38"/>
    <x v="1"/>
    <m/>
    <n v="54"/>
    <n v="0.54"/>
    <n v="0.17188733853924698"/>
    <n v="5.8"/>
    <x v="68"/>
    <n v="2.3204790702798343E-2"/>
    <n v="3"/>
    <n v="6"/>
    <n v="0"/>
    <x v="0"/>
    <x v="0"/>
    <n v="0"/>
    <n v="0"/>
    <n v="0"/>
    <x v="0"/>
    <s v="Rastrojos (VS)"/>
    <m/>
    <n v="4769725.2839000002"/>
    <n v="2662048.5584999998"/>
    <n v="-75.101428999999996"/>
    <n v="9.9845860010000003"/>
  </r>
  <r>
    <s v="Bolívar"/>
    <s v="San Juan Nepomuceno"/>
    <s v="Botijuela"/>
    <x v="61"/>
    <n v="314"/>
    <s v="Vegetación secundaria alta"/>
    <d v="2025-07-06T00:00:00"/>
    <s v="Alta densidad"/>
    <s v="Esteban Moreno"/>
    <x v="3"/>
    <n v="6"/>
    <n v="39"/>
    <x v="6"/>
    <m/>
    <n v="50"/>
    <n v="0.5"/>
    <n v="0.15915494309189535"/>
    <n v="4.5"/>
    <x v="22"/>
    <n v="1.9894367886486918E-2"/>
    <n v="1"/>
    <n v="4"/>
    <m/>
    <x v="1"/>
    <x v="1"/>
    <m/>
    <m/>
    <m/>
    <x v="0"/>
    <s v="Rastrojos (VS)"/>
    <m/>
    <n v="4769722.1573999999"/>
    <n v="2662039.6201999998"/>
    <n v="-75.101456999999996"/>
    <n v="9.9845050000000004"/>
  </r>
  <r>
    <s v="Bolívar"/>
    <s v="San Juan Nepomuceno"/>
    <s v="Botijuela"/>
    <x v="61"/>
    <n v="315"/>
    <s v="Vegetación secundaria alta"/>
    <d v="2025-07-06T00:00:00"/>
    <s v="Alta densidad"/>
    <s v="Esteban Moreno"/>
    <x v="3"/>
    <n v="6"/>
    <n v="40"/>
    <x v="0"/>
    <m/>
    <n v="45"/>
    <n v="0.45"/>
    <n v="0.14323944878270581"/>
    <n v="7.5"/>
    <x v="16"/>
    <n v="1.6114437988054404E-2"/>
    <n v="4"/>
    <n v="7"/>
    <n v="0"/>
    <x v="0"/>
    <x v="0"/>
    <n v="0"/>
    <n v="0"/>
    <n v="0"/>
    <x v="0"/>
    <s v="Rastrojos (VS)"/>
    <m/>
    <n v="4769722.4967999998"/>
    <n v="2662041.2769999998"/>
    <n v="-75.101454000000004"/>
    <n v="9.9845199999999998"/>
  </r>
  <r>
    <s v="Bolívar"/>
    <s v="San Juan Nepomuceno"/>
    <s v="Botijuela"/>
    <x v="61"/>
    <n v="316"/>
    <s v="Vegetación secundaria alta"/>
    <d v="2025-07-06T00:00:00"/>
    <s v="Alta densidad"/>
    <s v="Esteban Moreno"/>
    <x v="3"/>
    <n v="6"/>
    <n v="41"/>
    <x v="6"/>
    <m/>
    <n v="50"/>
    <n v="0.5"/>
    <n v="0.15915494309189535"/>
    <n v="5"/>
    <x v="29"/>
    <n v="1.9894367886486918E-2"/>
    <n v="0"/>
    <n v="4"/>
    <m/>
    <x v="1"/>
    <x v="1"/>
    <m/>
    <m/>
    <m/>
    <x v="0"/>
    <s v="Rastrojos (VS)"/>
    <m/>
    <n v="4769720.2901999997"/>
    <n v="2662039.0792"/>
    <n v="-75.101473999999996"/>
    <n v="9.9845000010000007"/>
  </r>
  <r>
    <s v="Bolívar"/>
    <s v="San Juan Nepomuceno"/>
    <s v="Botijuela"/>
    <x v="61"/>
    <n v="317"/>
    <s v="Vegetación secundaria alta"/>
    <d v="2025-07-06T00:00:00"/>
    <s v="Alta densidad"/>
    <s v="Esteban Moreno"/>
    <x v="3"/>
    <n v="6"/>
    <n v="42"/>
    <x v="6"/>
    <m/>
    <n v="54"/>
    <n v="0.54"/>
    <n v="0.17188733853924698"/>
    <n v="3.6"/>
    <x v="60"/>
    <n v="2.3204790702798343E-2"/>
    <n v="0"/>
    <n v="2"/>
    <m/>
    <x v="1"/>
    <x v="1"/>
    <m/>
    <m/>
    <m/>
    <x v="0"/>
    <s v="Rastrojos (VS)"/>
    <m/>
    <n v="4769724.7926000003"/>
    <n v="2662040.267"/>
    <n v="-75.101433"/>
    <n v="9.9845109999999995"/>
  </r>
  <r>
    <s v="Bolívar"/>
    <s v="San Juan Nepomuceno"/>
    <s v="Botijuela"/>
    <x v="61"/>
    <n v="318"/>
    <s v="Vegetación secundaria alta"/>
    <d v="2025-07-06T00:00:00"/>
    <s v="Alta densidad"/>
    <s v="Esteban Moreno"/>
    <x v="3"/>
    <n v="6"/>
    <n v="43"/>
    <x v="0"/>
    <m/>
    <n v="35"/>
    <n v="0.35"/>
    <n v="0.11140846016432673"/>
    <n v="8.1999999999999993"/>
    <x v="18"/>
    <n v="9.7482402643785885E-3"/>
    <n v="4"/>
    <n v="7"/>
    <n v="0"/>
    <x v="0"/>
    <x v="0"/>
    <n v="0"/>
    <n v="0"/>
    <n v="0"/>
    <x v="0"/>
    <s v="Rastrojos (VS)"/>
    <m/>
    <n v="4769724.6809"/>
    <n v="2662039.9360000002"/>
    <n v="-75.101433999999998"/>
    <n v="9.984508001"/>
  </r>
  <r>
    <s v="Bolívar"/>
    <s v="San Juan Nepomuceno"/>
    <s v="Botijuela"/>
    <x v="61"/>
    <n v="319"/>
    <s v="Vegetación secundaria alta"/>
    <d v="2025-07-06T00:00:00"/>
    <s v="Alta densidad"/>
    <s v="Esteban Moreno"/>
    <x v="3"/>
    <n v="6"/>
    <n v="44"/>
    <x v="1"/>
    <m/>
    <n v="51"/>
    <n v="0.51"/>
    <n v="0.16233804195373325"/>
    <n v="6.2"/>
    <x v="26"/>
    <n v="2.0698100349100988E-2"/>
    <n v="1"/>
    <n v="4"/>
    <n v="0"/>
    <x v="0"/>
    <x v="0"/>
    <n v="0"/>
    <n v="0"/>
    <n v="0"/>
    <x v="0"/>
    <s v="Rastrojos (VS)"/>
    <m/>
    <n v="4769723.6815999998"/>
    <n v="2662037.9515999998"/>
    <n v="-75.101443000000003"/>
    <n v="9.9844899999999992"/>
  </r>
  <r>
    <s v="Bolívar"/>
    <s v="San Juan Nepomuceno"/>
    <s v="Botijuela"/>
    <x v="61"/>
    <n v="320"/>
    <s v="Vegetación secundaria alta"/>
    <d v="2025-07-06T00:00:00"/>
    <s v="Alta densidad"/>
    <s v="Esteban Moreno"/>
    <x v="3"/>
    <n v="6"/>
    <n v="45"/>
    <x v="6"/>
    <m/>
    <n v="48"/>
    <n v="0.48"/>
    <n v="0.15278874536821951"/>
    <n v="5"/>
    <x v="66"/>
    <n v="1.8334649444186342E-2"/>
    <n v="0"/>
    <n v="3"/>
    <m/>
    <x v="1"/>
    <x v="1"/>
    <m/>
    <m/>
    <m/>
    <x v="0"/>
    <s v="Rastrojos (VS)"/>
    <m/>
    <n v="4769722.4778000005"/>
    <n v="2662038.2911"/>
    <n v="-75.101454000000004"/>
    <n v="9.9844930010000006"/>
  </r>
  <r>
    <s v="Bolívar"/>
    <s v="San Juan Nepomuceno"/>
    <s v="Botijuela"/>
    <x v="61"/>
    <n v="321"/>
    <s v="Vegetación secundaria alta"/>
    <d v="2025-07-06T00:00:00"/>
    <s v="Alta densidad"/>
    <s v="Esteban Moreno"/>
    <x v="3"/>
    <n v="6"/>
    <n v="46"/>
    <x v="6"/>
    <m/>
    <n v="46"/>
    <n v="0.46"/>
    <n v="0.14642254764454371"/>
    <n v="5"/>
    <x v="48"/>
    <n v="1.6838592979122526E-2"/>
    <n v="0"/>
    <n v="3"/>
    <m/>
    <x v="1"/>
    <x v="1"/>
    <m/>
    <m/>
    <m/>
    <x v="0"/>
    <s v="Rastrojos (VS)"/>
    <m/>
    <n v="4769724.8916999996"/>
    <n v="2662038.6074999999"/>
    <n v="-75.101432000000003"/>
    <n v="9.984496"/>
  </r>
  <r>
    <s v="Bolívar"/>
    <s v="San Juan Nepomuceno"/>
    <s v="Botijuela"/>
    <x v="61"/>
    <n v="322"/>
    <s v="Vegetación secundaria alta"/>
    <d v="2025-07-06T00:00:00"/>
    <s v="Alta densidad"/>
    <s v="Esteban Moreno"/>
    <x v="3"/>
    <n v="6"/>
    <n v="47"/>
    <x v="6"/>
    <m/>
    <n v="50"/>
    <n v="0.5"/>
    <n v="0.15915494309189535"/>
    <n v="4.8"/>
    <x v="134"/>
    <n v="1.9894367886486918E-2"/>
    <n v="0"/>
    <n v="3"/>
    <m/>
    <x v="1"/>
    <x v="1"/>
    <m/>
    <m/>
    <m/>
    <x v="0"/>
    <s v="Rastrojos (VS)"/>
    <m/>
    <n v="4769725.4384000003"/>
    <n v="2662038.3827999998"/>
    <n v="-75.101427000000001"/>
    <n v="9.9844939999999998"/>
  </r>
  <r>
    <s v="Bolívar"/>
    <s v="San Juan Nepomuceno"/>
    <s v="Botijuela"/>
    <x v="61"/>
    <n v="323"/>
    <s v="Vegetación secundaria alta"/>
    <d v="2025-07-06T00:00:00"/>
    <s v="Alta densidad"/>
    <s v="Esteban Moreno"/>
    <x v="3"/>
    <n v="6"/>
    <n v="48"/>
    <x v="5"/>
    <m/>
    <n v="44"/>
    <n v="0.44"/>
    <n v="0.14005634992086791"/>
    <n v="1.9"/>
    <x v="25"/>
    <n v="1.5406198491295469E-2"/>
    <n v="0"/>
    <n v="3"/>
    <m/>
    <x v="1"/>
    <x v="1"/>
    <m/>
    <m/>
    <m/>
    <x v="0"/>
    <s v="Rastrojos (VS)"/>
    <m/>
    <n v="4769725.6577000003"/>
    <n v="2662038.3813999998"/>
    <n v="-75.101425000000006"/>
    <n v="9.9844939999999998"/>
  </r>
  <r>
    <s v="Bolívar"/>
    <s v="San Juan Nepomuceno"/>
    <s v="Botijuela"/>
    <x v="61"/>
    <n v="324"/>
    <s v="Vegetación secundaria alta"/>
    <d v="2025-07-06T00:00:00"/>
    <s v="Alta densidad"/>
    <s v="Esteban Moreno"/>
    <x v="3"/>
    <n v="6"/>
    <n v="49"/>
    <x v="6"/>
    <m/>
    <n v="54"/>
    <n v="0.54"/>
    <n v="0.17188733853924698"/>
    <n v="5"/>
    <x v="22"/>
    <n v="2.3204790702798343E-2"/>
    <n v="0"/>
    <n v="3"/>
    <m/>
    <x v="1"/>
    <x v="1"/>
    <m/>
    <m/>
    <m/>
    <x v="0"/>
    <s v="Rastrojos (VS)"/>
    <m/>
    <n v="4769728.0554"/>
    <n v="2662036.1543000001"/>
    <n v="-75.101403000000005"/>
    <n v="9.9844740000000005"/>
  </r>
  <r>
    <s v="Bolívar"/>
    <s v="San Juan Nepomuceno"/>
    <s v="Botijuela"/>
    <x v="61"/>
    <n v="325"/>
    <s v="Vegetación secundaria alta"/>
    <d v="2025-07-06T00:00:00"/>
    <s v="Alta densidad"/>
    <s v="Esteban Moreno"/>
    <x v="3"/>
    <n v="6"/>
    <n v="50"/>
    <x v="6"/>
    <m/>
    <n v="46"/>
    <n v="0.46"/>
    <n v="0.14642254764454371"/>
    <n v="4.5"/>
    <x v="29"/>
    <n v="1.6838592979122526E-2"/>
    <n v="0"/>
    <n v="3"/>
    <m/>
    <x v="1"/>
    <x v="1"/>
    <m/>
    <m/>
    <m/>
    <x v="0"/>
    <s v="Rastrojos (VS)"/>
    <m/>
    <n v="4769722.8263999997"/>
    <n v="2662041.3854999999"/>
    <n v="-75.101450999999997"/>
    <n v="9.9845210000000009"/>
  </r>
  <r>
    <s v="Bolívar"/>
    <s v="San Juan Nepomuceno"/>
    <s v="Botijuela"/>
    <x v="61"/>
    <n v="326"/>
    <s v="Vegetación secundaria alta"/>
    <d v="2025-07-06T00:00:00"/>
    <s v="Alta densidad"/>
    <s v="Esteban Moreno"/>
    <x v="3"/>
    <n v="7"/>
    <n v="51"/>
    <x v="6"/>
    <m/>
    <n v="52"/>
    <n v="0.52"/>
    <n v="0.16552114081557115"/>
    <n v="5"/>
    <x v="48"/>
    <n v="2.1517748306024251E-2"/>
    <n v="0"/>
    <n v="3"/>
    <m/>
    <x v="1"/>
    <x v="1"/>
    <m/>
    <m/>
    <m/>
    <x v="0"/>
    <s v="Rastrojos (VS)"/>
    <m/>
    <n v="4769734.9780000001"/>
    <n v="2662038.6538999998"/>
    <n v="-75.101339999999993"/>
    <n v="9.9844969999999993"/>
  </r>
  <r>
    <s v="Bolívar"/>
    <s v="San Juan Nepomuceno"/>
    <s v="Botijuela"/>
    <x v="61"/>
    <n v="327"/>
    <s v="Vegetación secundaria alta"/>
    <d v="2025-07-06T00:00:00"/>
    <s v="Alta densidad"/>
    <s v="Esteban Moreno"/>
    <x v="3"/>
    <n v="7"/>
    <n v="52"/>
    <x v="6"/>
    <m/>
    <n v="51.1"/>
    <n v="0.51100000000000001"/>
    <n v="0.16265635183991703"/>
    <n v="3.5"/>
    <x v="43"/>
    <n v="2.07793489475494E-2"/>
    <n v="1"/>
    <n v="4"/>
    <m/>
    <x v="1"/>
    <x v="1"/>
    <m/>
    <m/>
    <m/>
    <x v="0"/>
    <s v="Rastrojos (VS)"/>
    <m/>
    <n v="4769736.8304000003"/>
    <n v="2662036.8725999999"/>
    <n v="-75.101322999999994"/>
    <n v="9.9844810000000006"/>
  </r>
  <r>
    <s v="Bolívar"/>
    <s v="San Juan Nepomuceno"/>
    <s v="Botijuela"/>
    <x v="61"/>
    <n v="328"/>
    <s v="Vegetación secundaria alta"/>
    <d v="2025-07-06T00:00:00"/>
    <s v="Alta densidad"/>
    <s v="Esteban Moreno"/>
    <x v="3"/>
    <n v="7"/>
    <n v="53"/>
    <x v="1"/>
    <m/>
    <n v="55"/>
    <n v="0.55000000000000004"/>
    <n v="0.17507043740108488"/>
    <n v="5.7"/>
    <x v="26"/>
    <n v="2.4072185142649173E-2"/>
    <n v="1"/>
    <n v="4"/>
    <n v="0"/>
    <x v="0"/>
    <x v="0"/>
    <n v="0"/>
    <n v="0"/>
    <n v="0"/>
    <x v="0"/>
    <s v="Rastrojos (VS)"/>
    <m/>
    <n v="4769737.7187000001"/>
    <n v="2662038.6365"/>
    <n v="-75.101315"/>
    <n v="9.9844969999999993"/>
  </r>
  <r>
    <s v="Bolívar"/>
    <s v="San Juan Nepomuceno"/>
    <s v="Botijuela"/>
    <x v="61"/>
    <n v="329"/>
    <s v="Vegetación secundaria alta"/>
    <d v="2025-07-06T00:00:00"/>
    <s v="Alta densidad"/>
    <s v="Esteban Moreno"/>
    <x v="3"/>
    <n v="7"/>
    <n v="54"/>
    <x v="1"/>
    <m/>
    <n v="60"/>
    <n v="0.6"/>
    <n v="0.19098593171027439"/>
    <n v="6.8"/>
    <x v="95"/>
    <n v="2.8647889756541159E-2"/>
    <n v="4"/>
    <n v="7"/>
    <n v="1"/>
    <x v="0"/>
    <x v="0"/>
    <n v="0"/>
    <n v="0"/>
    <n v="0"/>
    <x v="0"/>
    <s v="Rastrojos (VS)"/>
    <m/>
    <n v="4769738.1664000005"/>
    <n v="2662040.0713999998"/>
    <n v="-75.101310999999995"/>
    <n v="9.9845100010000003"/>
  </r>
  <r>
    <s v="Bolívar"/>
    <s v="San Juan Nepomuceno"/>
    <s v="Botijuela"/>
    <x v="61"/>
    <n v="330"/>
    <s v="Vegetación secundaria alta"/>
    <d v="2025-07-06T00:00:00"/>
    <s v="Alta densidad"/>
    <s v="Esteban Moreno"/>
    <x v="3"/>
    <n v="7"/>
    <n v="55"/>
    <x v="6"/>
    <m/>
    <n v="46"/>
    <n v="0.46"/>
    <n v="0.14642254764454371"/>
    <n v="3.8"/>
    <x v="36"/>
    <n v="1.6838592979122526E-2"/>
    <n v="1"/>
    <n v="4"/>
    <m/>
    <x v="1"/>
    <x v="1"/>
    <m/>
    <m/>
    <m/>
    <x v="0"/>
    <s v="Rastrojos (VS)"/>
    <m/>
    <n v="4769738.9393999996"/>
    <n v="2662040.9512"/>
    <n v="-75.101303999999999"/>
    <n v="9.9845179999999996"/>
  </r>
  <r>
    <s v="Bolívar"/>
    <s v="San Juan Nepomuceno"/>
    <s v="Botijuela"/>
    <x v="61"/>
    <n v="331"/>
    <s v="Vegetación secundaria alta"/>
    <d v="2025-07-06T00:00:00"/>
    <s v="Alta densidad"/>
    <s v="Esteban Moreno"/>
    <x v="3"/>
    <n v="7"/>
    <n v="56"/>
    <x v="0"/>
    <m/>
    <n v="44"/>
    <n v="0.44"/>
    <n v="0.14005634992086791"/>
    <n v="5.8"/>
    <x v="26"/>
    <n v="1.5406198491295469E-2"/>
    <n v="4"/>
    <n v="7"/>
    <n v="0"/>
    <x v="0"/>
    <x v="0"/>
    <n v="0"/>
    <n v="0"/>
    <n v="0"/>
    <x v="0"/>
    <s v="Rastrojos (VS)"/>
    <m/>
    <n v="4769739.5992000001"/>
    <n v="2662041.2788"/>
    <n v="-75.101298"/>
    <n v="9.9845210000000009"/>
  </r>
  <r>
    <s v="Bolívar"/>
    <s v="San Juan Nepomuceno"/>
    <s v="Botijuela"/>
    <x v="61"/>
    <n v="313"/>
    <s v="Vegetación secundaria alta"/>
    <d v="2025-07-06T00:00:00"/>
    <s v="Alta densidad"/>
    <s v="Esteban Moreno"/>
    <x v="3"/>
    <n v="8"/>
    <n v="57"/>
    <x v="1"/>
    <m/>
    <n v="49"/>
    <n v="0.49"/>
    <n v="0.15597184423005744"/>
    <n v="5.7"/>
    <x v="81"/>
    <n v="1.9106550918182037E-2"/>
    <n v="1"/>
    <n v="5"/>
    <n v="0"/>
    <x v="0"/>
    <x v="0"/>
    <n v="0"/>
    <n v="0"/>
    <n v="0"/>
    <x v="0"/>
    <s v="Rastrojos (VS)"/>
    <m/>
    <n v="4769726.7147000004"/>
    <n v="2662049.4341000002"/>
    <n v="-75.101416"/>
    <n v="9.9845939999999995"/>
  </r>
  <r>
    <s v="Bolívar"/>
    <s v="San Juan Nepomuceno"/>
    <s v="Botijuela"/>
    <x v="61"/>
    <n v="332"/>
    <s v="Vegetación secundaria alta"/>
    <d v="2025-07-06T00:00:00"/>
    <s v="Alta densidad"/>
    <s v="Esteban Moreno"/>
    <x v="3"/>
    <n v="8"/>
    <n v="58"/>
    <x v="0"/>
    <m/>
    <n v="55"/>
    <n v="0.55000000000000004"/>
    <n v="0.17507043740108488"/>
    <n v="8.1999999999999993"/>
    <x v="18"/>
    <n v="2.4072185142649173E-2"/>
    <n v="3"/>
    <n v="6"/>
    <n v="0"/>
    <x v="0"/>
    <x v="0"/>
    <n v="0"/>
    <n v="0"/>
    <n v="0"/>
    <x v="0"/>
    <s v="Rastrojos (VS)"/>
    <m/>
    <n v="4769729.3211000003"/>
    <n v="2662045.5466999998"/>
    <n v="-75.101392000000004"/>
    <n v="9.9845590000000009"/>
  </r>
  <r>
    <s v="Bolívar"/>
    <s v="San Juan Nepomuceno"/>
    <s v="Botijuela"/>
    <x v="61"/>
    <n v="334"/>
    <s v="Vegetación secundaria alta"/>
    <d v="2025-07-06T00:00:00"/>
    <s v="Alta densidad"/>
    <s v="Esteban Moreno"/>
    <x v="3"/>
    <n v="8"/>
    <n v="59"/>
    <x v="1"/>
    <m/>
    <n v="52"/>
    <n v="0.52"/>
    <n v="0.16552114081557115"/>
    <n v="5.5"/>
    <x v="28"/>
    <n v="2.1517748306024251E-2"/>
    <n v="2"/>
    <n v="5"/>
    <n v="0"/>
    <x v="0"/>
    <x v="0"/>
    <n v="0"/>
    <n v="0"/>
    <n v="0"/>
    <x v="0"/>
    <s v="Rastrojos (VS)"/>
    <m/>
    <n v="4769737.3421"/>
    <n v="2662048.3711999999"/>
    <n v="-75.101319000000004"/>
    <n v="9.9845850009999992"/>
  </r>
  <r>
    <s v="Bolívar"/>
    <s v="San Juan Nepomuceno"/>
    <s v="Botijuela"/>
    <x v="61"/>
    <n v="335"/>
    <s v="Vegetación secundaria alta"/>
    <d v="2025-07-06T00:00:00"/>
    <s v="Alta densidad"/>
    <s v="Esteban Moreno"/>
    <x v="3"/>
    <n v="8"/>
    <n v="60"/>
    <x v="0"/>
    <m/>
    <n v="55"/>
    <n v="0.55000000000000004"/>
    <n v="0.17507043740108488"/>
    <n v="7.3"/>
    <x v="9"/>
    <n v="2.4072185142649173E-2"/>
    <n v="4"/>
    <n v="7"/>
    <n v="0"/>
    <x v="0"/>
    <x v="0"/>
    <n v="0"/>
    <n v="0"/>
    <n v="0"/>
    <x v="0"/>
    <s v="Rastrojos (VS)"/>
    <m/>
    <n v="4769736.5628000004"/>
    <n v="2662046.4959999998"/>
    <n v="-75.101326"/>
    <n v="9.9845679999999994"/>
  </r>
  <r>
    <s v="Bolívar"/>
    <s v="San Juan Nepomuceno"/>
    <s v="Botijuela"/>
    <x v="61"/>
    <n v="336"/>
    <s v="Vegetación secundaria alta"/>
    <d v="2025-07-06T00:00:00"/>
    <s v="Alta densidad"/>
    <s v="Esteban Moreno"/>
    <x v="3"/>
    <n v="8"/>
    <n v="61"/>
    <x v="7"/>
    <m/>
    <n v="50"/>
    <n v="0.5"/>
    <n v="0.15915494309189535"/>
    <n v="3"/>
    <x v="23"/>
    <n v="1.9894367886486918E-2"/>
    <n v="1"/>
    <n v="4"/>
    <m/>
    <x v="1"/>
    <x v="1"/>
    <m/>
    <m/>
    <m/>
    <x v="0"/>
    <s v="Rastrojos (VS)"/>
    <m/>
    <n v="4769737.3378999997"/>
    <n v="2662047.7075999998"/>
    <n v="-75.101319000000004"/>
    <n v="9.9845790000000001"/>
  </r>
  <r>
    <s v="Bolívar"/>
    <s v="San Juan Nepomuceno"/>
    <s v="Botijuela"/>
    <x v="61"/>
    <n v="337"/>
    <s v="Vegetación secundaria alta"/>
    <d v="2025-07-06T00:00:00"/>
    <s v="Alta densidad"/>
    <s v="Esteban Moreno"/>
    <x v="3"/>
    <n v="8"/>
    <n v="62"/>
    <x v="1"/>
    <m/>
    <n v="48"/>
    <n v="0.48"/>
    <n v="0.15278874536821951"/>
    <n v="5.5"/>
    <x v="28"/>
    <n v="1.8334649444186342E-2"/>
    <n v="1"/>
    <n v="4"/>
    <n v="0"/>
    <x v="0"/>
    <x v="0"/>
    <n v="0"/>
    <n v="0"/>
    <n v="0"/>
    <x v="0"/>
    <s v="Rastrojos (VS)"/>
    <m/>
    <n v="4769736.8817999996"/>
    <n v="2662044.9457"/>
    <n v="-75.101322999999994"/>
    <n v="9.9845540009999993"/>
  </r>
  <r>
    <s v="Bolívar"/>
    <s v="San Juan Nepomuceno"/>
    <s v="Botijuela"/>
    <x v="61"/>
    <n v="338"/>
    <s v="Vegetación secundaria alta"/>
    <d v="2025-07-06T00:00:00"/>
    <s v="Alta densidad"/>
    <s v="Esteban Moreno"/>
    <x v="3"/>
    <n v="8"/>
    <n v="63"/>
    <x v="1"/>
    <m/>
    <n v="51"/>
    <n v="0.51"/>
    <n v="0.16233804195373325"/>
    <n v="6"/>
    <x v="26"/>
    <n v="2.0698100349100988E-2"/>
    <n v="2"/>
    <n v="5"/>
    <n v="0"/>
    <x v="0"/>
    <x v="0"/>
    <n v="0"/>
    <n v="0"/>
    <n v="0"/>
    <x v="0"/>
    <s v="Rastrojos (VS)"/>
    <m/>
    <n v="4769738.5219999999"/>
    <n v="2662044.2716999999"/>
    <n v="-75.101308000000003"/>
    <n v="9.9845480010000003"/>
  </r>
  <r>
    <s v="Bolívar"/>
    <s v="San Juan Nepomuceno"/>
    <s v="Botijuela"/>
    <x v="61"/>
    <n v="339"/>
    <s v="Vegetación secundaria alta"/>
    <d v="2025-07-06T00:00:00"/>
    <s v="Alta densidad"/>
    <s v="Esteban Moreno"/>
    <x v="3"/>
    <n v="8"/>
    <n v="64"/>
    <x v="0"/>
    <m/>
    <n v="52"/>
    <n v="0.52"/>
    <n v="0.16552114081557115"/>
    <n v="7.2"/>
    <x v="9"/>
    <n v="2.1517748306024251E-2"/>
    <n v="3"/>
    <n v="6"/>
    <n v="1"/>
    <x v="0"/>
    <x v="0"/>
    <n v="0"/>
    <n v="0"/>
    <n v="0"/>
    <x v="0"/>
    <s v="Rastrojos (VS)"/>
    <m/>
    <n v="4769739.3033999996"/>
    <n v="2662046.4786"/>
    <n v="-75.101301000000007"/>
    <n v="9.9845679999999994"/>
  </r>
  <r>
    <s v="Bolívar"/>
    <s v="San Juan Nepomuceno"/>
    <s v="Botijuela"/>
    <x v="61"/>
    <n v="340"/>
    <s v="Vegetación secundaria alta"/>
    <d v="2025-07-06T00:00:00"/>
    <s v="Alta densidad"/>
    <s v="Esteban Moreno"/>
    <x v="3"/>
    <n v="8"/>
    <n v="65"/>
    <x v="6"/>
    <m/>
    <n v="44"/>
    <n v="0.44"/>
    <n v="0.14005634992086791"/>
    <n v="4.8"/>
    <x v="111"/>
    <n v="1.5406198491295469E-2"/>
    <n v="0"/>
    <n v="3"/>
    <m/>
    <x v="1"/>
    <x v="1"/>
    <m/>
    <m/>
    <m/>
    <x v="0"/>
    <s v="Rastrojos (VS)"/>
    <m/>
    <n v="4769737.9934999999"/>
    <n v="2662047.3717"/>
    <n v="-75.101313000000005"/>
    <n v="9.9845760010000006"/>
  </r>
  <r>
    <s v="Bolívar"/>
    <s v="San Juan Nepomuceno"/>
    <s v="Botijuela"/>
    <x v="61"/>
    <n v="341"/>
    <s v="Vegetación secundaria alta"/>
    <d v="2025-07-06T00:00:00"/>
    <s v="Alta densidad"/>
    <s v="Esteban Moreno"/>
    <x v="3"/>
    <n v="8"/>
    <n v="66"/>
    <x v="1"/>
    <m/>
    <n v="50"/>
    <n v="0.5"/>
    <n v="0.15915494309189535"/>
    <n v="5.8"/>
    <x v="2"/>
    <n v="1.9894367886486918E-2"/>
    <n v="2"/>
    <n v="5"/>
    <n v="1"/>
    <x v="0"/>
    <x v="0"/>
    <n v="0"/>
    <n v="0"/>
    <n v="0"/>
    <x v="0"/>
    <s v="Rastrojos (VS)"/>
    <m/>
    <n v="4769738.0012999997"/>
    <n v="2662048.5882000001"/>
    <n v="-75.101313000000005"/>
    <n v="9.9845870009999995"/>
  </r>
  <r>
    <s v="Bolívar"/>
    <s v="San Juan Nepomuceno"/>
    <s v="Botijuela"/>
    <x v="61"/>
    <n v="342"/>
    <s v="Vegetación secundaria alta"/>
    <d v="2025-07-06T00:00:00"/>
    <s v="Alta densidad"/>
    <s v="Esteban Moreno"/>
    <x v="3"/>
    <n v="8"/>
    <n v="67"/>
    <x v="1"/>
    <m/>
    <n v="50"/>
    <n v="0.5"/>
    <n v="0.15915494309189535"/>
    <n v="5.5"/>
    <x v="68"/>
    <n v="1.9894367886486918E-2"/>
    <n v="1"/>
    <n v="4"/>
    <n v="0"/>
    <x v="0"/>
    <x v="0"/>
    <n v="0"/>
    <n v="0"/>
    <n v="0"/>
    <x v="0"/>
    <s v="Rastrojos (VS)"/>
    <m/>
    <n v="4769737.1327"/>
    <n v="2662049.9208"/>
    <n v="-75.101320999999999"/>
    <n v="9.9845989999999993"/>
  </r>
  <r>
    <s v="Bolívar"/>
    <s v="San Juan Nepomuceno"/>
    <s v="Botijuela"/>
    <x v="61"/>
    <n v="343"/>
    <s v="Vegetación secundaria alta"/>
    <d v="2025-07-06T00:00:00"/>
    <s v="Alta densidad"/>
    <s v="Esteban Moreno"/>
    <x v="3"/>
    <n v="8"/>
    <n v="68"/>
    <x v="6"/>
    <m/>
    <n v="52"/>
    <n v="0.52"/>
    <n v="0.16552114081557115"/>
    <n v="5"/>
    <x v="48"/>
    <n v="2.1517748306024251E-2"/>
    <n v="1"/>
    <n v="4"/>
    <m/>
    <x v="1"/>
    <x v="1"/>
    <m/>
    <m/>
    <m/>
    <x v="0"/>
    <s v="Rastrojos (VS)"/>
    <m/>
    <n v="4769738.8810999999"/>
    <n v="2662049.0249000001"/>
    <n v="-75.101304999999996"/>
    <n v="9.984591"/>
  </r>
  <r>
    <s v="Bolívar"/>
    <s v="San Juan Nepomuceno"/>
    <s v="Botijuela"/>
    <x v="61"/>
    <n v="344"/>
    <s v="Vegetación secundaria alta"/>
    <d v="2025-07-06T00:00:00"/>
    <s v="Alta densidad"/>
    <s v="Esteban Moreno"/>
    <x v="3"/>
    <n v="9"/>
    <n v="69"/>
    <x v="1"/>
    <m/>
    <n v="59"/>
    <n v="0.59"/>
    <n v="0.18780283284843649"/>
    <n v="6.3"/>
    <x v="26"/>
    <n v="2.770091784514438E-2"/>
    <n v="5"/>
    <n v="8"/>
    <n v="0"/>
    <x v="0"/>
    <x v="0"/>
    <n v="0"/>
    <n v="0"/>
    <n v="0"/>
    <x v="0"/>
    <s v="Rastrojos (VS)"/>
    <m/>
    <n v="4769741.0560999997"/>
    <n v="2662046.2461999999"/>
    <n v="-75.101285000000004"/>
    <n v="9.9845659999999992"/>
  </r>
  <r>
    <s v="Bolívar"/>
    <s v="San Juan Nepomuceno"/>
    <s v="Botijuela"/>
    <x v="61"/>
    <n v="345"/>
    <s v="Vegetación secundaria alta"/>
    <d v="2025-07-06T00:00:00"/>
    <s v="Alta densidad"/>
    <s v="Esteban Moreno"/>
    <x v="3"/>
    <n v="9"/>
    <n v="70"/>
    <x v="1"/>
    <m/>
    <n v="50"/>
    <n v="0.5"/>
    <n v="0.15915494309189535"/>
    <n v="6"/>
    <x v="130"/>
    <n v="1.9894367886486918E-2"/>
    <n v="2"/>
    <n v="5"/>
    <n v="0"/>
    <x v="0"/>
    <x v="0"/>
    <n v="0"/>
    <n v="0"/>
    <n v="0"/>
    <x v="0"/>
    <s v="Rastrojos (VS)"/>
    <m/>
    <n v="4769740.3125999998"/>
    <n v="2662050.0112000001"/>
    <n v="-75.101292000000001"/>
    <n v="9.9846000010000004"/>
  </r>
  <r>
    <s v="Bolívar"/>
    <s v="San Juan Nepomuceno"/>
    <s v="Botijuela"/>
    <x v="61"/>
    <n v="346"/>
    <s v="Vegetación secundaria alta"/>
    <d v="2025-07-06T00:00:00"/>
    <s v="Alta densidad"/>
    <s v="Esteban Moreno"/>
    <x v="3"/>
    <n v="9"/>
    <n v="71"/>
    <x v="1"/>
    <m/>
    <n v="50"/>
    <n v="0.5"/>
    <n v="0.15915494309189535"/>
    <n v="5.8"/>
    <x v="2"/>
    <n v="1.9894367886486918E-2"/>
    <n v="1"/>
    <n v="4"/>
    <n v="0"/>
    <x v="0"/>
    <x v="0"/>
    <n v="0"/>
    <n v="0"/>
    <n v="0"/>
    <x v="0"/>
    <s v="Rastrojos (VS)"/>
    <m/>
    <n v="4769747.0060999999"/>
    <n v="2662050.9638999999"/>
    <n v="-75.101230999999999"/>
    <n v="9.9846090000000007"/>
  </r>
  <r>
    <s v="Bolívar"/>
    <s v="San Juan Nepomuceno"/>
    <s v="Botijuela"/>
    <x v="61"/>
    <n v="347"/>
    <s v="Vegetación secundaria alta"/>
    <d v="2025-07-06T00:00:00"/>
    <s v="Alta densidad"/>
    <s v="Esteban Moreno"/>
    <x v="3"/>
    <n v="9"/>
    <n v="72"/>
    <x v="1"/>
    <m/>
    <n v="54"/>
    <n v="0.54"/>
    <n v="0.17188733853924698"/>
    <n v="6"/>
    <x v="2"/>
    <n v="2.3204790702798343E-2"/>
    <n v="3"/>
    <n v="6"/>
    <n v="0"/>
    <x v="0"/>
    <x v="0"/>
    <n v="0"/>
    <n v="0"/>
    <n v="0"/>
    <x v="0"/>
    <s v="Rastrojos (VS)"/>
    <m/>
    <n v="4769749.7362000002"/>
    <n v="2662049.2877000002"/>
    <n v="-75.101206000000005"/>
    <n v="9.9845940009999996"/>
  </r>
  <r>
    <s v="Bolívar"/>
    <s v="San Juan Nepomuceno"/>
    <s v="Botijuela"/>
    <x v="61"/>
    <n v="348"/>
    <s v="Vegetación secundaria alta"/>
    <d v="2025-07-06T00:00:00"/>
    <s v="Alta densidad"/>
    <s v="Esteban Moreno"/>
    <x v="3"/>
    <n v="9"/>
    <n v="73"/>
    <x v="1"/>
    <m/>
    <n v="57"/>
    <n v="0.56999999999999995"/>
    <n v="0.18143663512476069"/>
    <n v="6.3"/>
    <x v="26"/>
    <n v="2.5854720505278397E-2"/>
    <n v="3"/>
    <n v="6"/>
    <n v="0"/>
    <x v="0"/>
    <x v="0"/>
    <n v="0"/>
    <n v="0"/>
    <n v="0"/>
    <x v="0"/>
    <s v="Rastrojos (VS)"/>
    <m/>
    <n v="4769748.1670000004"/>
    <n v="2662043.8785000001"/>
    <n v="-75.101219999999998"/>
    <n v="9.9845450000000007"/>
  </r>
  <r>
    <s v="Bolívar"/>
    <s v="San Juan Nepomuceno"/>
    <s v="Botijuela"/>
    <x v="61"/>
    <n v="349"/>
    <s v="Vegetación secundaria alta"/>
    <d v="2025-07-06T00:00:00"/>
    <s v="Alta densidad"/>
    <s v="Esteban Moreno"/>
    <x v="3"/>
    <n v="9"/>
    <n v="74"/>
    <x v="1"/>
    <m/>
    <n v="54"/>
    <n v="0.54"/>
    <n v="0.17188733853924698"/>
    <n v="5.5"/>
    <x v="2"/>
    <n v="2.3204790702798343E-2"/>
    <n v="2"/>
    <n v="5"/>
    <n v="0"/>
    <x v="0"/>
    <x v="0"/>
    <n v="0"/>
    <n v="0"/>
    <n v="0"/>
    <x v="0"/>
    <s v="Rastrojos (VS)"/>
    <m/>
    <n v="4769747.6217"/>
    <n v="2662044.3243999998"/>
    <n v="-75.101224999999999"/>
    <n v="9.9845489999999995"/>
  </r>
  <r>
    <s v="Bolívar"/>
    <s v="San Juan Nepomuceno"/>
    <s v="Botijuela"/>
    <x v="61"/>
    <n v="350"/>
    <s v="Vegetación secundaria alta"/>
    <d v="2025-07-06T00:00:00"/>
    <s v="Alta densidad"/>
    <s v="Esteban Moreno"/>
    <x v="3"/>
    <n v="9"/>
    <n v="75"/>
    <x v="7"/>
    <m/>
    <n v="60"/>
    <n v="0.6"/>
    <n v="0.19098593171027439"/>
    <n v="3"/>
    <x v="23"/>
    <n v="2.8647889756541159E-2"/>
    <n v="2"/>
    <n v="5"/>
    <m/>
    <x v="1"/>
    <x v="1"/>
    <m/>
    <m/>
    <m/>
    <x v="0"/>
    <s v="Rastrojos (VS)"/>
    <m/>
    <n v="4769743.8936999999"/>
    <n v="2662044.2374999998"/>
    <n v="-75.101258999999999"/>
    <n v="9.9845480000000002"/>
  </r>
  <r>
    <s v="Bolívar"/>
    <s v="San Juan Nepomuceno"/>
    <s v="Botijuela"/>
    <x v="61"/>
    <n v="351"/>
    <s v="Vegetación secundaria alta"/>
    <d v="2025-07-06T00:00:00"/>
    <s v="Alta densidad"/>
    <s v="Esteban Moreno"/>
    <x v="3"/>
    <n v="10"/>
    <n v="76"/>
    <x v="0"/>
    <m/>
    <n v="57"/>
    <n v="0.56999999999999995"/>
    <n v="0.18143663512476069"/>
    <n v="7.5"/>
    <x v="16"/>
    <n v="2.5854720505278397E-2"/>
    <n v="4"/>
    <n v="7"/>
    <n v="2"/>
    <x v="0"/>
    <x v="0"/>
    <n v="0"/>
    <n v="0"/>
    <n v="0"/>
    <x v="0"/>
    <s v="Rastrojos (VS)"/>
    <m/>
    <n v="4769745.4966000002"/>
    <n v="2662037.7023"/>
    <n v="-75.101243999999994"/>
    <n v="9.984489001"/>
  </r>
  <r>
    <s v="Bolívar"/>
    <s v="San Juan Nepomuceno"/>
    <s v="Botijuela"/>
    <x v="61"/>
    <n v="352"/>
    <s v="Vegetación secundaria alta"/>
    <d v="2025-07-06T00:00:00"/>
    <s v="Alta densidad"/>
    <s v="Esteban Moreno"/>
    <x v="3"/>
    <n v="10"/>
    <n v="77"/>
    <x v="0"/>
    <m/>
    <n v="61"/>
    <n v="0.61"/>
    <n v="0.19416903057211232"/>
    <n v="8.1999999999999993"/>
    <x v="18"/>
    <n v="2.9610777162247127E-2"/>
    <n v="6"/>
    <n v="9"/>
    <n v="2"/>
    <x v="0"/>
    <x v="0"/>
    <n v="0"/>
    <n v="0"/>
    <n v="0"/>
    <x v="0"/>
    <s v="Rastrojos (VS)"/>
    <m/>
    <n v="4769746.3715000004"/>
    <n v="2662037.3648999999"/>
    <n v="-75.101236"/>
    <n v="9.9844860000000004"/>
  </r>
  <r>
    <s v="Bolívar"/>
    <s v="San Juan Nepomuceno"/>
    <s v="Botijuela"/>
    <x v="61"/>
    <n v="353"/>
    <s v="Vegetación secundaria alta"/>
    <d v="2025-07-06T00:00:00"/>
    <s v="Alta densidad"/>
    <s v="Esteban Moreno"/>
    <x v="3"/>
    <n v="10"/>
    <n v="78"/>
    <x v="0"/>
    <m/>
    <n v="57"/>
    <n v="0.56999999999999995"/>
    <n v="0.18143663512476069"/>
    <n v="7"/>
    <x v="9"/>
    <n v="2.5854720505278397E-2"/>
    <n v="2"/>
    <n v="5"/>
    <n v="0"/>
    <x v="0"/>
    <x v="0"/>
    <n v="0"/>
    <n v="0"/>
    <n v="0"/>
    <x v="0"/>
    <s v="Rastrojos (VS)"/>
    <m/>
    <n v="4769742.8585000001"/>
    <n v="2662036.6131000002"/>
    <n v="-75.101268000000005"/>
    <n v="9.9844790000000003"/>
  </r>
  <r>
    <s v="Bolívar"/>
    <s v="San Juan Nepomuceno"/>
    <s v="Botijuela"/>
    <x v="61"/>
    <n v="354"/>
    <s v="Vegetación secundaria alta"/>
    <d v="2025-07-06T00:00:00"/>
    <s v="Alta densidad"/>
    <s v="Esteban Moreno"/>
    <x v="3"/>
    <n v="10"/>
    <n v="79"/>
    <x v="1"/>
    <m/>
    <n v="60"/>
    <n v="0.6"/>
    <n v="0.19098593171027439"/>
    <n v="6.3"/>
    <x v="26"/>
    <n v="2.8647889756541159E-2"/>
    <n v="1"/>
    <n v="4"/>
    <n v="0"/>
    <x v="0"/>
    <x v="0"/>
    <n v="0"/>
    <n v="0"/>
    <n v="0"/>
    <x v="0"/>
    <s v="Rastrojos (VS)"/>
    <m/>
    <n v="4769741.6463000001"/>
    <n v="2662035.6255000001"/>
    <n v="-75.101279000000005"/>
    <n v="9.984470001"/>
  </r>
  <r>
    <s v="Bolívar"/>
    <s v="San Juan Nepomuceno"/>
    <s v="Botijuela, Monte Sión"/>
    <x v="62"/>
    <n v="355"/>
    <s v="Mosaico de pastos y cultivos"/>
    <d v="2025-07-06T00:00:00"/>
    <s v="Baja densidad"/>
    <s v="Esteban Moreno"/>
    <x v="3"/>
    <n v="1"/>
    <n v="1"/>
    <x v="0"/>
    <m/>
    <n v="63"/>
    <n v="0.63"/>
    <n v="0.20053522829578813"/>
    <n v="12.5"/>
    <x v="15"/>
    <n v="3.1584298456586633E-2"/>
    <n v="12"/>
    <n v="15"/>
    <n v="0"/>
    <x v="2"/>
    <x v="4"/>
    <n v="0"/>
    <n v="0"/>
    <n v="0"/>
    <x v="0"/>
    <s v="Agrosistemas"/>
    <m/>
    <n v="4769443.4231000002"/>
    <n v="2662220.7785"/>
    <n v="-75.104010000000002"/>
    <n v="9.9861270009999998"/>
  </r>
  <r>
    <s v="Bolívar"/>
    <s v="San Juan Nepomuceno"/>
    <s v="Botijuela, Monte Sión"/>
    <x v="62"/>
    <n v="356"/>
    <s v="Mosaico de pastos y cultivos"/>
    <d v="2025-07-06T00:00:00"/>
    <s v="Baja densidad"/>
    <s v="Esteban Moreno"/>
    <x v="3"/>
    <n v="1"/>
    <n v="2"/>
    <x v="7"/>
    <m/>
    <n v="98"/>
    <n v="0.98"/>
    <n v="0.31194368846011489"/>
    <n v="3.6"/>
    <x v="96"/>
    <n v="7.6426203672728149E-2"/>
    <n v="0"/>
    <n v="2"/>
    <m/>
    <x v="1"/>
    <x v="1"/>
    <m/>
    <m/>
    <m/>
    <x v="0"/>
    <s v="Agrosistemas"/>
    <m/>
    <n v="4769436.5124000004"/>
    <n v="2662220.1589000002"/>
    <n v="-75.104073"/>
    <n v="9.9861210000000007"/>
  </r>
  <r>
    <s v="Bolívar"/>
    <s v="San Juan Nepomuceno"/>
    <s v="Botijuela, Monte Sión"/>
    <x v="62"/>
    <n v="357"/>
    <s v="Mosaico de pastos y cultivos"/>
    <d v="2025-07-06T00:00:00"/>
    <s v="Baja densidad"/>
    <s v="Esteban Moreno"/>
    <x v="3"/>
    <n v="2"/>
    <n v="3"/>
    <x v="0"/>
    <m/>
    <n v="52"/>
    <n v="0.52"/>
    <n v="0.16552114081557115"/>
    <n v="7.3"/>
    <x v="9"/>
    <n v="2.1517748306024251E-2"/>
    <n v="11"/>
    <n v="14"/>
    <n v="2"/>
    <x v="0"/>
    <x v="3"/>
    <n v="0"/>
    <n v="0"/>
    <n v="1"/>
    <x v="2"/>
    <s v="Agrosistemas"/>
    <m/>
    <n v="4769438.0192999998"/>
    <n v="2662232.9783000001"/>
    <n v="-75.104060000000004"/>
    <n v="9.9862370009999992"/>
  </r>
  <r>
    <s v="Bolívar"/>
    <s v="San Juan Nepomuceno"/>
    <s v="Botijuela, Monte Sión"/>
    <x v="62"/>
    <n v="358"/>
    <s v="Mosaico de pastos y cultivos"/>
    <d v="2025-07-06T00:00:00"/>
    <s v="Baja densidad"/>
    <s v="Esteban Moreno"/>
    <x v="3"/>
    <n v="3"/>
    <n v="4"/>
    <x v="0"/>
    <m/>
    <n v="55"/>
    <n v="0.55000000000000004"/>
    <n v="0.17507043740108488"/>
    <n v="9"/>
    <x v="0"/>
    <n v="2.4072185142649173E-2"/>
    <n v="13"/>
    <n v="16"/>
    <n v="3"/>
    <x v="0"/>
    <x v="0"/>
    <n v="0"/>
    <n v="0"/>
    <n v="0"/>
    <x v="3"/>
    <s v="Agrosistemas"/>
    <m/>
    <n v="4769435.5191000002"/>
    <n v="2662236.3119999999"/>
    <n v="-75.104083000000003"/>
    <n v="9.9862669999999998"/>
  </r>
  <r>
    <s v="Bolívar"/>
    <s v="San Juan Nepomuceno"/>
    <s v="Botijuela, Monte Sión"/>
    <x v="62"/>
    <n v="359"/>
    <s v="Mosaico de pastos y cultivos"/>
    <d v="2025-07-06T00:00:00"/>
    <s v="Baja densidad"/>
    <s v="Esteban Moreno"/>
    <x v="3"/>
    <n v="4"/>
    <n v="5"/>
    <x v="0"/>
    <m/>
    <n v="45"/>
    <n v="0.45"/>
    <n v="0.14323944878270581"/>
    <n v="8.5"/>
    <x v="27"/>
    <n v="1.6114437988054404E-2"/>
    <n v="12"/>
    <n v="15"/>
    <n v="0"/>
    <x v="0"/>
    <x v="4"/>
    <n v="0"/>
    <n v="0"/>
    <n v="0"/>
    <x v="0"/>
    <s v="Agrosistemas"/>
    <m/>
    <n v="4769428.8674999997"/>
    <n v="2662224.7420000001"/>
    <n v="-75.104142999999993"/>
    <n v="9.9861620000000002"/>
  </r>
  <r>
    <s v="Bolívar"/>
    <s v="San Juan Nepomuceno"/>
    <s v="Botijuela, Monte Sión"/>
    <x v="62"/>
    <n v="360"/>
    <s v="Mosaico de pastos y cultivos"/>
    <d v="2025-07-06T00:00:00"/>
    <s v="Baja densidad"/>
    <s v="Esteban Moreno"/>
    <x v="3"/>
    <n v="4"/>
    <n v="6"/>
    <x v="6"/>
    <m/>
    <n v="60"/>
    <n v="0.6"/>
    <n v="0.19098593171027439"/>
    <n v="4.2"/>
    <x v="36"/>
    <n v="2.8647889756541159E-2"/>
    <n v="4"/>
    <n v="7"/>
    <m/>
    <x v="1"/>
    <x v="1"/>
    <m/>
    <m/>
    <m/>
    <x v="0"/>
    <s v="Agrosistemas"/>
    <m/>
    <n v="4769424.7838000003"/>
    <n v="2662220.4547999999"/>
    <n v="-75.104179999999999"/>
    <n v="9.9861229999999992"/>
  </r>
  <r>
    <s v="Bolívar"/>
    <s v="San Juan Nepomuceno"/>
    <s v="Botijuela, Monte Sión"/>
    <x v="62"/>
    <m/>
    <s v="Mosaico de pastos y cultivos"/>
    <d v="2025-07-06T00:00:00"/>
    <s v="Baja densidad"/>
    <s v="Esteban Moreno"/>
    <x v="3"/>
    <n v="4"/>
    <n v="7"/>
    <x v="2"/>
    <n v="1"/>
    <m/>
    <n v="0"/>
    <n v="0"/>
    <n v="2.5"/>
    <x v="39"/>
    <n v="0"/>
    <m/>
    <m/>
    <m/>
    <x v="1"/>
    <x v="1"/>
    <m/>
    <m/>
    <m/>
    <x v="0"/>
    <s v="Agrosistemas"/>
    <m/>
    <m/>
    <m/>
    <m/>
    <m/>
  </r>
  <r>
    <s v="Bolívar"/>
    <s v="San Juan Nepomuceno"/>
    <s v="Botijuela, Monte Sión"/>
    <x v="62"/>
    <n v="361"/>
    <s v="Mosaico de pastos y cultivos"/>
    <d v="2025-07-06T00:00:00"/>
    <s v="Baja densidad"/>
    <s v="Esteban Moreno"/>
    <x v="3"/>
    <n v="5"/>
    <n v="8"/>
    <x v="6"/>
    <m/>
    <n v="86"/>
    <n v="0.86"/>
    <n v="0.27374650211806001"/>
    <n v="3.4"/>
    <x v="43"/>
    <n v="5.8855497955382911E-2"/>
    <n v="0"/>
    <n v="2"/>
    <m/>
    <x v="1"/>
    <x v="1"/>
    <m/>
    <m/>
    <m/>
    <x v="0"/>
    <s v="Agrosistemas"/>
    <m/>
    <n v="4769419.7818999998"/>
    <n v="2662226.9012000002"/>
    <n v="-75.104225999999997"/>
    <n v="9.9861810010000003"/>
  </r>
  <r>
    <s v="Bolívar"/>
    <s v="San Juan Nepomuceno"/>
    <s v="Botijuela, Monte Sión"/>
    <x v="62"/>
    <n v="362"/>
    <s v="Mosaico de pastos y cultivos"/>
    <d v="2025-07-06T00:00:00"/>
    <s v="Baja densidad"/>
    <s v="Esteban Moreno"/>
    <x v="3"/>
    <n v="5"/>
    <n v="9"/>
    <x v="0"/>
    <m/>
    <n v="47"/>
    <n v="0.47"/>
    <n v="0.14960564650638161"/>
    <n v="9"/>
    <x v="8"/>
    <n v="1.7578663464499839E-2"/>
    <n v="10"/>
    <n v="13"/>
    <n v="2"/>
    <x v="3"/>
    <x v="0"/>
    <n v="0"/>
    <n v="0"/>
    <n v="0"/>
    <x v="0"/>
    <s v="Agrosistemas"/>
    <m/>
    <n v="4769415.2213000003"/>
    <n v="2662233.7870999998"/>
    <n v="-75.104268000000005"/>
    <n v="9.9862430010000001"/>
  </r>
  <r>
    <s v="Bolívar"/>
    <s v="San Juan Nepomuceno"/>
    <s v="Botijuela, Monte Sión"/>
    <x v="62"/>
    <n v="363"/>
    <s v="Mosaico de pastos y cultivos"/>
    <d v="2025-07-06T00:00:00"/>
    <s v="Baja densidad"/>
    <s v="Esteban Moreno"/>
    <x v="3"/>
    <n v="6"/>
    <n v="10"/>
    <x v="0"/>
    <m/>
    <n v="60"/>
    <n v="0.6"/>
    <n v="0.19098593171027439"/>
    <n v="12.5"/>
    <x v="15"/>
    <n v="2.8647889756541159E-2"/>
    <n v="13"/>
    <n v="16"/>
    <n v="2"/>
    <x v="0"/>
    <x v="3"/>
    <n v="0"/>
    <n v="0"/>
    <n v="1"/>
    <x v="0"/>
    <s v="Agrosistemas"/>
    <m/>
    <n v="4769424.2451999998"/>
    <n v="2662239.1486999998"/>
    <n v="-75.104185999999999"/>
    <n v="9.9862920000000006"/>
  </r>
  <r>
    <s v="Bolívar"/>
    <s v="San Juan Nepomuceno"/>
    <s v="Botijuela, Monte Sión"/>
    <x v="62"/>
    <n v="364"/>
    <s v="Mosaico de pastos y cultivos"/>
    <d v="2025-07-06T00:00:00"/>
    <s v="Baja densidad"/>
    <s v="Esteban Moreno"/>
    <x v="3"/>
    <n v="7"/>
    <n v="11"/>
    <x v="6"/>
    <m/>
    <n v="90"/>
    <n v="0.9"/>
    <n v="0.28647889756541162"/>
    <n v="5"/>
    <x v="107"/>
    <n v="6.4457751952217618E-2"/>
    <n v="9"/>
    <n v="12"/>
    <m/>
    <x v="1"/>
    <x v="1"/>
    <m/>
    <m/>
    <m/>
    <x v="0"/>
    <s v="Agrosistemas"/>
    <m/>
    <n v="4769416.5741999997"/>
    <n v="2662239.64"/>
    <n v="-75.104256000000007"/>
    <n v="9.9862960009999995"/>
  </r>
  <r>
    <s v="Bolívar"/>
    <s v="San Juan Nepomuceno"/>
    <s v="Botijuela, Monte Sión"/>
    <x v="62"/>
    <n v="365"/>
    <s v="Mosaico de pastos y cultivos"/>
    <d v="2025-07-06T00:00:00"/>
    <s v="Baja densidad"/>
    <s v="Esteban Moreno"/>
    <x v="3"/>
    <n v="7"/>
    <n v="12"/>
    <x v="0"/>
    <m/>
    <n v="46"/>
    <n v="0.46"/>
    <n v="0.14642254764454371"/>
    <n v="11"/>
    <x v="19"/>
    <n v="1.6838592979122526E-2"/>
    <n v="9"/>
    <n v="14"/>
    <n v="2"/>
    <x v="2"/>
    <x v="0"/>
    <n v="0"/>
    <n v="0"/>
    <n v="1"/>
    <x v="0"/>
    <s v="Agrosistemas"/>
    <m/>
    <n v="4769414.9057999998"/>
    <n v="2662235.8903999999"/>
    <n v="-75.104270999999997"/>
    <n v="9.9862620010000001"/>
  </r>
  <r>
    <s v="Bolívar"/>
    <s v="San Juan Nepomuceno"/>
    <s v="Botijuela, Monte Sión"/>
    <x v="62"/>
    <n v="366"/>
    <s v="Mosaico de pastos y cultivos"/>
    <d v="2025-07-06T00:00:00"/>
    <s v="Baja densidad"/>
    <s v="Esteban Moreno"/>
    <x v="3"/>
    <n v="8"/>
    <n v="13"/>
    <x v="6"/>
    <m/>
    <n v="90"/>
    <n v="0.9"/>
    <n v="0.28647889756541162"/>
    <n v="4"/>
    <x v="20"/>
    <n v="6.4457751952217618E-2"/>
    <n v="0"/>
    <n v="2"/>
    <m/>
    <x v="1"/>
    <x v="1"/>
    <m/>
    <m/>
    <m/>
    <x v="0"/>
    <s v="Agrosistemas"/>
    <m/>
    <n v="4769407.7456"/>
    <n v="2662230.5169000002"/>
    <n v="-75.104336000000004"/>
    <n v="9.9862129999999993"/>
  </r>
  <r>
    <s v="Bolívar"/>
    <s v="San Juan Nepomuceno"/>
    <s v="Botijuela, Monte Sión"/>
    <x v="62"/>
    <m/>
    <s v="Mosaico de pastos y cultivos"/>
    <d v="2025-07-06T00:00:00"/>
    <s v="Baja densidad"/>
    <s v="Esteban Moreno"/>
    <x v="3"/>
    <n v="8"/>
    <n v="14"/>
    <x v="2"/>
    <n v="3"/>
    <m/>
    <n v="0"/>
    <n v="0"/>
    <n v="2"/>
    <x v="39"/>
    <n v="0"/>
    <m/>
    <m/>
    <m/>
    <x v="1"/>
    <x v="1"/>
    <m/>
    <m/>
    <m/>
    <x v="0"/>
    <s v="Agrosistemas"/>
    <m/>
    <m/>
    <m/>
    <m/>
    <m/>
  </r>
  <r>
    <s v="Bolívar"/>
    <s v="San Juan Nepomuceno"/>
    <s v="Botijuela, Monte Sión"/>
    <x v="62"/>
    <n v="367"/>
    <s v="Mosaico de pastos y cultivos"/>
    <d v="2025-07-06T00:00:00"/>
    <s v="Baja densidad"/>
    <s v="Esteban Moreno"/>
    <x v="3"/>
    <n v="9"/>
    <n v="15"/>
    <x v="0"/>
    <m/>
    <n v="37"/>
    <n v="0.37"/>
    <n v="0.11777465788800255"/>
    <n v="9.1999999999999993"/>
    <x v="8"/>
    <n v="1.0894155854640236E-2"/>
    <n v="12"/>
    <n v="15"/>
    <n v="2"/>
    <x v="2"/>
    <x v="2"/>
    <n v="0"/>
    <n v="0"/>
    <n v="0"/>
    <x v="0"/>
    <s v="Agrosistemas"/>
    <m/>
    <n v="4769407.2523999996"/>
    <n v="2662239.1464"/>
    <n v="-75.104341000000005"/>
    <n v="9.9862910009999997"/>
  </r>
  <r>
    <s v="Bolívar"/>
    <s v="San Juan Nepomuceno"/>
    <s v="Botijuela, Monte Sión"/>
    <x v="62"/>
    <n v="368"/>
    <s v="Mosaico de pastos y cultivos"/>
    <d v="2025-07-06T00:00:00"/>
    <s v="Baja densidad"/>
    <s v="Esteban Moreno"/>
    <x v="3"/>
    <n v="10"/>
    <n v="16"/>
    <x v="0"/>
    <m/>
    <n v="47"/>
    <n v="0.47"/>
    <n v="0.14960564650638161"/>
    <n v="8.1999999999999993"/>
    <x v="18"/>
    <n v="1.7578663464499839E-2"/>
    <n v="11"/>
    <n v="14"/>
    <n v="5"/>
    <x v="0"/>
    <x v="2"/>
    <n v="0"/>
    <n v="0"/>
    <n v="0"/>
    <x v="0"/>
    <s v="Agrosistemas"/>
    <m/>
    <n v="4769407.1759000001"/>
    <n v="2662244.3448000001"/>
    <n v="-75.104342000000003"/>
    <n v="9.9863379999999999"/>
  </r>
  <r>
    <s v="Bolívar"/>
    <s v="San Juan Nepomuceno"/>
    <s v="Botijuela, Monte Sión"/>
    <x v="62"/>
    <n v="369"/>
    <s v="Mosaico de pastos y cultivos"/>
    <d v="2025-07-06T00:00:00"/>
    <s v="Baja densidad"/>
    <s v="Esteban Moreno"/>
    <x v="3"/>
    <n v="10"/>
    <n v="17"/>
    <x v="0"/>
    <m/>
    <n v="50"/>
    <n v="0.5"/>
    <n v="0.15915494309189535"/>
    <n v="9.5"/>
    <x v="5"/>
    <n v="1.9894367886486918E-2"/>
    <n v="13"/>
    <n v="18"/>
    <n v="2"/>
    <x v="5"/>
    <x v="2"/>
    <n v="0"/>
    <n v="0"/>
    <n v="0"/>
    <x v="0"/>
    <s v="Agrosistemas"/>
    <m/>
    <n v="4769400.5104999999"/>
    <n v="2662247.8157000002"/>
    <n v="-75.104403000000005"/>
    <n v="9.9863689999999998"/>
  </r>
  <r>
    <s v="Bolívar"/>
    <s v="San Juan Nepomuceno"/>
    <s v="Naranjal, Corvejón"/>
    <x v="63"/>
    <n v="370"/>
    <s v="Pastos enmalezados"/>
    <d v="2025-07-06T00:00:00"/>
    <s v="Baja densidad"/>
    <s v="Esteban Moreno"/>
    <x v="3"/>
    <n v="1"/>
    <n v="1"/>
    <x v="0"/>
    <m/>
    <n v="55"/>
    <n v="0.55000000000000004"/>
    <n v="0.17507043740108488"/>
    <n v="11"/>
    <x v="19"/>
    <n v="2.4072185142649173E-2"/>
    <n v="18"/>
    <n v="25"/>
    <n v="4"/>
    <x v="0"/>
    <x v="0"/>
    <n v="0"/>
    <n v="0"/>
    <n v="0"/>
    <x v="0"/>
    <s v="Rastrojos (VS)"/>
    <m/>
    <n v="4771064.0140000004"/>
    <n v="2670529.5496"/>
    <n v="-75.089708999999999"/>
    <n v="10.061349001"/>
  </r>
  <r>
    <s v="Bolívar"/>
    <s v="San Juan Nepomuceno"/>
    <s v="Naranjal, Corvejón"/>
    <x v="63"/>
    <m/>
    <s v="Pastos enmalezados"/>
    <d v="2025-07-06T00:00:00"/>
    <s v="Baja densidad"/>
    <s v="Esteban Moreno"/>
    <x v="3"/>
    <n v="1"/>
    <n v="2"/>
    <x v="3"/>
    <n v="1"/>
    <m/>
    <n v="0"/>
    <n v="0"/>
    <n v="0.3"/>
    <x v="39"/>
    <n v="0"/>
    <m/>
    <m/>
    <m/>
    <x v="1"/>
    <x v="1"/>
    <m/>
    <m/>
    <m/>
    <x v="0"/>
    <s v="Rastrojos (VS)"/>
    <m/>
    <m/>
    <m/>
    <m/>
    <m/>
  </r>
  <r>
    <s v="Bolívar"/>
    <s v="San Juan Nepomuceno"/>
    <s v="Naranjal, Corvejón"/>
    <x v="63"/>
    <m/>
    <s v="Pastos enmalezados"/>
    <d v="2025-07-06T00:00:00"/>
    <s v="Baja densidad"/>
    <s v="Esteban Moreno"/>
    <x v="3"/>
    <n v="1"/>
    <n v="3"/>
    <x v="2"/>
    <n v="7"/>
    <m/>
    <n v="0"/>
    <n v="0"/>
    <n v="1"/>
    <x v="39"/>
    <n v="0"/>
    <m/>
    <m/>
    <m/>
    <x v="1"/>
    <x v="1"/>
    <m/>
    <m/>
    <m/>
    <x v="0"/>
    <s v="Rastrojos (VS)"/>
    <m/>
    <m/>
    <m/>
    <m/>
    <m/>
  </r>
  <r>
    <s v="Bolívar"/>
    <s v="San Juan Nepomuceno"/>
    <s v="Naranjal, Corvejón"/>
    <x v="63"/>
    <m/>
    <s v="Pastos enmalezados"/>
    <d v="2025-07-06T00:00:00"/>
    <s v="Baja densidad"/>
    <s v="Esteban Moreno"/>
    <x v="3"/>
    <n v="1"/>
    <n v="4"/>
    <x v="4"/>
    <n v="29"/>
    <m/>
    <n v="0"/>
    <n v="0"/>
    <n v="0.15"/>
    <x v="39"/>
    <n v="0"/>
    <m/>
    <m/>
    <m/>
    <x v="1"/>
    <x v="1"/>
    <m/>
    <m/>
    <m/>
    <x v="0"/>
    <s v="Rastrojos (VS)"/>
    <m/>
    <m/>
    <m/>
    <m/>
    <m/>
  </r>
  <r>
    <s v="Bolívar"/>
    <s v="San Juan Nepomuceno"/>
    <s v="Naranjal, Corvejón"/>
    <x v="63"/>
    <n v="371"/>
    <s v="Pastos enmalezados"/>
    <d v="2025-07-06T00:00:00"/>
    <s v="Baja densidad"/>
    <s v="Esteban Moreno"/>
    <x v="3"/>
    <n v="2"/>
    <n v="5"/>
    <x v="0"/>
    <m/>
    <n v="55"/>
    <n v="0.55000000000000004"/>
    <n v="0.17507043740108488"/>
    <n v="10.8"/>
    <x v="19"/>
    <n v="2.4072185142649173E-2"/>
    <n v="16"/>
    <n v="23"/>
    <n v="5"/>
    <x v="0"/>
    <x v="3"/>
    <n v="0"/>
    <n v="0"/>
    <n v="0"/>
    <x v="0"/>
    <s v="Rastrojos (VS)"/>
    <m/>
    <n v="4771055.5303999996"/>
    <n v="2670522.6362999999"/>
    <n v="-75.089786000000004"/>
    <n v="10.061286000999999"/>
  </r>
  <r>
    <s v="Bolívar"/>
    <s v="San Juan Nepomuceno"/>
    <s v="Naranjal, Corvejón"/>
    <x v="63"/>
    <n v="372"/>
    <s v="Pastos enmalezados"/>
    <d v="2025-07-06T00:00:00"/>
    <s v="Baja densidad"/>
    <s v="Esteban Moreno"/>
    <x v="3"/>
    <n v="2"/>
    <n v="6"/>
    <x v="0"/>
    <m/>
    <n v="55"/>
    <n v="0.55000000000000004"/>
    <n v="0.17507043740108488"/>
    <n v="11"/>
    <x v="19"/>
    <n v="2.4072185142649173E-2"/>
    <n v="17"/>
    <n v="24"/>
    <n v="6"/>
    <x v="0"/>
    <x v="0"/>
    <n v="0"/>
    <n v="0"/>
    <n v="0"/>
    <x v="0"/>
    <s v="Rastrojos (VS)"/>
    <m/>
    <n v="4771063.4829000002"/>
    <n v="2670497.8125999998"/>
    <n v="-75.089712000000006"/>
    <n v="10.061062001"/>
  </r>
  <r>
    <s v="Bolívar"/>
    <s v="San Juan Nepomuceno"/>
    <s v="Naranjal, Corvejón"/>
    <x v="63"/>
    <m/>
    <s v="Pastos enmalezados"/>
    <d v="2025-07-06T00:00:00"/>
    <s v="Baja densidad"/>
    <s v="Esteban Moreno"/>
    <x v="3"/>
    <n v="2"/>
    <n v="7"/>
    <x v="4"/>
    <n v="1"/>
    <m/>
    <n v="0"/>
    <n v="0"/>
    <n v="0.15"/>
    <x v="39"/>
    <n v="0"/>
    <m/>
    <m/>
    <m/>
    <x v="1"/>
    <x v="1"/>
    <m/>
    <m/>
    <m/>
    <x v="0"/>
    <s v="Rastrojos (VS)"/>
    <m/>
    <m/>
    <m/>
    <m/>
    <m/>
  </r>
  <r>
    <s v="Bolívar"/>
    <s v="San Juan Nepomuceno"/>
    <s v="Naranjal, Corvejón"/>
    <x v="63"/>
    <m/>
    <s v="Pastos enmalezados"/>
    <d v="2025-07-06T00:00:00"/>
    <s v="Baja densidad"/>
    <s v="Esteban Moreno"/>
    <x v="3"/>
    <n v="2"/>
    <n v="8"/>
    <x v="2"/>
    <n v="6"/>
    <m/>
    <n v="0"/>
    <n v="0"/>
    <n v="0.6"/>
    <x v="39"/>
    <n v="0"/>
    <m/>
    <m/>
    <m/>
    <x v="1"/>
    <x v="1"/>
    <m/>
    <m/>
    <m/>
    <x v="0"/>
    <s v="Rastrojos (VS)"/>
    <m/>
    <m/>
    <m/>
    <m/>
    <m/>
  </r>
  <r>
    <s v="Bolívar"/>
    <s v="San Juan Nepomuceno"/>
    <s v="Naranjal, Corvejón"/>
    <x v="63"/>
    <m/>
    <s v="Pastos enmalezados"/>
    <d v="2025-07-06T00:00:00"/>
    <s v="Baja densidad"/>
    <s v="Esteban Moreno"/>
    <x v="3"/>
    <n v="3"/>
    <n v="9"/>
    <x v="2"/>
    <n v="3"/>
    <m/>
    <n v="0"/>
    <n v="0"/>
    <n v="0.65"/>
    <x v="39"/>
    <n v="0"/>
    <m/>
    <m/>
    <m/>
    <x v="1"/>
    <x v="1"/>
    <m/>
    <m/>
    <m/>
    <x v="0"/>
    <s v="Rastrojos (VS)"/>
    <m/>
    <m/>
    <m/>
    <m/>
    <m/>
  </r>
  <r>
    <s v="Bolívar"/>
    <s v="San Juan Nepomuceno"/>
    <s v="Naranjal, Corvejón"/>
    <x v="63"/>
    <m/>
    <s v="Pastos enmalezados"/>
    <d v="2025-07-06T00:00:00"/>
    <s v="Baja densidad"/>
    <s v="Esteban Moreno"/>
    <x v="3"/>
    <n v="5"/>
    <n v="10"/>
    <x v="2"/>
    <n v="3"/>
    <m/>
    <n v="0"/>
    <n v="0"/>
    <n v="0.6"/>
    <x v="39"/>
    <n v="0"/>
    <m/>
    <m/>
    <m/>
    <x v="1"/>
    <x v="1"/>
    <m/>
    <m/>
    <m/>
    <x v="0"/>
    <s v="Rastrojos (VS)"/>
    <m/>
    <m/>
    <m/>
    <m/>
    <m/>
  </r>
  <r>
    <s v="Bolívar"/>
    <s v="San Juan Nepomuceno"/>
    <s v="Naranjal, Corvejón"/>
    <x v="63"/>
    <m/>
    <s v="Pastos enmalezados"/>
    <d v="2025-07-06T00:00:00"/>
    <s v="Baja densidad"/>
    <s v="Esteban Moreno"/>
    <x v="3"/>
    <n v="6"/>
    <n v="11"/>
    <x v="2"/>
    <n v="13"/>
    <m/>
    <n v="0"/>
    <n v="0"/>
    <n v="0.7"/>
    <x v="39"/>
    <n v="0"/>
    <m/>
    <m/>
    <m/>
    <x v="1"/>
    <x v="1"/>
    <m/>
    <m/>
    <m/>
    <x v="0"/>
    <s v="Rastrojos (VS)"/>
    <m/>
    <m/>
    <m/>
    <m/>
    <m/>
  </r>
  <r>
    <s v="Bolívar"/>
    <s v="San Juan Nepomuceno"/>
    <s v="Naranjal, Corvejón"/>
    <x v="63"/>
    <m/>
    <s v="Pastos enmalezados"/>
    <d v="2025-07-06T00:00:00"/>
    <s v="Baja densidad"/>
    <s v="Esteban Moreno"/>
    <x v="3"/>
    <n v="7"/>
    <n v="12"/>
    <x v="3"/>
    <n v="1"/>
    <m/>
    <n v="0"/>
    <n v="0"/>
    <n v="0.35"/>
    <x v="39"/>
    <n v="0"/>
    <m/>
    <m/>
    <m/>
    <x v="1"/>
    <x v="1"/>
    <m/>
    <m/>
    <m/>
    <x v="0"/>
    <s v="Rastrojos (VS)"/>
    <m/>
    <m/>
    <m/>
    <m/>
    <m/>
  </r>
  <r>
    <s v="Bolívar"/>
    <s v="San Juan Nepomuceno"/>
    <s v="Naranjal, Corvejón"/>
    <x v="63"/>
    <m/>
    <s v="Pastos enmalezados"/>
    <d v="2025-07-06T00:00:00"/>
    <s v="Baja densidad"/>
    <s v="Esteban Moreno"/>
    <x v="3"/>
    <n v="7"/>
    <n v="13"/>
    <x v="2"/>
    <n v="15"/>
    <m/>
    <n v="0"/>
    <n v="0"/>
    <n v="0.6"/>
    <x v="39"/>
    <n v="0"/>
    <m/>
    <m/>
    <m/>
    <x v="1"/>
    <x v="1"/>
    <m/>
    <m/>
    <m/>
    <x v="0"/>
    <s v="Rastrojos (VS)"/>
    <m/>
    <m/>
    <m/>
    <m/>
    <m/>
  </r>
  <r>
    <s v="Bolívar"/>
    <s v="San Juan Nepomuceno"/>
    <s v="Naranjal, Corvejón"/>
    <x v="63"/>
    <n v="372"/>
    <s v="Pastos enmalezados"/>
    <d v="2025-07-06T00:00:00"/>
    <s v="Baja densidad"/>
    <s v="Esteban Moreno"/>
    <x v="3"/>
    <n v="8"/>
    <n v="14"/>
    <x v="0"/>
    <m/>
    <n v="52"/>
    <n v="0.52"/>
    <n v="0.16552114081557115"/>
    <n v="10.5"/>
    <x v="12"/>
    <n v="2.1517748306024251E-2"/>
    <n v="19"/>
    <n v="27"/>
    <n v="5"/>
    <x v="0"/>
    <x v="0"/>
    <n v="0"/>
    <n v="0"/>
    <n v="0"/>
    <x v="0"/>
    <s v="Rastrojos (VS)"/>
    <m/>
    <n v="4771063.4829000002"/>
    <n v="2670497.8125999998"/>
    <n v="-75.089712000000006"/>
    <n v="10.061062001"/>
  </r>
  <r>
    <s v="Bolívar"/>
    <s v="San Juan Nepomuceno"/>
    <s v="Naranjal, Corvejón"/>
    <x v="63"/>
    <n v="373"/>
    <s v="Pastos enmalezados"/>
    <d v="2025-07-06T00:00:00"/>
    <s v="Baja densidad"/>
    <s v="Esteban Moreno"/>
    <x v="3"/>
    <n v="8"/>
    <n v="15"/>
    <x v="0"/>
    <m/>
    <n v="52"/>
    <n v="0.52"/>
    <n v="0.16552114081557115"/>
    <n v="9.5"/>
    <x v="5"/>
    <n v="2.1517748306024251E-2"/>
    <n v="18"/>
    <n v="26"/>
    <n v="3"/>
    <x v="0"/>
    <x v="0"/>
    <n v="0"/>
    <n v="0"/>
    <n v="0"/>
    <x v="0"/>
    <s v="Rastrojos (VS)"/>
    <m/>
    <n v="4771068.6284999996"/>
    <n v="2670496.895"/>
    <n v="-75.089664999999997"/>
    <n v="10.061054"/>
  </r>
  <r>
    <s v="Bolívar"/>
    <s v="San Juan Nepomuceno"/>
    <s v="Naranjal, Corvejón"/>
    <x v="63"/>
    <n v="374"/>
    <s v="Pastos enmalezados"/>
    <d v="2025-07-06T00:00:00"/>
    <s v="Baja densidad"/>
    <s v="Esteban Moreno"/>
    <x v="3"/>
    <n v="8"/>
    <n v="16"/>
    <x v="0"/>
    <m/>
    <n v="50"/>
    <n v="0.5"/>
    <n v="0.15915494309189535"/>
    <n v="10.5"/>
    <x v="12"/>
    <n v="1.9894367886486918E-2"/>
    <n v="17"/>
    <n v="23"/>
    <n v="1"/>
    <x v="7"/>
    <x v="0"/>
    <n v="0"/>
    <n v="0"/>
    <n v="0"/>
    <x v="0"/>
    <s v="Rastrojos (VS)"/>
    <m/>
    <n v="4771068.6979"/>
    <n v="2670490.5907000001"/>
    <n v="-75.089663999999999"/>
    <n v="10.060997"/>
  </r>
  <r>
    <s v="Bolívar"/>
    <s v="San Juan Nepomuceno"/>
    <s v="Naranjal, Corvejón"/>
    <x v="63"/>
    <m/>
    <s v="Pastos enmalezados"/>
    <d v="2025-07-06T00:00:00"/>
    <s v="Baja densidad"/>
    <s v="Esteban Moreno"/>
    <x v="3"/>
    <n v="8"/>
    <n v="17"/>
    <x v="3"/>
    <n v="2"/>
    <m/>
    <n v="0"/>
    <n v="0"/>
    <n v="0.35"/>
    <x v="39"/>
    <n v="0"/>
    <m/>
    <m/>
    <m/>
    <x v="1"/>
    <x v="1"/>
    <m/>
    <m/>
    <m/>
    <x v="0"/>
    <s v="Rastrojos (VS)"/>
    <m/>
    <m/>
    <m/>
    <m/>
    <m/>
  </r>
  <r>
    <s v="Bolívar"/>
    <s v="San Juan Nepomuceno"/>
    <s v="Naranjal, Corvejón"/>
    <x v="63"/>
    <m/>
    <s v="Pastos enmalezados"/>
    <d v="2025-07-06T00:00:00"/>
    <s v="Baja densidad"/>
    <s v="Esteban Moreno"/>
    <x v="3"/>
    <n v="8"/>
    <n v="18"/>
    <x v="2"/>
    <n v="4"/>
    <m/>
    <n v="0"/>
    <n v="0"/>
    <n v="0.55000000000000004"/>
    <x v="39"/>
    <n v="0"/>
    <m/>
    <m/>
    <m/>
    <x v="1"/>
    <x v="1"/>
    <m/>
    <m/>
    <m/>
    <x v="0"/>
    <s v="Rastrojos (VS)"/>
    <m/>
    <m/>
    <m/>
    <m/>
    <m/>
  </r>
  <r>
    <s v="Bolívar"/>
    <s v="San Juan Nepomuceno"/>
    <s v="Naranjal, Corvejón"/>
    <x v="63"/>
    <m/>
    <s v="Pastos enmalezados"/>
    <d v="2025-07-06T00:00:00"/>
    <s v="Baja densidad"/>
    <s v="Esteban Moreno"/>
    <x v="3"/>
    <n v="9"/>
    <n v="19"/>
    <x v="2"/>
    <n v="13"/>
    <m/>
    <n v="0"/>
    <n v="0"/>
    <n v="0.6"/>
    <x v="39"/>
    <n v="0"/>
    <m/>
    <m/>
    <m/>
    <x v="1"/>
    <x v="1"/>
    <m/>
    <m/>
    <m/>
    <x v="0"/>
    <s v="Rastrojos (VS)"/>
    <m/>
    <m/>
    <m/>
    <m/>
    <m/>
  </r>
  <r>
    <s v="Bolívar"/>
    <s v="San Juan Nepomuceno"/>
    <s v="Naranjal, Corvejón"/>
    <x v="63"/>
    <n v="375"/>
    <s v="Pastos enmalezados"/>
    <d v="2025-07-06T00:00:00"/>
    <s v="Baja densidad"/>
    <s v="Esteban Moreno"/>
    <x v="3"/>
    <n v="10"/>
    <n v="20"/>
    <x v="0"/>
    <m/>
    <n v="61"/>
    <n v="0.61"/>
    <n v="0.19416903057211232"/>
    <n v="11.3"/>
    <x v="19"/>
    <n v="2.9610777162247127E-2"/>
    <n v="16"/>
    <n v="24"/>
    <n v="3"/>
    <x v="3"/>
    <x v="0"/>
    <n v="0"/>
    <n v="0"/>
    <n v="0"/>
    <x v="0"/>
    <s v="Rastrojos (VS)"/>
    <m/>
    <n v="4771059.341"/>
    <n v="2670484.2359000002"/>
    <n v="-75.089748999999998"/>
    <n v="10.060938999999999"/>
  </r>
  <r>
    <s v="Bolívar"/>
    <s v="San Juan Nepomuceno"/>
    <s v="Naranjal, Corvejón"/>
    <x v="63"/>
    <n v="376"/>
    <s v="Pastos enmalezados"/>
    <d v="2025-07-06T00:00:00"/>
    <s v="Baja densidad"/>
    <s v="Esteban Moreno"/>
    <x v="3"/>
    <n v="10"/>
    <n v="21"/>
    <x v="0"/>
    <m/>
    <n v="61"/>
    <n v="0.61"/>
    <n v="0.19416903057211232"/>
    <n v="12"/>
    <x v="15"/>
    <n v="2.9610777162247127E-2"/>
    <n v="19"/>
    <n v="25"/>
    <n v="2"/>
    <x v="5"/>
    <x v="0"/>
    <n v="0"/>
    <n v="0"/>
    <n v="0"/>
    <x v="0"/>
    <s v="Rastrojos (VS)"/>
    <m/>
    <n v="4771052.9736000001"/>
    <n v="2670482.6176"/>
    <n v="-75.089806999999993"/>
    <n v="10.060924"/>
  </r>
  <r>
    <s v="Bolívar"/>
    <s v="San Juan Nepomuceno"/>
    <s v="Naranjal, Corvejón"/>
    <x v="63"/>
    <n v="377"/>
    <s v="Pastos enmalezados"/>
    <d v="2025-07-06T00:00:00"/>
    <s v="Baja densidad"/>
    <s v="Esteban Moreno"/>
    <x v="3"/>
    <n v="10"/>
    <n v="22"/>
    <x v="0"/>
    <m/>
    <n v="52"/>
    <n v="0.52"/>
    <n v="0.16552114081557115"/>
    <n v="10.8"/>
    <x v="11"/>
    <n v="2.1517748306024251E-2"/>
    <n v="13"/>
    <n v="19"/>
    <n v="7"/>
    <x v="0"/>
    <x v="0"/>
    <n v="0"/>
    <n v="0"/>
    <n v="0"/>
    <x v="0"/>
    <s v="Rastrojos (VS)"/>
    <m/>
    <n v="4771054.2101999996"/>
    <n v="2670487.4759"/>
    <n v="-75.089796000000007"/>
    <n v="10.060968001000001"/>
  </r>
  <r>
    <s v="Bolívar"/>
    <s v="San Juan Nepomuceno"/>
    <s v="Naranjal, Corvejón"/>
    <x v="63"/>
    <m/>
    <s v="Pastos enmalezados"/>
    <d v="2025-07-06T00:00:00"/>
    <s v="Baja densidad"/>
    <s v="Esteban Moreno"/>
    <x v="3"/>
    <n v="10"/>
    <n v="23"/>
    <x v="2"/>
    <n v="15"/>
    <m/>
    <n v="0"/>
    <n v="0"/>
    <n v="1"/>
    <x v="39"/>
    <n v="0"/>
    <m/>
    <m/>
    <m/>
    <x v="1"/>
    <x v="1"/>
    <m/>
    <m/>
    <m/>
    <x v="0"/>
    <s v="Rastrojos (VS)"/>
    <m/>
    <m/>
    <m/>
    <m/>
    <m/>
  </r>
  <r>
    <s v="Atlántico"/>
    <s v="Piojó"/>
    <s v="El Cerro, Chichuiri"/>
    <x v="64"/>
    <n v="378"/>
    <s v="Vegetación secundaria alta"/>
    <d v="2025-07-08T00:00:00"/>
    <s v="Alta densidad"/>
    <s v="Esteban Moreno"/>
    <x v="4"/>
    <n v="1"/>
    <n v="1"/>
    <x v="0"/>
    <m/>
    <n v="45"/>
    <n v="0.45"/>
    <n v="0.14323944878270581"/>
    <n v="7.5"/>
    <x v="16"/>
    <n v="1.6114437988054404E-2"/>
    <n v="0"/>
    <n v="3"/>
    <n v="0"/>
    <x v="0"/>
    <x v="0"/>
    <n v="0"/>
    <n v="0"/>
    <n v="0"/>
    <x v="1"/>
    <s v="Rastrojos (VS)"/>
    <m/>
    <n v="4771626.6020999998"/>
    <n v="2745075.6030000001"/>
    <n v="-75.089054000000004"/>
    <n v="10.735422"/>
  </r>
  <r>
    <s v="Atlántico"/>
    <s v="Piojó"/>
    <s v="El Cerro, Chichuiri"/>
    <x v="64"/>
    <n v="379"/>
    <s v="Vegetación secundaria alta"/>
    <d v="2025-07-08T00:00:00"/>
    <s v="Alta densidad"/>
    <s v="Esteban Moreno"/>
    <x v="4"/>
    <n v="1"/>
    <n v="2"/>
    <x v="1"/>
    <m/>
    <n v="49"/>
    <n v="0.49"/>
    <n v="0.15597184423005744"/>
    <n v="7"/>
    <x v="77"/>
    <n v="1.9106550918182037E-2"/>
    <n v="0"/>
    <n v="3"/>
    <n v="0"/>
    <x v="0"/>
    <x v="0"/>
    <n v="0"/>
    <n v="0"/>
    <n v="0"/>
    <x v="0"/>
    <s v="Rastrojos (VS)"/>
    <m/>
    <n v="4771627.4364999998"/>
    <n v="2745069.625"/>
    <n v="-75.089045999999996"/>
    <n v="10.735367999999999"/>
  </r>
  <r>
    <s v="Atlántico"/>
    <s v="Piojó"/>
    <s v="El Cerro, Chichuiri"/>
    <x v="64"/>
    <n v="380"/>
    <s v="Vegetación secundaria alta"/>
    <d v="2025-07-08T00:00:00"/>
    <s v="Alta densidad"/>
    <s v="Esteban Moreno"/>
    <x v="4"/>
    <n v="1"/>
    <n v="3"/>
    <x v="6"/>
    <m/>
    <n v="45"/>
    <n v="0.45"/>
    <n v="0.14323944878270581"/>
    <n v="5.5"/>
    <x v="48"/>
    <n v="1.6114437988054404E-2"/>
    <n v="0"/>
    <n v="2"/>
    <m/>
    <x v="1"/>
    <x v="1"/>
    <m/>
    <m/>
    <m/>
    <x v="0"/>
    <s v="Rastrojos (VS)"/>
    <m/>
    <n v="4771626.6589000002"/>
    <n v="2745067.8607999999"/>
    <n v="-75.089053000000007"/>
    <n v="10.735352001000001"/>
  </r>
  <r>
    <s v="Atlántico"/>
    <s v="Piojó"/>
    <s v="El Cerro, Chichuiri"/>
    <x v="64"/>
    <n v="381"/>
    <s v="Vegetación secundaria alta"/>
    <d v="2025-07-08T00:00:00"/>
    <s v="Alta densidad"/>
    <s v="Esteban Moreno"/>
    <x v="4"/>
    <n v="1"/>
    <n v="4"/>
    <x v="0"/>
    <m/>
    <n v="53"/>
    <n v="0.53"/>
    <n v="0.16870423967740908"/>
    <n v="6"/>
    <x v="69"/>
    <n v="2.2353311757256702E-2"/>
    <n v="0"/>
    <n v="3"/>
    <n v="0"/>
    <x v="0"/>
    <x v="0"/>
    <n v="0"/>
    <n v="0"/>
    <n v="0"/>
    <x v="0"/>
    <s v="Rastrojos (VS)"/>
    <m/>
    <n v="4771624.0312000001"/>
    <n v="2745067.4361999999"/>
    <n v="-75.089077000000003"/>
    <n v="10.735348"/>
  </r>
  <r>
    <s v="Atlántico"/>
    <s v="Piojó"/>
    <s v="El Cerro, Chichuiri"/>
    <x v="64"/>
    <n v="382"/>
    <s v="Vegetación secundaria alta"/>
    <d v="2025-07-08T00:00:00"/>
    <s v="Alta densidad"/>
    <s v="Esteban Moreno"/>
    <x v="4"/>
    <n v="1"/>
    <n v="5"/>
    <x v="1"/>
    <m/>
    <n v="53"/>
    <n v="0.53"/>
    <n v="0.16870423967740908"/>
    <n v="6.8"/>
    <x v="40"/>
    <n v="2.2353311757256702E-2"/>
    <n v="0"/>
    <n v="4"/>
    <n v="0"/>
    <x v="0"/>
    <x v="0"/>
    <n v="0"/>
    <n v="0"/>
    <n v="0"/>
    <x v="0"/>
    <s v="Rastrojos (VS)"/>
    <m/>
    <n v="4771622.7209999999"/>
    <n v="2745067.7768999999"/>
    <n v="-75.089089000000001"/>
    <n v="10.735351"/>
  </r>
  <r>
    <s v="Atlántico"/>
    <s v="Piojó"/>
    <s v="El Cerro, Chichuiri"/>
    <x v="64"/>
    <n v="383"/>
    <s v="Vegetación secundaria alta"/>
    <d v="2025-07-08T00:00:00"/>
    <s v="Alta densidad"/>
    <s v="Esteban Moreno"/>
    <x v="4"/>
    <n v="1"/>
    <n v="6"/>
    <x v="0"/>
    <m/>
    <n v="46"/>
    <n v="0.46"/>
    <n v="0.14642254764454371"/>
    <n v="7"/>
    <x v="9"/>
    <n v="1.6838592979122526E-2"/>
    <n v="0"/>
    <n v="3"/>
    <n v="2"/>
    <x v="0"/>
    <x v="0"/>
    <n v="0"/>
    <n v="0"/>
    <n v="0"/>
    <x v="0"/>
    <s v="Rastrojos (VS)"/>
    <m/>
    <n v="4771620.6769000003"/>
    <n v="2745072.7677000002"/>
    <n v="-75.089107999999996"/>
    <n v="10.735396"/>
  </r>
  <r>
    <s v="Atlántico"/>
    <s v="Piojó"/>
    <s v="El Cerro, Chichuiri"/>
    <x v="64"/>
    <n v="384"/>
    <s v="Vegetación secundaria alta"/>
    <d v="2025-07-08T00:00:00"/>
    <s v="Alta densidad"/>
    <s v="Esteban Moreno"/>
    <x v="4"/>
    <n v="1"/>
    <n v="7"/>
    <x v="6"/>
    <m/>
    <n v="48"/>
    <n v="0.48"/>
    <n v="0.15278874536821951"/>
    <n v="5"/>
    <x v="33"/>
    <n v="1.8334649444186342E-2"/>
    <n v="0"/>
    <n v="3"/>
    <m/>
    <x v="1"/>
    <x v="1"/>
    <m/>
    <m/>
    <m/>
    <x v="0"/>
    <s v="Rastrojos (VS)"/>
    <m/>
    <n v="4771619.3743000003"/>
    <n v="2745074.2143999999"/>
    <n v="-75.089119999999994"/>
    <n v="10.735409001000001"/>
  </r>
  <r>
    <s v="Atlántico"/>
    <s v="Piojó"/>
    <s v="El Cerro, Chichuiri"/>
    <x v="64"/>
    <n v="385"/>
    <s v="Vegetación secundaria alta"/>
    <d v="2025-07-08T00:00:00"/>
    <s v="Alta densidad"/>
    <s v="Esteban Moreno"/>
    <x v="4"/>
    <n v="1"/>
    <n v="8"/>
    <x v="1"/>
    <m/>
    <n v="49"/>
    <n v="0.49"/>
    <n v="0.15597184423005744"/>
    <n v="6.9"/>
    <x v="40"/>
    <n v="1.9106550918182037E-2"/>
    <n v="0"/>
    <n v="3"/>
    <n v="0"/>
    <x v="0"/>
    <x v="0"/>
    <n v="0"/>
    <n v="0"/>
    <n v="0"/>
    <x v="0"/>
    <s v="Rastrojos (VS)"/>
    <m/>
    <n v="4771619.1578000002"/>
    <n v="2745074.5476000002"/>
    <n v="-75.089122000000003"/>
    <n v="10.735412"/>
  </r>
  <r>
    <s v="Atlántico"/>
    <s v="Piojó"/>
    <s v="El Cerro, Chichuiri"/>
    <x v="64"/>
    <n v="386"/>
    <s v="Vegetación secundaria alta"/>
    <d v="2025-07-08T00:00:00"/>
    <s v="Alta densidad"/>
    <s v="Esteban Moreno"/>
    <x v="4"/>
    <n v="1"/>
    <n v="9"/>
    <x v="0"/>
    <m/>
    <n v="59"/>
    <n v="0.59"/>
    <n v="0.18780283284843649"/>
    <n v="7.5"/>
    <x v="84"/>
    <n v="2.770091784514438E-2"/>
    <n v="0"/>
    <n v="3"/>
    <n v="4"/>
    <x v="0"/>
    <x v="0"/>
    <n v="0"/>
    <n v="0"/>
    <n v="0"/>
    <x v="0"/>
    <s v="Rastrojos (VS)"/>
    <m/>
    <n v="4771618.8282000003"/>
    <n v="2745074.3287"/>
    <n v="-75.089124999999996"/>
    <n v="10.735410001"/>
  </r>
  <r>
    <s v="Atlántico"/>
    <s v="Piojó"/>
    <s v="El Cerro, Chichuiri"/>
    <x v="64"/>
    <n v="387"/>
    <s v="Vegetación secundaria alta"/>
    <d v="2025-07-08T00:00:00"/>
    <s v="Alta densidad"/>
    <s v="Esteban Moreno"/>
    <x v="4"/>
    <n v="1"/>
    <n v="10"/>
    <x v="1"/>
    <m/>
    <n v="49"/>
    <n v="0.49"/>
    <n v="0.15597184423005744"/>
    <n v="7"/>
    <x v="114"/>
    <n v="1.9106550918182037E-2"/>
    <n v="0"/>
    <n v="3"/>
    <n v="4"/>
    <x v="0"/>
    <x v="0"/>
    <n v="0"/>
    <n v="0"/>
    <n v="0"/>
    <x v="0"/>
    <s v="Rastrojos (VS)"/>
    <m/>
    <n v="4771625.8245999999"/>
    <n v="2745073.8387000002"/>
    <n v="-75.089061000000001"/>
    <n v="10.735405999999999"/>
  </r>
  <r>
    <s v="Atlántico"/>
    <s v="Piojó"/>
    <s v="El Cerro, Chichuiri"/>
    <x v="64"/>
    <n v="388"/>
    <s v="Vegetación secundaria alta"/>
    <d v="2025-07-08T00:00:00"/>
    <s v="Alta densidad"/>
    <s v="Esteban Moreno"/>
    <x v="4"/>
    <n v="2"/>
    <n v="11"/>
    <x v="0"/>
    <m/>
    <n v="36"/>
    <n v="0.36"/>
    <n v="0.11459155902616464"/>
    <n v="7.5"/>
    <x v="16"/>
    <n v="1.0313240312354817E-2"/>
    <n v="10"/>
    <n v="13"/>
    <n v="1"/>
    <x v="0"/>
    <x v="0"/>
    <n v="0"/>
    <n v="0"/>
    <n v="1"/>
    <x v="2"/>
    <s v="Rastrojos (VS)"/>
    <m/>
    <n v="4771626.8261000002"/>
    <n v="2745076.3757000002"/>
    <n v="-75.089051999999995"/>
    <n v="10.735429"/>
  </r>
  <r>
    <s v="Atlántico"/>
    <s v="Piojó"/>
    <s v="El Cerro, Chichuiri"/>
    <x v="64"/>
    <n v="389"/>
    <s v="Vegetación secundaria alta"/>
    <d v="2025-07-08T00:00:00"/>
    <s v="Alta densidad"/>
    <s v="Esteban Moreno"/>
    <x v="4"/>
    <n v="2"/>
    <n v="12"/>
    <x v="1"/>
    <m/>
    <n v="48"/>
    <n v="0.48"/>
    <n v="0.15278874536821951"/>
    <n v="6.5"/>
    <x v="26"/>
    <n v="1.8334649444186342E-2"/>
    <n v="0"/>
    <n v="3"/>
    <n v="2"/>
    <x v="0"/>
    <x v="0"/>
    <n v="0"/>
    <n v="0"/>
    <n v="0"/>
    <x v="0"/>
    <s v="Rastrojos (VS)"/>
    <m/>
    <n v="4771627.8103999998"/>
    <n v="2745076.3689999999"/>
    <n v="-75.089043000000004"/>
    <n v="10.735429"/>
  </r>
  <r>
    <s v="Atlántico"/>
    <s v="Piojó"/>
    <s v="El Cerro, Chichuiri"/>
    <x v="64"/>
    <n v="390"/>
    <s v="Vegetación secundaria alta"/>
    <d v="2025-07-08T00:00:00"/>
    <s v="Alta densidad"/>
    <s v="Esteban Moreno"/>
    <x v="4"/>
    <n v="2"/>
    <n v="13"/>
    <x v="1"/>
    <m/>
    <n v="50"/>
    <n v="0.5"/>
    <n v="0.15915494309189535"/>
    <n v="6.5"/>
    <x v="72"/>
    <n v="1.9894367886486918E-2"/>
    <n v="0"/>
    <n v="3"/>
    <n v="0"/>
    <x v="0"/>
    <x v="0"/>
    <n v="0"/>
    <n v="0"/>
    <n v="0"/>
    <x v="0"/>
    <s v="Rastrojos (VS)"/>
    <m/>
    <n v="4771626.409"/>
    <n v="2745079.3646999998"/>
    <n v="-75.089055999999999"/>
    <n v="10.735456000999999"/>
  </r>
  <r>
    <s v="Atlántico"/>
    <s v="Piojó"/>
    <s v="El Cerro, Chichuiri"/>
    <x v="64"/>
    <n v="391"/>
    <s v="Vegetación secundaria alta"/>
    <d v="2025-07-08T00:00:00"/>
    <s v="Alta densidad"/>
    <s v="Esteban Moreno"/>
    <x v="4"/>
    <n v="2"/>
    <n v="14"/>
    <x v="0"/>
    <m/>
    <n v="43"/>
    <n v="0.43"/>
    <n v="0.13687325105903"/>
    <n v="7.5"/>
    <x v="84"/>
    <n v="1.4713874488845728E-2"/>
    <n v="0"/>
    <n v="3"/>
    <n v="0"/>
    <x v="0"/>
    <x v="0"/>
    <n v="0"/>
    <n v="0"/>
    <n v="2"/>
    <x v="0"/>
    <s v="Rastrojos (VS)"/>
    <m/>
    <n v="4771626.3041000003"/>
    <n v="2745080.0290000001"/>
    <n v="-75.089056999999997"/>
    <n v="10.735462001"/>
  </r>
  <r>
    <s v="Atlántico"/>
    <s v="Piojó"/>
    <s v="El Cerro, Chichuiri"/>
    <x v="64"/>
    <n v="392"/>
    <s v="Vegetación secundaria alta"/>
    <d v="2025-07-08T00:00:00"/>
    <s v="Alta densidad"/>
    <s v="Esteban Moreno"/>
    <x v="4"/>
    <n v="2"/>
    <n v="15"/>
    <x v="0"/>
    <m/>
    <n v="48"/>
    <n v="0.48"/>
    <n v="0.15278874536821951"/>
    <n v="8"/>
    <x v="67"/>
    <n v="1.8334649444186342E-2"/>
    <n v="0"/>
    <n v="3"/>
    <n v="4"/>
    <x v="0"/>
    <x v="0"/>
    <n v="0"/>
    <n v="0"/>
    <n v="2"/>
    <x v="0"/>
    <s v="Rastrojos (VS)"/>
    <m/>
    <n v="4771625.8772"/>
    <n v="2745081.5803"/>
    <n v="-75.089061000000001"/>
    <n v="10.735476001"/>
  </r>
  <r>
    <s v="Atlántico"/>
    <s v="Piojó"/>
    <s v="El Cerro, Chichuiri"/>
    <x v="64"/>
    <n v="393"/>
    <s v="Vegetación secundaria alta"/>
    <d v="2025-07-08T00:00:00"/>
    <s v="Alta densidad"/>
    <s v="Esteban Moreno"/>
    <x v="4"/>
    <n v="2"/>
    <n v="16"/>
    <x v="1"/>
    <m/>
    <n v="44"/>
    <n v="0.44"/>
    <n v="0.14005634992086791"/>
    <n v="6.6"/>
    <x v="95"/>
    <n v="1.5406198491295469E-2"/>
    <n v="0"/>
    <n v="4"/>
    <n v="3"/>
    <x v="2"/>
    <x v="0"/>
    <n v="0"/>
    <n v="0"/>
    <n v="0"/>
    <x v="0"/>
    <s v="Rastrojos (VS)"/>
    <m/>
    <n v="4771624.3377999999"/>
    <n v="2745080.3741000001"/>
    <n v="-75.089074999999994"/>
    <n v="10.735465"/>
  </r>
  <r>
    <s v="Atlántico"/>
    <s v="Piojó"/>
    <s v="El Cerro, Chichuiri"/>
    <x v="64"/>
    <n v="394"/>
    <s v="Vegetación secundaria alta"/>
    <d v="2025-07-08T00:00:00"/>
    <s v="Alta densidad"/>
    <s v="Esteban Moreno"/>
    <x v="4"/>
    <n v="2"/>
    <n v="17"/>
    <x v="6"/>
    <m/>
    <n v="46"/>
    <n v="0.46"/>
    <n v="0.14642254764454371"/>
    <n v="5.3"/>
    <x v="48"/>
    <n v="1.6838592979122526E-2"/>
    <n v="0"/>
    <n v="3"/>
    <m/>
    <x v="1"/>
    <x v="1"/>
    <m/>
    <m/>
    <m/>
    <x v="0"/>
    <s v="Rastrojos (VS)"/>
    <m/>
    <n v="4771624.0028999997"/>
    <n v="2745079.3810000001"/>
    <n v="-75.089078000000001"/>
    <n v="10.735455999999999"/>
  </r>
  <r>
    <s v="Atlántico"/>
    <s v="Piojó"/>
    <s v="El Cerro, Chichuiri"/>
    <x v="64"/>
    <n v="395"/>
    <s v="Vegetación secundaria alta"/>
    <d v="2025-07-08T00:00:00"/>
    <s v="Alta densidad"/>
    <s v="Esteban Moreno"/>
    <x v="4"/>
    <n v="2"/>
    <n v="18"/>
    <x v="1"/>
    <m/>
    <n v="46"/>
    <n v="0.46"/>
    <n v="0.14642254764454371"/>
    <n v="6.3"/>
    <x v="26"/>
    <n v="1.6838592979122526E-2"/>
    <n v="0"/>
    <n v="3"/>
    <n v="0"/>
    <x v="3"/>
    <x v="0"/>
    <n v="0"/>
    <n v="0"/>
    <n v="1"/>
    <x v="0"/>
    <s v="Rastrojos (VS)"/>
    <m/>
    <n v="4771623.5564999999"/>
    <n v="2745078.0569000002"/>
    <n v="-75.089082000000005"/>
    <n v="10.735444000999999"/>
  </r>
  <r>
    <s v="Atlántico"/>
    <s v="Piojó"/>
    <s v="El Cerro, Chichuiri"/>
    <x v="64"/>
    <n v="396"/>
    <s v="Vegetación secundaria alta"/>
    <d v="2025-07-08T00:00:00"/>
    <s v="Alta densidad"/>
    <s v="Esteban Moreno"/>
    <x v="4"/>
    <n v="2"/>
    <n v="19"/>
    <x v="1"/>
    <m/>
    <n v="50"/>
    <n v="0.5"/>
    <n v="0.15915494309189535"/>
    <n v="6"/>
    <x v="69"/>
    <n v="1.9894367886486918E-2"/>
    <n v="0"/>
    <n v="4"/>
    <n v="3"/>
    <x v="0"/>
    <x v="0"/>
    <n v="0"/>
    <n v="0"/>
    <n v="0"/>
    <x v="0"/>
    <s v="Rastrojos (VS)"/>
    <m/>
    <n v="4771623.4786999999"/>
    <n v="2745082.7025000001"/>
    <n v="-75.089083000000002"/>
    <n v="10.735486"/>
  </r>
  <r>
    <s v="Atlántico"/>
    <s v="Piojó"/>
    <s v="El Cerro, Chichuiri"/>
    <x v="64"/>
    <n v="397"/>
    <s v="Vegetación secundaria alta"/>
    <d v="2025-07-08T00:00:00"/>
    <s v="Alta densidad"/>
    <s v="Esteban Moreno"/>
    <x v="4"/>
    <n v="2"/>
    <n v="20"/>
    <x v="1"/>
    <m/>
    <n v="48"/>
    <n v="0.48"/>
    <n v="0.15278874536821951"/>
    <n v="5.6"/>
    <x v="68"/>
    <n v="1.8334649444186342E-2"/>
    <n v="0"/>
    <n v="4"/>
    <n v="2"/>
    <x v="0"/>
    <x v="0"/>
    <n v="0"/>
    <n v="0"/>
    <n v="0"/>
    <x v="0"/>
    <s v="Rastrojos (VS)"/>
    <m/>
    <n v="4771622.2726999996"/>
    <n v="2745082.2683000001"/>
    <n v="-75.089094000000003"/>
    <n v="10.735481999999999"/>
  </r>
  <r>
    <s v="Atlántico"/>
    <s v="Piojó"/>
    <s v="El Cerro, Chichuiri"/>
    <x v="64"/>
    <n v="398"/>
    <s v="Vegetación secundaria alta"/>
    <d v="2025-07-08T00:00:00"/>
    <s v="Alta densidad"/>
    <s v="Esteban Moreno"/>
    <x v="4"/>
    <n v="2"/>
    <n v="21"/>
    <x v="5"/>
    <m/>
    <n v="53"/>
    <n v="0.53"/>
    <n v="0.16870423967740908"/>
    <n v="3"/>
    <x v="21"/>
    <n v="2.2353311757256702E-2"/>
    <n v="0"/>
    <n v="2"/>
    <m/>
    <x v="1"/>
    <x v="1"/>
    <m/>
    <m/>
    <m/>
    <x v="0"/>
    <s v="Rastrojos (VS)"/>
    <m/>
    <n v="4771626.0000999998"/>
    <n v="2745083.5702"/>
    <n v="-75.089060000000003"/>
    <n v="10.735493999999999"/>
  </r>
  <r>
    <s v="Atlántico"/>
    <s v="Piojó"/>
    <s v="El Cerro, Chichuiri"/>
    <x v="64"/>
    <n v="399"/>
    <s v="Vegetación secundaria alta"/>
    <d v="2025-07-08T00:00:00"/>
    <s v="Alta densidad"/>
    <s v="Esteban Moreno"/>
    <x v="4"/>
    <n v="3"/>
    <n v="22"/>
    <x v="0"/>
    <m/>
    <n v="41"/>
    <n v="0.41"/>
    <n v="0.13050705333535417"/>
    <n v="8.5"/>
    <x v="3"/>
    <n v="1.3376972966873802E-2"/>
    <n v="0"/>
    <n v="2"/>
    <n v="3"/>
    <x v="0"/>
    <x v="0"/>
    <n v="0"/>
    <n v="0"/>
    <n v="0"/>
    <x v="0"/>
    <s v="Rastrojos (VS)"/>
    <m/>
    <n v="4771616.0493999999"/>
    <n v="2745083.8590000002"/>
    <n v="-75.089151000000001"/>
    <n v="10.735495999999999"/>
  </r>
  <r>
    <s v="Atlántico"/>
    <s v="Piojó"/>
    <s v="El Cerro, Chichuiri"/>
    <x v="64"/>
    <n v="400"/>
    <s v="Vegetación secundaria alta"/>
    <d v="2025-07-08T00:00:00"/>
    <s v="Alta densidad"/>
    <s v="Esteban Moreno"/>
    <x v="4"/>
    <n v="3"/>
    <n v="23"/>
    <x v="1"/>
    <m/>
    <n v="44"/>
    <n v="0.44"/>
    <n v="0.14005634992086791"/>
    <n v="6.2"/>
    <x v="26"/>
    <n v="1.5406198491295469E-2"/>
    <n v="0"/>
    <n v="3"/>
    <n v="0"/>
    <x v="6"/>
    <x v="0"/>
    <n v="0"/>
    <n v="0"/>
    <n v="0"/>
    <x v="0"/>
    <s v="Rastrojos (VS)"/>
    <m/>
    <n v="4771615.8433999997"/>
    <n v="2745085.7406000001"/>
    <n v="-75.089152999999996"/>
    <n v="10.735513000999999"/>
  </r>
  <r>
    <s v="Atlántico"/>
    <s v="Piojó"/>
    <s v="El Cerro, Chichuiri"/>
    <x v="64"/>
    <n v="401"/>
    <s v="Vegetación secundaria alta"/>
    <d v="2025-07-08T00:00:00"/>
    <s v="Alta densidad"/>
    <s v="Esteban Moreno"/>
    <x v="4"/>
    <n v="3"/>
    <n v="24"/>
    <x v="1"/>
    <m/>
    <n v="52"/>
    <n v="0.52"/>
    <n v="0.16552114081557115"/>
    <n v="6"/>
    <x v="79"/>
    <n v="2.1517748306024251E-2"/>
    <n v="0"/>
    <n v="4"/>
    <n v="0"/>
    <x v="3"/>
    <x v="0"/>
    <n v="0"/>
    <n v="0"/>
    <n v="0"/>
    <x v="0"/>
    <s v="Rastrojos (VS)"/>
    <m/>
    <n v="4771614.8598999996"/>
    <n v="2745085.8579000002"/>
    <n v="-75.089162000000002"/>
    <n v="10.735514001"/>
  </r>
  <r>
    <s v="Atlántico"/>
    <s v="Piojó"/>
    <s v="El Cerro, Chichuiri"/>
    <x v="64"/>
    <n v="402"/>
    <s v="Vegetación secundaria alta"/>
    <d v="2025-07-08T00:00:00"/>
    <s v="Alta densidad"/>
    <s v="Esteban Moreno"/>
    <x v="4"/>
    <n v="4"/>
    <n v="25"/>
    <x v="1"/>
    <m/>
    <n v="47"/>
    <n v="0.47"/>
    <n v="0.14960564650638161"/>
    <n v="7"/>
    <x v="77"/>
    <n v="1.7578663464499839E-2"/>
    <n v="0"/>
    <n v="2"/>
    <n v="1"/>
    <x v="0"/>
    <x v="0"/>
    <n v="0"/>
    <n v="0"/>
    <n v="0"/>
    <x v="0"/>
    <s v="Rastrojos (VS)"/>
    <m/>
    <n v="4771618.4641000004"/>
    <n v="2745069.0224000001"/>
    <n v="-75.089128000000002"/>
    <n v="10.735362"/>
  </r>
  <r>
    <s v="Atlántico"/>
    <s v="Piojó"/>
    <s v="El Cerro, Chichuiri"/>
    <x v="64"/>
    <n v="403"/>
    <s v="Vegetación secundaria alta"/>
    <d v="2025-07-08T00:00:00"/>
    <s v="Alta densidad"/>
    <s v="Esteban Moreno"/>
    <x v="4"/>
    <n v="4"/>
    <n v="26"/>
    <x v="1"/>
    <m/>
    <n v="49"/>
    <n v="0.49"/>
    <n v="0.15597184423005744"/>
    <n v="6.5"/>
    <x v="113"/>
    <n v="1.9106550918182037E-2"/>
    <n v="0"/>
    <n v="3"/>
    <n v="3"/>
    <x v="0"/>
    <x v="0"/>
    <n v="0"/>
    <n v="0"/>
    <n v="0"/>
    <x v="0"/>
    <s v="Rastrojos (VS)"/>
    <m/>
    <n v="4771617.1637000004"/>
    <n v="2745070.8007999999"/>
    <n v="-75.08914"/>
    <n v="10.735378000000001"/>
  </r>
  <r>
    <s v="Atlántico"/>
    <s v="Piojó"/>
    <s v="El Cerro, Chichuiri"/>
    <x v="64"/>
    <n v="404"/>
    <s v="Vegetación secundaria alta"/>
    <d v="2025-07-08T00:00:00"/>
    <s v="Alta densidad"/>
    <s v="Esteban Moreno"/>
    <x v="4"/>
    <n v="4"/>
    <n v="27"/>
    <x v="0"/>
    <m/>
    <n v="45"/>
    <n v="0.45"/>
    <n v="0.14323944878270581"/>
    <n v="7.2"/>
    <x v="9"/>
    <n v="1.6114437988054404E-2"/>
    <n v="0"/>
    <n v="3"/>
    <n v="0"/>
    <x v="0"/>
    <x v="0"/>
    <n v="0"/>
    <n v="0"/>
    <n v="0"/>
    <x v="0"/>
    <s v="Rastrojos (VS)"/>
    <m/>
    <n v="4771614.9786999999"/>
    <n v="2745071.1475"/>
    <n v="-75.089160000000007"/>
    <n v="10.735381001"/>
  </r>
  <r>
    <s v="Atlántico"/>
    <s v="Piojó"/>
    <s v="El Cerro, Chichuiri"/>
    <x v="64"/>
    <n v="405"/>
    <s v="Vegetación secundaria alta"/>
    <d v="2025-07-08T00:00:00"/>
    <s v="Alta densidad"/>
    <s v="Esteban Moreno"/>
    <x v="4"/>
    <n v="4"/>
    <n v="28"/>
    <x v="1"/>
    <m/>
    <n v="44"/>
    <n v="0.44"/>
    <n v="0.14005634992086791"/>
    <n v="6.5"/>
    <x v="40"/>
    <n v="1.5406198491295469E-2"/>
    <n v="0"/>
    <n v="3"/>
    <n v="1"/>
    <x v="0"/>
    <x v="0"/>
    <n v="0"/>
    <n v="0"/>
    <n v="0"/>
    <x v="0"/>
    <s v="Rastrojos (VS)"/>
    <m/>
    <n v="4771615.0932999998"/>
    <n v="2745071.9208999998"/>
    <n v="-75.089158999999995"/>
    <n v="10.735388"/>
  </r>
  <r>
    <s v="Atlántico"/>
    <s v="Piojó"/>
    <s v="El Cerro, Chichuiri"/>
    <x v="64"/>
    <n v="406"/>
    <s v="Vegetación secundaria alta"/>
    <d v="2025-07-08T00:00:00"/>
    <s v="Alta densidad"/>
    <s v="Esteban Moreno"/>
    <x v="4"/>
    <n v="4"/>
    <n v="29"/>
    <x v="1"/>
    <m/>
    <n v="51"/>
    <n v="0.51"/>
    <n v="0.16233804195373325"/>
    <n v="6.3"/>
    <x v="72"/>
    <n v="2.0698100349100988E-2"/>
    <n v="0"/>
    <n v="3"/>
    <n v="4"/>
    <x v="0"/>
    <x v="0"/>
    <n v="0"/>
    <n v="0"/>
    <n v="0"/>
    <x v="0"/>
    <s v="Rastrojos (VS)"/>
    <m/>
    <n v="4771616.1967000002"/>
    <n v="2745073.3511999999"/>
    <n v="-75.089149000000006"/>
    <n v="10.735401001"/>
  </r>
  <r>
    <s v="Atlántico"/>
    <s v="Piojó"/>
    <s v="El Cerro, Chichuiri"/>
    <x v="64"/>
    <n v="407"/>
    <s v="Vegetación secundaria alta"/>
    <d v="2025-07-08T00:00:00"/>
    <s v="Alta densidad"/>
    <s v="Esteban Moreno"/>
    <x v="4"/>
    <n v="4"/>
    <n v="30"/>
    <x v="0"/>
    <m/>
    <n v="49"/>
    <n v="0.49"/>
    <n v="0.15597184423005744"/>
    <n v="7"/>
    <x v="9"/>
    <n v="1.9106550918182037E-2"/>
    <n v="0"/>
    <n v="3"/>
    <n v="1"/>
    <x v="2"/>
    <x v="2"/>
    <n v="0"/>
    <n v="0"/>
    <n v="0"/>
    <x v="0"/>
    <s v="Rastrojos (VS)"/>
    <m/>
    <n v="4771614.5517999995"/>
    <n v="2745072.6987999999"/>
    <n v="-75.089163999999997"/>
    <n v="10.735395001000001"/>
  </r>
  <r>
    <s v="Atlántico"/>
    <s v="Piojó"/>
    <s v="El Cerro, Chichuiri"/>
    <x v="64"/>
    <n v="408"/>
    <s v="Vegetación secundaria alta"/>
    <d v="2025-07-08T00:00:00"/>
    <s v="Alta densidad"/>
    <s v="Esteban Moreno"/>
    <x v="4"/>
    <n v="4"/>
    <n v="31"/>
    <x v="1"/>
    <m/>
    <n v="46"/>
    <n v="0.46"/>
    <n v="0.14642254764454371"/>
    <n v="6.5"/>
    <x v="72"/>
    <n v="1.6838592979122526E-2"/>
    <n v="0"/>
    <n v="4"/>
    <n v="1"/>
    <x v="0"/>
    <x v="4"/>
    <n v="0"/>
    <n v="0"/>
    <n v="1"/>
    <x v="0"/>
    <s v="Rastrojos (VS)"/>
    <m/>
    <n v="4771614.8970999997"/>
    <n v="2745075.2401999999"/>
    <n v="-75.089161000000004"/>
    <n v="10.735418000999999"/>
  </r>
  <r>
    <s v="Atlántico"/>
    <s v="Piojó"/>
    <s v="El Cerro, Chichuiri"/>
    <x v="64"/>
    <n v="409"/>
    <s v="Vegetación secundaria alta"/>
    <d v="2025-07-08T00:00:00"/>
    <s v="Alta densidad"/>
    <s v="Esteban Moreno"/>
    <x v="4"/>
    <n v="4"/>
    <n v="32"/>
    <x v="1"/>
    <m/>
    <n v="55"/>
    <n v="0.55000000000000004"/>
    <n v="0.17507043740108488"/>
    <n v="6.3"/>
    <x v="135"/>
    <n v="2.4072185142649173E-2"/>
    <n v="3"/>
    <n v="6"/>
    <n v="0"/>
    <x v="7"/>
    <x v="0"/>
    <n v="0"/>
    <n v="0"/>
    <n v="0"/>
    <x v="0"/>
    <s v="Rastrojos (VS)"/>
    <m/>
    <n v="4771612.6238000002"/>
    <n v="2745078.6842"/>
    <n v="-75.089181999999994"/>
    <n v="10.735449000999999"/>
  </r>
  <r>
    <s v="Atlántico"/>
    <s v="Piojó"/>
    <s v="El Cerro, Chichuiri"/>
    <x v="64"/>
    <n v="410"/>
    <s v="Vegetación secundaria alta"/>
    <d v="2025-07-08T00:00:00"/>
    <s v="Alta densidad"/>
    <s v="Esteban Moreno"/>
    <x v="4"/>
    <n v="4"/>
    <n v="33"/>
    <x v="6"/>
    <m/>
    <n v="46"/>
    <n v="0.46"/>
    <n v="0.14642254764454371"/>
    <n v="2.8"/>
    <x v="31"/>
    <n v="1.6838592979122526E-2"/>
    <n v="0"/>
    <n v="1"/>
    <m/>
    <x v="1"/>
    <x v="1"/>
    <m/>
    <m/>
    <m/>
    <x v="0"/>
    <s v="Rastrojos (VS)"/>
    <m/>
    <n v="4771613.4437999995"/>
    <n v="2745070.6049000002"/>
    <n v="-75.089174"/>
    <n v="10.735376"/>
  </r>
  <r>
    <s v="Atlántico"/>
    <s v="Piojó"/>
    <s v="El Cerro, Chichuiri"/>
    <x v="64"/>
    <n v="411"/>
    <s v="Vegetación secundaria alta"/>
    <d v="2025-07-08T00:00:00"/>
    <s v="Alta densidad"/>
    <s v="Esteban Moreno"/>
    <x v="4"/>
    <n v="5"/>
    <n v="34"/>
    <x v="1"/>
    <m/>
    <n v="49"/>
    <n v="0.49"/>
    <n v="0.15597184423005744"/>
    <n v="6.2"/>
    <x v="26"/>
    <n v="1.9106550918182037E-2"/>
    <n v="0"/>
    <n v="4"/>
    <n v="0"/>
    <x v="0"/>
    <x v="0"/>
    <n v="0"/>
    <n v="0"/>
    <n v="0"/>
    <x v="0"/>
    <s v="Rastrojos (VS)"/>
    <m/>
    <n v="4771605.9036999997"/>
    <n v="2745071.5408999999"/>
    <n v="-75.089242999999996"/>
    <n v="10.735384"/>
  </r>
  <r>
    <s v="Atlántico"/>
    <s v="Piojó"/>
    <s v="El Cerro, Chichuiri"/>
    <x v="64"/>
    <n v="412"/>
    <s v="Vegetación secundaria alta"/>
    <d v="2025-07-08T00:00:00"/>
    <s v="Alta densidad"/>
    <s v="Esteban Moreno"/>
    <x v="4"/>
    <n v="5"/>
    <n v="35"/>
    <x v="0"/>
    <m/>
    <n v="50"/>
    <n v="0.5"/>
    <n v="0.15915494309189535"/>
    <n v="7"/>
    <x v="9"/>
    <n v="1.9894367886486918E-2"/>
    <n v="0"/>
    <n v="2"/>
    <n v="0"/>
    <x v="6"/>
    <x v="0"/>
    <n v="0"/>
    <n v="0"/>
    <n v="0"/>
    <x v="0"/>
    <s v="Rastrojos (VS)"/>
    <m/>
    <n v="4771606.1292000003"/>
    <n v="2745072.5348"/>
    <n v="-75.089241000000001"/>
    <n v="10.735393"/>
  </r>
  <r>
    <s v="Atlántico"/>
    <s v="Piojó"/>
    <s v="El Cerro, Chichuiri"/>
    <x v="64"/>
    <n v="413"/>
    <s v="Vegetación secundaria alta"/>
    <d v="2025-07-08T00:00:00"/>
    <s v="Alta densidad"/>
    <s v="Esteban Moreno"/>
    <x v="4"/>
    <n v="5"/>
    <n v="36"/>
    <x v="1"/>
    <m/>
    <n v="49"/>
    <n v="0.49"/>
    <n v="0.15597184423005744"/>
    <n v="6.8"/>
    <x v="95"/>
    <n v="1.9106550918182037E-2"/>
    <n v="2"/>
    <n v="5"/>
    <n v="1"/>
    <x v="0"/>
    <x v="0"/>
    <n v="0"/>
    <n v="0"/>
    <n v="0"/>
    <x v="0"/>
    <s v="Rastrojos (VS)"/>
    <m/>
    <n v="4771606.0137999998"/>
    <n v="2745071.6507999999"/>
    <n v="-75.089241999999999"/>
    <n v="10.735385000000001"/>
  </r>
  <r>
    <s v="Atlántico"/>
    <s v="Piojó"/>
    <s v="El Cerro, Chichuiri"/>
    <x v="64"/>
    <n v="414"/>
    <s v="Vegetación secundaria alta"/>
    <d v="2025-07-08T00:00:00"/>
    <s v="Alta densidad"/>
    <s v="Esteban Moreno"/>
    <x v="4"/>
    <n v="5"/>
    <n v="37"/>
    <x v="6"/>
    <m/>
    <n v="49"/>
    <n v="0.49"/>
    <n v="0.15597184423005744"/>
    <n v="5"/>
    <x v="107"/>
    <n v="1.9106550918182037E-2"/>
    <n v="0"/>
    <n v="3"/>
    <m/>
    <x v="1"/>
    <x v="1"/>
    <m/>
    <m/>
    <m/>
    <x v="0"/>
    <s v="Rastrojos (VS)"/>
    <m/>
    <n v="4771605.7801000001"/>
    <n v="2745069.4404000002"/>
    <n v="-75.089243999999994"/>
    <n v="10.735365"/>
  </r>
  <r>
    <s v="Atlántico"/>
    <s v="Piojó"/>
    <s v="El Cerro, Chichuiri"/>
    <x v="64"/>
    <n v="415"/>
    <s v="Vegetación secundaria alta"/>
    <d v="2025-07-08T00:00:00"/>
    <s v="Alta densidad"/>
    <s v="Esteban Moreno"/>
    <x v="4"/>
    <n v="5"/>
    <n v="38"/>
    <x v="0"/>
    <m/>
    <n v="48"/>
    <n v="0.48"/>
    <n v="0.15278874536821951"/>
    <n v="7"/>
    <x v="9"/>
    <n v="1.8334649444186342E-2"/>
    <n v="3"/>
    <n v="7"/>
    <n v="2"/>
    <x v="0"/>
    <x v="0"/>
    <n v="0"/>
    <n v="0"/>
    <n v="0"/>
    <x v="0"/>
    <s v="Rastrojos (VS)"/>
    <m/>
    <n v="4771605.8819000004"/>
    <n v="2745068.3336999998"/>
    <n v="-75.089242999999996"/>
    <n v="10.735355"/>
  </r>
  <r>
    <s v="Atlántico"/>
    <s v="Piojó"/>
    <s v="El Cerro, Chichuiri"/>
    <x v="64"/>
    <n v="416"/>
    <s v="Vegetación secundaria alta"/>
    <d v="2025-07-08T00:00:00"/>
    <s v="Alta densidad"/>
    <s v="Esteban Moreno"/>
    <x v="4"/>
    <n v="5"/>
    <n v="39"/>
    <x v="6"/>
    <m/>
    <n v="43"/>
    <n v="0.43"/>
    <n v="0.13687325105903"/>
    <n v="5.2"/>
    <x v="48"/>
    <n v="1.4713874488845728E-2"/>
    <n v="0"/>
    <n v="3"/>
    <m/>
    <x v="1"/>
    <x v="1"/>
    <m/>
    <m/>
    <m/>
    <x v="0"/>
    <s v="Rastrojos (VS)"/>
    <m/>
    <n v="4771603.4834000003"/>
    <n v="2745069.4559999998"/>
    <n v="-75.089264999999997"/>
    <n v="10.735365"/>
  </r>
  <r>
    <s v="Atlántico"/>
    <s v="Piojó"/>
    <s v="El Cerro, Chichuiri"/>
    <x v="64"/>
    <n v="417"/>
    <s v="Vegetación secundaria alta"/>
    <d v="2025-07-08T00:00:00"/>
    <s v="Alta densidad"/>
    <s v="Esteban Moreno"/>
    <x v="4"/>
    <n v="5"/>
    <n v="40"/>
    <x v="1"/>
    <m/>
    <n v="48"/>
    <n v="0.48"/>
    <n v="0.15278874536821951"/>
    <n v="6.8"/>
    <x v="95"/>
    <n v="1.8334649444186342E-2"/>
    <n v="0"/>
    <n v="3"/>
    <n v="1"/>
    <x v="0"/>
    <x v="0"/>
    <n v="0"/>
    <n v="0"/>
    <n v="0"/>
    <x v="0"/>
    <s v="Rastrojos (VS)"/>
    <m/>
    <n v="4771603.7095999997"/>
    <n v="2745070.5605000001"/>
    <n v="-75.089263000000003"/>
    <n v="10.735375001"/>
  </r>
  <r>
    <s v="Atlántico"/>
    <s v="Piojó"/>
    <s v="El Cerro, Chichuiri"/>
    <x v="64"/>
    <n v="418"/>
    <s v="Vegetación secundaria alta"/>
    <d v="2025-07-08T00:00:00"/>
    <s v="Alta densidad"/>
    <s v="Esteban Moreno"/>
    <x v="4"/>
    <n v="5"/>
    <n v="41"/>
    <x v="6"/>
    <m/>
    <n v="48"/>
    <n v="0.48"/>
    <n v="0.15278874536821951"/>
    <n v="4.5"/>
    <x v="66"/>
    <n v="1.8334649444186342E-2"/>
    <n v="0"/>
    <n v="3"/>
    <m/>
    <x v="1"/>
    <x v="1"/>
    <m/>
    <m/>
    <m/>
    <x v="0"/>
    <s v="Rastrojos (VS)"/>
    <m/>
    <n v="4771604.4752000002"/>
    <n v="2745070.5553000001"/>
    <n v="-75.089256000000006"/>
    <n v="10.735375001"/>
  </r>
  <r>
    <s v="Atlántico"/>
    <s v="Piojó"/>
    <s v="El Cerro, Chichuiri"/>
    <x v="64"/>
    <n v="419"/>
    <s v="Vegetación secundaria alta"/>
    <d v="2025-07-08T00:00:00"/>
    <s v="Alta densidad"/>
    <s v="Esteban Moreno"/>
    <x v="4"/>
    <n v="5"/>
    <n v="42"/>
    <x v="0"/>
    <m/>
    <n v="47"/>
    <n v="0.47"/>
    <n v="0.14960564650638161"/>
    <n v="7"/>
    <x v="9"/>
    <n v="1.7578663464499839E-2"/>
    <n v="0"/>
    <n v="4"/>
    <n v="0"/>
    <x v="0"/>
    <x v="0"/>
    <n v="0"/>
    <n v="0"/>
    <n v="0"/>
    <x v="0"/>
    <s v="Rastrojos (VS)"/>
    <m/>
    <n v="4771600.4543000003"/>
    <n v="2745074.3429"/>
    <n v="-75.089292999999998"/>
    <n v="10.735409000000001"/>
  </r>
  <r>
    <s v="Atlántico"/>
    <s v="Piojó"/>
    <s v="El Cerro, Chichuiri"/>
    <x v="64"/>
    <n v="420"/>
    <s v="Vegetación secundaria alta"/>
    <d v="2025-07-08T00:00:00"/>
    <s v="Alta densidad"/>
    <s v="Esteban Moreno"/>
    <x v="4"/>
    <n v="5"/>
    <n v="43"/>
    <x v="0"/>
    <m/>
    <n v="52"/>
    <n v="0.52"/>
    <n v="0.16552114081557115"/>
    <n v="8.5"/>
    <x v="3"/>
    <n v="2.1517748306024251E-2"/>
    <n v="2"/>
    <n v="5"/>
    <n v="0"/>
    <x v="5"/>
    <x v="0"/>
    <n v="0"/>
    <n v="0"/>
    <n v="0"/>
    <x v="0"/>
    <s v="Rastrojos (VS)"/>
    <m/>
    <n v="4771604.0776000004"/>
    <n v="2745076.4197"/>
    <n v="-75.089259999999996"/>
    <n v="10.735428001000001"/>
  </r>
  <r>
    <s v="Atlántico"/>
    <s v="Piojó"/>
    <s v="El Cerro, Chichuiri"/>
    <x v="64"/>
    <n v="421"/>
    <s v="Vegetación secundaria alta"/>
    <d v="2025-07-08T00:00:00"/>
    <s v="Alta densidad"/>
    <s v="Esteban Moreno"/>
    <x v="4"/>
    <n v="5"/>
    <n v="44"/>
    <x v="6"/>
    <m/>
    <n v="46"/>
    <n v="0.46"/>
    <n v="0.14642254764454371"/>
    <n v="4.8"/>
    <x v="29"/>
    <n v="1.6838592979122526E-2"/>
    <n v="0"/>
    <n v="3"/>
    <m/>
    <x v="1"/>
    <x v="1"/>
    <m/>
    <m/>
    <m/>
    <x v="0"/>
    <s v="Rastrojos (VS)"/>
    <m/>
    <n v="4771603.8640999999"/>
    <n v="2745077.1952999998"/>
    <n v="-75.089262000000005"/>
    <n v="10.735435000000001"/>
  </r>
  <r>
    <s v="Atlántico"/>
    <s v="Piojó"/>
    <s v="El Cerro, Chichuiri"/>
    <x v="64"/>
    <n v="422"/>
    <s v="Vegetación secundaria alta"/>
    <d v="2025-07-08T00:00:00"/>
    <s v="Alta densidad"/>
    <s v="Esteban Moreno"/>
    <x v="4"/>
    <n v="5"/>
    <n v="45"/>
    <x v="0"/>
    <m/>
    <n v="46"/>
    <n v="0.46"/>
    <n v="0.14642254764454371"/>
    <n v="8"/>
    <x v="18"/>
    <n v="1.6838592979122526E-2"/>
    <n v="2"/>
    <n v="5"/>
    <n v="0"/>
    <x v="3"/>
    <x v="0"/>
    <n v="0"/>
    <n v="0"/>
    <n v="0"/>
    <x v="0"/>
    <s v="Rastrojos (VS)"/>
    <m/>
    <n v="4771603.2072000001"/>
    <n v="2745077.0891999998"/>
    <n v="-75.089268000000004"/>
    <n v="10.735434001"/>
  </r>
  <r>
    <s v="Atlántico"/>
    <s v="Piojó"/>
    <s v="El Cerro, Chichuiri"/>
    <x v="64"/>
    <n v="423"/>
    <s v="Vegetación secundaria alta"/>
    <d v="2025-07-08T00:00:00"/>
    <s v="Alta densidad"/>
    <s v="Esteban Moreno"/>
    <x v="4"/>
    <n v="5"/>
    <n v="46"/>
    <x v="1"/>
    <m/>
    <n v="51"/>
    <n v="0.51"/>
    <n v="0.16233804195373325"/>
    <n v="7"/>
    <x v="77"/>
    <n v="2.0698100349100988E-2"/>
    <n v="1"/>
    <n v="4"/>
    <n v="0"/>
    <x v="0"/>
    <x v="0"/>
    <n v="0"/>
    <n v="0"/>
    <n v="1"/>
    <x v="0"/>
    <s v="Rastrojos (VS)"/>
    <m/>
    <n v="4771602.5494999997"/>
    <n v="2745076.8724000002"/>
    <n v="-75.089274000000003"/>
    <n v="10.735431999999999"/>
  </r>
  <r>
    <s v="Atlántico"/>
    <s v="Piojó"/>
    <s v="El Cerro, Chichuiri"/>
    <x v="64"/>
    <n v="424"/>
    <s v="Vegetación secundaria alta"/>
    <d v="2025-07-08T00:00:00"/>
    <s v="Alta densidad"/>
    <s v="Esteban Moreno"/>
    <x v="4"/>
    <n v="5"/>
    <n v="47"/>
    <x v="0"/>
    <m/>
    <n v="48"/>
    <n v="0.48"/>
    <n v="0.15278874536821951"/>
    <n v="7"/>
    <x v="9"/>
    <n v="1.8334649444186342E-2"/>
    <n v="2"/>
    <n v="5"/>
    <n v="1"/>
    <x v="0"/>
    <x v="0"/>
    <n v="0"/>
    <n v="0"/>
    <n v="1"/>
    <x v="0"/>
    <s v="Rastrojos (VS)"/>
    <m/>
    <n v="4771602.5434999997"/>
    <n v="2745075.9876999999"/>
    <n v="-75.089274000000003"/>
    <n v="10.735424"/>
  </r>
  <r>
    <s v="Atlántico"/>
    <s v="Piojó"/>
    <s v="El Cerro, Chichuiri"/>
    <x v="64"/>
    <n v="425"/>
    <s v="Vegetación secundaria alta"/>
    <d v="2025-07-08T00:00:00"/>
    <s v="Alta densidad"/>
    <s v="Esteban Moreno"/>
    <x v="4"/>
    <n v="5"/>
    <n v="48"/>
    <x v="0"/>
    <m/>
    <n v="42"/>
    <n v="0.42"/>
    <n v="0.13369015219719207"/>
    <n v="7.5"/>
    <x v="84"/>
    <n v="1.4037465980705167E-2"/>
    <n v="3"/>
    <n v="6"/>
    <n v="0"/>
    <x v="5"/>
    <x v="0"/>
    <n v="0"/>
    <n v="0"/>
    <n v="2"/>
    <x v="0"/>
    <s v="Rastrojos (VS)"/>
    <m/>
    <n v="4771601.0017999997"/>
    <n v="2745074.4498000001"/>
    <n v="-75.089287999999996"/>
    <n v="10.73541"/>
  </r>
  <r>
    <s v="Atlántico"/>
    <s v="Piojó"/>
    <s v="El Cerro, Chichuiri"/>
    <x v="64"/>
    <n v="426"/>
    <s v="Vegetación secundaria alta"/>
    <d v="2025-07-08T00:00:00"/>
    <s v="Alta densidad"/>
    <s v="Esteban Moreno"/>
    <x v="4"/>
    <n v="6"/>
    <n v="49"/>
    <x v="1"/>
    <m/>
    <n v="50"/>
    <n v="0.5"/>
    <n v="0.15915494309189535"/>
    <n v="6.5"/>
    <x v="40"/>
    <n v="1.9894367886486918E-2"/>
    <n v="2"/>
    <n v="5"/>
    <n v="2"/>
    <x v="0"/>
    <x v="0"/>
    <n v="0"/>
    <n v="0"/>
    <n v="0"/>
    <x v="0"/>
    <s v="Rastrojos (VS)"/>
    <m/>
    <n v="4771602.0387000004"/>
    <n v="2745082.1845999998"/>
    <n v="-75.089279000000005"/>
    <n v="10.735480000000001"/>
  </r>
  <r>
    <s v="Atlántico"/>
    <s v="Piojó"/>
    <s v="El Cerro, Chichuiri"/>
    <x v="64"/>
    <n v="427"/>
    <s v="Vegetación secundaria alta"/>
    <d v="2025-07-08T00:00:00"/>
    <s v="Alta densidad"/>
    <s v="Esteban Moreno"/>
    <x v="4"/>
    <n v="6"/>
    <n v="50"/>
    <x v="1"/>
    <m/>
    <n v="49"/>
    <n v="0.49"/>
    <n v="0.15597184423005744"/>
    <n v="5.5"/>
    <x v="28"/>
    <n v="1.9106550918182037E-2"/>
    <n v="0"/>
    <n v="4"/>
    <n v="0"/>
    <x v="0"/>
    <x v="0"/>
    <n v="0"/>
    <n v="0"/>
    <n v="0"/>
    <x v="0"/>
    <s v="Rastrojos (VS)"/>
    <m/>
    <n v="4771603.4537000004"/>
    <n v="2745081.1795999999"/>
    <n v="-75.089265999999995"/>
    <n v="10.735471"/>
  </r>
  <r>
    <s v="Atlántico"/>
    <s v="Piojó"/>
    <s v="El Cerro, Chichuiri"/>
    <x v="64"/>
    <n v="428"/>
    <s v="Vegetación secundaria alta"/>
    <d v="2025-07-08T00:00:00"/>
    <s v="Alta densidad"/>
    <s v="Esteban Moreno"/>
    <x v="4"/>
    <n v="6"/>
    <n v="51"/>
    <x v="1"/>
    <m/>
    <n v="49"/>
    <n v="0.49"/>
    <n v="0.15597184423005744"/>
    <n v="7"/>
    <x v="95"/>
    <n v="1.9106550918182037E-2"/>
    <n v="0"/>
    <n v="4"/>
    <n v="1"/>
    <x v="2"/>
    <x v="0"/>
    <n v="0"/>
    <n v="0"/>
    <n v="0"/>
    <x v="0"/>
    <s v="Rastrojos (VS)"/>
    <m/>
    <n v="4771603.2470000004"/>
    <n v="2745082.9506000001"/>
    <n v="-75.089268000000004"/>
    <n v="10.735486999999999"/>
  </r>
  <r>
    <s v="Atlántico"/>
    <s v="Piojó"/>
    <s v="El Cerro, Chichuiri"/>
    <x v="64"/>
    <n v="429"/>
    <s v="Vegetación secundaria alta"/>
    <d v="2025-07-08T00:00:00"/>
    <s v="Alta densidad"/>
    <s v="Esteban Moreno"/>
    <x v="4"/>
    <n v="6"/>
    <n v="52"/>
    <x v="1"/>
    <m/>
    <n v="45"/>
    <n v="0.45"/>
    <n v="0.14323944878270581"/>
    <n v="6.5"/>
    <x v="113"/>
    <n v="1.6114437988054404E-2"/>
    <n v="0"/>
    <n v="4"/>
    <n v="3"/>
    <x v="0"/>
    <x v="0"/>
    <n v="0"/>
    <n v="0"/>
    <n v="0"/>
    <x v="0"/>
    <s v="Rastrojos (VS)"/>
    <m/>
    <n v="4771603.2493000003"/>
    <n v="2745083.2823999999"/>
    <n v="-75.089268000000004"/>
    <n v="10.73549"/>
  </r>
  <r>
    <s v="Atlántico"/>
    <s v="Piojó"/>
    <s v="El Cerro, Chichuiri"/>
    <x v="64"/>
    <n v="430"/>
    <s v="Vegetación secundaria alta"/>
    <d v="2025-07-08T00:00:00"/>
    <s v="Alta densidad"/>
    <s v="Esteban Moreno"/>
    <x v="4"/>
    <n v="6"/>
    <n v="53"/>
    <x v="6"/>
    <m/>
    <n v="50"/>
    <n v="0.5"/>
    <n v="0.15915494309189535"/>
    <n v="3"/>
    <x v="136"/>
    <n v="1.9894367886486918E-2"/>
    <n v="0"/>
    <n v="3"/>
    <m/>
    <x v="1"/>
    <x v="1"/>
    <m/>
    <m/>
    <m/>
    <x v="0"/>
    <s v="Rastrojos (VS)"/>
    <m/>
    <n v="4771603.7953000003"/>
    <n v="2745083.1680999999"/>
    <n v="-75.089263000000003"/>
    <n v="10.735488999999999"/>
  </r>
  <r>
    <s v="Atlántico"/>
    <s v="Piojó"/>
    <s v="El Cerro, Chichuiri"/>
    <x v="64"/>
    <n v="431"/>
    <s v="Vegetación secundaria alta"/>
    <d v="2025-07-08T00:00:00"/>
    <s v="Alta densidad"/>
    <s v="Esteban Moreno"/>
    <x v="4"/>
    <n v="6"/>
    <n v="54"/>
    <x v="1"/>
    <m/>
    <n v="47"/>
    <n v="0.47"/>
    <n v="0.14960564650638161"/>
    <n v="7"/>
    <x v="114"/>
    <n v="1.7578663464499839E-2"/>
    <n v="0"/>
    <n v="3"/>
    <n v="2"/>
    <x v="0"/>
    <x v="0"/>
    <n v="0"/>
    <n v="0"/>
    <n v="0"/>
    <x v="0"/>
    <s v="Rastrojos (VS)"/>
    <m/>
    <n v="4771607.2822000002"/>
    <n v="2745081.2642000001"/>
    <n v="-75.089230999999998"/>
    <n v="10.735472"/>
  </r>
  <r>
    <s v="Atlántico"/>
    <s v="Piojó"/>
    <s v="El Cerro, Chichuiri"/>
    <x v="64"/>
    <n v="432"/>
    <s v="Vegetación secundaria alta"/>
    <d v="2025-07-08T00:00:00"/>
    <s v="Alta densidad"/>
    <s v="Esteban Moreno"/>
    <x v="4"/>
    <n v="6"/>
    <n v="55"/>
    <x v="1"/>
    <m/>
    <n v="45"/>
    <n v="0.45"/>
    <n v="0.14323944878270581"/>
    <n v="7"/>
    <x v="114"/>
    <n v="1.6114437988054404E-2"/>
    <n v="0"/>
    <n v="4"/>
    <n v="3"/>
    <x v="0"/>
    <x v="0"/>
    <n v="0"/>
    <n v="0"/>
    <n v="0"/>
    <x v="0"/>
    <s v="Rastrojos (VS)"/>
    <m/>
    <n v="4771608.9302000003"/>
    <n v="2745082.3590000002"/>
    <n v="-75.089215999999993"/>
    <n v="10.735481999999999"/>
  </r>
  <r>
    <s v="Atlántico"/>
    <s v="Piojó"/>
    <s v="El Cerro, Chichuiri"/>
    <x v="64"/>
    <n v="433"/>
    <s v="Vegetación secundaria alta"/>
    <d v="2025-07-08T00:00:00"/>
    <s v="Alta densidad"/>
    <s v="Esteban Moreno"/>
    <x v="4"/>
    <n v="6"/>
    <n v="56"/>
    <x v="1"/>
    <m/>
    <n v="51"/>
    <n v="0.51"/>
    <n v="0.16233804195373325"/>
    <n v="6"/>
    <x v="26"/>
    <n v="2.0698100349100988E-2"/>
    <n v="2"/>
    <n v="5"/>
    <n v="1"/>
    <x v="0"/>
    <x v="0"/>
    <n v="0"/>
    <n v="0"/>
    <n v="0"/>
    <x v="0"/>
    <s v="Rastrojos (VS)"/>
    <m/>
    <n v="4771608.9391999999"/>
    <n v="2745083.6861"/>
    <n v="-75.089215999999993"/>
    <n v="10.735493999999999"/>
  </r>
  <r>
    <s v="Atlántico"/>
    <s v="Piojó"/>
    <s v="El Cerro, Chichuiri"/>
    <x v="64"/>
    <n v="434"/>
    <s v="Vegetación secundaria alta"/>
    <d v="2025-07-08T00:00:00"/>
    <s v="Alta densidad"/>
    <s v="Esteban Moreno"/>
    <x v="4"/>
    <n v="6"/>
    <n v="57"/>
    <x v="0"/>
    <m/>
    <n v="50"/>
    <n v="0.5"/>
    <n v="0.15915494309189535"/>
    <n v="8"/>
    <x v="18"/>
    <n v="1.9894367886486918E-2"/>
    <n v="0"/>
    <n v="4"/>
    <n v="2"/>
    <x v="4"/>
    <x v="0"/>
    <n v="0"/>
    <n v="0"/>
    <n v="0"/>
    <x v="0"/>
    <s v="Rastrojos (VS)"/>
    <m/>
    <n v="4771610.0464000003"/>
    <n v="2745085.6694"/>
    <n v="-75.089206000000004"/>
    <n v="10.735512001"/>
  </r>
  <r>
    <s v="Atlántico"/>
    <s v="Piojó"/>
    <s v="El Cerro, Chichuiri"/>
    <x v="64"/>
    <n v="435"/>
    <s v="Vegetación secundaria alta"/>
    <d v="2025-07-08T00:00:00"/>
    <s v="Alta densidad"/>
    <s v="Esteban Moreno"/>
    <x v="4"/>
    <n v="6"/>
    <n v="58"/>
    <x v="6"/>
    <m/>
    <n v="47"/>
    <n v="0.47"/>
    <n v="0.14960564650638161"/>
    <n v="5"/>
    <x v="107"/>
    <n v="1.7578663464499839E-2"/>
    <n v="0"/>
    <n v="4"/>
    <m/>
    <x v="1"/>
    <x v="1"/>
    <m/>
    <m/>
    <m/>
    <x v="0"/>
    <s v="Rastrojos (VS)"/>
    <m/>
    <n v="4771607.4426999995"/>
    <n v="2745088.7837999999"/>
    <n v="-75.089230000000001"/>
    <n v="10.73554"/>
  </r>
  <r>
    <s v="Atlántico"/>
    <s v="Piojó"/>
    <s v="El Cerro, Chichuiri"/>
    <x v="64"/>
    <n v="436"/>
    <s v="Vegetación secundaria alta"/>
    <d v="2025-07-08T00:00:00"/>
    <s v="Alta densidad"/>
    <s v="Esteban Moreno"/>
    <x v="4"/>
    <n v="6"/>
    <n v="59"/>
    <x v="1"/>
    <m/>
    <n v="46"/>
    <n v="0.46"/>
    <n v="0.14642254764454371"/>
    <n v="6.2"/>
    <x v="26"/>
    <n v="1.6838592979122526E-2"/>
    <n v="0"/>
    <n v="4"/>
    <n v="1"/>
    <x v="0"/>
    <x v="0"/>
    <n v="0"/>
    <n v="0"/>
    <n v="0"/>
    <x v="0"/>
    <s v="Rastrojos (VS)"/>
    <m/>
    <n v="4771604.1527000004"/>
    <n v="2745087.4789999998"/>
    <n v="-75.089259999999996"/>
    <n v="10.735528"/>
  </r>
  <r>
    <s v="Atlántico"/>
    <s v="Piojó"/>
    <s v="El Cerro, Chichuiri"/>
    <x v="64"/>
    <n v="437"/>
    <s v="Vegetación secundaria alta"/>
    <d v="2025-07-08T00:00:00"/>
    <s v="Alta densidad"/>
    <s v="Esteban Moreno"/>
    <x v="4"/>
    <n v="6"/>
    <n v="60"/>
    <x v="0"/>
    <m/>
    <n v="43"/>
    <n v="0.43"/>
    <n v="0.13687325105903"/>
    <n v="7"/>
    <x v="9"/>
    <n v="1.4713874488845728E-2"/>
    <n v="0"/>
    <n v="4"/>
    <n v="2"/>
    <x v="4"/>
    <x v="0"/>
    <n v="0"/>
    <n v="0"/>
    <n v="0"/>
    <x v="0"/>
    <s v="Rastrojos (VS)"/>
    <m/>
    <n v="4771605.1242000004"/>
    <n v="2745085.5921999998"/>
    <n v="-75.089251000000004"/>
    <n v="10.735511000000001"/>
  </r>
  <r>
    <s v="Atlántico"/>
    <s v="Piojó"/>
    <s v="El Cerro, Chichuiri"/>
    <x v="64"/>
    <n v="438"/>
    <s v="Vegetación secundaria alta"/>
    <d v="2025-07-08T00:00:00"/>
    <s v="Alta densidad"/>
    <s v="Esteban Moreno"/>
    <x v="4"/>
    <n v="7"/>
    <n v="61"/>
    <x v="0"/>
    <m/>
    <n v="54"/>
    <n v="0.54"/>
    <n v="0.17188733853924698"/>
    <n v="8"/>
    <x v="18"/>
    <n v="2.3204790702798343E-2"/>
    <n v="1"/>
    <n v="5"/>
    <n v="3"/>
    <x v="0"/>
    <x v="0"/>
    <n v="0"/>
    <n v="0"/>
    <n v="1"/>
    <x v="0"/>
    <s v="Rastrojos (VS)"/>
    <m/>
    <n v="4771596.7757000001"/>
    <n v="2745080.2296000002"/>
    <n v="-75.089326999999997"/>
    <n v="10.735462"/>
  </r>
  <r>
    <s v="Atlántico"/>
    <s v="Piojó"/>
    <s v="El Cerro, Chichuiri"/>
    <x v="64"/>
    <n v="439"/>
    <s v="Vegetación secundaria alta"/>
    <d v="2025-07-08T00:00:00"/>
    <s v="Alta densidad"/>
    <s v="Esteban Moreno"/>
    <x v="4"/>
    <n v="7"/>
    <n v="62"/>
    <x v="0"/>
    <m/>
    <n v="48"/>
    <n v="0.48"/>
    <n v="0.15278874536821951"/>
    <n v="7.2"/>
    <x v="9"/>
    <n v="1.8334649444186342E-2"/>
    <n v="2"/>
    <n v="5"/>
    <n v="3"/>
    <x v="0"/>
    <x v="0"/>
    <n v="0"/>
    <n v="0"/>
    <n v="0"/>
    <x v="0"/>
    <s v="Rastrojos (VS)"/>
    <m/>
    <n v="4771597.8828999996"/>
    <n v="2745082.2129000002"/>
    <n v="-75.089316999999994"/>
    <n v="10.735480001000001"/>
  </r>
  <r>
    <s v="Atlántico"/>
    <s v="Piojó"/>
    <s v="El Cerro, Chichuiri"/>
    <x v="64"/>
    <n v="440"/>
    <s v="Vegetación secundaria alta"/>
    <d v="2025-07-08T00:00:00"/>
    <s v="Alta densidad"/>
    <s v="Esteban Moreno"/>
    <x v="4"/>
    <n v="7"/>
    <n v="63"/>
    <x v="0"/>
    <m/>
    <n v="47"/>
    <n v="0.47"/>
    <n v="0.14960564650638161"/>
    <n v="7"/>
    <x v="9"/>
    <n v="1.7578663464499839E-2"/>
    <n v="2"/>
    <n v="5"/>
    <n v="1"/>
    <x v="4"/>
    <x v="0"/>
    <n v="0"/>
    <n v="0"/>
    <n v="0"/>
    <x v="1"/>
    <s v="Rastrojos (VS)"/>
    <m/>
    <n v="4771596.5848000003"/>
    <n v="2745084.3231000002"/>
    <n v="-75.089329000000006"/>
    <n v="10.735499001000001"/>
  </r>
  <r>
    <s v="Atlántico"/>
    <s v="Piojó"/>
    <s v="El Cerro, Chichuiri"/>
    <x v="64"/>
    <n v="441"/>
    <s v="Vegetación secundaria alta"/>
    <d v="2025-07-08T00:00:00"/>
    <s v="Alta densidad"/>
    <s v="Esteban Moreno"/>
    <x v="4"/>
    <n v="7"/>
    <n v="64"/>
    <x v="1"/>
    <m/>
    <n v="47"/>
    <n v="0.47"/>
    <n v="0.14960564650638161"/>
    <n v="6.7"/>
    <x v="114"/>
    <n v="1.7578663464499839E-2"/>
    <n v="0"/>
    <n v="4"/>
    <n v="1"/>
    <x v="0"/>
    <x v="0"/>
    <n v="0"/>
    <n v="0"/>
    <n v="1"/>
    <x v="0"/>
    <s v="Rastrojos (VS)"/>
    <m/>
    <n v="4771597.4957999997"/>
    <n v="2745089.6255999999"/>
    <n v="-75.089320999999998"/>
    <n v="10.735547"/>
  </r>
  <r>
    <s v="Atlántico"/>
    <s v="Piojó"/>
    <s v="El Cerro, Chichuiri"/>
    <x v="64"/>
    <n v="442"/>
    <s v="Vegetación secundaria alta"/>
    <d v="2025-07-08T00:00:00"/>
    <s v="Alta densidad"/>
    <s v="Esteban Moreno"/>
    <x v="4"/>
    <n v="8"/>
    <n v="65"/>
    <x v="0"/>
    <m/>
    <n v="56"/>
    <n v="0.56000000000000005"/>
    <n v="0.17825353626292281"/>
    <n v="7.5"/>
    <x v="16"/>
    <n v="2.4955495076809196E-2"/>
    <n v="2"/>
    <n v="5"/>
    <n v="3"/>
    <x v="0"/>
    <x v="0"/>
    <n v="0"/>
    <n v="0"/>
    <n v="2"/>
    <x v="0"/>
    <s v="Rastrojos (VS)"/>
    <m/>
    <n v="4771594.5809000004"/>
    <n v="2745079.1386000002"/>
    <n v="-75.089347000000004"/>
    <n v="10.735452001000001"/>
  </r>
  <r>
    <s v="Atlántico"/>
    <s v="Piojó"/>
    <s v="El Cerro, Chichuiri"/>
    <x v="64"/>
    <n v="443"/>
    <s v="Vegetación secundaria alta"/>
    <d v="2025-07-08T00:00:00"/>
    <s v="Alta densidad"/>
    <s v="Esteban Moreno"/>
    <x v="4"/>
    <n v="8"/>
    <n v="66"/>
    <x v="0"/>
    <m/>
    <n v="54"/>
    <n v="0.54"/>
    <n v="0.17188733853924698"/>
    <n v="8.5"/>
    <x v="27"/>
    <n v="2.3204790702798343E-2"/>
    <n v="1"/>
    <n v="5"/>
    <n v="3"/>
    <x v="0"/>
    <x v="0"/>
    <n v="0"/>
    <n v="0"/>
    <n v="2"/>
    <x v="0"/>
    <s v="Rastrojos (VS)"/>
    <m/>
    <n v="4771597.4101"/>
    <n v="2745077.0180000002"/>
    <n v="-75.089320999999998"/>
    <n v="10.735433001000001"/>
  </r>
  <r>
    <s v="Atlántico"/>
    <s v="Piojó"/>
    <s v="El Cerro, Chichuiri"/>
    <x v="64"/>
    <n v="444"/>
    <s v="Vegetación secundaria alta"/>
    <d v="2025-07-08T00:00:00"/>
    <s v="Alta densidad"/>
    <s v="Esteban Moreno"/>
    <x v="4"/>
    <n v="9"/>
    <n v="67"/>
    <x v="0"/>
    <m/>
    <n v="56"/>
    <n v="0.56000000000000005"/>
    <n v="0.17825353626292281"/>
    <n v="7"/>
    <x v="9"/>
    <n v="2.4955495076809196E-2"/>
    <n v="0"/>
    <n v="4"/>
    <n v="0"/>
    <x v="0"/>
    <x v="2"/>
    <n v="0"/>
    <n v="1"/>
    <n v="1"/>
    <x v="0"/>
    <s v="Rastrojos (VS)"/>
    <m/>
    <n v="4771585.9117999999"/>
    <n v="2745074.8840999999"/>
    <n v="-75.089426000000003"/>
    <n v="10.735412999999999"/>
  </r>
  <r>
    <s v="Atlántico"/>
    <s v="Piojó"/>
    <s v="El Cerro, Chichuiri"/>
    <x v="64"/>
    <n v="445"/>
    <s v="Vegetación secundaria alta"/>
    <d v="2025-07-08T00:00:00"/>
    <s v="Alta densidad"/>
    <s v="Esteban Moreno"/>
    <x v="4"/>
    <n v="9"/>
    <n v="68"/>
    <x v="1"/>
    <m/>
    <n v="48"/>
    <n v="0.48"/>
    <n v="0.15278874536821951"/>
    <n v="6"/>
    <x v="26"/>
    <n v="1.8334649444186342E-2"/>
    <n v="0"/>
    <n v="4"/>
    <n v="1"/>
    <x v="3"/>
    <x v="0"/>
    <n v="0"/>
    <n v="0"/>
    <n v="0"/>
    <x v="0"/>
    <s v="Rastrojos (VS)"/>
    <m/>
    <n v="4771585.2466000002"/>
    <n v="2745073.5614999998"/>
    <n v="-75.089432000000002"/>
    <n v="10.735401"/>
  </r>
  <r>
    <s v="Atlántico"/>
    <s v="Piojó"/>
    <s v="El Cerro, Chichuiri"/>
    <x v="64"/>
    <n v="446"/>
    <s v="Vegetación secundaria alta"/>
    <d v="2025-07-08T00:00:00"/>
    <s v="Alta densidad"/>
    <s v="Esteban Moreno"/>
    <x v="4"/>
    <n v="9"/>
    <n v="69"/>
    <x v="6"/>
    <m/>
    <n v="47"/>
    <n v="0.47"/>
    <n v="0.14960564650638161"/>
    <n v="4.8"/>
    <x v="29"/>
    <n v="1.7578663464499839E-2"/>
    <n v="3"/>
    <n v="6"/>
    <m/>
    <x v="1"/>
    <x v="1"/>
    <m/>
    <m/>
    <m/>
    <x v="0"/>
    <s v="Rastrojos (VS)"/>
    <m/>
    <n v="4771582.5357999997"/>
    <n v="2745077.0085"/>
    <n v="-75.089456999999996"/>
    <n v="10.735432001"/>
  </r>
  <r>
    <s v="Atlántico"/>
    <s v="Piojó"/>
    <s v="El Cerro, Chichuiri"/>
    <x v="64"/>
    <n v="447"/>
    <s v="Vegetación secundaria alta"/>
    <d v="2025-07-08T00:00:00"/>
    <s v="Alta densidad"/>
    <s v="Esteban Moreno"/>
    <x v="4"/>
    <n v="9"/>
    <n v="70"/>
    <x v="0"/>
    <m/>
    <n v="60"/>
    <n v="0.6"/>
    <n v="0.19098593171027439"/>
    <n v="8.1999999999999993"/>
    <x v="18"/>
    <n v="2.8647889756541159E-2"/>
    <n v="1"/>
    <n v="4"/>
    <n v="3"/>
    <x v="0"/>
    <x v="0"/>
    <n v="0"/>
    <n v="0"/>
    <n v="1"/>
    <x v="0"/>
    <s v="Rastrojos (VS)"/>
    <m/>
    <n v="4771586.4774000002"/>
    <n v="2745077.6453"/>
    <n v="-75.089421000000002"/>
    <n v="10.735438001"/>
  </r>
  <r>
    <s v="Atlántico"/>
    <s v="Piojó"/>
    <s v="El Cerro, Chichuiri"/>
    <x v="64"/>
    <n v="448"/>
    <s v="Vegetación secundaria alta"/>
    <d v="2025-07-08T00:00:00"/>
    <s v="Alta densidad"/>
    <s v="Esteban Moreno"/>
    <x v="4"/>
    <n v="9"/>
    <n v="71"/>
    <x v="1"/>
    <m/>
    <n v="74"/>
    <n v="0.74"/>
    <n v="0.2355493157760051"/>
    <n v="6"/>
    <x v="79"/>
    <n v="4.3576623418560945E-2"/>
    <n v="0"/>
    <n v="4"/>
    <n v="0"/>
    <x v="0"/>
    <x v="0"/>
    <n v="0"/>
    <n v="0"/>
    <n v="0"/>
    <x v="0"/>
    <s v="Rastrojos (VS)"/>
    <m/>
    <n v="4771585.6069999998"/>
    <n v="2745078.3147999998"/>
    <n v="-75.089428999999996"/>
    <n v="10.735444000999999"/>
  </r>
  <r>
    <s v="Atlántico"/>
    <s v="Piojó"/>
    <s v="El Cerro, Chichuiri"/>
    <x v="64"/>
    <n v="449"/>
    <s v="Vegetación secundaria alta"/>
    <d v="2025-07-08T00:00:00"/>
    <s v="Alta densidad"/>
    <s v="Esteban Moreno"/>
    <x v="4"/>
    <n v="9"/>
    <n v="72"/>
    <x v="6"/>
    <m/>
    <n v="45"/>
    <n v="0.45"/>
    <n v="0.14323944878270581"/>
    <n v="3.3"/>
    <x v="31"/>
    <n v="1.6114437988054404E-2"/>
    <n v="0"/>
    <n v="3"/>
    <m/>
    <x v="1"/>
    <x v="1"/>
    <m/>
    <m/>
    <m/>
    <x v="0"/>
    <s v="Rastrojos (VS)"/>
    <m/>
    <n v="4771585.3875000002"/>
    <n v="2745078.2056999998"/>
    <n v="-75.089431000000005"/>
    <n v="10.735443001"/>
  </r>
  <r>
    <s v="Atlántico"/>
    <s v="Piojó"/>
    <s v="El Cerro, Chichuiri"/>
    <x v="64"/>
    <n v="450"/>
    <s v="Vegetación secundaria alta"/>
    <d v="2025-07-08T00:00:00"/>
    <s v="Alta densidad"/>
    <s v="Esteban Moreno"/>
    <x v="4"/>
    <n v="9"/>
    <n v="73"/>
    <x v="0"/>
    <m/>
    <n v="43"/>
    <n v="0.43"/>
    <n v="0.13687325105903"/>
    <n v="7.5"/>
    <x v="84"/>
    <n v="1.4713874488845728E-2"/>
    <n v="1"/>
    <n v="5"/>
    <n v="0"/>
    <x v="4"/>
    <x v="0"/>
    <n v="0"/>
    <n v="0"/>
    <n v="0"/>
    <x v="0"/>
    <s v="Rastrojos (VS)"/>
    <m/>
    <n v="4771584.7275999999"/>
    <n v="2745077.6571999998"/>
    <n v="-75.089437000000004"/>
    <n v="10.735438001"/>
  </r>
  <r>
    <s v="Atlántico"/>
    <s v="Piojó"/>
    <s v="El Cerro, Chichuiri"/>
    <x v="64"/>
    <m/>
    <s v="Vegetación secundaria alta"/>
    <d v="2025-07-08T00:00:00"/>
    <s v="Alta densidad"/>
    <s v="Esteban Moreno"/>
    <x v="4"/>
    <n v="9"/>
    <n v="74"/>
    <x v="2"/>
    <n v="1"/>
    <m/>
    <n v="0"/>
    <n v="0"/>
    <n v="2"/>
    <x v="39"/>
    <n v="0"/>
    <m/>
    <m/>
    <m/>
    <x v="1"/>
    <x v="1"/>
    <m/>
    <m/>
    <m/>
    <x v="0"/>
    <s v="Rastrojos (VS)"/>
    <m/>
    <m/>
    <m/>
    <m/>
    <m/>
  </r>
  <r>
    <s v="Atlántico"/>
    <s v="Piojó"/>
    <s v="El Cerro, Chichuiri"/>
    <x v="64"/>
    <n v="451"/>
    <s v="Vegetación secundaria alta"/>
    <d v="2025-07-08T00:00:00"/>
    <s v="Alta densidad"/>
    <s v="Esteban Moreno"/>
    <x v="4"/>
    <n v="10"/>
    <n v="75"/>
    <x v="0"/>
    <m/>
    <n v="46"/>
    <n v="0.46"/>
    <n v="0.14642254764454371"/>
    <n v="7.2"/>
    <x v="9"/>
    <n v="1.6838592979122526E-2"/>
    <n v="1"/>
    <n v="5"/>
    <n v="3"/>
    <x v="0"/>
    <x v="0"/>
    <n v="0"/>
    <n v="0"/>
    <n v="0"/>
    <x v="0"/>
    <s v="Rastrojos (VS)"/>
    <m/>
    <n v="4771583.5575999999"/>
    <n v="2745082.5314000002"/>
    <n v="-75.089448000000004"/>
    <n v="10.735481999999999"/>
  </r>
  <r>
    <s v="Atlántico"/>
    <s v="Piojó"/>
    <s v="El Cerro, Chichuiri"/>
    <x v="64"/>
    <n v="452"/>
    <s v="Vegetación secundaria alta"/>
    <d v="2025-07-08T00:00:00"/>
    <s v="Alta densidad"/>
    <s v="Esteban Moreno"/>
    <x v="4"/>
    <n v="10"/>
    <n v="76"/>
    <x v="0"/>
    <m/>
    <n v="55"/>
    <n v="0.55000000000000004"/>
    <n v="0.17507043740108488"/>
    <n v="7"/>
    <x v="9"/>
    <n v="2.4072185142649173E-2"/>
    <n v="0"/>
    <n v="1"/>
    <n v="2"/>
    <x v="3"/>
    <x v="0"/>
    <n v="0"/>
    <n v="0"/>
    <n v="0"/>
    <x v="0"/>
    <s v="Rastrojos (VS)"/>
    <m/>
    <n v="4771584.9959000004"/>
    <n v="2745084.9547999999"/>
    <n v="-75.089434999999995"/>
    <n v="10.735504000000001"/>
  </r>
  <r>
    <s v="Atlántico"/>
    <s v="Piojó"/>
    <s v="El Cerro, Chichuiri"/>
    <x v="64"/>
    <n v="453"/>
    <s v="Vegetación secundaria alta"/>
    <d v="2025-07-08T00:00:00"/>
    <s v="Alta densidad"/>
    <s v="Esteban Moreno"/>
    <x v="4"/>
    <n v="10"/>
    <n v="77"/>
    <x v="1"/>
    <m/>
    <n v="48"/>
    <n v="0.48"/>
    <n v="0.15278874536821951"/>
    <n v="6.5"/>
    <x v="40"/>
    <n v="1.8334649444186342E-2"/>
    <n v="0"/>
    <n v="4"/>
    <n v="4"/>
    <x v="0"/>
    <x v="0"/>
    <n v="0"/>
    <n v="0"/>
    <n v="0"/>
    <x v="0"/>
    <s v="Rastrojos (VS)"/>
    <m/>
    <n v="4771583.7030999996"/>
    <n v="2745087.8391999998"/>
    <n v="-75.089447000000007"/>
    <n v="10.735530001000001"/>
  </r>
  <r>
    <s v="Atlántico"/>
    <s v="Piojó"/>
    <s v="El Cerro, Chichuiri"/>
    <x v="64"/>
    <n v="454"/>
    <s v="Vegetación secundaria alta"/>
    <d v="2025-07-08T00:00:00"/>
    <s v="Alta densidad"/>
    <s v="Esteban Moreno"/>
    <x v="4"/>
    <n v="10"/>
    <n v="78"/>
    <x v="1"/>
    <m/>
    <n v="56"/>
    <n v="0.56000000000000005"/>
    <n v="0.17825353626292281"/>
    <n v="6.5"/>
    <x v="109"/>
    <n v="2.4955495076809196E-2"/>
    <n v="0"/>
    <n v="4"/>
    <n v="3"/>
    <x v="0"/>
    <x v="0"/>
    <n v="0"/>
    <n v="0"/>
    <n v="0"/>
    <x v="0"/>
    <s v="Rastrojos (VS)"/>
    <m/>
    <n v="4771584.9052999998"/>
    <n v="2745087.7204"/>
    <n v="-75.089436000000006"/>
    <n v="10.735529"/>
  </r>
  <r>
    <s v="Atlántico"/>
    <s v="Piojó"/>
    <s v="El Cerro, Chichuiri"/>
    <x v="64"/>
    <n v="455"/>
    <s v="Vegetación secundaria alta"/>
    <d v="2025-07-08T00:00:00"/>
    <s v="Alta densidad"/>
    <s v="Esteban Moreno"/>
    <x v="4"/>
    <n v="10"/>
    <n v="79"/>
    <x v="1"/>
    <m/>
    <n v="47"/>
    <n v="0.47"/>
    <n v="0.14960564650638161"/>
    <n v="6.5"/>
    <x v="114"/>
    <n v="1.7578663464499839E-2"/>
    <n v="0"/>
    <n v="4"/>
    <n v="1"/>
    <x v="0"/>
    <x v="2"/>
    <n v="0"/>
    <n v="0"/>
    <n v="1"/>
    <x v="0"/>
    <s v="Rastrojos (VS)"/>
    <m/>
    <n v="4771586.8640999999"/>
    <n v="2745086.2692999998"/>
    <n v="-75.089417999999995"/>
    <n v="10.735516000000001"/>
  </r>
  <r>
    <s v="Atlántico"/>
    <s v="Piojó"/>
    <s v="El Cerro, El Coco"/>
    <x v="65"/>
    <n v="458"/>
    <s v="Vegetación secundaria alta"/>
    <d v="2025-07-08T00:00:00"/>
    <s v="Alta densidad"/>
    <s v="Esteban Moreno"/>
    <x v="4"/>
    <n v="1"/>
    <n v="1"/>
    <x v="1"/>
    <m/>
    <n v="43"/>
    <n v="0.43"/>
    <n v="0.13687325105903"/>
    <n v="5.8"/>
    <x v="2"/>
    <n v="1.4713874488845728E-2"/>
    <n v="1"/>
    <n v="4"/>
    <n v="0"/>
    <x v="0"/>
    <x v="0"/>
    <n v="0"/>
    <n v="0"/>
    <n v="0"/>
    <x v="0"/>
    <s v="Rastrojos (VS)"/>
    <m/>
    <n v="4771200.7559000002"/>
    <n v="2745033.1538"/>
    <n v="-75.092945"/>
    <n v="10.735011999999999"/>
  </r>
  <r>
    <s v="Atlántico"/>
    <s v="Piojó"/>
    <s v="El Cerro, El Coco"/>
    <x v="65"/>
    <n v="459"/>
    <s v="Vegetación secundaria alta"/>
    <d v="2025-07-08T00:00:00"/>
    <s v="Alta densidad"/>
    <s v="Esteban Moreno"/>
    <x v="4"/>
    <n v="1"/>
    <n v="2"/>
    <x v="1"/>
    <m/>
    <n v="47"/>
    <n v="0.47"/>
    <n v="0.14960564650638161"/>
    <n v="5.5"/>
    <x v="28"/>
    <n v="1.7578663464499839E-2"/>
    <n v="0"/>
    <n v="4"/>
    <n v="0"/>
    <x v="0"/>
    <x v="0"/>
    <n v="0"/>
    <n v="0"/>
    <n v="0"/>
    <x v="0"/>
    <s v="Rastrojos (VS)"/>
    <m/>
    <n v="4771207.7379000001"/>
    <n v="2745030.5625999998"/>
    <n v="-75.092881000000006"/>
    <n v="10.734989001000001"/>
  </r>
  <r>
    <s v="Atlántico"/>
    <s v="Piojó"/>
    <s v="El Cerro, El Coco"/>
    <x v="65"/>
    <n v="460"/>
    <s v="Vegetación secundaria alta"/>
    <d v="2025-07-08T00:00:00"/>
    <s v="Alta densidad"/>
    <s v="Esteban Moreno"/>
    <x v="4"/>
    <n v="1"/>
    <n v="3"/>
    <x v="7"/>
    <m/>
    <n v="48"/>
    <n v="0.48"/>
    <n v="0.15278874536821951"/>
    <n v="3"/>
    <x v="23"/>
    <n v="1.8334649444186342E-2"/>
    <n v="0"/>
    <n v="3"/>
    <m/>
    <x v="1"/>
    <x v="1"/>
    <m/>
    <m/>
    <m/>
    <x v="0"/>
    <s v="Rastrojos (VS)"/>
    <m/>
    <n v="4771207.9544000002"/>
    <n v="2745030.2292999998"/>
    <n v="-75.092878999999996"/>
    <n v="10.734986000999999"/>
  </r>
  <r>
    <s v="Atlántico"/>
    <s v="Piojó"/>
    <s v="El Cerro, El Coco"/>
    <x v="65"/>
    <n v="461"/>
    <s v="Vegetación secundaria alta"/>
    <d v="2025-07-08T00:00:00"/>
    <s v="Alta densidad"/>
    <s v="Esteban Moreno"/>
    <x v="4"/>
    <n v="1"/>
    <n v="4"/>
    <x v="1"/>
    <m/>
    <n v="47"/>
    <n v="0.47"/>
    <n v="0.14960564650638161"/>
    <n v="5.5"/>
    <x v="75"/>
    <n v="1.7578663464499839E-2"/>
    <n v="10"/>
    <n v="14"/>
    <n v="2"/>
    <x v="0"/>
    <x v="0"/>
    <n v="0"/>
    <n v="0"/>
    <n v="0"/>
    <x v="2"/>
    <s v="Rastrojos (VS)"/>
    <m/>
    <n v="4771212.2451999998"/>
    <n v="2745033.9604000002"/>
    <n v="-75.092839999999995"/>
    <n v="10.73502"/>
  </r>
  <r>
    <s v="Atlántico"/>
    <s v="Piojó"/>
    <s v="El Cerro, El Coco"/>
    <x v="65"/>
    <n v="462"/>
    <s v="Vegetación secundaria alta"/>
    <d v="2025-07-08T00:00:00"/>
    <s v="Alta densidad"/>
    <s v="Esteban Moreno"/>
    <x v="4"/>
    <n v="1"/>
    <n v="5"/>
    <x v="6"/>
    <m/>
    <n v="46"/>
    <n v="0.46"/>
    <n v="0.14642254764454371"/>
    <n v="4.8"/>
    <x v="29"/>
    <n v="1.6838592979122526E-2"/>
    <n v="10"/>
    <n v="13"/>
    <m/>
    <x v="1"/>
    <x v="1"/>
    <m/>
    <m/>
    <m/>
    <x v="0"/>
    <s v="Rastrojos (VS)"/>
    <m/>
    <n v="4771214.0864000004"/>
    <n v="2745031.2935000001"/>
    <n v="-75.092822999999996"/>
    <n v="10.734996000000001"/>
  </r>
  <r>
    <s v="Atlántico"/>
    <s v="Piojó"/>
    <s v="El Cerro, El Coco"/>
    <x v="65"/>
    <n v="463"/>
    <s v="Vegetación secundaria alta"/>
    <d v="2025-07-08T00:00:00"/>
    <s v="Alta densidad"/>
    <s v="Esteban Moreno"/>
    <x v="4"/>
    <n v="1"/>
    <n v="6"/>
    <x v="1"/>
    <m/>
    <n v="38"/>
    <n v="0.38"/>
    <n v="0.12095775674984047"/>
    <n v="6.2"/>
    <x v="26"/>
    <n v="1.1490986891234845E-2"/>
    <n v="12"/>
    <n v="15"/>
    <n v="2"/>
    <x v="0"/>
    <x v="0"/>
    <n v="0"/>
    <n v="0"/>
    <n v="0"/>
    <x v="1"/>
    <s v="Rastrojos (VS)"/>
    <m/>
    <n v="4771214.9417000003"/>
    <n v="2745028.4120999998"/>
    <n v="-75.092815000000002"/>
    <n v="10.734970000000001"/>
  </r>
  <r>
    <s v="Atlántico"/>
    <s v="Piojó"/>
    <s v="El Cerro, El Coco"/>
    <x v="65"/>
    <n v="464"/>
    <s v="Vegetación secundaria alta"/>
    <d v="2025-07-08T00:00:00"/>
    <s v="Alta densidad"/>
    <s v="Esteban Moreno"/>
    <x v="4"/>
    <n v="1"/>
    <n v="7"/>
    <x v="1"/>
    <m/>
    <n v="41"/>
    <n v="0.41"/>
    <n v="0.13050705333535417"/>
    <n v="6.5"/>
    <x v="109"/>
    <n v="1.3376972966873802E-2"/>
    <n v="7"/>
    <n v="10"/>
    <n v="2"/>
    <x v="0"/>
    <x v="0"/>
    <n v="0"/>
    <n v="0"/>
    <n v="0"/>
    <x v="2"/>
    <s v="Rastrojos (VS)"/>
    <m/>
    <n v="4771216.3514"/>
    <n v="2745026.6329999999"/>
    <n v="-75.092802000000006"/>
    <n v="10.734954001"/>
  </r>
  <r>
    <s v="Atlántico"/>
    <s v="Piojó"/>
    <s v="El Cerro, El Coco"/>
    <x v="65"/>
    <n v="465"/>
    <s v="Vegetación secundaria alta"/>
    <d v="2025-07-08T00:00:00"/>
    <s v="Alta densidad"/>
    <s v="Esteban Moreno"/>
    <x v="4"/>
    <n v="1"/>
    <n v="8"/>
    <x v="1"/>
    <m/>
    <n v="43"/>
    <n v="0.43"/>
    <n v="0.13687325105903"/>
    <n v="7"/>
    <x v="114"/>
    <n v="1.4713874488845728E-2"/>
    <n v="7"/>
    <n v="14"/>
    <n v="0"/>
    <x v="0"/>
    <x v="0"/>
    <n v="0"/>
    <n v="0"/>
    <n v="0"/>
    <x v="1"/>
    <s v="Rastrojos (VS)"/>
    <m/>
    <n v="4771213.3903000001"/>
    <n v="2745025.4364999998"/>
    <n v="-75.092828999999995"/>
    <n v="10.734942999999999"/>
  </r>
  <r>
    <s v="Atlántico"/>
    <s v="Piojó"/>
    <s v="El Cerro, El Coco"/>
    <x v="65"/>
    <n v="466"/>
    <s v="Vegetación secundaria alta"/>
    <d v="2025-07-08T00:00:00"/>
    <s v="Alta densidad"/>
    <s v="Esteban Moreno"/>
    <x v="4"/>
    <n v="1"/>
    <n v="9"/>
    <x v="6"/>
    <m/>
    <n v="46"/>
    <n v="0.46"/>
    <n v="0.14642254764454371"/>
    <n v="4.5"/>
    <x v="66"/>
    <n v="1.6838592979122526E-2"/>
    <n v="8"/>
    <n v="11"/>
    <m/>
    <x v="1"/>
    <x v="1"/>
    <m/>
    <m/>
    <m/>
    <x v="0"/>
    <s v="Rastrojos (VS)"/>
    <m/>
    <n v="4771212.2001"/>
    <n v="2745027.3248000001"/>
    <n v="-75.092839999999995"/>
    <n v="10.734959999999999"/>
  </r>
  <r>
    <s v="Atlántico"/>
    <s v="Piojó"/>
    <s v="El Cerro, El Coco"/>
    <x v="65"/>
    <n v="467"/>
    <s v="Vegetación secundaria alta"/>
    <d v="2025-07-08T00:00:00"/>
    <s v="Alta densidad"/>
    <s v="Esteban Moreno"/>
    <x v="4"/>
    <n v="1"/>
    <n v="10"/>
    <x v="1"/>
    <m/>
    <n v="49"/>
    <n v="0.49"/>
    <n v="0.15597184423005744"/>
    <n v="5.5"/>
    <x v="68"/>
    <n v="1.9106550918182037E-2"/>
    <n v="6"/>
    <n v="9"/>
    <n v="0"/>
    <x v="0"/>
    <x v="0"/>
    <n v="0"/>
    <n v="0"/>
    <n v="0"/>
    <x v="0"/>
    <s v="Rastrojos (VS)"/>
    <m/>
    <n v="4771209.7752"/>
    <n v="2745024.5764000001"/>
    <n v="-75.092861999999997"/>
    <n v="10.734935001"/>
  </r>
  <r>
    <s v="Atlántico"/>
    <s v="Piojó"/>
    <s v="El Cerro, El Coco"/>
    <x v="65"/>
    <n v="468"/>
    <s v="Vegetación secundaria alta"/>
    <d v="2025-07-08T00:00:00"/>
    <s v="Alta densidad"/>
    <s v="Esteban Moreno"/>
    <x v="4"/>
    <n v="2"/>
    <n v="11"/>
    <x v="0"/>
    <m/>
    <n v="48"/>
    <n v="0.48"/>
    <n v="0.15278874536821951"/>
    <n v="7"/>
    <x v="9"/>
    <n v="1.8334649444186342E-2"/>
    <n v="2"/>
    <n v="5"/>
    <n v="0"/>
    <x v="0"/>
    <x v="0"/>
    <n v="0"/>
    <n v="0"/>
    <n v="0"/>
    <x v="0"/>
    <s v="Rastrojos (VS)"/>
    <m/>
    <n v="4771197.6063999999"/>
    <n v="2745020.3459000001"/>
    <n v="-75.092973000000001"/>
    <n v="10.734896000999999"/>
  </r>
  <r>
    <s v="Atlántico"/>
    <s v="Piojó"/>
    <s v="El Cerro, El Coco"/>
    <x v="65"/>
    <n v="469"/>
    <s v="Vegetación secundaria alta"/>
    <d v="2025-07-08T00:00:00"/>
    <s v="Alta densidad"/>
    <s v="Esteban Moreno"/>
    <x v="4"/>
    <n v="2"/>
    <n v="12"/>
    <x v="1"/>
    <m/>
    <n v="45"/>
    <n v="0.45"/>
    <n v="0.14323944878270581"/>
    <n v="5.7"/>
    <x v="130"/>
    <n v="1.6114437988054404E-2"/>
    <n v="0"/>
    <n v="4"/>
    <n v="0"/>
    <x v="0"/>
    <x v="0"/>
    <n v="0"/>
    <n v="0"/>
    <n v="0"/>
    <x v="0"/>
    <s v="Rastrojos (VS)"/>
    <m/>
    <n v="4771197.3740999997"/>
    <n v="2745018.3566999999"/>
    <n v="-75.092974999999996"/>
    <n v="10.734878001"/>
  </r>
  <r>
    <s v="Atlántico"/>
    <s v="Piojó"/>
    <s v="El Cerro, El Coco"/>
    <x v="65"/>
    <n v="470"/>
    <s v="Vegetación secundaria alta"/>
    <d v="2025-07-08T00:00:00"/>
    <s v="Alta densidad"/>
    <s v="Esteban Moreno"/>
    <x v="4"/>
    <n v="2"/>
    <n v="13"/>
    <x v="0"/>
    <m/>
    <n v="43"/>
    <n v="0.43"/>
    <n v="0.13687325105903"/>
    <n v="7.2"/>
    <x v="9"/>
    <n v="1.4713874488845728E-2"/>
    <n v="0"/>
    <n v="4"/>
    <n v="3"/>
    <x v="0"/>
    <x v="0"/>
    <n v="0"/>
    <n v="0"/>
    <n v="0"/>
    <x v="0"/>
    <s v="Rastrojos (VS)"/>
    <m/>
    <n v="4771197.3771000002"/>
    <n v="2745018.7990000001"/>
    <n v="-75.092974999999996"/>
    <n v="10.734882000000001"/>
  </r>
  <r>
    <s v="Atlántico"/>
    <s v="Piojó"/>
    <s v="El Cerro, El Coco"/>
    <x v="65"/>
    <n v="471"/>
    <s v="Vegetación secundaria alta"/>
    <d v="2025-07-08T00:00:00"/>
    <s v="Alta densidad"/>
    <s v="Esteban Moreno"/>
    <x v="4"/>
    <n v="2"/>
    <n v="14"/>
    <x v="1"/>
    <m/>
    <n v="40"/>
    <n v="0.4"/>
    <n v="0.12732395447351627"/>
    <n v="6.5"/>
    <x v="113"/>
    <n v="1.2732395447351627E-2"/>
    <n v="0"/>
    <n v="4"/>
    <n v="0"/>
    <x v="0"/>
    <x v="0"/>
    <n v="0"/>
    <n v="0"/>
    <n v="0"/>
    <x v="0"/>
    <s v="Rastrojos (VS)"/>
    <m/>
    <n v="4771197.6063999999"/>
    <n v="2745020.3459000001"/>
    <n v="-75.092973000000001"/>
    <n v="10.734896000999999"/>
  </r>
  <r>
    <s v="Atlántico"/>
    <s v="Piojó"/>
    <s v="El Cerro, El Coco"/>
    <x v="65"/>
    <n v="472"/>
    <s v="Vegetación secundaria alta"/>
    <d v="2025-07-08T00:00:00"/>
    <s v="Alta densidad"/>
    <s v="Esteban Moreno"/>
    <x v="4"/>
    <n v="2"/>
    <n v="15"/>
    <x v="0"/>
    <m/>
    <n v="50"/>
    <n v="0.5"/>
    <n v="0.15915494309189535"/>
    <n v="7"/>
    <x v="9"/>
    <n v="1.9894367886486918E-2"/>
    <n v="3"/>
    <n v="6"/>
    <n v="0"/>
    <x v="0"/>
    <x v="0"/>
    <n v="0"/>
    <n v="0"/>
    <n v="0"/>
    <x v="0"/>
    <s v="Rastrojos (VS)"/>
    <m/>
    <n v="4771197.1764000002"/>
    <n v="2745021.4547999999"/>
    <n v="-75.092977000000005"/>
    <n v="10.734906001000001"/>
  </r>
  <r>
    <s v="Atlántico"/>
    <s v="Piojó"/>
    <s v="El Cerro, El Coco"/>
    <x v="65"/>
    <n v="473"/>
    <s v="Vegetación secundaria alta"/>
    <d v="2025-07-08T00:00:00"/>
    <s v="Alta densidad"/>
    <s v="Esteban Moreno"/>
    <x v="4"/>
    <n v="2"/>
    <n v="16"/>
    <x v="1"/>
    <m/>
    <n v="51"/>
    <n v="0.51"/>
    <n v="0.16233804195373325"/>
    <n v="5.5"/>
    <x v="79"/>
    <n v="2.0698100349100988E-2"/>
    <n v="0"/>
    <n v="4"/>
    <n v="0"/>
    <x v="0"/>
    <x v="0"/>
    <n v="0"/>
    <n v="0"/>
    <n v="0"/>
    <x v="0"/>
    <s v="Rastrojos (VS)"/>
    <m/>
    <n v="4771195.9960000003"/>
    <n v="2745024.7807999998"/>
    <n v="-75.092988000000005"/>
    <n v="10.734936000999999"/>
  </r>
  <r>
    <s v="Atlántico"/>
    <s v="Piojó"/>
    <s v="El Cerro, El Coco"/>
    <x v="65"/>
    <n v="474"/>
    <s v="Vegetación secundaria alta"/>
    <d v="2025-07-08T00:00:00"/>
    <s v="Alta densidad"/>
    <s v="Esteban Moreno"/>
    <x v="4"/>
    <n v="2"/>
    <n v="17"/>
    <x v="1"/>
    <m/>
    <n v="46"/>
    <n v="0.46"/>
    <n v="0.14642254764454371"/>
    <n v="7"/>
    <x v="77"/>
    <n v="1.6838592979122526E-2"/>
    <n v="0"/>
    <n v="4"/>
    <n v="0"/>
    <x v="0"/>
    <x v="0"/>
    <n v="0"/>
    <n v="0"/>
    <n v="0"/>
    <x v="0"/>
    <s v="Rastrojos (VS)"/>
    <m/>
    <n v="4771197.2155999998"/>
    <n v="2745027.2056"/>
    <n v="-75.092977000000005"/>
    <n v="10.734958000000001"/>
  </r>
  <r>
    <s v="Atlántico"/>
    <s v="Piojó"/>
    <s v="El Cerro, El Coco"/>
    <x v="65"/>
    <n v="475"/>
    <s v="Vegetación secundaria alta"/>
    <d v="2025-07-08T00:00:00"/>
    <s v="Alta densidad"/>
    <s v="Esteban Moreno"/>
    <x v="4"/>
    <n v="2"/>
    <n v="18"/>
    <x v="1"/>
    <m/>
    <n v="39"/>
    <n v="0.39"/>
    <n v="0.12414085561167837"/>
    <n v="6.5"/>
    <x v="113"/>
    <n v="1.2103733422138642E-2"/>
    <n v="2"/>
    <n v="6"/>
    <n v="4"/>
    <x v="0"/>
    <x v="0"/>
    <n v="0"/>
    <n v="0"/>
    <n v="0"/>
    <x v="2"/>
    <s v="Rastrojos (VS)"/>
    <m/>
    <n v="4771201.0464000003"/>
    <n v="2745027.6219000001"/>
    <n v="-75.092941999999994"/>
    <n v="10.734961999999999"/>
  </r>
  <r>
    <s v="Atlántico"/>
    <s v="Piojó"/>
    <s v="El Cerro, El Coco"/>
    <x v="65"/>
    <n v="476"/>
    <s v="Vegetación secundaria alta"/>
    <d v="2025-07-08T00:00:00"/>
    <s v="Alta densidad"/>
    <s v="Esteban Moreno"/>
    <x v="4"/>
    <n v="2"/>
    <n v="19"/>
    <x v="1"/>
    <m/>
    <n v="46"/>
    <n v="0.46"/>
    <n v="0.14642254764454371"/>
    <n v="5"/>
    <x v="28"/>
    <n v="1.6838592979122526E-2"/>
    <n v="2"/>
    <n v="5"/>
    <n v="2"/>
    <x v="0"/>
    <x v="0"/>
    <n v="0"/>
    <n v="0"/>
    <n v="0"/>
    <x v="3"/>
    <s v="Rastrojos (VS)"/>
    <m/>
    <n v="4771203.0014000004"/>
    <n v="2745025.6179"/>
    <n v="-75.092923999999996"/>
    <n v="10.734944001000001"/>
  </r>
  <r>
    <s v="Atlántico"/>
    <s v="Piojó"/>
    <s v="El Cerro, El Coco"/>
    <x v="65"/>
    <n v="477"/>
    <s v="Vegetación secundaria alta"/>
    <d v="2025-07-08T00:00:00"/>
    <s v="Alta densidad"/>
    <s v="Esteban Moreno"/>
    <x v="4"/>
    <n v="2"/>
    <n v="20"/>
    <x v="1"/>
    <m/>
    <n v="40"/>
    <n v="0.4"/>
    <n v="0.12732395447351627"/>
    <n v="6.5"/>
    <x v="72"/>
    <n v="1.2732395447351627E-2"/>
    <n v="3"/>
    <n v="6"/>
    <n v="1"/>
    <x v="3"/>
    <x v="0"/>
    <n v="0"/>
    <n v="0"/>
    <n v="2"/>
    <x v="0"/>
    <s v="Rastrojos (VS)"/>
    <m/>
    <n v="4771205.0762999998"/>
    <n v="2745025.1612999998"/>
    <n v="-75.092905000000002"/>
    <n v="10.73494"/>
  </r>
  <r>
    <s v="Atlántico"/>
    <s v="Piojó"/>
    <s v="El Cerro, El Coco"/>
    <x v="65"/>
    <n v="478"/>
    <s v="Vegetación secundaria alta"/>
    <d v="2025-07-08T00:00:00"/>
    <s v="Alta densidad"/>
    <s v="Esteban Moreno"/>
    <x v="4"/>
    <n v="2"/>
    <n v="21"/>
    <x v="0"/>
    <m/>
    <n v="41"/>
    <n v="0.41"/>
    <n v="0.13050705333535417"/>
    <n v="7"/>
    <x v="9"/>
    <n v="1.3376972966873802E-2"/>
    <n v="4"/>
    <n v="7"/>
    <n v="2"/>
    <x v="0"/>
    <x v="0"/>
    <n v="0"/>
    <n v="0"/>
    <n v="1"/>
    <x v="0"/>
    <s v="Rastrojos (VS)"/>
    <m/>
    <n v="4771203.1589000002"/>
    <n v="2745032.6951000001"/>
    <n v="-75.092922999999999"/>
    <n v="10.735008000000001"/>
  </r>
  <r>
    <s v="Atlántico"/>
    <s v="Piojó"/>
    <s v="El Cerro, El Coco"/>
    <x v="65"/>
    <n v="479"/>
    <s v="Vegetación secundaria alta"/>
    <d v="2025-07-08T00:00:00"/>
    <s v="Alta densidad"/>
    <s v="Esteban Moreno"/>
    <x v="4"/>
    <n v="3"/>
    <n v="22"/>
    <x v="1"/>
    <m/>
    <n v="45"/>
    <n v="0.45"/>
    <n v="0.14323944878270581"/>
    <n v="6"/>
    <x v="26"/>
    <n v="1.6114437988054404E-2"/>
    <n v="0"/>
    <n v="4"/>
    <n v="2"/>
    <x v="0"/>
    <x v="0"/>
    <n v="0"/>
    <n v="0"/>
    <n v="0"/>
    <x v="0"/>
    <s v="Rastrojos (VS)"/>
    <m/>
    <n v="4771203.4978"/>
    <n v="2745018.2044000002"/>
    <n v="-75.092918999999995"/>
    <n v="10.734877000999999"/>
  </r>
  <r>
    <s v="Atlántico"/>
    <s v="Piojó"/>
    <s v="El Cerro, El Coco"/>
    <x v="65"/>
    <n v="480"/>
    <s v="Vegetación secundaria alta"/>
    <d v="2025-07-08T00:00:00"/>
    <s v="Alta densidad"/>
    <s v="Esteban Moreno"/>
    <x v="4"/>
    <n v="3"/>
    <n v="23"/>
    <x v="1"/>
    <m/>
    <n v="44"/>
    <n v="0.44"/>
    <n v="0.14005634992086791"/>
    <n v="5.8"/>
    <x v="79"/>
    <n v="1.5406198491295469E-2"/>
    <n v="0"/>
    <n v="3"/>
    <n v="0"/>
    <x v="0"/>
    <x v="0"/>
    <n v="0"/>
    <n v="0"/>
    <n v="0"/>
    <x v="0"/>
    <s v="Rastrojos (VS)"/>
    <m/>
    <n v="4771203.2774999999"/>
    <n v="2745017.9846999999"/>
    <n v="-75.092921000000004"/>
    <n v="10.734875001000001"/>
  </r>
  <r>
    <s v="Atlántico"/>
    <s v="Piojó"/>
    <s v="El Cerro, El Coco"/>
    <x v="65"/>
    <n v="481"/>
    <s v="Vegetación secundaria alta"/>
    <d v="2025-07-08T00:00:00"/>
    <s v="Alta densidad"/>
    <s v="Esteban Moreno"/>
    <x v="4"/>
    <n v="3"/>
    <n v="24"/>
    <x v="1"/>
    <m/>
    <n v="41"/>
    <n v="0.41"/>
    <n v="0.13050705333535417"/>
    <n v="5.8"/>
    <x v="69"/>
    <n v="1.3376972966873802E-2"/>
    <n v="0"/>
    <n v="4"/>
    <n v="0"/>
    <x v="0"/>
    <x v="0"/>
    <n v="0"/>
    <n v="0"/>
    <n v="0"/>
    <x v="0"/>
    <s v="Rastrojos (VS)"/>
    <m/>
    <n v="4771203.4970000004"/>
    <n v="2745018.0937999999"/>
    <n v="-75.092918999999995"/>
    <n v="10.734876001"/>
  </r>
  <r>
    <s v="Atlántico"/>
    <s v="Piojó"/>
    <s v="El Cerro, El Coco"/>
    <x v="65"/>
    <n v="482"/>
    <s v="Vegetación secundaria alta"/>
    <d v="2025-07-08T00:00:00"/>
    <s v="Alta densidad"/>
    <s v="Esteban Moreno"/>
    <x v="4"/>
    <n v="3"/>
    <n v="25"/>
    <x v="6"/>
    <m/>
    <n v="47"/>
    <n v="0.47"/>
    <n v="0.14960564650638161"/>
    <n v="4.5"/>
    <x v="36"/>
    <n v="1.7578663464499839E-2"/>
    <n v="0"/>
    <n v="4"/>
    <m/>
    <x v="1"/>
    <x v="1"/>
    <m/>
    <m/>
    <m/>
    <x v="0"/>
    <s v="Rastrojos (VS)"/>
    <m/>
    <n v="4771202.0812999997"/>
    <n v="2745018.9882"/>
    <n v="-75.092932000000005"/>
    <n v="10.734883999999999"/>
  </r>
  <r>
    <s v="Atlántico"/>
    <s v="Piojó"/>
    <s v="El Cerro, El Coco"/>
    <x v="65"/>
    <n v="483"/>
    <s v="Vegetación secundaria alta"/>
    <d v="2025-07-08T00:00:00"/>
    <s v="Alta densidad"/>
    <s v="Esteban Moreno"/>
    <x v="4"/>
    <n v="3"/>
    <n v="26"/>
    <x v="1"/>
    <m/>
    <n v="43"/>
    <n v="0.43"/>
    <n v="0.13687325105903"/>
    <n v="6"/>
    <x v="26"/>
    <n v="1.4713874488845728E-2"/>
    <n v="1"/>
    <n v="5"/>
    <n v="0"/>
    <x v="0"/>
    <x v="0"/>
    <n v="0"/>
    <n v="0"/>
    <n v="0"/>
    <x v="0"/>
    <s v="Rastrojos (VS)"/>
    <m/>
    <n v="4771205.3442000002"/>
    <n v="2745016.3116000001"/>
    <n v="-75.092901999999995"/>
    <n v="10.734859999999999"/>
  </r>
  <r>
    <s v="Atlántico"/>
    <s v="Piojó"/>
    <s v="El Cerro, El Coco"/>
    <x v="65"/>
    <n v="484"/>
    <s v="Vegetación secundaria alta"/>
    <d v="2025-07-08T00:00:00"/>
    <s v="Alta densidad"/>
    <s v="Esteban Moreno"/>
    <x v="4"/>
    <n v="3"/>
    <n v="27"/>
    <x v="6"/>
    <m/>
    <n v="47"/>
    <n v="0.47"/>
    <n v="0.14960564650638161"/>
    <n v="5"/>
    <x v="107"/>
    <n v="1.7578663464499839E-2"/>
    <n v="0"/>
    <n v="4"/>
    <m/>
    <x v="1"/>
    <x v="1"/>
    <m/>
    <m/>
    <m/>
    <x v="0"/>
    <s v="Rastrojos (VS)"/>
    <s v="torcido"/>
    <n v="4771203.3786000004"/>
    <n v="2745016.7673999998"/>
    <n v="-75.092920000000007"/>
    <n v="10.734864"/>
  </r>
  <r>
    <s v="Atlántico"/>
    <s v="Piojó"/>
    <s v="El Cerro, El Coco"/>
    <x v="65"/>
    <n v="485"/>
    <s v="Vegetación secundaria alta"/>
    <d v="2025-07-08T00:00:00"/>
    <s v="Alta densidad"/>
    <s v="Esteban Moreno"/>
    <x v="4"/>
    <n v="3"/>
    <n v="28"/>
    <x v="6"/>
    <m/>
    <n v="53"/>
    <n v="0.53"/>
    <n v="0.16870423967740908"/>
    <n v="4.5"/>
    <x v="29"/>
    <n v="2.2353311757256702E-2"/>
    <n v="0"/>
    <n v="4"/>
    <m/>
    <x v="1"/>
    <x v="1"/>
    <m/>
    <m/>
    <m/>
    <x v="0"/>
    <s v="Rastrojos (VS)"/>
    <m/>
    <n v="4771203.2640000004"/>
    <n v="2745015.9939999999"/>
    <n v="-75.092921000000004"/>
    <n v="10.734857"/>
  </r>
  <r>
    <s v="Atlántico"/>
    <s v="Piojó"/>
    <s v="El Cerro, El Coco"/>
    <x v="65"/>
    <n v="486"/>
    <s v="Vegetación secundaria alta"/>
    <d v="2025-07-08T00:00:00"/>
    <s v="Alta densidad"/>
    <s v="Esteban Moreno"/>
    <x v="4"/>
    <n v="3"/>
    <n v="29"/>
    <x v="1"/>
    <m/>
    <n v="37"/>
    <n v="0.37"/>
    <n v="0.11777465788800255"/>
    <n v="6.5"/>
    <x v="72"/>
    <n v="1.0894155854640236E-2"/>
    <n v="3"/>
    <n v="6"/>
    <n v="2"/>
    <x v="0"/>
    <x v="0"/>
    <n v="0"/>
    <n v="0"/>
    <n v="0"/>
    <x v="3"/>
    <s v="Rastrojos (VS)"/>
    <m/>
    <n v="4771203.9232000001"/>
    <n v="2745016.4319000002"/>
    <n v="-75.092915000000005"/>
    <n v="10.734861"/>
  </r>
  <r>
    <s v="Atlántico"/>
    <s v="Piojó"/>
    <s v="El Cerro, El Coco"/>
    <x v="65"/>
    <n v="487"/>
    <s v="Vegetación secundaria alta"/>
    <d v="2025-07-08T00:00:00"/>
    <s v="Alta densidad"/>
    <s v="Esteban Moreno"/>
    <x v="4"/>
    <n v="3"/>
    <n v="30"/>
    <x v="1"/>
    <m/>
    <n v="49"/>
    <n v="0.49"/>
    <n v="0.15597184423005744"/>
    <n v="6.5"/>
    <x v="72"/>
    <n v="1.9106550918182037E-2"/>
    <n v="0"/>
    <n v="4"/>
    <n v="1"/>
    <x v="0"/>
    <x v="0"/>
    <n v="0"/>
    <n v="0"/>
    <n v="0"/>
    <x v="0"/>
    <s v="Rastrojos (VS)"/>
    <m/>
    <n v="4771205.1156000001"/>
    <n v="2745014.8753999998"/>
    <n v="-75.092904000000004"/>
    <n v="10.734847"/>
  </r>
  <r>
    <s v="Atlántico"/>
    <s v="Piojó"/>
    <s v="El Cerro, El Coco"/>
    <x v="65"/>
    <n v="488"/>
    <s v="Vegetación secundaria alta"/>
    <d v="2025-07-08T00:00:00"/>
    <s v="Alta densidad"/>
    <s v="Esteban Moreno"/>
    <x v="4"/>
    <n v="3"/>
    <n v="31"/>
    <x v="5"/>
    <m/>
    <n v="47"/>
    <n v="0.47"/>
    <n v="0.14960564650638161"/>
    <n v="2.2000000000000002"/>
    <x v="25"/>
    <n v="1.7578663464499839E-2"/>
    <n v="0"/>
    <n v="2"/>
    <m/>
    <x v="1"/>
    <x v="1"/>
    <m/>
    <m/>
    <m/>
    <x v="0"/>
    <s v="Rastrojos (VS)"/>
    <m/>
    <n v="4771203.3613"/>
    <n v="2745014.2237999998"/>
    <n v="-75.092920000000007"/>
    <n v="10.734841000999999"/>
  </r>
  <r>
    <s v="Atlántico"/>
    <s v="Piojó"/>
    <s v="El Cerro, El Coco"/>
    <x v="65"/>
    <n v="489"/>
    <s v="Vegetación secundaria alta"/>
    <d v="2025-07-08T00:00:00"/>
    <s v="Alta densidad"/>
    <s v="Esteban Moreno"/>
    <x v="4"/>
    <n v="3"/>
    <n v="32"/>
    <x v="1"/>
    <m/>
    <n v="46"/>
    <n v="0.46"/>
    <n v="0.14642254764454371"/>
    <n v="6.8"/>
    <x v="69"/>
    <n v="1.6838592979122526E-2"/>
    <n v="0"/>
    <n v="3"/>
    <n v="0"/>
    <x v="0"/>
    <x v="0"/>
    <n v="0"/>
    <n v="0"/>
    <n v="0"/>
    <x v="0"/>
    <s v="Rastrojos (VS)"/>
    <m/>
    <n v="4771202.3784999996"/>
    <n v="2745014.4515999998"/>
    <n v="-75.092928999999998"/>
    <n v="10.734843"/>
  </r>
  <r>
    <s v="Atlántico"/>
    <s v="Piojó"/>
    <s v="El Cerro, El Coco"/>
    <x v="65"/>
    <n v="490"/>
    <s v="Vegetación secundaria alta"/>
    <d v="2025-07-08T00:00:00"/>
    <s v="Alta densidad"/>
    <s v="Esteban Moreno"/>
    <x v="4"/>
    <n v="3"/>
    <n v="33"/>
    <x v="1"/>
    <m/>
    <n v="42"/>
    <n v="0.42"/>
    <n v="0.13369015219719207"/>
    <n v="6.5"/>
    <x v="40"/>
    <n v="1.4037465980705167E-2"/>
    <n v="0"/>
    <n v="3"/>
    <n v="0"/>
    <x v="0"/>
    <x v="0"/>
    <n v="0"/>
    <n v="0"/>
    <n v="0"/>
    <x v="0"/>
    <s v="Rastrojos (VS)"/>
    <m/>
    <n v="4771201.7148000002"/>
    <n v="2745013.3502000002"/>
    <n v="-75.092934999999997"/>
    <n v="10.734833001"/>
  </r>
  <r>
    <s v="Atlántico"/>
    <s v="Piojó"/>
    <s v="El Cerro, El Coco"/>
    <x v="65"/>
    <n v="491"/>
    <s v="Vegetación secundaria alta"/>
    <d v="2025-07-08T00:00:00"/>
    <s v="Alta densidad"/>
    <s v="Esteban Moreno"/>
    <x v="4"/>
    <n v="3"/>
    <n v="34"/>
    <x v="1"/>
    <m/>
    <n v="46"/>
    <n v="0.46"/>
    <n v="0.14642254764454371"/>
    <n v="6.2"/>
    <x v="26"/>
    <n v="1.6838592979122526E-2"/>
    <n v="0"/>
    <n v="3"/>
    <n v="0"/>
    <x v="0"/>
    <x v="0"/>
    <n v="0"/>
    <n v="0"/>
    <n v="0"/>
    <x v="0"/>
    <s v="Rastrojos (VS)"/>
    <m/>
    <n v="4771201.3814000003"/>
    <n v="2745012.5783000002"/>
    <n v="-75.092938000000004"/>
    <n v="10.734826001"/>
  </r>
  <r>
    <s v="Atlántico"/>
    <s v="Piojó"/>
    <s v="El Cerro, El Coco"/>
    <x v="65"/>
    <n v="492"/>
    <s v="Vegetación secundaria alta"/>
    <d v="2025-07-08T00:00:00"/>
    <s v="Alta densidad"/>
    <s v="Esteban Moreno"/>
    <x v="4"/>
    <n v="3"/>
    <n v="35"/>
    <x v="6"/>
    <m/>
    <n v="47"/>
    <n v="0.47"/>
    <n v="0.14960564650638161"/>
    <n v="4.8"/>
    <x v="107"/>
    <n v="1.7578663464499839E-2"/>
    <n v="0"/>
    <n v="4"/>
    <m/>
    <x v="1"/>
    <x v="1"/>
    <m/>
    <m/>
    <m/>
    <x v="0"/>
    <s v="Rastrojos (VS)"/>
    <m/>
    <n v="4771201.0488"/>
    <n v="2745011.9169000001"/>
    <n v="-75.092940999999996"/>
    <n v="10.734819999999999"/>
  </r>
  <r>
    <s v="Atlántico"/>
    <s v="Piojó"/>
    <s v="El Cerro, El Coco"/>
    <x v="65"/>
    <n v="493"/>
    <s v="Vegetación secundaria alta"/>
    <d v="2025-07-08T00:00:00"/>
    <s v="Alta densidad"/>
    <s v="Esteban Moreno"/>
    <x v="4"/>
    <n v="4"/>
    <n v="36"/>
    <x v="1"/>
    <m/>
    <n v="47"/>
    <n v="0.47"/>
    <n v="0.14960564650638161"/>
    <n v="5.5"/>
    <x v="68"/>
    <n v="1.7578663464499839E-2"/>
    <n v="0"/>
    <n v="4"/>
    <n v="0"/>
    <x v="0"/>
    <x v="0"/>
    <n v="0"/>
    <n v="0"/>
    <n v="0"/>
    <x v="0"/>
    <s v="Rastrojos (VS)"/>
    <m/>
    <n v="4771215.4924999997"/>
    <n v="2745012.9246"/>
    <n v="-75.092809000000003"/>
    <n v="10.734830000000001"/>
  </r>
  <r>
    <s v="Atlántico"/>
    <s v="Piojó"/>
    <s v="El Cerro, El Coco"/>
    <x v="65"/>
    <n v="494"/>
    <s v="Vegetación secundaria alta"/>
    <d v="2025-07-08T00:00:00"/>
    <s v="Alta densidad"/>
    <s v="Esteban Moreno"/>
    <x v="4"/>
    <n v="4"/>
    <n v="37"/>
    <x v="1"/>
    <m/>
    <n v="46"/>
    <n v="0.46"/>
    <n v="0.14642254764454371"/>
    <n v="6.8"/>
    <x v="40"/>
    <n v="1.6838592979122526E-2"/>
    <n v="4"/>
    <n v="7"/>
    <n v="0"/>
    <x v="0"/>
    <x v="0"/>
    <n v="0"/>
    <n v="0"/>
    <n v="0"/>
    <x v="0"/>
    <s v="Rastrojos (VS)"/>
    <m/>
    <n v="4771213.2040999997"/>
    <n v="2745014.1568"/>
    <n v="-75.092830000000006"/>
    <n v="10.734841000999999"/>
  </r>
  <r>
    <s v="Atlántico"/>
    <s v="Piojó"/>
    <s v="El Cerro, El Coco"/>
    <x v="65"/>
    <n v="495"/>
    <s v="Vegetación secundaria alta"/>
    <d v="2025-07-08T00:00:00"/>
    <s v="Alta densidad"/>
    <s v="Esteban Moreno"/>
    <x v="4"/>
    <n v="4"/>
    <n v="38"/>
    <x v="6"/>
    <m/>
    <n v="40"/>
    <n v="0.4"/>
    <n v="0.12732395447351627"/>
    <n v="5"/>
    <x v="107"/>
    <n v="1.2732395447351627E-2"/>
    <n v="0"/>
    <n v="3"/>
    <m/>
    <x v="1"/>
    <x v="1"/>
    <m/>
    <m/>
    <m/>
    <x v="0"/>
    <s v="Rastrojos (VS)"/>
    <m/>
    <n v="4771212.9884000001"/>
    <n v="2745014.6006"/>
    <n v="-75.092832000000001"/>
    <n v="10.734845"/>
  </r>
  <r>
    <s v="Atlántico"/>
    <s v="Piojó"/>
    <s v="El Cerro, El Coco"/>
    <x v="65"/>
    <n v="496"/>
    <s v="Vegetación secundaria alta"/>
    <d v="2025-07-08T00:00:00"/>
    <s v="Alta densidad"/>
    <s v="Esteban Moreno"/>
    <x v="4"/>
    <n v="4"/>
    <n v="39"/>
    <x v="1"/>
    <m/>
    <n v="44"/>
    <n v="0.44"/>
    <n v="0.14005634992086791"/>
    <n v="6.2"/>
    <x v="26"/>
    <n v="1.5406198491295469E-2"/>
    <n v="0"/>
    <n v="4"/>
    <n v="1"/>
    <x v="0"/>
    <x v="0"/>
    <n v="0"/>
    <n v="0"/>
    <n v="0"/>
    <x v="0"/>
    <s v="Rastrojos (VS)"/>
    <m/>
    <n v="4771215.6469999999"/>
    <n v="2745019.5595"/>
    <n v="-75.092808000000005"/>
    <n v="10.734890001"/>
  </r>
  <r>
    <s v="Atlántico"/>
    <s v="Piojó"/>
    <s v="El Cerro, El Coco"/>
    <x v="65"/>
    <n v="497"/>
    <s v="Vegetación secundaria alta"/>
    <d v="2025-07-08T00:00:00"/>
    <s v="Alta densidad"/>
    <s v="Esteban Moreno"/>
    <x v="4"/>
    <n v="4"/>
    <n v="40"/>
    <x v="1"/>
    <m/>
    <n v="46"/>
    <n v="0.46"/>
    <n v="0.14642254764454371"/>
    <n v="5.2"/>
    <x v="28"/>
    <n v="1.6838592979122526E-2"/>
    <n v="0"/>
    <n v="4"/>
    <n v="0"/>
    <x v="0"/>
    <x v="0"/>
    <n v="0"/>
    <n v="0"/>
    <n v="0"/>
    <x v="0"/>
    <s v="Rastrojos (VS)"/>
    <m/>
    <n v="4771216.8365000002"/>
    <n v="2745017.5606"/>
    <n v="-75.092797000000004"/>
    <n v="10.734871999999999"/>
  </r>
  <r>
    <s v="Atlántico"/>
    <s v="Piojó"/>
    <s v="El Cerro, El Coco"/>
    <x v="65"/>
    <n v="498"/>
    <s v="Vegetación secundaria alta"/>
    <d v="2025-07-08T00:00:00"/>
    <s v="Alta densidad"/>
    <s v="Esteban Moreno"/>
    <x v="4"/>
    <n v="4"/>
    <n v="41"/>
    <x v="6"/>
    <m/>
    <n v="53"/>
    <n v="0.53"/>
    <n v="0.16870423967740908"/>
    <n v="4.5"/>
    <x v="36"/>
    <n v="2.2353311757256702E-2"/>
    <n v="3"/>
    <n v="6"/>
    <m/>
    <x v="1"/>
    <x v="1"/>
    <m/>
    <m/>
    <m/>
    <x v="0"/>
    <s v="Rastrojos (VS)"/>
    <m/>
    <n v="4771217.3750999998"/>
    <n v="2745016.3402999998"/>
    <n v="-75.092792000000003"/>
    <n v="10.734861"/>
  </r>
  <r>
    <s v="Atlántico"/>
    <s v="Piojó"/>
    <s v="El Cerro, El Coco"/>
    <x v="65"/>
    <n v="499"/>
    <s v="Vegetación secundaria alta"/>
    <d v="2025-07-08T00:00:00"/>
    <s v="Alta densidad"/>
    <s v="Esteban Moreno"/>
    <x v="4"/>
    <n v="4"/>
    <n v="42"/>
    <x v="1"/>
    <m/>
    <n v="44"/>
    <n v="0.44"/>
    <n v="0.14005634992086791"/>
    <n v="4.8"/>
    <x v="68"/>
    <n v="1.5406198491295469E-2"/>
    <n v="7"/>
    <n v="10"/>
    <n v="0"/>
    <x v="0"/>
    <x v="0"/>
    <n v="0"/>
    <n v="0"/>
    <n v="0"/>
    <x v="3"/>
    <s v="Rastrojos (VS)"/>
    <m/>
    <n v="4771214.7849000003"/>
    <n v="2745021.4454999999"/>
    <n v="-75.092815999999999"/>
    <n v="10.734907"/>
  </r>
  <r>
    <s v="Atlántico"/>
    <s v="Piojó"/>
    <s v="El Cerro, El Coco"/>
    <x v="65"/>
    <n v="500"/>
    <s v="Vegetación secundaria alta"/>
    <d v="2025-07-08T00:00:00"/>
    <s v="Alta densidad"/>
    <s v="Esteban Moreno"/>
    <x v="4"/>
    <n v="4"/>
    <n v="43"/>
    <x v="6"/>
    <m/>
    <n v="54"/>
    <n v="0.54"/>
    <n v="0.17188733853924698"/>
    <n v="4"/>
    <x v="44"/>
    <n v="2.3204790702798343E-2"/>
    <n v="0"/>
    <n v="4"/>
    <m/>
    <x v="1"/>
    <x v="1"/>
    <m/>
    <m/>
    <m/>
    <x v="0"/>
    <s v="Rastrojos (VS)"/>
    <m/>
    <n v="4771213.1452000001"/>
    <n v="2745021.5673000002"/>
    <n v="-75.092831000000004"/>
    <n v="10.734908001000001"/>
  </r>
  <r>
    <s v="Atlántico"/>
    <s v="Piojó"/>
    <s v="El Cerro, El Coco"/>
    <x v="65"/>
    <n v="501"/>
    <s v="Vegetación secundaria alta"/>
    <d v="2025-07-08T00:00:00"/>
    <s v="Alta densidad"/>
    <s v="Esteban Moreno"/>
    <x v="4"/>
    <n v="4"/>
    <n v="44"/>
    <x v="6"/>
    <m/>
    <n v="40"/>
    <n v="0.4"/>
    <n v="0.12732395447351627"/>
    <n v="4.5"/>
    <x v="22"/>
    <n v="1.2732395447351627E-2"/>
    <n v="3"/>
    <n v="6"/>
    <m/>
    <x v="1"/>
    <x v="1"/>
    <m/>
    <m/>
    <m/>
    <x v="2"/>
    <s v="Rastrojos (VS)"/>
    <m/>
    <n v="4771211.8245000001"/>
    <n v="2745020.3596999999"/>
    <n v="-75.092843000000002"/>
    <n v="10.734897001"/>
  </r>
  <r>
    <s v="Atlántico"/>
    <s v="Piojó"/>
    <s v="El Cerro, El Coco"/>
    <x v="65"/>
    <n v="502"/>
    <s v="Vegetación secundaria alta"/>
    <d v="2025-07-08T00:00:00"/>
    <s v="Alta densidad"/>
    <s v="Esteban Moreno"/>
    <x v="4"/>
    <n v="4"/>
    <n v="45"/>
    <x v="6"/>
    <m/>
    <n v="44"/>
    <n v="0.44"/>
    <n v="0.14005634992086791"/>
    <n v="4.5"/>
    <x v="33"/>
    <n v="1.5406198491295469E-2"/>
    <n v="8"/>
    <n v="11"/>
    <m/>
    <x v="1"/>
    <x v="1"/>
    <m/>
    <m/>
    <m/>
    <x v="0"/>
    <s v="Rastrojos (VS)"/>
    <m/>
    <n v="4771211.3841000004"/>
    <n v="2745019.9202999999"/>
    <n v="-75.092847000000006"/>
    <n v="10.734893001"/>
  </r>
  <r>
    <s v="Atlántico"/>
    <s v="Piojó"/>
    <s v="El Cerro, El Coco"/>
    <x v="65"/>
    <n v="503"/>
    <s v="Vegetación secundaria alta"/>
    <d v="2025-07-08T00:00:00"/>
    <s v="Alta densidad"/>
    <s v="Esteban Moreno"/>
    <x v="4"/>
    <n v="4"/>
    <n v="46"/>
    <x v="6"/>
    <m/>
    <n v="42"/>
    <n v="0.42"/>
    <n v="0.13369015219719207"/>
    <n v="4.8"/>
    <x v="107"/>
    <n v="1.4037465980705167E-2"/>
    <n v="3"/>
    <n v="6"/>
    <m/>
    <x v="1"/>
    <x v="1"/>
    <m/>
    <m/>
    <m/>
    <x v="0"/>
    <s v="Rastrojos (VS)"/>
    <m/>
    <n v="4771210.7489999998"/>
    <n v="2745023.0214"/>
    <n v="-75.092853000000005"/>
    <n v="10.734921001"/>
  </r>
  <r>
    <s v="Atlántico"/>
    <s v="Piojó"/>
    <s v="El Cerro, El Coco"/>
    <x v="65"/>
    <n v="504"/>
    <s v="Vegetación secundaria alta"/>
    <d v="2025-07-08T00:00:00"/>
    <s v="Alta densidad"/>
    <s v="Esteban Moreno"/>
    <x v="4"/>
    <n v="4"/>
    <n v="47"/>
    <x v="1"/>
    <m/>
    <n v="44"/>
    <n v="0.44"/>
    <n v="0.14005634992086791"/>
    <n v="6"/>
    <x v="69"/>
    <n v="1.5406198491295469E-2"/>
    <n v="7"/>
    <n v="10"/>
    <n v="0"/>
    <x v="0"/>
    <x v="0"/>
    <n v="0"/>
    <n v="0"/>
    <n v="0"/>
    <x v="0"/>
    <s v="Rastrojos (VS)"/>
    <m/>
    <n v="4771209.9857000001"/>
    <n v="2745023.3583"/>
    <n v="-75.092860000000002"/>
    <n v="10.734923999999999"/>
  </r>
  <r>
    <s v="Atlántico"/>
    <s v="Piojó"/>
    <s v="El Cerro, El Coco"/>
    <x v="65"/>
    <n v="505"/>
    <s v="Vegetación secundaria alta"/>
    <d v="2025-07-08T00:00:00"/>
    <s v="Alta densidad"/>
    <s v="Esteban Moreno"/>
    <x v="4"/>
    <n v="4"/>
    <n v="48"/>
    <x v="0"/>
    <m/>
    <n v="42"/>
    <n v="0.42"/>
    <n v="0.13369015219719207"/>
    <n v="7"/>
    <x v="9"/>
    <n v="1.4037465980705167E-2"/>
    <n v="10"/>
    <n v="13"/>
    <n v="1"/>
    <x v="0"/>
    <x v="0"/>
    <n v="0"/>
    <n v="0"/>
    <n v="0"/>
    <x v="0"/>
    <s v="Rastrojos (VS)"/>
    <m/>
    <n v="4771210.8508000001"/>
    <n v="2745021.9147000001"/>
    <n v="-75.092851999999993"/>
    <n v="10.734911001"/>
  </r>
  <r>
    <s v="Atlántico"/>
    <s v="Piojó"/>
    <s v="El Cerro, El Coco"/>
    <x v="65"/>
    <m/>
    <s v="Vegetación secundaria alta"/>
    <d v="2025-07-08T00:00:00"/>
    <s v="Alta densidad"/>
    <s v="Esteban Moreno"/>
    <x v="4"/>
    <n v="4"/>
    <n v="49"/>
    <x v="2"/>
    <n v="1"/>
    <m/>
    <n v="0"/>
    <n v="0"/>
    <n v="1.6"/>
    <x v="39"/>
    <n v="0"/>
    <m/>
    <m/>
    <m/>
    <x v="1"/>
    <x v="1"/>
    <m/>
    <m/>
    <m/>
    <x v="0"/>
    <s v="Rastrojos (VS)"/>
    <m/>
    <m/>
    <m/>
    <m/>
    <m/>
  </r>
  <r>
    <s v="Atlántico"/>
    <s v="Piojó"/>
    <s v="El Cerro, El Coco"/>
    <x v="65"/>
    <n v="506"/>
    <s v="Vegetación secundaria alta"/>
    <d v="2025-07-08T00:00:00"/>
    <s v="Alta densidad"/>
    <s v="Esteban Moreno"/>
    <x v="4"/>
    <n v="5"/>
    <n v="50"/>
    <x v="1"/>
    <m/>
    <n v="43"/>
    <n v="0.43"/>
    <n v="0.13687325105903"/>
    <n v="5.5"/>
    <x v="68"/>
    <n v="1.4713874488845728E-2"/>
    <n v="10"/>
    <n v="13"/>
    <n v="1"/>
    <x v="0"/>
    <x v="0"/>
    <n v="0"/>
    <n v="0"/>
    <n v="0"/>
    <x v="0"/>
    <s v="Rastrojos (VS)"/>
    <m/>
    <n v="4771218.6602999996"/>
    <n v="2745012.35"/>
    <n v="-75.092780000000005"/>
    <n v="10.734825000000001"/>
  </r>
  <r>
    <s v="Atlántico"/>
    <s v="Piojó"/>
    <s v="El Cerro, El Coco"/>
    <x v="65"/>
    <n v="507"/>
    <s v="Vegetación secundaria alta"/>
    <d v="2025-07-08T00:00:00"/>
    <s v="Alta densidad"/>
    <s v="Esteban Moreno"/>
    <x v="4"/>
    <n v="5"/>
    <n v="51"/>
    <x v="1"/>
    <m/>
    <n v="48"/>
    <n v="0.48"/>
    <n v="0.15278874536821951"/>
    <n v="6.5"/>
    <x v="72"/>
    <n v="1.8334649444186342E-2"/>
    <n v="3"/>
    <n v="6"/>
    <n v="2"/>
    <x v="0"/>
    <x v="0"/>
    <n v="0"/>
    <n v="0"/>
    <n v="1"/>
    <x v="1"/>
    <s v="Rastrojos (VS)"/>
    <m/>
    <n v="4771215.4879999999"/>
    <n v="2745012.2609999999"/>
    <n v="-75.092809000000003"/>
    <n v="10.734824"/>
  </r>
  <r>
    <s v="Atlántico"/>
    <s v="Piojó"/>
    <s v="El Cerro, El Coco"/>
    <x v="65"/>
    <n v="508"/>
    <s v="Vegetación secundaria alta"/>
    <d v="2025-07-08T00:00:00"/>
    <s v="Alta densidad"/>
    <s v="Esteban Moreno"/>
    <x v="4"/>
    <n v="5"/>
    <n v="52"/>
    <x v="1"/>
    <m/>
    <n v="44"/>
    <n v="0.44"/>
    <n v="0.14005634992086791"/>
    <n v="6.5"/>
    <x v="40"/>
    <n v="1.5406198491295469E-2"/>
    <n v="3"/>
    <n v="6"/>
    <n v="0"/>
    <x v="4"/>
    <x v="0"/>
    <n v="0"/>
    <n v="0"/>
    <n v="2"/>
    <x v="3"/>
    <s v="Rastrojos (VS)"/>
    <m/>
    <n v="4771214.8062000005"/>
    <n v="2745008.5052999998"/>
    <n v="-75.092815000000002"/>
    <n v="10.73479"/>
  </r>
  <r>
    <s v="Atlántico"/>
    <s v="Piojó"/>
    <s v="El Cerro, El Coco"/>
    <x v="65"/>
    <n v="509"/>
    <s v="Vegetación secundaria alta"/>
    <d v="2025-07-08T00:00:00"/>
    <s v="Alta densidad"/>
    <s v="Esteban Moreno"/>
    <x v="4"/>
    <n v="5"/>
    <n v="53"/>
    <x v="5"/>
    <m/>
    <n v="43"/>
    <n v="0.43"/>
    <n v="0.13687325105903"/>
    <n v="3.5"/>
    <x v="21"/>
    <n v="1.4713874488845728E-2"/>
    <n v="0"/>
    <n v="3"/>
    <m/>
    <x v="1"/>
    <x v="1"/>
    <m/>
    <m/>
    <m/>
    <x v="0"/>
    <s v="Rastrojos (VS)"/>
    <m/>
    <n v="4771217.8691999996"/>
    <n v="2745008.5951"/>
    <n v="-75.092787000000001"/>
    <n v="10.734791001"/>
  </r>
  <r>
    <s v="Atlántico"/>
    <s v="Piojó"/>
    <s v="El Cerro, El Coco"/>
    <x v="65"/>
    <n v="510"/>
    <s v="Vegetación secundaria alta"/>
    <d v="2025-07-08T00:00:00"/>
    <s v="Alta densidad"/>
    <s v="Esteban Moreno"/>
    <x v="4"/>
    <n v="5"/>
    <n v="54"/>
    <x v="1"/>
    <m/>
    <n v="41"/>
    <n v="0.41"/>
    <n v="0.13050705333535417"/>
    <n v="4.5999999999999996"/>
    <x v="28"/>
    <n v="1.3376972966873802E-2"/>
    <n v="4"/>
    <n v="8"/>
    <n v="1"/>
    <x v="2"/>
    <x v="0"/>
    <n v="0"/>
    <n v="0"/>
    <n v="0"/>
    <x v="2"/>
    <s v="Rastrojos (VS)"/>
    <s v="torcido"/>
    <n v="4771220.4435000001"/>
    <n v="2745001.1675"/>
    <n v="-75.092763000000005"/>
    <n v="10.734724001"/>
  </r>
  <r>
    <s v="Atlántico"/>
    <s v="Piojó"/>
    <s v="El Cerro, El Coco"/>
    <x v="65"/>
    <n v="511"/>
    <s v="Vegetación secundaria alta"/>
    <d v="2025-07-08T00:00:00"/>
    <s v="Alta densidad"/>
    <s v="Esteban Moreno"/>
    <x v="4"/>
    <n v="6"/>
    <n v="55"/>
    <x v="1"/>
    <m/>
    <n v="59"/>
    <n v="0.59"/>
    <n v="0.18780283284843649"/>
    <n v="6.5"/>
    <x v="40"/>
    <n v="2.770091784514438E-2"/>
    <n v="5"/>
    <n v="8"/>
    <n v="0"/>
    <x v="0"/>
    <x v="0"/>
    <n v="0"/>
    <n v="0"/>
    <n v="0"/>
    <x v="0"/>
    <s v="Rastrojos (VS)"/>
    <m/>
    <n v="4771205.5639000004"/>
    <n v="2745000.3838999998"/>
    <n v="-75.092899000000003"/>
    <n v="10.734716000000001"/>
  </r>
  <r>
    <s v="Atlántico"/>
    <s v="Piojó"/>
    <s v="El Cerro, El Coco"/>
    <x v="65"/>
    <n v="512"/>
    <s v="Vegetación secundaria alta"/>
    <d v="2025-07-08T00:00:00"/>
    <s v="Alta densidad"/>
    <s v="Esteban Moreno"/>
    <x v="4"/>
    <n v="6"/>
    <n v="56"/>
    <x v="1"/>
    <m/>
    <n v="46"/>
    <n v="0.46"/>
    <n v="0.14642254764454371"/>
    <n v="5.5"/>
    <x v="2"/>
    <n v="1.6838592979122526E-2"/>
    <n v="3"/>
    <n v="6"/>
    <n v="0"/>
    <x v="0"/>
    <x v="0"/>
    <n v="0"/>
    <n v="0"/>
    <n v="0"/>
    <x v="2"/>
    <s v="Rastrojos (VS)"/>
    <m/>
    <n v="4771204.3797000004"/>
    <n v="2745003.1570000001"/>
    <n v="-75.092910000000003"/>
    <n v="10.734741001"/>
  </r>
  <r>
    <s v="Atlántico"/>
    <s v="Piojó"/>
    <s v="El Cerro, El Coco"/>
    <x v="65"/>
    <n v="513"/>
    <s v="Vegetación secundaria alta"/>
    <d v="2025-07-08T00:00:00"/>
    <s v="Alta densidad"/>
    <s v="Esteban Moreno"/>
    <x v="4"/>
    <n v="6"/>
    <n v="57"/>
    <x v="1"/>
    <m/>
    <n v="51"/>
    <n v="0.51"/>
    <n v="0.16233804195373325"/>
    <n v="6.8"/>
    <x v="40"/>
    <n v="2.0698100349100988E-2"/>
    <n v="0"/>
    <n v="4"/>
    <n v="0"/>
    <x v="0"/>
    <x v="0"/>
    <n v="0"/>
    <n v="0"/>
    <n v="0"/>
    <x v="0"/>
    <s v="Rastrojos (VS)"/>
    <m/>
    <n v="4771205.5833999999"/>
    <n v="2745003.2593999999"/>
    <n v="-75.092899000000003"/>
    <n v="10.734742001000001"/>
  </r>
  <r>
    <s v="Atlántico"/>
    <s v="Piojó"/>
    <s v="El Cerro, El Coco"/>
    <x v="65"/>
    <n v="515"/>
    <s v="Vegetación secundaria alta"/>
    <d v="2025-07-08T00:00:00"/>
    <s v="Alta densidad"/>
    <s v="Esteban Moreno"/>
    <x v="4"/>
    <n v="6"/>
    <n v="58"/>
    <x v="1"/>
    <m/>
    <n v="48"/>
    <n v="0.48"/>
    <n v="0.15278874536821951"/>
    <n v="6.8"/>
    <x v="40"/>
    <n v="1.8334649444186342E-2"/>
    <n v="0"/>
    <n v="4"/>
    <n v="0"/>
    <x v="0"/>
    <x v="0"/>
    <n v="0"/>
    <n v="0"/>
    <n v="0"/>
    <x v="0"/>
    <s v="Rastrojos (VS)"/>
    <m/>
    <n v="4771205.9551999997"/>
    <n v="2745009.6716"/>
    <n v="-75.092895999999996"/>
    <n v="10.734800001"/>
  </r>
  <r>
    <s v="Atlántico"/>
    <s v="Piojó"/>
    <s v="El Cerro, El Coco"/>
    <x v="65"/>
    <n v="514"/>
    <s v="Vegetación secundaria alta"/>
    <d v="2025-07-08T00:00:00"/>
    <s v="Alta densidad"/>
    <s v="Esteban Moreno"/>
    <x v="4"/>
    <n v="6"/>
    <n v="59"/>
    <x v="1"/>
    <m/>
    <n v="52"/>
    <n v="0.52"/>
    <n v="0.16552114081557115"/>
    <n v="6.2"/>
    <x v="26"/>
    <n v="2.1517748306024251E-2"/>
    <n v="0"/>
    <n v="4"/>
    <n v="0"/>
    <x v="0"/>
    <x v="0"/>
    <n v="0"/>
    <n v="0"/>
    <n v="0"/>
    <x v="0"/>
    <s v="Rastrojos (VS)"/>
    <m/>
    <n v="4771205.8465999998"/>
    <n v="2745009.7829"/>
    <n v="-75.092896999999994"/>
    <n v="10.734800999999999"/>
  </r>
  <r>
    <s v="Atlántico"/>
    <s v="Piojó"/>
    <s v="El Cerro, El Coco"/>
    <x v="65"/>
    <n v="516"/>
    <s v="Vegetación secundaria alta"/>
    <d v="2025-07-08T00:00:00"/>
    <s v="Alta densidad"/>
    <s v="Esteban Moreno"/>
    <x v="4"/>
    <n v="6"/>
    <n v="60"/>
    <x v="1"/>
    <m/>
    <n v="47"/>
    <n v="0.47"/>
    <n v="0.14960564650638161"/>
    <n v="5.5"/>
    <x v="81"/>
    <n v="1.7578663464499839E-2"/>
    <n v="0"/>
    <n v="5"/>
    <n v="0"/>
    <x v="0"/>
    <x v="0"/>
    <n v="0"/>
    <n v="0"/>
    <n v="0"/>
    <x v="0"/>
    <s v="Rastrojos (VS)"/>
    <m/>
    <n v="4771208.5829999996"/>
    <n v="2745010.0961000002"/>
    <n v="-75.092872"/>
    <n v="10.734804001000001"/>
  </r>
  <r>
    <s v="Atlántico"/>
    <s v="Piojó"/>
    <s v="El Cerro, El Coco"/>
    <x v="65"/>
    <n v="517"/>
    <s v="Vegetación secundaria alta"/>
    <d v="2025-07-08T00:00:00"/>
    <s v="Alta densidad"/>
    <s v="Esteban Moreno"/>
    <x v="4"/>
    <n v="6"/>
    <n v="61"/>
    <x v="1"/>
    <m/>
    <n v="41"/>
    <n v="0.41"/>
    <n v="0.13050705333535417"/>
    <n v="7"/>
    <x v="77"/>
    <n v="1.3376972966873802E-2"/>
    <n v="4"/>
    <n v="7"/>
    <n v="1"/>
    <x v="2"/>
    <x v="0"/>
    <n v="0"/>
    <n v="0"/>
    <n v="2"/>
    <x v="0"/>
    <s v="Rastrojos (VS)"/>
    <m/>
    <n v="4771210.2264"/>
    <n v="2745010.5273000002"/>
    <n v="-75.092856999999995"/>
    <n v="10.734808000999999"/>
  </r>
  <r>
    <s v="Atlántico"/>
    <s v="Piojó"/>
    <s v="El Cerro, El Coco"/>
    <x v="65"/>
    <n v="518"/>
    <s v="Vegetación secundaria alta"/>
    <d v="2025-07-08T00:00:00"/>
    <s v="Alta densidad"/>
    <s v="Esteban Moreno"/>
    <x v="4"/>
    <n v="7"/>
    <n v="62"/>
    <x v="1"/>
    <m/>
    <n v="49"/>
    <n v="0.49"/>
    <n v="0.15597184423005744"/>
    <n v="6"/>
    <x v="69"/>
    <n v="1.9106550918182037E-2"/>
    <n v="4"/>
    <n v="7"/>
    <n v="5"/>
    <x v="0"/>
    <x v="0"/>
    <n v="0"/>
    <n v="0"/>
    <n v="2"/>
    <x v="0"/>
    <s v="Rastrojos (VS)"/>
    <m/>
    <n v="4771209.4112"/>
    <n v="2745003.2333"/>
    <n v="-75.092864000000006"/>
    <n v="10.734742000000001"/>
  </r>
  <r>
    <s v="Atlántico"/>
    <s v="Piojó"/>
    <s v="El Cerro, El Coco"/>
    <x v="65"/>
    <n v="519"/>
    <s v="Vegetación secundaria alta"/>
    <d v="2025-07-08T00:00:00"/>
    <s v="Alta densidad"/>
    <s v="Esteban Moreno"/>
    <x v="4"/>
    <n v="7"/>
    <n v="63"/>
    <x v="1"/>
    <m/>
    <n v="43"/>
    <n v="0.43"/>
    <n v="0.13687325105903"/>
    <n v="5.6"/>
    <x v="69"/>
    <n v="1.4713874488845728E-2"/>
    <n v="3"/>
    <n v="6"/>
    <n v="3"/>
    <x v="0"/>
    <x v="0"/>
    <n v="0"/>
    <n v="0"/>
    <n v="0"/>
    <x v="2"/>
    <s v="Rastrojos (VS)"/>
    <m/>
    <n v="4771210.8021"/>
    <n v="2744998.6893000002"/>
    <n v="-75.092850999999996"/>
    <n v="10.734700999999999"/>
  </r>
  <r>
    <s v="Atlántico"/>
    <s v="Piojó"/>
    <s v="El Cerro, El Coco"/>
    <x v="65"/>
    <n v="520"/>
    <s v="Vegetación secundaria alta"/>
    <d v="2025-07-08T00:00:00"/>
    <s v="Alta densidad"/>
    <s v="Esteban Moreno"/>
    <x v="4"/>
    <n v="7"/>
    <n v="64"/>
    <x v="1"/>
    <m/>
    <n v="44"/>
    <n v="0.44"/>
    <n v="0.14005634992086791"/>
    <n v="6"/>
    <x v="69"/>
    <n v="1.5406198491295469E-2"/>
    <n v="2"/>
    <n v="5"/>
    <n v="0"/>
    <x v="0"/>
    <x v="0"/>
    <n v="0"/>
    <n v="0"/>
    <n v="0"/>
    <x v="0"/>
    <s v="Rastrojos (VS)"/>
    <m/>
    <n v="4771212.2125000004"/>
    <n v="2744997.0207000002"/>
    <n v="-75.092838"/>
    <n v="10.734686"/>
  </r>
  <r>
    <s v="Atlántico"/>
    <s v="Piojó"/>
    <s v="El Cerro, El Coco"/>
    <x v="65"/>
    <n v="521"/>
    <s v="Vegetación secundaria alta"/>
    <d v="2025-07-08T00:00:00"/>
    <s v="Alta densidad"/>
    <s v="Esteban Moreno"/>
    <x v="4"/>
    <n v="7"/>
    <n v="65"/>
    <x v="1"/>
    <m/>
    <n v="44"/>
    <n v="0.44"/>
    <n v="0.14005634992086791"/>
    <n v="5"/>
    <x v="28"/>
    <n v="1.5406198491295469E-2"/>
    <n v="0"/>
    <n v="3"/>
    <n v="0"/>
    <x v="0"/>
    <x v="0"/>
    <n v="0"/>
    <n v="0"/>
    <n v="0"/>
    <x v="0"/>
    <s v="Rastrojos (VS)"/>
    <m/>
    <n v="4771212.8581999997"/>
    <n v="2744995.4679999999"/>
    <n v="-75.092832000000001"/>
    <n v="10.734672001"/>
  </r>
  <r>
    <s v="Atlántico"/>
    <s v="Piojó"/>
    <s v="El Cerro, El Coco"/>
    <x v="65"/>
    <n v="522"/>
    <s v="Vegetación secundaria alta"/>
    <d v="2025-07-08T00:00:00"/>
    <s v="Alta densidad"/>
    <s v="Esteban Moreno"/>
    <x v="4"/>
    <n v="7"/>
    <n v="66"/>
    <x v="6"/>
    <m/>
    <n v="48"/>
    <n v="0.48"/>
    <n v="0.15278874536821951"/>
    <n v="4"/>
    <x v="17"/>
    <n v="1.8334649444186342E-2"/>
    <n v="0"/>
    <n v="3"/>
    <m/>
    <x v="1"/>
    <x v="1"/>
    <m/>
    <m/>
    <m/>
    <x v="0"/>
    <s v="Rastrojos (VS)"/>
    <m/>
    <n v="4771212.5285999998"/>
    <n v="2744995.2489999998"/>
    <n v="-75.092834999999994"/>
    <n v="10.734669999999999"/>
  </r>
  <r>
    <s v="Atlántico"/>
    <s v="Piojó"/>
    <s v="El Cerro, El Coco"/>
    <x v="65"/>
    <n v="523"/>
    <s v="Vegetación secundaria alta"/>
    <d v="2025-07-08T00:00:00"/>
    <s v="Alta densidad"/>
    <s v="Esteban Moreno"/>
    <x v="4"/>
    <n v="7"/>
    <n v="67"/>
    <x v="1"/>
    <m/>
    <n v="50"/>
    <n v="0.5"/>
    <n v="0.15915494309189535"/>
    <n v="6"/>
    <x v="26"/>
    <n v="1.9894367886486918E-2"/>
    <n v="0"/>
    <n v="4"/>
    <n v="0"/>
    <x v="0"/>
    <x v="0"/>
    <n v="0"/>
    <n v="0"/>
    <n v="0"/>
    <x v="0"/>
    <s v="Rastrojos (VS)"/>
    <m/>
    <n v="4771211.3322999999"/>
    <n v="2744996.2524999999"/>
    <n v="-75.092845999999994"/>
    <n v="10.734679"/>
  </r>
  <r>
    <s v="Atlántico"/>
    <s v="Piojó"/>
    <s v="El Cerro, El Coco"/>
    <x v="65"/>
    <n v="524"/>
    <s v="Vegetación secundaria alta"/>
    <d v="2025-07-08T00:00:00"/>
    <s v="Alta densidad"/>
    <s v="Esteban Moreno"/>
    <x v="4"/>
    <n v="7"/>
    <n v="68"/>
    <x v="1"/>
    <m/>
    <n v="41"/>
    <n v="0.41"/>
    <n v="0.13050705333535417"/>
    <n v="5"/>
    <x v="68"/>
    <n v="1.3376972966873802E-2"/>
    <n v="0"/>
    <n v="4"/>
    <n v="0"/>
    <x v="0"/>
    <x v="0"/>
    <n v="0"/>
    <n v="0"/>
    <n v="0"/>
    <x v="0"/>
    <s v="Rastrojos (VS)"/>
    <m/>
    <n v="4771210.0049000001"/>
    <n v="2744994.0496"/>
    <n v="-75.092858000000007"/>
    <n v="10.734659000000001"/>
  </r>
  <r>
    <s v="Atlántico"/>
    <s v="Piojó"/>
    <s v="El Cerro, El Coco"/>
    <x v="65"/>
    <n v="525"/>
    <s v="Vegetación secundaria alta"/>
    <d v="2025-07-08T00:00:00"/>
    <s v="Alta densidad"/>
    <s v="Esteban Moreno"/>
    <x v="4"/>
    <n v="7"/>
    <n v="69"/>
    <x v="1"/>
    <m/>
    <n v="45"/>
    <n v="0.45"/>
    <n v="0.14323944878270581"/>
    <n v="6.5"/>
    <x v="40"/>
    <n v="1.6114437988054404E-2"/>
    <n v="4"/>
    <n v="7"/>
    <n v="1"/>
    <x v="0"/>
    <x v="0"/>
    <n v="0"/>
    <n v="0"/>
    <n v="0"/>
    <x v="0"/>
    <s v="Rastrojos (VS)"/>
    <m/>
    <n v="4771209.4528000001"/>
    <n v="2744993.2792000002"/>
    <n v="-75.092862999999994"/>
    <n v="10.734652001000001"/>
  </r>
  <r>
    <s v="Atlántico"/>
    <s v="Piojó"/>
    <s v="El Cerro, El Coco"/>
    <x v="65"/>
    <n v="526"/>
    <s v="Vegetación secundaria alta"/>
    <d v="2025-07-08T00:00:00"/>
    <s v="Alta densidad"/>
    <s v="Esteban Moreno"/>
    <x v="4"/>
    <n v="7"/>
    <n v="70"/>
    <x v="1"/>
    <m/>
    <n v="45"/>
    <n v="0.45"/>
    <n v="0.14323944878270581"/>
    <n v="5.8"/>
    <x v="79"/>
    <n v="1.6114437988054404E-2"/>
    <n v="2"/>
    <n v="5"/>
    <n v="0"/>
    <x v="0"/>
    <x v="0"/>
    <n v="0"/>
    <n v="0"/>
    <n v="0"/>
    <x v="0"/>
    <s v="Rastrojos (VS)"/>
    <m/>
    <n v="4771205.0811999999"/>
    <n v="2744993.7513000001"/>
    <n v="-75.092903000000007"/>
    <n v="10.734655999999999"/>
  </r>
  <r>
    <s v="Atlántico"/>
    <s v="Piojó"/>
    <s v="El Cerro, El Coco"/>
    <x v="65"/>
    <n v="527"/>
    <s v="Vegetación secundaria alta"/>
    <d v="2025-07-08T00:00:00"/>
    <s v="Alta densidad"/>
    <s v="Esteban Moreno"/>
    <x v="4"/>
    <n v="7"/>
    <n v="71"/>
    <x v="6"/>
    <m/>
    <n v="77"/>
    <n v="0.77"/>
    <n v="0.24509861236151884"/>
    <n v="4"/>
    <x v="36"/>
    <n v="4.7181482879592375E-2"/>
    <n v="0"/>
    <n v="4"/>
    <m/>
    <x v="1"/>
    <x v="1"/>
    <m/>
    <m/>
    <m/>
    <x v="0"/>
    <s v="Rastrojos (VS)"/>
    <m/>
    <n v="4771208.5981999999"/>
    <n v="2744996.2711"/>
    <n v="-75.092871000000002"/>
    <n v="10.734679"/>
  </r>
  <r>
    <s v="Atlántico"/>
    <s v="Piojó"/>
    <s v="El Cerro, El Coco"/>
    <x v="65"/>
    <n v="528"/>
    <s v="Vegetación secundaria alta"/>
    <d v="2025-07-08T00:00:00"/>
    <s v="Alta densidad"/>
    <s v="Esteban Moreno"/>
    <x v="4"/>
    <n v="8"/>
    <n v="72"/>
    <x v="1"/>
    <m/>
    <n v="41"/>
    <n v="0.41"/>
    <n v="0.13050705333535417"/>
    <n v="5.8"/>
    <x v="79"/>
    <n v="1.3376972966873802E-2"/>
    <n v="6"/>
    <n v="12"/>
    <n v="4"/>
    <x v="0"/>
    <x v="0"/>
    <n v="0"/>
    <n v="0"/>
    <n v="0"/>
    <x v="2"/>
    <s v="Rastrojos (VS)"/>
    <m/>
    <n v="4771213.4320999999"/>
    <n v="2744999.4456000002"/>
    <n v="-75.092827"/>
    <n v="10.734707999999999"/>
  </r>
  <r>
    <s v="Atlántico"/>
    <s v="Piojó"/>
    <s v="El Cerro, El Coco"/>
    <x v="65"/>
    <n v="529"/>
    <s v="Vegetación secundaria alta"/>
    <d v="2025-07-08T00:00:00"/>
    <s v="Alta densidad"/>
    <s v="Esteban Moreno"/>
    <x v="4"/>
    <n v="8"/>
    <n v="73"/>
    <x v="1"/>
    <m/>
    <n v="56"/>
    <n v="0.56000000000000005"/>
    <n v="0.17825353626292281"/>
    <n v="6.5"/>
    <x v="40"/>
    <n v="2.4955495076809196E-2"/>
    <n v="4"/>
    <n v="7"/>
    <n v="0"/>
    <x v="0"/>
    <x v="0"/>
    <n v="0"/>
    <n v="0"/>
    <n v="0"/>
    <x v="0"/>
    <s v="Rastrojos (VS)"/>
    <m/>
    <n v="4771218.6869000001"/>
    <n v="2745000.1839999999"/>
    <n v="-75.092778999999993"/>
    <n v="10.734715"/>
  </r>
  <r>
    <s v="Atlántico"/>
    <s v="Piojó"/>
    <s v="El Cerro, El Coco"/>
    <x v="65"/>
    <n v="530"/>
    <s v="Vegetación secundaria alta"/>
    <d v="2025-07-08T00:00:00"/>
    <s v="Alta densidad"/>
    <s v="Esteban Moreno"/>
    <x v="4"/>
    <n v="8"/>
    <n v="74"/>
    <x v="1"/>
    <m/>
    <n v="46"/>
    <n v="0.46"/>
    <n v="0.14642254764454371"/>
    <n v="5.5"/>
    <x v="75"/>
    <n v="1.6838592979122526E-2"/>
    <n v="3"/>
    <n v="6"/>
    <n v="0"/>
    <x v="0"/>
    <x v="0"/>
    <n v="0"/>
    <n v="0"/>
    <n v="0"/>
    <x v="0"/>
    <s v="Rastrojos (VS)"/>
    <m/>
    <n v="4771219.7662000004"/>
    <n v="2744998.0753000001"/>
    <n v="-75.092769000000004"/>
    <n v="10.734696"/>
  </r>
  <r>
    <s v="Atlántico"/>
    <s v="Piojó"/>
    <s v="El Cerro, El Coco"/>
    <x v="65"/>
    <n v="531"/>
    <s v="Vegetación secundaria alta"/>
    <d v="2025-07-08T00:00:00"/>
    <s v="Alta densidad"/>
    <s v="Esteban Moreno"/>
    <x v="4"/>
    <n v="8"/>
    <n v="75"/>
    <x v="5"/>
    <m/>
    <n v="47"/>
    <n v="0.47"/>
    <n v="0.14960564650638161"/>
    <n v="3"/>
    <x v="14"/>
    <n v="1.7578663464499839E-2"/>
    <n v="2"/>
    <n v="5"/>
    <m/>
    <x v="1"/>
    <x v="1"/>
    <m/>
    <m/>
    <m/>
    <x v="0"/>
    <s v="Rastrojos (VS)"/>
    <m/>
    <n v="4771219.8733000001"/>
    <n v="2744997.7428000001"/>
    <n v="-75.092768000000007"/>
    <n v="10.734693001"/>
  </r>
  <r>
    <s v="Atlántico"/>
    <s v="Piojó"/>
    <s v="El Cerro, El Coco"/>
    <x v="65"/>
    <n v="532"/>
    <s v="Vegetación secundaria alta"/>
    <d v="2025-07-08T00:00:00"/>
    <s v="Alta densidad"/>
    <s v="Esteban Moreno"/>
    <x v="4"/>
    <n v="8"/>
    <n v="76"/>
    <x v="1"/>
    <m/>
    <n v="46"/>
    <n v="0.46"/>
    <n v="0.14642254764454371"/>
    <n v="6"/>
    <x v="79"/>
    <n v="1.6838592979122526E-2"/>
    <n v="3"/>
    <n v="6"/>
    <n v="0"/>
    <x v="0"/>
    <x v="0"/>
    <n v="0"/>
    <n v="0"/>
    <n v="0"/>
    <x v="0"/>
    <s v="Rastrojos (VS)"/>
    <m/>
    <n v="4771218.9946999997"/>
    <n v="2744997.1957999999"/>
    <n v="-75.092776000000001"/>
    <n v="10.734688001"/>
  </r>
  <r>
    <s v="Atlántico"/>
    <s v="Piojó"/>
    <s v="El Cerro, El Coco"/>
    <x v="65"/>
    <n v="533"/>
    <s v="Vegetación secundaria alta"/>
    <d v="2025-07-08T00:00:00"/>
    <s v="Alta densidad"/>
    <s v="Esteban Moreno"/>
    <x v="4"/>
    <n v="8"/>
    <n v="77"/>
    <x v="1"/>
    <m/>
    <n v="42"/>
    <n v="0.42"/>
    <n v="0.13369015219719207"/>
    <n v="7"/>
    <x v="77"/>
    <n v="1.4037465980705167E-2"/>
    <n v="6"/>
    <n v="9"/>
    <n v="0"/>
    <x v="3"/>
    <x v="0"/>
    <n v="0"/>
    <n v="0"/>
    <n v="0"/>
    <x v="0"/>
    <s v="Rastrojos (VS)"/>
    <m/>
    <n v="4771218.8770000003"/>
    <n v="2744995.98"/>
    <n v="-75.092776999999998"/>
    <n v="10.734677001"/>
  </r>
  <r>
    <s v="Atlántico"/>
    <s v="Piojó"/>
    <s v="El Cerro, El Coco"/>
    <x v="65"/>
    <n v="534"/>
    <s v="Vegetación secundaria alta"/>
    <d v="2025-07-08T00:00:00"/>
    <s v="Alta densidad"/>
    <s v="Esteban Moreno"/>
    <x v="4"/>
    <n v="8"/>
    <n v="78"/>
    <x v="1"/>
    <m/>
    <n v="44"/>
    <n v="0.44"/>
    <n v="0.14005634992086791"/>
    <n v="5.8"/>
    <x v="2"/>
    <n v="1.5406198491295469E-2"/>
    <n v="5"/>
    <n v="8"/>
    <n v="0"/>
    <x v="0"/>
    <x v="0"/>
    <n v="0"/>
    <n v="0"/>
    <n v="0"/>
    <x v="0"/>
    <s v="Rastrojos (VS)"/>
    <m/>
    <n v="4771218.2057999996"/>
    <n v="2744993.7725999998"/>
    <n v="-75.092782999999997"/>
    <n v="10.734657001"/>
  </r>
  <r>
    <s v="Atlántico"/>
    <s v="Piojó"/>
    <s v="El Cerro, El Coco"/>
    <x v="65"/>
    <n v="535"/>
    <s v="Vegetación secundaria alta"/>
    <d v="2025-07-08T00:00:00"/>
    <s v="Alta densidad"/>
    <s v="Esteban Moreno"/>
    <x v="4"/>
    <n v="8"/>
    <n v="79"/>
    <x v="1"/>
    <m/>
    <n v="43"/>
    <n v="0.43"/>
    <n v="0.13687325105903"/>
    <n v="6.2"/>
    <x v="28"/>
    <n v="1.4713874488845728E-2"/>
    <n v="5"/>
    <n v="8"/>
    <n v="0"/>
    <x v="0"/>
    <x v="0"/>
    <n v="0"/>
    <n v="0"/>
    <n v="0"/>
    <x v="0"/>
    <s v="Rastrojos (VS)"/>
    <m/>
    <n v="4771219.2964000003"/>
    <n v="2744993.3228000002"/>
    <n v="-75.092772999999994"/>
    <n v="10.734653001"/>
  </r>
  <r>
    <s v="Atlántico"/>
    <s v="Piojó"/>
    <s v="El Cerro, El Coco"/>
    <x v="65"/>
    <n v="536"/>
    <s v="Vegetación secundaria alta"/>
    <d v="2025-07-08T00:00:00"/>
    <s v="Alta densidad"/>
    <s v="Esteban Moreno"/>
    <x v="4"/>
    <n v="8"/>
    <n v="80"/>
    <x v="6"/>
    <m/>
    <n v="44"/>
    <n v="0.44"/>
    <n v="0.14005634992086791"/>
    <n v="5"/>
    <x v="22"/>
    <n v="1.5406198491295469E-2"/>
    <n v="0"/>
    <n v="4"/>
    <m/>
    <x v="1"/>
    <x v="1"/>
    <m/>
    <m/>
    <m/>
    <x v="0"/>
    <s v="Rastrojos (VS)"/>
    <m/>
    <n v="4771215.8963000001"/>
    <n v="2744991.9081000001"/>
    <n v="-75.092804000000001"/>
    <n v="10.734640000000001"/>
  </r>
  <r>
    <s v="Atlántico"/>
    <s v="Piojó"/>
    <s v="El Cerro, El Coco"/>
    <x v="65"/>
    <n v="537"/>
    <s v="Vegetación secundaria alta"/>
    <d v="2025-07-08T00:00:00"/>
    <s v="Alta densidad"/>
    <s v="Esteban Moreno"/>
    <x v="4"/>
    <n v="8"/>
    <n v="81"/>
    <x v="1"/>
    <m/>
    <n v="41"/>
    <n v="0.41"/>
    <n v="0.13050705333535417"/>
    <n v="6"/>
    <x v="69"/>
    <n v="1.3376972966873802E-2"/>
    <n v="0"/>
    <n v="4"/>
    <n v="0"/>
    <x v="0"/>
    <x v="0"/>
    <n v="0"/>
    <n v="0"/>
    <n v="0"/>
    <x v="0"/>
    <s v="Rastrojos (VS)"/>
    <m/>
    <n v="4771217.5615999997"/>
    <n v="2744995.5465000002"/>
    <n v="-75.092788999999996"/>
    <n v="10.734673000000001"/>
  </r>
  <r>
    <s v="Atlántico"/>
    <s v="Piojó"/>
    <s v="El Cerro, El Coco"/>
    <x v="65"/>
    <n v="538"/>
    <s v="Vegetación secundaria alta"/>
    <d v="2025-07-08T00:00:00"/>
    <s v="Alta densidad"/>
    <s v="Esteban Moreno"/>
    <x v="4"/>
    <n v="8"/>
    <n v="82"/>
    <x v="1"/>
    <m/>
    <n v="42"/>
    <n v="0.42"/>
    <n v="0.13369015219719207"/>
    <n v="6.5"/>
    <x v="109"/>
    <n v="1.4037465980705167E-2"/>
    <n v="0"/>
    <n v="4"/>
    <n v="1"/>
    <x v="0"/>
    <x v="0"/>
    <n v="0"/>
    <n v="0"/>
    <n v="1"/>
    <x v="0"/>
    <s v="Rastrojos (VS)"/>
    <m/>
    <n v="4771214.9429000001"/>
    <n v="2744996.4492000001"/>
    <n v="-75.092813000000007"/>
    <n v="10.734681001"/>
  </r>
  <r>
    <s v="Atlántico"/>
    <s v="Piojó"/>
    <s v="El Cerro, El Coco"/>
    <x v="65"/>
    <n v="539"/>
    <s v="Vegetación secundaria alta"/>
    <d v="2025-07-08T00:00:00"/>
    <s v="Alta densidad"/>
    <s v="Esteban Moreno"/>
    <x v="4"/>
    <n v="8"/>
    <n v="83"/>
    <x v="1"/>
    <m/>
    <n v="42"/>
    <n v="0.42"/>
    <n v="0.13369015219719207"/>
    <n v="6.5"/>
    <x v="72"/>
    <n v="1.4037465980705167E-2"/>
    <n v="2"/>
    <n v="5"/>
    <n v="0"/>
    <x v="0"/>
    <x v="0"/>
    <n v="0"/>
    <n v="0"/>
    <n v="0"/>
    <x v="0"/>
    <s v="Rastrojos (VS)"/>
    <m/>
    <n v="4771216.2461999999"/>
    <n v="2744995.1131000002"/>
    <n v="-75.092800999999994"/>
    <n v="10.734669"/>
  </r>
  <r>
    <s v="Atlántico"/>
    <s v="Piojó"/>
    <s v="El Cerro, El Coco"/>
    <x v="65"/>
    <m/>
    <s v="Vegetación secundaria alta"/>
    <d v="2025-07-08T00:00:00"/>
    <s v="Alta densidad"/>
    <s v="Esteban Moreno"/>
    <x v="4"/>
    <n v="8"/>
    <n v="84"/>
    <x v="2"/>
    <n v="3"/>
    <m/>
    <n v="0"/>
    <n v="0"/>
    <n v="1.5"/>
    <x v="39"/>
    <n v="0"/>
    <m/>
    <m/>
    <m/>
    <x v="1"/>
    <x v="1"/>
    <m/>
    <m/>
    <m/>
    <x v="0"/>
    <s v="Rastrojos (VS)"/>
    <m/>
    <m/>
    <m/>
    <m/>
    <m/>
  </r>
  <r>
    <s v="Atlántico"/>
    <s v="Piojó"/>
    <s v="El Cerro, El Coco"/>
    <x v="65"/>
    <n v="540"/>
    <s v="Vegetación secundaria alta"/>
    <d v="2025-07-08T00:00:00"/>
    <s v="Alta densidad"/>
    <s v="Esteban Moreno"/>
    <x v="4"/>
    <n v="9"/>
    <n v="85"/>
    <x v="1"/>
    <m/>
    <n v="41"/>
    <n v="0.41"/>
    <n v="0.13050705333535417"/>
    <n v="5.8"/>
    <x v="2"/>
    <n v="1.3376972966873802E-2"/>
    <n v="0"/>
    <n v="3"/>
    <n v="0"/>
    <x v="0"/>
    <x v="0"/>
    <n v="0"/>
    <n v="0"/>
    <n v="0"/>
    <x v="0"/>
    <s v="Rastrojos (VS)"/>
    <m/>
    <n v="4771218.3920999998"/>
    <n v="2744989.0156"/>
    <n v="-75.092781000000002"/>
    <n v="10.734614001000001"/>
  </r>
  <r>
    <s v="Atlántico"/>
    <s v="Piojó"/>
    <s v="El Cerro, El Coco"/>
    <x v="65"/>
    <n v="541"/>
    <s v="Vegetación secundaria alta"/>
    <d v="2025-07-08T00:00:00"/>
    <s v="Alta densidad"/>
    <s v="Esteban Moreno"/>
    <x v="4"/>
    <n v="9"/>
    <n v="86"/>
    <x v="1"/>
    <m/>
    <n v="40"/>
    <n v="0.4"/>
    <n v="0.12732395447351627"/>
    <n v="7"/>
    <x v="95"/>
    <n v="1.2732395447351627E-2"/>
    <n v="4"/>
    <n v="7"/>
    <n v="2"/>
    <x v="0"/>
    <x v="0"/>
    <n v="0"/>
    <n v="0"/>
    <n v="0"/>
    <x v="0"/>
    <s v="Rastrojos (VS)"/>
    <m/>
    <n v="4771219.3613999998"/>
    <n v="2744986.7969999998"/>
    <n v="-75.092771999999997"/>
    <n v="10.734594"/>
  </r>
  <r>
    <s v="Atlántico"/>
    <s v="Piojó"/>
    <s v="El Cerro, El Coco"/>
    <x v="65"/>
    <n v="542"/>
    <s v="Vegetación secundaria alta"/>
    <d v="2025-07-08T00:00:00"/>
    <s v="Alta densidad"/>
    <s v="Esteban Moreno"/>
    <x v="4"/>
    <n v="9"/>
    <n v="87"/>
    <x v="1"/>
    <m/>
    <n v="49"/>
    <n v="0.49"/>
    <n v="0.15597184423005744"/>
    <n v="6"/>
    <x v="69"/>
    <n v="1.9106550918182037E-2"/>
    <n v="0"/>
    <n v="4"/>
    <n v="0"/>
    <x v="0"/>
    <x v="0"/>
    <n v="0"/>
    <n v="0"/>
    <n v="0"/>
    <x v="0"/>
    <s v="Rastrojos (VS)"/>
    <m/>
    <n v="4771222.2207000004"/>
    <n v="2744989.1000999999"/>
    <n v="-75.092746000000005"/>
    <n v="10.734615"/>
  </r>
  <r>
    <s v="Atlántico"/>
    <s v="Piojó"/>
    <s v="El Cerro, El Coco"/>
    <x v="65"/>
    <n v="543"/>
    <s v="Vegetación secundaria alta"/>
    <d v="2025-07-08T00:00:00"/>
    <s v="Alta densidad"/>
    <s v="Esteban Moreno"/>
    <x v="4"/>
    <n v="9"/>
    <n v="88"/>
    <x v="6"/>
    <m/>
    <n v="46"/>
    <n v="0.46"/>
    <n v="0.14642254764454371"/>
    <n v="5"/>
    <x v="134"/>
    <n v="1.6838592979122526E-2"/>
    <n v="0"/>
    <n v="3"/>
    <m/>
    <x v="1"/>
    <x v="1"/>
    <m/>
    <m/>
    <m/>
    <x v="0"/>
    <s v="Rastrojos (VS)"/>
    <m/>
    <n v="4771223.8514"/>
    <n v="2744987.6512000002"/>
    <n v="-75.092731000000001"/>
    <n v="10.734602000000001"/>
  </r>
  <r>
    <s v="Atlántico"/>
    <s v="Piojó"/>
    <s v="El Cerro, El Coco"/>
    <x v="65"/>
    <n v="544"/>
    <s v="Vegetación secundaria alta"/>
    <d v="2025-07-08T00:00:00"/>
    <s v="Alta densidad"/>
    <s v="Esteban Moreno"/>
    <x v="4"/>
    <n v="9"/>
    <n v="89"/>
    <x v="1"/>
    <m/>
    <n v="42"/>
    <n v="0.42"/>
    <n v="0.13369015219719207"/>
    <n v="6.5"/>
    <x v="40"/>
    <n v="1.4037465980705167E-2"/>
    <n v="0"/>
    <n v="4"/>
    <n v="0"/>
    <x v="0"/>
    <x v="0"/>
    <n v="0"/>
    <n v="0"/>
    <n v="0"/>
    <x v="0"/>
    <s v="Rastrojos (VS)"/>
    <m/>
    <n v="4771223.7405000003"/>
    <n v="2744987.4308000002"/>
    <n v="-75.092731999999998"/>
    <n v="10.7346"/>
  </r>
  <r>
    <s v="Atlántico"/>
    <s v="Piojó"/>
    <s v="El Cerro, El Coco"/>
    <x v="65"/>
    <n v="545"/>
    <s v="Vegetación secundaria alta"/>
    <d v="2025-07-08T00:00:00"/>
    <s v="Alta densidad"/>
    <s v="Esteban Moreno"/>
    <x v="4"/>
    <n v="9"/>
    <n v="90"/>
    <x v="0"/>
    <m/>
    <n v="47"/>
    <n v="0.47"/>
    <n v="0.14960564650638161"/>
    <n v="7.5"/>
    <x v="84"/>
    <n v="1.7578663464499839E-2"/>
    <n v="4"/>
    <n v="7"/>
    <n v="2"/>
    <x v="0"/>
    <x v="0"/>
    <n v="0"/>
    <n v="0"/>
    <n v="0"/>
    <x v="0"/>
    <s v="Rastrojos (VS)"/>
    <m/>
    <n v="4771226.1518000001"/>
    <n v="2744988.1886"/>
    <n v="-75.092709999999997"/>
    <n v="10.734607001000001"/>
  </r>
  <r>
    <s v="Atlántico"/>
    <s v="Piojó"/>
    <s v="El Cerro, El Coco"/>
    <x v="65"/>
    <n v="546"/>
    <s v="Vegetación secundaria alta"/>
    <d v="2025-07-08T00:00:00"/>
    <s v="Alta densidad"/>
    <s v="Esteban Moreno"/>
    <x v="4"/>
    <n v="10"/>
    <n v="91"/>
    <x v="1"/>
    <m/>
    <n v="45"/>
    <n v="0.45"/>
    <n v="0.14323944878270581"/>
    <n v="65"/>
    <x v="40"/>
    <n v="1.6114437988054404E-2"/>
    <n v="2"/>
    <n v="5"/>
    <n v="0"/>
    <x v="0"/>
    <x v="0"/>
    <n v="0"/>
    <n v="0"/>
    <n v="0"/>
    <x v="0"/>
    <s v="Rastrojos (VS)"/>
    <m/>
    <n v="4771214.3343000002"/>
    <n v="2744987.3842000002"/>
    <n v="-75.092817999999994"/>
    <n v="10.734598999999999"/>
  </r>
  <r>
    <s v="Atlántico"/>
    <s v="Piojó"/>
    <s v="El Cerro, El Coco"/>
    <x v="65"/>
    <n v="547"/>
    <s v="Vegetación secundaria alta"/>
    <d v="2025-07-08T00:00:00"/>
    <s v="Alta densidad"/>
    <s v="Esteban Moreno"/>
    <x v="4"/>
    <n v="10"/>
    <n v="92"/>
    <x v="1"/>
    <m/>
    <n v="46"/>
    <n v="0.46"/>
    <n v="0.14642254764454371"/>
    <n v="5.5"/>
    <x v="68"/>
    <n v="1.6838592979122526E-2"/>
    <n v="4"/>
    <n v="7"/>
    <n v="1"/>
    <x v="0"/>
    <x v="2"/>
    <n v="0"/>
    <n v="0"/>
    <n v="0"/>
    <x v="0"/>
    <s v="Rastrojos (VS)"/>
    <m/>
    <n v="4771212.2549000001"/>
    <n v="2744987.1771999998"/>
    <n v="-75.092837000000003"/>
    <n v="10.734597000999999"/>
  </r>
  <r>
    <s v="Atlántico"/>
    <s v="Tubará"/>
    <s v="C. Guaimaral, Adabacoa (lugar de muchos árboles)"/>
    <x v="66"/>
    <n v="549"/>
    <s v="Vegetación secundaria alta"/>
    <d v="2025-07-08T00:00:00"/>
    <s v="Media densidad"/>
    <s v="Esteban Moreno"/>
    <x v="4"/>
    <n v="1"/>
    <n v="1"/>
    <x v="6"/>
    <m/>
    <n v="56"/>
    <n v="0.56000000000000005"/>
    <n v="0.17825353626292281"/>
    <n v="3.5"/>
    <x v="43"/>
    <n v="2.4955495076809196E-2"/>
    <n v="2"/>
    <n v="5"/>
    <m/>
    <x v="1"/>
    <x v="1"/>
    <m/>
    <m/>
    <m/>
    <x v="0"/>
    <s v="Rastrojos (VS)"/>
    <m/>
    <n v="4787967.6754000001"/>
    <n v="2759745.1691000001"/>
    <n v="-74.940487000000005"/>
    <n v="10.86904"/>
  </r>
  <r>
    <s v="Atlántico"/>
    <s v="Tubará"/>
    <s v="C. Guaimaral, Adabacoa (lugar de muchos árboles)"/>
    <x v="66"/>
    <n v="550"/>
    <s v="Vegetación secundaria alta"/>
    <d v="2025-07-08T00:00:00"/>
    <s v="Media densidad"/>
    <s v="Esteban Moreno"/>
    <x v="4"/>
    <n v="1"/>
    <n v="2"/>
    <x v="5"/>
    <m/>
    <n v="43"/>
    <n v="0.43"/>
    <n v="0.13687325105903"/>
    <n v="2"/>
    <x v="51"/>
    <n v="1.4713874488845728E-2"/>
    <n v="0"/>
    <n v="2"/>
    <m/>
    <x v="1"/>
    <x v="1"/>
    <m/>
    <m/>
    <m/>
    <x v="0"/>
    <s v="Rastrojos (VS)"/>
    <m/>
    <n v="4787960.1120999996"/>
    <n v="2759741.8997"/>
    <n v="-74.940556000000001"/>
    <n v="10.869009999999999"/>
  </r>
  <r>
    <s v="Atlántico"/>
    <s v="Tubará"/>
    <s v="C. Guaimaral, Adabacoa (lugar de muchos árboles)"/>
    <x v="66"/>
    <n v="551"/>
    <s v="Vegetación secundaria alta"/>
    <d v="2025-07-08T00:00:00"/>
    <s v="Media densidad"/>
    <s v="Esteban Moreno"/>
    <x v="4"/>
    <n v="1"/>
    <n v="3"/>
    <x v="5"/>
    <m/>
    <n v="59"/>
    <n v="0.59"/>
    <n v="0.18780283284843649"/>
    <n v="2.5"/>
    <x v="51"/>
    <n v="2.770091784514438E-2"/>
    <n v="0"/>
    <n v="3"/>
    <m/>
    <x v="1"/>
    <x v="1"/>
    <m/>
    <m/>
    <m/>
    <x v="0"/>
    <s v="Rastrojos (VS)"/>
    <m/>
    <n v="4787954.2116"/>
    <n v="2759742.2692"/>
    <n v="-74.940610000000007"/>
    <n v="10.869013000000001"/>
  </r>
  <r>
    <s v="Atlántico"/>
    <s v="Tubará"/>
    <s v="C. Guaimaral, Adabacoa (lugar de muchos árboles)"/>
    <x v="66"/>
    <n v="552"/>
    <s v="Vegetación secundaria alta"/>
    <d v="2025-07-08T00:00:00"/>
    <s v="Media densidad"/>
    <s v="Esteban Moreno"/>
    <x v="4"/>
    <n v="1"/>
    <n v="4"/>
    <x v="5"/>
    <m/>
    <n v="47"/>
    <n v="0.47"/>
    <n v="0.14960564650638161"/>
    <n v="2.4"/>
    <x v="14"/>
    <n v="1.7578663464499839E-2"/>
    <n v="1"/>
    <n v="4"/>
    <m/>
    <x v="1"/>
    <x v="1"/>
    <m/>
    <m/>
    <m/>
    <x v="0"/>
    <s v="Rastrojos (VS)"/>
    <m/>
    <n v="4787950.7222999996"/>
    <n v="2759743.6186000002"/>
    <n v="-74.940641999999997"/>
    <n v="10.869025001000001"/>
  </r>
  <r>
    <s v="Atlántico"/>
    <s v="Tubará"/>
    <s v="C. Guaimaral, Adabacoa (lugar de muchos árboles)"/>
    <x v="66"/>
    <n v="553"/>
    <s v="Vegetación secundaria alta"/>
    <d v="2025-07-08T00:00:00"/>
    <s v="Media densidad"/>
    <s v="Esteban Moreno"/>
    <x v="4"/>
    <n v="1"/>
    <n v="5"/>
    <x v="5"/>
    <m/>
    <n v="58"/>
    <n v="0.57999999999999996"/>
    <n v="0.18461973398659859"/>
    <n v="2.5"/>
    <x v="14"/>
    <n v="2.6769861428056794E-2"/>
    <n v="3"/>
    <n v="6"/>
    <m/>
    <x v="1"/>
    <x v="1"/>
    <m/>
    <m/>
    <m/>
    <x v="0"/>
    <s v="Rastrojos (VS)"/>
    <m/>
    <n v="4787949.8535000002"/>
    <n v="2759744.5088"/>
    <n v="-74.940650000000005"/>
    <n v="10.869033"/>
  </r>
  <r>
    <s v="Atlántico"/>
    <s v="Tubará"/>
    <s v="C. Guaimaral, Adabacoa (lugar de muchos árboles)"/>
    <x v="66"/>
    <n v="554"/>
    <s v="Vegetación secundaria alta"/>
    <d v="2025-07-08T00:00:00"/>
    <s v="Media densidad"/>
    <s v="Esteban Moreno"/>
    <x v="4"/>
    <n v="1"/>
    <n v="6"/>
    <x v="5"/>
    <m/>
    <n v="60"/>
    <n v="0.6"/>
    <n v="0.19098593171027439"/>
    <n v="2.4"/>
    <x v="34"/>
    <n v="2.8647889756541159E-2"/>
    <n v="4"/>
    <n v="7"/>
    <m/>
    <x v="1"/>
    <x v="1"/>
    <m/>
    <m/>
    <m/>
    <x v="0"/>
    <s v="Rastrojos (VS)"/>
    <m/>
    <n v="4787950.7533999998"/>
    <n v="2759748.4843000001"/>
    <n v="-74.940641999999997"/>
    <n v="10.869069"/>
  </r>
  <r>
    <s v="Atlántico"/>
    <s v="Tubará"/>
    <s v="C. Guaimaral, Adabacoa (lugar de muchos árboles)"/>
    <x v="66"/>
    <n v="555"/>
    <s v="Vegetación secundaria alta"/>
    <d v="2025-07-08T00:00:00"/>
    <s v="Media densidad"/>
    <s v="Esteban Moreno"/>
    <x v="4"/>
    <n v="1"/>
    <n v="7"/>
    <x v="5"/>
    <m/>
    <n v="41"/>
    <n v="0.41"/>
    <n v="0.13050705333535417"/>
    <n v="2.2000000000000002"/>
    <x v="24"/>
    <n v="1.3376972966873802E-2"/>
    <n v="4"/>
    <n v="7"/>
    <m/>
    <x v="1"/>
    <x v="1"/>
    <m/>
    <m/>
    <m/>
    <x v="0"/>
    <s v="Rastrojos (VS)"/>
    <m/>
    <n v="4787951.6151000001"/>
    <n v="2759746.4882"/>
    <n v="-74.940634000000003"/>
    <n v="10.869051001000001"/>
  </r>
  <r>
    <s v="Atlántico"/>
    <s v="Tubará"/>
    <s v="C. Guaimaral, Adabacoa (lugar de muchos árboles)"/>
    <x v="66"/>
    <n v="556"/>
    <s v="Vegetación secundaria alta"/>
    <d v="2025-07-08T00:00:00"/>
    <s v="Media densidad"/>
    <s v="Esteban Moreno"/>
    <x v="4"/>
    <n v="1"/>
    <n v="8"/>
    <x v="5"/>
    <m/>
    <n v="58"/>
    <n v="0.57999999999999996"/>
    <n v="0.18461973398659859"/>
    <n v="2.8"/>
    <x v="25"/>
    <n v="2.6769861428056794E-2"/>
    <n v="2"/>
    <n v="5"/>
    <m/>
    <x v="1"/>
    <x v="1"/>
    <m/>
    <m/>
    <m/>
    <x v="0"/>
    <s v="Rastrojos (VS)"/>
    <m/>
    <n v="4787955.5818999996"/>
    <n v="2759751.4393000002"/>
    <n v="-74.940597999999994"/>
    <n v="10.869096000000001"/>
  </r>
  <r>
    <s v="Atlántico"/>
    <s v="Tubará"/>
    <s v="C. Guaimaral, Adabacoa (lugar de muchos árboles)"/>
    <x v="66"/>
    <n v="557"/>
    <s v="Vegetación secundaria alta"/>
    <d v="2025-07-08T00:00:00"/>
    <s v="Media densidad"/>
    <s v="Esteban Moreno"/>
    <x v="4"/>
    <n v="1"/>
    <n v="9"/>
    <x v="5"/>
    <m/>
    <n v="72"/>
    <n v="0.72"/>
    <n v="0.22918311805232927"/>
    <n v="2.8"/>
    <x v="56"/>
    <n v="4.1252961249419268E-2"/>
    <n v="1"/>
    <n v="4"/>
    <m/>
    <x v="1"/>
    <x v="1"/>
    <m/>
    <m/>
    <m/>
    <x v="0"/>
    <s v="Rastrojos (VS)"/>
    <m/>
    <n v="4787952.6383999996"/>
    <n v="2759752.6746"/>
    <n v="-74.940624999999997"/>
    <n v="10.869107"/>
  </r>
  <r>
    <s v="Atlántico"/>
    <s v="Tubará"/>
    <s v="C. Guaimaral, Adabacoa (lugar de muchos árboles)"/>
    <x v="66"/>
    <n v="558"/>
    <s v="Vegetación secundaria alta"/>
    <d v="2025-07-08T00:00:00"/>
    <s v="Media densidad"/>
    <s v="Esteban Moreno"/>
    <x v="4"/>
    <n v="1"/>
    <n v="10"/>
    <x v="5"/>
    <m/>
    <n v="56"/>
    <n v="0.56000000000000005"/>
    <n v="0.17825353626292281"/>
    <n v="2.6"/>
    <x v="25"/>
    <n v="2.4955495076809196E-2"/>
    <n v="0"/>
    <n v="4"/>
    <m/>
    <x v="1"/>
    <x v="1"/>
    <m/>
    <m/>
    <m/>
    <x v="0"/>
    <s v="Rastrojos (VS)"/>
    <m/>
    <n v="4787951.1010999996"/>
    <n v="2759751.5786000001"/>
    <n v="-74.940639000000004"/>
    <n v="10.869097001"/>
  </r>
  <r>
    <s v="Atlántico"/>
    <s v="Tubará"/>
    <s v="C. Guaimaral, Adabacoa (lugar de muchos árboles)"/>
    <x v="66"/>
    <m/>
    <s v="Vegetación secundaria alta"/>
    <d v="2025-07-08T00:00:00"/>
    <s v="Media densidad"/>
    <s v="Esteban Moreno"/>
    <x v="4"/>
    <n v="1"/>
    <n v="11"/>
    <x v="2"/>
    <n v="6"/>
    <m/>
    <n v="0"/>
    <n v="0"/>
    <n v="2"/>
    <x v="39"/>
    <n v="0"/>
    <m/>
    <m/>
    <m/>
    <x v="1"/>
    <x v="1"/>
    <m/>
    <m/>
    <m/>
    <x v="0"/>
    <s v="Rastrojos (VS)"/>
    <m/>
    <m/>
    <m/>
    <m/>
    <m/>
  </r>
  <r>
    <s v="Atlántico"/>
    <s v="Tubará"/>
    <s v="C. Guaimaral, Adabacoa (lugar de muchos árboles)"/>
    <x v="66"/>
    <n v="559"/>
    <s v="Vegetación secundaria alta"/>
    <d v="2025-07-08T00:00:00"/>
    <s v="Media densidad"/>
    <s v="Esteban Moreno"/>
    <x v="4"/>
    <n v="2"/>
    <n v="12"/>
    <x v="5"/>
    <m/>
    <n v="50"/>
    <n v="0.5"/>
    <n v="0.15915494309189535"/>
    <n v="2.8"/>
    <x v="56"/>
    <n v="1.9894367886486918E-2"/>
    <n v="3"/>
    <n v="6"/>
    <m/>
    <x v="1"/>
    <x v="1"/>
    <m/>
    <m/>
    <m/>
    <x v="0"/>
    <s v="Rastrojos (VS)"/>
    <m/>
    <n v="4787954.5108000003"/>
    <n v="2759754.8744999999"/>
    <n v="-74.940607999999997"/>
    <n v="10.869127001000001"/>
  </r>
  <r>
    <s v="Atlántico"/>
    <s v="Tubará"/>
    <s v="C. Guaimaral, Adabacoa (lugar de muchos árboles)"/>
    <x v="66"/>
    <n v="560"/>
    <s v="Vegetación secundaria alta"/>
    <d v="2025-07-08T00:00:00"/>
    <s v="Media densidad"/>
    <s v="Esteban Moreno"/>
    <x v="4"/>
    <n v="2"/>
    <n v="13"/>
    <x v="5"/>
    <m/>
    <n v="48"/>
    <n v="0.48"/>
    <n v="0.15278874536821951"/>
    <n v="3"/>
    <x v="25"/>
    <n v="1.8334649444186342E-2"/>
    <n v="1"/>
    <n v="4"/>
    <m/>
    <x v="1"/>
    <x v="1"/>
    <m/>
    <m/>
    <m/>
    <x v="0"/>
    <s v="Rastrojos (VS)"/>
    <m/>
    <n v="4787955.3859000001"/>
    <n v="2759754.9794999999"/>
    <n v="-74.940600000000003"/>
    <n v="10.869128001"/>
  </r>
  <r>
    <s v="Atlántico"/>
    <s v="Tubará"/>
    <s v="C. Guaimaral, Adabacoa (lugar de muchos árboles)"/>
    <x v="66"/>
    <n v="561"/>
    <s v="Vegetación secundaria alta"/>
    <d v="2025-07-08T00:00:00"/>
    <s v="Media densidad"/>
    <s v="Esteban Moreno"/>
    <x v="4"/>
    <n v="2"/>
    <n v="14"/>
    <x v="5"/>
    <m/>
    <n v="42"/>
    <n v="0.42"/>
    <n v="0.13369015219719207"/>
    <n v="2.8"/>
    <x v="14"/>
    <n v="1.4037465980705167E-2"/>
    <n v="2"/>
    <n v="5"/>
    <m/>
    <x v="1"/>
    <x v="1"/>
    <m/>
    <m/>
    <m/>
    <x v="0"/>
    <s v="Rastrojos (VS)"/>
    <m/>
    <n v="4787956.8372999998"/>
    <n v="2759759.7255000002"/>
    <n v="-74.940586999999994"/>
    <n v="10.869171"/>
  </r>
  <r>
    <s v="Atlántico"/>
    <s v="Tubará"/>
    <s v="C. Guaimaral, Adabacoa (lugar de muchos árboles)"/>
    <x v="66"/>
    <n v="562"/>
    <s v="Vegetación secundaria alta"/>
    <d v="2025-07-08T00:00:00"/>
    <s v="Media densidad"/>
    <s v="Esteban Moreno"/>
    <x v="4"/>
    <n v="2"/>
    <n v="15"/>
    <x v="5"/>
    <m/>
    <n v="47"/>
    <n v="0.47"/>
    <n v="0.14960564650638161"/>
    <n v="1.8"/>
    <x v="51"/>
    <n v="1.7578663464499839E-2"/>
    <n v="0"/>
    <n v="2"/>
    <m/>
    <x v="1"/>
    <x v="1"/>
    <m/>
    <m/>
    <m/>
    <x v="0"/>
    <s v="Rastrojos (VS)"/>
    <m/>
    <n v="4787963.6249000002"/>
    <n v="2759761.341"/>
    <n v="-74.940524999999994"/>
    <n v="10.869186000999999"/>
  </r>
  <r>
    <s v="Atlántico"/>
    <s v="Tubará"/>
    <s v="C. Guaimaral, Adabacoa (lugar de muchos árboles)"/>
    <x v="66"/>
    <n v="563"/>
    <s v="Vegetación secundaria alta"/>
    <d v="2025-07-08T00:00:00"/>
    <s v="Media densidad"/>
    <s v="Esteban Moreno"/>
    <x v="4"/>
    <n v="2"/>
    <n v="16"/>
    <x v="5"/>
    <m/>
    <n v="33"/>
    <n v="0.33"/>
    <n v="0.10504226244065093"/>
    <n v="1.6"/>
    <x v="14"/>
    <n v="8.6659866513537024E-3"/>
    <n v="0"/>
    <n v="2"/>
    <m/>
    <x v="1"/>
    <x v="1"/>
    <m/>
    <m/>
    <m/>
    <x v="0"/>
    <s v="Rastrojos (VS)"/>
    <m/>
    <n v="4787959.2138"/>
    <n v="2759755.2867999999"/>
    <n v="-74.940565000000007"/>
    <n v="10.869131001"/>
  </r>
  <r>
    <s v="Atlántico"/>
    <s v="Tubará"/>
    <s v="C. Guaimaral, Adabacoa (lugar de muchos árboles)"/>
    <x v="66"/>
    <n v="564"/>
    <s v="Vegetación secundaria alta"/>
    <d v="2025-07-08T00:00:00"/>
    <s v="Media densidad"/>
    <s v="Esteban Moreno"/>
    <x v="4"/>
    <n v="2"/>
    <n v="17"/>
    <x v="5"/>
    <m/>
    <n v="43"/>
    <n v="0.43"/>
    <n v="0.13687325105903"/>
    <n v="2.4"/>
    <x v="34"/>
    <n v="1.4713874488845728E-2"/>
    <n v="2"/>
    <n v="5"/>
    <m/>
    <x v="1"/>
    <x v="1"/>
    <m/>
    <m/>
    <m/>
    <x v="0"/>
    <s v="Rastrojos (VS)"/>
    <m/>
    <n v="4787958.9938000003"/>
    <n v="2759755.0669999998"/>
    <n v="-74.940567000000001"/>
    <n v="10.869128999999999"/>
  </r>
  <r>
    <s v="Atlántico"/>
    <s v="Tubará"/>
    <s v="C. Guaimaral, Adabacoa (lugar de muchos árboles)"/>
    <x v="66"/>
    <n v="565"/>
    <s v="Vegetación secundaria alta"/>
    <d v="2025-07-08T00:00:00"/>
    <s v="Media densidad"/>
    <s v="Esteban Moreno"/>
    <x v="4"/>
    <n v="2"/>
    <n v="18"/>
    <x v="5"/>
    <m/>
    <n v="50"/>
    <n v="0.5"/>
    <n v="0.15915494309189535"/>
    <n v="2.4"/>
    <x v="51"/>
    <n v="1.9894367886486918E-2"/>
    <n v="1"/>
    <n v="4"/>
    <m/>
    <x v="1"/>
    <x v="1"/>
    <m/>
    <m/>
    <m/>
    <x v="0"/>
    <s v="Rastrojos (VS)"/>
    <m/>
    <n v="4787968.1585999997"/>
    <n v="2759752.3542999998"/>
    <n v="-74.940483"/>
    <n v="10.869104999999999"/>
  </r>
  <r>
    <s v="Atlántico"/>
    <s v="Tubará"/>
    <s v="C. Guaimaral, Adabacoa (lugar de muchos árboles)"/>
    <x v="66"/>
    <n v="566"/>
    <s v="Vegetación secundaria alta"/>
    <d v="2025-07-08T00:00:00"/>
    <s v="Media densidad"/>
    <s v="Esteban Moreno"/>
    <x v="4"/>
    <n v="2"/>
    <n v="19"/>
    <x v="5"/>
    <m/>
    <n v="54"/>
    <n v="0.54"/>
    <n v="0.17188733853924698"/>
    <n v="2.8"/>
    <x v="25"/>
    <n v="2.3204790702798343E-2"/>
    <n v="3"/>
    <n v="6"/>
    <m/>
    <x v="1"/>
    <x v="1"/>
    <m/>
    <m/>
    <m/>
    <x v="0"/>
    <s v="Rastrojos (VS)"/>
    <m/>
    <n v="4787964.3426999999"/>
    <n v="2759753.9268999998"/>
    <n v="-74.940517999999997"/>
    <n v="10.869119"/>
  </r>
  <r>
    <s v="Atlántico"/>
    <s v="Tubará"/>
    <s v="C. Guaimaral, Adabacoa (lugar de muchos árboles)"/>
    <x v="66"/>
    <n v="567"/>
    <s v="Vegetación secundaria alta"/>
    <d v="2025-07-08T00:00:00"/>
    <s v="Media densidad"/>
    <s v="Esteban Moreno"/>
    <x v="4"/>
    <n v="2"/>
    <n v="20"/>
    <x v="7"/>
    <m/>
    <n v="77"/>
    <n v="0.77"/>
    <n v="0.24509861236151884"/>
    <n v="3.5"/>
    <x v="38"/>
    <n v="4.7181482879592375E-2"/>
    <n v="4"/>
    <n v="7"/>
    <m/>
    <x v="1"/>
    <x v="1"/>
    <m/>
    <m/>
    <m/>
    <x v="0"/>
    <s v="Rastrojos (VS)"/>
    <m/>
    <n v="4787964.0894999998"/>
    <n v="2759748.5096999998"/>
    <n v="-74.940520000000006"/>
    <n v="10.869070001000001"/>
  </r>
  <r>
    <s v="Atlántico"/>
    <s v="Tubará"/>
    <s v="C. Guaimaral, Adabacoa (lugar de muchos árboles)"/>
    <x v="66"/>
    <n v="568"/>
    <s v="Vegetación secundaria alta"/>
    <d v="2025-07-08T00:00:00"/>
    <s v="Media densidad"/>
    <s v="Esteban Moreno"/>
    <x v="4"/>
    <n v="2"/>
    <n v="21"/>
    <x v="6"/>
    <m/>
    <n v="60"/>
    <n v="0.6"/>
    <n v="0.19098593171027439"/>
    <n v="3.5"/>
    <x v="60"/>
    <n v="2.8647889756541159E-2"/>
    <n v="1"/>
    <n v="4"/>
    <m/>
    <x v="1"/>
    <x v="1"/>
    <m/>
    <m/>
    <m/>
    <x v="0"/>
    <s v="Rastrojos (VS)"/>
    <s v="torcida"/>
    <n v="4787963.2207000004"/>
    <n v="2759749.3999000001"/>
    <n v="-74.940528"/>
    <n v="10.869078"/>
  </r>
  <r>
    <s v="Atlántico"/>
    <s v="Tubará"/>
    <s v="C. Guaimaral, Adabacoa (lugar de muchos árboles)"/>
    <x v="66"/>
    <n v="569"/>
    <s v="Vegetación secundaria alta"/>
    <d v="2025-07-08T00:00:00"/>
    <s v="Media densidad"/>
    <s v="Esteban Moreno"/>
    <x v="4"/>
    <n v="2"/>
    <n v="22"/>
    <x v="6"/>
    <m/>
    <n v="66"/>
    <n v="0.66"/>
    <n v="0.21008452488130186"/>
    <n v="3.6"/>
    <x v="60"/>
    <n v="3.466394660541481E-2"/>
    <n v="2"/>
    <n v="5"/>
    <m/>
    <x v="1"/>
    <x v="1"/>
    <m/>
    <m/>
    <m/>
    <x v="0"/>
    <s v="Rastrojos (VS)"/>
    <m/>
    <n v="4787960.8130999999"/>
    <n v="2759748.9730000002"/>
    <n v="-74.940550000000002"/>
    <n v="10.869074001"/>
  </r>
  <r>
    <s v="Atlántico"/>
    <s v="Tubará"/>
    <s v="C. Guaimaral, Adabacoa (lugar de muchos árboles)"/>
    <x v="66"/>
    <m/>
    <s v="Vegetación secundaria alta"/>
    <d v="2025-07-08T00:00:00"/>
    <s v="Media densidad"/>
    <s v="Esteban Moreno"/>
    <x v="4"/>
    <n v="2"/>
    <n v="23"/>
    <x v="2"/>
    <n v="5"/>
    <m/>
    <n v="0"/>
    <n v="0"/>
    <n v="1.5"/>
    <x v="39"/>
    <n v="0"/>
    <m/>
    <m/>
    <m/>
    <x v="1"/>
    <x v="1"/>
    <m/>
    <m/>
    <m/>
    <x v="0"/>
    <s v="Rastrojos (VS)"/>
    <m/>
    <m/>
    <m/>
    <m/>
    <m/>
  </r>
  <r>
    <s v="Atlántico"/>
    <s v="Tubará"/>
    <s v="C. Guaimaral, Adabacoa (lugar de muchos árboles)"/>
    <x v="66"/>
    <n v="570"/>
    <s v="Vegetación secundaria alta"/>
    <d v="2025-07-08T00:00:00"/>
    <s v="Media densidad"/>
    <s v="Esteban Moreno"/>
    <x v="4"/>
    <n v="3"/>
    <n v="24"/>
    <x v="5"/>
    <m/>
    <n v="58"/>
    <n v="0.57999999999999996"/>
    <n v="0.18461973398659859"/>
    <n v="3.5"/>
    <x v="14"/>
    <n v="2.6769861428056794E-2"/>
    <n v="3"/>
    <n v="6"/>
    <m/>
    <x v="1"/>
    <x v="1"/>
    <m/>
    <m/>
    <m/>
    <x v="0"/>
    <s v="Rastrojos (VS)"/>
    <m/>
    <n v="4787956.9161999999"/>
    <n v="2759754.9696999998"/>
    <n v="-74.940585999999996"/>
    <n v="10.869128001"/>
  </r>
  <r>
    <s v="Atlántico"/>
    <s v="Tubará"/>
    <s v="C. Guaimaral, Adabacoa (lugar de muchos árboles)"/>
    <x v="66"/>
    <n v="571"/>
    <s v="Vegetación secundaria alta"/>
    <d v="2025-07-08T00:00:00"/>
    <s v="Media densidad"/>
    <s v="Esteban Moreno"/>
    <x v="4"/>
    <n v="3"/>
    <n v="25"/>
    <x v="5"/>
    <m/>
    <n v="32"/>
    <n v="0.32"/>
    <n v="0.10185916357881303"/>
    <n v="2.2999999999999998"/>
    <x v="51"/>
    <n v="8.148733086305043E-3"/>
    <n v="0"/>
    <n v="2"/>
    <m/>
    <x v="1"/>
    <x v="1"/>
    <m/>
    <m/>
    <m/>
    <x v="0"/>
    <s v="Rastrojos (VS)"/>
    <m/>
    <n v="4787958.5932999998"/>
    <n v="2759760.8202"/>
    <n v="-74.940571000000006"/>
    <n v="10.869181000999999"/>
  </r>
  <r>
    <s v="Atlántico"/>
    <s v="Tubará"/>
    <s v="C. Guaimaral, Adabacoa (lugar de muchos árboles)"/>
    <x v="66"/>
    <m/>
    <s v="Vegetación secundaria alta"/>
    <d v="2025-07-08T00:00:00"/>
    <s v="Media densidad"/>
    <s v="Esteban Moreno"/>
    <x v="4"/>
    <n v="3"/>
    <n v="26"/>
    <x v="3"/>
    <n v="1"/>
    <m/>
    <n v="0"/>
    <n v="0"/>
    <n v="0.3"/>
    <x v="39"/>
    <n v="0"/>
    <m/>
    <m/>
    <m/>
    <x v="1"/>
    <x v="1"/>
    <m/>
    <m/>
    <m/>
    <x v="0"/>
    <s v="Rastrojos (VS)"/>
    <m/>
    <m/>
    <m/>
    <m/>
    <m/>
  </r>
  <r>
    <s v="Atlántico"/>
    <s v="Tubará"/>
    <s v="C. Guaimaral, Adabacoa (lugar de muchos árboles)"/>
    <x v="66"/>
    <m/>
    <s v="Vegetación secundaria alta"/>
    <d v="2025-07-08T00:00:00"/>
    <s v="Media densidad"/>
    <s v="Esteban Moreno"/>
    <x v="4"/>
    <n v="3"/>
    <n v="27"/>
    <x v="2"/>
    <n v="7"/>
    <m/>
    <n v="0"/>
    <n v="0"/>
    <n v="1"/>
    <x v="39"/>
    <n v="0"/>
    <m/>
    <m/>
    <m/>
    <x v="1"/>
    <x v="1"/>
    <m/>
    <m/>
    <m/>
    <x v="0"/>
    <s v="Rastrojos (VS)"/>
    <m/>
    <m/>
    <m/>
    <m/>
    <m/>
  </r>
  <r>
    <s v="Atlántico"/>
    <s v="Tubará"/>
    <s v="C. Guaimaral, Adabacoa (lugar de muchos árboles)"/>
    <x v="66"/>
    <n v="572"/>
    <s v="Vegetación secundaria alta"/>
    <d v="2025-07-08T00:00:00"/>
    <s v="Media densidad"/>
    <s v="Esteban Moreno"/>
    <x v="4"/>
    <n v="4"/>
    <n v="28"/>
    <x v="5"/>
    <m/>
    <n v="58"/>
    <n v="0.57999999999999996"/>
    <n v="0.18461973398659859"/>
    <n v="3.2"/>
    <x v="71"/>
    <n v="2.6769861428056794E-2"/>
    <n v="0"/>
    <n v="4"/>
    <m/>
    <x v="1"/>
    <x v="1"/>
    <m/>
    <m/>
    <m/>
    <x v="0"/>
    <s v="Rastrojos (VS)"/>
    <m/>
    <n v="4787947.4135999996"/>
    <n v="2759756.1362999999"/>
    <n v="-74.940673000000004"/>
    <n v="10.869138001"/>
  </r>
  <r>
    <s v="Atlántico"/>
    <s v="Tubará"/>
    <s v="C. Guaimaral, Adabacoa (lugar de muchos árboles)"/>
    <x v="66"/>
    <n v="573"/>
    <s v="Vegetación secundaria alta"/>
    <d v="2025-07-08T00:00:00"/>
    <s v="Media densidad"/>
    <s v="Esteban Moreno"/>
    <x v="4"/>
    <n v="4"/>
    <n v="29"/>
    <x v="5"/>
    <m/>
    <n v="41"/>
    <n v="0.41"/>
    <n v="0.13050705333535417"/>
    <n v="3"/>
    <x v="51"/>
    <n v="1.3376972966873802E-2"/>
    <n v="0"/>
    <n v="4"/>
    <m/>
    <x v="1"/>
    <x v="1"/>
    <m/>
    <m/>
    <m/>
    <x v="0"/>
    <s v="Rastrojos (VS)"/>
    <m/>
    <n v="4787945.4631000003"/>
    <n v="2759758.8029"/>
    <n v="-74.940691000000001"/>
    <n v="10.869162000999999"/>
  </r>
  <r>
    <s v="Atlántico"/>
    <s v="Tubará"/>
    <s v="C. Guaimaral, Adabacoa (lugar de muchos árboles)"/>
    <x v="66"/>
    <n v="574"/>
    <s v="Vegetación secundaria alta"/>
    <d v="2025-07-08T00:00:00"/>
    <s v="Media densidad"/>
    <s v="Esteban Moreno"/>
    <x v="4"/>
    <n v="4"/>
    <n v="30"/>
    <x v="5"/>
    <m/>
    <n v="41"/>
    <n v="0.41"/>
    <n v="0.13050705333535417"/>
    <n v="2.2000000000000002"/>
    <x v="108"/>
    <n v="1.3376972966873802E-2"/>
    <n v="0"/>
    <n v="3"/>
    <m/>
    <x v="1"/>
    <x v="1"/>
    <m/>
    <m/>
    <m/>
    <x v="0"/>
    <s v="Rastrojos (VS)"/>
    <m/>
    <n v="4787951.3761999998"/>
    <n v="2759760.4238999998"/>
    <n v="-74.940636999999995"/>
    <n v="10.869177000000001"/>
  </r>
  <r>
    <s v="Atlántico"/>
    <s v="Tubará"/>
    <s v="C. Guaimaral, Adabacoa (lugar de muchos árboles)"/>
    <x v="66"/>
    <n v="575"/>
    <s v="Vegetación secundaria alta"/>
    <d v="2025-07-08T00:00:00"/>
    <s v="Media densidad"/>
    <s v="Esteban Moreno"/>
    <x v="4"/>
    <n v="4"/>
    <n v="31"/>
    <x v="5"/>
    <m/>
    <n v="40"/>
    <n v="0.4"/>
    <n v="0.12732395447351627"/>
    <n v="2"/>
    <x v="51"/>
    <n v="1.2732395447351627E-2"/>
    <n v="0"/>
    <n v="4"/>
    <m/>
    <x v="1"/>
    <x v="1"/>
    <m/>
    <m/>
    <m/>
    <x v="0"/>
    <s v="Rastrojos (VS)"/>
    <m/>
    <n v="4787945.8051000005"/>
    <n v="2759761.0125000002"/>
    <n v="-74.940687999999994"/>
    <n v="10.869182001"/>
  </r>
  <r>
    <s v="Atlántico"/>
    <s v="Tubará"/>
    <s v="C. Guaimaral, Adabacoa (lugar de muchos árboles)"/>
    <x v="66"/>
    <m/>
    <s v="Vegetación secundaria alta"/>
    <d v="2025-07-08T00:00:00"/>
    <s v="Media densidad"/>
    <s v="Esteban Moreno"/>
    <x v="4"/>
    <n v="4"/>
    <n v="32"/>
    <x v="2"/>
    <n v="5"/>
    <m/>
    <n v="0"/>
    <n v="0"/>
    <n v="2"/>
    <x v="39"/>
    <n v="0"/>
    <m/>
    <m/>
    <m/>
    <x v="1"/>
    <x v="1"/>
    <m/>
    <m/>
    <m/>
    <x v="0"/>
    <s v="Rastrojos (VS)"/>
    <m/>
    <m/>
    <m/>
    <m/>
    <m/>
  </r>
  <r>
    <s v="Atlántico"/>
    <s v="Tubará"/>
    <s v="C. Guaimaral, Adabacoa (lugar de muchos árboles)"/>
    <x v="66"/>
    <n v="576"/>
    <s v="Vegetación secundaria alta"/>
    <d v="2025-07-08T00:00:00"/>
    <s v="Media densidad"/>
    <s v="Esteban Moreno"/>
    <x v="4"/>
    <n v="5"/>
    <n v="33"/>
    <x v="5"/>
    <m/>
    <n v="50"/>
    <n v="0.5"/>
    <n v="0.15915494309189535"/>
    <n v="2.6"/>
    <x v="34"/>
    <n v="1.9894367886486918E-2"/>
    <n v="0"/>
    <n v="4"/>
    <m/>
    <x v="1"/>
    <x v="1"/>
    <m/>
    <m/>
    <m/>
    <x v="0"/>
    <s v="Rastrojos (VS)"/>
    <m/>
    <n v="4787946.8030000003"/>
    <n v="2759763.2179"/>
    <n v="-74.940679000000003"/>
    <n v="10.869202"/>
  </r>
  <r>
    <s v="Atlántico"/>
    <s v="Tubará"/>
    <s v="C. Guaimaral, Adabacoa (lugar de muchos árboles)"/>
    <x v="66"/>
    <n v="577"/>
    <s v="Vegetación secundaria alta"/>
    <d v="2025-07-08T00:00:00"/>
    <s v="Media densidad"/>
    <s v="Esteban Moreno"/>
    <x v="4"/>
    <n v="5"/>
    <n v="34"/>
    <x v="5"/>
    <m/>
    <n v="58"/>
    <n v="0.57999999999999996"/>
    <n v="0.18461973398659859"/>
    <n v="3.4"/>
    <x v="21"/>
    <n v="2.6769861428056794E-2"/>
    <n v="1"/>
    <n v="5"/>
    <m/>
    <x v="1"/>
    <x v="1"/>
    <m/>
    <m/>
    <m/>
    <x v="0"/>
    <s v="Rastrojos (VS)"/>
    <m/>
    <n v="4787944.8333999999"/>
    <n v="2759762.8986999998"/>
    <n v="-74.940697"/>
    <n v="10.869199"/>
  </r>
  <r>
    <s v="Atlántico"/>
    <s v="Tubará"/>
    <s v="C. Guaimaral, Adabacoa (lugar de muchos árboles)"/>
    <x v="66"/>
    <n v="578"/>
    <s v="Vegetación secundaria alta"/>
    <d v="2025-07-08T00:00:00"/>
    <s v="Media densidad"/>
    <s v="Esteban Moreno"/>
    <x v="4"/>
    <n v="5"/>
    <n v="35"/>
    <x v="5"/>
    <m/>
    <n v="52"/>
    <n v="0.52"/>
    <n v="0.16552114081557115"/>
    <n v="2.1"/>
    <x v="34"/>
    <n v="2.1517748306024251E-2"/>
    <n v="0"/>
    <n v="4"/>
    <m/>
    <x v="1"/>
    <x v="1"/>
    <m/>
    <m/>
    <m/>
    <x v="0"/>
    <s v="Rastrojos (VS)"/>
    <m/>
    <n v="4787940.483"/>
    <n v="2759766.3547999999"/>
    <n v="-74.940736999999999"/>
    <n v="10.869230001"/>
  </r>
  <r>
    <s v="Atlántico"/>
    <s v="Tubará"/>
    <s v="C. Guaimaral, Adabacoa (lugar de muchos árboles)"/>
    <x v="66"/>
    <n v="579"/>
    <s v="Vegetación secundaria alta"/>
    <d v="2025-07-08T00:00:00"/>
    <s v="Media densidad"/>
    <s v="Esteban Moreno"/>
    <x v="4"/>
    <n v="5"/>
    <n v="36"/>
    <x v="5"/>
    <m/>
    <n v="35"/>
    <n v="0.35"/>
    <n v="0.11140846016432673"/>
    <n v="2.2000000000000002"/>
    <x v="51"/>
    <n v="9.7482402643785885E-3"/>
    <n v="0"/>
    <n v="3"/>
    <m/>
    <x v="1"/>
    <x v="1"/>
    <m/>
    <m/>
    <m/>
    <x v="0"/>
    <s v="Rastrojos (VS)"/>
    <m/>
    <n v="4787941.3624"/>
    <n v="2759767.1233000001"/>
    <n v="-74.940729000000005"/>
    <n v="10.869237001"/>
  </r>
  <r>
    <s v="Atlántico"/>
    <s v="Tubará"/>
    <s v="C. Guaimaral, Adabacoa (lugar de muchos árboles)"/>
    <x v="66"/>
    <m/>
    <s v="Vegetación secundaria alta"/>
    <d v="2025-07-08T00:00:00"/>
    <s v="Media densidad"/>
    <s v="Esteban Moreno"/>
    <x v="4"/>
    <n v="5"/>
    <n v="37"/>
    <x v="2"/>
    <n v="5"/>
    <m/>
    <n v="0"/>
    <n v="0"/>
    <n v="2"/>
    <x v="39"/>
    <n v="0"/>
    <m/>
    <m/>
    <m/>
    <x v="1"/>
    <x v="1"/>
    <m/>
    <m/>
    <m/>
    <x v="0"/>
    <s v="Rastrojos (VS)"/>
    <m/>
    <m/>
    <m/>
    <m/>
    <m/>
  </r>
  <r>
    <s v="Atlántico"/>
    <s v="Tubará"/>
    <s v="C. Guaimaral, Adabacoa (lugar de muchos árboles)"/>
    <x v="66"/>
    <n v="580"/>
    <s v="Vegetación secundaria alta"/>
    <d v="2025-07-08T00:00:00"/>
    <s v="Media densidad"/>
    <s v="Esteban Moreno"/>
    <x v="4"/>
    <n v="6"/>
    <n v="38"/>
    <x v="5"/>
    <m/>
    <n v="60"/>
    <n v="0.6"/>
    <n v="0.19098593171027439"/>
    <n v="3.5"/>
    <x v="14"/>
    <n v="2.8647889756541159E-2"/>
    <n v="0"/>
    <n v="4"/>
    <m/>
    <x v="1"/>
    <x v="1"/>
    <m/>
    <m/>
    <m/>
    <x v="0"/>
    <s v="Rastrojos (VS)"/>
    <m/>
    <n v="4787951.9332999997"/>
    <n v="2759762.0792"/>
    <n v="-74.940631999999994"/>
    <n v="10.869192"/>
  </r>
  <r>
    <s v="Atlántico"/>
    <s v="Tubará"/>
    <s v="C. Guaimaral, Adabacoa (lugar de muchos árboles)"/>
    <x v="66"/>
    <n v="581"/>
    <s v="Vegetación secundaria alta"/>
    <d v="2025-07-08T00:00:00"/>
    <s v="Media densidad"/>
    <s v="Esteban Moreno"/>
    <x v="4"/>
    <n v="6"/>
    <n v="39"/>
    <x v="5"/>
    <m/>
    <n v="54"/>
    <n v="0.54"/>
    <n v="0.17188733853924698"/>
    <n v="3.2"/>
    <x v="25"/>
    <n v="2.3204790702798343E-2"/>
    <n v="0"/>
    <n v="4"/>
    <m/>
    <x v="1"/>
    <x v="1"/>
    <m/>
    <m/>
    <m/>
    <x v="0"/>
    <s v="Rastrojos (VS)"/>
    <m/>
    <n v="4787947.6035000002"/>
    <n v="2759768.7422000002"/>
    <n v="-74.940672000000006"/>
    <n v="10.869251999999999"/>
  </r>
  <r>
    <s v="Atlántico"/>
    <s v="Tubará"/>
    <s v="C. Guaimaral, Adabacoa (lugar de muchos árboles)"/>
    <x v="66"/>
    <n v="582"/>
    <s v="Vegetación secundaria alta"/>
    <d v="2025-07-08T00:00:00"/>
    <s v="Media densidad"/>
    <s v="Esteban Moreno"/>
    <x v="4"/>
    <n v="6"/>
    <n v="40"/>
    <x v="5"/>
    <m/>
    <n v="48"/>
    <n v="0.48"/>
    <n v="0.15278874536821951"/>
    <n v="2.2999999999999998"/>
    <x v="14"/>
    <n v="1.8334649444186342E-2"/>
    <n v="0"/>
    <n v="2"/>
    <m/>
    <x v="1"/>
    <x v="1"/>
    <m/>
    <m/>
    <m/>
    <x v="0"/>
    <s v="Rastrojos (VS)"/>
    <m/>
    <n v="4787946.8475000001"/>
    <n v="2759770.1847000001"/>
    <n v="-74.940679000000003"/>
    <n v="10.869265"/>
  </r>
  <r>
    <s v="Atlántico"/>
    <s v="Tubará"/>
    <s v="C. Guaimaral, Adabacoa (lugar de muchos árboles)"/>
    <x v="66"/>
    <m/>
    <s v="Vegetación secundaria alta"/>
    <d v="2025-07-08T00:00:00"/>
    <s v="Media densidad"/>
    <s v="Esteban Moreno"/>
    <x v="4"/>
    <n v="6"/>
    <n v="41"/>
    <x v="4"/>
    <n v="2"/>
    <m/>
    <n v="0"/>
    <n v="0"/>
    <n v="0.16"/>
    <x v="39"/>
    <n v="0"/>
    <m/>
    <m/>
    <m/>
    <x v="1"/>
    <x v="1"/>
    <m/>
    <m/>
    <m/>
    <x v="0"/>
    <s v="Rastrojos (VS)"/>
    <m/>
    <m/>
    <m/>
    <m/>
    <m/>
  </r>
  <r>
    <s v="Atlántico"/>
    <s v="Tubará"/>
    <s v="C. Guaimaral, Adabacoa (lugar de muchos árboles)"/>
    <x v="66"/>
    <m/>
    <s v="Vegetación secundaria alta"/>
    <d v="2025-07-08T00:00:00"/>
    <s v="Media densidad"/>
    <s v="Esteban Moreno"/>
    <x v="4"/>
    <n v="6"/>
    <n v="42"/>
    <x v="2"/>
    <n v="1"/>
    <m/>
    <n v="0"/>
    <n v="0"/>
    <n v="2.8"/>
    <x v="39"/>
    <n v="0"/>
    <m/>
    <m/>
    <m/>
    <x v="1"/>
    <x v="1"/>
    <m/>
    <m/>
    <m/>
    <x v="0"/>
    <s v="Rastrojos (VS)"/>
    <m/>
    <m/>
    <m/>
    <m/>
    <m/>
  </r>
  <r>
    <s v="Atlántico"/>
    <s v="Tubará"/>
    <s v="C. Guaimaral, Adabacoa (lugar de muchos árboles)"/>
    <x v="66"/>
    <n v="583"/>
    <s v="Vegetación secundaria alta"/>
    <d v="2025-07-08T00:00:00"/>
    <s v="Media densidad"/>
    <s v="Esteban Moreno"/>
    <x v="4"/>
    <n v="7"/>
    <n v="43"/>
    <x v="7"/>
    <m/>
    <n v="51"/>
    <n v="0.51"/>
    <n v="0.16233804195373325"/>
    <n v="3"/>
    <x v="23"/>
    <n v="2.0698100349100988E-2"/>
    <n v="0"/>
    <n v="3"/>
    <m/>
    <x v="1"/>
    <x v="1"/>
    <m/>
    <m/>
    <m/>
    <x v="0"/>
    <s v="Rastrojos (VS)"/>
    <m/>
    <n v="4787941.7278000005"/>
    <n v="2759772.9822"/>
    <n v="-74.940725999999998"/>
    <n v="10.869290001"/>
  </r>
  <r>
    <s v="Atlántico"/>
    <s v="Tubará"/>
    <s v="C. Guaimaral, Adabacoa (lugar de muchos árboles)"/>
    <x v="66"/>
    <n v="584"/>
    <s v="Vegetación secundaria alta"/>
    <d v="2025-07-08T00:00:00"/>
    <s v="Media densidad"/>
    <s v="Esteban Moreno"/>
    <x v="4"/>
    <n v="7"/>
    <n v="44"/>
    <x v="5"/>
    <m/>
    <n v="42"/>
    <n v="0.42"/>
    <n v="0.13369015219719207"/>
    <n v="2.4"/>
    <x v="14"/>
    <n v="1.4037465980705167E-2"/>
    <n v="1"/>
    <n v="4"/>
    <m/>
    <x v="1"/>
    <x v="1"/>
    <m/>
    <m/>
    <m/>
    <x v="0"/>
    <s v="Rastrojos (VS)"/>
    <m/>
    <n v="4787935.8704000004"/>
    <n v="2759780.0973"/>
    <n v="-74.940780000000004"/>
    <n v="10.869354"/>
  </r>
  <r>
    <s v="Atlántico"/>
    <s v="Tubará"/>
    <s v="C. Guaimaral, Adabacoa (lugar de muchos árboles)"/>
    <x v="66"/>
    <m/>
    <s v="Vegetación secundaria alta"/>
    <d v="2025-07-08T00:00:00"/>
    <s v="Media densidad"/>
    <s v="Esteban Moreno"/>
    <x v="4"/>
    <n v="7"/>
    <n v="45"/>
    <x v="2"/>
    <n v="2"/>
    <m/>
    <n v="0"/>
    <n v="0"/>
    <n v="2"/>
    <x v="39"/>
    <n v="0"/>
    <m/>
    <m/>
    <m/>
    <x v="1"/>
    <x v="1"/>
    <m/>
    <m/>
    <m/>
    <x v="0"/>
    <s v="Rastrojos (VS)"/>
    <m/>
    <m/>
    <m/>
    <m/>
    <m/>
  </r>
  <r>
    <s v="Atlántico"/>
    <s v="Tubará"/>
    <s v="C. Guaimaral, Adabacoa (lugar de muchos árboles)"/>
    <x v="66"/>
    <n v="585"/>
    <s v="Vegetación secundaria alta"/>
    <d v="2025-07-08T00:00:00"/>
    <s v="Media densidad"/>
    <s v="Esteban Moreno"/>
    <x v="4"/>
    <n v="8"/>
    <n v="46"/>
    <x v="5"/>
    <m/>
    <n v="40"/>
    <n v="0.4"/>
    <n v="0.12732395447351627"/>
    <n v="2.8"/>
    <x v="34"/>
    <n v="1.2732395447351627E-2"/>
    <n v="2"/>
    <n v="6"/>
    <m/>
    <x v="1"/>
    <x v="1"/>
    <m/>
    <m/>
    <m/>
    <x v="0"/>
    <s v="Rastrojos (VS)"/>
    <m/>
    <n v="4787937.4457"/>
    <n v="2759770.0236"/>
    <n v="-74.940764999999999"/>
    <n v="10.869263"/>
  </r>
  <r>
    <s v="Atlántico"/>
    <s v="Tubará"/>
    <s v="C. Guaimaral, Adabacoa (lugar de muchos árboles)"/>
    <x v="66"/>
    <n v="586"/>
    <s v="Vegetación secundaria alta"/>
    <d v="2025-07-08T00:00:00"/>
    <s v="Media densidad"/>
    <s v="Esteban Moreno"/>
    <x v="4"/>
    <n v="8"/>
    <n v="47"/>
    <x v="5"/>
    <m/>
    <n v="37"/>
    <n v="0.37"/>
    <n v="0.11777465788800255"/>
    <n v="2"/>
    <x v="14"/>
    <n v="1.0894155854640236E-2"/>
    <n v="0"/>
    <n v="4"/>
    <m/>
    <x v="1"/>
    <x v="1"/>
    <m/>
    <m/>
    <m/>
    <x v="0"/>
    <s v="Rastrojos (VS)"/>
    <m/>
    <n v="4787940.4216999998"/>
    <n v="2759773.8752000001"/>
    <n v="-74.940737999999996"/>
    <n v="10.869298000000001"/>
  </r>
  <r>
    <s v="Atlántico"/>
    <s v="Tubará"/>
    <s v="C. Guaimaral, Adabacoa (lugar de muchos árboles)"/>
    <x v="66"/>
    <n v="587"/>
    <s v="Vegetación secundaria alta"/>
    <d v="2025-07-08T00:00:00"/>
    <s v="Media densidad"/>
    <s v="Esteban Moreno"/>
    <x v="4"/>
    <n v="8"/>
    <n v="48"/>
    <x v="5"/>
    <m/>
    <n v="36"/>
    <n v="0.36"/>
    <n v="0.11459155902616464"/>
    <n v="3"/>
    <x v="56"/>
    <n v="1.0313240312354817E-2"/>
    <n v="2"/>
    <n v="6"/>
    <m/>
    <x v="1"/>
    <x v="1"/>
    <m/>
    <m/>
    <m/>
    <x v="0"/>
    <s v="Rastrojos (VS)"/>
    <m/>
    <n v="4787941.7122"/>
    <n v="2759770.5493000001"/>
    <n v="-74.940725999999998"/>
    <n v="10.869268"/>
  </r>
  <r>
    <s v="Atlántico"/>
    <s v="Tubará"/>
    <s v="C. Guaimaral, Adabacoa (lugar de muchos árboles)"/>
    <x v="66"/>
    <n v="588"/>
    <s v="Vegetación secundaria alta"/>
    <d v="2025-07-08T00:00:00"/>
    <s v="Media densidad"/>
    <s v="Esteban Moreno"/>
    <x v="4"/>
    <n v="8"/>
    <n v="49"/>
    <x v="5"/>
    <m/>
    <n v="41"/>
    <n v="0.41"/>
    <n v="0.13050705333535417"/>
    <n v="3"/>
    <x v="25"/>
    <n v="1.3376972966873802E-2"/>
    <n v="0"/>
    <n v="4"/>
    <m/>
    <x v="1"/>
    <x v="1"/>
    <m/>
    <m/>
    <m/>
    <x v="0"/>
    <s v="Rastrojos (VS)"/>
    <m/>
    <n v="4787941.8229"/>
    <n v="2759770.7697999999"/>
    <n v="-74.940725"/>
    <n v="10.869270001"/>
  </r>
  <r>
    <s v="Atlántico"/>
    <s v="Tubará"/>
    <s v="C. Guaimaral, Adabacoa (lugar de muchos árboles)"/>
    <x v="66"/>
    <n v="589"/>
    <s v="Vegetación secundaria alta"/>
    <d v="2025-07-08T00:00:00"/>
    <s v="Media densidad"/>
    <s v="Esteban Moreno"/>
    <x v="4"/>
    <n v="8"/>
    <n v="50"/>
    <x v="5"/>
    <m/>
    <n v="35"/>
    <n v="0.35"/>
    <n v="0.11140846016432673"/>
    <n v="3.8"/>
    <x v="71"/>
    <n v="9.7482402643785885E-3"/>
    <n v="0"/>
    <n v="4"/>
    <m/>
    <x v="1"/>
    <x v="1"/>
    <m/>
    <m/>
    <m/>
    <x v="0"/>
    <s v="Rastrojos (VS)"/>
    <m/>
    <n v="4787941.3836000003"/>
    <n v="2759770.4408"/>
    <n v="-74.940729000000005"/>
    <n v="10.869267000000001"/>
  </r>
  <r>
    <s v="Atlántico"/>
    <s v="Tubará"/>
    <s v="C. Guaimaral, Adabacoa (lugar de muchos árboles)"/>
    <x v="66"/>
    <n v="590"/>
    <s v="Vegetación secundaria alta"/>
    <d v="2025-07-08T00:00:00"/>
    <s v="Media densidad"/>
    <s v="Esteban Moreno"/>
    <x v="4"/>
    <n v="8"/>
    <n v="51"/>
    <x v="5"/>
    <m/>
    <n v="45"/>
    <n v="0.45"/>
    <n v="0.14323944878270581"/>
    <n v="2.4"/>
    <x v="14"/>
    <n v="1.6114437988054404E-2"/>
    <n v="0"/>
    <n v="3"/>
    <m/>
    <x v="1"/>
    <x v="1"/>
    <m/>
    <m/>
    <m/>
    <x v="0"/>
    <s v="Rastrojos (VS)"/>
    <m/>
    <n v="4787939.4124999996"/>
    <n v="2759769.9005"/>
    <n v="-74.940747000000002"/>
    <n v="10.869262000999999"/>
  </r>
  <r>
    <s v="Atlántico"/>
    <s v="Tubará"/>
    <s v="C. Guaimaral, Adabacoa (lugar de muchos árboles)"/>
    <x v="66"/>
    <n v="591"/>
    <s v="Vegetación secundaria alta"/>
    <d v="2025-07-08T00:00:00"/>
    <s v="Media densidad"/>
    <s v="Esteban Moreno"/>
    <x v="4"/>
    <n v="8"/>
    <n v="52"/>
    <x v="5"/>
    <m/>
    <n v="33"/>
    <n v="0.33"/>
    <n v="0.10504226244065093"/>
    <n v="2.8"/>
    <x v="56"/>
    <n v="8.6659866513537024E-3"/>
    <n v="1"/>
    <n v="5"/>
    <m/>
    <x v="1"/>
    <x v="1"/>
    <m/>
    <m/>
    <m/>
    <x v="0"/>
    <s v="Rastrojos (VS)"/>
    <m/>
    <n v="4787941.6255000001"/>
    <n v="2759774.0887000002"/>
    <n v="-74.940726999999995"/>
    <n v="10.869300000000001"/>
  </r>
  <r>
    <s v="Atlántico"/>
    <s v="Tubará"/>
    <s v="C. Guaimaral, Adabacoa (lugar de muchos árboles)"/>
    <x v="66"/>
    <n v="592"/>
    <s v="Vegetación secundaria alta"/>
    <d v="2025-07-08T00:00:00"/>
    <s v="Media densidad"/>
    <s v="Esteban Moreno"/>
    <x v="4"/>
    <n v="8"/>
    <n v="53"/>
    <x v="5"/>
    <m/>
    <n v="36"/>
    <n v="0.36"/>
    <n v="0.11459155902616464"/>
    <n v="2.4"/>
    <x v="14"/>
    <n v="1.0313240312354817E-2"/>
    <n v="0"/>
    <n v="4"/>
    <m/>
    <x v="1"/>
    <x v="1"/>
    <m/>
    <m/>
    <m/>
    <x v="0"/>
    <s v="Rastrojos (VS)"/>
    <m/>
    <n v="4787937.6805999996"/>
    <n v="2759772.5657000002"/>
    <n v="-74.940763000000004"/>
    <n v="10.869286001000001"/>
  </r>
  <r>
    <s v="Atlántico"/>
    <s v="Tubará"/>
    <s v="C. Guaimaral, Adabacoa (lugar de muchos árboles)"/>
    <x v="66"/>
    <m/>
    <s v="Vegetación secundaria alta"/>
    <d v="2025-07-08T00:00:00"/>
    <s v="Media densidad"/>
    <s v="Esteban Moreno"/>
    <x v="4"/>
    <n v="8"/>
    <n v="54"/>
    <x v="2"/>
    <n v="10"/>
    <m/>
    <n v="0"/>
    <n v="0"/>
    <n v="1.8"/>
    <x v="39"/>
    <n v="0"/>
    <m/>
    <m/>
    <m/>
    <x v="1"/>
    <x v="1"/>
    <m/>
    <m/>
    <m/>
    <x v="0"/>
    <s v="Rastrojos (VS)"/>
    <m/>
    <m/>
    <m/>
    <m/>
    <m/>
  </r>
  <r>
    <s v="Atlántico"/>
    <s v="Tubará"/>
    <s v="C. Guaimaral, Adabacoa (lugar de muchos árboles)"/>
    <x v="66"/>
    <n v="593"/>
    <s v="Vegetación secundaria alta"/>
    <d v="2025-07-08T00:00:00"/>
    <s v="Media densidad"/>
    <s v="Esteban Moreno"/>
    <x v="4"/>
    <n v="9"/>
    <n v="55"/>
    <x v="5"/>
    <m/>
    <n v="41"/>
    <n v="0.41"/>
    <n v="0.13050705333535417"/>
    <n v="2.6"/>
    <x v="21"/>
    <n v="1.3376972966873802E-2"/>
    <n v="0"/>
    <n v="3"/>
    <m/>
    <x v="1"/>
    <x v="1"/>
    <m/>
    <m/>
    <m/>
    <x v="0"/>
    <s v="Rastrojos (VS)"/>
    <m/>
    <n v="4787932.8119999999"/>
    <n v="2759780.4485999998"/>
    <n v="-74.940808000000004"/>
    <n v="10.869357000000001"/>
  </r>
  <r>
    <s v="Atlántico"/>
    <s v="Tubará"/>
    <s v="C. Guaimaral, Adabacoa (lugar de muchos árboles)"/>
    <x v="66"/>
    <n v="594"/>
    <s v="Vegetación secundaria alta"/>
    <d v="2025-07-08T00:00:00"/>
    <s v="Media densidad"/>
    <s v="Esteban Moreno"/>
    <x v="4"/>
    <n v="9"/>
    <n v="56"/>
    <x v="0"/>
    <m/>
    <n v="57"/>
    <n v="0.56999999999999995"/>
    <n v="0.18143663512476069"/>
    <n v="9"/>
    <x v="8"/>
    <n v="2.5854720505278397E-2"/>
    <n v="9"/>
    <n v="12"/>
    <n v="4"/>
    <x v="3"/>
    <x v="0"/>
    <n v="0"/>
    <n v="0"/>
    <n v="0"/>
    <x v="0"/>
    <s v="Rastrojos (VS)"/>
    <m/>
    <n v="4787934.8739999998"/>
    <n v="2759778.1129999999"/>
    <n v="-74.940788999999995"/>
    <n v="10.869336000000001"/>
  </r>
  <r>
    <s v="Atlántico"/>
    <s v="Tubará"/>
    <s v="C. Guaimaral, Adabacoa (lugar de muchos árboles)"/>
    <x v="66"/>
    <n v="595"/>
    <s v="Vegetación secundaria alta"/>
    <d v="2025-07-08T00:00:00"/>
    <s v="Media densidad"/>
    <s v="Esteban Moreno"/>
    <x v="4"/>
    <n v="9"/>
    <n v="57"/>
    <x v="5"/>
    <m/>
    <n v="39"/>
    <n v="0.39"/>
    <n v="0.12414085561167837"/>
    <n v="2.5"/>
    <x v="21"/>
    <n v="1.2103733422138642E-2"/>
    <n v="0"/>
    <n v="3"/>
    <m/>
    <x v="1"/>
    <x v="1"/>
    <m/>
    <m/>
    <m/>
    <x v="0"/>
    <s v="Rastrojos (VS)"/>
    <m/>
    <n v="4787933.6900000004"/>
    <n v="2759780.9959"/>
    <n v="-74.940799999999996"/>
    <n v="10.869362000000001"/>
  </r>
  <r>
    <s v="Atlántico"/>
    <s v="Tubará"/>
    <s v="C. Guaimaral, Adabacoa (lugar de muchos árboles)"/>
    <x v="66"/>
    <n v="596"/>
    <s v="Vegetación secundaria alta"/>
    <d v="2025-07-08T00:00:00"/>
    <s v="Media densidad"/>
    <s v="Esteban Moreno"/>
    <x v="4"/>
    <n v="9"/>
    <n v="58"/>
    <x v="5"/>
    <m/>
    <n v="46"/>
    <n v="0.46"/>
    <n v="0.14642254764454371"/>
    <n v="3"/>
    <x v="71"/>
    <n v="1.6838592979122526E-2"/>
    <n v="0"/>
    <n v="4"/>
    <m/>
    <x v="1"/>
    <x v="1"/>
    <m/>
    <m/>
    <m/>
    <x v="0"/>
    <s v="Rastrojos (VS)"/>
    <m/>
    <n v="4787939.1601999998"/>
    <n v="2759781.7351000002"/>
    <n v="-74.940749999999994"/>
    <n v="10.869369000000001"/>
  </r>
  <r>
    <s v="Atlántico"/>
    <s v="Tubará"/>
    <s v="C. Guaimaral, Adabacoa (lugar de muchos árboles)"/>
    <x v="66"/>
    <n v="597"/>
    <s v="Vegetación secundaria alta"/>
    <d v="2025-07-08T00:00:00"/>
    <s v="Media densidad"/>
    <s v="Esteban Moreno"/>
    <x v="4"/>
    <n v="9"/>
    <n v="59"/>
    <x v="5"/>
    <m/>
    <n v="42"/>
    <n v="0.42"/>
    <n v="0.13369015219719207"/>
    <n v="2.6"/>
    <x v="21"/>
    <n v="1.4037465980705167E-2"/>
    <n v="0"/>
    <n v="4"/>
    <m/>
    <x v="1"/>
    <x v="1"/>
    <m/>
    <m/>
    <m/>
    <x v="0"/>
    <s v="Rastrojos (VS)"/>
    <m/>
    <n v="4787938.9473000001"/>
    <n v="2759782.6211999999"/>
    <n v="-74.940752000000003"/>
    <n v="10.869377001"/>
  </r>
  <r>
    <s v="Atlántico"/>
    <s v="Tubará"/>
    <s v="C. Guaimaral, Adabacoa (lugar de muchos árboles)"/>
    <x v="66"/>
    <n v="598"/>
    <s v="Vegetación secundaria alta"/>
    <d v="2025-07-08T00:00:00"/>
    <s v="Media densidad"/>
    <s v="Esteban Moreno"/>
    <x v="4"/>
    <n v="9"/>
    <n v="60"/>
    <x v="5"/>
    <m/>
    <n v="33"/>
    <n v="0.33"/>
    <n v="0.10504226244065093"/>
    <n v="2"/>
    <x v="25"/>
    <n v="8.6659866513537024E-3"/>
    <n v="0"/>
    <n v="3"/>
    <m/>
    <x v="1"/>
    <x v="1"/>
    <m/>
    <m/>
    <m/>
    <x v="0"/>
    <s v="Rastrojos (VS)"/>
    <m/>
    <n v="4787938.2773000002"/>
    <n v="2759780.4136999999"/>
    <n v="-74.940758000000002"/>
    <n v="10.869357000999999"/>
  </r>
  <r>
    <s v="Atlántico"/>
    <s v="Tubará"/>
    <s v="C. Guaimaral, Adabacoa (lugar de muchos árboles)"/>
    <x v="66"/>
    <m/>
    <s v="Vegetación secundaria alta"/>
    <d v="2025-07-08T00:00:00"/>
    <s v="Media densidad"/>
    <s v="Esteban Moreno"/>
    <x v="4"/>
    <n v="9"/>
    <n v="61"/>
    <x v="2"/>
    <n v="3"/>
    <m/>
    <n v="0"/>
    <n v="0"/>
    <n v="1.5"/>
    <x v="39"/>
    <n v="0"/>
    <m/>
    <m/>
    <m/>
    <x v="1"/>
    <x v="1"/>
    <m/>
    <m/>
    <m/>
    <x v="0"/>
    <s v="Rastrojos (VS)"/>
    <m/>
    <m/>
    <m/>
    <m/>
    <m/>
  </r>
  <r>
    <s v="Atlántico"/>
    <s v="Tubará"/>
    <s v="C. Guaimaral, Adabacoa (lugar de muchos árboles)"/>
    <x v="66"/>
    <m/>
    <s v="Vegetación secundaria alta"/>
    <d v="2025-07-08T00:00:00"/>
    <s v="Media densidad"/>
    <s v="Esteban Moreno"/>
    <x v="4"/>
    <n v="9"/>
    <n v="62"/>
    <x v="4"/>
    <n v="4"/>
    <m/>
    <n v="0"/>
    <n v="0"/>
    <n v="0.15"/>
    <x v="39"/>
    <n v="0"/>
    <m/>
    <m/>
    <m/>
    <x v="1"/>
    <x v="1"/>
    <m/>
    <m/>
    <m/>
    <x v="0"/>
    <s v="Rastrojos (VS)"/>
    <m/>
    <m/>
    <m/>
    <m/>
    <m/>
  </r>
  <r>
    <s v="Atlántico"/>
    <s v="Tubará"/>
    <s v="C. Guaimaral, Adabacoa (lugar de muchos árboles)"/>
    <x v="66"/>
    <n v="600"/>
    <s v="Vegetación secundaria alta"/>
    <d v="2025-07-08T00:00:00"/>
    <s v="Media densidad"/>
    <s v="Esteban Moreno"/>
    <x v="4"/>
    <n v="10"/>
    <n v="63"/>
    <x v="5"/>
    <m/>
    <n v="39"/>
    <n v="0.39"/>
    <n v="0.12414085561167837"/>
    <n v="1.9"/>
    <x v="24"/>
    <n v="1.2103733422138642E-2"/>
    <n v="0"/>
    <n v="3"/>
    <m/>
    <x v="1"/>
    <x v="1"/>
    <m/>
    <m/>
    <m/>
    <x v="0"/>
    <s v="Rastrojos (VS)"/>
    <m/>
    <n v="4787940.8210000005"/>
    <n v="2759785.0422"/>
    <n v="-74.940735000000004"/>
    <n v="10.869399001"/>
  </r>
  <r>
    <s v="Atlántico"/>
    <s v="Tubará"/>
    <s v="C. Guaimaral, Adabacoa (lugar de muchos árboles)"/>
    <x v="66"/>
    <n v="601"/>
    <s v="Vegetación secundaria alta"/>
    <d v="2025-07-08T00:00:00"/>
    <s v="Media densidad"/>
    <s v="Esteban Moreno"/>
    <x v="4"/>
    <n v="10"/>
    <n v="64"/>
    <x v="5"/>
    <m/>
    <n v="36"/>
    <n v="0.36"/>
    <n v="0.11459155902616464"/>
    <n v="2.4"/>
    <x v="51"/>
    <n v="1.0313240312354817E-2"/>
    <n v="0"/>
    <n v="4"/>
    <m/>
    <x v="1"/>
    <x v="1"/>
    <m/>
    <m/>
    <m/>
    <x v="0"/>
    <s v="Rastrojos (VS)"/>
    <m/>
    <n v="4787938.9748"/>
    <n v="2759786.9339999999"/>
    <n v="-74.940752000000003"/>
    <n v="10.869416000999999"/>
  </r>
  <r>
    <s v="Atlántico"/>
    <s v="Tubará"/>
    <s v="C. Guaimaral, Adabacoa (lugar de muchos árboles)"/>
    <x v="66"/>
    <n v="603"/>
    <s v="Vegetación secundaria alta"/>
    <d v="2025-07-08T00:00:00"/>
    <s v="Media densidad"/>
    <s v="Esteban Moreno"/>
    <x v="4"/>
    <n v="10"/>
    <n v="65"/>
    <x v="0"/>
    <m/>
    <n v="60"/>
    <n v="0.6"/>
    <n v="0.19098593171027439"/>
    <n v="8.5"/>
    <x v="27"/>
    <n v="2.8647889756541159E-2"/>
    <n v="9"/>
    <n v="12"/>
    <n v="2"/>
    <x v="8"/>
    <x v="0"/>
    <n v="0"/>
    <n v="0"/>
    <n v="0"/>
    <x v="0"/>
    <s v="Rastrojos (VS)"/>
    <m/>
    <n v="4787937.1878000004"/>
    <n v="2759780.9736000001"/>
    <n v="-74.940768000000006"/>
    <n v="10.869362001000001"/>
  </r>
  <r>
    <s v="Atlántico"/>
    <s v="Tubará"/>
    <s v="C. Guaimaral, Adabacoa (lugar de muchos árboles)"/>
    <x v="66"/>
    <m/>
    <s v="Vegetación secundaria alta"/>
    <d v="2025-07-08T00:00:00"/>
    <s v="Media densidad"/>
    <s v="Esteban Moreno"/>
    <x v="4"/>
    <n v="10"/>
    <n v="66"/>
    <x v="4"/>
    <n v="7"/>
    <m/>
    <n v="0"/>
    <n v="0"/>
    <n v="0.15"/>
    <x v="39"/>
    <n v="0"/>
    <m/>
    <m/>
    <m/>
    <x v="1"/>
    <x v="1"/>
    <m/>
    <m/>
    <m/>
    <x v="0"/>
    <s v="Rastrojos (VS)"/>
    <m/>
    <m/>
    <m/>
    <m/>
    <m/>
  </r>
  <r>
    <s v="Atlántico"/>
    <s v="Tubará"/>
    <s v="C. Guaimaral, Adabacoa (lugar de muchos árboles)"/>
    <x v="66"/>
    <m/>
    <s v="Vegetación secundaria alta"/>
    <d v="2025-07-08T00:00:00"/>
    <s v="Media densidad"/>
    <s v="Esteban Moreno"/>
    <x v="4"/>
    <n v="10"/>
    <n v="67"/>
    <x v="3"/>
    <n v="2"/>
    <m/>
    <n v="0"/>
    <n v="0"/>
    <n v="0.35"/>
    <x v="39"/>
    <n v="0"/>
    <m/>
    <m/>
    <m/>
    <x v="1"/>
    <x v="1"/>
    <m/>
    <m/>
    <m/>
    <x v="0"/>
    <s v="Rastrojos (VS)"/>
    <m/>
    <m/>
    <m/>
    <m/>
    <m/>
  </r>
  <r>
    <s v="Atlántico"/>
    <s v="Tubará"/>
    <s v="C. Guaimaral, Adabacoa (lugar de muchos árboles)"/>
    <x v="66"/>
    <m/>
    <s v="Vegetación secundaria alta"/>
    <d v="2025-07-08T00:00:00"/>
    <s v="Media densidad"/>
    <s v="Esteban Moreno"/>
    <x v="4"/>
    <n v="10"/>
    <n v="68"/>
    <x v="2"/>
    <n v="3"/>
    <m/>
    <n v="0"/>
    <n v="0"/>
    <n v="1.5"/>
    <x v="39"/>
    <n v="0"/>
    <m/>
    <m/>
    <m/>
    <x v="1"/>
    <x v="1"/>
    <m/>
    <m/>
    <m/>
    <x v="0"/>
    <s v="Rastrojos (VS)"/>
    <m/>
    <m/>
    <m/>
    <m/>
    <m/>
  </r>
  <r>
    <s v="Atlántico"/>
    <s v="Galapa"/>
    <s v="C. Paluato, El alto de las palmas"/>
    <x v="67"/>
    <n v="604"/>
    <s v="Pastos arbolados"/>
    <d v="2025-07-09T00:00:00"/>
    <s v="Media densidad"/>
    <s v="Esteban Moreno"/>
    <x v="4"/>
    <n v="1"/>
    <n v="1"/>
    <x v="5"/>
    <m/>
    <n v="51"/>
    <n v="0.51"/>
    <n v="0.16233804195373325"/>
    <n v="3.2"/>
    <x v="21"/>
    <n v="2.0698100349100988E-2"/>
    <n v="0"/>
    <n v="4"/>
    <m/>
    <x v="1"/>
    <x v="1"/>
    <m/>
    <m/>
    <m/>
    <x v="0"/>
    <s v="Otro"/>
    <m/>
    <n v="4789031.9895000001"/>
    <n v="2760597.5484000002"/>
    <n v="-74.930800000000005"/>
    <n v="10.876809"/>
  </r>
  <r>
    <s v="Atlántico"/>
    <s v="Galapa"/>
    <s v="C. Paluato, El alto de las palmas"/>
    <x v="67"/>
    <n v="605"/>
    <s v="Pastos arbolados"/>
    <d v="2025-07-09T00:00:00"/>
    <s v="Media densidad"/>
    <s v="Esteban Moreno"/>
    <x v="4"/>
    <n v="1"/>
    <n v="2"/>
    <x v="1"/>
    <m/>
    <n v="48"/>
    <n v="0.48"/>
    <n v="0.15278874536821951"/>
    <n v="7"/>
    <x v="77"/>
    <n v="1.8334649444186342E-2"/>
    <n v="10"/>
    <n v="17"/>
    <n v="2"/>
    <x v="0"/>
    <x v="0"/>
    <n v="0"/>
    <n v="0"/>
    <n v="3"/>
    <x v="0"/>
    <s v="Otro"/>
    <m/>
    <n v="4789031.0466"/>
    <n v="2760603.9685999998"/>
    <n v="-74.930808999999996"/>
    <n v="10.876867001000001"/>
  </r>
  <r>
    <s v="Atlántico"/>
    <s v="Galapa"/>
    <s v="C. Paluato, El alto de las palmas"/>
    <x v="67"/>
    <n v="606"/>
    <s v="Pastos arbolados"/>
    <d v="2025-07-09T00:00:00"/>
    <s v="Media densidad"/>
    <s v="Esteban Moreno"/>
    <x v="4"/>
    <n v="2"/>
    <n v="3"/>
    <x v="0"/>
    <m/>
    <n v="52"/>
    <n v="0.52"/>
    <n v="0.16552114081557115"/>
    <n v="7.2"/>
    <x v="9"/>
    <n v="2.1517748306024251E-2"/>
    <n v="10"/>
    <n v="14"/>
    <n v="1"/>
    <x v="5"/>
    <x v="0"/>
    <n v="0"/>
    <n v="0"/>
    <n v="0"/>
    <x v="0"/>
    <s v="Otro"/>
    <m/>
    <n v="4789029.6913000001"/>
    <n v="2760597.1206999999"/>
    <n v="-74.930820999999995"/>
    <n v="10.876804999999999"/>
  </r>
  <r>
    <s v="Atlántico"/>
    <s v="Galapa"/>
    <s v="C. Paluato, El alto de las palmas"/>
    <x v="67"/>
    <n v="607"/>
    <s v="Pastos arbolados"/>
    <d v="2025-07-09T00:00:00"/>
    <s v="Media densidad"/>
    <s v="Esteban Moreno"/>
    <x v="4"/>
    <n v="2"/>
    <n v="4"/>
    <x v="0"/>
    <m/>
    <n v="47"/>
    <n v="0.47"/>
    <n v="0.14960564650638161"/>
    <n v="7.5"/>
    <x v="16"/>
    <n v="1.7578663464499839E-2"/>
    <n v="9"/>
    <n v="12"/>
    <n v="3"/>
    <x v="0"/>
    <x v="0"/>
    <n v="0"/>
    <n v="0"/>
    <n v="0"/>
    <x v="0"/>
    <s v="Otro"/>
    <m/>
    <n v="4789029.8958999999"/>
    <n v="2760594.9076"/>
    <n v="-74.930819"/>
    <n v="10.876785"/>
  </r>
  <r>
    <s v="Atlántico"/>
    <s v="Galapa"/>
    <s v="C. Paluato, El alto de las palmas"/>
    <x v="67"/>
    <n v="608"/>
    <s v="Pastos arbolados"/>
    <d v="2025-07-09T00:00:00"/>
    <s v="Media densidad"/>
    <s v="Esteban Moreno"/>
    <x v="4"/>
    <n v="2"/>
    <n v="5"/>
    <x v="0"/>
    <m/>
    <n v="51"/>
    <n v="0.51"/>
    <n v="0.16233804195373325"/>
    <n v="7"/>
    <x v="9"/>
    <n v="2.0698100349100988E-2"/>
    <n v="10"/>
    <n v="14"/>
    <n v="4"/>
    <x v="0"/>
    <x v="0"/>
    <n v="0"/>
    <n v="0"/>
    <n v="0"/>
    <x v="0"/>
    <s v="Otro"/>
    <m/>
    <n v="4789029.7873"/>
    <n v="2760595.0189"/>
    <n v="-74.930819999999997"/>
    <n v="10.876785999999999"/>
  </r>
  <r>
    <s v="Atlántico"/>
    <s v="Galapa"/>
    <s v="C. Paluato, El alto de las palmas"/>
    <x v="67"/>
    <n v="609"/>
    <s v="Pastos arbolados"/>
    <d v="2025-07-09T00:00:00"/>
    <s v="Media densidad"/>
    <s v="Esteban Moreno"/>
    <x v="4"/>
    <n v="3"/>
    <n v="6"/>
    <x v="1"/>
    <m/>
    <n v="46"/>
    <n v="0.46"/>
    <n v="0.14642254764454371"/>
    <n v="7"/>
    <x v="77"/>
    <n v="1.6838592979122526E-2"/>
    <n v="13"/>
    <n v="16"/>
    <n v="2"/>
    <x v="0"/>
    <x v="0"/>
    <n v="0"/>
    <n v="0"/>
    <n v="0"/>
    <x v="0"/>
    <s v="Otro"/>
    <m/>
    <n v="4789022.1613999996"/>
    <n v="2760599.0485999999"/>
    <n v="-74.930890000000005"/>
    <n v="10.876822000000001"/>
  </r>
  <r>
    <s v="Atlántico"/>
    <s v="Galapa"/>
    <s v="C. Paluato, El alto de las palmas"/>
    <x v="67"/>
    <n v="610"/>
    <s v="Pastos arbolados"/>
    <d v="2025-07-09T00:00:00"/>
    <s v="Media densidad"/>
    <s v="Esteban Moreno"/>
    <x v="4"/>
    <n v="3"/>
    <n v="7"/>
    <x v="0"/>
    <m/>
    <n v="47"/>
    <n v="0.47"/>
    <n v="0.14960564650638161"/>
    <n v="7.5"/>
    <x v="86"/>
    <n v="1.7578663464499839E-2"/>
    <n v="14"/>
    <n v="17"/>
    <n v="4"/>
    <x v="0"/>
    <x v="0"/>
    <n v="0"/>
    <n v="0"/>
    <n v="0"/>
    <x v="0"/>
    <s v="Otro"/>
    <m/>
    <n v="4789022.3876999998"/>
    <n v="2760600.2636000002"/>
    <n v="-74.930887999999996"/>
    <n v="10.876833"/>
  </r>
  <r>
    <s v="Atlántico"/>
    <s v="Galapa"/>
    <s v="C. Paluato, El alto de las palmas"/>
    <x v="67"/>
    <n v="611"/>
    <s v="Pastos arbolados"/>
    <d v="2025-07-09T00:00:00"/>
    <s v="Media densidad"/>
    <s v="Esteban Moreno"/>
    <x v="4"/>
    <n v="3"/>
    <n v="8"/>
    <x v="1"/>
    <m/>
    <n v="48"/>
    <n v="0.48"/>
    <n v="0.15278874536821951"/>
    <n v="7"/>
    <x v="77"/>
    <n v="1.8334649444186342E-2"/>
    <n v="11"/>
    <n v="14"/>
    <n v="2"/>
    <x v="2"/>
    <x v="0"/>
    <n v="0"/>
    <n v="0"/>
    <n v="0"/>
    <x v="0"/>
    <s v="Otro"/>
    <m/>
    <n v="4789022.2876000004"/>
    <n v="2760601.7019000002"/>
    <n v="-74.930888999999993"/>
    <n v="10.876846"/>
  </r>
  <r>
    <s v="Atlántico"/>
    <s v="Galapa"/>
    <s v="C. Paluato, El alto de las palmas"/>
    <x v="67"/>
    <n v="612"/>
    <s v="Pastos arbolados"/>
    <d v="2025-07-09T00:00:00"/>
    <s v="Media densidad"/>
    <s v="Esteban Moreno"/>
    <x v="4"/>
    <n v="3"/>
    <n v="9"/>
    <x v="1"/>
    <m/>
    <n v="45"/>
    <n v="0.45"/>
    <n v="0.14323944878270581"/>
    <n v="6.2"/>
    <x v="26"/>
    <n v="1.6114437988054404E-2"/>
    <n v="12"/>
    <n v="16"/>
    <n v="1"/>
    <x v="4"/>
    <x v="0"/>
    <n v="0"/>
    <n v="0"/>
    <n v="0"/>
    <x v="0"/>
    <s v="Otro"/>
    <m/>
    <n v="4789020.4238"/>
    <n v="2760600.8291000002"/>
    <n v="-74.930905999999993"/>
    <n v="10.876838000999999"/>
  </r>
  <r>
    <s v="Atlántico"/>
    <s v="Galapa"/>
    <s v="C. Paluato, El alto de las palmas"/>
    <x v="67"/>
    <n v="613"/>
    <s v="Pastos arbolados"/>
    <d v="2025-07-09T00:00:00"/>
    <s v="Media densidad"/>
    <s v="Esteban Moreno"/>
    <x v="4"/>
    <n v="4"/>
    <n v="10"/>
    <x v="0"/>
    <m/>
    <n v="44"/>
    <n v="0.44"/>
    <n v="0.14005634992086791"/>
    <n v="7.2"/>
    <x v="9"/>
    <n v="1.5406198491295469E-2"/>
    <n v="10"/>
    <n v="13"/>
    <n v="1"/>
    <x v="2"/>
    <x v="0"/>
    <n v="0"/>
    <n v="0"/>
    <n v="1"/>
    <x v="0"/>
    <s v="Otro"/>
    <m/>
    <n v="4789031.0599999996"/>
    <n v="2760606.0696999999"/>
    <n v="-74.930808999999996"/>
    <n v="10.876886001000001"/>
  </r>
  <r>
    <s v="Atlántico"/>
    <s v="Galapa"/>
    <s v="C. Paluato, El alto de las palmas"/>
    <x v="67"/>
    <n v="614"/>
    <s v="Pastos arbolados"/>
    <d v="2025-07-09T00:00:00"/>
    <s v="Media densidad"/>
    <s v="Esteban Moreno"/>
    <x v="4"/>
    <n v="4"/>
    <n v="11"/>
    <x v="0"/>
    <m/>
    <n v="44"/>
    <n v="0.44"/>
    <n v="0.14005634992086791"/>
    <n v="7.4"/>
    <x v="84"/>
    <n v="1.5406198491295469E-2"/>
    <n v="11"/>
    <n v="14"/>
    <n v="3"/>
    <x v="4"/>
    <x v="0"/>
    <n v="0"/>
    <n v="0"/>
    <n v="0"/>
    <x v="0"/>
    <s v="Otro"/>
    <m/>
    <n v="4789028.9852999998"/>
    <n v="2760606.4145999998"/>
    <n v="-74.930828000000005"/>
    <n v="10.876889"/>
  </r>
  <r>
    <s v="Atlántico"/>
    <s v="Galapa"/>
    <s v="C. Paluato, El alto de las palmas"/>
    <x v="67"/>
    <n v="615"/>
    <s v="Pastos arbolados"/>
    <d v="2025-07-09T00:00:00"/>
    <s v="Media densidad"/>
    <s v="Esteban Moreno"/>
    <x v="4"/>
    <n v="4"/>
    <n v="12"/>
    <x v="0"/>
    <m/>
    <n v="42"/>
    <n v="0.42"/>
    <n v="0.13369015219719207"/>
    <n v="7"/>
    <x v="9"/>
    <n v="1.4037465980705167E-2"/>
    <n v="12"/>
    <n v="16"/>
    <n v="2"/>
    <x v="0"/>
    <x v="0"/>
    <n v="0"/>
    <n v="0"/>
    <n v="0"/>
    <x v="0"/>
    <s v="Otro"/>
    <m/>
    <n v="4789026.4628999997"/>
    <n v="2760605.1036"/>
    <n v="-74.930851000000004"/>
    <n v="10.876877"/>
  </r>
  <r>
    <s v="Atlántico"/>
    <s v="Galapa"/>
    <s v="C. Paluato, El alto de las palmas"/>
    <x v="67"/>
    <n v="616"/>
    <s v="Pastos arbolados"/>
    <d v="2025-07-09T00:00:00"/>
    <s v="Media densidad"/>
    <s v="Esteban Moreno"/>
    <x v="4"/>
    <n v="4"/>
    <n v="13"/>
    <x v="6"/>
    <m/>
    <n v="88"/>
    <n v="0.88"/>
    <n v="0.28011269984173581"/>
    <n v="5"/>
    <x v="107"/>
    <n v="6.1624793965181876E-2"/>
    <n v="4"/>
    <n v="7"/>
    <m/>
    <x v="1"/>
    <x v="1"/>
    <m/>
    <m/>
    <m/>
    <x v="0"/>
    <s v="Otro"/>
    <m/>
    <n v="4789027.5623000003"/>
    <n v="2760606.0918999999"/>
    <n v="-74.930841000000001"/>
    <n v="10.876886000000001"/>
  </r>
  <r>
    <s v="Atlántico"/>
    <s v="Galapa"/>
    <s v="C. Paluato, El alto de las palmas"/>
    <x v="67"/>
    <n v="617"/>
    <s v="Pastos arbolados"/>
    <d v="2025-07-09T00:00:00"/>
    <s v="Media densidad"/>
    <s v="Esteban Moreno"/>
    <x v="4"/>
    <n v="4"/>
    <n v="14"/>
    <x v="1"/>
    <m/>
    <n v="48"/>
    <n v="0.48"/>
    <n v="0.15278874536821951"/>
    <n v="6.5"/>
    <x v="40"/>
    <n v="1.8334649444186342E-2"/>
    <n v="9"/>
    <n v="12"/>
    <n v="3"/>
    <x v="0"/>
    <x v="0"/>
    <n v="0"/>
    <n v="0"/>
    <n v="0"/>
    <x v="0"/>
    <s v="Otro"/>
    <m/>
    <n v="4789029.6776999999"/>
    <n v="2760612.1608000002"/>
    <n v="-74.930822000000006"/>
    <n v="10.876941"/>
  </r>
  <r>
    <s v="Atlántico"/>
    <s v="Galapa"/>
    <s v="C. Paluato, El alto de las palmas"/>
    <x v="67"/>
    <n v="618"/>
    <s v="Pastos arbolados"/>
    <d v="2025-07-09T00:00:00"/>
    <s v="Media densidad"/>
    <s v="Esteban Moreno"/>
    <x v="4"/>
    <n v="4"/>
    <n v="15"/>
    <x v="0"/>
    <m/>
    <n v="44"/>
    <n v="0.44"/>
    <n v="0.14005634992086791"/>
    <n v="8.1999999999999993"/>
    <x v="18"/>
    <n v="1.5406198491295469E-2"/>
    <n v="9"/>
    <n v="12"/>
    <n v="0"/>
    <x v="0"/>
    <x v="5"/>
    <n v="0"/>
    <n v="0"/>
    <n v="0"/>
    <x v="0"/>
    <s v="Otro"/>
    <m/>
    <n v="4789028.5903000003"/>
    <n v="2760613.0523999999"/>
    <n v="-74.930831999999995"/>
    <n v="10.876949"/>
  </r>
  <r>
    <s v="Atlántico"/>
    <s v="Galapa"/>
    <s v="C. Paluato, El alto de las palmas"/>
    <x v="67"/>
    <n v="619"/>
    <s v="Pastos arbolados"/>
    <d v="2025-07-09T00:00:00"/>
    <s v="Media densidad"/>
    <s v="Esteban Moreno"/>
    <x v="4"/>
    <n v="4"/>
    <n v="16"/>
    <x v="0"/>
    <m/>
    <n v="48"/>
    <n v="0.48"/>
    <n v="0.15278874536821951"/>
    <n v="8.5"/>
    <x v="3"/>
    <n v="1.8334649444186342E-2"/>
    <n v="8"/>
    <n v="11"/>
    <n v="2"/>
    <x v="2"/>
    <x v="0"/>
    <n v="0"/>
    <n v="0"/>
    <n v="0"/>
    <x v="0"/>
    <s v="Otro"/>
    <m/>
    <n v="4789028.9245999996"/>
    <n v="2760614.0455999998"/>
    <n v="-74.930829000000003"/>
    <n v="10.876958"/>
  </r>
  <r>
    <s v="Atlántico"/>
    <s v="Galapa"/>
    <s v="C. Paluato, El alto de las palmas"/>
    <x v="67"/>
    <n v="620"/>
    <s v="Pastos arbolados"/>
    <d v="2025-07-09T00:00:00"/>
    <s v="Media densidad"/>
    <s v="Esteban Moreno"/>
    <x v="4"/>
    <n v="4"/>
    <n v="17"/>
    <x v="6"/>
    <m/>
    <n v="59"/>
    <n v="0.59"/>
    <n v="0.18780283284843649"/>
    <n v="4"/>
    <x v="35"/>
    <n v="2.770091784514438E-2"/>
    <n v="0"/>
    <n v="4"/>
    <m/>
    <x v="1"/>
    <x v="1"/>
    <m/>
    <m/>
    <m/>
    <x v="0"/>
    <s v="Otro"/>
    <m/>
    <n v="4789028.5972999996"/>
    <n v="2760614.1582999998"/>
    <n v="-74.930831999999995"/>
    <n v="10.876959000999999"/>
  </r>
  <r>
    <s v="Atlántico"/>
    <s v="Galapa"/>
    <s v="C. Paluato, El alto de las palmas"/>
    <x v="67"/>
    <n v="621"/>
    <s v="Pastos arbolados"/>
    <d v="2025-07-09T00:00:00"/>
    <s v="Media densidad"/>
    <s v="Esteban Moreno"/>
    <x v="4"/>
    <n v="4"/>
    <n v="18"/>
    <x v="0"/>
    <m/>
    <n v="44"/>
    <n v="0.44"/>
    <n v="0.14005634992086791"/>
    <n v="7"/>
    <x v="9"/>
    <n v="1.5406198491295469E-2"/>
    <n v="10"/>
    <n v="13"/>
    <n v="2"/>
    <x v="4"/>
    <x v="0"/>
    <n v="0"/>
    <n v="0"/>
    <n v="0"/>
    <x v="0"/>
    <s v="Otro"/>
    <m/>
    <n v="4789028.1615000004"/>
    <n v="2760614.3821999999"/>
    <n v="-74.930835999999999"/>
    <n v="10.876961"/>
  </r>
  <r>
    <s v="Atlántico"/>
    <s v="Galapa"/>
    <s v="C. Paluato, El alto de las palmas"/>
    <x v="67"/>
    <n v="622"/>
    <s v="Pastos arbolados"/>
    <d v="2025-07-09T00:00:00"/>
    <s v="Media densidad"/>
    <s v="Esteban Moreno"/>
    <x v="4"/>
    <n v="4"/>
    <n v="19"/>
    <x v="6"/>
    <m/>
    <n v="68"/>
    <n v="0.68"/>
    <n v="0.21645072260497769"/>
    <n v="4.8"/>
    <x v="134"/>
    <n v="3.6796622842846211E-2"/>
    <n v="1"/>
    <n v="5"/>
    <m/>
    <x v="1"/>
    <x v="1"/>
    <m/>
    <m/>
    <m/>
    <x v="0"/>
    <s v="Otro"/>
    <m/>
    <n v="4789026.4035"/>
    <n v="2760612.9558000001"/>
    <n v="-74.930852000000002"/>
    <n v="10.876948001000001"/>
  </r>
  <r>
    <s v="Atlántico"/>
    <s v="Galapa"/>
    <s v="C. Paluato, El alto de las palmas"/>
    <x v="67"/>
    <n v="623"/>
    <s v="Pastos arbolados"/>
    <d v="2025-07-09T00:00:00"/>
    <s v="Media densidad"/>
    <s v="Esteban Moreno"/>
    <x v="4"/>
    <n v="4"/>
    <n v="20"/>
    <x v="0"/>
    <m/>
    <n v="46"/>
    <n v="0.46"/>
    <n v="0.14642254764454371"/>
    <n v="8.5"/>
    <x v="3"/>
    <n v="1.6838592979122526E-2"/>
    <n v="10"/>
    <n v="14"/>
    <n v="2"/>
    <x v="2"/>
    <x v="0"/>
    <n v="0"/>
    <n v="0"/>
    <n v="0"/>
    <x v="0"/>
    <s v="Otro"/>
    <m/>
    <n v="4789026.2816000003"/>
    <n v="2760610.9659000002"/>
    <n v="-74.930852999999999"/>
    <n v="10.87693"/>
  </r>
  <r>
    <s v="Atlántico"/>
    <s v="Galapa"/>
    <s v="C. Paluato, El alto de las palmas"/>
    <x v="67"/>
    <n v="624"/>
    <s v="Pastos arbolados"/>
    <d v="2025-07-09T00:00:00"/>
    <s v="Media densidad"/>
    <s v="Esteban Moreno"/>
    <x v="4"/>
    <n v="5"/>
    <n v="21"/>
    <x v="0"/>
    <m/>
    <n v="39"/>
    <n v="0.39"/>
    <n v="0.12414085561167837"/>
    <n v="7.5"/>
    <x v="16"/>
    <n v="1.2103733422138642E-2"/>
    <n v="8"/>
    <n v="11"/>
    <n v="0"/>
    <x v="4"/>
    <x v="0"/>
    <n v="0"/>
    <n v="0"/>
    <n v="0"/>
    <x v="0"/>
    <s v="Otro"/>
    <m/>
    <n v="4789023.7810000004"/>
    <n v="2760613.0830000001"/>
    <n v="-74.930875999999998"/>
    <n v="10.876949"/>
  </r>
  <r>
    <s v="Atlántico"/>
    <s v="Galapa"/>
    <s v="C. Paluato, El alto de las palmas"/>
    <x v="67"/>
    <n v="625"/>
    <s v="Pastos arbolados"/>
    <d v="2025-07-09T00:00:00"/>
    <s v="Media densidad"/>
    <s v="Esteban Moreno"/>
    <x v="4"/>
    <n v="5"/>
    <n v="22"/>
    <x v="1"/>
    <m/>
    <n v="47"/>
    <n v="0.47"/>
    <n v="0.14960564650638161"/>
    <n v="5.6"/>
    <x v="28"/>
    <n v="1.7578663464499839E-2"/>
    <n v="5"/>
    <n v="8"/>
    <n v="1"/>
    <x v="0"/>
    <x v="0"/>
    <n v="0"/>
    <n v="0"/>
    <n v="0"/>
    <x v="0"/>
    <s v="Otro"/>
    <m/>
    <n v="4789020.7133999998"/>
    <n v="2760611.9967"/>
    <n v="-74.930903999999998"/>
    <n v="10.876939001"/>
  </r>
  <r>
    <s v="Atlántico"/>
    <s v="Galapa"/>
    <s v="C. Paluato, El alto de las palmas"/>
    <x v="67"/>
    <n v="626"/>
    <s v="Pastos arbolados"/>
    <d v="2025-07-09T00:00:00"/>
    <s v="Media densidad"/>
    <s v="Esteban Moreno"/>
    <x v="4"/>
    <n v="5"/>
    <n v="23"/>
    <x v="0"/>
    <m/>
    <n v="42"/>
    <n v="0.42"/>
    <n v="0.13369015219719207"/>
    <n v="7.2"/>
    <x v="9"/>
    <n v="1.4037465980705167E-2"/>
    <n v="8"/>
    <n v="11"/>
    <n v="0"/>
    <x v="5"/>
    <x v="0"/>
    <n v="0"/>
    <n v="0"/>
    <n v="0"/>
    <x v="0"/>
    <s v="Otro"/>
    <m/>
    <n v="4789020.3848000001"/>
    <n v="2760611.8881999999"/>
    <n v="-74.930907000000005"/>
    <n v="10.876938000999999"/>
  </r>
  <r>
    <s v="Atlántico"/>
    <s v="Galapa"/>
    <s v="C. Paluato, El alto de las palmas"/>
    <x v="67"/>
    <n v="627"/>
    <s v="Pastos arbolados"/>
    <d v="2025-07-09T00:00:00"/>
    <s v="Media densidad"/>
    <s v="Esteban Moreno"/>
    <x v="4"/>
    <n v="5"/>
    <n v="24"/>
    <x v="0"/>
    <m/>
    <n v="44"/>
    <n v="0.44"/>
    <n v="0.14005634992086791"/>
    <n v="8"/>
    <x v="18"/>
    <n v="1.5406198491295469E-2"/>
    <n v="7"/>
    <n v="10"/>
    <n v="2"/>
    <x v="0"/>
    <x v="0"/>
    <n v="0"/>
    <n v="0"/>
    <n v="0"/>
    <x v="0"/>
    <s v="Otro"/>
    <m/>
    <n v="4789023.2542000003"/>
    <n v="2760616.1828999999"/>
    <n v="-74.930880999999999"/>
    <n v="10.876977001"/>
  </r>
  <r>
    <s v="Atlántico"/>
    <s v="Galapa"/>
    <s v="C. Paluato, El alto de las palmas"/>
    <x v="67"/>
    <n v="628"/>
    <s v="Pastos arbolados"/>
    <d v="2025-07-09T00:00:00"/>
    <s v="Media densidad"/>
    <s v="Esteban Moreno"/>
    <x v="4"/>
    <n v="5"/>
    <n v="25"/>
    <x v="0"/>
    <m/>
    <n v="47"/>
    <n v="0.47"/>
    <n v="0.14960564650638161"/>
    <n v="8.5"/>
    <x v="27"/>
    <n v="1.7578663464499839E-2"/>
    <n v="10"/>
    <n v="13"/>
    <n v="1"/>
    <x v="5"/>
    <x v="0"/>
    <n v="0"/>
    <n v="0"/>
    <n v="1"/>
    <x v="0"/>
    <s v="Otro"/>
    <m/>
    <n v="4789022.0609999998"/>
    <n v="2760617.6280999999"/>
    <n v="-74.930892"/>
    <n v="10.876989999999999"/>
  </r>
  <r>
    <s v="Atlántico"/>
    <s v="Galapa"/>
    <s v="C. Paluato, El alto de las palmas"/>
    <x v="67"/>
    <n v="629"/>
    <s v="Pastos arbolados"/>
    <d v="2025-07-09T00:00:00"/>
    <s v="Media densidad"/>
    <s v="Esteban Moreno"/>
    <x v="4"/>
    <n v="5"/>
    <n v="26"/>
    <x v="1"/>
    <m/>
    <n v="43"/>
    <n v="0.43"/>
    <n v="0.13687325105903"/>
    <n v="7"/>
    <x v="77"/>
    <n v="1.4713874488845728E-2"/>
    <n v="8"/>
    <n v="11"/>
    <n v="1"/>
    <x v="4"/>
    <x v="0"/>
    <n v="0"/>
    <n v="0"/>
    <n v="0"/>
    <x v="0"/>
    <s v="Otro"/>
    <m/>
    <n v="4789014.0635000002"/>
    <n v="2760614.8037"/>
    <n v="-74.930965"/>
    <n v="10.876964000999999"/>
  </r>
  <r>
    <s v="Atlántico"/>
    <s v="Galapa"/>
    <s v="C. Paluato, El alto de las palmas"/>
    <x v="67"/>
    <n v="630"/>
    <s v="Pastos arbolados"/>
    <d v="2025-07-09T00:00:00"/>
    <s v="Media densidad"/>
    <s v="Esteban Moreno"/>
    <x v="4"/>
    <n v="6"/>
    <n v="27"/>
    <x v="0"/>
    <m/>
    <n v="54"/>
    <n v="0.54"/>
    <n v="0.17188733853924698"/>
    <n v="8"/>
    <x v="18"/>
    <n v="2.3204790702798343E-2"/>
    <n v="10"/>
    <n v="14"/>
    <n v="1"/>
    <x v="5"/>
    <x v="0"/>
    <n v="0"/>
    <n v="0"/>
    <n v="0"/>
    <x v="0"/>
    <s v="Otro"/>
    <m/>
    <n v="4789015.2397999996"/>
    <n v="2760610.7044000002"/>
    <n v="-74.930954"/>
    <n v="10.876927"/>
  </r>
  <r>
    <s v="Atlántico"/>
    <s v="Galapa"/>
    <s v="C. Paluato, El alto de las palmas"/>
    <x v="67"/>
    <n v="631"/>
    <s v="Pastos arbolados"/>
    <d v="2025-07-09T00:00:00"/>
    <s v="Media densidad"/>
    <s v="Esteban Moreno"/>
    <x v="4"/>
    <n v="6"/>
    <n v="28"/>
    <x v="0"/>
    <m/>
    <n v="43"/>
    <n v="0.43"/>
    <n v="0.13687325105903"/>
    <n v="8.5"/>
    <x v="18"/>
    <n v="1.4713874488845728E-2"/>
    <n v="10"/>
    <n v="13"/>
    <n v="3"/>
    <x v="4"/>
    <x v="0"/>
    <n v="0"/>
    <n v="0"/>
    <n v="0"/>
    <x v="0"/>
    <s v="Otro"/>
    <m/>
    <n v="4789012.6187000005"/>
    <n v="2760611.0529"/>
    <n v="-74.930977999999996"/>
    <n v="10.876930001"/>
  </r>
  <r>
    <s v="Atlántico"/>
    <s v="Galapa"/>
    <s v="C. Paluato, El alto de las palmas"/>
    <x v="67"/>
    <n v="632"/>
    <s v="Pastos arbolados"/>
    <d v="2025-07-09T00:00:00"/>
    <s v="Media densidad"/>
    <s v="Esteban Moreno"/>
    <x v="4"/>
    <n v="6"/>
    <n v="29"/>
    <x v="0"/>
    <m/>
    <n v="47"/>
    <n v="0.47"/>
    <n v="0.14960564650638161"/>
    <n v="8"/>
    <x v="93"/>
    <n v="1.7578663464499839E-2"/>
    <n v="9"/>
    <n v="12"/>
    <n v="1"/>
    <x v="3"/>
    <x v="0"/>
    <n v="0"/>
    <n v="0"/>
    <n v="0"/>
    <x v="0"/>
    <s v="Otro"/>
    <m/>
    <n v="4789012.398"/>
    <n v="2760610.7225000001"/>
    <n v="-74.930980000000005"/>
    <n v="10.876927"/>
  </r>
  <r>
    <s v="Atlántico"/>
    <s v="Galapa"/>
    <s v="C. Paluato, El alto de las palmas"/>
    <x v="67"/>
    <n v="633"/>
    <s v="Pastos arbolados"/>
    <d v="2025-07-09T00:00:00"/>
    <s v="Media densidad"/>
    <s v="Esteban Moreno"/>
    <x v="4"/>
    <n v="6"/>
    <n v="30"/>
    <x v="1"/>
    <m/>
    <n v="50"/>
    <n v="0.5"/>
    <n v="0.15915494309189535"/>
    <n v="6.8"/>
    <x v="95"/>
    <n v="1.9894367886486918E-2"/>
    <n v="7"/>
    <n v="10"/>
    <n v="1"/>
    <x v="3"/>
    <x v="0"/>
    <n v="0"/>
    <n v="0"/>
    <n v="0"/>
    <x v="0"/>
    <s v="Otro"/>
    <m/>
    <n v="4789011.3"/>
    <n v="2760609.9553999999"/>
    <n v="-74.930989999999994"/>
    <n v="10.876920001"/>
  </r>
  <r>
    <s v="Atlántico"/>
    <s v="Galapa"/>
    <s v="C. Paluato, El alto de las palmas"/>
    <x v="67"/>
    <n v="634"/>
    <s v="Pastos arbolados"/>
    <d v="2025-07-09T00:00:00"/>
    <s v="Media densidad"/>
    <s v="Esteban Moreno"/>
    <x v="4"/>
    <n v="6"/>
    <n v="31"/>
    <x v="1"/>
    <m/>
    <n v="45"/>
    <n v="0.45"/>
    <n v="0.14323944878270581"/>
    <n v="5.8"/>
    <x v="81"/>
    <n v="1.6114437988054404E-2"/>
    <n v="3"/>
    <n v="6"/>
    <n v="0"/>
    <x v="0"/>
    <x v="0"/>
    <n v="0"/>
    <n v="0"/>
    <n v="0"/>
    <x v="0"/>
    <s v="Otro"/>
    <m/>
    <n v="4789010.9742000001"/>
    <n v="2760610.2892"/>
    <n v="-74.930993000000001"/>
    <n v="10.876923"/>
  </r>
  <r>
    <s v="Atlántico"/>
    <s v="Galapa"/>
    <s v="C. Paluato, El alto de las palmas"/>
    <x v="67"/>
    <n v="635"/>
    <s v="Pastos arbolados"/>
    <d v="2025-07-09T00:00:00"/>
    <s v="Media densidad"/>
    <s v="Esteban Moreno"/>
    <x v="4"/>
    <n v="6"/>
    <n v="32"/>
    <x v="1"/>
    <m/>
    <n v="44"/>
    <n v="0.44"/>
    <n v="0.14005634992086791"/>
    <n v="6.6"/>
    <x v="77"/>
    <n v="1.5406198491295469E-2"/>
    <n v="8"/>
    <n v="11"/>
    <n v="2"/>
    <x v="3"/>
    <x v="0"/>
    <n v="0"/>
    <n v="0"/>
    <n v="0"/>
    <x v="0"/>
    <s v="Otro"/>
    <m/>
    <n v="4789010.6546999998"/>
    <n v="2760611.6183000002"/>
    <n v="-74.930995999999993"/>
    <n v="10.876935"/>
  </r>
  <r>
    <s v="Atlántico"/>
    <s v="Galapa"/>
    <s v="C. Paluato, El alto de las palmas"/>
    <x v="67"/>
    <n v="636"/>
    <s v="Pastos arbolados"/>
    <d v="2025-07-09T00:00:00"/>
    <s v="Media densidad"/>
    <s v="Esteban Moreno"/>
    <x v="4"/>
    <n v="7"/>
    <n v="33"/>
    <x v="1"/>
    <m/>
    <n v="44"/>
    <n v="0.44"/>
    <n v="0.14005634992086791"/>
    <n v="6.8"/>
    <x v="95"/>
    <n v="1.5406198491295469E-2"/>
    <n v="8"/>
    <n v="11"/>
    <n v="1"/>
    <x v="4"/>
    <x v="0"/>
    <n v="0"/>
    <n v="0"/>
    <n v="0"/>
    <x v="0"/>
    <s v="Otro"/>
    <m/>
    <n v="4789007.1908"/>
    <n v="2760616.9485999998"/>
    <n v="-74.931027999999998"/>
    <n v="10.876982999999999"/>
  </r>
  <r>
    <s v="Atlántico"/>
    <s v="Galapa"/>
    <s v="C. Paluato, El alto de las palmas"/>
    <x v="67"/>
    <n v="637"/>
    <s v="Pastos arbolados"/>
    <d v="2025-07-09T00:00:00"/>
    <s v="Media densidad"/>
    <s v="Esteban Moreno"/>
    <x v="4"/>
    <n v="7"/>
    <n v="34"/>
    <x v="0"/>
    <m/>
    <n v="49"/>
    <n v="0.49"/>
    <n v="0.15597184423005744"/>
    <n v="7"/>
    <x v="9"/>
    <n v="1.9106550918182037E-2"/>
    <n v="7"/>
    <n v="10"/>
    <n v="2"/>
    <x v="0"/>
    <x v="0"/>
    <n v="0"/>
    <n v="0"/>
    <n v="0"/>
    <x v="0"/>
    <s v="Otro"/>
    <m/>
    <n v="4789004.0012999997"/>
    <n v="2760613.8724000002"/>
    <n v="-74.931056999999996"/>
    <n v="10.876955000000001"/>
  </r>
  <r>
    <s v="Atlántico"/>
    <s v="Galapa"/>
    <s v="C. Paluato, El alto de las palmas"/>
    <x v="67"/>
    <n v="638"/>
    <s v="Pastos arbolados"/>
    <d v="2025-07-09T00:00:00"/>
    <s v="Media densidad"/>
    <s v="Esteban Moreno"/>
    <x v="4"/>
    <n v="7"/>
    <n v="35"/>
    <x v="1"/>
    <m/>
    <n v="41"/>
    <n v="0.41"/>
    <n v="0.13050705333535417"/>
    <n v="6.6"/>
    <x v="95"/>
    <n v="1.3376972966873802E-2"/>
    <n v="8"/>
    <n v="11"/>
    <n v="2"/>
    <x v="5"/>
    <x v="0"/>
    <n v="0"/>
    <n v="0"/>
    <n v="0"/>
    <x v="0"/>
    <s v="Otro"/>
    <m/>
    <n v="4789002.4815999996"/>
    <n v="2760615.5408999999"/>
    <n v="-74.931071000000003"/>
    <n v="10.87697"/>
  </r>
  <r>
    <s v="Atlántico"/>
    <s v="Galapa"/>
    <s v="C. Paluato, El alto de las palmas"/>
    <x v="67"/>
    <n v="639"/>
    <s v="Pastos arbolados"/>
    <d v="2025-07-09T00:00:00"/>
    <s v="Media densidad"/>
    <s v="Esteban Moreno"/>
    <x v="4"/>
    <n v="7"/>
    <n v="36"/>
    <x v="1"/>
    <m/>
    <n v="43"/>
    <n v="0.43"/>
    <n v="0.13687325105903"/>
    <n v="7"/>
    <x v="77"/>
    <n v="1.4713874488845728E-2"/>
    <n v="8"/>
    <n v="11"/>
    <n v="2"/>
    <x v="0"/>
    <x v="0"/>
    <n v="0"/>
    <n v="0"/>
    <n v="0"/>
    <x v="0"/>
    <s v="Otro"/>
    <m/>
    <n v="4789001.7278000005"/>
    <n v="2760617.3150999998"/>
    <n v="-74.931077999999999"/>
    <n v="10.876986"/>
  </r>
  <r>
    <s v="Atlántico"/>
    <s v="Galapa"/>
    <s v="C. Paluato, El alto de las palmas"/>
    <x v="67"/>
    <n v="640"/>
    <s v="Pastos arbolados"/>
    <d v="2025-07-09T00:00:00"/>
    <s v="Media densidad"/>
    <s v="Esteban Moreno"/>
    <x v="4"/>
    <n v="7"/>
    <n v="37"/>
    <x v="1"/>
    <m/>
    <n v="43"/>
    <n v="0.43"/>
    <n v="0.13687325105903"/>
    <n v="6"/>
    <x v="69"/>
    <n v="1.4713874488845728E-2"/>
    <n v="7"/>
    <n v="10"/>
    <n v="1"/>
    <x v="3"/>
    <x v="0"/>
    <n v="0"/>
    <n v="0"/>
    <n v="0"/>
    <x v="0"/>
    <s v="Otro"/>
    <m/>
    <n v="4789003.2559000002"/>
    <n v="2760616.9736000001"/>
    <n v="-74.931064000000006"/>
    <n v="10.876982999999999"/>
  </r>
  <r>
    <s v="Atlántico"/>
    <s v="Galapa"/>
    <s v="C. Paluato, El alto de las palmas"/>
    <x v="67"/>
    <n v="641"/>
    <s v="Pastos arbolados"/>
    <d v="2025-07-09T00:00:00"/>
    <s v="Media densidad"/>
    <s v="Esteban Moreno"/>
    <x v="4"/>
    <n v="8"/>
    <n v="38"/>
    <x v="1"/>
    <m/>
    <n v="44"/>
    <n v="0.44"/>
    <n v="0.14005634992086791"/>
    <n v="6"/>
    <x v="26"/>
    <n v="1.5406198491295469E-2"/>
    <n v="6"/>
    <n v="9"/>
    <n v="1"/>
    <x v="0"/>
    <x v="0"/>
    <n v="0"/>
    <n v="0"/>
    <n v="0"/>
    <x v="0"/>
    <s v="Otro"/>
    <m/>
    <n v="4789009.3789999997"/>
    <n v="2760617.2664000001"/>
    <n v="-74.931008000000006"/>
    <n v="10.876986"/>
  </r>
  <r>
    <s v="Atlántico"/>
    <s v="Galapa"/>
    <s v="C. Paluato, El alto de las palmas"/>
    <x v="67"/>
    <n v="642"/>
    <s v="Pastos arbolados"/>
    <d v="2025-07-09T00:00:00"/>
    <s v="Media densidad"/>
    <s v="Esteban Moreno"/>
    <x v="4"/>
    <n v="8"/>
    <n v="39"/>
    <x v="1"/>
    <m/>
    <n v="43"/>
    <n v="0.43"/>
    <n v="0.13687325105903"/>
    <n v="6.2"/>
    <x v="77"/>
    <n v="1.4713874488845728E-2"/>
    <n v="10"/>
    <n v="13"/>
    <n v="1"/>
    <x v="3"/>
    <x v="0"/>
    <n v="0"/>
    <n v="0"/>
    <n v="0"/>
    <x v="0"/>
    <s v="Otro"/>
    <m/>
    <n v="4789008.7253"/>
    <n v="2760617.6024000002"/>
    <n v="-74.931014000000005"/>
    <n v="10.876989001"/>
  </r>
  <r>
    <s v="Atlántico"/>
    <s v="Galapa"/>
    <s v="C. Paluato, El alto de las palmas"/>
    <x v="67"/>
    <n v="643"/>
    <s v="Pastos arbolados"/>
    <d v="2025-07-09T00:00:00"/>
    <s v="Media densidad"/>
    <s v="Esteban Moreno"/>
    <x v="4"/>
    <n v="8"/>
    <n v="40"/>
    <x v="0"/>
    <m/>
    <n v="45"/>
    <n v="0.45"/>
    <n v="0.14323944878270581"/>
    <n v="7.5"/>
    <x v="84"/>
    <n v="1.6114437988054404E-2"/>
    <n v="9"/>
    <n v="12"/>
    <n v="1"/>
    <x v="6"/>
    <x v="0"/>
    <n v="0"/>
    <n v="0"/>
    <n v="0"/>
    <x v="0"/>
    <s v="Otro"/>
    <m/>
    <n v="4789008.7280999999"/>
    <n v="2760618.0447"/>
    <n v="-74.931014000000005"/>
    <n v="10.876993000000001"/>
  </r>
  <r>
    <s v="Atlántico"/>
    <s v="Galapa"/>
    <s v="C. Paluato, El alto de las palmas"/>
    <x v="67"/>
    <n v="644"/>
    <s v="Pastos arbolados"/>
    <d v="2025-07-09T00:00:00"/>
    <s v="Media densidad"/>
    <s v="Esteban Moreno"/>
    <x v="4"/>
    <n v="8"/>
    <n v="41"/>
    <x v="0"/>
    <m/>
    <n v="43"/>
    <n v="0.43"/>
    <n v="0.13687325105903"/>
    <n v="8.1999999999999993"/>
    <x v="18"/>
    <n v="1.4713874488845728E-2"/>
    <n v="8"/>
    <n v="11"/>
    <n v="2"/>
    <x v="4"/>
    <x v="0"/>
    <n v="0"/>
    <n v="0"/>
    <n v="0"/>
    <x v="0"/>
    <s v="Otro"/>
    <m/>
    <n v="4789011.6884000003"/>
    <n v="2760619.4635000001"/>
    <n v="-74.930987000000002"/>
    <n v="10.877006"/>
  </r>
  <r>
    <s v="Atlántico"/>
    <s v="Galapa"/>
    <s v="C. Paluato, El alto de las palmas"/>
    <x v="67"/>
    <n v="645"/>
    <s v="Pastos arbolados"/>
    <d v="2025-07-09T00:00:00"/>
    <s v="Media densidad"/>
    <s v="Esteban Moreno"/>
    <x v="4"/>
    <n v="8"/>
    <n v="42"/>
    <x v="0"/>
    <m/>
    <n v="43"/>
    <n v="0.43"/>
    <n v="0.13687325105903"/>
    <n v="7.5"/>
    <x v="16"/>
    <n v="1.4713874488845728E-2"/>
    <n v="11"/>
    <n v="14"/>
    <n v="3"/>
    <x v="3"/>
    <x v="0"/>
    <n v="0"/>
    <n v="0"/>
    <n v="0"/>
    <x v="0"/>
    <s v="Otro"/>
    <m/>
    <n v="4789011.5854000002"/>
    <n v="2760620.4594999999"/>
    <n v="-74.930987999999999"/>
    <n v="10.877015001"/>
  </r>
  <r>
    <s v="Atlántico"/>
    <s v="Galapa"/>
    <s v="C. Paluato, El alto de las palmas"/>
    <x v="67"/>
    <n v="646"/>
    <s v="Pastos arbolados"/>
    <d v="2025-07-09T00:00:00"/>
    <s v="Media densidad"/>
    <s v="Esteban Moreno"/>
    <x v="4"/>
    <n v="8"/>
    <n v="43"/>
    <x v="0"/>
    <m/>
    <n v="50"/>
    <n v="0.5"/>
    <n v="0.15915494309189535"/>
    <n v="7"/>
    <x v="67"/>
    <n v="1.9894367886486918E-2"/>
    <n v="8"/>
    <n v="11"/>
    <n v="2"/>
    <x v="2"/>
    <x v="0"/>
    <n v="0"/>
    <n v="0"/>
    <n v="0"/>
    <x v="0"/>
    <s v="Otro"/>
    <m/>
    <n v="4789012.6798999999"/>
    <n v="2760620.6737000002"/>
    <n v="-74.930977999999996"/>
    <n v="10.877017001"/>
  </r>
  <r>
    <s v="Atlántico"/>
    <s v="Galapa"/>
    <s v="C. Paluato, El alto de las palmas"/>
    <x v="67"/>
    <n v="647"/>
    <s v="Pastos arbolados"/>
    <d v="2025-07-09T00:00:00"/>
    <s v="Media densidad"/>
    <s v="Esteban Moreno"/>
    <x v="4"/>
    <n v="8"/>
    <n v="44"/>
    <x v="1"/>
    <m/>
    <n v="42"/>
    <n v="0.42"/>
    <n v="0.13369015219719207"/>
    <n v="5.8"/>
    <x v="75"/>
    <n v="1.4037465980705167E-2"/>
    <n v="6"/>
    <n v="9"/>
    <n v="1"/>
    <x v="0"/>
    <x v="0"/>
    <n v="0"/>
    <n v="0"/>
    <n v="0"/>
    <x v="0"/>
    <s v="Otro"/>
    <m/>
    <n v="4789012.0296999998"/>
    <n v="2760621.5625"/>
    <n v="-74.930983999999995"/>
    <n v="10.877025"/>
  </r>
  <r>
    <s v="Atlántico"/>
    <s v="Galapa"/>
    <s v="C. Paluato, El alto de las palmas"/>
    <x v="67"/>
    <n v="648"/>
    <s v="Pastos arbolados"/>
    <d v="2025-07-09T00:00:00"/>
    <s v="Media densidad"/>
    <s v="Esteban Moreno"/>
    <x v="4"/>
    <n v="8"/>
    <n v="45"/>
    <x v="6"/>
    <m/>
    <n v="53"/>
    <n v="0.53"/>
    <n v="0.16870423967740908"/>
    <n v="5"/>
    <x v="22"/>
    <n v="2.2353311757256702E-2"/>
    <n v="1"/>
    <n v="5"/>
    <m/>
    <x v="1"/>
    <x v="1"/>
    <m/>
    <m/>
    <m/>
    <x v="0"/>
    <s v="Otro"/>
    <m/>
    <n v="4789011.6030000001"/>
    <n v="2760623.2241000002"/>
    <n v="-74.930987999999999"/>
    <n v="10.877040000999999"/>
  </r>
  <r>
    <s v="Atlántico"/>
    <s v="Galapa"/>
    <s v="C. Paluato, El alto de las palmas"/>
    <x v="67"/>
    <n v="649"/>
    <s v="Pastos arbolados"/>
    <d v="2025-07-09T00:00:00"/>
    <s v="Media densidad"/>
    <s v="Esteban Moreno"/>
    <x v="4"/>
    <n v="8"/>
    <n v="46"/>
    <x v="0"/>
    <m/>
    <n v="45"/>
    <n v="0.45"/>
    <n v="0.14323944878270581"/>
    <n v="7"/>
    <x v="9"/>
    <n v="1.6114437988054404E-2"/>
    <n v="7"/>
    <n v="10"/>
    <n v="0"/>
    <x v="5"/>
    <x v="0"/>
    <n v="0"/>
    <n v="0"/>
    <n v="0"/>
    <x v="0"/>
    <s v="Otro"/>
    <m/>
    <n v="4789012.0451999996"/>
    <n v="2760623.9953999999"/>
    <n v="-74.930983999999995"/>
    <n v="10.877047000999999"/>
  </r>
  <r>
    <s v="Atlántico"/>
    <s v="Galapa"/>
    <s v="C. Paluato, El alto de las palmas"/>
    <x v="67"/>
    <n v="653"/>
    <s v="Pastos arbolados"/>
    <d v="2025-07-09T00:00:00"/>
    <s v="Media densidad"/>
    <s v="Esteban Moreno"/>
    <x v="4"/>
    <n v="9"/>
    <n v="47"/>
    <x v="1"/>
    <m/>
    <n v="45"/>
    <n v="0.45"/>
    <n v="0.14323944878270581"/>
    <n v="6.2"/>
    <x v="26"/>
    <n v="1.6114437988054404E-2"/>
    <n v="8"/>
    <n v="11"/>
    <n v="1"/>
    <x v="6"/>
    <x v="0"/>
    <n v="0"/>
    <n v="0"/>
    <n v="0"/>
    <x v="0"/>
    <s v="Otro"/>
    <m/>
    <n v="4789006.6703000003"/>
    <n v="2760621.0436999998"/>
    <n v="-74.931032999999999"/>
    <n v="10.877020001"/>
  </r>
  <r>
    <s v="Atlántico"/>
    <s v="Galapa"/>
    <s v="C. Paluato, El alto de las palmas"/>
    <x v="67"/>
    <n v="654"/>
    <s v="Pastos arbolados"/>
    <d v="2025-07-09T00:00:00"/>
    <s v="Media densidad"/>
    <s v="Esteban Moreno"/>
    <x v="4"/>
    <n v="9"/>
    <n v="48"/>
    <x v="0"/>
    <m/>
    <n v="48"/>
    <n v="0.48"/>
    <n v="0.15278874536821951"/>
    <n v="7.2"/>
    <x v="9"/>
    <n v="1.8334649444186342E-2"/>
    <n v="9"/>
    <n v="12"/>
    <n v="0"/>
    <x v="5"/>
    <x v="0"/>
    <n v="0"/>
    <n v="0"/>
    <n v="1"/>
    <x v="0"/>
    <s v="Otro"/>
    <m/>
    <n v="4789005.5822000001"/>
    <n v="2760621.8247000002"/>
    <n v="-74.931043000000003"/>
    <n v="10.877027"/>
  </r>
  <r>
    <s v="Atlántico"/>
    <s v="Galapa"/>
    <s v="C. Paluato, El alto de las palmas"/>
    <x v="67"/>
    <n v="655"/>
    <s v="Pastos arbolados"/>
    <d v="2025-07-09T00:00:00"/>
    <s v="Media densidad"/>
    <s v="Esteban Moreno"/>
    <x v="4"/>
    <n v="9"/>
    <n v="49"/>
    <x v="1"/>
    <m/>
    <n v="43"/>
    <n v="0.43"/>
    <n v="0.13687325105903"/>
    <n v="6.3"/>
    <x v="26"/>
    <n v="1.4713874488845728E-2"/>
    <n v="8"/>
    <n v="11"/>
    <n v="1"/>
    <x v="3"/>
    <x v="0"/>
    <n v="0"/>
    <n v="0"/>
    <n v="0"/>
    <x v="0"/>
    <s v="Otro"/>
    <m/>
    <n v="4789005.9165000003"/>
    <n v="2760622.8179000001"/>
    <n v="-74.931039999999996"/>
    <n v="10.877036"/>
  </r>
  <r>
    <s v="Atlántico"/>
    <s v="Galapa"/>
    <s v="C. Paluato, El alto de las palmas"/>
    <x v="67"/>
    <n v="656"/>
    <s v="Pastos arbolados"/>
    <d v="2025-07-09T00:00:00"/>
    <s v="Media densidad"/>
    <s v="Esteban Moreno"/>
    <x v="4"/>
    <n v="9"/>
    <n v="50"/>
    <x v="1"/>
    <m/>
    <n v="42"/>
    <n v="0.42"/>
    <n v="0.13369015219719207"/>
    <n v="7"/>
    <x v="95"/>
    <n v="1.4037465980705167E-2"/>
    <n v="9"/>
    <n v="12"/>
    <n v="2"/>
    <x v="3"/>
    <x v="0"/>
    <n v="0"/>
    <n v="0"/>
    <n v="0"/>
    <x v="0"/>
    <s v="Otro"/>
    <m/>
    <n v="4789002.875"/>
    <n v="2760625.8231000002"/>
    <n v="-74.931067999999996"/>
    <n v="10.877063"/>
  </r>
  <r>
    <s v="Atlántico"/>
    <s v="Galapa"/>
    <s v="C. Paluato, El alto de las palmas"/>
    <x v="67"/>
    <n v="657"/>
    <s v="Pastos arbolados"/>
    <d v="2025-07-09T00:00:00"/>
    <s v="Media densidad"/>
    <s v="Esteban Moreno"/>
    <x v="4"/>
    <n v="9"/>
    <n v="51"/>
    <x v="1"/>
    <m/>
    <n v="47"/>
    <n v="0.47"/>
    <n v="0.14960564650638161"/>
    <n v="5.8"/>
    <x v="79"/>
    <n v="1.7578663464499839E-2"/>
    <n v="11"/>
    <n v="14"/>
    <n v="3"/>
    <x v="2"/>
    <x v="0"/>
    <n v="0"/>
    <n v="0"/>
    <n v="0"/>
    <x v="0"/>
    <s v="Otro"/>
    <m/>
    <n v="4789002.2085999995"/>
    <n v="2760624.1685000001"/>
    <n v="-74.931073999999995"/>
    <n v="10.877048"/>
  </r>
  <r>
    <s v="Atlántico"/>
    <s v="Galapa"/>
    <s v="C. Paluato, El alto de las palmas"/>
    <x v="67"/>
    <n v="658"/>
    <s v="Pastos arbolados"/>
    <d v="2025-07-09T00:00:00"/>
    <s v="Media densidad"/>
    <s v="Esteban Moreno"/>
    <x v="4"/>
    <n v="9"/>
    <n v="52"/>
    <x v="1"/>
    <m/>
    <n v="48"/>
    <n v="0.48"/>
    <n v="0.15278874536821951"/>
    <n v="5.6"/>
    <x v="81"/>
    <n v="1.8334649444186342E-2"/>
    <n v="7"/>
    <n v="10"/>
    <n v="1"/>
    <x v="6"/>
    <x v="0"/>
    <n v="0"/>
    <n v="0"/>
    <n v="0"/>
    <x v="0"/>
    <s v="Otro"/>
    <m/>
    <n v="4789000.6720000003"/>
    <n v="2760623.1830000002"/>
    <n v="-74.931088000000003"/>
    <n v="10.877039"/>
  </r>
  <r>
    <s v="Atlántico"/>
    <s v="Galapa"/>
    <s v="C. Paluato, El alto de las palmas"/>
    <x v="67"/>
    <n v="659"/>
    <s v="Pastos arbolados"/>
    <d v="2025-07-09T00:00:00"/>
    <s v="Media densidad"/>
    <s v="Esteban Moreno"/>
    <x v="4"/>
    <n v="9"/>
    <n v="53"/>
    <x v="1"/>
    <m/>
    <n v="43"/>
    <n v="0.43"/>
    <n v="0.13687325105903"/>
    <n v="6"/>
    <x v="69"/>
    <n v="1.4713874488845728E-2"/>
    <n v="9"/>
    <n v="12"/>
    <n v="1"/>
    <x v="5"/>
    <x v="0"/>
    <n v="0"/>
    <n v="0"/>
    <n v="0"/>
    <x v="0"/>
    <s v="Otro"/>
    <m/>
    <n v="4788998.7220999999"/>
    <n v="2760625.9600999998"/>
    <n v="-74.931106"/>
    <n v="10.877064000000001"/>
  </r>
  <r>
    <s v="Atlántico"/>
    <s v="Galapa"/>
    <s v="C. Paluato, El alto de las palmas"/>
    <x v="67"/>
    <n v="660"/>
    <s v="Pastos arbolados"/>
    <d v="2025-07-09T00:00:00"/>
    <s v="Media densidad"/>
    <s v="Esteban Moreno"/>
    <x v="4"/>
    <n v="9"/>
    <n v="54"/>
    <x v="1"/>
    <m/>
    <n v="44"/>
    <n v="0.44"/>
    <n v="0.14005634992086791"/>
    <n v="7.8"/>
    <x v="77"/>
    <n v="1.5406198491295469E-2"/>
    <n v="7"/>
    <n v="10"/>
    <n v="3"/>
    <x v="2"/>
    <x v="0"/>
    <n v="0"/>
    <n v="0"/>
    <n v="0"/>
    <x v="0"/>
    <s v="Otro"/>
    <m/>
    <n v="4788999.7235000003"/>
    <n v="2760628.7185"/>
    <n v="-74.931096999999994"/>
    <n v="10.877089001"/>
  </r>
  <r>
    <s v="Atlántico"/>
    <s v="Galapa"/>
    <s v="C. Paluato, El alto de las palmas"/>
    <x v="67"/>
    <n v="661"/>
    <s v="Pastos arbolados"/>
    <d v="2025-07-09T00:00:00"/>
    <s v="Media densidad"/>
    <s v="Esteban Moreno"/>
    <x v="4"/>
    <n v="9"/>
    <n v="55"/>
    <x v="1"/>
    <m/>
    <n v="38"/>
    <n v="0.38"/>
    <n v="0.12095775674984047"/>
    <n v="6"/>
    <x v="26"/>
    <n v="1.1490986891234845E-2"/>
    <n v="6"/>
    <n v="9"/>
    <n v="1"/>
    <x v="0"/>
    <x v="0"/>
    <n v="0"/>
    <n v="0"/>
    <n v="0"/>
    <x v="0"/>
    <s v="Otro"/>
    <m/>
    <n v="4788999.8510999996"/>
    <n v="2760631.5929999999"/>
    <n v="-74.931095999999997"/>
    <n v="10.877115001"/>
  </r>
  <r>
    <s v="Atlántico"/>
    <s v="Galapa"/>
    <s v="C. Paluato, El alto de las palmas"/>
    <x v="67"/>
    <n v="662"/>
    <s v="Pastos arbolados"/>
    <d v="2025-07-09T00:00:00"/>
    <s v="Media densidad"/>
    <s v="Esteban Moreno"/>
    <x v="4"/>
    <n v="9"/>
    <n v="56"/>
    <x v="1"/>
    <m/>
    <n v="47"/>
    <n v="0.47"/>
    <n v="0.14960564650638161"/>
    <n v="5.8"/>
    <x v="75"/>
    <n v="1.7578663464499839E-2"/>
    <n v="8"/>
    <n v="11"/>
    <n v="3"/>
    <x v="0"/>
    <x v="0"/>
    <n v="0"/>
    <n v="0"/>
    <n v="0"/>
    <x v="0"/>
    <s v="Otro"/>
    <m/>
    <n v="4789001.7050000001"/>
    <n v="2760630.9175999998"/>
    <n v="-74.931078999999997"/>
    <n v="10.877109000000001"/>
  </r>
  <r>
    <s v="Atlántico"/>
    <s v="Galapa"/>
    <s v="C. Paluato, El alto de las palmas"/>
    <x v="67"/>
    <n v="663"/>
    <s v="Pastos arbolados"/>
    <d v="2025-07-09T00:00:00"/>
    <s v="Media densidad"/>
    <s v="Esteban Moreno"/>
    <x v="4"/>
    <n v="10"/>
    <n v="57"/>
    <x v="1"/>
    <m/>
    <n v="42"/>
    <n v="0.42"/>
    <n v="0.13369015219719207"/>
    <n v="7"/>
    <x v="114"/>
    <n v="1.4037465980705167E-2"/>
    <n v="7"/>
    <n v="10"/>
    <n v="2"/>
    <x v="5"/>
    <x v="0"/>
    <n v="0"/>
    <n v="0"/>
    <n v="0"/>
    <x v="0"/>
    <s v="Otro"/>
    <m/>
    <n v="4789000.2109000003"/>
    <n v="2760619.4259000001"/>
    <n v="-74.931092000000007"/>
    <n v="10.877005"/>
  </r>
  <r>
    <s v="Atlántico"/>
    <s v="Galapa"/>
    <s v="C. Paluato, El alto de las palmas"/>
    <x v="67"/>
    <n v="664"/>
    <s v="Pastos arbolados"/>
    <d v="2025-07-09T00:00:00"/>
    <s v="Media densidad"/>
    <s v="Esteban Moreno"/>
    <x v="4"/>
    <n v="10"/>
    <n v="58"/>
    <x v="1"/>
    <m/>
    <n v="44"/>
    <n v="0.44"/>
    <n v="0.14005634992086791"/>
    <n v="6.5"/>
    <x v="72"/>
    <n v="1.5406198491295469E-2"/>
    <n v="7"/>
    <n v="10"/>
    <n v="2"/>
    <x v="0"/>
    <x v="0"/>
    <n v="0"/>
    <n v="0"/>
    <n v="0"/>
    <x v="0"/>
    <s v="Otro"/>
    <m/>
    <n v="4788997.4578999998"/>
    <n v="2760616.2363999998"/>
    <n v="-74.931117"/>
    <n v="10.876976000000001"/>
  </r>
  <r>
    <s v="Atlántico"/>
    <s v="Galapa"/>
    <s v="C. Paluato, El alto de las palmas"/>
    <x v="67"/>
    <n v="665"/>
    <s v="Pastos arbolados"/>
    <d v="2025-07-09T00:00:00"/>
    <s v="Media densidad"/>
    <s v="Esteban Moreno"/>
    <x v="4"/>
    <n v="10"/>
    <n v="59"/>
    <x v="1"/>
    <m/>
    <n v="42"/>
    <n v="0.42"/>
    <n v="0.13369015219719207"/>
    <n v="7"/>
    <x v="77"/>
    <n v="1.4037465980705167E-2"/>
    <n v="7"/>
    <n v="10"/>
    <n v="2"/>
    <x v="0"/>
    <x v="0"/>
    <n v="0"/>
    <n v="0"/>
    <n v="1"/>
    <x v="0"/>
    <s v="Otro"/>
    <m/>
    <n v="4788997.0121999998"/>
    <n v="2760614.9122000001"/>
    <n v="-74.931121000000005"/>
    <n v="10.876964000999999"/>
  </r>
  <r>
    <s v="Atlántico"/>
    <s v="Galapa"/>
    <s v="C. Paluato, El alto de las palmas"/>
    <x v="67"/>
    <n v="666"/>
    <s v="Pastos arbolados"/>
    <d v="2025-07-09T00:00:00"/>
    <s v="Media densidad"/>
    <s v="Esteban Moreno"/>
    <x v="4"/>
    <n v="10"/>
    <n v="60"/>
    <x v="0"/>
    <m/>
    <n v="41"/>
    <n v="0.41"/>
    <n v="0.13050705333535417"/>
    <n v="7"/>
    <x v="9"/>
    <n v="1.3376972966873802E-2"/>
    <n v="6"/>
    <n v="9"/>
    <n v="2"/>
    <x v="5"/>
    <x v="0"/>
    <n v="0"/>
    <n v="0"/>
    <n v="0"/>
    <x v="0"/>
    <s v="Otro"/>
    <m/>
    <n v="4788996.3718999997"/>
    <n v="2760617.3492000001"/>
    <n v="-74.931127000000004"/>
    <n v="10.876986"/>
  </r>
  <r>
    <s v="Atlántico"/>
    <s v="Galapa"/>
    <s v="C. Paluato, El alto de las palmas"/>
    <x v="67"/>
    <n v="667"/>
    <s v="Pastos arbolados"/>
    <d v="2025-07-09T00:00:00"/>
    <s v="Media densidad"/>
    <s v="Esteban Moreno"/>
    <x v="4"/>
    <n v="10"/>
    <n v="61"/>
    <x v="1"/>
    <m/>
    <n v="45"/>
    <n v="0.45"/>
    <n v="0.14323944878270581"/>
    <n v="5.8"/>
    <x v="2"/>
    <n v="1.6114437988054404E-2"/>
    <n v="6"/>
    <n v="9"/>
    <n v="1"/>
    <x v="0"/>
    <x v="0"/>
    <n v="0"/>
    <n v="0"/>
    <n v="0"/>
    <x v="0"/>
    <s v="Otro"/>
    <m/>
    <n v="4788994.8332000002"/>
    <n v="2760616.0318999998"/>
    <n v="-74.931140999999997"/>
    <n v="10.876974000000001"/>
  </r>
  <r>
    <s v="Atlántico"/>
    <s v="Galapa"/>
    <s v="C. Paluato, El alto de las palmas"/>
    <x v="67"/>
    <n v="668"/>
    <s v="Pastos arbolados"/>
    <d v="2025-07-09T00:00:00"/>
    <s v="Media densidad"/>
    <s v="Esteban Moreno"/>
    <x v="4"/>
    <n v="10"/>
    <n v="62"/>
    <x v="0"/>
    <m/>
    <n v="44"/>
    <n v="0.44"/>
    <n v="0.14005634992086791"/>
    <n v="7.3"/>
    <x v="9"/>
    <n v="1.5406198491295469E-2"/>
    <n v="9"/>
    <n v="12"/>
    <n v="2"/>
    <x v="5"/>
    <x v="0"/>
    <n v="0"/>
    <n v="0"/>
    <n v="0"/>
    <x v="0"/>
    <s v="Otro"/>
    <m/>
    <n v="4788993.3022999996"/>
    <n v="2760615.9311000002"/>
    <n v="-74.931155000000004"/>
    <n v="10.876973001"/>
  </r>
  <r>
    <s v="Atlántico"/>
    <s v="Galapa"/>
    <s v="C. Paluato, El alto de las palmas"/>
    <x v="67"/>
    <n v="669"/>
    <s v="Pastos arbolados"/>
    <d v="2025-07-09T00:00:00"/>
    <s v="Media densidad"/>
    <s v="Esteban Moreno"/>
    <x v="4"/>
    <n v="10"/>
    <n v="63"/>
    <x v="0"/>
    <m/>
    <n v="47"/>
    <n v="0.47"/>
    <n v="0.14960564650638161"/>
    <n v="7.2"/>
    <x v="9"/>
    <n v="1.7578663464499839E-2"/>
    <n v="8"/>
    <n v="11"/>
    <n v="3"/>
    <x v="0"/>
    <x v="0"/>
    <n v="0"/>
    <n v="0"/>
    <n v="0"/>
    <x v="0"/>
    <s v="Otro"/>
    <m/>
    <n v="4788995.1031999998"/>
    <n v="2760624.1031999998"/>
    <n v="-74.931139000000002"/>
    <n v="10.877047000999999"/>
  </r>
  <r>
    <s v="Atlántico"/>
    <s v="Galapa"/>
    <s v="C. Paluato, El alto de las palmas"/>
    <x v="67"/>
    <n v="670"/>
    <s v="Pastos arbolados"/>
    <d v="2025-07-09T00:00:00"/>
    <s v="Media densidad"/>
    <s v="Esteban Moreno"/>
    <x v="4"/>
    <n v="10"/>
    <n v="64"/>
    <x v="1"/>
    <m/>
    <n v="44"/>
    <n v="0.44"/>
    <n v="0.14005634992086791"/>
    <n v="6.8"/>
    <x v="114"/>
    <n v="1.5406198491295469E-2"/>
    <n v="6"/>
    <n v="9"/>
    <n v="2"/>
    <x v="5"/>
    <x v="0"/>
    <n v="0"/>
    <n v="0"/>
    <n v="1"/>
    <x v="0"/>
    <s v="Otro"/>
    <m/>
    <n v="4788997.7032000003"/>
    <n v="2760620.4372"/>
    <n v="-74.931115000000005"/>
    <n v="10.877014000000001"/>
  </r>
  <r>
    <s v="Atlántico"/>
    <s v="Galapa"/>
    <s v="C. Paluato, El Palmar"/>
    <x v="68"/>
    <n v="671"/>
    <s v="Vegetación secundaria alta"/>
    <d v="2025-07-09T00:00:00"/>
    <s v="Media densidad"/>
    <s v="Esteban Moreno"/>
    <x v="4"/>
    <n v="1"/>
    <n v="1"/>
    <x v="0"/>
    <m/>
    <n v="53"/>
    <n v="0.53"/>
    <n v="0.16870423967740908"/>
    <n v="7.5"/>
    <x v="84"/>
    <n v="2.2353311757256702E-2"/>
    <n v="7"/>
    <n v="10"/>
    <n v="2"/>
    <x v="0"/>
    <x v="0"/>
    <n v="0"/>
    <n v="0"/>
    <n v="0"/>
    <x v="0"/>
    <s v="Rastrojos (VS)"/>
    <m/>
    <n v="4788950.1830000002"/>
    <n v="2760521.8733999999"/>
    <n v="-74.931544000000002"/>
    <n v="10.87612"/>
  </r>
  <r>
    <s v="Atlántico"/>
    <s v="Galapa"/>
    <s v="C. Paluato, El Palmar"/>
    <x v="68"/>
    <n v="672"/>
    <s v="Vegetación secundaria alta"/>
    <d v="2025-07-09T00:00:00"/>
    <s v="Media densidad"/>
    <s v="Esteban Moreno"/>
    <x v="4"/>
    <n v="1"/>
    <n v="2"/>
    <x v="0"/>
    <m/>
    <n v="45"/>
    <n v="0.45"/>
    <n v="0.14323944878270581"/>
    <n v="8"/>
    <x v="16"/>
    <n v="1.6114437988054404E-2"/>
    <n v="9"/>
    <n v="12"/>
    <n v="2"/>
    <x v="3"/>
    <x v="0"/>
    <n v="0"/>
    <n v="0"/>
    <n v="0"/>
    <x v="0"/>
    <s v="Rastrojos (VS)"/>
    <m/>
    <n v="4788950.1858999999"/>
    <n v="2760522.3157000002"/>
    <n v="-74.931544000000002"/>
    <n v="10.876124000000001"/>
  </r>
  <r>
    <s v="Atlántico"/>
    <s v="Galapa"/>
    <s v="C. Paluato, El Palmar"/>
    <x v="68"/>
    <n v="673"/>
    <s v="Vegetación secundaria alta"/>
    <d v="2025-07-09T00:00:00"/>
    <s v="Media densidad"/>
    <s v="Esteban Moreno"/>
    <x v="4"/>
    <n v="1"/>
    <n v="3"/>
    <x v="0"/>
    <m/>
    <n v="49"/>
    <n v="0.49"/>
    <n v="0.15597184423005744"/>
    <n v="9"/>
    <x v="8"/>
    <n v="1.9106550918182037E-2"/>
    <n v="9"/>
    <n v="13"/>
    <n v="2"/>
    <x v="2"/>
    <x v="0"/>
    <n v="0"/>
    <n v="0"/>
    <n v="2"/>
    <x v="0"/>
    <s v="Rastrojos (VS)"/>
    <m/>
    <n v="4788949.7478999998"/>
    <n v="2760522.2078999998"/>
    <n v="-74.931548000000006"/>
    <n v="10.876123"/>
  </r>
  <r>
    <s v="Atlántico"/>
    <s v="Galapa"/>
    <s v="C. Paluato, El Palmar"/>
    <x v="68"/>
    <n v="674"/>
    <s v="Vegetación secundaria alta"/>
    <d v="2025-07-09T00:00:00"/>
    <s v="Media densidad"/>
    <s v="Esteban Moreno"/>
    <x v="4"/>
    <n v="1"/>
    <n v="4"/>
    <x v="0"/>
    <m/>
    <n v="50"/>
    <n v="0.5"/>
    <n v="0.15915494309189535"/>
    <n v="9.1999999999999993"/>
    <x v="8"/>
    <n v="1.9894367886486918E-2"/>
    <n v="8"/>
    <n v="11"/>
    <n v="1"/>
    <x v="3"/>
    <x v="0"/>
    <n v="0"/>
    <n v="0"/>
    <n v="2"/>
    <x v="0"/>
    <s v="Rastrojos (VS)"/>
    <m/>
    <n v="4788950.6103999997"/>
    <n v="2760520.3223999999"/>
    <n v="-74.931539999999998"/>
    <n v="10.876106"/>
  </r>
  <r>
    <s v="Atlántico"/>
    <s v="Galapa"/>
    <s v="C. Paluato, El Palmar"/>
    <x v="68"/>
    <n v="675"/>
    <s v="Vegetación secundaria alta"/>
    <d v="2025-07-09T00:00:00"/>
    <s v="Media densidad"/>
    <s v="Esteban Moreno"/>
    <x v="4"/>
    <n v="1"/>
    <n v="5"/>
    <x v="0"/>
    <m/>
    <n v="50"/>
    <n v="0.5"/>
    <n v="0.15915494309189535"/>
    <n v="9"/>
    <x v="0"/>
    <n v="1.9894367886486918E-2"/>
    <n v="9"/>
    <n v="12"/>
    <n v="3"/>
    <x v="0"/>
    <x v="0"/>
    <n v="0"/>
    <n v="0"/>
    <n v="2"/>
    <x v="0"/>
    <s v="Rastrojos (VS)"/>
    <m/>
    <n v="4788948.7311000004"/>
    <n v="2760517.0167"/>
    <n v="-74.931556999999998"/>
    <n v="10.876075999999999"/>
  </r>
  <r>
    <s v="Atlántico"/>
    <s v="Galapa"/>
    <s v="C. Paluato, El Palmar"/>
    <x v="68"/>
    <n v="676"/>
    <s v="Vegetación secundaria alta"/>
    <d v="2025-07-09T00:00:00"/>
    <s v="Media densidad"/>
    <s v="Esteban Moreno"/>
    <x v="4"/>
    <n v="1"/>
    <n v="6"/>
    <x v="0"/>
    <m/>
    <n v="42"/>
    <n v="0.42"/>
    <n v="0.13369015219719207"/>
    <n v="8.5"/>
    <x v="27"/>
    <n v="1.4037465980705167E-2"/>
    <n v="9"/>
    <n v="12"/>
    <n v="0"/>
    <x v="0"/>
    <x v="0"/>
    <n v="0"/>
    <n v="0"/>
    <n v="1"/>
    <x v="0"/>
    <s v="Rastrojos (VS)"/>
    <m/>
    <n v="4788947.9645999996"/>
    <n v="2760516.8004000001"/>
    <n v="-74.931563999999995"/>
    <n v="10.876073999999999"/>
  </r>
  <r>
    <s v="Atlántico"/>
    <s v="Galapa"/>
    <s v="C. Paluato, El Palmar"/>
    <x v="68"/>
    <n v="677"/>
    <s v="Vegetación secundaria alta"/>
    <d v="2025-07-09T00:00:00"/>
    <s v="Media densidad"/>
    <s v="Esteban Moreno"/>
    <x v="4"/>
    <n v="1"/>
    <n v="7"/>
    <x v="1"/>
    <m/>
    <n v="49"/>
    <n v="0.49"/>
    <n v="0.15597184423005744"/>
    <n v="6.5"/>
    <x v="26"/>
    <n v="1.9106550918182037E-2"/>
    <n v="3"/>
    <n v="6"/>
    <n v="0"/>
    <x v="0"/>
    <x v="0"/>
    <n v="0"/>
    <n v="0"/>
    <n v="0"/>
    <x v="0"/>
    <s v="Rastrojos (VS)"/>
    <m/>
    <n v="4788947.5267000003"/>
    <n v="2760516.6926000002"/>
    <n v="-74.931567999999999"/>
    <n v="10.876073"/>
  </r>
  <r>
    <s v="Atlántico"/>
    <s v="Galapa"/>
    <s v="C. Paluato, El Palmar"/>
    <x v="68"/>
    <n v="678"/>
    <s v="Vegetación secundaria alta"/>
    <d v="2025-07-09T00:00:00"/>
    <s v="Media densidad"/>
    <s v="Esteban Moreno"/>
    <x v="4"/>
    <n v="1"/>
    <n v="8"/>
    <x v="0"/>
    <m/>
    <n v="51"/>
    <n v="0.51"/>
    <n v="0.16233804195373325"/>
    <n v="9.5"/>
    <x v="8"/>
    <n v="2.0698100349100988E-2"/>
    <n v="9"/>
    <n v="12"/>
    <n v="1"/>
    <x v="3"/>
    <x v="0"/>
    <n v="0"/>
    <n v="0"/>
    <n v="1"/>
    <x v="0"/>
    <s v="Rastrojos (VS)"/>
    <m/>
    <n v="4788948.0801999997"/>
    <n v="2760517.7949999999"/>
    <n v="-74.931562999999997"/>
    <n v="10.876083"/>
  </r>
  <r>
    <s v="Atlántico"/>
    <s v="Galapa"/>
    <s v="C. Paluato, El Palmar"/>
    <x v="68"/>
    <n v="679"/>
    <s v="Vegetación secundaria alta"/>
    <d v="2025-07-09T00:00:00"/>
    <s v="Media densidad"/>
    <s v="Esteban Moreno"/>
    <x v="4"/>
    <n v="1"/>
    <n v="9"/>
    <x v="7"/>
    <m/>
    <n v="71"/>
    <n v="0.71"/>
    <n v="0.22600001919049137"/>
    <n v="3.8"/>
    <x v="38"/>
    <n v="4.0115003406312216E-2"/>
    <n v="2"/>
    <n v="5"/>
    <m/>
    <x v="1"/>
    <x v="1"/>
    <m/>
    <m/>
    <m/>
    <x v="0"/>
    <s v="Rastrojos (VS)"/>
    <m/>
    <n v="4788948.6239"/>
    <n v="2760517.3492000001"/>
    <n v="-74.931557999999995"/>
    <n v="10.876079000000001"/>
  </r>
  <r>
    <s v="Atlántico"/>
    <s v="Galapa"/>
    <s v="C. Paluato, El Palmar"/>
    <x v="68"/>
    <n v="680"/>
    <s v="Vegetación secundaria alta"/>
    <d v="2025-07-09T00:00:00"/>
    <s v="Media densidad"/>
    <s v="Esteban Moreno"/>
    <x v="4"/>
    <n v="1"/>
    <n v="10"/>
    <x v="0"/>
    <m/>
    <n v="43"/>
    <n v="0.43"/>
    <n v="0.13687325105903"/>
    <n v="9.5"/>
    <x v="8"/>
    <n v="1.4713874488845728E-2"/>
    <n v="6"/>
    <n v="9"/>
    <n v="2"/>
    <x v="0"/>
    <x v="0"/>
    <n v="0"/>
    <n v="0"/>
    <n v="0"/>
    <x v="0"/>
    <s v="Rastrojos (VS)"/>
    <m/>
    <n v="4788953.9988000002"/>
    <n v="2760520.3009000001"/>
    <n v="-74.931509000000005"/>
    <n v="10.876106"/>
  </r>
  <r>
    <s v="Atlántico"/>
    <s v="Galapa"/>
    <s v="C. Paluato, El Palmar"/>
    <x v="68"/>
    <n v="682"/>
    <s v="Vegetación secundaria alta"/>
    <d v="2025-07-09T00:00:00"/>
    <s v="Media densidad"/>
    <s v="Esteban Moreno"/>
    <x v="4"/>
    <n v="1"/>
    <n v="11"/>
    <x v="1"/>
    <m/>
    <n v="49"/>
    <n v="0.49"/>
    <n v="0.15597184423005744"/>
    <n v="6"/>
    <x v="69"/>
    <n v="1.9106550918182037E-2"/>
    <n v="4"/>
    <n v="7"/>
    <n v="0"/>
    <x v="0"/>
    <x v="0"/>
    <n v="0"/>
    <n v="0"/>
    <n v="0"/>
    <x v="0"/>
    <s v="Rastrojos (VS)"/>
    <m/>
    <n v="4788950.1520999996"/>
    <n v="2760517.0077"/>
    <n v="-74.931544000000002"/>
    <n v="10.876075999999999"/>
  </r>
  <r>
    <s v="Atlántico"/>
    <s v="Galapa"/>
    <s v="C. Paluato, El Palmar"/>
    <x v="68"/>
    <n v="681"/>
    <s v="Vegetación secundaria alta"/>
    <d v="2025-07-09T00:00:00"/>
    <s v="Media densidad"/>
    <s v="Esteban Moreno"/>
    <x v="4"/>
    <n v="1"/>
    <n v="12"/>
    <x v="0"/>
    <m/>
    <n v="49"/>
    <n v="0.49"/>
    <n v="0.15597184423005744"/>
    <n v="9.8000000000000007"/>
    <x v="5"/>
    <n v="1.9106550918182037E-2"/>
    <n v="8"/>
    <n v="11"/>
    <n v="3"/>
    <x v="2"/>
    <x v="0"/>
    <n v="0"/>
    <n v="0"/>
    <n v="0"/>
    <x v="0"/>
    <s v="Rastrojos (VS)"/>
    <m/>
    <n v="4788951.7937000003"/>
    <n v="2760517.3289999999"/>
    <n v="-74.931528999999998"/>
    <n v="10.876079000000001"/>
  </r>
  <r>
    <s v="Atlántico"/>
    <s v="Galapa"/>
    <s v="C. Paluato, El Palmar"/>
    <x v="68"/>
    <n v="683"/>
    <s v="Vegetación secundaria alta"/>
    <d v="2025-07-09T00:00:00"/>
    <s v="Media densidad"/>
    <s v="Esteban Moreno"/>
    <x v="4"/>
    <n v="1"/>
    <n v="13"/>
    <x v="5"/>
    <m/>
    <n v="69"/>
    <n v="0.69"/>
    <n v="0.21963382146681557"/>
    <n v="3"/>
    <x v="34"/>
    <n v="3.7886834203025681E-2"/>
    <n v="0"/>
    <n v="5"/>
    <m/>
    <x v="1"/>
    <x v="1"/>
    <m/>
    <m/>
    <m/>
    <x v="0"/>
    <s v="Rastrojos (VS)"/>
    <m/>
    <n v="4788947.3942"/>
    <n v="2760513.0441000001"/>
    <n v="-74.931568999999996"/>
    <n v="10.876040001"/>
  </r>
  <r>
    <s v="Atlántico"/>
    <s v="Galapa"/>
    <s v="C. Paluato, El Palmar"/>
    <x v="68"/>
    <n v="684"/>
    <s v="Vegetación secundaria alta"/>
    <d v="2025-07-09T00:00:00"/>
    <s v="Media densidad"/>
    <s v="Esteban Moreno"/>
    <x v="4"/>
    <n v="1"/>
    <n v="14"/>
    <x v="0"/>
    <m/>
    <n v="58"/>
    <n v="0.57999999999999996"/>
    <n v="0.18461973398659859"/>
    <n v="9"/>
    <x v="8"/>
    <n v="2.6769861428056794E-2"/>
    <n v="6"/>
    <n v="9"/>
    <n v="1"/>
    <x v="0"/>
    <x v="0"/>
    <n v="0"/>
    <n v="0"/>
    <n v="0"/>
    <x v="0"/>
    <s v="Rastrojos (VS)"/>
    <m/>
    <n v="4788955.0587999998"/>
    <n v="2760515.0965"/>
    <n v="-74.931499000000002"/>
    <n v="10.876059001"/>
  </r>
  <r>
    <s v="Atlántico"/>
    <s v="Galapa"/>
    <s v="C. Paluato, El Palmar"/>
    <x v="68"/>
    <n v="685"/>
    <s v="Vegetación secundaria alta"/>
    <d v="2025-07-09T00:00:00"/>
    <s v="Media densidad"/>
    <s v="Esteban Moreno"/>
    <x v="4"/>
    <n v="1"/>
    <n v="15"/>
    <x v="1"/>
    <m/>
    <n v="51"/>
    <n v="0.51"/>
    <n v="0.16233804195373325"/>
    <n v="6"/>
    <x v="69"/>
    <n v="2.0698100349100988E-2"/>
    <n v="1"/>
    <n v="5"/>
    <n v="0"/>
    <x v="0"/>
    <x v="0"/>
    <n v="0"/>
    <n v="0"/>
    <n v="0"/>
    <x v="0"/>
    <s v="Rastrojos (VS)"/>
    <m/>
    <n v="4788954.5100999996"/>
    <n v="2760514.7681999998"/>
    <n v="-74.931504000000004"/>
    <n v="10.876056"/>
  </r>
  <r>
    <s v="Atlántico"/>
    <s v="Galapa"/>
    <s v="C. Paluato, El Palmar"/>
    <x v="68"/>
    <n v="686"/>
    <s v="Vegetación secundaria alta"/>
    <d v="2025-07-09T00:00:00"/>
    <s v="Media densidad"/>
    <s v="Esteban Moreno"/>
    <x v="4"/>
    <n v="1"/>
    <n v="16"/>
    <x v="1"/>
    <m/>
    <n v="47"/>
    <n v="0.47"/>
    <n v="0.14960564650638161"/>
    <n v="6.2"/>
    <x v="26"/>
    <n v="1.7578663464499839E-2"/>
    <n v="8"/>
    <n v="11"/>
    <n v="0"/>
    <x v="0"/>
    <x v="0"/>
    <n v="0"/>
    <n v="0"/>
    <n v="0"/>
    <x v="0"/>
    <s v="Rastrojos (VS)"/>
    <m/>
    <n v="4788955.1660000002"/>
    <n v="2760514.764"/>
    <n v="-74.931498000000005"/>
    <n v="10.876056"/>
  </r>
  <r>
    <s v="Atlántico"/>
    <s v="Galapa"/>
    <s v="C. Paluato, El Palmar"/>
    <x v="68"/>
    <n v="687"/>
    <s v="Vegetación secundaria alta"/>
    <d v="2025-07-09T00:00:00"/>
    <s v="Media densidad"/>
    <s v="Esteban Moreno"/>
    <x v="4"/>
    <n v="1"/>
    <n v="17"/>
    <x v="0"/>
    <m/>
    <n v="42"/>
    <n v="0.42"/>
    <n v="0.13369015219719207"/>
    <n v="9.5"/>
    <x v="88"/>
    <n v="1.4037465980705167E-2"/>
    <n v="8"/>
    <n v="11"/>
    <n v="1"/>
    <x v="0"/>
    <x v="0"/>
    <n v="0"/>
    <n v="0"/>
    <n v="2"/>
    <x v="0"/>
    <s v="Rastrojos (VS)"/>
    <m/>
    <n v="4788956.0396999996"/>
    <n v="2760514.6479000002"/>
    <n v="-74.931489999999997"/>
    <n v="10.876055000999999"/>
  </r>
  <r>
    <s v="Atlántico"/>
    <s v="Galapa"/>
    <s v="C. Paluato, El Palmar"/>
    <x v="68"/>
    <n v="688"/>
    <s v="Vegetación secundaria alta"/>
    <d v="2025-07-09T00:00:00"/>
    <s v="Media densidad"/>
    <s v="Esteban Moreno"/>
    <x v="4"/>
    <n v="1"/>
    <n v="18"/>
    <x v="0"/>
    <m/>
    <n v="63"/>
    <n v="0.63"/>
    <n v="0.20053522829578813"/>
    <n v="9.5"/>
    <x v="8"/>
    <n v="3.1584298456586633E-2"/>
    <n v="9"/>
    <n v="12"/>
    <n v="2"/>
    <x v="4"/>
    <x v="0"/>
    <n v="0"/>
    <n v="0"/>
    <n v="0"/>
    <x v="0"/>
    <s v="Rastrojos (VS)"/>
    <m/>
    <n v="4788953.3085000003"/>
    <n v="2760514.8864000002"/>
    <n v="-74.931515000000005"/>
    <n v="10.876056999999999"/>
  </r>
  <r>
    <s v="Atlántico"/>
    <s v="Galapa"/>
    <s v="C. Paluato, El Palmar"/>
    <x v="68"/>
    <m/>
    <s v="Vegetación secundaria alta"/>
    <d v="2025-07-09T00:00:00"/>
    <s v="Media densidad"/>
    <s v="Esteban Moreno"/>
    <x v="4"/>
    <n v="1"/>
    <n v="19"/>
    <x v="4"/>
    <n v="30"/>
    <m/>
    <n v="0"/>
    <n v="0"/>
    <n v="0.15"/>
    <x v="39"/>
    <n v="0"/>
    <m/>
    <m/>
    <m/>
    <x v="1"/>
    <x v="1"/>
    <m/>
    <m/>
    <m/>
    <x v="0"/>
    <s v="Rastrojos (VS)"/>
    <m/>
    <m/>
    <m/>
    <m/>
    <m/>
  </r>
  <r>
    <s v="Atlántico"/>
    <s v="Galapa"/>
    <s v="C. Paluato, El Palmar"/>
    <x v="68"/>
    <m/>
    <s v="Vegetación secundaria alta"/>
    <d v="2025-07-09T00:00:00"/>
    <s v="Media densidad"/>
    <s v="Esteban Moreno"/>
    <x v="4"/>
    <n v="1"/>
    <n v="20"/>
    <x v="2"/>
    <n v="2"/>
    <m/>
    <n v="0"/>
    <n v="0"/>
    <n v="0.9"/>
    <x v="39"/>
    <n v="0"/>
    <m/>
    <m/>
    <m/>
    <x v="1"/>
    <x v="1"/>
    <m/>
    <m/>
    <m/>
    <x v="0"/>
    <s v="Rastrojos (VS)"/>
    <m/>
    <m/>
    <m/>
    <m/>
    <m/>
  </r>
  <r>
    <s v="Atlántico"/>
    <s v="Galapa"/>
    <s v="C. Paluato, El Palmar"/>
    <x v="68"/>
    <n v="690"/>
    <s v="Vegetación secundaria alta"/>
    <d v="2025-07-09T00:00:00"/>
    <s v="Media densidad"/>
    <s v="Esteban Moreno"/>
    <x v="4"/>
    <n v="2"/>
    <n v="21"/>
    <x v="5"/>
    <m/>
    <n v="59"/>
    <n v="0.59"/>
    <n v="0.18780283284843649"/>
    <n v="2.8"/>
    <x v="51"/>
    <n v="2.770091784514438E-2"/>
    <n v="0"/>
    <n v="3"/>
    <m/>
    <x v="1"/>
    <x v="1"/>
    <m/>
    <m/>
    <m/>
    <x v="0"/>
    <s v="Rastrojos (VS)"/>
    <m/>
    <n v="4788938.7089999998"/>
    <n v="2760522.3887999998"/>
    <n v="-74.931648999999993"/>
    <n v="10.876124001000001"/>
  </r>
  <r>
    <s v="Atlántico"/>
    <s v="Galapa"/>
    <s v="C. Paluato, El Palmar"/>
    <x v="68"/>
    <n v="689"/>
    <s v="Vegetación secundaria alta"/>
    <d v="2025-07-09T00:00:00"/>
    <s v="Media densidad"/>
    <s v="Esteban Moreno"/>
    <x v="4"/>
    <n v="2"/>
    <n v="22"/>
    <x v="7"/>
    <m/>
    <n v="51"/>
    <n v="0.51"/>
    <n v="0.16233804195373325"/>
    <n v="3"/>
    <x v="32"/>
    <n v="2.0698100349100988E-2"/>
    <n v="0"/>
    <n v="3"/>
    <m/>
    <x v="1"/>
    <x v="1"/>
    <m/>
    <m/>
    <m/>
    <x v="0"/>
    <s v="Rastrojos (VS)"/>
    <m/>
    <n v="4788941.6502999999"/>
    <n v="2760520.8218"/>
    <n v="-74.931622000000004"/>
    <n v="10.876110000000001"/>
  </r>
  <r>
    <s v="Atlántico"/>
    <s v="Galapa"/>
    <s v="C. Paluato, El Palmar"/>
    <x v="68"/>
    <n v="691"/>
    <s v="Vegetación secundaria alta"/>
    <d v="2025-07-09T00:00:00"/>
    <s v="Media densidad"/>
    <s v="Esteban Moreno"/>
    <x v="4"/>
    <n v="2"/>
    <n v="23"/>
    <x v="6"/>
    <m/>
    <n v="48"/>
    <n v="0.48"/>
    <n v="0.15278874536821951"/>
    <n v="3.8"/>
    <x v="36"/>
    <n v="1.8334649444186342E-2"/>
    <n v="0"/>
    <n v="3"/>
    <m/>
    <x v="1"/>
    <x v="1"/>
    <m/>
    <m/>
    <m/>
    <x v="0"/>
    <s v="Rastrojos (VS)"/>
    <m/>
    <n v="4788941.6721000001"/>
    <n v="2760524.2499000002"/>
    <n v="-74.931622000000004"/>
    <n v="10.876141000000001"/>
  </r>
  <r>
    <s v="Atlántico"/>
    <s v="Galapa"/>
    <s v="C. Paluato, El Palmar"/>
    <x v="68"/>
    <n v="692"/>
    <s v="Vegetación secundaria alta"/>
    <d v="2025-07-09T00:00:00"/>
    <s v="Media densidad"/>
    <s v="Esteban Moreno"/>
    <x v="4"/>
    <n v="2"/>
    <n v="24"/>
    <x v="0"/>
    <m/>
    <n v="57"/>
    <n v="0.56999999999999995"/>
    <n v="0.18143663512476069"/>
    <n v="8.5"/>
    <x v="18"/>
    <n v="2.5854720505278397E-2"/>
    <n v="11"/>
    <n v="14"/>
    <n v="2"/>
    <x v="4"/>
    <x v="0"/>
    <n v="0"/>
    <n v="0"/>
    <n v="0"/>
    <x v="0"/>
    <s v="Rastrojos (VS)"/>
    <m/>
    <n v="4788941.1242000004"/>
    <n v="2760524.0321999998"/>
    <n v="-74.931627000000006"/>
    <n v="10.876139"/>
  </r>
  <r>
    <s v="Atlántico"/>
    <s v="Galapa"/>
    <s v="C. Paluato, El Palmar"/>
    <x v="68"/>
    <n v="693"/>
    <s v="Vegetación secundaria alta"/>
    <d v="2025-07-09T00:00:00"/>
    <s v="Media densidad"/>
    <s v="Esteban Moreno"/>
    <x v="4"/>
    <n v="2"/>
    <n v="25"/>
    <x v="6"/>
    <m/>
    <n v="92"/>
    <n v="0.92"/>
    <n v="0.29284509528908742"/>
    <n v="5"/>
    <x v="107"/>
    <n v="6.7354371916490102E-2"/>
    <n v="0"/>
    <n v="4"/>
    <m/>
    <x v="1"/>
    <x v="1"/>
    <m/>
    <m/>
    <m/>
    <x v="0"/>
    <s v="Rastrojos (VS)"/>
    <m/>
    <n v="4788940.7024999997"/>
    <n v="2760526.4679"/>
    <n v="-74.931630999999996"/>
    <n v="10.876161001"/>
  </r>
  <r>
    <s v="Atlántico"/>
    <s v="Galapa"/>
    <s v="C. Paluato, El Palmar"/>
    <x v="68"/>
    <n v="694"/>
    <s v="Vegetación secundaria alta"/>
    <d v="2025-07-09T00:00:00"/>
    <s v="Media densidad"/>
    <s v="Esteban Moreno"/>
    <x v="4"/>
    <n v="2"/>
    <n v="26"/>
    <x v="0"/>
    <m/>
    <n v="42"/>
    <n v="0.42"/>
    <n v="0.13369015219719207"/>
    <n v="8.5"/>
    <x v="27"/>
    <n v="1.4037465980705167E-2"/>
    <n v="11"/>
    <n v="14"/>
    <n v="0"/>
    <x v="4"/>
    <x v="0"/>
    <n v="0"/>
    <n v="0"/>
    <n v="2"/>
    <x v="0"/>
    <s v="Rastrojos (VS)"/>
    <m/>
    <n v="4788944.4485999998"/>
    <n v="2760513.9474999998"/>
    <n v="-74.931595999999999"/>
    <n v="10.876048000000001"/>
  </r>
  <r>
    <s v="Atlántico"/>
    <s v="Galapa"/>
    <s v="C. Paluato, El Palmar"/>
    <x v="68"/>
    <n v="695"/>
    <s v="Vegetación secundaria alta"/>
    <d v="2025-07-09T00:00:00"/>
    <s v="Media densidad"/>
    <s v="Esteban Moreno"/>
    <x v="4"/>
    <n v="2"/>
    <n v="27"/>
    <x v="5"/>
    <m/>
    <n v="49"/>
    <n v="0.49"/>
    <n v="0.15597184423005744"/>
    <n v="1.6"/>
    <x v="51"/>
    <n v="1.9106550918182037E-2"/>
    <n v="0"/>
    <n v="1"/>
    <m/>
    <x v="1"/>
    <x v="1"/>
    <m/>
    <m/>
    <m/>
    <x v="0"/>
    <s v="Rastrojos (VS)"/>
    <m/>
    <n v="4788945.8541000001"/>
    <n v="2760511.5055999998"/>
    <n v="-74.931583000000003"/>
    <n v="10.876026"/>
  </r>
  <r>
    <s v="Atlántico"/>
    <s v="Galapa"/>
    <s v="C. Paluato, El Palmar"/>
    <x v="68"/>
    <m/>
    <s v="Vegetación secundaria alta"/>
    <d v="2025-07-09T00:00:00"/>
    <s v="Media densidad"/>
    <s v="Esteban Moreno"/>
    <x v="4"/>
    <n v="2"/>
    <n v="28"/>
    <x v="4"/>
    <n v="23"/>
    <m/>
    <n v="0"/>
    <n v="0"/>
    <n v="0.15"/>
    <x v="39"/>
    <n v="0"/>
    <m/>
    <m/>
    <m/>
    <x v="1"/>
    <x v="1"/>
    <m/>
    <m/>
    <m/>
    <x v="0"/>
    <s v="Rastrojos (VS)"/>
    <m/>
    <m/>
    <m/>
    <m/>
    <m/>
  </r>
  <r>
    <s v="Atlántico"/>
    <s v="Galapa"/>
    <s v="C. Paluato, El Palmar"/>
    <x v="68"/>
    <m/>
    <s v="Vegetación secundaria alta"/>
    <d v="2025-07-09T00:00:00"/>
    <s v="Media densidad"/>
    <s v="Esteban Moreno"/>
    <x v="4"/>
    <n v="2"/>
    <n v="29"/>
    <x v="2"/>
    <n v="2"/>
    <m/>
    <n v="0"/>
    <n v="0"/>
    <n v="1"/>
    <x v="39"/>
    <n v="0"/>
    <m/>
    <m/>
    <m/>
    <x v="1"/>
    <x v="1"/>
    <m/>
    <m/>
    <m/>
    <x v="0"/>
    <s v="Rastrojos (VS)"/>
    <m/>
    <m/>
    <m/>
    <m/>
    <m/>
  </r>
  <r>
    <s v="Atlántico"/>
    <s v="Galapa"/>
    <s v="C. Paluato, El Palmar"/>
    <x v="68"/>
    <n v="696"/>
    <s v="Vegetación secundaria alta"/>
    <d v="2025-07-09T00:00:00"/>
    <s v="Media densidad"/>
    <s v="Esteban Moreno"/>
    <x v="4"/>
    <n v="3"/>
    <n v="30"/>
    <x v="1"/>
    <m/>
    <n v="49"/>
    <n v="0.49"/>
    <n v="0.15597184423005744"/>
    <n v="5.5"/>
    <x v="68"/>
    <n v="1.9106550918182037E-2"/>
    <n v="0"/>
    <n v="4"/>
    <n v="0"/>
    <x v="0"/>
    <x v="0"/>
    <n v="0"/>
    <n v="0"/>
    <n v="0"/>
    <x v="0"/>
    <s v="Rastrojos (VS)"/>
    <m/>
    <n v="4788942.0473999996"/>
    <n v="2760514.5156999999"/>
    <n v="-74.931618"/>
    <n v="10.876053000000001"/>
  </r>
  <r>
    <s v="Atlántico"/>
    <s v="Galapa"/>
    <s v="C. Paluato, El Palmar"/>
    <x v="68"/>
    <n v="697"/>
    <s v="Vegetación secundaria alta"/>
    <d v="2025-07-09T00:00:00"/>
    <s v="Media densidad"/>
    <s v="Esteban Moreno"/>
    <x v="4"/>
    <n v="3"/>
    <n v="31"/>
    <x v="7"/>
    <m/>
    <n v="68"/>
    <n v="0.68"/>
    <n v="0.21645072260497769"/>
    <n v="3.5"/>
    <x v="23"/>
    <n v="3.6796622842846211E-2"/>
    <n v="2"/>
    <n v="5"/>
    <m/>
    <x v="1"/>
    <x v="1"/>
    <m/>
    <m/>
    <m/>
    <x v="0"/>
    <s v="Rastrojos (VS)"/>
    <m/>
    <n v="4788941.7174000004"/>
    <n v="2760514.1861"/>
    <n v="-74.931621000000007"/>
    <n v="10.876050000999999"/>
  </r>
  <r>
    <s v="Atlántico"/>
    <s v="Galapa"/>
    <s v="C. Paluato, El Palmar"/>
    <x v="68"/>
    <n v="698"/>
    <s v="Vegetación secundaria alta"/>
    <d v="2025-07-09T00:00:00"/>
    <s v="Media densidad"/>
    <s v="Esteban Moreno"/>
    <x v="4"/>
    <n v="3"/>
    <n v="32"/>
    <x v="5"/>
    <m/>
    <n v="65"/>
    <n v="0.65"/>
    <n v="0.20690142601946396"/>
    <n v="1.7"/>
    <x v="21"/>
    <n v="3.3621481728162893E-2"/>
    <n v="0"/>
    <n v="2"/>
    <m/>
    <x v="1"/>
    <x v="1"/>
    <m/>
    <m/>
    <m/>
    <x v="0"/>
    <s v="Rastrojos (VS)"/>
    <m/>
    <n v="4788941.5990000004"/>
    <n v="2760512.7492"/>
    <n v="-74.931622000000004"/>
    <n v="10.876037001"/>
  </r>
  <r>
    <s v="Atlántico"/>
    <s v="Galapa"/>
    <s v="C. Paluato, El Palmar"/>
    <x v="68"/>
    <n v="699"/>
    <s v="Vegetación secundaria alta"/>
    <d v="2025-07-09T00:00:00"/>
    <s v="Media densidad"/>
    <s v="Esteban Moreno"/>
    <x v="4"/>
    <n v="3"/>
    <n v="33"/>
    <x v="0"/>
    <m/>
    <n v="53"/>
    <n v="0.53"/>
    <n v="0.16870423967740908"/>
    <n v="8.3000000000000007"/>
    <x v="18"/>
    <n v="2.2353311757256702E-2"/>
    <n v="10"/>
    <n v="14"/>
    <n v="1"/>
    <x v="3"/>
    <x v="0"/>
    <n v="0"/>
    <n v="0"/>
    <n v="0"/>
    <x v="0"/>
    <s v="Rastrojos (VS)"/>
    <m/>
    <n v="4788942.0362"/>
    <n v="2760512.7464000001"/>
    <n v="-74.931618"/>
    <n v="10.876037"/>
  </r>
  <r>
    <s v="Atlántico"/>
    <s v="Galapa"/>
    <s v="C. Paluato, El Palmar"/>
    <x v="68"/>
    <n v="700"/>
    <s v="Vegetación secundaria alta"/>
    <d v="2025-07-09T00:00:00"/>
    <s v="Media densidad"/>
    <s v="Esteban Moreno"/>
    <x v="4"/>
    <n v="3"/>
    <n v="34"/>
    <x v="5"/>
    <m/>
    <n v="45"/>
    <n v="0.45"/>
    <n v="0.14323944878270581"/>
    <n v="3"/>
    <x v="14"/>
    <n v="1.6114437988054404E-2"/>
    <n v="0"/>
    <n v="4"/>
    <m/>
    <x v="1"/>
    <x v="1"/>
    <m/>
    <m/>
    <m/>
    <x v="0"/>
    <s v="Rastrojos (VS)"/>
    <m/>
    <n v="4788943.5565999998"/>
    <n v="2760511.1885000002"/>
    <n v="-74.931603999999993"/>
    <n v="10.876023001"/>
  </r>
  <r>
    <s v="Atlántico"/>
    <s v="Galapa"/>
    <s v="C. Paluato, El Palmar"/>
    <x v="68"/>
    <n v="701"/>
    <s v="Vegetación secundaria alta"/>
    <d v="2025-07-09T00:00:00"/>
    <s v="Media densidad"/>
    <s v="Esteban Moreno"/>
    <x v="4"/>
    <n v="3"/>
    <n v="35"/>
    <x v="5"/>
    <m/>
    <n v="53"/>
    <n v="0.53"/>
    <n v="0.16870423967740908"/>
    <n v="3.5"/>
    <x v="51"/>
    <n v="2.2353311757256702E-2"/>
    <n v="0"/>
    <n v="3"/>
    <m/>
    <x v="1"/>
    <x v="1"/>
    <m/>
    <m/>
    <m/>
    <x v="0"/>
    <s v="Rastrojos (VS)"/>
    <m/>
    <n v="4788942.9960000003"/>
    <n v="2760508.9802999999"/>
    <n v="-74.931608999999995"/>
    <n v="10.876003001000001"/>
  </r>
  <r>
    <s v="Atlántico"/>
    <s v="Galapa"/>
    <s v="C. Paluato, El Palmar"/>
    <x v="68"/>
    <n v="702"/>
    <s v="Vegetación secundaria alta"/>
    <d v="2025-07-09T00:00:00"/>
    <s v="Media densidad"/>
    <s v="Esteban Moreno"/>
    <x v="4"/>
    <n v="3"/>
    <n v="36"/>
    <x v="0"/>
    <m/>
    <n v="58"/>
    <n v="0.57999999999999996"/>
    <n v="0.18461973398659859"/>
    <n v="7.5"/>
    <x v="9"/>
    <n v="2.6769861428056794E-2"/>
    <n v="11"/>
    <n v="14"/>
    <n v="1"/>
    <x v="3"/>
    <x v="0"/>
    <n v="0"/>
    <n v="0"/>
    <n v="0"/>
    <x v="0"/>
    <s v="Rastrojos (VS)"/>
    <m/>
    <n v="4788938.0646000002"/>
    <n v="2760507.0211"/>
    <n v="-74.931653999999995"/>
    <n v="10.875985001"/>
  </r>
  <r>
    <s v="Atlántico"/>
    <s v="Galapa"/>
    <s v="C. Paluato, El Palmar"/>
    <x v="68"/>
    <n v="703"/>
    <s v="Vegetación secundaria alta"/>
    <d v="2025-07-09T00:00:00"/>
    <s v="Media densidad"/>
    <s v="Esteban Moreno"/>
    <x v="4"/>
    <n v="3"/>
    <n v="37"/>
    <x v="6"/>
    <m/>
    <n v="66"/>
    <n v="0.66"/>
    <n v="0.21008452488130186"/>
    <n v="5.3"/>
    <x v="48"/>
    <n v="3.466394660541481E-2"/>
    <n v="2"/>
    <n v="7"/>
    <m/>
    <x v="1"/>
    <x v="1"/>
    <m/>
    <m/>
    <m/>
    <x v="0"/>
    <s v="Rastrojos (VS)"/>
    <m/>
    <n v="4788943.7372000003"/>
    <n v="2760505.2156000002"/>
    <n v="-74.931601999999998"/>
    <n v="10.875969001"/>
  </r>
  <r>
    <s v="Atlántico"/>
    <s v="Galapa"/>
    <s v="C. Paluato, El Palmar"/>
    <x v="68"/>
    <m/>
    <s v="Vegetación secundaria alta"/>
    <d v="2025-07-09T00:00:00"/>
    <s v="Media densidad"/>
    <s v="Esteban Moreno"/>
    <x v="4"/>
    <n v="3"/>
    <n v="38"/>
    <x v="4"/>
    <n v="15"/>
    <m/>
    <n v="0"/>
    <n v="0"/>
    <n v="0.15"/>
    <x v="39"/>
    <n v="0"/>
    <m/>
    <m/>
    <m/>
    <x v="1"/>
    <x v="1"/>
    <m/>
    <m/>
    <m/>
    <x v="0"/>
    <s v="Rastrojos (VS)"/>
    <m/>
    <m/>
    <m/>
    <m/>
    <m/>
  </r>
  <r>
    <s v="Atlántico"/>
    <s v="Galapa"/>
    <s v="C. Paluato, El Palmar"/>
    <x v="68"/>
    <m/>
    <s v="Vegetación secundaria alta"/>
    <d v="2025-07-09T00:00:00"/>
    <s v="Media densidad"/>
    <s v="Esteban Moreno"/>
    <x v="4"/>
    <n v="3"/>
    <n v="39"/>
    <x v="3"/>
    <n v="2"/>
    <m/>
    <n v="0"/>
    <n v="0"/>
    <n v="0.7"/>
    <x v="39"/>
    <n v="0"/>
    <m/>
    <m/>
    <m/>
    <x v="1"/>
    <x v="1"/>
    <m/>
    <m/>
    <m/>
    <x v="0"/>
    <s v="Rastrojos (VS)"/>
    <m/>
    <m/>
    <m/>
    <m/>
    <m/>
  </r>
  <r>
    <s v="Atlántico"/>
    <s v="Galapa"/>
    <s v="C. Paluato, El Palmar"/>
    <x v="68"/>
    <n v="704"/>
    <s v="Vegetación secundaria alta"/>
    <d v="2025-07-09T00:00:00"/>
    <s v="Media densidad"/>
    <s v="Esteban Moreno"/>
    <x v="4"/>
    <n v="4"/>
    <n v="40"/>
    <x v="5"/>
    <m/>
    <n v="91"/>
    <n v="0.91"/>
    <n v="0.28966199642724955"/>
    <n v="3"/>
    <x v="14"/>
    <n v="6.5898104187199269E-2"/>
    <n v="5"/>
    <n v="8"/>
    <m/>
    <x v="1"/>
    <x v="1"/>
    <m/>
    <m/>
    <m/>
    <x v="0"/>
    <s v="Rastrojos (VS)"/>
    <m/>
    <n v="4788948.9661999997"/>
    <n v="2760502.4175999998"/>
    <n v="-74.931554000000006"/>
    <n v="10.875944001000001"/>
  </r>
  <r>
    <s v="Atlántico"/>
    <s v="Galapa"/>
    <s v="C. Paluato, El Palmar"/>
    <x v="68"/>
    <n v="705"/>
    <s v="Vegetación secundaria alta"/>
    <d v="2025-07-09T00:00:00"/>
    <s v="Media densidad"/>
    <s v="Esteban Moreno"/>
    <x v="4"/>
    <n v="4"/>
    <n v="41"/>
    <x v="5"/>
    <m/>
    <n v="70"/>
    <n v="0.7"/>
    <n v="0.22281692032865347"/>
    <n v="3.2"/>
    <x v="21"/>
    <n v="3.8992961057514354E-2"/>
    <n v="4"/>
    <n v="7"/>
    <m/>
    <x v="1"/>
    <x v="1"/>
    <m/>
    <m/>
    <m/>
    <x v="0"/>
    <s v="Rastrojos (VS)"/>
    <m/>
    <n v="4788949.0796999997"/>
    <n v="2760503.0803999999"/>
    <n v="-74.931552999999994"/>
    <n v="10.875950001"/>
  </r>
  <r>
    <s v="Atlántico"/>
    <s v="Galapa"/>
    <s v="C. Paluato, El Palmar"/>
    <x v="68"/>
    <n v="706"/>
    <s v="Vegetación secundaria alta"/>
    <d v="2025-07-09T00:00:00"/>
    <s v="Media densidad"/>
    <s v="Esteban Moreno"/>
    <x v="4"/>
    <n v="4"/>
    <n v="42"/>
    <x v="5"/>
    <m/>
    <n v="61"/>
    <n v="0.61"/>
    <n v="0.19416903057211232"/>
    <n v="3.7"/>
    <x v="14"/>
    <n v="2.9610777162247127E-2"/>
    <n v="4"/>
    <n v="7"/>
    <m/>
    <x v="1"/>
    <x v="1"/>
    <m/>
    <m/>
    <m/>
    <x v="0"/>
    <s v="Rastrojos (VS)"/>
    <m/>
    <n v="4788955.8854"/>
    <n v="2760507.5712000001"/>
    <n v="-74.931490999999994"/>
    <n v="10.875991000000001"/>
  </r>
  <r>
    <s v="Atlántico"/>
    <s v="Galapa"/>
    <s v="C. Paluato, El Palmar"/>
    <x v="68"/>
    <n v="707"/>
    <s v="Vegetación secundaria alta"/>
    <d v="2025-07-09T00:00:00"/>
    <s v="Media densidad"/>
    <s v="Esteban Moreno"/>
    <x v="4"/>
    <n v="4"/>
    <n v="43"/>
    <x v="5"/>
    <m/>
    <n v="51"/>
    <n v="0.51"/>
    <n v="0.16233804195373325"/>
    <n v="2.6"/>
    <x v="108"/>
    <n v="2.0698100349100988E-2"/>
    <n v="0"/>
    <n v="2"/>
    <m/>
    <x v="1"/>
    <x v="1"/>
    <m/>
    <m/>
    <m/>
    <x v="0"/>
    <s v="Rastrojos (VS)"/>
    <m/>
    <n v="4788951.7331999997"/>
    <n v="2760507.8188"/>
    <n v="-74.931528999999998"/>
    <n v="10.875992999999999"/>
  </r>
  <r>
    <s v="Atlántico"/>
    <s v="Galapa"/>
    <s v="C. Paluato, El Palmar"/>
    <x v="68"/>
    <n v="708"/>
    <s v="Vegetación secundaria alta"/>
    <d v="2025-07-09T00:00:00"/>
    <s v="Media densidad"/>
    <s v="Esteban Moreno"/>
    <x v="4"/>
    <n v="4"/>
    <n v="44"/>
    <x v="6"/>
    <m/>
    <n v="80"/>
    <n v="0.8"/>
    <n v="0.25464790894703254"/>
    <n v="5.5"/>
    <x v="66"/>
    <n v="5.0929581789406507E-2"/>
    <n v="2"/>
    <n v="5"/>
    <m/>
    <x v="1"/>
    <x v="1"/>
    <m/>
    <m/>
    <m/>
    <x v="0"/>
    <s v="Rastrojos (VS)"/>
    <m/>
    <n v="4788947.0493999999"/>
    <n v="2760510.3920999998"/>
    <n v="-74.931572000000003"/>
    <n v="10.876016"/>
  </r>
  <r>
    <s v="Atlántico"/>
    <s v="Galapa"/>
    <s v="C. Paluato, El Palmar"/>
    <x v="68"/>
    <n v="709"/>
    <s v="Vegetación secundaria alta"/>
    <d v="2025-07-09T00:00:00"/>
    <s v="Media densidad"/>
    <s v="Esteban Moreno"/>
    <x v="4"/>
    <n v="4"/>
    <n v="45"/>
    <x v="6"/>
    <m/>
    <n v="70"/>
    <n v="0.7"/>
    <n v="0.22281692032865347"/>
    <n v="3.5"/>
    <x v="31"/>
    <n v="3.8992961057514354E-2"/>
    <n v="0"/>
    <n v="4"/>
    <m/>
    <x v="1"/>
    <x v="1"/>
    <m/>
    <m/>
    <m/>
    <x v="0"/>
    <s v="Rastrojos (VS)"/>
    <m/>
    <n v="4788942.7471000003"/>
    <n v="2760504.2266000002"/>
    <n v="-74.931611000000004"/>
    <n v="10.875960000999999"/>
  </r>
  <r>
    <s v="Atlántico"/>
    <s v="Galapa"/>
    <s v="C. Paluato, El Palmar"/>
    <x v="68"/>
    <m/>
    <s v="Vegetación secundaria alta"/>
    <d v="2025-07-09T00:00:00"/>
    <s v="Media densidad"/>
    <s v="Esteban Moreno"/>
    <x v="4"/>
    <n v="4"/>
    <n v="46"/>
    <x v="4"/>
    <n v="8"/>
    <m/>
    <n v="0"/>
    <n v="0"/>
    <n v="0.15"/>
    <x v="39"/>
    <n v="0"/>
    <m/>
    <m/>
    <m/>
    <x v="1"/>
    <x v="1"/>
    <m/>
    <m/>
    <m/>
    <x v="0"/>
    <s v="Rastrojos (VS)"/>
    <m/>
    <m/>
    <m/>
    <m/>
    <m/>
  </r>
  <r>
    <s v="Atlántico"/>
    <s v="Galapa"/>
    <s v="C. Paluato, El Palmar"/>
    <x v="68"/>
    <m/>
    <s v="Vegetación secundaria alta"/>
    <d v="2025-07-09T00:00:00"/>
    <s v="Media densidad"/>
    <s v="Esteban Moreno"/>
    <x v="4"/>
    <n v="4"/>
    <n v="47"/>
    <x v="2"/>
    <n v="11"/>
    <m/>
    <n v="0"/>
    <n v="0"/>
    <n v="1.7"/>
    <x v="39"/>
    <n v="0"/>
    <m/>
    <m/>
    <m/>
    <x v="1"/>
    <x v="1"/>
    <m/>
    <m/>
    <m/>
    <x v="0"/>
    <s v="Rastrojos (VS)"/>
    <m/>
    <m/>
    <m/>
    <m/>
    <m/>
  </r>
  <r>
    <s v="Atlántico"/>
    <s v="Galapa"/>
    <s v="C. Paluato, El Palmar"/>
    <x v="68"/>
    <n v="711"/>
    <s v="Vegetación secundaria alta"/>
    <d v="2025-07-09T00:00:00"/>
    <s v="Media densidad"/>
    <s v="Esteban Moreno"/>
    <x v="4"/>
    <n v="5"/>
    <n v="48"/>
    <x v="7"/>
    <m/>
    <n v="71"/>
    <n v="0.71"/>
    <n v="0.22600001919049137"/>
    <n v="3"/>
    <x v="38"/>
    <n v="4.0115003406312216E-2"/>
    <n v="0"/>
    <n v="3"/>
    <m/>
    <x v="1"/>
    <x v="1"/>
    <m/>
    <m/>
    <m/>
    <x v="0"/>
    <s v="Rastrojos (VS)"/>
    <m/>
    <n v="4788944.1533000004"/>
    <n v="2760501.8952000001"/>
    <n v="-74.931597999999994"/>
    <n v="10.875939000000001"/>
  </r>
  <r>
    <s v="Atlántico"/>
    <s v="Galapa"/>
    <s v="C. Paluato, El Palmar"/>
    <x v="68"/>
    <n v="710"/>
    <s v="Vegetación secundaria alta"/>
    <d v="2025-07-09T00:00:00"/>
    <s v="Media densidad"/>
    <s v="Esteban Moreno"/>
    <x v="4"/>
    <n v="5"/>
    <n v="49"/>
    <x v="0"/>
    <m/>
    <n v="53"/>
    <n v="0.53"/>
    <n v="0.16870423967740908"/>
    <n v="7.5"/>
    <x v="84"/>
    <n v="2.2353311757256702E-2"/>
    <n v="10"/>
    <n v="14"/>
    <n v="1"/>
    <x v="5"/>
    <x v="0"/>
    <n v="0"/>
    <n v="0"/>
    <n v="0"/>
    <x v="0"/>
    <s v="Rastrojos (VS)"/>
    <m/>
    <n v="4788951.5641000001"/>
    <n v="2760498.4197999998"/>
    <n v="-74.931529999999995"/>
    <n v="10.875908000000001"/>
  </r>
  <r>
    <s v="Atlántico"/>
    <s v="Galapa"/>
    <s v="C. Paluato, El Palmar"/>
    <x v="68"/>
    <n v="712"/>
    <s v="Vegetación secundaria alta"/>
    <d v="2025-07-09T00:00:00"/>
    <s v="Media densidad"/>
    <s v="Esteban Moreno"/>
    <x v="4"/>
    <n v="5"/>
    <n v="50"/>
    <x v="0"/>
    <m/>
    <n v="63"/>
    <n v="0.63"/>
    <n v="0.20053522829578813"/>
    <n v="8.5"/>
    <x v="18"/>
    <n v="3.1584298456586633E-2"/>
    <n v="11"/>
    <n v="14"/>
    <n v="1"/>
    <x v="3"/>
    <x v="0"/>
    <n v="0"/>
    <n v="0"/>
    <n v="1"/>
    <x v="0"/>
    <s v="Rastrojos (VS)"/>
    <m/>
    <n v="4788945.8026999999"/>
    <n v="2760503.4330000002"/>
    <n v="-74.931583000000003"/>
    <n v="10.875953000000001"/>
  </r>
  <r>
    <s v="Atlántico"/>
    <s v="Galapa"/>
    <s v="C. Paluato, El Palmar"/>
    <x v="68"/>
    <n v="713"/>
    <s v="Vegetación secundaria alta"/>
    <d v="2025-07-09T00:00:00"/>
    <s v="Media densidad"/>
    <s v="Esteban Moreno"/>
    <x v="4"/>
    <n v="5"/>
    <n v="51"/>
    <x v="0"/>
    <m/>
    <n v="52"/>
    <n v="0.52"/>
    <n v="0.16552114081557115"/>
    <n v="6.8"/>
    <x v="9"/>
    <n v="2.1517748306024251E-2"/>
    <n v="9"/>
    <n v="17"/>
    <n v="2"/>
    <x v="0"/>
    <x v="0"/>
    <n v="0"/>
    <n v="0"/>
    <n v="0"/>
    <x v="0"/>
    <s v="Rastrojos (VS)"/>
    <m/>
    <n v="4788945.8033999996"/>
    <n v="2760503.5436"/>
    <n v="-74.931583000000003"/>
    <n v="10.875954001"/>
  </r>
  <r>
    <s v="Atlántico"/>
    <s v="Galapa"/>
    <s v="C. Paluato, El Palmar"/>
    <x v="68"/>
    <n v="714"/>
    <s v="Vegetación secundaria alta"/>
    <d v="2025-07-09T00:00:00"/>
    <s v="Media densidad"/>
    <s v="Esteban Moreno"/>
    <x v="4"/>
    <n v="5"/>
    <n v="52"/>
    <x v="0"/>
    <m/>
    <n v="51"/>
    <n v="0.51"/>
    <n v="0.16233804195373325"/>
    <n v="8.5"/>
    <x v="27"/>
    <n v="2.0698100349100988E-2"/>
    <n v="9"/>
    <n v="15"/>
    <n v="1"/>
    <x v="5"/>
    <x v="0"/>
    <n v="0"/>
    <n v="0"/>
    <n v="0"/>
    <x v="0"/>
    <s v="Rastrojos (VS)"/>
    <m/>
    <n v="4788945.5827000001"/>
    <n v="2760503.2132000001"/>
    <n v="-74.931584999999998"/>
    <n v="10.875951000000001"/>
  </r>
  <r>
    <s v="Atlántico"/>
    <s v="Galapa"/>
    <s v="C. Paluato, El Palmar"/>
    <x v="68"/>
    <n v="715"/>
    <s v="Vegetación secundaria alta"/>
    <d v="2025-07-09T00:00:00"/>
    <s v="Media densidad"/>
    <s v="Esteban Moreno"/>
    <x v="4"/>
    <n v="5"/>
    <n v="53"/>
    <x v="0"/>
    <m/>
    <n v="41"/>
    <n v="0.41"/>
    <n v="0.13050705333535417"/>
    <n v="7.5"/>
    <x v="16"/>
    <n v="1.3376972966873802E-2"/>
    <n v="8"/>
    <n v="15"/>
    <n v="1"/>
    <x v="2"/>
    <x v="0"/>
    <n v="0"/>
    <n v="0"/>
    <n v="0"/>
    <x v="0"/>
    <s v="Rastrojos (VS)"/>
    <m/>
    <n v="4788958.2632999998"/>
    <n v="2760503.3536999999"/>
    <n v="-74.931469000000007"/>
    <n v="10.875953000000001"/>
  </r>
  <r>
    <s v="Atlántico"/>
    <s v="Galapa"/>
    <s v="C. Paluato, El Palmar"/>
    <x v="68"/>
    <n v="717"/>
    <s v="Vegetación secundaria alta"/>
    <d v="2025-07-09T00:00:00"/>
    <s v="Media densidad"/>
    <s v="Esteban Moreno"/>
    <x v="4"/>
    <n v="5"/>
    <n v="54"/>
    <x v="5"/>
    <m/>
    <n v="91"/>
    <n v="0.91"/>
    <n v="0.28966199642724955"/>
    <n v="3"/>
    <x v="21"/>
    <n v="6.5898104187199269E-2"/>
    <n v="1"/>
    <n v="5"/>
    <m/>
    <x v="1"/>
    <x v="1"/>
    <m/>
    <m/>
    <m/>
    <x v="0"/>
    <s v="Rastrojos (VS)"/>
    <m/>
    <n v="4788946.8676000005"/>
    <n v="2760499.0027000001"/>
    <n v="-74.931573"/>
    <n v="10.875913001000001"/>
  </r>
  <r>
    <s v="Atlántico"/>
    <s v="Galapa"/>
    <s v="C. Paluato, El Palmar"/>
    <x v="68"/>
    <n v="716"/>
    <s v="Vegetación secundaria alta"/>
    <d v="2025-07-09T00:00:00"/>
    <s v="Media densidad"/>
    <s v="Esteban Moreno"/>
    <x v="4"/>
    <n v="5"/>
    <n v="55"/>
    <x v="0"/>
    <m/>
    <n v="54"/>
    <n v="0.54"/>
    <n v="0.17188733853924698"/>
    <n v="9"/>
    <x v="8"/>
    <n v="2.3204790702798343E-2"/>
    <n v="9"/>
    <n v="17"/>
    <n v="2"/>
    <x v="3"/>
    <x v="0"/>
    <n v="0"/>
    <n v="0"/>
    <n v="0"/>
    <x v="0"/>
    <s v="Rastrojos (VS)"/>
    <m/>
    <n v="4788949.0528999995"/>
    <n v="2760498.8782000002"/>
    <n v="-74.931552999999994"/>
    <n v="10.875912001"/>
  </r>
  <r>
    <s v="Atlántico"/>
    <s v="Galapa"/>
    <s v="C. Paluato, El Palmar"/>
    <x v="68"/>
    <n v="718"/>
    <s v="Vegetación secundaria alta"/>
    <d v="2025-07-09T00:00:00"/>
    <s v="Media densidad"/>
    <s v="Esteban Moreno"/>
    <x v="4"/>
    <n v="5"/>
    <n v="56"/>
    <x v="1"/>
    <m/>
    <n v="74"/>
    <n v="0.74"/>
    <n v="0.2355493157760051"/>
    <n v="6.8"/>
    <x v="40"/>
    <n v="4.3576623418560945E-2"/>
    <n v="8"/>
    <n v="14"/>
    <n v="2"/>
    <x v="0"/>
    <x v="0"/>
    <n v="0"/>
    <n v="0"/>
    <n v="0"/>
    <x v="0"/>
    <s v="Rastrojos (VS)"/>
    <m/>
    <n v="4788944.7767000003"/>
    <n v="2760496.8042000001"/>
    <n v="-74.931591999999995"/>
    <n v="10.875893"/>
  </r>
  <r>
    <s v="Atlántico"/>
    <s v="Galapa"/>
    <s v="C. Paluato, El Palmar"/>
    <x v="68"/>
    <m/>
    <s v="Vegetación secundaria alta"/>
    <d v="2025-07-09T00:00:00"/>
    <s v="Media densidad"/>
    <s v="Esteban Moreno"/>
    <x v="4"/>
    <n v="5"/>
    <n v="57"/>
    <x v="4"/>
    <n v="45"/>
    <m/>
    <n v="0"/>
    <n v="0"/>
    <n v="0.15"/>
    <x v="39"/>
    <n v="0"/>
    <m/>
    <m/>
    <m/>
    <x v="1"/>
    <x v="1"/>
    <m/>
    <m/>
    <m/>
    <x v="0"/>
    <s v="Rastrojos (VS)"/>
    <m/>
    <m/>
    <m/>
    <m/>
    <m/>
  </r>
  <r>
    <s v="Atlántico"/>
    <s v="Galapa"/>
    <s v="C. Paluato, El Palmar"/>
    <x v="68"/>
    <m/>
    <s v="Vegetación secundaria alta"/>
    <d v="2025-07-09T00:00:00"/>
    <s v="Media densidad"/>
    <s v="Esteban Moreno"/>
    <x v="4"/>
    <n v="5"/>
    <n v="58"/>
    <x v="2"/>
    <n v="3"/>
    <m/>
    <n v="0"/>
    <n v="0"/>
    <n v="1.5"/>
    <x v="39"/>
    <n v="0"/>
    <m/>
    <m/>
    <m/>
    <x v="1"/>
    <x v="1"/>
    <m/>
    <m/>
    <m/>
    <x v="0"/>
    <s v="Rastrojos (VS)"/>
    <m/>
    <m/>
    <m/>
    <m/>
    <m/>
  </r>
  <r>
    <s v="Atlántico"/>
    <s v="Galapa"/>
    <s v="C. Paluato, El Palmar"/>
    <x v="68"/>
    <n v="719"/>
    <s v="Vegetación secundaria alta"/>
    <d v="2025-07-09T00:00:00"/>
    <s v="Media densidad"/>
    <s v="Esteban Moreno"/>
    <x v="4"/>
    <n v="6"/>
    <n v="59"/>
    <x v="1"/>
    <m/>
    <n v="38"/>
    <n v="0.38"/>
    <n v="0.12095775674984047"/>
    <n v="6.5"/>
    <x v="72"/>
    <n v="1.1490986891234845E-2"/>
    <n v="8"/>
    <n v="11"/>
    <n v="0"/>
    <x v="3"/>
    <x v="0"/>
    <n v="0"/>
    <n v="0"/>
    <n v="0"/>
    <x v="0"/>
    <s v="Rastrojos (VS)"/>
    <m/>
    <n v="4788940.6732000001"/>
    <n v="2760504.6820999999"/>
    <n v="-74.931629999999998"/>
    <n v="10.875964"/>
  </r>
  <r>
    <s v="Atlántico"/>
    <s v="Galapa"/>
    <s v="C. Paluato, El Palmar"/>
    <x v="68"/>
    <m/>
    <s v="Vegetación secundaria alta"/>
    <d v="2025-07-09T00:00:00"/>
    <s v="Media densidad"/>
    <s v="Esteban Moreno"/>
    <x v="4"/>
    <n v="6"/>
    <n v="60"/>
    <x v="2"/>
    <n v="3"/>
    <m/>
    <n v="0"/>
    <n v="0"/>
    <n v="0.6"/>
    <x v="39"/>
    <n v="0"/>
    <m/>
    <m/>
    <m/>
    <x v="1"/>
    <x v="1"/>
    <m/>
    <m/>
    <m/>
    <x v="0"/>
    <s v="Rastrojos (VS)"/>
    <m/>
    <m/>
    <m/>
    <m/>
    <m/>
  </r>
  <r>
    <s v="Atlántico"/>
    <s v="Galapa"/>
    <s v="C. Paluato, El Palmar"/>
    <x v="68"/>
    <m/>
    <s v="Vegetación secundaria alta"/>
    <d v="2025-07-09T00:00:00"/>
    <s v="Media densidad"/>
    <s v="Esteban Moreno"/>
    <x v="4"/>
    <n v="7"/>
    <n v="61"/>
    <x v="2"/>
    <n v="2"/>
    <m/>
    <n v="0"/>
    <n v="0"/>
    <n v="1.5"/>
    <x v="39"/>
    <n v="0"/>
    <m/>
    <m/>
    <m/>
    <x v="1"/>
    <x v="1"/>
    <m/>
    <m/>
    <m/>
    <x v="0"/>
    <s v="Rastrojos (VS)"/>
    <m/>
    <m/>
    <m/>
    <m/>
    <m/>
  </r>
  <r>
    <s v="Atlántico"/>
    <s v="Galapa"/>
    <s v="C. Paluato, El Palmar"/>
    <x v="68"/>
    <n v="720"/>
    <s v="Vegetación secundaria alta"/>
    <d v="2025-07-09T00:00:00"/>
    <s v="Media densidad"/>
    <s v="Esteban Moreno"/>
    <x v="4"/>
    <n v="8"/>
    <n v="62"/>
    <x v="6"/>
    <m/>
    <n v="84"/>
    <n v="0.84"/>
    <n v="0.26738030439438415"/>
    <n v="4.5"/>
    <x v="60"/>
    <n v="5.6149863922820668E-2"/>
    <n v="7"/>
    <n v="10"/>
    <m/>
    <x v="1"/>
    <x v="1"/>
    <m/>
    <m/>
    <m/>
    <x v="0"/>
    <s v="Rastrojos (VS)"/>
    <m/>
    <n v="4788938.7186000003"/>
    <n v="2760489.5438999999"/>
    <n v="-74.931646999999998"/>
    <n v="10.875826999999999"/>
  </r>
  <r>
    <s v="Atlántico"/>
    <s v="Galapa"/>
    <s v="C. Paluato, El Palmar"/>
    <x v="68"/>
    <n v="721"/>
    <s v="Vegetación secundaria alta"/>
    <d v="2025-07-09T00:00:00"/>
    <s v="Media densidad"/>
    <s v="Esteban Moreno"/>
    <x v="4"/>
    <n v="8"/>
    <n v="63"/>
    <x v="5"/>
    <m/>
    <n v="73"/>
    <n v="0.73"/>
    <n v="0.2323662169141672"/>
    <n v="3"/>
    <x v="21"/>
    <n v="4.2406834586835515E-2"/>
    <n v="4"/>
    <n v="7"/>
    <m/>
    <x v="1"/>
    <x v="1"/>
    <m/>
    <m/>
    <m/>
    <x v="0"/>
    <s v="Rastrojos (VS)"/>
    <m/>
    <n v="4788939.3660000004"/>
    <n v="2760488.2127"/>
    <n v="-74.931640999999999"/>
    <n v="10.875814999999999"/>
  </r>
  <r>
    <s v="Atlántico"/>
    <s v="Galapa"/>
    <s v="C. Paluato, El Palmar"/>
    <x v="68"/>
    <n v="722"/>
    <s v="Vegetación secundaria alta"/>
    <d v="2025-07-09T00:00:00"/>
    <s v="Media densidad"/>
    <s v="Esteban Moreno"/>
    <x v="4"/>
    <n v="8"/>
    <n v="64"/>
    <x v="5"/>
    <m/>
    <n v="62"/>
    <n v="0.62"/>
    <n v="0.19735212943395022"/>
    <n v="3"/>
    <x v="14"/>
    <n v="3.0589580062262284E-2"/>
    <n v="5"/>
    <n v="8"/>
    <m/>
    <x v="1"/>
    <x v="1"/>
    <m/>
    <m/>
    <m/>
    <x v="0"/>
    <s v="Rastrojos (VS)"/>
    <m/>
    <n v="4788939.4753"/>
    <n v="2760488.2119999998"/>
    <n v="-74.931640000000002"/>
    <n v="10.875814999999999"/>
  </r>
  <r>
    <s v="Atlántico"/>
    <s v="Galapa"/>
    <s v="C. Paluato, El Palmar"/>
    <x v="68"/>
    <n v="723"/>
    <s v="Vegetación secundaria alta"/>
    <d v="2025-07-09T00:00:00"/>
    <s v="Media densidad"/>
    <s v="Esteban Moreno"/>
    <x v="4"/>
    <n v="8"/>
    <n v="65"/>
    <x v="0"/>
    <m/>
    <n v="41"/>
    <n v="0.41"/>
    <n v="0.13050705333535417"/>
    <n v="7.5"/>
    <x v="84"/>
    <n v="1.3376972966873802E-2"/>
    <n v="10"/>
    <n v="14"/>
    <n v="1"/>
    <x v="5"/>
    <x v="0"/>
    <n v="0"/>
    <n v="0"/>
    <n v="0"/>
    <x v="0"/>
    <s v="Rastrojos (VS)"/>
    <m/>
    <n v="4788938.4873000002"/>
    <n v="2760487.5548"/>
    <n v="-74.931648999999993"/>
    <n v="10.875809"/>
  </r>
  <r>
    <s v="Atlántico"/>
    <s v="Galapa"/>
    <s v="C. Paluato, El Palmar"/>
    <x v="68"/>
    <n v="724"/>
    <s v="Vegetación secundaria alta"/>
    <d v="2025-07-09T00:00:00"/>
    <s v="Media densidad"/>
    <s v="Esteban Moreno"/>
    <x v="4"/>
    <n v="8"/>
    <n v="66"/>
    <x v="6"/>
    <m/>
    <n v="111"/>
    <n v="1.1100000000000001"/>
    <n v="0.3533239736640077"/>
    <n v="4.8"/>
    <x v="36"/>
    <n v="9.8047402691762139E-2"/>
    <n v="9"/>
    <n v="12"/>
    <m/>
    <x v="1"/>
    <x v="1"/>
    <m/>
    <m/>
    <m/>
    <x v="0"/>
    <s v="Rastrojos (VS)"/>
    <m/>
    <n v="4788934.4458999997"/>
    <n v="2760488.0229000002"/>
    <n v="-74.931685999999999"/>
    <n v="10.875813000999999"/>
  </r>
  <r>
    <s v="Atlántico"/>
    <s v="Galapa"/>
    <s v="C. Paluato, El Palmar"/>
    <x v="68"/>
    <m/>
    <s v="Vegetación secundaria alta"/>
    <d v="2025-07-09T00:00:00"/>
    <s v="Media densidad"/>
    <s v="Esteban Moreno"/>
    <x v="4"/>
    <n v="8"/>
    <n v="67"/>
    <x v="2"/>
    <n v="7"/>
    <m/>
    <n v="0"/>
    <n v="0"/>
    <n v="1.8"/>
    <x v="39"/>
    <n v="0"/>
    <m/>
    <m/>
    <m/>
    <x v="1"/>
    <x v="1"/>
    <m/>
    <m/>
    <m/>
    <x v="0"/>
    <s v="Rastrojos (VS)"/>
    <m/>
    <m/>
    <m/>
    <m/>
    <m/>
  </r>
  <r>
    <s v="Atlántico"/>
    <s v="Galapa"/>
    <s v="C. Paluato, El Palmar"/>
    <x v="68"/>
    <m/>
    <s v="Vegetación secundaria alta"/>
    <d v="2025-07-09T00:00:00"/>
    <s v="Media densidad"/>
    <s v="Esteban Moreno"/>
    <x v="4"/>
    <n v="8"/>
    <n v="68"/>
    <x v="4"/>
    <n v="20"/>
    <m/>
    <n v="0"/>
    <n v="0"/>
    <n v="0.16"/>
    <x v="39"/>
    <n v="0"/>
    <m/>
    <m/>
    <m/>
    <x v="1"/>
    <x v="1"/>
    <m/>
    <m/>
    <m/>
    <x v="0"/>
    <s v="Rastrojos (VS)"/>
    <m/>
    <m/>
    <m/>
    <m/>
    <m/>
  </r>
  <r>
    <s v="Atlántico"/>
    <s v="Galapa"/>
    <s v="C. Paluato, El Palmar"/>
    <x v="68"/>
    <n v="725"/>
    <s v="Vegetación secundaria alta"/>
    <d v="2025-07-09T00:00:00"/>
    <s v="Media densidad"/>
    <s v="Esteban Moreno"/>
    <x v="4"/>
    <n v="9"/>
    <n v="69"/>
    <x v="7"/>
    <m/>
    <n v="74"/>
    <n v="0.74"/>
    <n v="0.2355493157760051"/>
    <n v="3.5"/>
    <x v="37"/>
    <n v="4.3576623418560945E-2"/>
    <n v="5"/>
    <n v="8"/>
    <m/>
    <x v="1"/>
    <x v="1"/>
    <m/>
    <m/>
    <m/>
    <x v="0"/>
    <s v="Rastrojos (VS)"/>
    <m/>
    <n v="4788938.1955000004"/>
    <n v="2760476.0554"/>
    <n v="-74.931651000000002"/>
    <n v="10.875705"/>
  </r>
  <r>
    <s v="Atlántico"/>
    <s v="Galapa"/>
    <s v="C. Paluato, El Palmar"/>
    <x v="68"/>
    <n v="726"/>
    <s v="Vegetación secundaria alta"/>
    <d v="2025-07-09T00:00:00"/>
    <s v="Media densidad"/>
    <s v="Esteban Moreno"/>
    <x v="4"/>
    <n v="9"/>
    <n v="70"/>
    <x v="6"/>
    <m/>
    <n v="89"/>
    <n v="0.89"/>
    <n v="0.28329579870357369"/>
    <n v="3.5"/>
    <x v="60"/>
    <n v="6.3033315211545135E-2"/>
    <n v="8"/>
    <n v="11"/>
    <m/>
    <x v="1"/>
    <x v="1"/>
    <m/>
    <m/>
    <m/>
    <x v="0"/>
    <s v="Rastrojos (VS)"/>
    <m/>
    <n v="4788939.8603999997"/>
    <n v="2760480.0260000001"/>
    <n v="-74.931635999999997"/>
    <n v="10.87574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DBF6292-DE71-42E3-9B5B-44FA4179496D}" name="TablaDiná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C9" firstHeaderRow="0" firstDataRow="1" firstDataCol="1"/>
  <pivotFields count="35">
    <pivotField showAll="0"/>
    <pivotField showAll="0"/>
    <pivotField showAll="0"/>
    <pivotField axis="axisRow" showAll="0">
      <items count="7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t="default"/>
      </items>
    </pivotField>
    <pivotField showAll="0"/>
    <pivotField showAll="0"/>
    <pivotField numFmtId="14" showAll="0"/>
    <pivotField showAll="0"/>
    <pivotField showAll="0"/>
    <pivotField axis="axisRow" showAll="0">
      <items count="6">
        <item sd="0" x="3"/>
        <item sd="0" x="1"/>
        <item sd="0" x="2"/>
        <item sd="0" x="4"/>
        <item sd="0" x="0"/>
        <item t="default"/>
      </items>
    </pivotField>
    <pivotField showAll="0"/>
    <pivotField dataField="1" showAll="0"/>
    <pivotField axis="axisRow" showAll="0">
      <items count="9">
        <item sd="0" x="1"/>
        <item x="0"/>
        <item sd="0" x="2"/>
        <item sd="0" x="5"/>
        <item sd="0" x="4"/>
        <item sd="0" x="3"/>
        <item sd="0" x="7"/>
        <item sd="0" x="6"/>
        <item t="default"/>
      </items>
    </pivotField>
    <pivotField dataField="1" showAll="0"/>
    <pivotField showAll="0"/>
    <pivotField showAll="0"/>
    <pivotField showAll="0"/>
    <pivotField showAll="0"/>
    <pivotField showAll="0">
      <items count="138">
        <item x="24"/>
        <item x="58"/>
        <item x="116"/>
        <item x="108"/>
        <item x="53"/>
        <item x="54"/>
        <item x="106"/>
        <item x="51"/>
        <item x="63"/>
        <item x="34"/>
        <item x="55"/>
        <item x="14"/>
        <item x="115"/>
        <item x="59"/>
        <item x="57"/>
        <item x="56"/>
        <item x="52"/>
        <item x="73"/>
        <item x="25"/>
        <item x="47"/>
        <item x="71"/>
        <item x="21"/>
        <item x="49"/>
        <item x="45"/>
        <item x="65"/>
        <item x="37"/>
        <item x="122"/>
        <item x="110"/>
        <item x="42"/>
        <item x="62"/>
        <item x="64"/>
        <item x="23"/>
        <item x="131"/>
        <item x="46"/>
        <item x="38"/>
        <item x="50"/>
        <item x="32"/>
        <item x="97"/>
        <item x="61"/>
        <item x="96"/>
        <item x="41"/>
        <item x="31"/>
        <item x="60"/>
        <item x="112"/>
        <item x="43"/>
        <item x="136"/>
        <item x="20"/>
        <item x="44"/>
        <item x="35"/>
        <item x="17"/>
        <item x="98"/>
        <item x="36"/>
        <item x="129"/>
        <item x="33"/>
        <item x="66"/>
        <item x="111"/>
        <item x="29"/>
        <item x="134"/>
        <item x="22"/>
        <item x="107"/>
        <item x="48"/>
        <item x="28"/>
        <item x="68"/>
        <item x="81"/>
        <item x="75"/>
        <item x="2"/>
        <item x="79"/>
        <item x="130"/>
        <item x="69"/>
        <item x="26"/>
        <item x="135"/>
        <item x="72"/>
        <item x="109"/>
        <item x="113"/>
        <item x="40"/>
        <item x="95"/>
        <item x="114"/>
        <item x="77"/>
        <item x="80"/>
        <item x="9"/>
        <item x="94"/>
        <item x="84"/>
        <item x="86"/>
        <item x="105"/>
        <item x="16"/>
        <item x="78"/>
        <item x="93"/>
        <item x="67"/>
        <item x="18"/>
        <item x="92"/>
        <item x="3"/>
        <item x="85"/>
        <item x="87"/>
        <item x="27"/>
        <item x="133"/>
        <item x="1"/>
        <item x="91"/>
        <item x="0"/>
        <item x="8"/>
        <item x="88"/>
        <item x="6"/>
        <item x="125"/>
        <item x="5"/>
        <item x="99"/>
        <item x="102"/>
        <item x="7"/>
        <item x="12"/>
        <item x="132"/>
        <item x="70"/>
        <item x="74"/>
        <item x="100"/>
        <item x="11"/>
        <item x="83"/>
        <item x="127"/>
        <item x="82"/>
        <item x="19"/>
        <item x="101"/>
        <item x="104"/>
        <item x="10"/>
        <item x="90"/>
        <item x="30"/>
        <item x="89"/>
        <item x="117"/>
        <item x="103"/>
        <item x="15"/>
        <item x="118"/>
        <item x="120"/>
        <item x="13"/>
        <item x="124"/>
        <item x="126"/>
        <item x="123"/>
        <item x="119"/>
        <item x="128"/>
        <item x="121"/>
        <item x="76"/>
        <item x="4"/>
        <item x="39"/>
        <item t="default"/>
      </items>
    </pivotField>
    <pivotField showAll="0"/>
    <pivotField showAll="0"/>
    <pivotField showAll="0"/>
    <pivotField showAll="0"/>
    <pivotField showAll="0">
      <items count="10">
        <item x="0"/>
        <item x="2"/>
        <item x="3"/>
        <item x="4"/>
        <item x="5"/>
        <item x="6"/>
        <item x="7"/>
        <item x="8"/>
        <item x="1"/>
        <item t="default"/>
      </items>
    </pivotField>
    <pivotField showAll="0">
      <items count="7">
        <item x="0"/>
        <item x="2"/>
        <item x="3"/>
        <item x="4"/>
        <item x="5"/>
        <item x="1"/>
        <item t="default"/>
      </items>
    </pivotField>
    <pivotField showAll="0"/>
    <pivotField showAll="0"/>
    <pivotField showAll="0"/>
    <pivotField showAll="0">
      <items count="6">
        <item x="4"/>
        <item x="3"/>
        <item x="2"/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3">
    <field x="9"/>
    <field x="12"/>
    <field x="3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2">
    <i>
      <x/>
    </i>
    <i i="1">
      <x v="1"/>
    </i>
  </colItems>
  <dataFields count="2">
    <dataField name="Cuenta de Individuo" fld="11" subtotal="count" baseField="12" baseItem="2"/>
    <dataField name="Suma de Número de individuos" fld="13" baseField="12" baseItem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AD339FE-63A3-47D1-BE3F-6A5E1DAE4D01}" name="Tabla1" displayName="Tabla1" ref="A1:AI2" totalsRowShown="0">
  <autoFilter ref="A1:AI2" xr:uid="{AAD339FE-63A3-47D1-BE3F-6A5E1DAE4D01}"/>
  <tableColumns count="35">
    <tableColumn id="1" xr3:uid="{4A266940-37DB-47EF-AA4B-0BA2580BC5AF}" name="Departamento"/>
    <tableColumn id="2" xr3:uid="{E903E991-F38A-40F0-9024-14DFFEA6C662}" name="Municipio"/>
    <tableColumn id="3" xr3:uid="{40CEBD92-21F4-4BE8-9A1D-CDDF598955D1}" name="Vereda"/>
    <tableColumn id="4" xr3:uid="{33AFD8F0-D5AC-4E6C-AA36-A9FE75DC0EE3}" name="Parcela"/>
    <tableColumn id="5" xr3:uid="{06C9041E-4ADA-4DE0-8FE8-845B1CC62F90}" name="GPS"/>
    <tableColumn id="6" xr3:uid="{4A017F74-2278-4D96-BE19-6ADD5BB5368E}" name="Cobertura"/>
    <tableColumn id="7" xr3:uid="{0EA0FA68-03DE-43C4-96FC-6810D5E7FD72}" name="Fecha" dataDxfId="2"/>
    <tableColumn id="8" xr3:uid="{8C31AF34-5A8B-477D-817A-99613732AE60}" name="Estrato"/>
    <tableColumn id="9" xr3:uid="{EFD8D34D-6537-47A6-9A3B-57C6AAC4EA4A}" name="Responsable"/>
    <tableColumn id="10" xr3:uid="{9713074F-D7BD-4B23-870B-45CE9226B08A}" name="Corporación"/>
    <tableColumn id="11" xr3:uid="{292074F0-BDB0-404C-A1E7-81E1480FE5C1}" name="Cuadrante (Ej. P1-1)"/>
    <tableColumn id="12" xr3:uid="{92F1C0F2-55C4-488C-9506-BDF6FB1D01A5}" name="Individuo"/>
    <tableColumn id="13" xr3:uid="{13D66DCC-C77F-4CEF-BD32-FA9A8E8B2681}" name="Categoría de edad"/>
    <tableColumn id="14" xr3:uid="{32210BAE-AD65-407D-90E5-F3BC108A3920}" name="Número de individuos"/>
    <tableColumn id="15" xr3:uid="{5B43CDCC-00C4-4559-866C-789D342B9CE5}" name="CAP1 (cm)"/>
    <tableColumn id="16" xr3:uid="{77608C5A-CB1D-4787-AA19-30959A19D582}" name="CAP (m)"/>
    <tableColumn id="17" xr3:uid="{331B5DDB-6AF7-453F-8658-81A4186DEAC1}" name="DAP (m) "/>
    <tableColumn id="18" xr3:uid="{AC6F1F7A-D6A3-4F3A-9287-77A85060EA93}" name="Altura total (m)"/>
    <tableColumn id="19" xr3:uid="{3ADE166F-38BE-486E-8500-236740E23A26}" name="Altura estípite (m)"/>
    <tableColumn id="20" xr3:uid="{DDD0D200-5415-4E19-8BD9-589CF270CC97}" name="Area basal"/>
    <tableColumn id="21" xr3:uid="{488CADED-15B6-49F3-988A-C00901115B88}" name="Número hojas aprovechables"/>
    <tableColumn id="22" xr3:uid="{19126212-01C7-46B1-93F4-68FACB7BFEA6}" name="Número total hojas"/>
    <tableColumn id="23" xr3:uid="{380424A6-FE59-4A8D-8D39-6790A1EF8007}" name="Yemas"/>
    <tableColumn id="24" xr3:uid="{05287229-8AD0-46E9-8E2A-BFBA89E9AC45}" name="Flor"/>
    <tableColumn id="25" xr3:uid="{6E7ABABF-020D-4547-9F09-4CDD8629C6B0}" name="Inflorescencia vieja"/>
    <tableColumn id="26" xr3:uid="{621C3174-0FFE-4278-BE03-CC6FBB8B0CD9}" name="Frutos inmaduros"/>
    <tableColumn id="27" xr3:uid="{CF9231AF-2962-4F86-8476-E0B4E86A2B18}" name="Frutos maduros"/>
    <tableColumn id="28" xr3:uid="{EAEC299A-D8B7-4EC8-9336-C56FA8188C53}" name="Infrutescencia vieja"/>
    <tableColumn id="29" xr3:uid="{390DE339-085C-4A05-B5EC-4C858BEFFE0A}" name="Estado fitosanitario"/>
    <tableColumn id="30" xr3:uid="{E9ECD9DB-341E-401F-B211-196B67D602AF}" name="Ecosistema"/>
    <tableColumn id="31" xr3:uid="{B4732B95-EA9A-4B57-8077-D2EEDA87183F}" name="Observaciones"/>
    <tableColumn id="32" xr3:uid="{F20F1AF1-39AA-4B01-85A7-82E641EF55AF}" name="COORD_ESTE"/>
    <tableColumn id="33" xr3:uid="{3F812022-E32F-4F7B-8C46-1664D2887187}" name="COORD_NORTE"/>
    <tableColumn id="34" xr3:uid="{E802D806-3579-4775-8979-2BF594DE3506}" name="Longitud"/>
    <tableColumn id="35" xr3:uid="{7AF3BA5D-9E7E-4946-9B62-31649E718C66}" name="Latitud 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3A15A-46F6-43C0-90FE-91E9FA6D36BB}">
  <dimension ref="B3:J74"/>
  <sheetViews>
    <sheetView zoomScale="50" zoomScaleNormal="50" workbookViewId="0">
      <selection activeCell="G54" sqref="G54"/>
    </sheetView>
  </sheetViews>
  <sheetFormatPr baseColWidth="10" defaultRowHeight="13.2" x14ac:dyDescent="0.25"/>
  <cols>
    <col min="2" max="2" width="31" customWidth="1"/>
    <col min="3" max="3" width="17.21875" customWidth="1"/>
    <col min="4" max="4" width="12.5546875" customWidth="1"/>
    <col min="5" max="5" width="15.44140625" bestFit="1" customWidth="1"/>
    <col min="6" max="6" width="19.77734375" bestFit="1" customWidth="1"/>
    <col min="7" max="9" width="28.77734375" customWidth="1"/>
  </cols>
  <sheetData>
    <row r="3" spans="2:10" x14ac:dyDescent="0.25">
      <c r="B3" s="10" t="s">
        <v>12</v>
      </c>
      <c r="C3" s="10" t="s">
        <v>201</v>
      </c>
      <c r="D3" s="14" t="s">
        <v>199</v>
      </c>
      <c r="F3" s="10" t="s">
        <v>12</v>
      </c>
      <c r="G3" s="10" t="s">
        <v>201</v>
      </c>
      <c r="H3" s="10" t="s">
        <v>222</v>
      </c>
      <c r="I3" s="10" t="s">
        <v>223</v>
      </c>
      <c r="J3" s="10" t="s">
        <v>222</v>
      </c>
    </row>
    <row r="4" spans="2:10" x14ac:dyDescent="0.25">
      <c r="B4" s="16" t="s">
        <v>47</v>
      </c>
      <c r="C4" s="16">
        <v>7989</v>
      </c>
      <c r="D4" s="24">
        <f>(C4*100/C$12)</f>
        <v>53.023163204353885</v>
      </c>
      <c r="F4" s="16" t="s">
        <v>47</v>
      </c>
      <c r="G4" s="28">
        <v>163</v>
      </c>
      <c r="H4" s="28">
        <v>206</v>
      </c>
      <c r="I4" s="28">
        <v>23.623188405797102</v>
      </c>
      <c r="J4" s="50">
        <v>29.855072463768114</v>
      </c>
    </row>
    <row r="5" spans="2:10" x14ac:dyDescent="0.25">
      <c r="B5" s="16" t="s">
        <v>46</v>
      </c>
      <c r="C5" s="16">
        <v>1201</v>
      </c>
      <c r="D5" s="24">
        <f t="shared" ref="D5:D11" si="0">(C5*100/C$12)</f>
        <v>7.9710625871109047</v>
      </c>
      <c r="F5" s="16" t="s">
        <v>46</v>
      </c>
      <c r="G5" s="28">
        <v>30</v>
      </c>
      <c r="H5" s="28">
        <v>36.47</v>
      </c>
      <c r="I5" s="28">
        <v>4.3478260869565215</v>
      </c>
      <c r="J5" s="50">
        <v>5.2855072463768114</v>
      </c>
    </row>
    <row r="6" spans="2:10" x14ac:dyDescent="0.25">
      <c r="B6" s="16" t="s">
        <v>44</v>
      </c>
      <c r="C6" s="16">
        <v>3170</v>
      </c>
      <c r="D6" s="24">
        <f t="shared" si="0"/>
        <v>21.039357536337693</v>
      </c>
      <c r="F6" s="16" t="s">
        <v>44</v>
      </c>
      <c r="G6" s="28">
        <v>66.400000000000006</v>
      </c>
      <c r="H6" s="28">
        <v>71.34</v>
      </c>
      <c r="I6" s="28">
        <v>9.6231884057971016</v>
      </c>
      <c r="J6" s="50">
        <v>10.339130434782609</v>
      </c>
    </row>
    <row r="7" spans="2:10" x14ac:dyDescent="0.25">
      <c r="B7" s="16" t="s">
        <v>52</v>
      </c>
      <c r="C7" s="16">
        <v>331</v>
      </c>
      <c r="D7" s="24">
        <f t="shared" si="0"/>
        <v>2.1968540519015067</v>
      </c>
      <c r="F7" s="16" t="s">
        <v>52</v>
      </c>
      <c r="G7" s="28">
        <v>12.25</v>
      </c>
      <c r="H7" s="28">
        <v>2.68</v>
      </c>
      <c r="I7" s="28">
        <v>1.7753623188405796</v>
      </c>
      <c r="J7" s="50">
        <v>0.38840579710144929</v>
      </c>
    </row>
    <row r="8" spans="2:10" x14ac:dyDescent="0.25">
      <c r="B8" s="16" t="s">
        <v>56</v>
      </c>
      <c r="C8" s="16">
        <v>115</v>
      </c>
      <c r="D8" s="24">
        <f t="shared" si="0"/>
        <v>0.76325745005641465</v>
      </c>
      <c r="F8" s="16" t="s">
        <v>56</v>
      </c>
      <c r="G8" s="28">
        <v>4.79</v>
      </c>
      <c r="H8" s="28">
        <v>4.3600000000000003</v>
      </c>
      <c r="I8" s="28">
        <v>2</v>
      </c>
      <c r="J8" s="50">
        <v>0.63188405797101455</v>
      </c>
    </row>
    <row r="9" spans="2:10" x14ac:dyDescent="0.25">
      <c r="B9" s="16" t="s">
        <v>54</v>
      </c>
      <c r="C9" s="16">
        <v>293</v>
      </c>
      <c r="D9" s="24">
        <f t="shared" si="0"/>
        <v>1.9446472423176477</v>
      </c>
      <c r="F9" s="16" t="s">
        <v>54</v>
      </c>
      <c r="G9" s="28">
        <v>8.61</v>
      </c>
      <c r="H9" s="28">
        <v>7.49</v>
      </c>
      <c r="I9" s="28">
        <v>2</v>
      </c>
      <c r="J9" s="50">
        <v>1.0855072463768116</v>
      </c>
    </row>
    <row r="10" spans="2:10" x14ac:dyDescent="0.25">
      <c r="B10" s="16" t="s">
        <v>43</v>
      </c>
      <c r="C10" s="16">
        <v>375</v>
      </c>
      <c r="D10" s="24">
        <f t="shared" si="0"/>
        <v>2.4888829893143956</v>
      </c>
      <c r="F10" s="16" t="s">
        <v>43</v>
      </c>
      <c r="G10" s="28">
        <v>7.5</v>
      </c>
      <c r="H10" s="28">
        <v>11.46</v>
      </c>
      <c r="I10" s="28">
        <v>2</v>
      </c>
      <c r="J10" s="50">
        <v>1.6608695652173913</v>
      </c>
    </row>
    <row r="11" spans="2:10" x14ac:dyDescent="0.25">
      <c r="B11" s="16" t="s">
        <v>39</v>
      </c>
      <c r="C11" s="16">
        <v>1593</v>
      </c>
      <c r="D11" s="24">
        <f t="shared" si="0"/>
        <v>10.572774938607553</v>
      </c>
      <c r="F11" s="16" t="s">
        <v>39</v>
      </c>
      <c r="G11" s="28">
        <v>23.08</v>
      </c>
      <c r="H11" s="28">
        <v>17.29</v>
      </c>
      <c r="I11" s="28">
        <v>3.3449275362318835</v>
      </c>
      <c r="J11" s="50">
        <v>2.505797101449275</v>
      </c>
    </row>
    <row r="12" spans="2:10" x14ac:dyDescent="0.25">
      <c r="B12" s="10" t="s">
        <v>193</v>
      </c>
      <c r="C12" s="10">
        <f>SUM(C4:C11)</f>
        <v>15067</v>
      </c>
      <c r="D12" s="14">
        <v>100</v>
      </c>
      <c r="F12" s="10" t="s">
        <v>193</v>
      </c>
      <c r="G12" s="29">
        <f>SUM(G4:G11)</f>
        <v>315.63</v>
      </c>
      <c r="H12" s="29"/>
    </row>
    <row r="14" spans="2:10" x14ac:dyDescent="0.25">
      <c r="B14" s="10" t="s">
        <v>194</v>
      </c>
      <c r="C14" s="14" t="s">
        <v>202</v>
      </c>
      <c r="D14" s="14" t="s">
        <v>199</v>
      </c>
      <c r="F14" s="10"/>
      <c r="G14" s="10"/>
      <c r="H14" s="10"/>
    </row>
    <row r="15" spans="2:10" x14ac:dyDescent="0.25">
      <c r="B15" s="17" t="s">
        <v>58</v>
      </c>
      <c r="C15" s="18">
        <v>3106</v>
      </c>
      <c r="D15" s="26">
        <f>(C15*100)/C$20</f>
        <v>20.614588172828036</v>
      </c>
      <c r="F15" s="17"/>
      <c r="G15" s="28"/>
      <c r="H15" s="28"/>
    </row>
    <row r="16" spans="2:10" x14ac:dyDescent="0.25">
      <c r="B16" s="17" t="s">
        <v>42</v>
      </c>
      <c r="C16" s="18">
        <v>1781</v>
      </c>
      <c r="D16" s="26">
        <f t="shared" ref="D16:D19" si="1">(C16*100)/C$20</f>
        <v>11.820534943917171</v>
      </c>
      <c r="F16" s="17"/>
      <c r="G16" s="28"/>
      <c r="H16" s="28"/>
    </row>
    <row r="17" spans="2:9" x14ac:dyDescent="0.25">
      <c r="B17" s="17" t="s">
        <v>67</v>
      </c>
      <c r="C17" s="18">
        <v>2409</v>
      </c>
      <c r="D17" s="26">
        <f t="shared" si="1"/>
        <v>15.988584323355678</v>
      </c>
      <c r="F17" s="17"/>
      <c r="G17" s="28"/>
      <c r="H17" s="28"/>
    </row>
    <row r="18" spans="2:9" x14ac:dyDescent="0.25">
      <c r="B18" s="49" t="s">
        <v>220</v>
      </c>
      <c r="C18" s="18">
        <v>2984</v>
      </c>
      <c r="D18" s="26">
        <f t="shared" si="1"/>
        <v>19.804871573637751</v>
      </c>
      <c r="F18" s="19"/>
      <c r="G18" s="28"/>
      <c r="H18" s="28"/>
      <c r="I18" s="13"/>
    </row>
    <row r="19" spans="2:9" x14ac:dyDescent="0.25">
      <c r="B19" s="19" t="s">
        <v>196</v>
      </c>
      <c r="C19" s="18">
        <v>4787</v>
      </c>
      <c r="D19" s="26">
        <f t="shared" si="1"/>
        <v>31.771420986261365</v>
      </c>
      <c r="F19" s="19"/>
      <c r="G19" s="28"/>
      <c r="H19" s="28"/>
    </row>
    <row r="20" spans="2:9" x14ac:dyDescent="0.25">
      <c r="B20" s="20" t="s">
        <v>193</v>
      </c>
      <c r="C20" s="10">
        <f>SUM(C15:C19)</f>
        <v>15067</v>
      </c>
      <c r="D20" s="10">
        <v>100</v>
      </c>
      <c r="F20" s="20"/>
      <c r="G20" s="30"/>
      <c r="H20" s="30"/>
    </row>
    <row r="23" spans="2:9" x14ac:dyDescent="0.25">
      <c r="B23" s="14" t="s">
        <v>197</v>
      </c>
      <c r="C23" s="14" t="s">
        <v>195</v>
      </c>
      <c r="D23" s="14" t="s">
        <v>199</v>
      </c>
      <c r="F23" s="14"/>
      <c r="G23" s="10"/>
      <c r="H23" s="10"/>
    </row>
    <row r="24" spans="2:9" x14ac:dyDescent="0.25">
      <c r="B24" s="23" t="s">
        <v>189</v>
      </c>
      <c r="C24" s="9">
        <v>2273</v>
      </c>
      <c r="D24" s="24">
        <f>(C24*100)/C$29</f>
        <v>15.085949425897658</v>
      </c>
      <c r="F24" s="23"/>
      <c r="G24" s="28"/>
      <c r="H24" s="28"/>
    </row>
    <row r="25" spans="2:9" x14ac:dyDescent="0.25">
      <c r="B25" s="23" t="s">
        <v>190</v>
      </c>
      <c r="C25" s="9">
        <v>1077</v>
      </c>
      <c r="D25" s="24">
        <f t="shared" ref="D25:D28" si="2">(C25*100)/C$29</f>
        <v>7.148071945310944</v>
      </c>
      <c r="F25" s="23"/>
      <c r="G25" s="28"/>
      <c r="H25" s="28"/>
    </row>
    <row r="26" spans="2:9" x14ac:dyDescent="0.25">
      <c r="B26" s="18" t="s">
        <v>198</v>
      </c>
      <c r="C26" s="9">
        <v>1553</v>
      </c>
      <c r="D26" s="24">
        <f t="shared" si="2"/>
        <v>10.307294086414018</v>
      </c>
      <c r="F26" s="18"/>
      <c r="G26" s="28"/>
      <c r="H26" s="28"/>
    </row>
    <row r="27" spans="2:9" x14ac:dyDescent="0.25">
      <c r="B27" s="18" t="s">
        <v>180</v>
      </c>
      <c r="C27" s="9">
        <v>582</v>
      </c>
      <c r="D27" s="24">
        <f t="shared" si="2"/>
        <v>3.8627463994159421</v>
      </c>
      <c r="F27" s="18"/>
      <c r="G27" s="28"/>
      <c r="H27" s="28"/>
    </row>
    <row r="28" spans="2:9" x14ac:dyDescent="0.25">
      <c r="B28" s="18" t="s">
        <v>38</v>
      </c>
      <c r="C28" s="9">
        <v>9582</v>
      </c>
      <c r="D28" s="24">
        <f t="shared" si="2"/>
        <v>63.595938142961437</v>
      </c>
      <c r="F28" s="18"/>
      <c r="G28" s="28"/>
      <c r="H28" s="28"/>
    </row>
    <row r="29" spans="2:9" x14ac:dyDescent="0.25">
      <c r="B29" s="14" t="s">
        <v>193</v>
      </c>
      <c r="C29" s="14">
        <f>SUM(C24:C28)</f>
        <v>15067</v>
      </c>
      <c r="D29" s="14">
        <v>100</v>
      </c>
      <c r="F29" s="14"/>
      <c r="G29" s="29"/>
      <c r="H29" s="29"/>
    </row>
    <row r="32" spans="2:9" x14ac:dyDescent="0.25">
      <c r="B32" s="14" t="s">
        <v>197</v>
      </c>
      <c r="C32" s="31" t="s">
        <v>191</v>
      </c>
      <c r="D32" s="31" t="s">
        <v>192</v>
      </c>
      <c r="E32" s="15" t="s">
        <v>205</v>
      </c>
    </row>
    <row r="33" spans="2:5" x14ac:dyDescent="0.25">
      <c r="B33" s="31" t="s">
        <v>148</v>
      </c>
      <c r="C33" s="9" t="s">
        <v>43</v>
      </c>
      <c r="D33" s="9">
        <v>78</v>
      </c>
      <c r="E33" s="28">
        <f>(D33/6.9)</f>
        <v>11.304347826086955</v>
      </c>
    </row>
    <row r="34" spans="2:5" x14ac:dyDescent="0.25">
      <c r="B34" s="31" t="s">
        <v>148</v>
      </c>
      <c r="C34" s="9" t="s">
        <v>39</v>
      </c>
      <c r="D34" s="9">
        <v>478</v>
      </c>
      <c r="E34" s="28">
        <f t="shared" ref="E34:E72" si="3">(D34/6.9)</f>
        <v>69.275362318840578</v>
      </c>
    </row>
    <row r="35" spans="2:5" x14ac:dyDescent="0.25">
      <c r="B35" s="31" t="s">
        <v>148</v>
      </c>
      <c r="C35" s="9" t="s">
        <v>44</v>
      </c>
      <c r="D35" s="9">
        <v>252</v>
      </c>
      <c r="E35" s="28">
        <f t="shared" si="3"/>
        <v>36.521739130434781</v>
      </c>
    </row>
    <row r="36" spans="2:5" x14ac:dyDescent="0.25">
      <c r="B36" s="31" t="s">
        <v>148</v>
      </c>
      <c r="C36" s="9" t="s">
        <v>52</v>
      </c>
      <c r="D36" s="9">
        <v>19</v>
      </c>
      <c r="E36" s="28">
        <f t="shared" si="3"/>
        <v>2.7536231884057969</v>
      </c>
    </row>
    <row r="37" spans="2:5" x14ac:dyDescent="0.25">
      <c r="B37" s="31" t="s">
        <v>148</v>
      </c>
      <c r="C37" s="9" t="s">
        <v>47</v>
      </c>
      <c r="D37" s="9">
        <v>1315</v>
      </c>
      <c r="E37" s="28">
        <f t="shared" si="3"/>
        <v>190.57971014492753</v>
      </c>
    </row>
    <row r="38" spans="2:5" x14ac:dyDescent="0.25">
      <c r="B38" s="31" t="s">
        <v>148</v>
      </c>
      <c r="C38" s="9" t="s">
        <v>46</v>
      </c>
      <c r="D38" s="9">
        <v>36</v>
      </c>
      <c r="E38" s="28">
        <f t="shared" si="3"/>
        <v>5.2173913043478262</v>
      </c>
    </row>
    <row r="39" spans="2:5" x14ac:dyDescent="0.25">
      <c r="B39" s="31" t="s">
        <v>148</v>
      </c>
      <c r="C39" s="9" t="s">
        <v>56</v>
      </c>
      <c r="D39" s="9">
        <v>25</v>
      </c>
      <c r="E39" s="28">
        <f t="shared" si="3"/>
        <v>3.6231884057971011</v>
      </c>
    </row>
    <row r="40" spans="2:5" x14ac:dyDescent="0.25">
      <c r="B40" s="31" t="s">
        <v>148</v>
      </c>
      <c r="C40" s="9" t="s">
        <v>54</v>
      </c>
      <c r="D40" s="9">
        <v>70</v>
      </c>
      <c r="E40" s="28">
        <f t="shared" si="3"/>
        <v>10.144927536231883</v>
      </c>
    </row>
    <row r="41" spans="2:5" x14ac:dyDescent="0.25">
      <c r="B41" s="31" t="s">
        <v>112</v>
      </c>
      <c r="C41" s="9" t="s">
        <v>43</v>
      </c>
      <c r="D41" s="9">
        <v>21</v>
      </c>
      <c r="E41" s="28">
        <f t="shared" si="3"/>
        <v>3.043478260869565</v>
      </c>
    </row>
    <row r="42" spans="2:5" x14ac:dyDescent="0.25">
      <c r="B42" s="31" t="s">
        <v>112</v>
      </c>
      <c r="C42" s="9" t="s">
        <v>39</v>
      </c>
      <c r="D42" s="9">
        <v>347</v>
      </c>
      <c r="E42" s="28">
        <f t="shared" si="3"/>
        <v>50.289855072463766</v>
      </c>
    </row>
    <row r="43" spans="2:5" x14ac:dyDescent="0.25">
      <c r="B43" s="31" t="s">
        <v>112</v>
      </c>
      <c r="C43" s="9" t="s">
        <v>44</v>
      </c>
      <c r="D43" s="9">
        <v>68</v>
      </c>
      <c r="E43" s="28">
        <f t="shared" si="3"/>
        <v>9.8550724637681153</v>
      </c>
    </row>
    <row r="44" spans="2:5" x14ac:dyDescent="0.25">
      <c r="B44" s="31" t="s">
        <v>112</v>
      </c>
      <c r="C44" s="9" t="s">
        <v>52</v>
      </c>
      <c r="D44" s="9">
        <v>30</v>
      </c>
      <c r="E44" s="28">
        <f t="shared" si="3"/>
        <v>4.3478260869565215</v>
      </c>
    </row>
    <row r="45" spans="2:5" x14ac:dyDescent="0.25">
      <c r="B45" s="31" t="s">
        <v>112</v>
      </c>
      <c r="C45" s="9" t="s">
        <v>47</v>
      </c>
      <c r="D45" s="9">
        <v>565</v>
      </c>
      <c r="E45" s="28">
        <f t="shared" si="3"/>
        <v>81.884057971014485</v>
      </c>
    </row>
    <row r="46" spans="2:5" x14ac:dyDescent="0.25">
      <c r="B46" s="31" t="s">
        <v>112</v>
      </c>
      <c r="C46" s="9" t="s">
        <v>46</v>
      </c>
      <c r="D46" s="9">
        <v>29</v>
      </c>
      <c r="E46" s="28">
        <f t="shared" si="3"/>
        <v>4.2028985507246377</v>
      </c>
    </row>
    <row r="47" spans="2:5" x14ac:dyDescent="0.25">
      <c r="B47" s="31" t="s">
        <v>112</v>
      </c>
      <c r="C47" s="9" t="s">
        <v>56</v>
      </c>
      <c r="D47" s="9">
        <v>2</v>
      </c>
      <c r="E47" s="28">
        <f t="shared" si="3"/>
        <v>0.28985507246376813</v>
      </c>
    </row>
    <row r="48" spans="2:5" x14ac:dyDescent="0.25">
      <c r="B48" s="31" t="s">
        <v>112</v>
      </c>
      <c r="C48" s="9" t="s">
        <v>54</v>
      </c>
      <c r="D48" s="9">
        <v>15</v>
      </c>
      <c r="E48" s="28">
        <f t="shared" si="3"/>
        <v>2.1739130434782608</v>
      </c>
    </row>
    <row r="49" spans="2:5" x14ac:dyDescent="0.25">
      <c r="B49" s="31" t="s">
        <v>134</v>
      </c>
      <c r="C49" s="9" t="s">
        <v>43</v>
      </c>
      <c r="D49" s="9">
        <v>38</v>
      </c>
      <c r="E49" s="28">
        <f t="shared" si="3"/>
        <v>5.5072463768115938</v>
      </c>
    </row>
    <row r="50" spans="2:5" x14ac:dyDescent="0.25">
      <c r="B50" s="31" t="s">
        <v>134</v>
      </c>
      <c r="C50" s="9" t="s">
        <v>39</v>
      </c>
      <c r="D50" s="9">
        <v>45</v>
      </c>
      <c r="E50" s="28">
        <f t="shared" si="3"/>
        <v>6.5217391304347823</v>
      </c>
    </row>
    <row r="51" spans="2:5" x14ac:dyDescent="0.25">
      <c r="B51" s="31" t="s">
        <v>134</v>
      </c>
      <c r="C51" s="9" t="s">
        <v>44</v>
      </c>
      <c r="D51" s="9">
        <v>409</v>
      </c>
      <c r="E51" s="28">
        <f t="shared" si="3"/>
        <v>59.275362318840578</v>
      </c>
    </row>
    <row r="52" spans="2:5" x14ac:dyDescent="0.25">
      <c r="B52" s="31" t="s">
        <v>134</v>
      </c>
      <c r="C52" s="9" t="s">
        <v>52</v>
      </c>
      <c r="D52" s="9">
        <v>64</v>
      </c>
      <c r="E52" s="28">
        <f t="shared" si="3"/>
        <v>9.27536231884058</v>
      </c>
    </row>
    <row r="53" spans="2:5" x14ac:dyDescent="0.25">
      <c r="B53" s="31" t="s">
        <v>134</v>
      </c>
      <c r="C53" s="9" t="s">
        <v>47</v>
      </c>
      <c r="D53" s="9">
        <v>815</v>
      </c>
      <c r="E53" s="28">
        <f t="shared" si="3"/>
        <v>118.1159420289855</v>
      </c>
    </row>
    <row r="54" spans="2:5" x14ac:dyDescent="0.25">
      <c r="B54" s="31" t="s">
        <v>134</v>
      </c>
      <c r="C54" s="9" t="s">
        <v>46</v>
      </c>
      <c r="D54" s="9">
        <v>106</v>
      </c>
      <c r="E54" s="28">
        <f t="shared" si="3"/>
        <v>15.362318840579709</v>
      </c>
    </row>
    <row r="55" spans="2:5" x14ac:dyDescent="0.25">
      <c r="B55" s="31" t="s">
        <v>134</v>
      </c>
      <c r="C55" s="9" t="s">
        <v>56</v>
      </c>
      <c r="D55" s="9">
        <v>28</v>
      </c>
      <c r="E55" s="28">
        <f t="shared" si="3"/>
        <v>4.057971014492753</v>
      </c>
    </row>
    <row r="56" spans="2:5" x14ac:dyDescent="0.25">
      <c r="B56" s="31" t="s">
        <v>134</v>
      </c>
      <c r="C56" s="9" t="s">
        <v>54</v>
      </c>
      <c r="D56" s="9">
        <v>48</v>
      </c>
      <c r="E56" s="28">
        <f t="shared" si="3"/>
        <v>6.9565217391304346</v>
      </c>
    </row>
    <row r="57" spans="2:5" x14ac:dyDescent="0.25">
      <c r="B57" s="31" t="s">
        <v>180</v>
      </c>
      <c r="C57" s="9" t="s">
        <v>43</v>
      </c>
      <c r="D57" s="9">
        <v>138</v>
      </c>
      <c r="E57" s="28">
        <f t="shared" si="3"/>
        <v>20</v>
      </c>
    </row>
    <row r="58" spans="2:5" x14ac:dyDescent="0.25">
      <c r="B58" s="31" t="s">
        <v>180</v>
      </c>
      <c r="C58" s="9" t="s">
        <v>39</v>
      </c>
      <c r="D58" s="9">
        <v>88</v>
      </c>
      <c r="E58" s="28">
        <f t="shared" si="3"/>
        <v>12.753623188405797</v>
      </c>
    </row>
    <row r="59" spans="2:5" x14ac:dyDescent="0.25">
      <c r="B59" s="31" t="s">
        <v>180</v>
      </c>
      <c r="C59" s="9" t="s">
        <v>44</v>
      </c>
      <c r="D59" s="9">
        <v>82</v>
      </c>
      <c r="E59" s="28">
        <f t="shared" si="3"/>
        <v>11.884057971014492</v>
      </c>
    </row>
    <row r="60" spans="2:5" x14ac:dyDescent="0.25">
      <c r="B60" s="31" t="s">
        <v>180</v>
      </c>
      <c r="C60" s="9" t="s">
        <v>52</v>
      </c>
      <c r="D60" s="9">
        <v>64</v>
      </c>
      <c r="E60" s="28">
        <f t="shared" si="3"/>
        <v>9.27536231884058</v>
      </c>
    </row>
    <row r="61" spans="2:5" x14ac:dyDescent="0.25">
      <c r="B61" s="31" t="s">
        <v>180</v>
      </c>
      <c r="C61" s="9" t="s">
        <v>47</v>
      </c>
      <c r="D61" s="9">
        <v>154</v>
      </c>
      <c r="E61" s="28">
        <f t="shared" si="3"/>
        <v>22.318840579710145</v>
      </c>
    </row>
    <row r="62" spans="2:5" x14ac:dyDescent="0.25">
      <c r="B62" s="31" t="s">
        <v>180</v>
      </c>
      <c r="C62" s="9" t="s">
        <v>46</v>
      </c>
      <c r="D62" s="9">
        <v>5</v>
      </c>
      <c r="E62" s="28">
        <f t="shared" si="3"/>
        <v>0.72463768115942029</v>
      </c>
    </row>
    <row r="63" spans="2:5" x14ac:dyDescent="0.25">
      <c r="B63" s="31" t="s">
        <v>180</v>
      </c>
      <c r="C63" s="9" t="s">
        <v>56</v>
      </c>
      <c r="D63" s="9">
        <v>8</v>
      </c>
      <c r="E63" s="28">
        <f t="shared" si="3"/>
        <v>1.1594202898550725</v>
      </c>
    </row>
    <row r="64" spans="2:5" x14ac:dyDescent="0.25">
      <c r="B64" s="31" t="s">
        <v>180</v>
      </c>
      <c r="C64" s="9" t="s">
        <v>54</v>
      </c>
      <c r="D64" s="9">
        <v>43</v>
      </c>
      <c r="E64" s="28">
        <f t="shared" si="3"/>
        <v>6.2318840579710137</v>
      </c>
    </row>
    <row r="65" spans="2:5" x14ac:dyDescent="0.25">
      <c r="B65" s="31" t="s">
        <v>38</v>
      </c>
      <c r="C65" s="9" t="s">
        <v>43</v>
      </c>
      <c r="D65" s="9">
        <v>100</v>
      </c>
      <c r="E65" s="28">
        <f t="shared" si="3"/>
        <v>14.492753623188404</v>
      </c>
    </row>
    <row r="66" spans="2:5" x14ac:dyDescent="0.25">
      <c r="B66" s="31" t="s">
        <v>38</v>
      </c>
      <c r="C66" s="9" t="s">
        <v>39</v>
      </c>
      <c r="D66" s="9">
        <v>635</v>
      </c>
      <c r="E66" s="28">
        <f t="shared" si="3"/>
        <v>92.028985507246375</v>
      </c>
    </row>
    <row r="67" spans="2:5" x14ac:dyDescent="0.25">
      <c r="B67" s="31" t="s">
        <v>38</v>
      </c>
      <c r="C67" s="9" t="s">
        <v>44</v>
      </c>
      <c r="D67" s="9">
        <v>2359</v>
      </c>
      <c r="E67" s="28">
        <f t="shared" si="3"/>
        <v>341.8840579710145</v>
      </c>
    </row>
    <row r="68" spans="2:5" x14ac:dyDescent="0.25">
      <c r="B68" s="31" t="s">
        <v>38</v>
      </c>
      <c r="C68" s="9" t="s">
        <v>52</v>
      </c>
      <c r="D68" s="9">
        <v>154</v>
      </c>
      <c r="E68" s="28">
        <f t="shared" si="3"/>
        <v>22.318840579710145</v>
      </c>
    </row>
    <row r="69" spans="2:5" x14ac:dyDescent="0.25">
      <c r="B69" s="31" t="s">
        <v>38</v>
      </c>
      <c r="C69" s="9" t="s">
        <v>47</v>
      </c>
      <c r="D69" s="9">
        <v>5140</v>
      </c>
      <c r="E69" s="28">
        <f t="shared" si="3"/>
        <v>744.92753623188401</v>
      </c>
    </row>
    <row r="70" spans="2:5" x14ac:dyDescent="0.25">
      <c r="B70" s="31" t="s">
        <v>38</v>
      </c>
      <c r="C70" s="9" t="s">
        <v>46</v>
      </c>
      <c r="D70" s="9">
        <v>1025</v>
      </c>
      <c r="E70" s="28">
        <f t="shared" si="3"/>
        <v>148.55072463768116</v>
      </c>
    </row>
    <row r="71" spans="2:5" x14ac:dyDescent="0.25">
      <c r="B71" s="31" t="s">
        <v>38</v>
      </c>
      <c r="C71" s="9" t="s">
        <v>56</v>
      </c>
      <c r="D71" s="9">
        <v>52</v>
      </c>
      <c r="E71" s="28">
        <f t="shared" si="3"/>
        <v>7.5362318840579707</v>
      </c>
    </row>
    <row r="72" spans="2:5" x14ac:dyDescent="0.25">
      <c r="B72" s="31" t="s">
        <v>38</v>
      </c>
      <c r="C72" s="9" t="s">
        <v>54</v>
      </c>
      <c r="D72" s="9">
        <v>117</v>
      </c>
      <c r="E72" s="28">
        <f t="shared" si="3"/>
        <v>16.956521739130434</v>
      </c>
    </row>
    <row r="73" spans="2:5" x14ac:dyDescent="0.25">
      <c r="D73" s="9"/>
    </row>
    <row r="74" spans="2:5" x14ac:dyDescent="0.25">
      <c r="D74" s="9"/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outlinePr summaryBelow="0" summaryRight="0"/>
  </sheetPr>
  <dimension ref="A1:AI3751"/>
  <sheetViews>
    <sheetView tabSelected="1" topLeftCell="F1" zoomScale="70" zoomScaleNormal="70" workbookViewId="0">
      <pane ySplit="1" topLeftCell="A2068" activePane="bottomLeft" state="frozen"/>
      <selection pane="bottomLeft" activeCell="U2374" sqref="U2068:U2374"/>
    </sheetView>
  </sheetViews>
  <sheetFormatPr baseColWidth="10" defaultColWidth="12.5546875" defaultRowHeight="15" customHeight="1" x14ac:dyDescent="0.25"/>
  <cols>
    <col min="1" max="5" width="12.5546875" customWidth="1"/>
    <col min="6" max="6" width="49.21875" customWidth="1"/>
    <col min="7" max="7" width="12.5546875" customWidth="1"/>
    <col min="8" max="8" width="15" bestFit="1" customWidth="1"/>
    <col min="9" max="9" width="16.109375" bestFit="1" customWidth="1"/>
    <col min="10" max="12" width="12.5546875" customWidth="1"/>
    <col min="13" max="13" width="20.44140625" bestFit="1" customWidth="1"/>
    <col min="14" max="18" width="12.5546875" customWidth="1"/>
    <col min="19" max="19" width="19.44140625" bestFit="1" customWidth="1"/>
    <col min="20" max="22" width="12.5546875" customWidth="1"/>
    <col min="23" max="28" width="8.109375" customWidth="1"/>
    <col min="29" max="29" width="35.109375" customWidth="1"/>
    <col min="30" max="32" width="12.5546875" customWidth="1"/>
  </cols>
  <sheetData>
    <row r="1" spans="1:35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34" t="s">
        <v>207</v>
      </c>
      <c r="Q1" s="34" t="s">
        <v>208</v>
      </c>
      <c r="R1" s="1" t="s">
        <v>15</v>
      </c>
      <c r="S1" s="1" t="s">
        <v>16</v>
      </c>
      <c r="T1" s="34" t="s">
        <v>206</v>
      </c>
      <c r="U1" s="34" t="s">
        <v>17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  <c r="AA1" s="1" t="s">
        <v>23</v>
      </c>
      <c r="AB1" s="1" t="s">
        <v>24</v>
      </c>
      <c r="AC1" s="1" t="s">
        <v>25</v>
      </c>
      <c r="AD1" s="1" t="s">
        <v>26</v>
      </c>
      <c r="AE1" s="1" t="s">
        <v>27</v>
      </c>
      <c r="AF1" s="1" t="s">
        <v>28</v>
      </c>
      <c r="AG1" s="1" t="s">
        <v>29</v>
      </c>
      <c r="AH1" s="1" t="s">
        <v>30</v>
      </c>
      <c r="AI1" s="1" t="s">
        <v>31</v>
      </c>
    </row>
    <row r="2" spans="1:35" ht="15.75" hidden="1" customHeight="1" x14ac:dyDescent="0.25">
      <c r="A2" s="1" t="s">
        <v>32</v>
      </c>
      <c r="B2" s="1" t="s">
        <v>33</v>
      </c>
      <c r="C2" s="1" t="s">
        <v>34</v>
      </c>
      <c r="D2" s="1">
        <v>1</v>
      </c>
      <c r="E2" s="1">
        <v>420</v>
      </c>
      <c r="F2" s="1" t="s">
        <v>35</v>
      </c>
      <c r="G2" s="2">
        <v>45797</v>
      </c>
      <c r="H2" s="1" t="s">
        <v>36</v>
      </c>
      <c r="I2" s="1" t="s">
        <v>37</v>
      </c>
      <c r="J2" s="1" t="s">
        <v>38</v>
      </c>
      <c r="K2" s="1">
        <v>1</v>
      </c>
      <c r="L2" s="1">
        <v>1</v>
      </c>
      <c r="M2" s="1" t="s">
        <v>39</v>
      </c>
      <c r="N2" s="1" t="s">
        <v>40</v>
      </c>
      <c r="O2" s="1">
        <v>77</v>
      </c>
      <c r="P2" s="35">
        <f>(O2/100)</f>
        <v>0.77</v>
      </c>
      <c r="Q2" s="1">
        <f>(P2/PI())</f>
        <v>0.24509861236151884</v>
      </c>
      <c r="R2" s="1">
        <v>9.5</v>
      </c>
      <c r="S2" s="1">
        <v>6.8</v>
      </c>
      <c r="T2" s="1">
        <f>(PI()/4)*Q2*Q2</f>
        <v>4.7181482879592375E-2</v>
      </c>
      <c r="U2" s="1">
        <v>15</v>
      </c>
      <c r="V2" s="1">
        <v>22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1</v>
      </c>
      <c r="AC2" s="1" t="s">
        <v>41</v>
      </c>
      <c r="AD2" s="1" t="s">
        <v>42</v>
      </c>
      <c r="AE2" s="1" t="s">
        <v>40</v>
      </c>
      <c r="AF2" s="3">
        <v>4665655.2276999997</v>
      </c>
      <c r="AG2" s="3">
        <v>2457822.3361</v>
      </c>
      <c r="AH2" s="3">
        <v>-76.034829999999999</v>
      </c>
      <c r="AI2" s="3">
        <v>8.1318950000000001</v>
      </c>
    </row>
    <row r="3" spans="1:35" ht="15.75" hidden="1" customHeight="1" x14ac:dyDescent="0.25">
      <c r="A3" s="1" t="s">
        <v>32</v>
      </c>
      <c r="B3" s="1" t="s">
        <v>33</v>
      </c>
      <c r="C3" s="1" t="s">
        <v>34</v>
      </c>
      <c r="D3" s="1">
        <v>1</v>
      </c>
      <c r="E3" s="1">
        <v>421</v>
      </c>
      <c r="F3" s="1" t="s">
        <v>35</v>
      </c>
      <c r="G3" s="2">
        <v>45797</v>
      </c>
      <c r="H3" s="1" t="s">
        <v>36</v>
      </c>
      <c r="I3" s="1" t="s">
        <v>37</v>
      </c>
      <c r="J3" s="1" t="s">
        <v>38</v>
      </c>
      <c r="K3" s="1">
        <v>1</v>
      </c>
      <c r="L3" s="1">
        <v>2</v>
      </c>
      <c r="M3" s="1" t="s">
        <v>39</v>
      </c>
      <c r="N3" s="1" t="s">
        <v>40</v>
      </c>
      <c r="O3" s="1">
        <v>76</v>
      </c>
      <c r="P3" s="35">
        <f t="shared" ref="P3:P63" si="0">(O3/100)</f>
        <v>0.76</v>
      </c>
      <c r="Q3" s="1">
        <f t="shared" ref="Q3:Q63" si="1">(P3/PI())</f>
        <v>0.24191551349968093</v>
      </c>
      <c r="R3" s="1">
        <v>9.5</v>
      </c>
      <c r="S3" s="1">
        <v>6.6</v>
      </c>
      <c r="T3" s="1">
        <f t="shared" ref="T3:T65" si="2">(PI()/4)*Q3*Q3</f>
        <v>4.5963947564939378E-2</v>
      </c>
      <c r="U3" s="1">
        <v>16</v>
      </c>
      <c r="V3" s="1">
        <v>22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 t="s">
        <v>41</v>
      </c>
      <c r="AD3" s="1" t="s">
        <v>42</v>
      </c>
      <c r="AE3" s="1" t="s">
        <v>40</v>
      </c>
      <c r="AF3" s="3">
        <v>4665649.1065999996</v>
      </c>
      <c r="AG3" s="3">
        <v>2457829.5751999998</v>
      </c>
      <c r="AH3" s="3">
        <v>-76.034886</v>
      </c>
      <c r="AI3" s="3">
        <v>8.1319599999999994</v>
      </c>
    </row>
    <row r="4" spans="1:35" ht="15.75" hidden="1" customHeight="1" x14ac:dyDescent="0.25">
      <c r="A4" s="1" t="s">
        <v>32</v>
      </c>
      <c r="B4" s="1" t="s">
        <v>33</v>
      </c>
      <c r="C4" s="1" t="s">
        <v>34</v>
      </c>
      <c r="D4" s="1">
        <v>1</v>
      </c>
      <c r="E4" s="1">
        <v>422</v>
      </c>
      <c r="F4" s="1" t="s">
        <v>35</v>
      </c>
      <c r="G4" s="2">
        <v>45797</v>
      </c>
      <c r="H4" s="1" t="s">
        <v>36</v>
      </c>
      <c r="I4" s="1" t="s">
        <v>37</v>
      </c>
      <c r="J4" s="1" t="s">
        <v>38</v>
      </c>
      <c r="K4" s="1">
        <v>1</v>
      </c>
      <c r="L4" s="1">
        <v>3</v>
      </c>
      <c r="M4" s="1" t="s">
        <v>43</v>
      </c>
      <c r="N4" s="1" t="s">
        <v>40</v>
      </c>
      <c r="O4" s="1">
        <v>65</v>
      </c>
      <c r="P4" s="35">
        <f t="shared" si="0"/>
        <v>0.65</v>
      </c>
      <c r="Q4" s="1">
        <f t="shared" si="1"/>
        <v>0.20690142601946396</v>
      </c>
      <c r="R4" s="1">
        <v>6.8</v>
      </c>
      <c r="S4" s="1">
        <v>3.5</v>
      </c>
      <c r="T4" s="1">
        <f t="shared" si="2"/>
        <v>3.3621481728162893E-2</v>
      </c>
      <c r="U4" s="1">
        <v>12</v>
      </c>
      <c r="V4" s="1">
        <v>17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 t="s">
        <v>41</v>
      </c>
      <c r="AD4" s="1" t="s">
        <v>42</v>
      </c>
      <c r="AE4" s="1" t="s">
        <v>40</v>
      </c>
      <c r="AF4" s="3">
        <v>4665649.2476000004</v>
      </c>
      <c r="AG4" s="3">
        <v>2457833.6686999998</v>
      </c>
      <c r="AH4" s="3">
        <v>-76.034885000000003</v>
      </c>
      <c r="AI4" s="3">
        <v>8.1319970000000001</v>
      </c>
    </row>
    <row r="5" spans="1:35" ht="15.75" hidden="1" customHeight="1" x14ac:dyDescent="0.25">
      <c r="A5" s="1" t="s">
        <v>32</v>
      </c>
      <c r="B5" s="1" t="s">
        <v>33</v>
      </c>
      <c r="C5" s="1" t="s">
        <v>34</v>
      </c>
      <c r="D5" s="1">
        <v>1</v>
      </c>
      <c r="E5" s="1">
        <v>423</v>
      </c>
      <c r="F5" s="1" t="s">
        <v>35</v>
      </c>
      <c r="G5" s="2">
        <v>45797</v>
      </c>
      <c r="H5" s="1" t="s">
        <v>36</v>
      </c>
      <c r="I5" s="1" t="s">
        <v>37</v>
      </c>
      <c r="J5" s="1" t="s">
        <v>38</v>
      </c>
      <c r="K5" s="1">
        <v>1</v>
      </c>
      <c r="L5" s="1">
        <v>4</v>
      </c>
      <c r="M5" s="1" t="s">
        <v>39</v>
      </c>
      <c r="N5" s="1" t="s">
        <v>40</v>
      </c>
      <c r="O5" s="1">
        <v>69</v>
      </c>
      <c r="P5" s="35">
        <f t="shared" si="0"/>
        <v>0.69</v>
      </c>
      <c r="Q5" s="1">
        <f t="shared" si="1"/>
        <v>0.21963382146681557</v>
      </c>
      <c r="R5" s="1">
        <v>7.5</v>
      </c>
      <c r="S5" s="1">
        <v>6.2</v>
      </c>
      <c r="T5" s="1">
        <f t="shared" si="2"/>
        <v>3.7886834203025681E-2</v>
      </c>
      <c r="U5" s="1">
        <v>14</v>
      </c>
      <c r="V5" s="1">
        <v>19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 t="s">
        <v>41</v>
      </c>
      <c r="AD5" s="1" t="s">
        <v>42</v>
      </c>
      <c r="AE5" s="1" t="s">
        <v>40</v>
      </c>
      <c r="AF5" s="3">
        <v>4665650.4539000001</v>
      </c>
      <c r="AG5" s="3">
        <v>2457832.7743000002</v>
      </c>
      <c r="AH5" s="3">
        <v>-76.034874000000002</v>
      </c>
      <c r="AI5" s="3">
        <v>8.1319890000000008</v>
      </c>
    </row>
    <row r="6" spans="1:35" ht="15.75" hidden="1" customHeight="1" x14ac:dyDescent="0.25">
      <c r="A6" s="1" t="s">
        <v>32</v>
      </c>
      <c r="B6" s="1" t="s">
        <v>33</v>
      </c>
      <c r="C6" s="1" t="s">
        <v>34</v>
      </c>
      <c r="D6" s="1">
        <v>1</v>
      </c>
      <c r="E6" s="1">
        <v>424</v>
      </c>
      <c r="F6" s="1" t="s">
        <v>35</v>
      </c>
      <c r="G6" s="2">
        <v>45797</v>
      </c>
      <c r="H6" s="1" t="s">
        <v>36</v>
      </c>
      <c r="I6" s="1" t="s">
        <v>37</v>
      </c>
      <c r="J6" s="1" t="s">
        <v>38</v>
      </c>
      <c r="K6" s="1">
        <v>1</v>
      </c>
      <c r="L6" s="1">
        <v>5</v>
      </c>
      <c r="M6" s="1" t="s">
        <v>39</v>
      </c>
      <c r="N6" s="1" t="s">
        <v>40</v>
      </c>
      <c r="O6" s="1">
        <v>70</v>
      </c>
      <c r="P6" s="35">
        <f t="shared" si="0"/>
        <v>0.7</v>
      </c>
      <c r="Q6" s="1">
        <f t="shared" si="1"/>
        <v>0.22281692032865347</v>
      </c>
      <c r="R6" s="1">
        <v>10</v>
      </c>
      <c r="S6" s="1">
        <v>6.8</v>
      </c>
      <c r="T6" s="1">
        <f t="shared" si="2"/>
        <v>3.8992961057514354E-2</v>
      </c>
      <c r="U6" s="1">
        <v>10</v>
      </c>
      <c r="V6" s="1">
        <v>15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2</v>
      </c>
      <c r="AC6" s="1" t="s">
        <v>41</v>
      </c>
      <c r="AD6" s="1" t="s">
        <v>42</v>
      </c>
      <c r="AE6" s="1" t="s">
        <v>40</v>
      </c>
      <c r="AF6" s="3">
        <v>4665650.2407999998</v>
      </c>
      <c r="AG6" s="3">
        <v>2457833.7719000001</v>
      </c>
      <c r="AH6" s="3">
        <v>-76.034875999999997</v>
      </c>
      <c r="AI6" s="3">
        <v>8.1319979999999994</v>
      </c>
    </row>
    <row r="7" spans="1:35" ht="15.75" hidden="1" customHeight="1" x14ac:dyDescent="0.25">
      <c r="A7" s="1" t="s">
        <v>32</v>
      </c>
      <c r="B7" s="1" t="s">
        <v>33</v>
      </c>
      <c r="C7" s="1" t="s">
        <v>34</v>
      </c>
      <c r="D7" s="1">
        <v>1</v>
      </c>
      <c r="E7" s="1"/>
      <c r="F7" s="1" t="s">
        <v>35</v>
      </c>
      <c r="G7" s="2">
        <v>45797</v>
      </c>
      <c r="H7" s="1" t="s">
        <v>36</v>
      </c>
      <c r="I7" s="1" t="s">
        <v>37</v>
      </c>
      <c r="J7" s="1" t="s">
        <v>38</v>
      </c>
      <c r="K7" s="1">
        <v>1</v>
      </c>
      <c r="L7" s="1">
        <v>6</v>
      </c>
      <c r="M7" s="1" t="s">
        <v>44</v>
      </c>
      <c r="N7" s="1">
        <v>1</v>
      </c>
      <c r="O7" s="1" t="s">
        <v>40</v>
      </c>
      <c r="P7" s="35"/>
      <c r="Q7" s="1"/>
      <c r="R7" s="1">
        <v>0.3</v>
      </c>
      <c r="S7" s="1" t="s">
        <v>40</v>
      </c>
      <c r="T7" s="1">
        <f t="shared" si="2"/>
        <v>0</v>
      </c>
      <c r="U7" s="1" t="s">
        <v>40</v>
      </c>
      <c r="V7" s="1" t="s">
        <v>40</v>
      </c>
      <c r="W7" s="1"/>
      <c r="X7" s="1"/>
      <c r="Y7" s="1"/>
      <c r="Z7" s="1"/>
      <c r="AA7" s="1"/>
      <c r="AB7" s="1"/>
      <c r="AC7" s="1" t="s">
        <v>45</v>
      </c>
      <c r="AD7" s="1" t="s">
        <v>42</v>
      </c>
      <c r="AE7" s="1" t="s">
        <v>40</v>
      </c>
    </row>
    <row r="8" spans="1:35" ht="15.75" hidden="1" customHeight="1" x14ac:dyDescent="0.25">
      <c r="A8" s="1" t="s">
        <v>32</v>
      </c>
      <c r="B8" s="1" t="s">
        <v>33</v>
      </c>
      <c r="C8" s="1" t="s">
        <v>34</v>
      </c>
      <c r="D8" s="1">
        <v>1</v>
      </c>
      <c r="E8" s="1"/>
      <c r="F8" s="1" t="s">
        <v>35</v>
      </c>
      <c r="G8" s="2">
        <v>45797</v>
      </c>
      <c r="H8" s="1" t="s">
        <v>36</v>
      </c>
      <c r="I8" s="1" t="s">
        <v>37</v>
      </c>
      <c r="J8" s="1" t="s">
        <v>38</v>
      </c>
      <c r="K8" s="1">
        <v>1</v>
      </c>
      <c r="L8" s="1">
        <v>7</v>
      </c>
      <c r="M8" s="1" t="s">
        <v>46</v>
      </c>
      <c r="N8" s="1">
        <v>2</v>
      </c>
      <c r="O8" s="1" t="s">
        <v>40</v>
      </c>
      <c r="P8" s="35"/>
      <c r="Q8" s="1"/>
      <c r="R8" s="1">
        <v>0.25</v>
      </c>
      <c r="S8" s="1" t="s">
        <v>40</v>
      </c>
      <c r="T8" s="1">
        <f t="shared" si="2"/>
        <v>0</v>
      </c>
      <c r="U8" s="1" t="s">
        <v>40</v>
      </c>
      <c r="V8" s="1" t="s">
        <v>40</v>
      </c>
      <c r="W8" s="1"/>
      <c r="X8" s="1"/>
      <c r="Y8" s="1"/>
      <c r="Z8" s="1"/>
      <c r="AA8" s="1"/>
      <c r="AB8" s="1"/>
      <c r="AC8" s="1" t="s">
        <v>45</v>
      </c>
      <c r="AD8" s="1" t="s">
        <v>42</v>
      </c>
      <c r="AE8" s="1" t="s">
        <v>40</v>
      </c>
    </row>
    <row r="9" spans="1:35" ht="15.75" hidden="1" customHeight="1" x14ac:dyDescent="0.25">
      <c r="A9" s="1" t="s">
        <v>32</v>
      </c>
      <c r="B9" s="1" t="s">
        <v>33</v>
      </c>
      <c r="C9" s="1" t="s">
        <v>34</v>
      </c>
      <c r="D9" s="1">
        <v>1</v>
      </c>
      <c r="E9" s="1">
        <v>426</v>
      </c>
      <c r="F9" s="1" t="s">
        <v>35</v>
      </c>
      <c r="G9" s="2">
        <v>45797</v>
      </c>
      <c r="H9" s="1" t="s">
        <v>36</v>
      </c>
      <c r="I9" s="1" t="s">
        <v>37</v>
      </c>
      <c r="J9" s="1" t="s">
        <v>38</v>
      </c>
      <c r="K9" s="1">
        <v>2</v>
      </c>
      <c r="L9" s="1">
        <v>8</v>
      </c>
      <c r="M9" s="1" t="s">
        <v>39</v>
      </c>
      <c r="N9" s="1" t="s">
        <v>40</v>
      </c>
      <c r="O9" s="1">
        <v>76.5</v>
      </c>
      <c r="P9" s="35">
        <f t="shared" si="0"/>
        <v>0.76500000000000001</v>
      </c>
      <c r="Q9" s="1">
        <f t="shared" si="1"/>
        <v>0.24350706293059987</v>
      </c>
      <c r="R9" s="1">
        <v>9.6</v>
      </c>
      <c r="S9" s="1">
        <v>7.5</v>
      </c>
      <c r="T9" s="1">
        <f t="shared" si="2"/>
        <v>4.6570725785477225E-2</v>
      </c>
      <c r="U9" s="1">
        <v>12</v>
      </c>
      <c r="V9" s="1">
        <v>19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1</v>
      </c>
      <c r="AC9" s="1" t="s">
        <v>45</v>
      </c>
      <c r="AD9" s="1" t="s">
        <v>42</v>
      </c>
      <c r="AE9" s="1" t="s">
        <v>40</v>
      </c>
      <c r="AF9" s="3">
        <v>4665658.6577000003</v>
      </c>
      <c r="AG9" s="3">
        <v>2457823.8596999999</v>
      </c>
      <c r="AH9" s="3">
        <v>-76.034799000000007</v>
      </c>
      <c r="AI9" s="3">
        <v>8.1319090000000003</v>
      </c>
    </row>
    <row r="10" spans="1:35" ht="15.75" hidden="1" customHeight="1" x14ac:dyDescent="0.25">
      <c r="A10" s="1" t="s">
        <v>32</v>
      </c>
      <c r="B10" s="1" t="s">
        <v>33</v>
      </c>
      <c r="C10" s="1" t="s">
        <v>34</v>
      </c>
      <c r="D10" s="1">
        <v>1</v>
      </c>
      <c r="E10" s="1">
        <v>427</v>
      </c>
      <c r="F10" s="1" t="s">
        <v>35</v>
      </c>
      <c r="G10" s="2">
        <v>45797</v>
      </c>
      <c r="H10" s="1" t="s">
        <v>36</v>
      </c>
      <c r="I10" s="1" t="s">
        <v>37</v>
      </c>
      <c r="J10" s="1" t="s">
        <v>38</v>
      </c>
      <c r="K10" s="1">
        <v>2</v>
      </c>
      <c r="L10" s="1">
        <v>9</v>
      </c>
      <c r="M10" s="1" t="s">
        <v>39</v>
      </c>
      <c r="N10" s="1" t="s">
        <v>40</v>
      </c>
      <c r="O10" s="1">
        <v>69.5</v>
      </c>
      <c r="P10" s="35">
        <f t="shared" si="0"/>
        <v>0.69499999999999995</v>
      </c>
      <c r="Q10" s="1">
        <f t="shared" si="1"/>
        <v>0.2212253708977345</v>
      </c>
      <c r="R10" s="1">
        <v>9.5</v>
      </c>
      <c r="S10" s="1">
        <v>6.6</v>
      </c>
      <c r="T10" s="1">
        <f t="shared" si="2"/>
        <v>3.843790819348137E-2</v>
      </c>
      <c r="U10" s="1">
        <v>6</v>
      </c>
      <c r="V10" s="1">
        <v>11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 t="s">
        <v>41</v>
      </c>
      <c r="AD10" s="1" t="s">
        <v>42</v>
      </c>
      <c r="AE10" s="1" t="s">
        <v>40</v>
      </c>
      <c r="AF10" s="3">
        <v>4665660.8912000004</v>
      </c>
      <c r="AG10" s="3">
        <v>2457827.6055000001</v>
      </c>
      <c r="AH10" s="3">
        <v>-76.034779</v>
      </c>
      <c r="AI10" s="3">
        <v>8.1319429999999997</v>
      </c>
    </row>
    <row r="11" spans="1:35" ht="15.75" hidden="1" customHeight="1" x14ac:dyDescent="0.25">
      <c r="A11" s="1" t="s">
        <v>32</v>
      </c>
      <c r="B11" s="1" t="s">
        <v>33</v>
      </c>
      <c r="C11" s="1" t="s">
        <v>34</v>
      </c>
      <c r="D11" s="1">
        <v>1</v>
      </c>
      <c r="E11" s="1">
        <v>428</v>
      </c>
      <c r="F11" s="1" t="s">
        <v>35</v>
      </c>
      <c r="G11" s="2">
        <v>45797</v>
      </c>
      <c r="H11" s="1" t="s">
        <v>36</v>
      </c>
      <c r="I11" s="1" t="s">
        <v>37</v>
      </c>
      <c r="J11" s="1" t="s">
        <v>38</v>
      </c>
      <c r="K11" s="1">
        <v>2</v>
      </c>
      <c r="L11" s="1">
        <v>10</v>
      </c>
      <c r="M11" s="1" t="s">
        <v>39</v>
      </c>
      <c r="N11" s="1" t="s">
        <v>40</v>
      </c>
      <c r="O11" s="1">
        <v>84</v>
      </c>
      <c r="P11" s="35">
        <f t="shared" si="0"/>
        <v>0.84</v>
      </c>
      <c r="Q11" s="1">
        <f t="shared" si="1"/>
        <v>0.26738030439438415</v>
      </c>
      <c r="R11" s="1">
        <v>9.5</v>
      </c>
      <c r="S11" s="1">
        <v>7.3</v>
      </c>
      <c r="T11" s="1">
        <f t="shared" si="2"/>
        <v>5.6149863922820668E-2</v>
      </c>
      <c r="U11" s="1">
        <v>15</v>
      </c>
      <c r="V11" s="1">
        <v>22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2</v>
      </c>
      <c r="AC11" s="1" t="s">
        <v>41</v>
      </c>
      <c r="AD11" s="1" t="s">
        <v>42</v>
      </c>
      <c r="AE11" s="1" t="s">
        <v>40</v>
      </c>
      <c r="AF11" s="3">
        <v>4665662.0097000003</v>
      </c>
      <c r="AG11" s="3">
        <v>2457829.6998000001</v>
      </c>
      <c r="AH11" s="3">
        <v>-76.034768999999997</v>
      </c>
      <c r="AI11" s="3">
        <v>8.1319620009999998</v>
      </c>
    </row>
    <row r="12" spans="1:35" ht="15.75" hidden="1" customHeight="1" x14ac:dyDescent="0.25">
      <c r="A12" s="1" t="s">
        <v>32</v>
      </c>
      <c r="B12" s="1" t="s">
        <v>33</v>
      </c>
      <c r="C12" s="1" t="s">
        <v>34</v>
      </c>
      <c r="D12" s="1">
        <v>1</v>
      </c>
      <c r="E12" s="1" t="s">
        <v>40</v>
      </c>
      <c r="F12" s="1" t="s">
        <v>35</v>
      </c>
      <c r="G12" s="2">
        <v>45797</v>
      </c>
      <c r="H12" s="1" t="s">
        <v>36</v>
      </c>
      <c r="I12" s="1" t="s">
        <v>37</v>
      </c>
      <c r="J12" s="1" t="s">
        <v>38</v>
      </c>
      <c r="K12" s="1">
        <v>2</v>
      </c>
      <c r="L12" s="1">
        <v>11</v>
      </c>
      <c r="M12" s="1" t="s">
        <v>47</v>
      </c>
      <c r="N12" s="1">
        <v>7</v>
      </c>
      <c r="O12" s="1" t="s">
        <v>40</v>
      </c>
      <c r="P12" s="35"/>
      <c r="Q12" s="1"/>
      <c r="R12" s="1">
        <v>0.15</v>
      </c>
      <c r="S12" s="1" t="s">
        <v>40</v>
      </c>
      <c r="T12" s="1">
        <f t="shared" si="2"/>
        <v>0</v>
      </c>
      <c r="U12" s="1" t="s">
        <v>40</v>
      </c>
      <c r="V12" s="1" t="s">
        <v>40</v>
      </c>
      <c r="W12" s="1"/>
      <c r="X12" s="1"/>
      <c r="Y12" s="1"/>
      <c r="Z12" s="1"/>
      <c r="AA12" s="1"/>
      <c r="AB12" s="1"/>
      <c r="AC12" s="1" t="s">
        <v>41</v>
      </c>
      <c r="AD12" s="1" t="s">
        <v>42</v>
      </c>
      <c r="AE12" s="1" t="s">
        <v>40</v>
      </c>
    </row>
    <row r="13" spans="1:35" ht="15.75" hidden="1" customHeight="1" x14ac:dyDescent="0.25">
      <c r="A13" s="1" t="s">
        <v>32</v>
      </c>
      <c r="B13" s="1" t="s">
        <v>33</v>
      </c>
      <c r="C13" s="1" t="s">
        <v>34</v>
      </c>
      <c r="D13" s="1">
        <v>1</v>
      </c>
      <c r="E13" s="1" t="s">
        <v>40</v>
      </c>
      <c r="F13" s="1" t="s">
        <v>35</v>
      </c>
      <c r="G13" s="2">
        <v>45797</v>
      </c>
      <c r="H13" s="1" t="s">
        <v>36</v>
      </c>
      <c r="I13" s="1" t="s">
        <v>37</v>
      </c>
      <c r="J13" s="1" t="s">
        <v>38</v>
      </c>
      <c r="K13" s="1">
        <v>2</v>
      </c>
      <c r="L13" s="1">
        <v>12</v>
      </c>
      <c r="M13" s="1" t="s">
        <v>46</v>
      </c>
      <c r="N13" s="1">
        <v>3</v>
      </c>
      <c r="O13" s="1" t="s">
        <v>40</v>
      </c>
      <c r="P13" s="35"/>
      <c r="Q13" s="1"/>
      <c r="R13" s="1">
        <v>0.2</v>
      </c>
      <c r="S13" s="1" t="s">
        <v>40</v>
      </c>
      <c r="T13" s="1">
        <f t="shared" si="2"/>
        <v>0</v>
      </c>
      <c r="U13" s="1" t="s">
        <v>40</v>
      </c>
      <c r="V13" s="1" t="s">
        <v>40</v>
      </c>
      <c r="W13" s="1"/>
      <c r="X13" s="1"/>
      <c r="Y13" s="1"/>
      <c r="Z13" s="1"/>
      <c r="AA13" s="1"/>
      <c r="AB13" s="1"/>
      <c r="AC13" s="1" t="s">
        <v>45</v>
      </c>
      <c r="AD13" s="1" t="s">
        <v>42</v>
      </c>
      <c r="AE13" s="1" t="s">
        <v>40</v>
      </c>
    </row>
    <row r="14" spans="1:35" ht="15.75" hidden="1" customHeight="1" x14ac:dyDescent="0.25">
      <c r="A14" s="1" t="s">
        <v>32</v>
      </c>
      <c r="B14" s="1" t="s">
        <v>33</v>
      </c>
      <c r="C14" s="1" t="s">
        <v>34</v>
      </c>
      <c r="D14" s="1">
        <v>1</v>
      </c>
      <c r="E14" s="1" t="s">
        <v>40</v>
      </c>
      <c r="F14" s="1" t="s">
        <v>35</v>
      </c>
      <c r="G14" s="2">
        <v>45797</v>
      </c>
      <c r="H14" s="1" t="s">
        <v>36</v>
      </c>
      <c r="I14" s="1" t="s">
        <v>37</v>
      </c>
      <c r="J14" s="1" t="s">
        <v>38</v>
      </c>
      <c r="K14" s="1">
        <v>2</v>
      </c>
      <c r="L14" s="1">
        <v>13</v>
      </c>
      <c r="M14" s="1" t="s">
        <v>44</v>
      </c>
      <c r="N14" s="1">
        <v>9</v>
      </c>
      <c r="O14" s="1" t="s">
        <v>40</v>
      </c>
      <c r="P14" s="35"/>
      <c r="Q14" s="1"/>
      <c r="R14" s="1">
        <v>0.35</v>
      </c>
      <c r="S14" s="1" t="s">
        <v>40</v>
      </c>
      <c r="T14" s="1">
        <f t="shared" si="2"/>
        <v>0</v>
      </c>
      <c r="U14" s="1" t="s">
        <v>40</v>
      </c>
      <c r="V14" s="1" t="s">
        <v>40</v>
      </c>
      <c r="W14" s="1"/>
      <c r="X14" s="1"/>
      <c r="Y14" s="1"/>
      <c r="Z14" s="1"/>
      <c r="AA14" s="1"/>
      <c r="AB14" s="1"/>
      <c r="AC14" s="1" t="s">
        <v>41</v>
      </c>
      <c r="AD14" s="1" t="s">
        <v>42</v>
      </c>
      <c r="AE14" s="1" t="s">
        <v>40</v>
      </c>
    </row>
    <row r="15" spans="1:35" ht="15.75" hidden="1" customHeight="1" x14ac:dyDescent="0.25">
      <c r="A15" s="1" t="s">
        <v>32</v>
      </c>
      <c r="B15" s="1" t="s">
        <v>33</v>
      </c>
      <c r="C15" s="1" t="s">
        <v>34</v>
      </c>
      <c r="D15" s="1">
        <v>1</v>
      </c>
      <c r="E15" s="1" t="s">
        <v>40</v>
      </c>
      <c r="F15" s="1" t="s">
        <v>35</v>
      </c>
      <c r="G15" s="2">
        <v>45797</v>
      </c>
      <c r="H15" s="1" t="s">
        <v>36</v>
      </c>
      <c r="I15" s="1" t="s">
        <v>37</v>
      </c>
      <c r="J15" s="1" t="s">
        <v>38</v>
      </c>
      <c r="K15" s="1">
        <v>3</v>
      </c>
      <c r="L15" s="1">
        <v>14</v>
      </c>
      <c r="M15" s="1" t="s">
        <v>47</v>
      </c>
      <c r="N15" s="1">
        <v>3</v>
      </c>
      <c r="O15" s="1" t="s">
        <v>40</v>
      </c>
      <c r="P15" s="35"/>
      <c r="Q15" s="1"/>
      <c r="R15" s="1">
        <v>0.15</v>
      </c>
      <c r="S15" s="1" t="s">
        <v>40</v>
      </c>
      <c r="T15" s="1">
        <f t="shared" si="2"/>
        <v>0</v>
      </c>
      <c r="U15" s="1" t="s">
        <v>40</v>
      </c>
      <c r="V15" s="1" t="s">
        <v>40</v>
      </c>
      <c r="W15" s="1"/>
      <c r="X15" s="1"/>
      <c r="Y15" s="1"/>
      <c r="Z15" s="1"/>
      <c r="AA15" s="1"/>
      <c r="AB15" s="1"/>
      <c r="AC15" s="1" t="s">
        <v>41</v>
      </c>
      <c r="AD15" s="1" t="s">
        <v>42</v>
      </c>
      <c r="AE15" s="1" t="s">
        <v>40</v>
      </c>
    </row>
    <row r="16" spans="1:35" ht="15.75" hidden="1" customHeight="1" x14ac:dyDescent="0.25">
      <c r="A16" s="1" t="s">
        <v>32</v>
      </c>
      <c r="B16" s="1" t="s">
        <v>33</v>
      </c>
      <c r="C16" s="1" t="s">
        <v>34</v>
      </c>
      <c r="D16" s="1">
        <v>1</v>
      </c>
      <c r="E16" s="1">
        <v>431</v>
      </c>
      <c r="F16" s="1" t="s">
        <v>35</v>
      </c>
      <c r="G16" s="2">
        <v>45797</v>
      </c>
      <c r="H16" s="1" t="s">
        <v>36</v>
      </c>
      <c r="I16" s="1" t="s">
        <v>37</v>
      </c>
      <c r="J16" s="1" t="s">
        <v>38</v>
      </c>
      <c r="K16" s="1">
        <v>4</v>
      </c>
      <c r="L16" s="1">
        <v>15</v>
      </c>
      <c r="M16" s="1" t="s">
        <v>39</v>
      </c>
      <c r="N16" s="1" t="s">
        <v>40</v>
      </c>
      <c r="O16" s="1">
        <v>71</v>
      </c>
      <c r="P16" s="35">
        <f t="shared" si="0"/>
        <v>0.71</v>
      </c>
      <c r="Q16" s="1">
        <f t="shared" si="1"/>
        <v>0.22600001919049137</v>
      </c>
      <c r="R16" s="1">
        <v>10.5</v>
      </c>
      <c r="S16" s="1">
        <v>7.8</v>
      </c>
      <c r="T16" s="1">
        <f t="shared" si="2"/>
        <v>4.0115003406312216E-2</v>
      </c>
      <c r="U16" s="1">
        <v>12</v>
      </c>
      <c r="V16" s="1">
        <v>19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 t="s">
        <v>41</v>
      </c>
      <c r="AD16" s="1" t="s">
        <v>42</v>
      </c>
      <c r="AE16" s="1" t="s">
        <v>40</v>
      </c>
      <c r="AF16" s="3">
        <v>4665651.0592</v>
      </c>
      <c r="AG16" s="3">
        <v>2457839.963</v>
      </c>
      <c r="AH16" s="3">
        <v>-76.034869</v>
      </c>
      <c r="AI16" s="3">
        <v>8.1320540000000001</v>
      </c>
    </row>
    <row r="17" spans="1:35" ht="15.75" hidden="1" customHeight="1" x14ac:dyDescent="0.25">
      <c r="A17" s="1" t="s">
        <v>32</v>
      </c>
      <c r="B17" s="1" t="s">
        <v>33</v>
      </c>
      <c r="C17" s="1" t="s">
        <v>34</v>
      </c>
      <c r="D17" s="1">
        <v>1</v>
      </c>
      <c r="E17" s="1">
        <v>430</v>
      </c>
      <c r="F17" s="1" t="s">
        <v>35</v>
      </c>
      <c r="G17" s="2">
        <v>45797</v>
      </c>
      <c r="H17" s="1" t="s">
        <v>36</v>
      </c>
      <c r="I17" s="1" t="s">
        <v>37</v>
      </c>
      <c r="J17" s="1" t="s">
        <v>38</v>
      </c>
      <c r="K17" s="1">
        <v>4</v>
      </c>
      <c r="L17" s="1">
        <v>16</v>
      </c>
      <c r="M17" s="1" t="s">
        <v>39</v>
      </c>
      <c r="N17" s="1" t="s">
        <v>40</v>
      </c>
      <c r="O17" s="1">
        <v>64.2</v>
      </c>
      <c r="P17" s="35">
        <f t="shared" si="0"/>
        <v>0.64200000000000002</v>
      </c>
      <c r="Q17" s="1">
        <f t="shared" si="1"/>
        <v>0.20435494692999362</v>
      </c>
      <c r="R17" s="1">
        <v>9.5</v>
      </c>
      <c r="S17" s="1">
        <v>7</v>
      </c>
      <c r="T17" s="1">
        <f t="shared" si="2"/>
        <v>3.2798968982263976E-2</v>
      </c>
      <c r="U17" s="1">
        <v>10</v>
      </c>
      <c r="V17" s="1">
        <v>15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 t="s">
        <v>41</v>
      </c>
      <c r="AD17" s="1" t="s">
        <v>42</v>
      </c>
      <c r="AE17" s="1" t="s">
        <v>40</v>
      </c>
      <c r="AF17" s="3">
        <v>4665652.1502</v>
      </c>
      <c r="AG17" s="3">
        <v>2457838.4054999999</v>
      </c>
      <c r="AH17" s="3">
        <v>-76.034858999999997</v>
      </c>
      <c r="AI17" s="3">
        <v>8.1320399999999999</v>
      </c>
    </row>
    <row r="18" spans="1:35" ht="15.75" hidden="1" customHeight="1" x14ac:dyDescent="0.25">
      <c r="A18" s="1" t="s">
        <v>32</v>
      </c>
      <c r="B18" s="1" t="s">
        <v>33</v>
      </c>
      <c r="C18" s="1" t="s">
        <v>34</v>
      </c>
      <c r="D18" s="1">
        <v>1</v>
      </c>
      <c r="E18" s="1">
        <v>429</v>
      </c>
      <c r="F18" s="1" t="s">
        <v>35</v>
      </c>
      <c r="G18" s="2">
        <v>45797</v>
      </c>
      <c r="H18" s="1" t="s">
        <v>36</v>
      </c>
      <c r="I18" s="1" t="s">
        <v>37</v>
      </c>
      <c r="J18" s="1" t="s">
        <v>38</v>
      </c>
      <c r="K18" s="1">
        <v>4</v>
      </c>
      <c r="L18" s="1">
        <v>17</v>
      </c>
      <c r="M18" s="1" t="s">
        <v>39</v>
      </c>
      <c r="N18" s="1" t="s">
        <v>40</v>
      </c>
      <c r="O18" s="1">
        <v>58.2</v>
      </c>
      <c r="P18" s="35">
        <f t="shared" si="0"/>
        <v>0.58200000000000007</v>
      </c>
      <c r="Q18" s="1">
        <f t="shared" si="1"/>
        <v>0.18525635375896621</v>
      </c>
      <c r="R18" s="1">
        <v>7</v>
      </c>
      <c r="S18" s="1">
        <v>5</v>
      </c>
      <c r="T18" s="1">
        <f t="shared" si="2"/>
        <v>2.6954799471929587E-2</v>
      </c>
      <c r="U18" s="1">
        <v>16</v>
      </c>
      <c r="V18" s="1">
        <v>21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 t="s">
        <v>41</v>
      </c>
      <c r="AD18" s="1" t="s">
        <v>42</v>
      </c>
      <c r="AE18" s="1" t="s">
        <v>40</v>
      </c>
      <c r="AF18" s="3">
        <v>4665649.7275999999</v>
      </c>
      <c r="AG18" s="3">
        <v>2457838.8662999999</v>
      </c>
      <c r="AH18" s="3">
        <v>-76.034880999999999</v>
      </c>
      <c r="AI18" s="3">
        <v>8.1320440000000005</v>
      </c>
    </row>
    <row r="19" spans="1:35" ht="15.75" hidden="1" customHeight="1" x14ac:dyDescent="0.25">
      <c r="A19" s="1" t="s">
        <v>32</v>
      </c>
      <c r="B19" s="1" t="s">
        <v>33</v>
      </c>
      <c r="C19" s="1" t="s">
        <v>34</v>
      </c>
      <c r="D19" s="1">
        <v>1</v>
      </c>
      <c r="E19" s="1" t="s">
        <v>40</v>
      </c>
      <c r="F19" s="1" t="s">
        <v>35</v>
      </c>
      <c r="G19" s="2">
        <v>45797</v>
      </c>
      <c r="H19" s="1" t="s">
        <v>36</v>
      </c>
      <c r="I19" s="1" t="s">
        <v>37</v>
      </c>
      <c r="J19" s="1" t="s">
        <v>38</v>
      </c>
      <c r="K19" s="1">
        <v>4</v>
      </c>
      <c r="L19" s="1">
        <v>18</v>
      </c>
      <c r="M19" s="1" t="s">
        <v>44</v>
      </c>
      <c r="N19" s="1">
        <v>8</v>
      </c>
      <c r="O19" s="1" t="s">
        <v>40</v>
      </c>
      <c r="P19" s="35"/>
      <c r="Q19" s="1"/>
      <c r="R19" s="1">
        <v>0.3</v>
      </c>
      <c r="S19" s="1" t="s">
        <v>40</v>
      </c>
      <c r="T19" s="1">
        <f t="shared" si="2"/>
        <v>0</v>
      </c>
      <c r="U19" s="1" t="s">
        <v>40</v>
      </c>
      <c r="V19" s="1" t="s">
        <v>40</v>
      </c>
      <c r="W19" s="1"/>
      <c r="X19" s="1"/>
      <c r="Y19" s="1"/>
      <c r="Z19" s="1"/>
      <c r="AA19" s="1"/>
      <c r="AB19" s="1"/>
      <c r="AC19" s="1" t="s">
        <v>41</v>
      </c>
      <c r="AD19" s="1" t="s">
        <v>42</v>
      </c>
      <c r="AE19" s="1" t="s">
        <v>40</v>
      </c>
    </row>
    <row r="20" spans="1:35" ht="15.75" hidden="1" customHeight="1" x14ac:dyDescent="0.25">
      <c r="A20" s="1" t="s">
        <v>32</v>
      </c>
      <c r="B20" s="1" t="s">
        <v>33</v>
      </c>
      <c r="C20" s="1" t="s">
        <v>34</v>
      </c>
      <c r="D20" s="1">
        <v>1</v>
      </c>
      <c r="E20" s="1" t="s">
        <v>40</v>
      </c>
      <c r="F20" s="1" t="s">
        <v>35</v>
      </c>
      <c r="G20" s="2">
        <v>45797</v>
      </c>
      <c r="H20" s="1" t="s">
        <v>36</v>
      </c>
      <c r="I20" s="1" t="s">
        <v>37</v>
      </c>
      <c r="J20" s="1" t="s">
        <v>38</v>
      </c>
      <c r="K20" s="1">
        <v>4</v>
      </c>
      <c r="L20" s="1">
        <v>19</v>
      </c>
      <c r="M20" s="1" t="s">
        <v>47</v>
      </c>
      <c r="N20" s="1">
        <v>4</v>
      </c>
      <c r="O20" s="1" t="s">
        <v>40</v>
      </c>
      <c r="P20" s="35"/>
      <c r="Q20" s="1"/>
      <c r="R20" s="1">
        <v>0.15</v>
      </c>
      <c r="S20" s="1" t="s">
        <v>40</v>
      </c>
      <c r="T20" s="1">
        <f t="shared" si="2"/>
        <v>0</v>
      </c>
      <c r="U20" s="1" t="s">
        <v>40</v>
      </c>
      <c r="V20" s="1" t="s">
        <v>40</v>
      </c>
      <c r="W20" s="1"/>
      <c r="X20" s="1"/>
      <c r="Y20" s="1"/>
      <c r="Z20" s="1"/>
      <c r="AA20" s="1"/>
      <c r="AB20" s="1"/>
      <c r="AC20" s="1" t="s">
        <v>41</v>
      </c>
      <c r="AD20" s="1" t="s">
        <v>42</v>
      </c>
      <c r="AE20" s="1" t="s">
        <v>40</v>
      </c>
    </row>
    <row r="21" spans="1:35" ht="15.75" hidden="1" customHeight="1" x14ac:dyDescent="0.25">
      <c r="A21" s="1" t="s">
        <v>32</v>
      </c>
      <c r="B21" s="1" t="s">
        <v>33</v>
      </c>
      <c r="C21" s="1" t="s">
        <v>34</v>
      </c>
      <c r="D21" s="1">
        <v>1</v>
      </c>
      <c r="E21" s="1">
        <v>432</v>
      </c>
      <c r="F21" s="1" t="s">
        <v>35</v>
      </c>
      <c r="G21" s="2">
        <v>45797</v>
      </c>
      <c r="H21" s="1" t="s">
        <v>36</v>
      </c>
      <c r="I21" s="1" t="s">
        <v>37</v>
      </c>
      <c r="J21" s="1" t="s">
        <v>38</v>
      </c>
      <c r="K21" s="1">
        <v>5</v>
      </c>
      <c r="L21" s="1">
        <v>20</v>
      </c>
      <c r="M21" s="1" t="s">
        <v>39</v>
      </c>
      <c r="N21" s="1" t="s">
        <v>40</v>
      </c>
      <c r="O21" s="1">
        <v>59.5</v>
      </c>
      <c r="P21" s="35">
        <f t="shared" si="0"/>
        <v>0.59499999999999997</v>
      </c>
      <c r="Q21" s="1">
        <f t="shared" si="1"/>
        <v>0.18939438227935546</v>
      </c>
      <c r="R21" s="1">
        <v>8.5</v>
      </c>
      <c r="S21" s="1">
        <v>5</v>
      </c>
      <c r="T21" s="1">
        <f t="shared" si="2"/>
        <v>2.8172414364054123E-2</v>
      </c>
      <c r="U21" s="1">
        <v>20</v>
      </c>
      <c r="V21" s="1">
        <v>27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 t="s">
        <v>41</v>
      </c>
      <c r="AD21" s="1" t="s">
        <v>42</v>
      </c>
      <c r="AE21" s="1" t="s">
        <v>40</v>
      </c>
      <c r="AF21" s="3">
        <v>4665648.4616999999</v>
      </c>
      <c r="AG21" s="3">
        <v>2457846.5117000001</v>
      </c>
      <c r="AH21" s="3">
        <v>-76.034892999999997</v>
      </c>
      <c r="AI21" s="3">
        <v>8.1321130010000005</v>
      </c>
    </row>
    <row r="22" spans="1:35" ht="15.75" hidden="1" customHeight="1" x14ac:dyDescent="0.25">
      <c r="A22" s="1" t="s">
        <v>32</v>
      </c>
      <c r="B22" s="1" t="s">
        <v>33</v>
      </c>
      <c r="C22" s="1" t="s">
        <v>34</v>
      </c>
      <c r="D22" s="1">
        <v>1</v>
      </c>
      <c r="E22" s="1" t="s">
        <v>40</v>
      </c>
      <c r="F22" s="1" t="s">
        <v>35</v>
      </c>
      <c r="G22" s="2">
        <v>45797</v>
      </c>
      <c r="H22" s="1" t="s">
        <v>36</v>
      </c>
      <c r="I22" s="1" t="s">
        <v>37</v>
      </c>
      <c r="J22" s="1" t="s">
        <v>38</v>
      </c>
      <c r="K22" s="1">
        <v>5</v>
      </c>
      <c r="L22" s="1">
        <v>21</v>
      </c>
      <c r="M22" s="1" t="s">
        <v>44</v>
      </c>
      <c r="N22" s="1">
        <v>8</v>
      </c>
      <c r="O22" s="1" t="s">
        <v>40</v>
      </c>
      <c r="P22" s="35"/>
      <c r="Q22" s="1"/>
      <c r="R22" s="1">
        <v>0.35</v>
      </c>
      <c r="S22" s="1" t="s">
        <v>40</v>
      </c>
      <c r="T22" s="1">
        <f t="shared" si="2"/>
        <v>0</v>
      </c>
      <c r="U22" s="1" t="s">
        <v>40</v>
      </c>
      <c r="V22" s="1" t="s">
        <v>40</v>
      </c>
      <c r="W22" s="1"/>
      <c r="X22" s="1"/>
      <c r="Y22" s="1"/>
      <c r="Z22" s="1"/>
      <c r="AA22" s="1"/>
      <c r="AB22" s="1"/>
      <c r="AC22" s="1" t="s">
        <v>41</v>
      </c>
      <c r="AD22" s="1" t="s">
        <v>42</v>
      </c>
      <c r="AE22" s="1" t="s">
        <v>40</v>
      </c>
    </row>
    <row r="23" spans="1:35" ht="15.75" hidden="1" customHeight="1" x14ac:dyDescent="0.25">
      <c r="A23" s="1" t="s">
        <v>32</v>
      </c>
      <c r="B23" s="1" t="s">
        <v>33</v>
      </c>
      <c r="C23" s="1" t="s">
        <v>34</v>
      </c>
      <c r="D23" s="1">
        <v>1</v>
      </c>
      <c r="E23" s="1" t="s">
        <v>40</v>
      </c>
      <c r="F23" s="1" t="s">
        <v>35</v>
      </c>
      <c r="G23" s="2">
        <v>45797</v>
      </c>
      <c r="H23" s="1" t="s">
        <v>36</v>
      </c>
      <c r="I23" s="1" t="s">
        <v>37</v>
      </c>
      <c r="J23" s="1" t="s">
        <v>38</v>
      </c>
      <c r="K23" s="1">
        <v>5</v>
      </c>
      <c r="L23" s="1">
        <v>22</v>
      </c>
      <c r="M23" s="1" t="s">
        <v>46</v>
      </c>
      <c r="N23" s="1">
        <v>2</v>
      </c>
      <c r="O23" s="1" t="s">
        <v>40</v>
      </c>
      <c r="P23" s="35"/>
      <c r="Q23" s="1"/>
      <c r="R23" s="1">
        <v>0.2</v>
      </c>
      <c r="S23" s="1" t="s">
        <v>40</v>
      </c>
      <c r="T23" s="1">
        <f t="shared" si="2"/>
        <v>0</v>
      </c>
      <c r="U23" s="1" t="s">
        <v>40</v>
      </c>
      <c r="V23" s="1" t="s">
        <v>40</v>
      </c>
      <c r="W23" s="1"/>
      <c r="X23" s="1"/>
      <c r="Y23" s="1"/>
      <c r="Z23" s="1"/>
      <c r="AA23" s="1"/>
      <c r="AB23" s="1"/>
      <c r="AC23" s="1" t="s">
        <v>41</v>
      </c>
      <c r="AD23" s="1" t="s">
        <v>42</v>
      </c>
      <c r="AE23" s="1" t="s">
        <v>40</v>
      </c>
    </row>
    <row r="24" spans="1:35" ht="15.75" hidden="1" customHeight="1" x14ac:dyDescent="0.25">
      <c r="A24" s="1" t="s">
        <v>32</v>
      </c>
      <c r="B24" s="1" t="s">
        <v>33</v>
      </c>
      <c r="C24" s="1" t="s">
        <v>34</v>
      </c>
      <c r="D24" s="1">
        <v>1</v>
      </c>
      <c r="E24" s="1">
        <v>433</v>
      </c>
      <c r="F24" s="1" t="s">
        <v>35</v>
      </c>
      <c r="G24" s="2">
        <v>45797</v>
      </c>
      <c r="H24" s="1" t="s">
        <v>36</v>
      </c>
      <c r="I24" s="1" t="s">
        <v>37</v>
      </c>
      <c r="J24" s="1" t="s">
        <v>38</v>
      </c>
      <c r="K24" s="1">
        <v>6</v>
      </c>
      <c r="L24" s="1">
        <v>23</v>
      </c>
      <c r="M24" s="1" t="s">
        <v>39</v>
      </c>
      <c r="N24" s="1" t="s">
        <v>40</v>
      </c>
      <c r="O24" s="1">
        <v>66.7</v>
      </c>
      <c r="P24" s="35">
        <f t="shared" si="0"/>
        <v>0.66700000000000004</v>
      </c>
      <c r="Q24" s="1">
        <f t="shared" si="1"/>
        <v>0.21231269408458839</v>
      </c>
      <c r="R24" s="1">
        <v>7.2</v>
      </c>
      <c r="S24" s="1">
        <v>5</v>
      </c>
      <c r="T24" s="1">
        <f t="shared" si="2"/>
        <v>3.5403141738605114E-2</v>
      </c>
      <c r="U24" s="1">
        <v>22</v>
      </c>
      <c r="V24" s="1">
        <v>27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 t="s">
        <v>45</v>
      </c>
      <c r="AD24" s="1" t="s">
        <v>42</v>
      </c>
      <c r="AE24" s="1" t="s">
        <v>40</v>
      </c>
      <c r="AF24" s="3">
        <v>4665662.2178999996</v>
      </c>
      <c r="AG24" s="3">
        <v>2457842.7566</v>
      </c>
      <c r="AH24" s="3">
        <v>-76.034768</v>
      </c>
      <c r="AI24" s="3">
        <v>8.1320800010000003</v>
      </c>
    </row>
    <row r="25" spans="1:35" ht="15.75" hidden="1" customHeight="1" x14ac:dyDescent="0.25">
      <c r="A25" s="1" t="s">
        <v>32</v>
      </c>
      <c r="B25" s="1" t="s">
        <v>33</v>
      </c>
      <c r="C25" s="1" t="s">
        <v>34</v>
      </c>
      <c r="D25" s="1">
        <v>1</v>
      </c>
      <c r="E25" s="1" t="s">
        <v>40</v>
      </c>
      <c r="F25" s="1" t="s">
        <v>35</v>
      </c>
      <c r="G25" s="2">
        <v>45797</v>
      </c>
      <c r="H25" s="1" t="s">
        <v>36</v>
      </c>
      <c r="I25" s="1" t="s">
        <v>37</v>
      </c>
      <c r="J25" s="1" t="s">
        <v>38</v>
      </c>
      <c r="K25" s="1">
        <v>6</v>
      </c>
      <c r="L25" s="1">
        <v>24</v>
      </c>
      <c r="M25" s="1" t="s">
        <v>47</v>
      </c>
      <c r="N25" s="1">
        <v>1</v>
      </c>
      <c r="O25" s="1" t="s">
        <v>40</v>
      </c>
      <c r="P25" s="35"/>
      <c r="Q25" s="1"/>
      <c r="R25" s="1">
        <v>0.15</v>
      </c>
      <c r="S25" s="1" t="s">
        <v>40</v>
      </c>
      <c r="T25" s="1">
        <f t="shared" si="2"/>
        <v>0</v>
      </c>
      <c r="U25" s="1" t="s">
        <v>40</v>
      </c>
      <c r="V25" s="1" t="s">
        <v>40</v>
      </c>
      <c r="W25" s="1"/>
      <c r="X25" s="1"/>
      <c r="Y25" s="1"/>
      <c r="Z25" s="1"/>
      <c r="AA25" s="1"/>
      <c r="AB25" s="1"/>
      <c r="AC25" s="1" t="s">
        <v>41</v>
      </c>
      <c r="AD25" s="1" t="s">
        <v>42</v>
      </c>
      <c r="AE25" s="1" t="s">
        <v>40</v>
      </c>
    </row>
    <row r="26" spans="1:35" ht="15.75" hidden="1" customHeight="1" x14ac:dyDescent="0.25">
      <c r="A26" s="1" t="s">
        <v>32</v>
      </c>
      <c r="B26" s="1" t="s">
        <v>33</v>
      </c>
      <c r="C26" s="1" t="s">
        <v>34</v>
      </c>
      <c r="D26" s="1">
        <v>1</v>
      </c>
      <c r="E26" s="1" t="s">
        <v>40</v>
      </c>
      <c r="F26" s="1" t="s">
        <v>35</v>
      </c>
      <c r="G26" s="2">
        <v>45797</v>
      </c>
      <c r="H26" s="1" t="s">
        <v>36</v>
      </c>
      <c r="I26" s="1" t="s">
        <v>37</v>
      </c>
      <c r="J26" s="1" t="s">
        <v>38</v>
      </c>
      <c r="K26" s="1">
        <v>6</v>
      </c>
      <c r="L26" s="1">
        <v>25</v>
      </c>
      <c r="M26" s="1" t="s">
        <v>46</v>
      </c>
      <c r="N26" s="1">
        <v>2</v>
      </c>
      <c r="O26" s="1" t="s">
        <v>40</v>
      </c>
      <c r="P26" s="35"/>
      <c r="Q26" s="1"/>
      <c r="R26" s="1">
        <v>0.2</v>
      </c>
      <c r="S26" s="1" t="s">
        <v>40</v>
      </c>
      <c r="T26" s="1">
        <f t="shared" si="2"/>
        <v>0</v>
      </c>
      <c r="U26" s="1" t="s">
        <v>40</v>
      </c>
      <c r="V26" s="1" t="s">
        <v>40</v>
      </c>
      <c r="W26" s="1"/>
      <c r="X26" s="1"/>
      <c r="Y26" s="1"/>
      <c r="Z26" s="1"/>
      <c r="AA26" s="1"/>
      <c r="AB26" s="1"/>
      <c r="AC26" s="1" t="s">
        <v>45</v>
      </c>
      <c r="AD26" s="1" t="s">
        <v>42</v>
      </c>
      <c r="AE26" s="1" t="s">
        <v>40</v>
      </c>
    </row>
    <row r="27" spans="1:35" ht="15.75" hidden="1" customHeight="1" x14ac:dyDescent="0.25">
      <c r="A27" s="1" t="s">
        <v>32</v>
      </c>
      <c r="B27" s="1" t="s">
        <v>33</v>
      </c>
      <c r="C27" s="1" t="s">
        <v>34</v>
      </c>
      <c r="D27" s="1">
        <v>1</v>
      </c>
      <c r="E27" s="1" t="s">
        <v>40</v>
      </c>
      <c r="F27" s="1" t="s">
        <v>35</v>
      </c>
      <c r="G27" s="2">
        <v>45797</v>
      </c>
      <c r="H27" s="1" t="s">
        <v>36</v>
      </c>
      <c r="I27" s="1" t="s">
        <v>37</v>
      </c>
      <c r="J27" s="1" t="s">
        <v>38</v>
      </c>
      <c r="K27" s="1">
        <v>6</v>
      </c>
      <c r="L27" s="1">
        <v>26</v>
      </c>
      <c r="M27" s="1" t="s">
        <v>44</v>
      </c>
      <c r="N27" s="1">
        <v>3</v>
      </c>
      <c r="O27" s="1" t="s">
        <v>40</v>
      </c>
      <c r="P27" s="35"/>
      <c r="Q27" s="1"/>
      <c r="R27" s="1">
        <v>0.4</v>
      </c>
      <c r="S27" s="1" t="s">
        <v>40</v>
      </c>
      <c r="T27" s="1">
        <f t="shared" si="2"/>
        <v>0</v>
      </c>
      <c r="U27" s="1" t="s">
        <v>40</v>
      </c>
      <c r="V27" s="1" t="s">
        <v>40</v>
      </c>
      <c r="W27" s="1"/>
      <c r="X27" s="1"/>
      <c r="Y27" s="1"/>
      <c r="Z27" s="1"/>
      <c r="AA27" s="1"/>
      <c r="AB27" s="1"/>
      <c r="AC27" s="1" t="s">
        <v>45</v>
      </c>
      <c r="AD27" s="1" t="s">
        <v>42</v>
      </c>
      <c r="AE27" s="1" t="s">
        <v>40</v>
      </c>
    </row>
    <row r="28" spans="1:35" ht="15.75" hidden="1" customHeight="1" x14ac:dyDescent="0.25">
      <c r="A28" s="1" t="s">
        <v>32</v>
      </c>
      <c r="B28" s="1" t="s">
        <v>33</v>
      </c>
      <c r="C28" s="1" t="s">
        <v>34</v>
      </c>
      <c r="D28" s="1">
        <v>1</v>
      </c>
      <c r="E28" s="1">
        <v>434</v>
      </c>
      <c r="F28" s="1" t="s">
        <v>35</v>
      </c>
      <c r="G28" s="2">
        <v>45797</v>
      </c>
      <c r="H28" s="1" t="s">
        <v>36</v>
      </c>
      <c r="I28" s="1" t="s">
        <v>37</v>
      </c>
      <c r="J28" s="1" t="s">
        <v>38</v>
      </c>
      <c r="K28" s="1">
        <v>7</v>
      </c>
      <c r="L28" s="1">
        <v>27</v>
      </c>
      <c r="M28" s="1" t="s">
        <v>39</v>
      </c>
      <c r="N28" s="1" t="s">
        <v>40</v>
      </c>
      <c r="O28" s="1">
        <v>88</v>
      </c>
      <c r="P28" s="35">
        <f t="shared" si="0"/>
        <v>0.88</v>
      </c>
      <c r="Q28" s="1">
        <f t="shared" si="1"/>
        <v>0.28011269984173581</v>
      </c>
      <c r="R28" s="1">
        <v>12.6</v>
      </c>
      <c r="S28" s="1">
        <v>9.3000000000000007</v>
      </c>
      <c r="T28" s="1">
        <f t="shared" si="2"/>
        <v>6.1624793965181876E-2</v>
      </c>
      <c r="U28" s="1">
        <v>13</v>
      </c>
      <c r="V28" s="1">
        <v>19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 t="s">
        <v>45</v>
      </c>
      <c r="AD28" s="1" t="s">
        <v>42</v>
      </c>
      <c r="AE28" s="1" t="s">
        <v>40</v>
      </c>
      <c r="AF28" s="3">
        <v>4665672.1388999997</v>
      </c>
      <c r="AG28" s="3">
        <v>2457856.9578</v>
      </c>
      <c r="AH28" s="3">
        <v>-76.034678999999997</v>
      </c>
      <c r="AI28" s="3">
        <v>8.1322089999999996</v>
      </c>
    </row>
    <row r="29" spans="1:35" ht="15.75" hidden="1" customHeight="1" x14ac:dyDescent="0.25">
      <c r="A29" s="1" t="s">
        <v>32</v>
      </c>
      <c r="B29" s="1" t="s">
        <v>33</v>
      </c>
      <c r="C29" s="1" t="s">
        <v>34</v>
      </c>
      <c r="D29" s="1">
        <v>1</v>
      </c>
      <c r="E29" s="1" t="s">
        <v>40</v>
      </c>
      <c r="F29" s="1" t="s">
        <v>35</v>
      </c>
      <c r="G29" s="2">
        <v>45797</v>
      </c>
      <c r="H29" s="1" t="s">
        <v>36</v>
      </c>
      <c r="I29" s="1" t="s">
        <v>37</v>
      </c>
      <c r="J29" s="1" t="s">
        <v>38</v>
      </c>
      <c r="K29" s="1">
        <v>7</v>
      </c>
      <c r="L29" s="1">
        <v>28</v>
      </c>
      <c r="M29" s="1" t="s">
        <v>47</v>
      </c>
      <c r="N29" s="1">
        <v>9</v>
      </c>
      <c r="O29" s="1" t="s">
        <v>40</v>
      </c>
      <c r="P29" s="35"/>
      <c r="Q29" s="1"/>
      <c r="R29" s="1">
        <v>0.15</v>
      </c>
      <c r="S29" s="1" t="s">
        <v>40</v>
      </c>
      <c r="T29" s="1">
        <f t="shared" si="2"/>
        <v>0</v>
      </c>
      <c r="U29" s="1" t="s">
        <v>40</v>
      </c>
      <c r="V29" s="1" t="s">
        <v>40</v>
      </c>
      <c r="W29" s="1"/>
      <c r="X29" s="1"/>
      <c r="Y29" s="1"/>
      <c r="Z29" s="1"/>
      <c r="AA29" s="1"/>
      <c r="AB29" s="1"/>
      <c r="AC29" s="1" t="s">
        <v>45</v>
      </c>
      <c r="AD29" s="1" t="s">
        <v>42</v>
      </c>
      <c r="AE29" s="1" t="s">
        <v>40</v>
      </c>
    </row>
    <row r="30" spans="1:35" ht="15.75" hidden="1" customHeight="1" x14ac:dyDescent="0.25">
      <c r="A30" s="1" t="s">
        <v>32</v>
      </c>
      <c r="B30" s="1" t="s">
        <v>33</v>
      </c>
      <c r="C30" s="1" t="s">
        <v>34</v>
      </c>
      <c r="D30" s="1">
        <v>1</v>
      </c>
      <c r="E30" s="1" t="s">
        <v>40</v>
      </c>
      <c r="F30" s="1" t="s">
        <v>35</v>
      </c>
      <c r="G30" s="2">
        <v>45797</v>
      </c>
      <c r="H30" s="1" t="s">
        <v>36</v>
      </c>
      <c r="I30" s="1" t="s">
        <v>37</v>
      </c>
      <c r="J30" s="1" t="s">
        <v>38</v>
      </c>
      <c r="K30" s="1">
        <v>7</v>
      </c>
      <c r="L30" s="1">
        <v>29</v>
      </c>
      <c r="M30" s="1" t="s">
        <v>46</v>
      </c>
      <c r="N30" s="1">
        <v>2</v>
      </c>
      <c r="O30" s="1" t="s">
        <v>40</v>
      </c>
      <c r="P30" s="35"/>
      <c r="Q30" s="1"/>
      <c r="R30" s="1">
        <v>0.2</v>
      </c>
      <c r="S30" s="1" t="s">
        <v>40</v>
      </c>
      <c r="T30" s="1">
        <f t="shared" si="2"/>
        <v>0</v>
      </c>
      <c r="U30" s="1" t="s">
        <v>40</v>
      </c>
      <c r="V30" s="1" t="s">
        <v>40</v>
      </c>
      <c r="W30" s="1"/>
      <c r="X30" s="1"/>
      <c r="Y30" s="1"/>
      <c r="Z30" s="1"/>
      <c r="AA30" s="1"/>
      <c r="AB30" s="1"/>
      <c r="AC30" s="1" t="s">
        <v>45</v>
      </c>
      <c r="AD30" s="1" t="s">
        <v>42</v>
      </c>
      <c r="AE30" s="1" t="s">
        <v>40</v>
      </c>
    </row>
    <row r="31" spans="1:35" ht="15.75" hidden="1" customHeight="1" x14ac:dyDescent="0.25">
      <c r="A31" s="1" t="s">
        <v>32</v>
      </c>
      <c r="B31" s="1" t="s">
        <v>33</v>
      </c>
      <c r="C31" s="1" t="s">
        <v>34</v>
      </c>
      <c r="D31" s="1">
        <v>1</v>
      </c>
      <c r="E31" s="1" t="s">
        <v>40</v>
      </c>
      <c r="F31" s="1" t="s">
        <v>35</v>
      </c>
      <c r="G31" s="2">
        <v>45797</v>
      </c>
      <c r="H31" s="1" t="s">
        <v>36</v>
      </c>
      <c r="I31" s="1" t="s">
        <v>37</v>
      </c>
      <c r="J31" s="1" t="s">
        <v>38</v>
      </c>
      <c r="K31" s="1">
        <v>7</v>
      </c>
      <c r="L31" s="1">
        <v>30</v>
      </c>
      <c r="M31" s="1" t="s">
        <v>44</v>
      </c>
      <c r="N31" s="1">
        <v>10</v>
      </c>
      <c r="O31" s="1" t="s">
        <v>40</v>
      </c>
      <c r="P31" s="35"/>
      <c r="Q31" s="1"/>
      <c r="R31" s="1">
        <v>0.4</v>
      </c>
      <c r="S31" s="1" t="s">
        <v>40</v>
      </c>
      <c r="T31" s="1">
        <f t="shared" si="2"/>
        <v>0</v>
      </c>
      <c r="U31" s="1" t="s">
        <v>40</v>
      </c>
      <c r="V31" s="1" t="s">
        <v>40</v>
      </c>
      <c r="W31" s="1"/>
      <c r="X31" s="1"/>
      <c r="Y31" s="1"/>
      <c r="Z31" s="1"/>
      <c r="AA31" s="1"/>
      <c r="AB31" s="1"/>
      <c r="AC31" s="1" t="s">
        <v>45</v>
      </c>
      <c r="AD31" s="1" t="s">
        <v>42</v>
      </c>
      <c r="AE31" s="1" t="s">
        <v>40</v>
      </c>
    </row>
    <row r="32" spans="1:35" ht="15.75" hidden="1" customHeight="1" x14ac:dyDescent="0.25">
      <c r="A32" s="1" t="s">
        <v>32</v>
      </c>
      <c r="B32" s="1" t="s">
        <v>33</v>
      </c>
      <c r="C32" s="1" t="s">
        <v>34</v>
      </c>
      <c r="D32" s="1">
        <v>1</v>
      </c>
      <c r="E32" s="1" t="s">
        <v>40</v>
      </c>
      <c r="F32" s="1" t="s">
        <v>35</v>
      </c>
      <c r="G32" s="2">
        <v>45797</v>
      </c>
      <c r="H32" s="1" t="s">
        <v>36</v>
      </c>
      <c r="I32" s="1" t="s">
        <v>37</v>
      </c>
      <c r="J32" s="1" t="s">
        <v>38</v>
      </c>
      <c r="K32" s="1">
        <v>8</v>
      </c>
      <c r="L32" s="1">
        <v>31</v>
      </c>
      <c r="M32" s="1" t="s">
        <v>44</v>
      </c>
      <c r="N32" s="1">
        <v>1</v>
      </c>
      <c r="O32" s="1" t="s">
        <v>40</v>
      </c>
      <c r="P32" s="35"/>
      <c r="Q32" s="1"/>
      <c r="R32" s="1">
        <v>0.25</v>
      </c>
      <c r="S32" s="1" t="s">
        <v>40</v>
      </c>
      <c r="T32" s="1">
        <f t="shared" si="2"/>
        <v>0</v>
      </c>
      <c r="U32" s="1" t="s">
        <v>40</v>
      </c>
      <c r="V32" s="1" t="s">
        <v>40</v>
      </c>
      <c r="W32" s="1"/>
      <c r="X32" s="1"/>
      <c r="Y32" s="1"/>
      <c r="Z32" s="1"/>
      <c r="AA32" s="1"/>
      <c r="AB32" s="1"/>
      <c r="AC32" s="1" t="s">
        <v>45</v>
      </c>
      <c r="AD32" s="1" t="s">
        <v>42</v>
      </c>
      <c r="AE32" s="1" t="s">
        <v>40</v>
      </c>
    </row>
    <row r="33" spans="1:35" ht="15.75" hidden="1" customHeight="1" x14ac:dyDescent="0.25">
      <c r="A33" s="1" t="s">
        <v>32</v>
      </c>
      <c r="B33" s="1" t="s">
        <v>33</v>
      </c>
      <c r="C33" s="1" t="s">
        <v>34</v>
      </c>
      <c r="D33" s="1">
        <v>1</v>
      </c>
      <c r="E33" s="1" t="s">
        <v>40</v>
      </c>
      <c r="F33" s="1" t="s">
        <v>35</v>
      </c>
      <c r="G33" s="2">
        <v>45797</v>
      </c>
      <c r="H33" s="1" t="s">
        <v>36</v>
      </c>
      <c r="I33" s="1" t="s">
        <v>37</v>
      </c>
      <c r="J33" s="1" t="s">
        <v>38</v>
      </c>
      <c r="K33" s="1">
        <v>9</v>
      </c>
      <c r="L33" s="1">
        <v>32</v>
      </c>
      <c r="M33" s="1" t="s">
        <v>47</v>
      </c>
      <c r="N33" s="1">
        <v>11</v>
      </c>
      <c r="O33" s="1" t="s">
        <v>40</v>
      </c>
      <c r="P33" s="35"/>
      <c r="Q33" s="1"/>
      <c r="R33" s="1">
        <v>0.15</v>
      </c>
      <c r="S33" s="1" t="s">
        <v>40</v>
      </c>
      <c r="T33" s="1">
        <f t="shared" si="2"/>
        <v>0</v>
      </c>
      <c r="U33" s="1" t="s">
        <v>40</v>
      </c>
      <c r="V33" s="1" t="s">
        <v>40</v>
      </c>
      <c r="W33" s="1"/>
      <c r="X33" s="1"/>
      <c r="Y33" s="1"/>
      <c r="Z33" s="1"/>
      <c r="AA33" s="1"/>
      <c r="AB33" s="1"/>
      <c r="AC33" s="1" t="s">
        <v>45</v>
      </c>
      <c r="AD33" s="1" t="s">
        <v>42</v>
      </c>
      <c r="AE33" s="1" t="s">
        <v>40</v>
      </c>
    </row>
    <row r="34" spans="1:35" ht="15.75" hidden="1" customHeight="1" x14ac:dyDescent="0.25">
      <c r="A34" s="1" t="s">
        <v>32</v>
      </c>
      <c r="B34" s="1" t="s">
        <v>33</v>
      </c>
      <c r="C34" s="1" t="s">
        <v>34</v>
      </c>
      <c r="D34" s="1">
        <v>1</v>
      </c>
      <c r="E34" s="1" t="s">
        <v>40</v>
      </c>
      <c r="F34" s="1" t="s">
        <v>35</v>
      </c>
      <c r="G34" s="2">
        <v>45797</v>
      </c>
      <c r="H34" s="1" t="s">
        <v>36</v>
      </c>
      <c r="I34" s="1" t="s">
        <v>37</v>
      </c>
      <c r="J34" s="1" t="s">
        <v>38</v>
      </c>
      <c r="K34" s="1">
        <v>9</v>
      </c>
      <c r="L34" s="1">
        <v>33</v>
      </c>
      <c r="M34" s="1" t="s">
        <v>46</v>
      </c>
      <c r="N34" s="1">
        <v>6</v>
      </c>
      <c r="O34" s="1" t="s">
        <v>40</v>
      </c>
      <c r="P34" s="35"/>
      <c r="Q34" s="1"/>
      <c r="R34" s="1">
        <v>0.25</v>
      </c>
      <c r="S34" s="1" t="s">
        <v>40</v>
      </c>
      <c r="T34" s="1">
        <f t="shared" si="2"/>
        <v>0</v>
      </c>
      <c r="U34" s="1" t="s">
        <v>40</v>
      </c>
      <c r="V34" s="1" t="s">
        <v>40</v>
      </c>
      <c r="W34" s="1"/>
      <c r="X34" s="1"/>
      <c r="Y34" s="1"/>
      <c r="Z34" s="1"/>
      <c r="AA34" s="1"/>
      <c r="AB34" s="1"/>
      <c r="AC34" s="1" t="s">
        <v>45</v>
      </c>
      <c r="AD34" s="1" t="s">
        <v>42</v>
      </c>
      <c r="AE34" s="1" t="s">
        <v>40</v>
      </c>
    </row>
    <row r="35" spans="1:35" ht="15.75" hidden="1" customHeight="1" x14ac:dyDescent="0.25">
      <c r="A35" s="1" t="s">
        <v>32</v>
      </c>
      <c r="B35" s="1" t="s">
        <v>33</v>
      </c>
      <c r="C35" s="1" t="s">
        <v>34</v>
      </c>
      <c r="D35" s="1">
        <v>1</v>
      </c>
      <c r="E35" s="1" t="s">
        <v>40</v>
      </c>
      <c r="F35" s="1" t="s">
        <v>35</v>
      </c>
      <c r="G35" s="2">
        <v>45797</v>
      </c>
      <c r="H35" s="1" t="s">
        <v>36</v>
      </c>
      <c r="I35" s="1" t="s">
        <v>37</v>
      </c>
      <c r="J35" s="1" t="s">
        <v>38</v>
      </c>
      <c r="K35" s="1">
        <v>9</v>
      </c>
      <c r="L35" s="1">
        <v>34</v>
      </c>
      <c r="M35" s="1" t="s">
        <v>44</v>
      </c>
      <c r="N35" s="1">
        <v>3</v>
      </c>
      <c r="O35" s="1" t="s">
        <v>40</v>
      </c>
      <c r="P35" s="35"/>
      <c r="Q35" s="1"/>
      <c r="R35" s="1">
        <v>0.35</v>
      </c>
      <c r="S35" s="1" t="s">
        <v>40</v>
      </c>
      <c r="T35" s="1">
        <f t="shared" si="2"/>
        <v>0</v>
      </c>
      <c r="U35" s="1" t="s">
        <v>40</v>
      </c>
      <c r="V35" s="1" t="s">
        <v>40</v>
      </c>
      <c r="W35" s="1"/>
      <c r="X35" s="1"/>
      <c r="Y35" s="1"/>
      <c r="Z35" s="1"/>
      <c r="AA35" s="1"/>
      <c r="AB35" s="1"/>
      <c r="AC35" s="1" t="s">
        <v>41</v>
      </c>
      <c r="AD35" s="1" t="s">
        <v>42</v>
      </c>
      <c r="AE35" s="1" t="s">
        <v>40</v>
      </c>
    </row>
    <row r="36" spans="1:35" ht="15.75" hidden="1" customHeight="1" x14ac:dyDescent="0.25">
      <c r="A36" s="1" t="s">
        <v>32</v>
      </c>
      <c r="B36" s="1" t="s">
        <v>33</v>
      </c>
      <c r="C36" s="1" t="s">
        <v>34</v>
      </c>
      <c r="D36" s="1">
        <v>1</v>
      </c>
      <c r="E36" s="1">
        <v>435</v>
      </c>
      <c r="F36" s="1" t="s">
        <v>35</v>
      </c>
      <c r="G36" s="2">
        <v>45797</v>
      </c>
      <c r="H36" s="1" t="s">
        <v>36</v>
      </c>
      <c r="I36" s="1" t="s">
        <v>37</v>
      </c>
      <c r="J36" s="1" t="s">
        <v>38</v>
      </c>
      <c r="K36" s="1">
        <v>9</v>
      </c>
      <c r="L36" s="1">
        <v>35</v>
      </c>
      <c r="M36" s="1" t="s">
        <v>39</v>
      </c>
      <c r="N36" s="1" t="s">
        <v>40</v>
      </c>
      <c r="O36" s="1">
        <v>84</v>
      </c>
      <c r="P36" s="35">
        <f t="shared" si="0"/>
        <v>0.84</v>
      </c>
      <c r="Q36" s="1">
        <f t="shared" si="1"/>
        <v>0.26738030439438415</v>
      </c>
      <c r="R36" s="1">
        <v>11</v>
      </c>
      <c r="S36" s="1">
        <v>8.5</v>
      </c>
      <c r="T36" s="1">
        <f t="shared" si="2"/>
        <v>5.6149863922820668E-2</v>
      </c>
      <c r="U36" s="1">
        <v>16</v>
      </c>
      <c r="V36" s="1">
        <v>22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 t="s">
        <v>41</v>
      </c>
      <c r="AD36" s="1" t="s">
        <v>42</v>
      </c>
      <c r="AE36" s="1" t="s">
        <v>40</v>
      </c>
      <c r="AF36" s="3">
        <v>4665663.0033</v>
      </c>
      <c r="AG36" s="3">
        <v>2457873.9580000001</v>
      </c>
      <c r="AH36" s="3">
        <v>-76.034762999999998</v>
      </c>
      <c r="AI36" s="3">
        <v>8.1323620000000005</v>
      </c>
    </row>
    <row r="37" spans="1:35" ht="15.75" hidden="1" customHeight="1" x14ac:dyDescent="0.25">
      <c r="A37" s="1" t="s">
        <v>32</v>
      </c>
      <c r="B37" s="1" t="s">
        <v>33</v>
      </c>
      <c r="C37" s="1" t="s">
        <v>34</v>
      </c>
      <c r="D37" s="1">
        <v>1</v>
      </c>
      <c r="E37" s="1">
        <v>437</v>
      </c>
      <c r="F37" s="1" t="s">
        <v>35</v>
      </c>
      <c r="G37" s="2">
        <v>45797</v>
      </c>
      <c r="H37" s="1" t="s">
        <v>36</v>
      </c>
      <c r="I37" s="1" t="s">
        <v>37</v>
      </c>
      <c r="J37" s="1" t="s">
        <v>38</v>
      </c>
      <c r="K37" s="1">
        <v>10</v>
      </c>
      <c r="L37" s="1">
        <v>36</v>
      </c>
      <c r="M37" s="1" t="s">
        <v>39</v>
      </c>
      <c r="N37" s="1" t="s">
        <v>40</v>
      </c>
      <c r="O37" s="1">
        <v>74</v>
      </c>
      <c r="P37" s="35">
        <f t="shared" si="0"/>
        <v>0.74</v>
      </c>
      <c r="Q37" s="1">
        <f t="shared" si="1"/>
        <v>0.2355493157760051</v>
      </c>
      <c r="R37" s="1">
        <v>11.2</v>
      </c>
      <c r="S37" s="1">
        <v>8</v>
      </c>
      <c r="T37" s="1">
        <f t="shared" si="2"/>
        <v>4.3576623418560945E-2</v>
      </c>
      <c r="U37" s="1">
        <v>12</v>
      </c>
      <c r="V37" s="1">
        <v>14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 t="s">
        <v>41</v>
      </c>
      <c r="AD37" s="1" t="s">
        <v>42</v>
      </c>
      <c r="AE37" s="1" t="s">
        <v>40</v>
      </c>
      <c r="AF37" s="3">
        <v>4665671.7699999996</v>
      </c>
      <c r="AG37" s="3">
        <v>2457866.5883999998</v>
      </c>
      <c r="AH37" s="3">
        <v>-76.034683000000001</v>
      </c>
      <c r="AI37" s="3">
        <v>8.1322960000000002</v>
      </c>
    </row>
    <row r="38" spans="1:35" ht="15.75" hidden="1" customHeight="1" x14ac:dyDescent="0.25">
      <c r="A38" s="1" t="s">
        <v>32</v>
      </c>
      <c r="B38" s="1" t="s">
        <v>33</v>
      </c>
      <c r="C38" s="1" t="s">
        <v>34</v>
      </c>
      <c r="D38" s="1">
        <v>1</v>
      </c>
      <c r="E38" s="1" t="s">
        <v>40</v>
      </c>
      <c r="F38" s="1" t="s">
        <v>35</v>
      </c>
      <c r="G38" s="2">
        <v>45797</v>
      </c>
      <c r="H38" s="1" t="s">
        <v>36</v>
      </c>
      <c r="I38" s="1" t="s">
        <v>37</v>
      </c>
      <c r="J38" s="1" t="s">
        <v>38</v>
      </c>
      <c r="K38" s="1">
        <v>10</v>
      </c>
      <c r="L38" s="1">
        <v>37</v>
      </c>
      <c r="M38" s="1" t="s">
        <v>47</v>
      </c>
      <c r="N38" s="1">
        <v>1</v>
      </c>
      <c r="O38" s="1" t="s">
        <v>40</v>
      </c>
      <c r="P38" s="35"/>
      <c r="Q38" s="1"/>
      <c r="R38" s="1">
        <v>0.1</v>
      </c>
      <c r="S38" s="1" t="s">
        <v>40</v>
      </c>
      <c r="T38" s="1">
        <f t="shared" si="2"/>
        <v>0</v>
      </c>
      <c r="U38" s="1" t="s">
        <v>40</v>
      </c>
      <c r="V38" s="1" t="s">
        <v>40</v>
      </c>
      <c r="W38" s="1"/>
      <c r="X38" s="1"/>
      <c r="Y38" s="1"/>
      <c r="Z38" s="1"/>
      <c r="AA38" s="1"/>
      <c r="AB38" s="1"/>
      <c r="AC38" s="1" t="s">
        <v>45</v>
      </c>
      <c r="AD38" s="1" t="s">
        <v>42</v>
      </c>
      <c r="AE38" s="1" t="s">
        <v>40</v>
      </c>
    </row>
    <row r="39" spans="1:35" ht="15.75" hidden="1" customHeight="1" x14ac:dyDescent="0.25">
      <c r="A39" s="1" t="s">
        <v>32</v>
      </c>
      <c r="B39" s="1" t="s">
        <v>33</v>
      </c>
      <c r="C39" s="1" t="s">
        <v>34</v>
      </c>
      <c r="D39" s="1">
        <v>1</v>
      </c>
      <c r="E39" s="1" t="s">
        <v>40</v>
      </c>
      <c r="F39" s="1" t="s">
        <v>35</v>
      </c>
      <c r="G39" s="2">
        <v>45797</v>
      </c>
      <c r="H39" s="1" t="s">
        <v>36</v>
      </c>
      <c r="I39" s="1" t="s">
        <v>37</v>
      </c>
      <c r="J39" s="1" t="s">
        <v>38</v>
      </c>
      <c r="K39" s="1">
        <v>10</v>
      </c>
      <c r="L39" s="1">
        <v>38</v>
      </c>
      <c r="M39" s="1" t="s">
        <v>46</v>
      </c>
      <c r="N39" s="1">
        <v>1</v>
      </c>
      <c r="O39" s="1" t="s">
        <v>40</v>
      </c>
      <c r="P39" s="35"/>
      <c r="Q39" s="1"/>
      <c r="R39" s="1">
        <v>0.15</v>
      </c>
      <c r="S39" s="1" t="s">
        <v>40</v>
      </c>
      <c r="T39" s="1">
        <f t="shared" si="2"/>
        <v>0</v>
      </c>
      <c r="U39" s="1" t="s">
        <v>40</v>
      </c>
      <c r="V39" s="1" t="s">
        <v>40</v>
      </c>
      <c r="W39" s="1"/>
      <c r="X39" s="1"/>
      <c r="Y39" s="1"/>
      <c r="Z39" s="1"/>
      <c r="AA39" s="1"/>
      <c r="AB39" s="1"/>
      <c r="AC39" s="1" t="s">
        <v>41</v>
      </c>
      <c r="AD39" s="1" t="s">
        <v>42</v>
      </c>
      <c r="AE39" s="1" t="s">
        <v>40</v>
      </c>
    </row>
    <row r="40" spans="1:35" ht="15.75" hidden="1" customHeight="1" x14ac:dyDescent="0.25">
      <c r="A40" s="1" t="s">
        <v>32</v>
      </c>
      <c r="B40" s="1" t="s">
        <v>33</v>
      </c>
      <c r="C40" s="1" t="s">
        <v>34</v>
      </c>
      <c r="D40" s="1">
        <v>1</v>
      </c>
      <c r="E40" s="1" t="s">
        <v>40</v>
      </c>
      <c r="F40" s="1" t="s">
        <v>35</v>
      </c>
      <c r="G40" s="2">
        <v>45797</v>
      </c>
      <c r="H40" s="1" t="s">
        <v>36</v>
      </c>
      <c r="I40" s="1" t="s">
        <v>37</v>
      </c>
      <c r="J40" s="1" t="s">
        <v>38</v>
      </c>
      <c r="K40" s="1">
        <v>10</v>
      </c>
      <c r="L40" s="1">
        <v>39</v>
      </c>
      <c r="M40" s="1" t="s">
        <v>44</v>
      </c>
      <c r="N40" s="1">
        <v>3</v>
      </c>
      <c r="O40" s="1" t="s">
        <v>40</v>
      </c>
      <c r="P40" s="35"/>
      <c r="Q40" s="1"/>
      <c r="R40" s="1">
        <v>0.4</v>
      </c>
      <c r="S40" s="1" t="s">
        <v>40</v>
      </c>
      <c r="T40" s="1">
        <f t="shared" si="2"/>
        <v>0</v>
      </c>
      <c r="U40" s="1" t="s">
        <v>40</v>
      </c>
      <c r="V40" s="1" t="s">
        <v>40</v>
      </c>
      <c r="W40" s="1"/>
      <c r="X40" s="1"/>
      <c r="Y40" s="1"/>
      <c r="Z40" s="1"/>
      <c r="AA40" s="1"/>
      <c r="AB40" s="1"/>
      <c r="AC40" s="1" t="s">
        <v>45</v>
      </c>
      <c r="AD40" s="1" t="s">
        <v>42</v>
      </c>
      <c r="AE40" s="1" t="s">
        <v>40</v>
      </c>
    </row>
    <row r="41" spans="1:35" ht="15.75" hidden="1" customHeight="1" x14ac:dyDescent="0.25">
      <c r="A41" s="1" t="s">
        <v>32</v>
      </c>
      <c r="B41" s="1" t="s">
        <v>33</v>
      </c>
      <c r="C41" s="1" t="s">
        <v>34</v>
      </c>
      <c r="D41" s="1">
        <v>2</v>
      </c>
      <c r="E41" s="1">
        <v>438</v>
      </c>
      <c r="F41" s="1" t="s">
        <v>48</v>
      </c>
      <c r="G41" s="2">
        <v>45797</v>
      </c>
      <c r="H41" s="1" t="s">
        <v>49</v>
      </c>
      <c r="I41" s="1" t="s">
        <v>50</v>
      </c>
      <c r="J41" s="1" t="s">
        <v>38</v>
      </c>
      <c r="K41" s="1">
        <v>1</v>
      </c>
      <c r="L41" s="1">
        <v>1</v>
      </c>
      <c r="M41" s="1" t="s">
        <v>39</v>
      </c>
      <c r="N41" s="1" t="s">
        <v>40</v>
      </c>
      <c r="O41" s="1">
        <v>77</v>
      </c>
      <c r="P41" s="35">
        <f t="shared" si="0"/>
        <v>0.77</v>
      </c>
      <c r="Q41" s="1">
        <f t="shared" si="1"/>
        <v>0.24509861236151884</v>
      </c>
      <c r="R41" s="1">
        <v>12</v>
      </c>
      <c r="S41" s="1">
        <v>10.5</v>
      </c>
      <c r="T41" s="1">
        <f t="shared" si="2"/>
        <v>4.7181482879592375E-2</v>
      </c>
      <c r="U41" s="1">
        <v>15</v>
      </c>
      <c r="V41" s="1">
        <v>23</v>
      </c>
      <c r="W41" s="1">
        <v>0</v>
      </c>
      <c r="X41" s="1">
        <v>1</v>
      </c>
      <c r="Y41" s="1">
        <v>0</v>
      </c>
      <c r="Z41" s="1">
        <v>0</v>
      </c>
      <c r="AA41" s="1">
        <v>0</v>
      </c>
      <c r="AB41" s="1">
        <v>0</v>
      </c>
      <c r="AC41" s="1" t="s">
        <v>45</v>
      </c>
      <c r="AD41" s="1" t="s">
        <v>51</v>
      </c>
      <c r="AE41" s="1" t="s">
        <v>40</v>
      </c>
      <c r="AF41" s="3">
        <v>4665753.2473999998</v>
      </c>
      <c r="AG41" s="3">
        <v>2458526.0891</v>
      </c>
      <c r="AH41" s="3">
        <v>-76.033989000000005</v>
      </c>
      <c r="AI41" s="3">
        <v>8.138261</v>
      </c>
    </row>
    <row r="42" spans="1:35" ht="15.75" hidden="1" customHeight="1" x14ac:dyDescent="0.25">
      <c r="A42" s="1" t="s">
        <v>32</v>
      </c>
      <c r="B42" s="1" t="s">
        <v>33</v>
      </c>
      <c r="C42" s="1" t="s">
        <v>34</v>
      </c>
      <c r="D42" s="1">
        <v>2</v>
      </c>
      <c r="E42" s="1">
        <v>439</v>
      </c>
      <c r="F42" s="1" t="s">
        <v>48</v>
      </c>
      <c r="G42" s="2">
        <v>45797</v>
      </c>
      <c r="H42" s="1" t="s">
        <v>49</v>
      </c>
      <c r="I42" s="1" t="s">
        <v>50</v>
      </c>
      <c r="J42" s="1" t="s">
        <v>38</v>
      </c>
      <c r="K42" s="1">
        <v>1</v>
      </c>
      <c r="L42" s="1">
        <v>2</v>
      </c>
      <c r="M42" s="1" t="s">
        <v>52</v>
      </c>
      <c r="N42" s="1" t="s">
        <v>40</v>
      </c>
      <c r="O42" s="1">
        <v>124</v>
      </c>
      <c r="P42" s="35">
        <f t="shared" si="0"/>
        <v>1.24</v>
      </c>
      <c r="Q42" s="1">
        <f>(P42/PI())</f>
        <v>0.39470425886790045</v>
      </c>
      <c r="R42" s="1">
        <v>5</v>
      </c>
      <c r="S42" s="1">
        <v>0.3</v>
      </c>
      <c r="T42" s="1">
        <f t="shared" si="2"/>
        <v>0.12235832024904914</v>
      </c>
      <c r="U42" s="1">
        <v>13</v>
      </c>
      <c r="V42" s="1">
        <v>19</v>
      </c>
      <c r="W42" s="1"/>
      <c r="X42" s="1"/>
      <c r="Y42" s="1"/>
      <c r="Z42" s="1"/>
      <c r="AA42" s="1"/>
      <c r="AB42" s="1"/>
      <c r="AC42" s="1" t="s">
        <v>41</v>
      </c>
      <c r="AD42" s="1" t="s">
        <v>51</v>
      </c>
      <c r="AE42" s="1" t="s">
        <v>40</v>
      </c>
      <c r="AF42" s="3">
        <v>4665755.2148000002</v>
      </c>
      <c r="AG42" s="3">
        <v>2458523.7503999998</v>
      </c>
      <c r="AH42" s="3">
        <v>-76.033970999999994</v>
      </c>
      <c r="AI42" s="3">
        <v>8.1382399999999997</v>
      </c>
    </row>
    <row r="43" spans="1:35" ht="15.75" hidden="1" customHeight="1" x14ac:dyDescent="0.25">
      <c r="A43" s="1" t="s">
        <v>32</v>
      </c>
      <c r="B43" s="1" t="s">
        <v>33</v>
      </c>
      <c r="C43" s="1" t="s">
        <v>34</v>
      </c>
      <c r="D43" s="1">
        <v>2</v>
      </c>
      <c r="E43" s="1" t="s">
        <v>40</v>
      </c>
      <c r="F43" s="1" t="s">
        <v>48</v>
      </c>
      <c r="G43" s="2">
        <v>45797</v>
      </c>
      <c r="H43" s="1" t="s">
        <v>49</v>
      </c>
      <c r="I43" s="1" t="s">
        <v>50</v>
      </c>
      <c r="J43" s="1" t="s">
        <v>38</v>
      </c>
      <c r="K43" s="1">
        <v>1</v>
      </c>
      <c r="L43" s="1">
        <v>3</v>
      </c>
      <c r="M43" s="1" t="s">
        <v>44</v>
      </c>
      <c r="N43" s="1">
        <v>37</v>
      </c>
      <c r="O43" s="1" t="s">
        <v>40</v>
      </c>
      <c r="P43" s="35"/>
      <c r="Q43" s="1"/>
      <c r="R43" s="1">
        <v>0.4</v>
      </c>
      <c r="S43" s="1" t="s">
        <v>40</v>
      </c>
      <c r="T43" s="1">
        <f t="shared" si="2"/>
        <v>0</v>
      </c>
      <c r="U43" s="1" t="s">
        <v>40</v>
      </c>
      <c r="V43" s="1" t="s">
        <v>40</v>
      </c>
      <c r="W43" s="1"/>
      <c r="X43" s="1"/>
      <c r="Y43" s="1"/>
      <c r="Z43" s="1"/>
      <c r="AA43" s="1"/>
      <c r="AB43" s="1"/>
      <c r="AC43" s="1" t="s">
        <v>41</v>
      </c>
      <c r="AD43" s="1" t="s">
        <v>51</v>
      </c>
      <c r="AE43" s="1" t="s">
        <v>40</v>
      </c>
    </row>
    <row r="44" spans="1:35" ht="15.75" hidden="1" customHeight="1" x14ac:dyDescent="0.25">
      <c r="A44" s="1" t="s">
        <v>32</v>
      </c>
      <c r="B44" s="1" t="s">
        <v>33</v>
      </c>
      <c r="C44" s="1" t="s">
        <v>34</v>
      </c>
      <c r="D44" s="1">
        <v>2</v>
      </c>
      <c r="E44" s="1" t="s">
        <v>40</v>
      </c>
      <c r="F44" s="1" t="s">
        <v>48</v>
      </c>
      <c r="G44" s="2">
        <v>45797</v>
      </c>
      <c r="H44" s="1" t="s">
        <v>49</v>
      </c>
      <c r="I44" s="1" t="s">
        <v>50</v>
      </c>
      <c r="J44" s="1" t="s">
        <v>38</v>
      </c>
      <c r="K44" s="1">
        <v>1</v>
      </c>
      <c r="L44" s="1">
        <v>4</v>
      </c>
      <c r="M44" s="1" t="s">
        <v>46</v>
      </c>
      <c r="N44" s="1">
        <v>4</v>
      </c>
      <c r="O44" s="1" t="s">
        <v>40</v>
      </c>
      <c r="P44" s="35"/>
      <c r="Q44" s="1"/>
      <c r="R44" s="1">
        <v>0.25</v>
      </c>
      <c r="S44" s="1" t="s">
        <v>40</v>
      </c>
      <c r="T44" s="1">
        <f t="shared" si="2"/>
        <v>0</v>
      </c>
      <c r="U44" s="1" t="s">
        <v>40</v>
      </c>
      <c r="V44" s="1" t="s">
        <v>40</v>
      </c>
      <c r="W44" s="1"/>
      <c r="X44" s="1"/>
      <c r="Y44" s="1"/>
      <c r="Z44" s="1"/>
      <c r="AA44" s="1"/>
      <c r="AB44" s="1"/>
      <c r="AC44" s="1" t="s">
        <v>41</v>
      </c>
      <c r="AD44" s="1" t="s">
        <v>51</v>
      </c>
      <c r="AE44" s="1" t="s">
        <v>40</v>
      </c>
    </row>
    <row r="45" spans="1:35" ht="15.75" hidden="1" customHeight="1" x14ac:dyDescent="0.25">
      <c r="A45" s="1" t="s">
        <v>32</v>
      </c>
      <c r="B45" s="1" t="s">
        <v>33</v>
      </c>
      <c r="C45" s="1" t="s">
        <v>34</v>
      </c>
      <c r="D45" s="1">
        <v>2</v>
      </c>
      <c r="E45" s="1">
        <v>440</v>
      </c>
      <c r="F45" s="1" t="s">
        <v>48</v>
      </c>
      <c r="G45" s="2">
        <v>45797</v>
      </c>
      <c r="H45" s="1" t="s">
        <v>49</v>
      </c>
      <c r="I45" s="1" t="s">
        <v>50</v>
      </c>
      <c r="J45" s="1" t="s">
        <v>38</v>
      </c>
      <c r="K45" s="1">
        <v>1</v>
      </c>
      <c r="L45" s="1">
        <v>5</v>
      </c>
      <c r="M45" s="1" t="s">
        <v>39</v>
      </c>
      <c r="N45" s="1" t="s">
        <v>40</v>
      </c>
      <c r="O45" s="1">
        <v>80.5</v>
      </c>
      <c r="P45" s="35">
        <f t="shared" si="0"/>
        <v>0.80500000000000005</v>
      </c>
      <c r="Q45" s="1">
        <f t="shared" si="1"/>
        <v>0.25623945837795153</v>
      </c>
      <c r="R45" s="1">
        <v>10</v>
      </c>
      <c r="S45" s="1">
        <v>8</v>
      </c>
      <c r="T45" s="1">
        <f t="shared" si="2"/>
        <v>5.1568190998562753E-2</v>
      </c>
      <c r="U45" s="1">
        <v>15</v>
      </c>
      <c r="V45" s="1">
        <v>22</v>
      </c>
      <c r="W45" s="1">
        <v>0</v>
      </c>
      <c r="X45" s="1">
        <v>0</v>
      </c>
      <c r="Y45" s="1">
        <v>1</v>
      </c>
      <c r="Z45" s="1">
        <v>0</v>
      </c>
      <c r="AA45" s="1">
        <v>0</v>
      </c>
      <c r="AB45" s="1">
        <v>0</v>
      </c>
      <c r="AC45" s="1" t="s">
        <v>41</v>
      </c>
      <c r="AD45" s="1" t="s">
        <v>51</v>
      </c>
      <c r="AE45" s="1" t="s">
        <v>40</v>
      </c>
      <c r="AF45" s="3">
        <v>4665753.1430000002</v>
      </c>
      <c r="AG45" s="3">
        <v>2458526.8646</v>
      </c>
      <c r="AH45" s="3">
        <v>-76.033990000000003</v>
      </c>
      <c r="AI45" s="3">
        <v>8.1382680010000001</v>
      </c>
    </row>
    <row r="46" spans="1:35" ht="15.75" hidden="1" customHeight="1" x14ac:dyDescent="0.25">
      <c r="A46" s="1" t="s">
        <v>32</v>
      </c>
      <c r="B46" s="1" t="s">
        <v>33</v>
      </c>
      <c r="C46" s="1" t="s">
        <v>34</v>
      </c>
      <c r="D46" s="1">
        <v>2</v>
      </c>
      <c r="E46" s="1">
        <v>441</v>
      </c>
      <c r="F46" s="1" t="s">
        <v>48</v>
      </c>
      <c r="G46" s="2">
        <v>45797</v>
      </c>
      <c r="H46" s="1" t="s">
        <v>49</v>
      </c>
      <c r="I46" s="1" t="s">
        <v>50</v>
      </c>
      <c r="J46" s="1" t="s">
        <v>38</v>
      </c>
      <c r="K46" s="1">
        <v>1</v>
      </c>
      <c r="L46" s="1">
        <v>6</v>
      </c>
      <c r="M46" s="1" t="s">
        <v>39</v>
      </c>
      <c r="N46" s="1" t="s">
        <v>40</v>
      </c>
      <c r="O46" s="1">
        <v>77.5</v>
      </c>
      <c r="P46" s="35">
        <f t="shared" si="0"/>
        <v>0.77500000000000002</v>
      </c>
      <c r="Q46" s="1">
        <f t="shared" si="1"/>
        <v>0.2466901617924378</v>
      </c>
      <c r="R46" s="1">
        <v>10</v>
      </c>
      <c r="S46" s="1">
        <v>8</v>
      </c>
      <c r="T46" s="1">
        <f t="shared" si="2"/>
        <v>4.7796218847284827E-2</v>
      </c>
      <c r="U46" s="1">
        <v>20</v>
      </c>
      <c r="V46" s="1">
        <v>26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 t="s">
        <v>41</v>
      </c>
      <c r="AD46" s="1" t="s">
        <v>51</v>
      </c>
      <c r="AE46" s="1" t="s">
        <v>40</v>
      </c>
      <c r="AF46" s="3">
        <v>4665764.4408</v>
      </c>
      <c r="AG46" s="3">
        <v>2458533.5303000002</v>
      </c>
      <c r="AH46" s="3">
        <v>-76.033888000000005</v>
      </c>
      <c r="AI46" s="3">
        <v>8.1383290000000006</v>
      </c>
    </row>
    <row r="47" spans="1:35" ht="15.75" hidden="1" customHeight="1" x14ac:dyDescent="0.25">
      <c r="A47" s="1" t="s">
        <v>32</v>
      </c>
      <c r="B47" s="1" t="s">
        <v>33</v>
      </c>
      <c r="C47" s="1" t="s">
        <v>34</v>
      </c>
      <c r="D47" s="1">
        <v>2</v>
      </c>
      <c r="E47" s="1">
        <v>442</v>
      </c>
      <c r="F47" s="1" t="s">
        <v>48</v>
      </c>
      <c r="G47" s="2">
        <v>45797</v>
      </c>
      <c r="H47" s="1" t="s">
        <v>49</v>
      </c>
      <c r="I47" s="1" t="s">
        <v>50</v>
      </c>
      <c r="J47" s="1" t="s">
        <v>38</v>
      </c>
      <c r="K47" s="1">
        <v>2</v>
      </c>
      <c r="L47" s="1">
        <v>7</v>
      </c>
      <c r="M47" s="1" t="s">
        <v>39</v>
      </c>
      <c r="N47" s="1" t="s">
        <v>40</v>
      </c>
      <c r="O47" s="1">
        <v>74</v>
      </c>
      <c r="P47" s="35">
        <f t="shared" si="0"/>
        <v>0.74</v>
      </c>
      <c r="Q47" s="1">
        <f t="shared" si="1"/>
        <v>0.2355493157760051</v>
      </c>
      <c r="R47" s="1">
        <v>10</v>
      </c>
      <c r="S47" s="1">
        <v>8.5</v>
      </c>
      <c r="T47" s="1">
        <f t="shared" si="2"/>
        <v>4.3576623418560945E-2</v>
      </c>
      <c r="U47" s="1">
        <v>15</v>
      </c>
      <c r="V47" s="1">
        <v>25</v>
      </c>
      <c r="W47" s="1">
        <v>0</v>
      </c>
      <c r="X47" s="1">
        <v>0</v>
      </c>
      <c r="Y47" s="1">
        <v>2</v>
      </c>
      <c r="Z47" s="1">
        <v>0</v>
      </c>
      <c r="AA47" s="1">
        <v>1</v>
      </c>
      <c r="AB47" s="1">
        <v>2</v>
      </c>
      <c r="AC47" s="1" t="s">
        <v>45</v>
      </c>
      <c r="AD47" s="1" t="s">
        <v>51</v>
      </c>
      <c r="AE47" s="1" t="s">
        <v>40</v>
      </c>
      <c r="AF47" s="3">
        <v>4665758.6239</v>
      </c>
      <c r="AG47" s="3">
        <v>2458522.5074999998</v>
      </c>
      <c r="AH47" s="3">
        <v>-76.033940000000001</v>
      </c>
      <c r="AI47" s="3">
        <v>8.1382290000000008</v>
      </c>
    </row>
    <row r="48" spans="1:35" ht="15.75" hidden="1" customHeight="1" x14ac:dyDescent="0.25">
      <c r="A48" s="1" t="s">
        <v>32</v>
      </c>
      <c r="B48" s="1" t="s">
        <v>33</v>
      </c>
      <c r="C48" s="1" t="s">
        <v>34</v>
      </c>
      <c r="D48" s="1">
        <v>2</v>
      </c>
      <c r="E48" s="1">
        <v>443</v>
      </c>
      <c r="F48" s="1" t="s">
        <v>48</v>
      </c>
      <c r="G48" s="2">
        <v>45797</v>
      </c>
      <c r="H48" s="1" t="s">
        <v>49</v>
      </c>
      <c r="I48" s="1" t="s">
        <v>50</v>
      </c>
      <c r="J48" s="1" t="s">
        <v>38</v>
      </c>
      <c r="K48" s="1">
        <v>2</v>
      </c>
      <c r="L48" s="1">
        <v>8</v>
      </c>
      <c r="M48" s="1" t="s">
        <v>39</v>
      </c>
      <c r="N48" s="1" t="s">
        <v>40</v>
      </c>
      <c r="O48" s="1">
        <v>64.7</v>
      </c>
      <c r="P48" s="35">
        <f t="shared" si="0"/>
        <v>0.64700000000000002</v>
      </c>
      <c r="Q48" s="1">
        <f t="shared" si="1"/>
        <v>0.20594649636091258</v>
      </c>
      <c r="R48" s="1">
        <v>12</v>
      </c>
      <c r="S48" s="1">
        <v>10</v>
      </c>
      <c r="T48" s="1">
        <f t="shared" si="2"/>
        <v>3.3311845786377609E-2</v>
      </c>
      <c r="U48" s="1">
        <v>15</v>
      </c>
      <c r="V48" s="1">
        <v>22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 t="s">
        <v>45</v>
      </c>
      <c r="AD48" s="1" t="s">
        <v>51</v>
      </c>
      <c r="AE48" s="1" t="s">
        <v>53</v>
      </c>
      <c r="AF48" s="3">
        <v>4665757.8586999997</v>
      </c>
      <c r="AG48" s="3">
        <v>2458523.3986</v>
      </c>
      <c r="AH48" s="3">
        <v>-76.033946999999998</v>
      </c>
      <c r="AI48" s="3">
        <v>8.1382370000000002</v>
      </c>
    </row>
    <row r="49" spans="1:35" ht="15.75" hidden="1" customHeight="1" x14ac:dyDescent="0.25">
      <c r="A49" s="1" t="s">
        <v>32</v>
      </c>
      <c r="B49" s="1" t="s">
        <v>33</v>
      </c>
      <c r="C49" s="1" t="s">
        <v>34</v>
      </c>
      <c r="D49" s="1">
        <v>2</v>
      </c>
      <c r="E49" s="1">
        <v>444</v>
      </c>
      <c r="F49" s="1" t="s">
        <v>48</v>
      </c>
      <c r="G49" s="2">
        <v>45797</v>
      </c>
      <c r="H49" s="1" t="s">
        <v>49</v>
      </c>
      <c r="I49" s="1" t="s">
        <v>50</v>
      </c>
      <c r="J49" s="1" t="s">
        <v>38</v>
      </c>
      <c r="K49" s="1">
        <v>2</v>
      </c>
      <c r="L49" s="1">
        <v>9</v>
      </c>
      <c r="M49" s="1" t="s">
        <v>39</v>
      </c>
      <c r="N49" s="1" t="s">
        <v>40</v>
      </c>
      <c r="O49" s="1">
        <v>70.5</v>
      </c>
      <c r="P49" s="35">
        <f t="shared" si="0"/>
        <v>0.70499999999999996</v>
      </c>
      <c r="Q49" s="1">
        <f t="shared" si="1"/>
        <v>0.22440846975957243</v>
      </c>
      <c r="R49" s="1">
        <v>8</v>
      </c>
      <c r="S49" s="1">
        <v>5.5</v>
      </c>
      <c r="T49" s="1">
        <f t="shared" si="2"/>
        <v>3.9551992795124641E-2</v>
      </c>
      <c r="U49" s="1">
        <v>13</v>
      </c>
      <c r="V49" s="1">
        <v>21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 t="s">
        <v>45</v>
      </c>
      <c r="AD49" s="1" t="s">
        <v>51</v>
      </c>
      <c r="AE49" s="1" t="s">
        <v>40</v>
      </c>
      <c r="AF49" s="3">
        <v>4665756.2196000004</v>
      </c>
      <c r="AG49" s="3">
        <v>2458525.4027999998</v>
      </c>
      <c r="AH49" s="3">
        <v>-76.033962000000002</v>
      </c>
      <c r="AI49" s="3">
        <v>8.1382549999999991</v>
      </c>
    </row>
    <row r="50" spans="1:35" ht="15.75" hidden="1" customHeight="1" x14ac:dyDescent="0.25">
      <c r="A50" s="1" t="s">
        <v>32</v>
      </c>
      <c r="B50" s="1" t="s">
        <v>33</v>
      </c>
      <c r="C50" s="1" t="s">
        <v>34</v>
      </c>
      <c r="D50" s="1">
        <v>2</v>
      </c>
      <c r="E50" s="1" t="s">
        <v>40</v>
      </c>
      <c r="F50" s="1" t="s">
        <v>48</v>
      </c>
      <c r="G50" s="2">
        <v>45797</v>
      </c>
      <c r="H50" s="1" t="s">
        <v>49</v>
      </c>
      <c r="I50" s="1" t="s">
        <v>50</v>
      </c>
      <c r="J50" s="1" t="s">
        <v>38</v>
      </c>
      <c r="K50" s="1">
        <v>2</v>
      </c>
      <c r="L50" s="1">
        <v>10</v>
      </c>
      <c r="M50" s="1" t="s">
        <v>47</v>
      </c>
      <c r="N50" s="1">
        <v>58</v>
      </c>
      <c r="O50" s="1" t="s">
        <v>40</v>
      </c>
      <c r="P50" s="35"/>
      <c r="Q50" s="1"/>
      <c r="R50" s="1">
        <v>0.1</v>
      </c>
      <c r="S50" s="1" t="s">
        <v>40</v>
      </c>
      <c r="T50" s="1">
        <f t="shared" si="2"/>
        <v>0</v>
      </c>
      <c r="U50" s="1" t="s">
        <v>40</v>
      </c>
      <c r="V50" s="1" t="s">
        <v>40</v>
      </c>
      <c r="W50" s="1"/>
      <c r="X50" s="1"/>
      <c r="Y50" s="1"/>
      <c r="Z50" s="1"/>
      <c r="AA50" s="1"/>
      <c r="AB50" s="1"/>
      <c r="AC50" s="1" t="s">
        <v>41</v>
      </c>
      <c r="AD50" s="1" t="s">
        <v>51</v>
      </c>
      <c r="AE50" s="1" t="s">
        <v>40</v>
      </c>
    </row>
    <row r="51" spans="1:35" ht="15.75" hidden="1" customHeight="1" x14ac:dyDescent="0.25">
      <c r="A51" s="1" t="s">
        <v>32</v>
      </c>
      <c r="B51" s="1" t="s">
        <v>33</v>
      </c>
      <c r="C51" s="1" t="s">
        <v>34</v>
      </c>
      <c r="D51" s="1">
        <v>2</v>
      </c>
      <c r="E51" s="1" t="s">
        <v>40</v>
      </c>
      <c r="F51" s="1" t="s">
        <v>48</v>
      </c>
      <c r="G51" s="2">
        <v>45797</v>
      </c>
      <c r="H51" s="1" t="s">
        <v>49</v>
      </c>
      <c r="I51" s="1" t="s">
        <v>50</v>
      </c>
      <c r="J51" s="1" t="s">
        <v>38</v>
      </c>
      <c r="K51" s="1">
        <v>2</v>
      </c>
      <c r="L51" s="1">
        <v>11</v>
      </c>
      <c r="M51" s="1" t="s">
        <v>44</v>
      </c>
      <c r="N51" s="1">
        <v>7</v>
      </c>
      <c r="O51" s="1" t="s">
        <v>40</v>
      </c>
      <c r="P51" s="35"/>
      <c r="Q51" s="1"/>
      <c r="R51" s="1">
        <v>0.5</v>
      </c>
      <c r="S51" s="1" t="s">
        <v>40</v>
      </c>
      <c r="T51" s="1">
        <f t="shared" si="2"/>
        <v>0</v>
      </c>
      <c r="U51" s="1" t="s">
        <v>40</v>
      </c>
      <c r="V51" s="1" t="s">
        <v>40</v>
      </c>
      <c r="W51" s="1"/>
      <c r="X51" s="1"/>
      <c r="Y51" s="1"/>
      <c r="Z51" s="1"/>
      <c r="AA51" s="1"/>
      <c r="AB51" s="1"/>
      <c r="AC51" s="1" t="s">
        <v>41</v>
      </c>
      <c r="AD51" s="1" t="s">
        <v>51</v>
      </c>
      <c r="AE51" s="1" t="s">
        <v>40</v>
      </c>
    </row>
    <row r="52" spans="1:35" ht="15.75" hidden="1" customHeight="1" x14ac:dyDescent="0.25">
      <c r="A52" s="1" t="s">
        <v>32</v>
      </c>
      <c r="B52" s="1" t="s">
        <v>33</v>
      </c>
      <c r="C52" s="1" t="s">
        <v>34</v>
      </c>
      <c r="D52" s="1">
        <v>2</v>
      </c>
      <c r="E52" s="1">
        <v>445</v>
      </c>
      <c r="F52" s="1" t="s">
        <v>48</v>
      </c>
      <c r="G52" s="2">
        <v>45797</v>
      </c>
      <c r="H52" s="1" t="s">
        <v>49</v>
      </c>
      <c r="I52" s="1" t="s">
        <v>50</v>
      </c>
      <c r="J52" s="1" t="s">
        <v>38</v>
      </c>
      <c r="K52" s="1">
        <v>2</v>
      </c>
      <c r="L52" s="1">
        <v>12</v>
      </c>
      <c r="M52" s="1" t="s">
        <v>54</v>
      </c>
      <c r="N52" s="1" t="s">
        <v>40</v>
      </c>
      <c r="O52" s="1">
        <v>87</v>
      </c>
      <c r="P52" s="35">
        <f t="shared" si="0"/>
        <v>0.87</v>
      </c>
      <c r="Q52" s="1">
        <f t="shared" si="1"/>
        <v>0.27692960097989788</v>
      </c>
      <c r="R52" s="1">
        <v>6</v>
      </c>
      <c r="S52" s="1">
        <v>1.8</v>
      </c>
      <c r="T52" s="1">
        <f t="shared" si="2"/>
        <v>6.0232188213127792E-2</v>
      </c>
      <c r="U52" s="1">
        <v>5</v>
      </c>
      <c r="V52" s="1">
        <v>17</v>
      </c>
      <c r="W52" s="1"/>
      <c r="X52" s="1"/>
      <c r="Y52" s="1"/>
      <c r="Z52" s="1"/>
      <c r="AA52" s="1"/>
      <c r="AB52" s="1"/>
      <c r="AC52" s="1" t="s">
        <v>41</v>
      </c>
      <c r="AD52" s="1" t="s">
        <v>51</v>
      </c>
      <c r="AE52" s="1" t="s">
        <v>40</v>
      </c>
      <c r="AF52" s="3">
        <v>4665762.9633999998</v>
      </c>
      <c r="AG52" s="3">
        <v>2458527.6762000001</v>
      </c>
      <c r="AH52" s="3">
        <v>-76.033901</v>
      </c>
      <c r="AI52" s="3">
        <v>8.1382759999999994</v>
      </c>
    </row>
    <row r="53" spans="1:35" ht="15.75" hidden="1" customHeight="1" x14ac:dyDescent="0.25">
      <c r="A53" s="1" t="s">
        <v>32</v>
      </c>
      <c r="B53" s="1" t="s">
        <v>33</v>
      </c>
      <c r="C53" s="1" t="s">
        <v>34</v>
      </c>
      <c r="D53" s="1">
        <v>2</v>
      </c>
      <c r="E53" s="1">
        <v>446</v>
      </c>
      <c r="F53" s="1" t="s">
        <v>48</v>
      </c>
      <c r="G53" s="2">
        <v>45797</v>
      </c>
      <c r="H53" s="1" t="s">
        <v>49</v>
      </c>
      <c r="I53" s="1" t="s">
        <v>50</v>
      </c>
      <c r="J53" s="1" t="s">
        <v>38</v>
      </c>
      <c r="K53" s="1">
        <v>3</v>
      </c>
      <c r="L53" s="1">
        <v>13</v>
      </c>
      <c r="M53" s="1" t="s">
        <v>39</v>
      </c>
      <c r="N53" s="1" t="s">
        <v>40</v>
      </c>
      <c r="O53" s="1">
        <v>65.5</v>
      </c>
      <c r="P53" s="35">
        <f t="shared" si="0"/>
        <v>0.65500000000000003</v>
      </c>
      <c r="Q53" s="1">
        <f t="shared" si="1"/>
        <v>0.20849297545038289</v>
      </c>
      <c r="R53" s="1">
        <v>8.5</v>
      </c>
      <c r="S53" s="1">
        <v>6</v>
      </c>
      <c r="T53" s="1">
        <f t="shared" si="2"/>
        <v>3.4140724730000203E-2</v>
      </c>
      <c r="U53" s="1">
        <v>12</v>
      </c>
      <c r="V53" s="1">
        <v>20</v>
      </c>
      <c r="W53" s="1">
        <v>0</v>
      </c>
      <c r="X53" s="1">
        <v>0</v>
      </c>
      <c r="Y53" s="1">
        <v>1</v>
      </c>
      <c r="Z53" s="1">
        <v>0</v>
      </c>
      <c r="AA53" s="1">
        <v>0</v>
      </c>
      <c r="AB53" s="1">
        <v>0</v>
      </c>
      <c r="AC53" s="1" t="s">
        <v>41</v>
      </c>
      <c r="AD53" s="1" t="s">
        <v>51</v>
      </c>
      <c r="AE53" s="1" t="s">
        <v>40</v>
      </c>
      <c r="AF53" s="3">
        <v>4665766.3384999996</v>
      </c>
      <c r="AG53" s="3">
        <v>2458521.8963000001</v>
      </c>
      <c r="AH53" s="3">
        <v>-76.033869999999993</v>
      </c>
      <c r="AI53" s="3">
        <v>8.1382239999999992</v>
      </c>
    </row>
    <row r="54" spans="1:35" ht="15.75" hidden="1" customHeight="1" x14ac:dyDescent="0.25">
      <c r="A54" s="1" t="s">
        <v>32</v>
      </c>
      <c r="B54" s="1" t="s">
        <v>33</v>
      </c>
      <c r="C54" s="1" t="s">
        <v>34</v>
      </c>
      <c r="D54" s="1">
        <v>2</v>
      </c>
      <c r="E54" s="1" t="s">
        <v>40</v>
      </c>
      <c r="F54" s="1" t="s">
        <v>48</v>
      </c>
      <c r="G54" s="2">
        <v>45797</v>
      </c>
      <c r="H54" s="1" t="s">
        <v>49</v>
      </c>
      <c r="I54" s="1" t="s">
        <v>50</v>
      </c>
      <c r="J54" s="1" t="s">
        <v>38</v>
      </c>
      <c r="K54" s="1">
        <v>3</v>
      </c>
      <c r="L54" s="1">
        <v>14</v>
      </c>
      <c r="M54" s="1" t="s">
        <v>44</v>
      </c>
      <c r="N54" s="1">
        <v>39</v>
      </c>
      <c r="O54" s="1" t="s">
        <v>40</v>
      </c>
      <c r="P54" s="35"/>
      <c r="Q54" s="1"/>
      <c r="R54" s="1">
        <v>0.5</v>
      </c>
      <c r="S54" s="1" t="s">
        <v>40</v>
      </c>
      <c r="T54" s="1">
        <f t="shared" si="2"/>
        <v>0</v>
      </c>
      <c r="U54" s="1" t="s">
        <v>40</v>
      </c>
      <c r="V54" s="1" t="s">
        <v>40</v>
      </c>
      <c r="W54" s="1"/>
      <c r="X54" s="1"/>
      <c r="Y54" s="1"/>
      <c r="Z54" s="1"/>
      <c r="AA54" s="1"/>
      <c r="AB54" s="1"/>
      <c r="AC54" s="1" t="s">
        <v>41</v>
      </c>
      <c r="AD54" s="1" t="s">
        <v>51</v>
      </c>
      <c r="AE54" s="1" t="s">
        <v>40</v>
      </c>
    </row>
    <row r="55" spans="1:35" ht="15.75" hidden="1" customHeight="1" x14ac:dyDescent="0.25">
      <c r="A55" s="1" t="s">
        <v>32</v>
      </c>
      <c r="B55" s="1" t="s">
        <v>33</v>
      </c>
      <c r="C55" s="1" t="s">
        <v>34</v>
      </c>
      <c r="D55" s="1">
        <v>2</v>
      </c>
      <c r="E55" s="1" t="s">
        <v>40</v>
      </c>
      <c r="F55" s="1" t="s">
        <v>48</v>
      </c>
      <c r="G55" s="2">
        <v>45797</v>
      </c>
      <c r="H55" s="1" t="s">
        <v>49</v>
      </c>
      <c r="I55" s="1" t="s">
        <v>50</v>
      </c>
      <c r="J55" s="1" t="s">
        <v>38</v>
      </c>
      <c r="K55" s="1">
        <v>3</v>
      </c>
      <c r="L55" s="1">
        <v>15</v>
      </c>
      <c r="M55" s="1" t="s">
        <v>47</v>
      </c>
      <c r="N55" s="1">
        <v>35</v>
      </c>
      <c r="O55" s="1" t="s">
        <v>40</v>
      </c>
      <c r="P55" s="35"/>
      <c r="Q55" s="1"/>
      <c r="R55" s="1">
        <v>0.15</v>
      </c>
      <c r="S55" s="1" t="s">
        <v>40</v>
      </c>
      <c r="T55" s="1">
        <f t="shared" si="2"/>
        <v>0</v>
      </c>
      <c r="U55" s="1" t="s">
        <v>40</v>
      </c>
      <c r="V55" s="1" t="s">
        <v>40</v>
      </c>
      <c r="W55" s="1"/>
      <c r="X55" s="1"/>
      <c r="Y55" s="1"/>
      <c r="Z55" s="1"/>
      <c r="AA55" s="1"/>
      <c r="AB55" s="1"/>
      <c r="AC55" s="1" t="s">
        <v>41</v>
      </c>
      <c r="AD55" s="1" t="s">
        <v>51</v>
      </c>
      <c r="AE55" s="1" t="s">
        <v>40</v>
      </c>
    </row>
    <row r="56" spans="1:35" ht="15.75" hidden="1" customHeight="1" x14ac:dyDescent="0.25">
      <c r="A56" s="1" t="s">
        <v>32</v>
      </c>
      <c r="B56" s="1" t="s">
        <v>33</v>
      </c>
      <c r="C56" s="1" t="s">
        <v>34</v>
      </c>
      <c r="D56" s="1">
        <v>2</v>
      </c>
      <c r="E56" s="1">
        <v>447</v>
      </c>
      <c r="F56" s="1" t="s">
        <v>48</v>
      </c>
      <c r="G56" s="2">
        <v>45797</v>
      </c>
      <c r="H56" s="1" t="s">
        <v>49</v>
      </c>
      <c r="I56" s="1" t="s">
        <v>50</v>
      </c>
      <c r="J56" s="1" t="s">
        <v>38</v>
      </c>
      <c r="K56" s="1">
        <v>4</v>
      </c>
      <c r="L56" s="1">
        <v>16</v>
      </c>
      <c r="M56" s="1" t="s">
        <v>39</v>
      </c>
      <c r="N56" s="1" t="s">
        <v>40</v>
      </c>
      <c r="O56" s="1">
        <v>72</v>
      </c>
      <c r="P56" s="35">
        <f t="shared" si="0"/>
        <v>0.72</v>
      </c>
      <c r="Q56" s="1">
        <f t="shared" si="1"/>
        <v>0.22918311805232927</v>
      </c>
      <c r="R56" s="1">
        <v>12</v>
      </c>
      <c r="S56" s="1">
        <v>10</v>
      </c>
      <c r="T56" s="1">
        <f t="shared" si="2"/>
        <v>4.1252961249419268E-2</v>
      </c>
      <c r="U56" s="1">
        <v>12</v>
      </c>
      <c r="V56" s="1">
        <v>23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1</v>
      </c>
      <c r="AC56" s="1" t="s">
        <v>41</v>
      </c>
      <c r="AD56" s="1" t="s">
        <v>51</v>
      </c>
      <c r="AE56" s="1" t="s">
        <v>40</v>
      </c>
      <c r="AF56" s="3">
        <v>4665763.0828</v>
      </c>
      <c r="AG56" s="3">
        <v>2458528.8925999999</v>
      </c>
      <c r="AH56" s="3">
        <v>-76.033900000000003</v>
      </c>
      <c r="AI56" s="3">
        <v>8.138287</v>
      </c>
    </row>
    <row r="57" spans="1:35" ht="15.75" hidden="1" customHeight="1" x14ac:dyDescent="0.25">
      <c r="A57" s="1" t="s">
        <v>32</v>
      </c>
      <c r="B57" s="1" t="s">
        <v>33</v>
      </c>
      <c r="C57" s="1" t="s">
        <v>34</v>
      </c>
      <c r="D57" s="1">
        <v>2</v>
      </c>
      <c r="E57" s="1">
        <v>448</v>
      </c>
      <c r="F57" s="1" t="s">
        <v>48</v>
      </c>
      <c r="G57" s="2">
        <v>45797</v>
      </c>
      <c r="H57" s="1" t="s">
        <v>49</v>
      </c>
      <c r="I57" s="1" t="s">
        <v>50</v>
      </c>
      <c r="J57" s="1" t="s">
        <v>38</v>
      </c>
      <c r="K57" s="1">
        <v>4</v>
      </c>
      <c r="L57" s="1">
        <v>17</v>
      </c>
      <c r="M57" s="1" t="s">
        <v>39</v>
      </c>
      <c r="N57" s="1" t="s">
        <v>40</v>
      </c>
      <c r="O57" s="1">
        <v>66.5</v>
      </c>
      <c r="P57" s="35">
        <f t="shared" si="0"/>
        <v>0.66500000000000004</v>
      </c>
      <c r="Q57" s="1">
        <f t="shared" si="1"/>
        <v>0.21167607431222082</v>
      </c>
      <c r="R57" s="1">
        <v>11</v>
      </c>
      <c r="S57" s="1">
        <v>9</v>
      </c>
      <c r="T57" s="1">
        <f t="shared" si="2"/>
        <v>3.5191147354406711E-2</v>
      </c>
      <c r="U57" s="1">
        <v>20</v>
      </c>
      <c r="V57" s="1">
        <v>26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1</v>
      </c>
      <c r="AC57" s="1" t="s">
        <v>45</v>
      </c>
      <c r="AD57" s="1" t="s">
        <v>51</v>
      </c>
      <c r="AE57" s="1" t="s">
        <v>40</v>
      </c>
      <c r="AF57" s="3">
        <v>4665764.5146000003</v>
      </c>
      <c r="AG57" s="3">
        <v>2458528.6605000002</v>
      </c>
      <c r="AH57" s="3">
        <v>-76.033886999999993</v>
      </c>
      <c r="AI57" s="3">
        <v>8.1382849999999998</v>
      </c>
    </row>
    <row r="58" spans="1:35" ht="15.75" hidden="1" customHeight="1" x14ac:dyDescent="0.25">
      <c r="A58" s="1" t="s">
        <v>32</v>
      </c>
      <c r="B58" s="1" t="s">
        <v>33</v>
      </c>
      <c r="C58" s="1" t="s">
        <v>34</v>
      </c>
      <c r="D58" s="1">
        <v>2</v>
      </c>
      <c r="E58" s="1">
        <v>449</v>
      </c>
      <c r="F58" s="1" t="s">
        <v>48</v>
      </c>
      <c r="G58" s="2">
        <v>45797</v>
      </c>
      <c r="H58" s="1" t="s">
        <v>49</v>
      </c>
      <c r="I58" s="1" t="s">
        <v>50</v>
      </c>
      <c r="J58" s="1" t="s">
        <v>38</v>
      </c>
      <c r="K58" s="1">
        <v>4</v>
      </c>
      <c r="L58" s="1">
        <v>18</v>
      </c>
      <c r="M58" s="1" t="s">
        <v>54</v>
      </c>
      <c r="N58" s="1" t="s">
        <v>40</v>
      </c>
      <c r="O58" s="1">
        <v>66.5</v>
      </c>
      <c r="P58" s="35">
        <f t="shared" si="0"/>
        <v>0.66500000000000004</v>
      </c>
      <c r="Q58" s="1">
        <f t="shared" si="1"/>
        <v>0.21167607431222082</v>
      </c>
      <c r="R58" s="1">
        <v>6</v>
      </c>
      <c r="S58" s="1">
        <v>1.5</v>
      </c>
      <c r="T58" s="1">
        <f t="shared" si="2"/>
        <v>3.5191147354406711E-2</v>
      </c>
      <c r="U58" s="1">
        <v>5</v>
      </c>
      <c r="V58" s="1">
        <v>12</v>
      </c>
      <c r="W58" s="1"/>
      <c r="X58" s="1"/>
      <c r="Y58" s="1"/>
      <c r="Z58" s="1"/>
      <c r="AA58" s="1"/>
      <c r="AB58" s="1"/>
      <c r="AC58" s="1" t="s">
        <v>41</v>
      </c>
      <c r="AD58" s="1" t="s">
        <v>51</v>
      </c>
      <c r="AE58" s="1" t="s">
        <v>40</v>
      </c>
      <c r="AF58" s="3">
        <v>4665763.2196000004</v>
      </c>
      <c r="AG58" s="3">
        <v>2458532.4328000001</v>
      </c>
      <c r="AH58" s="3">
        <v>-76.033899000000005</v>
      </c>
      <c r="AI58" s="3">
        <v>8.1383189999999992</v>
      </c>
    </row>
    <row r="59" spans="1:35" ht="15.75" hidden="1" customHeight="1" x14ac:dyDescent="0.25">
      <c r="A59" s="1" t="s">
        <v>32</v>
      </c>
      <c r="B59" s="1" t="s">
        <v>33</v>
      </c>
      <c r="C59" s="1" t="s">
        <v>34</v>
      </c>
      <c r="D59" s="1">
        <v>2</v>
      </c>
      <c r="E59" s="1">
        <v>450</v>
      </c>
      <c r="F59" s="1" t="s">
        <v>48</v>
      </c>
      <c r="G59" s="2">
        <v>45797</v>
      </c>
      <c r="H59" s="1" t="s">
        <v>49</v>
      </c>
      <c r="I59" s="1" t="s">
        <v>50</v>
      </c>
      <c r="J59" s="1" t="s">
        <v>38</v>
      </c>
      <c r="K59" s="1">
        <v>4</v>
      </c>
      <c r="L59" s="1">
        <v>19</v>
      </c>
      <c r="M59" s="1" t="s">
        <v>39</v>
      </c>
      <c r="N59" s="1" t="s">
        <v>40</v>
      </c>
      <c r="O59" s="1">
        <v>75</v>
      </c>
      <c r="P59" s="35">
        <f t="shared" si="0"/>
        <v>0.75</v>
      </c>
      <c r="Q59" s="1">
        <f t="shared" si="1"/>
        <v>0.238732414637843</v>
      </c>
      <c r="R59" s="1">
        <v>12</v>
      </c>
      <c r="S59" s="1">
        <v>10</v>
      </c>
      <c r="T59" s="1">
        <f t="shared" si="2"/>
        <v>4.4762327744595563E-2</v>
      </c>
      <c r="U59" s="1">
        <v>10</v>
      </c>
      <c r="V59" s="1">
        <v>17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1</v>
      </c>
      <c r="AC59" s="1" t="s">
        <v>41</v>
      </c>
      <c r="AD59" s="1" t="s">
        <v>51</v>
      </c>
      <c r="AE59" s="1" t="s">
        <v>40</v>
      </c>
      <c r="AF59" s="3">
        <v>4665765.8710000003</v>
      </c>
      <c r="AG59" s="3">
        <v>2458533.0769000002</v>
      </c>
      <c r="AH59" s="3">
        <v>-76.033874999999995</v>
      </c>
      <c r="AI59" s="3">
        <v>8.138325</v>
      </c>
    </row>
    <row r="60" spans="1:35" ht="15.75" hidden="1" customHeight="1" x14ac:dyDescent="0.25">
      <c r="A60" s="1" t="s">
        <v>32</v>
      </c>
      <c r="B60" s="1" t="s">
        <v>33</v>
      </c>
      <c r="C60" s="1" t="s">
        <v>34</v>
      </c>
      <c r="D60" s="1">
        <v>2</v>
      </c>
      <c r="E60" s="1">
        <v>451</v>
      </c>
      <c r="F60" s="1" t="s">
        <v>48</v>
      </c>
      <c r="G60" s="2">
        <v>45797</v>
      </c>
      <c r="H60" s="1" t="s">
        <v>49</v>
      </c>
      <c r="I60" s="1" t="s">
        <v>50</v>
      </c>
      <c r="J60" s="1" t="s">
        <v>38</v>
      </c>
      <c r="K60" s="1">
        <v>4</v>
      </c>
      <c r="L60" s="1">
        <v>20</v>
      </c>
      <c r="M60" s="1" t="s">
        <v>39</v>
      </c>
      <c r="N60" s="1" t="s">
        <v>40</v>
      </c>
      <c r="O60" s="1">
        <v>87</v>
      </c>
      <c r="P60" s="35">
        <f t="shared" si="0"/>
        <v>0.87</v>
      </c>
      <c r="Q60" s="1">
        <f t="shared" si="1"/>
        <v>0.27692960097989788</v>
      </c>
      <c r="R60" s="1">
        <v>12</v>
      </c>
      <c r="S60" s="1">
        <v>10</v>
      </c>
      <c r="T60" s="1">
        <f t="shared" si="2"/>
        <v>6.0232188213127792E-2</v>
      </c>
      <c r="U60" s="1">
        <v>17</v>
      </c>
      <c r="V60" s="1">
        <v>24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1</v>
      </c>
      <c r="AC60" s="1" t="s">
        <v>41</v>
      </c>
      <c r="AD60" s="1" t="s">
        <v>51</v>
      </c>
      <c r="AE60" s="1" t="s">
        <v>40</v>
      </c>
      <c r="AF60" s="3">
        <v>4665762.2304999996</v>
      </c>
      <c r="AG60" s="3">
        <v>2458532.8829000001</v>
      </c>
      <c r="AH60" s="3">
        <v>-76.033907999999997</v>
      </c>
      <c r="AI60" s="3">
        <v>8.1383229999999998</v>
      </c>
    </row>
    <row r="61" spans="1:35" ht="15.75" hidden="1" customHeight="1" x14ac:dyDescent="0.25">
      <c r="A61" s="1" t="s">
        <v>32</v>
      </c>
      <c r="B61" s="1" t="s">
        <v>33</v>
      </c>
      <c r="C61" s="1" t="s">
        <v>34</v>
      </c>
      <c r="D61" s="1">
        <v>2</v>
      </c>
      <c r="E61" s="1">
        <v>452</v>
      </c>
      <c r="F61" s="1" t="s">
        <v>48</v>
      </c>
      <c r="G61" s="2">
        <v>45797</v>
      </c>
      <c r="H61" s="1" t="s">
        <v>49</v>
      </c>
      <c r="I61" s="1" t="s">
        <v>50</v>
      </c>
      <c r="J61" s="1" t="s">
        <v>38</v>
      </c>
      <c r="K61" s="1">
        <v>4</v>
      </c>
      <c r="L61" s="1">
        <v>21</v>
      </c>
      <c r="M61" s="1" t="s">
        <v>52</v>
      </c>
      <c r="N61" s="1" t="s">
        <v>40</v>
      </c>
      <c r="O61" s="1">
        <v>70.5</v>
      </c>
      <c r="P61" s="35">
        <f t="shared" si="0"/>
        <v>0.70499999999999996</v>
      </c>
      <c r="Q61" s="1">
        <f t="shared" si="1"/>
        <v>0.22440846975957243</v>
      </c>
      <c r="R61" s="1">
        <v>6</v>
      </c>
      <c r="S61" s="1">
        <v>0.5</v>
      </c>
      <c r="T61" s="1">
        <f t="shared" si="2"/>
        <v>3.9551992795124641E-2</v>
      </c>
      <c r="U61" s="1">
        <v>5</v>
      </c>
      <c r="V61" s="1">
        <v>10</v>
      </c>
      <c r="W61" s="1"/>
      <c r="X61" s="1"/>
      <c r="Y61" s="1"/>
      <c r="Z61" s="1"/>
      <c r="AA61" s="1"/>
      <c r="AB61" s="1"/>
      <c r="AC61" s="1" t="s">
        <v>41</v>
      </c>
      <c r="AD61" s="1" t="s">
        <v>51</v>
      </c>
      <c r="AE61" s="1" t="s">
        <v>40</v>
      </c>
      <c r="AF61" s="3">
        <v>4665772.7059000004</v>
      </c>
      <c r="AG61" s="3">
        <v>2458532.8043</v>
      </c>
      <c r="AH61" s="3">
        <v>-76.033812999999995</v>
      </c>
      <c r="AI61" s="3">
        <v>8.1383229999999998</v>
      </c>
    </row>
    <row r="62" spans="1:35" ht="15.75" hidden="1" customHeight="1" x14ac:dyDescent="0.25">
      <c r="A62" s="1" t="s">
        <v>32</v>
      </c>
      <c r="B62" s="1" t="s">
        <v>33</v>
      </c>
      <c r="C62" s="1" t="s">
        <v>34</v>
      </c>
      <c r="D62" s="1">
        <v>2</v>
      </c>
      <c r="E62" s="1">
        <v>453</v>
      </c>
      <c r="F62" s="1" t="s">
        <v>48</v>
      </c>
      <c r="G62" s="2">
        <v>45797</v>
      </c>
      <c r="H62" s="1" t="s">
        <v>49</v>
      </c>
      <c r="I62" s="1" t="s">
        <v>50</v>
      </c>
      <c r="J62" s="1" t="s">
        <v>38</v>
      </c>
      <c r="K62" s="1">
        <v>4</v>
      </c>
      <c r="L62" s="1">
        <v>22</v>
      </c>
      <c r="M62" s="1" t="s">
        <v>39</v>
      </c>
      <c r="N62" s="1" t="s">
        <v>40</v>
      </c>
      <c r="O62" s="1">
        <v>76.5</v>
      </c>
      <c r="P62" s="35">
        <f t="shared" si="0"/>
        <v>0.76500000000000001</v>
      </c>
      <c r="Q62" s="1">
        <f t="shared" si="1"/>
        <v>0.24350706293059987</v>
      </c>
      <c r="R62" s="1">
        <v>10.5</v>
      </c>
      <c r="S62" s="1">
        <v>9</v>
      </c>
      <c r="T62" s="1">
        <f t="shared" si="2"/>
        <v>4.6570725785477225E-2</v>
      </c>
      <c r="U62" s="1">
        <v>15</v>
      </c>
      <c r="V62" s="1">
        <v>22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 t="s">
        <v>41</v>
      </c>
      <c r="AD62" s="1" t="s">
        <v>51</v>
      </c>
      <c r="AE62" s="1" t="s">
        <v>40</v>
      </c>
      <c r="AF62" s="3">
        <v>4665767.0581999999</v>
      </c>
      <c r="AG62" s="3">
        <v>2458529.6373999999</v>
      </c>
      <c r="AH62" s="3">
        <v>-76.033863999999994</v>
      </c>
      <c r="AI62" s="3">
        <v>8.1382940000000001</v>
      </c>
    </row>
    <row r="63" spans="1:35" ht="15.75" hidden="1" customHeight="1" x14ac:dyDescent="0.25">
      <c r="A63" s="1" t="s">
        <v>32</v>
      </c>
      <c r="B63" s="1" t="s">
        <v>33</v>
      </c>
      <c r="C63" s="1" t="s">
        <v>34</v>
      </c>
      <c r="D63" s="1">
        <v>2</v>
      </c>
      <c r="E63" s="1">
        <v>454</v>
      </c>
      <c r="F63" s="1" t="s">
        <v>48</v>
      </c>
      <c r="G63" s="2">
        <v>45797</v>
      </c>
      <c r="H63" s="1" t="s">
        <v>49</v>
      </c>
      <c r="I63" s="1" t="s">
        <v>50</v>
      </c>
      <c r="J63" s="1" t="s">
        <v>38</v>
      </c>
      <c r="K63" s="1">
        <v>4</v>
      </c>
      <c r="L63" s="1">
        <v>23</v>
      </c>
      <c r="M63" s="1" t="s">
        <v>43</v>
      </c>
      <c r="N63" s="1" t="s">
        <v>40</v>
      </c>
      <c r="O63" s="1">
        <v>80</v>
      </c>
      <c r="P63" s="35">
        <f t="shared" si="0"/>
        <v>0.8</v>
      </c>
      <c r="Q63" s="1">
        <f t="shared" si="1"/>
        <v>0.25464790894703254</v>
      </c>
      <c r="R63" s="1">
        <v>6.5</v>
      </c>
      <c r="S63" s="1">
        <v>3.5</v>
      </c>
      <c r="T63" s="1">
        <f t="shared" si="2"/>
        <v>5.0929581789406507E-2</v>
      </c>
      <c r="U63" s="1">
        <v>11</v>
      </c>
      <c r="V63" s="1">
        <v>18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 t="s">
        <v>41</v>
      </c>
      <c r="AD63" s="1" t="s">
        <v>51</v>
      </c>
      <c r="AE63" s="1" t="s">
        <v>40</v>
      </c>
      <c r="AF63" s="3">
        <v>4665772.5981000001</v>
      </c>
      <c r="AG63" s="3">
        <v>2458533.1370999999</v>
      </c>
      <c r="AH63" s="3">
        <v>-76.033814000000007</v>
      </c>
      <c r="AI63" s="3">
        <v>8.1383259999999993</v>
      </c>
    </row>
    <row r="64" spans="1:35" ht="15.75" hidden="1" customHeight="1" x14ac:dyDescent="0.25">
      <c r="A64" s="1" t="s">
        <v>32</v>
      </c>
      <c r="B64" s="1" t="s">
        <v>33</v>
      </c>
      <c r="C64" s="1" t="s">
        <v>34</v>
      </c>
      <c r="D64" s="1">
        <v>2</v>
      </c>
      <c r="E64" s="1" t="s">
        <v>40</v>
      </c>
      <c r="F64" s="1" t="s">
        <v>48</v>
      </c>
      <c r="G64" s="2">
        <v>45797</v>
      </c>
      <c r="H64" s="1" t="s">
        <v>49</v>
      </c>
      <c r="I64" s="1" t="s">
        <v>50</v>
      </c>
      <c r="J64" s="1" t="s">
        <v>38</v>
      </c>
      <c r="K64" s="1">
        <v>4</v>
      </c>
      <c r="L64" s="1">
        <v>24</v>
      </c>
      <c r="M64" s="1" t="s">
        <v>47</v>
      </c>
      <c r="N64" s="1">
        <v>26</v>
      </c>
      <c r="O64" s="1" t="s">
        <v>40</v>
      </c>
      <c r="P64" s="35"/>
      <c r="Q64" s="1"/>
      <c r="R64" s="1">
        <v>0.1</v>
      </c>
      <c r="S64" s="1" t="s">
        <v>40</v>
      </c>
      <c r="T64" s="1">
        <f t="shared" si="2"/>
        <v>0</v>
      </c>
      <c r="U64" s="1" t="s">
        <v>40</v>
      </c>
      <c r="V64" s="1" t="s">
        <v>40</v>
      </c>
      <c r="W64" s="1"/>
      <c r="X64" s="1"/>
      <c r="Y64" s="1"/>
      <c r="Z64" s="1"/>
      <c r="AA64" s="1"/>
      <c r="AB64" s="1"/>
      <c r="AC64" s="1" t="s">
        <v>41</v>
      </c>
      <c r="AD64" s="1" t="s">
        <v>51</v>
      </c>
      <c r="AE64" s="1" t="s">
        <v>40</v>
      </c>
    </row>
    <row r="65" spans="1:35" ht="15.75" hidden="1" customHeight="1" x14ac:dyDescent="0.25">
      <c r="A65" s="1" t="s">
        <v>32</v>
      </c>
      <c r="B65" s="1" t="s">
        <v>33</v>
      </c>
      <c r="C65" s="1" t="s">
        <v>34</v>
      </c>
      <c r="D65" s="1">
        <v>2</v>
      </c>
      <c r="E65" s="1" t="s">
        <v>40</v>
      </c>
      <c r="F65" s="1" t="s">
        <v>48</v>
      </c>
      <c r="G65" s="2">
        <v>45797</v>
      </c>
      <c r="H65" s="1" t="s">
        <v>49</v>
      </c>
      <c r="I65" s="1" t="s">
        <v>50</v>
      </c>
      <c r="J65" s="1" t="s">
        <v>38</v>
      </c>
      <c r="K65" s="1">
        <v>4</v>
      </c>
      <c r="L65" s="1">
        <v>25</v>
      </c>
      <c r="M65" s="1" t="s">
        <v>46</v>
      </c>
      <c r="N65" s="1">
        <v>6</v>
      </c>
      <c r="O65" s="1" t="s">
        <v>40</v>
      </c>
      <c r="P65" s="35"/>
      <c r="Q65" s="1"/>
      <c r="R65" s="1">
        <v>0.3</v>
      </c>
      <c r="S65" s="1" t="s">
        <v>40</v>
      </c>
      <c r="T65" s="1">
        <f t="shared" si="2"/>
        <v>0</v>
      </c>
      <c r="U65" s="1" t="s">
        <v>40</v>
      </c>
      <c r="V65" s="1" t="s">
        <v>40</v>
      </c>
      <c r="W65" s="1"/>
      <c r="X65" s="1"/>
      <c r="Y65" s="1"/>
      <c r="Z65" s="1"/>
      <c r="AA65" s="1"/>
      <c r="AB65" s="1"/>
      <c r="AC65" s="1" t="s">
        <v>41</v>
      </c>
      <c r="AD65" s="1" t="s">
        <v>51</v>
      </c>
      <c r="AE65" s="1" t="s">
        <v>40</v>
      </c>
    </row>
    <row r="66" spans="1:35" ht="15.75" hidden="1" customHeight="1" x14ac:dyDescent="0.25">
      <c r="A66" s="1" t="s">
        <v>32</v>
      </c>
      <c r="B66" s="1" t="s">
        <v>33</v>
      </c>
      <c r="C66" s="1" t="s">
        <v>34</v>
      </c>
      <c r="D66" s="1">
        <v>2</v>
      </c>
      <c r="E66" s="1" t="s">
        <v>40</v>
      </c>
      <c r="F66" s="1" t="s">
        <v>48</v>
      </c>
      <c r="G66" s="2">
        <v>45797</v>
      </c>
      <c r="H66" s="1" t="s">
        <v>49</v>
      </c>
      <c r="I66" s="1" t="s">
        <v>50</v>
      </c>
      <c r="J66" s="1" t="s">
        <v>38</v>
      </c>
      <c r="K66" s="1">
        <v>4</v>
      </c>
      <c r="L66" s="1">
        <v>26</v>
      </c>
      <c r="M66" s="1" t="s">
        <v>44</v>
      </c>
      <c r="N66" s="1">
        <v>30</v>
      </c>
      <c r="O66" s="1" t="s">
        <v>40</v>
      </c>
      <c r="P66" s="35"/>
      <c r="Q66" s="1"/>
      <c r="R66" s="1">
        <v>1.5</v>
      </c>
      <c r="S66" s="1" t="s">
        <v>40</v>
      </c>
      <c r="T66" s="1">
        <f t="shared" ref="T66:T129" si="3">(PI()/4)*Q66*Q66</f>
        <v>0</v>
      </c>
      <c r="U66" s="1" t="s">
        <v>40</v>
      </c>
      <c r="V66" s="1" t="s">
        <v>40</v>
      </c>
      <c r="W66" s="1"/>
      <c r="X66" s="1"/>
      <c r="Y66" s="1"/>
      <c r="Z66" s="1"/>
      <c r="AA66" s="1"/>
      <c r="AB66" s="1"/>
      <c r="AC66" s="1" t="s">
        <v>41</v>
      </c>
      <c r="AD66" s="1" t="s">
        <v>51</v>
      </c>
      <c r="AE66" s="1" t="s">
        <v>40</v>
      </c>
    </row>
    <row r="67" spans="1:35" ht="15.75" hidden="1" customHeight="1" x14ac:dyDescent="0.25">
      <c r="A67" s="1" t="s">
        <v>32</v>
      </c>
      <c r="B67" s="1" t="s">
        <v>33</v>
      </c>
      <c r="C67" s="1" t="s">
        <v>34</v>
      </c>
      <c r="D67" s="1">
        <v>2</v>
      </c>
      <c r="E67" s="1">
        <v>455</v>
      </c>
      <c r="F67" s="1" t="s">
        <v>48</v>
      </c>
      <c r="G67" s="2">
        <v>45797</v>
      </c>
      <c r="H67" s="1" t="s">
        <v>49</v>
      </c>
      <c r="I67" s="1" t="s">
        <v>50</v>
      </c>
      <c r="J67" s="1" t="s">
        <v>38</v>
      </c>
      <c r="K67" s="1">
        <v>5</v>
      </c>
      <c r="L67" s="1">
        <v>27</v>
      </c>
      <c r="M67" s="1" t="s">
        <v>54</v>
      </c>
      <c r="N67" s="1" t="s">
        <v>40</v>
      </c>
      <c r="O67" s="1">
        <v>59.5</v>
      </c>
      <c r="P67" s="35">
        <f t="shared" ref="P67:P129" si="4">(O67/100)</f>
        <v>0.59499999999999997</v>
      </c>
      <c r="Q67" s="1">
        <f t="shared" ref="Q67:Q129" si="5">(P67/PI())</f>
        <v>0.18939438227935546</v>
      </c>
      <c r="R67" s="1">
        <v>6</v>
      </c>
      <c r="S67" s="1">
        <v>2.7</v>
      </c>
      <c r="T67" s="1">
        <f t="shared" si="3"/>
        <v>2.8172414364054123E-2</v>
      </c>
      <c r="U67" s="1">
        <v>5</v>
      </c>
      <c r="V67" s="1">
        <v>12</v>
      </c>
      <c r="W67" s="1"/>
      <c r="X67" s="1"/>
      <c r="Y67" s="1"/>
      <c r="Z67" s="1"/>
      <c r="AA67" s="1"/>
      <c r="AB67" s="1"/>
      <c r="AC67" s="1" t="s">
        <v>41</v>
      </c>
      <c r="AD67" s="1" t="s">
        <v>51</v>
      </c>
      <c r="AE67" s="1" t="s">
        <v>40</v>
      </c>
      <c r="AF67" s="3">
        <v>4665771.5111999996</v>
      </c>
      <c r="AG67" s="3">
        <v>2458535.2478999998</v>
      </c>
      <c r="AH67" s="3">
        <v>-76.033823999999996</v>
      </c>
      <c r="AI67" s="3">
        <v>8.1383449999999993</v>
      </c>
    </row>
    <row r="68" spans="1:35" ht="15.75" hidden="1" customHeight="1" x14ac:dyDescent="0.25">
      <c r="A68" s="1" t="s">
        <v>32</v>
      </c>
      <c r="B68" s="1" t="s">
        <v>33</v>
      </c>
      <c r="C68" s="1" t="s">
        <v>34</v>
      </c>
      <c r="D68" s="1">
        <v>2</v>
      </c>
      <c r="E68" s="1">
        <v>456</v>
      </c>
      <c r="F68" s="1" t="s">
        <v>48</v>
      </c>
      <c r="G68" s="2">
        <v>45797</v>
      </c>
      <c r="H68" s="1" t="s">
        <v>49</v>
      </c>
      <c r="I68" s="1" t="s">
        <v>50</v>
      </c>
      <c r="J68" s="1" t="s">
        <v>38</v>
      </c>
      <c r="K68" s="1">
        <v>5</v>
      </c>
      <c r="L68" s="1">
        <v>28</v>
      </c>
      <c r="M68" s="1" t="s">
        <v>39</v>
      </c>
      <c r="N68" s="1" t="s">
        <v>40</v>
      </c>
      <c r="O68" s="1">
        <v>59</v>
      </c>
      <c r="P68" s="35">
        <f t="shared" si="4"/>
        <v>0.59</v>
      </c>
      <c r="Q68" s="1">
        <f t="shared" si="5"/>
        <v>0.18780283284843649</v>
      </c>
      <c r="R68" s="1">
        <v>7</v>
      </c>
      <c r="S68" s="1">
        <v>5</v>
      </c>
      <c r="T68" s="1">
        <f t="shared" si="3"/>
        <v>2.770091784514438E-2</v>
      </c>
      <c r="U68" s="1">
        <v>11</v>
      </c>
      <c r="V68" s="1">
        <v>17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 t="s">
        <v>55</v>
      </c>
      <c r="AD68" s="1" t="s">
        <v>51</v>
      </c>
      <c r="AE68" s="1" t="s">
        <v>40</v>
      </c>
      <c r="AF68" s="3">
        <v>4665768.6267999997</v>
      </c>
      <c r="AG68" s="3">
        <v>2458532.9456000002</v>
      </c>
      <c r="AH68" s="3">
        <v>-76.033850000000001</v>
      </c>
      <c r="AI68" s="3">
        <v>8.1383240010000009</v>
      </c>
    </row>
    <row r="69" spans="1:35" ht="15.75" hidden="1" customHeight="1" x14ac:dyDescent="0.25">
      <c r="A69" s="1" t="s">
        <v>32</v>
      </c>
      <c r="B69" s="1" t="s">
        <v>33</v>
      </c>
      <c r="C69" s="1" t="s">
        <v>34</v>
      </c>
      <c r="D69" s="1">
        <v>2</v>
      </c>
      <c r="E69" s="1">
        <v>457</v>
      </c>
      <c r="F69" s="1" t="s">
        <v>48</v>
      </c>
      <c r="G69" s="2">
        <v>45797</v>
      </c>
      <c r="H69" s="1" t="s">
        <v>49</v>
      </c>
      <c r="I69" s="1" t="s">
        <v>50</v>
      </c>
      <c r="J69" s="1" t="s">
        <v>38</v>
      </c>
      <c r="K69" s="1">
        <v>5</v>
      </c>
      <c r="L69" s="1">
        <v>29</v>
      </c>
      <c r="M69" s="1" t="s">
        <v>56</v>
      </c>
      <c r="N69" s="1" t="s">
        <v>40</v>
      </c>
      <c r="O69" s="1">
        <v>65</v>
      </c>
      <c r="P69" s="35">
        <f t="shared" si="4"/>
        <v>0.65</v>
      </c>
      <c r="Q69" s="1">
        <f t="shared" si="5"/>
        <v>0.20690142601946396</v>
      </c>
      <c r="R69" s="1">
        <v>6</v>
      </c>
      <c r="S69" s="1">
        <v>0.7</v>
      </c>
      <c r="T69" s="1">
        <f t="shared" si="3"/>
        <v>3.3621481728162893E-2</v>
      </c>
      <c r="U69" s="1">
        <v>0</v>
      </c>
      <c r="V69" s="1">
        <v>7</v>
      </c>
      <c r="W69" s="1"/>
      <c r="X69" s="1"/>
      <c r="Y69" s="1"/>
      <c r="Z69" s="1"/>
      <c r="AA69" s="1"/>
      <c r="AB69" s="1"/>
      <c r="AC69" s="1" t="s">
        <v>41</v>
      </c>
      <c r="AD69" s="1" t="s">
        <v>51</v>
      </c>
      <c r="AE69" s="1" t="s">
        <v>40</v>
      </c>
      <c r="AF69" s="3">
        <v>4665775.7220999999</v>
      </c>
      <c r="AG69" s="3">
        <v>2458537.9829000002</v>
      </c>
      <c r="AH69" s="3">
        <v>-76.033786000000006</v>
      </c>
      <c r="AI69" s="3">
        <v>8.1383700000000001</v>
      </c>
    </row>
    <row r="70" spans="1:35" ht="15.75" hidden="1" customHeight="1" x14ac:dyDescent="0.25">
      <c r="A70" s="1" t="s">
        <v>32</v>
      </c>
      <c r="B70" s="1" t="s">
        <v>33</v>
      </c>
      <c r="C70" s="1" t="s">
        <v>34</v>
      </c>
      <c r="D70" s="1">
        <v>2</v>
      </c>
      <c r="E70" s="1">
        <v>458</v>
      </c>
      <c r="F70" s="1" t="s">
        <v>48</v>
      </c>
      <c r="G70" s="2">
        <v>45797</v>
      </c>
      <c r="H70" s="1" t="s">
        <v>49</v>
      </c>
      <c r="I70" s="1" t="s">
        <v>50</v>
      </c>
      <c r="J70" s="1" t="s">
        <v>38</v>
      </c>
      <c r="K70" s="1">
        <v>5</v>
      </c>
      <c r="L70" s="1">
        <v>30</v>
      </c>
      <c r="M70" s="1" t="s">
        <v>39</v>
      </c>
      <c r="N70" s="1" t="s">
        <v>40</v>
      </c>
      <c r="O70" s="1">
        <v>65</v>
      </c>
      <c r="P70" s="35">
        <f t="shared" si="4"/>
        <v>0.65</v>
      </c>
      <c r="Q70" s="1">
        <f t="shared" si="5"/>
        <v>0.20690142601946396</v>
      </c>
      <c r="R70" s="1">
        <v>11</v>
      </c>
      <c r="S70" s="1">
        <v>9</v>
      </c>
      <c r="T70" s="1">
        <f t="shared" si="3"/>
        <v>3.3621481728162893E-2</v>
      </c>
      <c r="U70" s="1">
        <v>17</v>
      </c>
      <c r="V70" s="1">
        <v>22</v>
      </c>
      <c r="W70" s="1">
        <v>0</v>
      </c>
      <c r="X70" s="1">
        <v>0</v>
      </c>
      <c r="Y70" s="1">
        <v>1</v>
      </c>
      <c r="Z70" s="1">
        <v>0</v>
      </c>
      <c r="AA70" s="1">
        <v>0</v>
      </c>
      <c r="AB70" s="1">
        <v>0</v>
      </c>
      <c r="AC70" s="1" t="s">
        <v>55</v>
      </c>
      <c r="AD70" s="1" t="s">
        <v>51</v>
      </c>
      <c r="AE70" s="1" t="s">
        <v>40</v>
      </c>
      <c r="AF70" s="3">
        <v>4665775.7096999995</v>
      </c>
      <c r="AG70" s="3">
        <v>2458536.3229999999</v>
      </c>
      <c r="AH70" s="3">
        <v>-76.033786000000006</v>
      </c>
      <c r="AI70" s="3">
        <v>8.1383550000000007</v>
      </c>
    </row>
    <row r="71" spans="1:35" ht="15.75" hidden="1" customHeight="1" x14ac:dyDescent="0.25">
      <c r="A71" s="1" t="s">
        <v>32</v>
      </c>
      <c r="B71" s="1" t="s">
        <v>33</v>
      </c>
      <c r="C71" s="1" t="s">
        <v>34</v>
      </c>
      <c r="D71" s="1">
        <v>2</v>
      </c>
      <c r="E71" s="1">
        <v>459</v>
      </c>
      <c r="F71" s="1" t="s">
        <v>48</v>
      </c>
      <c r="G71" s="2">
        <v>45797</v>
      </c>
      <c r="H71" s="1" t="s">
        <v>49</v>
      </c>
      <c r="I71" s="1" t="s">
        <v>50</v>
      </c>
      <c r="J71" s="1" t="s">
        <v>38</v>
      </c>
      <c r="K71" s="1">
        <v>5</v>
      </c>
      <c r="L71" s="1">
        <v>31</v>
      </c>
      <c r="M71" s="1" t="s">
        <v>52</v>
      </c>
      <c r="N71" s="1" t="s">
        <v>40</v>
      </c>
      <c r="O71" s="1">
        <v>100</v>
      </c>
      <c r="P71" s="35">
        <f t="shared" si="4"/>
        <v>1</v>
      </c>
      <c r="Q71" s="1">
        <f t="shared" si="5"/>
        <v>0.31830988618379069</v>
      </c>
      <c r="R71" s="1">
        <v>5.5</v>
      </c>
      <c r="S71" s="1">
        <v>0.1</v>
      </c>
      <c r="T71" s="1">
        <f t="shared" si="3"/>
        <v>7.9577471545947673E-2</v>
      </c>
      <c r="U71" s="1">
        <v>1</v>
      </c>
      <c r="V71" s="1">
        <v>9</v>
      </c>
      <c r="W71" s="1"/>
      <c r="X71" s="1"/>
      <c r="Y71" s="1"/>
      <c r="Z71" s="1"/>
      <c r="AA71" s="1"/>
      <c r="AB71" s="1"/>
      <c r="AC71" s="1" t="s">
        <v>41</v>
      </c>
      <c r="AD71" s="1" t="s">
        <v>51</v>
      </c>
      <c r="AE71" s="1" t="s">
        <v>40</v>
      </c>
      <c r="AF71" s="3">
        <v>4665773.3816</v>
      </c>
      <c r="AG71" s="3">
        <v>2458534.6804999998</v>
      </c>
      <c r="AH71" s="3">
        <v>-76.033806999999996</v>
      </c>
      <c r="AI71" s="3">
        <v>8.1383399999999995</v>
      </c>
    </row>
    <row r="72" spans="1:35" ht="15.75" hidden="1" customHeight="1" x14ac:dyDescent="0.25">
      <c r="A72" s="1" t="s">
        <v>32</v>
      </c>
      <c r="B72" s="1" t="s">
        <v>33</v>
      </c>
      <c r="C72" s="1" t="s">
        <v>34</v>
      </c>
      <c r="D72" s="1">
        <v>2</v>
      </c>
      <c r="E72" s="1">
        <v>460</v>
      </c>
      <c r="F72" s="1" t="s">
        <v>48</v>
      </c>
      <c r="G72" s="2">
        <v>45797</v>
      </c>
      <c r="H72" s="1" t="s">
        <v>49</v>
      </c>
      <c r="I72" s="1" t="s">
        <v>50</v>
      </c>
      <c r="J72" s="1" t="s">
        <v>38</v>
      </c>
      <c r="K72" s="1">
        <v>5</v>
      </c>
      <c r="L72" s="1">
        <v>32</v>
      </c>
      <c r="M72" s="1" t="s">
        <v>39</v>
      </c>
      <c r="N72" s="1" t="s">
        <v>40</v>
      </c>
      <c r="O72" s="1">
        <v>71</v>
      </c>
      <c r="P72" s="35">
        <f t="shared" si="4"/>
        <v>0.71</v>
      </c>
      <c r="Q72" s="1">
        <f t="shared" si="5"/>
        <v>0.22600001919049137</v>
      </c>
      <c r="R72" s="1">
        <v>12</v>
      </c>
      <c r="S72" s="1">
        <v>10</v>
      </c>
      <c r="T72" s="1">
        <f t="shared" si="3"/>
        <v>4.0115003406312216E-2</v>
      </c>
      <c r="U72" s="1">
        <v>15</v>
      </c>
      <c r="V72" s="1">
        <v>20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1</v>
      </c>
      <c r="AC72" s="1" t="s">
        <v>45</v>
      </c>
      <c r="AD72" s="1" t="s">
        <v>51</v>
      </c>
      <c r="AE72" s="1" t="s">
        <v>40</v>
      </c>
      <c r="AF72" s="3">
        <v>4665780.6237000003</v>
      </c>
      <c r="AG72" s="3">
        <v>2458544.5860000001</v>
      </c>
      <c r="AH72" s="3">
        <v>-76.033742000000004</v>
      </c>
      <c r="AI72" s="3">
        <v>8.1384300009999997</v>
      </c>
    </row>
    <row r="73" spans="1:35" ht="15.75" hidden="1" customHeight="1" x14ac:dyDescent="0.25">
      <c r="A73" s="1" t="s">
        <v>32</v>
      </c>
      <c r="B73" s="1" t="s">
        <v>33</v>
      </c>
      <c r="C73" s="1" t="s">
        <v>34</v>
      </c>
      <c r="D73" s="1">
        <v>2</v>
      </c>
      <c r="E73" s="1">
        <v>461</v>
      </c>
      <c r="F73" s="1" t="s">
        <v>48</v>
      </c>
      <c r="G73" s="2">
        <v>45797</v>
      </c>
      <c r="H73" s="1" t="s">
        <v>49</v>
      </c>
      <c r="I73" s="1" t="s">
        <v>50</v>
      </c>
      <c r="J73" s="1" t="s">
        <v>38</v>
      </c>
      <c r="K73" s="1">
        <v>5</v>
      </c>
      <c r="L73" s="1">
        <v>33</v>
      </c>
      <c r="M73" s="1" t="s">
        <v>52</v>
      </c>
      <c r="N73" s="1" t="s">
        <v>40</v>
      </c>
      <c r="O73" s="1">
        <v>94</v>
      </c>
      <c r="P73" s="35">
        <f t="shared" si="4"/>
        <v>0.94</v>
      </c>
      <c r="Q73" s="1">
        <f t="shared" si="5"/>
        <v>0.29921129301276322</v>
      </c>
      <c r="R73" s="1">
        <v>4</v>
      </c>
      <c r="S73" s="1">
        <v>0.4</v>
      </c>
      <c r="T73" s="1">
        <f t="shared" si="3"/>
        <v>7.0314653857999357E-2</v>
      </c>
      <c r="U73" s="1">
        <v>3</v>
      </c>
      <c r="V73" s="1">
        <v>9</v>
      </c>
      <c r="W73" s="1"/>
      <c r="X73" s="1"/>
      <c r="Y73" s="1"/>
      <c r="Z73" s="1"/>
      <c r="AA73" s="1"/>
      <c r="AB73" s="1"/>
      <c r="AC73" s="1" t="s">
        <v>41</v>
      </c>
      <c r="AD73" s="1" t="s">
        <v>51</v>
      </c>
      <c r="AE73" s="1" t="s">
        <v>40</v>
      </c>
      <c r="AF73" s="3">
        <v>4665778.3353000004</v>
      </c>
      <c r="AG73" s="3">
        <v>2458533.5367000001</v>
      </c>
      <c r="AH73" s="3">
        <v>-76.033761999999996</v>
      </c>
      <c r="AI73" s="3">
        <v>8.1383299999999998</v>
      </c>
    </row>
    <row r="74" spans="1:35" ht="15.75" hidden="1" customHeight="1" x14ac:dyDescent="0.25">
      <c r="A74" s="1" t="s">
        <v>32</v>
      </c>
      <c r="B74" s="1" t="s">
        <v>33</v>
      </c>
      <c r="C74" s="1" t="s">
        <v>34</v>
      </c>
      <c r="D74" s="1">
        <v>2</v>
      </c>
      <c r="E74" s="1" t="s">
        <v>40</v>
      </c>
      <c r="F74" s="1" t="s">
        <v>48</v>
      </c>
      <c r="G74" s="2">
        <v>45797</v>
      </c>
      <c r="H74" s="1" t="s">
        <v>49</v>
      </c>
      <c r="I74" s="1" t="s">
        <v>50</v>
      </c>
      <c r="J74" s="1" t="s">
        <v>38</v>
      </c>
      <c r="K74" s="1">
        <v>5</v>
      </c>
      <c r="L74" s="1">
        <v>34</v>
      </c>
      <c r="M74" s="1" t="s">
        <v>47</v>
      </c>
      <c r="N74" s="1">
        <v>70</v>
      </c>
      <c r="O74" s="1" t="s">
        <v>40</v>
      </c>
      <c r="P74" s="35"/>
      <c r="Q74" s="1"/>
      <c r="R74" s="1">
        <v>0.1</v>
      </c>
      <c r="S74" s="1" t="s">
        <v>40</v>
      </c>
      <c r="T74" s="1">
        <f t="shared" si="3"/>
        <v>0</v>
      </c>
      <c r="U74" s="1">
        <v>0</v>
      </c>
      <c r="V74" s="1">
        <v>0</v>
      </c>
      <c r="W74" s="1"/>
      <c r="X74" s="1"/>
      <c r="Y74" s="1"/>
      <c r="Z74" s="1"/>
      <c r="AA74" s="1"/>
      <c r="AB74" s="1"/>
      <c r="AC74" s="1" t="s">
        <v>41</v>
      </c>
      <c r="AD74" s="1" t="s">
        <v>51</v>
      </c>
      <c r="AE74" s="1" t="s">
        <v>40</v>
      </c>
    </row>
    <row r="75" spans="1:35" ht="15.75" hidden="1" customHeight="1" x14ac:dyDescent="0.25">
      <c r="A75" s="1" t="s">
        <v>32</v>
      </c>
      <c r="B75" s="1" t="s">
        <v>33</v>
      </c>
      <c r="C75" s="1" t="s">
        <v>34</v>
      </c>
      <c r="D75" s="1">
        <v>2</v>
      </c>
      <c r="E75" s="1" t="s">
        <v>40</v>
      </c>
      <c r="F75" s="1" t="s">
        <v>48</v>
      </c>
      <c r="G75" s="2">
        <v>45797</v>
      </c>
      <c r="H75" s="1" t="s">
        <v>49</v>
      </c>
      <c r="I75" s="1" t="s">
        <v>50</v>
      </c>
      <c r="J75" s="1" t="s">
        <v>38</v>
      </c>
      <c r="K75" s="1">
        <v>5</v>
      </c>
      <c r="L75" s="1">
        <v>35</v>
      </c>
      <c r="M75" s="1" t="s">
        <v>44</v>
      </c>
      <c r="N75" s="1">
        <v>21</v>
      </c>
      <c r="O75" s="1" t="s">
        <v>40</v>
      </c>
      <c r="P75" s="35"/>
      <c r="Q75" s="1"/>
      <c r="R75" s="1">
        <v>1.8</v>
      </c>
      <c r="S75" s="1" t="s">
        <v>40</v>
      </c>
      <c r="T75" s="1">
        <f t="shared" si="3"/>
        <v>0</v>
      </c>
      <c r="U75" s="1">
        <v>0</v>
      </c>
      <c r="V75" s="1">
        <v>0</v>
      </c>
      <c r="W75" s="1"/>
      <c r="X75" s="1"/>
      <c r="Y75" s="1"/>
      <c r="Z75" s="1"/>
      <c r="AA75" s="1"/>
      <c r="AB75" s="1"/>
      <c r="AC75" s="1" t="s">
        <v>41</v>
      </c>
      <c r="AD75" s="1" t="s">
        <v>51</v>
      </c>
      <c r="AE75" s="1" t="s">
        <v>40</v>
      </c>
    </row>
    <row r="76" spans="1:35" ht="15.75" hidden="1" customHeight="1" x14ac:dyDescent="0.25">
      <c r="A76" s="1" t="s">
        <v>32</v>
      </c>
      <c r="B76" s="1" t="s">
        <v>33</v>
      </c>
      <c r="C76" s="1" t="s">
        <v>34</v>
      </c>
      <c r="D76" s="1">
        <v>2</v>
      </c>
      <c r="E76" s="1">
        <v>462</v>
      </c>
      <c r="F76" s="1" t="s">
        <v>48</v>
      </c>
      <c r="G76" s="2">
        <v>45797</v>
      </c>
      <c r="H76" s="1" t="s">
        <v>49</v>
      </c>
      <c r="I76" s="1" t="s">
        <v>50</v>
      </c>
      <c r="J76" s="1" t="s">
        <v>38</v>
      </c>
      <c r="K76" s="1">
        <v>6</v>
      </c>
      <c r="L76" s="1">
        <v>36</v>
      </c>
      <c r="M76" s="1" t="s">
        <v>52</v>
      </c>
      <c r="N76" s="1" t="s">
        <v>40</v>
      </c>
      <c r="O76" s="1">
        <v>98</v>
      </c>
      <c r="P76" s="35">
        <f t="shared" si="4"/>
        <v>0.98</v>
      </c>
      <c r="Q76" s="1">
        <f t="shared" si="5"/>
        <v>0.31194368846011489</v>
      </c>
      <c r="R76" s="1">
        <v>5</v>
      </c>
      <c r="S76" s="1">
        <v>0.4</v>
      </c>
      <c r="T76" s="1">
        <f t="shared" si="3"/>
        <v>7.6426203672728149E-2</v>
      </c>
      <c r="U76" s="1">
        <v>4</v>
      </c>
      <c r="V76" s="1">
        <v>16</v>
      </c>
      <c r="W76" s="1"/>
      <c r="X76" s="1"/>
      <c r="Y76" s="1"/>
      <c r="Z76" s="1"/>
      <c r="AA76" s="1"/>
      <c r="AB76" s="1"/>
      <c r="AC76" s="1" t="s">
        <v>41</v>
      </c>
      <c r="AD76" s="1" t="s">
        <v>51</v>
      </c>
      <c r="AE76" s="1" t="s">
        <v>40</v>
      </c>
      <c r="AF76" s="3">
        <v>4665780.0124000004</v>
      </c>
      <c r="AG76" s="3">
        <v>2458521.9043999999</v>
      </c>
      <c r="AH76" s="3">
        <v>-76.033745999999994</v>
      </c>
      <c r="AI76" s="3">
        <v>8.1382250000000003</v>
      </c>
    </row>
    <row r="77" spans="1:35" ht="15.75" hidden="1" customHeight="1" x14ac:dyDescent="0.25">
      <c r="A77" s="1" t="s">
        <v>32</v>
      </c>
      <c r="B77" s="1" t="s">
        <v>33</v>
      </c>
      <c r="C77" s="1" t="s">
        <v>34</v>
      </c>
      <c r="D77" s="1">
        <v>2</v>
      </c>
      <c r="E77" s="1">
        <v>463</v>
      </c>
      <c r="F77" s="1" t="s">
        <v>48</v>
      </c>
      <c r="G77" s="2">
        <v>45797</v>
      </c>
      <c r="H77" s="1" t="s">
        <v>49</v>
      </c>
      <c r="I77" s="1" t="s">
        <v>50</v>
      </c>
      <c r="J77" s="1" t="s">
        <v>38</v>
      </c>
      <c r="K77" s="1">
        <v>6</v>
      </c>
      <c r="L77" s="1">
        <v>37</v>
      </c>
      <c r="M77" s="1" t="s">
        <v>39</v>
      </c>
      <c r="N77" s="1" t="s">
        <v>40</v>
      </c>
      <c r="O77" s="1">
        <v>63.5</v>
      </c>
      <c r="P77" s="35">
        <f t="shared" si="4"/>
        <v>0.63500000000000001</v>
      </c>
      <c r="Q77" s="1">
        <f t="shared" si="5"/>
        <v>0.20212677772670709</v>
      </c>
      <c r="R77" s="1">
        <v>11</v>
      </c>
      <c r="S77" s="1">
        <v>9</v>
      </c>
      <c r="T77" s="1">
        <f t="shared" si="3"/>
        <v>3.2087625964114748E-2</v>
      </c>
      <c r="U77" s="1">
        <v>22</v>
      </c>
      <c r="V77" s="1">
        <v>27</v>
      </c>
      <c r="W77" s="1">
        <v>0</v>
      </c>
      <c r="X77" s="1">
        <v>0</v>
      </c>
      <c r="Y77" s="1">
        <v>0</v>
      </c>
      <c r="Z77" s="1">
        <v>0</v>
      </c>
      <c r="AA77" s="1">
        <v>1</v>
      </c>
      <c r="AB77" s="1">
        <v>0</v>
      </c>
      <c r="AC77" s="1" t="s">
        <v>45</v>
      </c>
      <c r="AD77" s="1" t="s">
        <v>51</v>
      </c>
      <c r="AE77" s="1" t="s">
        <v>40</v>
      </c>
      <c r="AF77" s="3">
        <v>4665769.4301000005</v>
      </c>
      <c r="AG77" s="3">
        <v>2458522.4264000002</v>
      </c>
      <c r="AH77" s="3">
        <v>-76.033842000000007</v>
      </c>
      <c r="AI77" s="3">
        <v>8.1382290000000008</v>
      </c>
    </row>
    <row r="78" spans="1:35" ht="15.75" hidden="1" customHeight="1" x14ac:dyDescent="0.25">
      <c r="A78" s="1" t="s">
        <v>32</v>
      </c>
      <c r="B78" s="1" t="s">
        <v>33</v>
      </c>
      <c r="C78" s="1" t="s">
        <v>34</v>
      </c>
      <c r="D78" s="1">
        <v>2</v>
      </c>
      <c r="E78" s="1" t="s">
        <v>40</v>
      </c>
      <c r="F78" s="1" t="s">
        <v>48</v>
      </c>
      <c r="G78" s="2">
        <v>45797</v>
      </c>
      <c r="H78" s="1" t="s">
        <v>49</v>
      </c>
      <c r="I78" s="1" t="s">
        <v>50</v>
      </c>
      <c r="J78" s="1" t="s">
        <v>38</v>
      </c>
      <c r="K78" s="1">
        <v>6</v>
      </c>
      <c r="L78" s="1">
        <v>38</v>
      </c>
      <c r="M78" s="1" t="s">
        <v>47</v>
      </c>
      <c r="N78" s="1">
        <v>12</v>
      </c>
      <c r="O78" s="1" t="s">
        <v>40</v>
      </c>
      <c r="P78" s="35"/>
      <c r="Q78" s="1"/>
      <c r="R78" s="1">
        <v>0.15</v>
      </c>
      <c r="S78" s="1" t="s">
        <v>40</v>
      </c>
      <c r="T78" s="1">
        <f t="shared" si="3"/>
        <v>0</v>
      </c>
      <c r="U78" s="1">
        <v>0</v>
      </c>
      <c r="V78" s="1">
        <v>0</v>
      </c>
      <c r="W78" s="1"/>
      <c r="X78" s="1"/>
      <c r="Y78" s="1"/>
      <c r="Z78" s="1"/>
      <c r="AA78" s="1"/>
      <c r="AB78" s="1"/>
      <c r="AC78" s="1" t="s">
        <v>41</v>
      </c>
      <c r="AD78" s="1" t="s">
        <v>51</v>
      </c>
      <c r="AE78" s="1" t="s">
        <v>40</v>
      </c>
    </row>
    <row r="79" spans="1:35" ht="15.75" hidden="1" customHeight="1" x14ac:dyDescent="0.25">
      <c r="A79" s="1" t="s">
        <v>32</v>
      </c>
      <c r="B79" s="1" t="s">
        <v>33</v>
      </c>
      <c r="C79" s="1" t="s">
        <v>34</v>
      </c>
      <c r="D79" s="1">
        <v>2</v>
      </c>
      <c r="E79" s="1" t="s">
        <v>40</v>
      </c>
      <c r="F79" s="1" t="s">
        <v>48</v>
      </c>
      <c r="G79" s="2">
        <v>45797</v>
      </c>
      <c r="H79" s="1" t="s">
        <v>49</v>
      </c>
      <c r="I79" s="1" t="s">
        <v>50</v>
      </c>
      <c r="J79" s="1" t="s">
        <v>38</v>
      </c>
      <c r="K79" s="1">
        <v>6</v>
      </c>
      <c r="L79" s="1">
        <v>39</v>
      </c>
      <c r="M79" s="1" t="s">
        <v>46</v>
      </c>
      <c r="N79" s="1">
        <v>1</v>
      </c>
      <c r="O79" s="1" t="s">
        <v>40</v>
      </c>
      <c r="P79" s="35"/>
      <c r="Q79" s="1"/>
      <c r="R79" s="1">
        <v>0.3</v>
      </c>
      <c r="S79" s="1" t="s">
        <v>40</v>
      </c>
      <c r="T79" s="1">
        <f t="shared" si="3"/>
        <v>0</v>
      </c>
      <c r="U79" s="1">
        <v>0</v>
      </c>
      <c r="V79" s="1">
        <v>0</v>
      </c>
      <c r="W79" s="1"/>
      <c r="X79" s="1"/>
      <c r="Y79" s="1"/>
      <c r="Z79" s="1"/>
      <c r="AA79" s="1"/>
      <c r="AB79" s="1"/>
      <c r="AC79" s="1" t="s">
        <v>41</v>
      </c>
      <c r="AD79" s="1" t="s">
        <v>51</v>
      </c>
      <c r="AE79" s="1" t="s">
        <v>40</v>
      </c>
    </row>
    <row r="80" spans="1:35" ht="15.75" hidden="1" customHeight="1" x14ac:dyDescent="0.25">
      <c r="A80" s="1" t="s">
        <v>32</v>
      </c>
      <c r="B80" s="1" t="s">
        <v>33</v>
      </c>
      <c r="C80" s="1" t="s">
        <v>34</v>
      </c>
      <c r="D80" s="1">
        <v>2</v>
      </c>
      <c r="E80" s="1" t="s">
        <v>40</v>
      </c>
      <c r="F80" s="1" t="s">
        <v>48</v>
      </c>
      <c r="G80" s="2">
        <v>45797</v>
      </c>
      <c r="H80" s="1" t="s">
        <v>49</v>
      </c>
      <c r="I80" s="1" t="s">
        <v>50</v>
      </c>
      <c r="J80" s="1" t="s">
        <v>38</v>
      </c>
      <c r="K80" s="1">
        <v>6</v>
      </c>
      <c r="L80" s="1">
        <v>40</v>
      </c>
      <c r="M80" s="1" t="s">
        <v>44</v>
      </c>
      <c r="N80" s="1">
        <v>45</v>
      </c>
      <c r="O80" s="1" t="s">
        <v>40</v>
      </c>
      <c r="P80" s="35"/>
      <c r="Q80" s="1"/>
      <c r="R80" s="1">
        <v>1.5</v>
      </c>
      <c r="S80" s="1" t="s">
        <v>40</v>
      </c>
      <c r="T80" s="1">
        <f t="shared" si="3"/>
        <v>0</v>
      </c>
      <c r="U80" s="1">
        <v>0</v>
      </c>
      <c r="V80" s="1">
        <v>0</v>
      </c>
      <c r="W80" s="1"/>
      <c r="X80" s="1"/>
      <c r="Y80" s="1"/>
      <c r="Z80" s="1"/>
      <c r="AA80" s="1"/>
      <c r="AB80" s="1"/>
      <c r="AC80" s="1" t="s">
        <v>41</v>
      </c>
      <c r="AD80" s="1" t="s">
        <v>51</v>
      </c>
      <c r="AE80" s="1" t="s">
        <v>40</v>
      </c>
    </row>
    <row r="81" spans="1:35" ht="15.75" hidden="1" customHeight="1" x14ac:dyDescent="0.25">
      <c r="A81" s="1" t="s">
        <v>32</v>
      </c>
      <c r="B81" s="1" t="s">
        <v>33</v>
      </c>
      <c r="C81" s="1" t="s">
        <v>34</v>
      </c>
      <c r="D81" s="1">
        <v>2</v>
      </c>
      <c r="E81" s="1">
        <v>464</v>
      </c>
      <c r="F81" s="1" t="s">
        <v>48</v>
      </c>
      <c r="G81" s="2">
        <v>45797</v>
      </c>
      <c r="H81" s="1" t="s">
        <v>49</v>
      </c>
      <c r="I81" s="1" t="s">
        <v>50</v>
      </c>
      <c r="J81" s="1" t="s">
        <v>38</v>
      </c>
      <c r="K81" s="1">
        <v>7</v>
      </c>
      <c r="L81" s="1">
        <v>41</v>
      </c>
      <c r="M81" s="1" t="s">
        <v>39</v>
      </c>
      <c r="N81" s="1" t="s">
        <v>40</v>
      </c>
      <c r="O81" s="1">
        <v>69.5</v>
      </c>
      <c r="P81" s="35">
        <f t="shared" si="4"/>
        <v>0.69499999999999995</v>
      </c>
      <c r="Q81" s="1">
        <f t="shared" si="5"/>
        <v>0.2212253708977345</v>
      </c>
      <c r="R81" s="1">
        <v>10</v>
      </c>
      <c r="S81" s="1">
        <v>8</v>
      </c>
      <c r="T81" s="1">
        <f t="shared" si="3"/>
        <v>3.843790819348137E-2</v>
      </c>
      <c r="U81" s="1">
        <v>17</v>
      </c>
      <c r="V81" s="1">
        <v>23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1</v>
      </c>
      <c r="AC81" s="1" t="s">
        <v>45</v>
      </c>
      <c r="AD81" s="1" t="s">
        <v>51</v>
      </c>
      <c r="AE81" s="1" t="s">
        <v>40</v>
      </c>
      <c r="AF81" s="3">
        <v>4665783.7655999996</v>
      </c>
      <c r="AG81" s="3">
        <v>2458522.4295999999</v>
      </c>
      <c r="AH81" s="3">
        <v>-76.033711999999994</v>
      </c>
      <c r="AI81" s="3">
        <v>8.1382300010000002</v>
      </c>
    </row>
    <row r="82" spans="1:35" ht="15.75" hidden="1" customHeight="1" x14ac:dyDescent="0.25">
      <c r="A82" s="1" t="s">
        <v>32</v>
      </c>
      <c r="B82" s="1" t="s">
        <v>33</v>
      </c>
      <c r="C82" s="1" t="s">
        <v>34</v>
      </c>
      <c r="D82" s="1">
        <v>2</v>
      </c>
      <c r="E82" s="1">
        <v>465</v>
      </c>
      <c r="F82" s="1" t="s">
        <v>48</v>
      </c>
      <c r="G82" s="2">
        <v>45797</v>
      </c>
      <c r="H82" s="1" t="s">
        <v>49</v>
      </c>
      <c r="I82" s="1" t="s">
        <v>50</v>
      </c>
      <c r="J82" s="1" t="s">
        <v>38</v>
      </c>
      <c r="K82" s="1">
        <v>7</v>
      </c>
      <c r="L82" s="1">
        <v>42</v>
      </c>
      <c r="M82" s="1" t="s">
        <v>43</v>
      </c>
      <c r="N82" s="1" t="s">
        <v>40</v>
      </c>
      <c r="O82" s="1">
        <v>94</v>
      </c>
      <c r="P82" s="35">
        <f t="shared" si="4"/>
        <v>0.94</v>
      </c>
      <c r="Q82" s="1">
        <f t="shared" si="5"/>
        <v>0.29921129301276322</v>
      </c>
      <c r="R82" s="1">
        <v>6.5</v>
      </c>
      <c r="S82" s="1">
        <v>4</v>
      </c>
      <c r="T82" s="1">
        <f t="shared" si="3"/>
        <v>7.0314653857999357E-2</v>
      </c>
      <c r="U82" s="1">
        <v>5</v>
      </c>
      <c r="V82" s="1">
        <v>14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 t="s">
        <v>41</v>
      </c>
      <c r="AD82" s="1" t="s">
        <v>51</v>
      </c>
      <c r="AE82" s="1" t="s">
        <v>40</v>
      </c>
      <c r="AF82" s="3">
        <v>4665785.4495000001</v>
      </c>
      <c r="AG82" s="3">
        <v>2458526.4007999999</v>
      </c>
      <c r="AH82" s="3">
        <v>-76.033697000000004</v>
      </c>
      <c r="AI82" s="3">
        <v>8.1382659999999998</v>
      </c>
    </row>
    <row r="83" spans="1:35" ht="15.75" hidden="1" customHeight="1" x14ac:dyDescent="0.25">
      <c r="A83" s="1" t="s">
        <v>32</v>
      </c>
      <c r="B83" s="1" t="s">
        <v>33</v>
      </c>
      <c r="C83" s="1" t="s">
        <v>34</v>
      </c>
      <c r="D83" s="1">
        <v>2</v>
      </c>
      <c r="E83" s="1" t="s">
        <v>40</v>
      </c>
      <c r="F83" s="1" t="s">
        <v>48</v>
      </c>
      <c r="G83" s="2">
        <v>45797</v>
      </c>
      <c r="H83" s="1" t="s">
        <v>49</v>
      </c>
      <c r="I83" s="1" t="s">
        <v>50</v>
      </c>
      <c r="J83" s="1" t="s">
        <v>38</v>
      </c>
      <c r="K83" s="1">
        <v>7</v>
      </c>
      <c r="L83" s="1">
        <v>43</v>
      </c>
      <c r="M83" s="1" t="s">
        <v>44</v>
      </c>
      <c r="N83" s="1">
        <v>47</v>
      </c>
      <c r="O83" s="1" t="s">
        <v>40</v>
      </c>
      <c r="P83" s="35"/>
      <c r="Q83" s="1"/>
      <c r="R83" s="1">
        <v>1.5</v>
      </c>
      <c r="S83" s="1" t="s">
        <v>40</v>
      </c>
      <c r="T83" s="1">
        <f t="shared" si="3"/>
        <v>0</v>
      </c>
      <c r="U83" s="1">
        <v>0</v>
      </c>
      <c r="V83" s="1">
        <v>0</v>
      </c>
      <c r="W83" s="1"/>
      <c r="X83" s="1"/>
      <c r="Y83" s="1"/>
      <c r="Z83" s="1"/>
      <c r="AA83" s="1"/>
      <c r="AB83" s="1"/>
      <c r="AC83" s="1" t="s">
        <v>41</v>
      </c>
      <c r="AD83" s="1" t="s">
        <v>51</v>
      </c>
      <c r="AE83" s="1" t="s">
        <v>40</v>
      </c>
    </row>
    <row r="84" spans="1:35" ht="15.75" hidden="1" customHeight="1" x14ac:dyDescent="0.25">
      <c r="A84" s="1" t="s">
        <v>32</v>
      </c>
      <c r="B84" s="1" t="s">
        <v>33</v>
      </c>
      <c r="C84" s="1" t="s">
        <v>34</v>
      </c>
      <c r="D84" s="1">
        <v>2</v>
      </c>
      <c r="E84" s="1" t="s">
        <v>40</v>
      </c>
      <c r="F84" s="1" t="s">
        <v>48</v>
      </c>
      <c r="G84" s="2">
        <v>45797</v>
      </c>
      <c r="H84" s="1" t="s">
        <v>49</v>
      </c>
      <c r="I84" s="1" t="s">
        <v>50</v>
      </c>
      <c r="J84" s="1" t="s">
        <v>38</v>
      </c>
      <c r="K84" s="1">
        <v>7</v>
      </c>
      <c r="L84" s="1">
        <v>44</v>
      </c>
      <c r="M84" s="1" t="s">
        <v>46</v>
      </c>
      <c r="N84" s="1">
        <v>3</v>
      </c>
      <c r="O84" s="1" t="s">
        <v>40</v>
      </c>
      <c r="P84" s="35"/>
      <c r="Q84" s="1"/>
      <c r="R84" s="1">
        <v>0.15</v>
      </c>
      <c r="S84" s="1" t="s">
        <v>40</v>
      </c>
      <c r="T84" s="1">
        <f t="shared" si="3"/>
        <v>0</v>
      </c>
      <c r="U84" s="1">
        <v>0</v>
      </c>
      <c r="V84" s="1">
        <v>0</v>
      </c>
      <c r="W84" s="1"/>
      <c r="X84" s="1"/>
      <c r="Y84" s="1"/>
      <c r="Z84" s="1"/>
      <c r="AA84" s="1"/>
      <c r="AB84" s="1"/>
      <c r="AC84" s="1" t="s">
        <v>41</v>
      </c>
      <c r="AD84" s="1" t="s">
        <v>51</v>
      </c>
      <c r="AE84" s="1" t="s">
        <v>40</v>
      </c>
    </row>
    <row r="85" spans="1:35" ht="15.75" hidden="1" customHeight="1" x14ac:dyDescent="0.25">
      <c r="A85" s="1" t="s">
        <v>32</v>
      </c>
      <c r="B85" s="1" t="s">
        <v>33</v>
      </c>
      <c r="C85" s="1" t="s">
        <v>34</v>
      </c>
      <c r="D85" s="1">
        <v>2</v>
      </c>
      <c r="E85" s="1" t="s">
        <v>40</v>
      </c>
      <c r="F85" s="1" t="s">
        <v>48</v>
      </c>
      <c r="G85" s="2">
        <v>45797</v>
      </c>
      <c r="H85" s="1" t="s">
        <v>49</v>
      </c>
      <c r="I85" s="1" t="s">
        <v>50</v>
      </c>
      <c r="J85" s="1" t="s">
        <v>38</v>
      </c>
      <c r="K85" s="1">
        <v>7</v>
      </c>
      <c r="L85" s="1">
        <v>45</v>
      </c>
      <c r="M85" s="1" t="s">
        <v>47</v>
      </c>
      <c r="N85" s="1">
        <v>56</v>
      </c>
      <c r="O85" s="1" t="s">
        <v>40</v>
      </c>
      <c r="P85" s="35"/>
      <c r="Q85" s="1"/>
      <c r="R85" s="1">
        <v>0.1</v>
      </c>
      <c r="S85" s="1" t="s">
        <v>40</v>
      </c>
      <c r="T85" s="1">
        <f t="shared" si="3"/>
        <v>0</v>
      </c>
      <c r="U85" s="1">
        <v>0</v>
      </c>
      <c r="V85" s="1">
        <v>0</v>
      </c>
      <c r="W85" s="1"/>
      <c r="X85" s="1"/>
      <c r="Y85" s="1"/>
      <c r="Z85" s="1"/>
      <c r="AA85" s="1"/>
      <c r="AB85" s="1"/>
      <c r="AC85" s="1" t="s">
        <v>41</v>
      </c>
      <c r="AD85" s="1" t="s">
        <v>51</v>
      </c>
      <c r="AE85" s="1" t="s">
        <v>40</v>
      </c>
    </row>
    <row r="86" spans="1:35" ht="15.75" hidden="1" customHeight="1" x14ac:dyDescent="0.25">
      <c r="A86" s="1" t="s">
        <v>32</v>
      </c>
      <c r="B86" s="1" t="s">
        <v>33</v>
      </c>
      <c r="C86" s="1" t="s">
        <v>34</v>
      </c>
      <c r="D86" s="1">
        <v>2</v>
      </c>
      <c r="E86" s="1">
        <v>466</v>
      </c>
      <c r="F86" s="1" t="s">
        <v>48</v>
      </c>
      <c r="G86" s="2">
        <v>45797</v>
      </c>
      <c r="H86" s="1" t="s">
        <v>49</v>
      </c>
      <c r="I86" s="1" t="s">
        <v>50</v>
      </c>
      <c r="J86" s="1" t="s">
        <v>38</v>
      </c>
      <c r="K86" s="1">
        <v>7</v>
      </c>
      <c r="L86" s="1">
        <v>46</v>
      </c>
      <c r="M86" s="1" t="s">
        <v>52</v>
      </c>
      <c r="N86" s="1" t="s">
        <v>40</v>
      </c>
      <c r="O86" s="1">
        <v>87</v>
      </c>
      <c r="P86" s="35">
        <f t="shared" si="4"/>
        <v>0.87</v>
      </c>
      <c r="Q86" s="1">
        <f t="shared" si="5"/>
        <v>0.27692960097989788</v>
      </c>
      <c r="R86" s="1">
        <v>5.5</v>
      </c>
      <c r="S86" s="1">
        <v>0.5</v>
      </c>
      <c r="T86" s="1">
        <f t="shared" si="3"/>
        <v>6.0232188213127792E-2</v>
      </c>
      <c r="U86" s="1">
        <v>2</v>
      </c>
      <c r="V86" s="1">
        <v>8</v>
      </c>
      <c r="W86" s="1"/>
      <c r="X86" s="1"/>
      <c r="Y86" s="1"/>
      <c r="Z86" s="1"/>
      <c r="AA86" s="1"/>
      <c r="AB86" s="1"/>
      <c r="AC86" s="1" t="s">
        <v>41</v>
      </c>
      <c r="AD86" s="1" t="s">
        <v>51</v>
      </c>
      <c r="AE86" s="1" t="s">
        <v>40</v>
      </c>
      <c r="AF86" s="3">
        <v>4665793.102</v>
      </c>
      <c r="AG86" s="3">
        <v>2458532.2086</v>
      </c>
      <c r="AH86" s="3">
        <v>-76.033627999999993</v>
      </c>
      <c r="AI86" s="3">
        <v>8.1383189999999992</v>
      </c>
    </row>
    <row r="87" spans="1:35" ht="15.75" hidden="1" customHeight="1" x14ac:dyDescent="0.25">
      <c r="A87" s="1" t="s">
        <v>32</v>
      </c>
      <c r="B87" s="1" t="s">
        <v>33</v>
      </c>
      <c r="C87" s="1" t="s">
        <v>34</v>
      </c>
      <c r="D87" s="1">
        <v>2</v>
      </c>
      <c r="E87" s="1">
        <v>467</v>
      </c>
      <c r="F87" s="1" t="s">
        <v>48</v>
      </c>
      <c r="G87" s="2">
        <v>45797</v>
      </c>
      <c r="H87" s="1" t="s">
        <v>49</v>
      </c>
      <c r="I87" s="1" t="s">
        <v>50</v>
      </c>
      <c r="J87" s="1" t="s">
        <v>38</v>
      </c>
      <c r="K87" s="1">
        <v>8</v>
      </c>
      <c r="L87" s="1">
        <v>47</v>
      </c>
      <c r="M87" s="1" t="s">
        <v>54</v>
      </c>
      <c r="N87" s="1" t="s">
        <v>40</v>
      </c>
      <c r="O87" s="1">
        <v>89</v>
      </c>
      <c r="P87" s="35">
        <f t="shared" si="4"/>
        <v>0.89</v>
      </c>
      <c r="Q87" s="1">
        <f t="shared" si="5"/>
        <v>0.28329579870357369</v>
      </c>
      <c r="R87" s="1">
        <v>5</v>
      </c>
      <c r="S87" s="1">
        <v>2.7</v>
      </c>
      <c r="T87" s="1">
        <f t="shared" si="3"/>
        <v>6.3033315211545135E-2</v>
      </c>
      <c r="U87" s="1">
        <v>5</v>
      </c>
      <c r="V87" s="1">
        <v>12</v>
      </c>
      <c r="W87" s="1"/>
      <c r="X87" s="1"/>
      <c r="Y87" s="1"/>
      <c r="Z87" s="1"/>
      <c r="AA87" s="1"/>
      <c r="AB87" s="1"/>
      <c r="AC87" s="1" t="s">
        <v>41</v>
      </c>
      <c r="AD87" s="1" t="s">
        <v>51</v>
      </c>
      <c r="AE87" s="1" t="s">
        <v>40</v>
      </c>
      <c r="AF87" s="3">
        <v>4665785.5971999997</v>
      </c>
      <c r="AG87" s="3">
        <v>2458531.3796000001</v>
      </c>
      <c r="AH87" s="3">
        <v>-76.033696000000006</v>
      </c>
      <c r="AI87" s="3">
        <v>8.1383109999999999</v>
      </c>
    </row>
    <row r="88" spans="1:35" ht="15.75" hidden="1" customHeight="1" x14ac:dyDescent="0.25">
      <c r="A88" s="1" t="s">
        <v>32</v>
      </c>
      <c r="B88" s="1" t="s">
        <v>33</v>
      </c>
      <c r="C88" s="1" t="s">
        <v>34</v>
      </c>
      <c r="D88" s="1">
        <v>2</v>
      </c>
      <c r="E88" s="1">
        <v>468</v>
      </c>
      <c r="F88" s="1" t="s">
        <v>48</v>
      </c>
      <c r="G88" s="2">
        <v>45797</v>
      </c>
      <c r="H88" s="1" t="s">
        <v>49</v>
      </c>
      <c r="I88" s="1" t="s">
        <v>50</v>
      </c>
      <c r="J88" s="1" t="s">
        <v>38</v>
      </c>
      <c r="K88" s="1">
        <v>8</v>
      </c>
      <c r="L88" s="1">
        <v>48</v>
      </c>
      <c r="M88" s="1" t="s">
        <v>56</v>
      </c>
      <c r="N88" s="1" t="s">
        <v>40</v>
      </c>
      <c r="O88" s="1">
        <v>62</v>
      </c>
      <c r="P88" s="35">
        <f t="shared" si="4"/>
        <v>0.62</v>
      </c>
      <c r="Q88" s="1">
        <f t="shared" si="5"/>
        <v>0.19735212943395022</v>
      </c>
      <c r="R88" s="1">
        <v>5</v>
      </c>
      <c r="S88" s="1">
        <v>0.7</v>
      </c>
      <c r="T88" s="1">
        <f t="shared" si="3"/>
        <v>3.0589580062262284E-2</v>
      </c>
      <c r="U88" s="1">
        <v>4</v>
      </c>
      <c r="V88" s="1">
        <v>12</v>
      </c>
      <c r="W88" s="1"/>
      <c r="X88" s="1"/>
      <c r="Y88" s="1"/>
      <c r="Z88" s="1"/>
      <c r="AA88" s="1"/>
      <c r="AB88" s="1"/>
      <c r="AC88" s="1" t="s">
        <v>41</v>
      </c>
      <c r="AD88" s="1" t="s">
        <v>51</v>
      </c>
      <c r="AE88" s="1" t="s">
        <v>40</v>
      </c>
      <c r="AF88" s="3">
        <v>4665777.5592999998</v>
      </c>
      <c r="AG88" s="3">
        <v>2458532.9892000002</v>
      </c>
      <c r="AH88" s="3">
        <v>-76.033769000000007</v>
      </c>
      <c r="AI88" s="3">
        <v>8.138325</v>
      </c>
    </row>
    <row r="89" spans="1:35" ht="15.75" hidden="1" customHeight="1" x14ac:dyDescent="0.25">
      <c r="A89" s="1" t="s">
        <v>32</v>
      </c>
      <c r="B89" s="1" t="s">
        <v>33</v>
      </c>
      <c r="C89" s="1" t="s">
        <v>34</v>
      </c>
      <c r="D89" s="1">
        <v>2</v>
      </c>
      <c r="E89" s="1">
        <v>469</v>
      </c>
      <c r="F89" s="1" t="s">
        <v>48</v>
      </c>
      <c r="G89" s="2">
        <v>45797</v>
      </c>
      <c r="H89" s="1" t="s">
        <v>49</v>
      </c>
      <c r="I89" s="1" t="s">
        <v>50</v>
      </c>
      <c r="J89" s="1" t="s">
        <v>38</v>
      </c>
      <c r="K89" s="1">
        <v>8</v>
      </c>
      <c r="L89" s="1">
        <v>49</v>
      </c>
      <c r="M89" s="1" t="s">
        <v>52</v>
      </c>
      <c r="N89" s="1" t="s">
        <v>40</v>
      </c>
      <c r="O89" s="1">
        <v>90</v>
      </c>
      <c r="P89" s="35">
        <f t="shared" si="4"/>
        <v>0.9</v>
      </c>
      <c r="Q89" s="1">
        <f t="shared" si="5"/>
        <v>0.28647889756541162</v>
      </c>
      <c r="R89" s="1">
        <v>7</v>
      </c>
      <c r="S89" s="1">
        <v>0.5</v>
      </c>
      <c r="T89" s="1">
        <f t="shared" si="3"/>
        <v>6.4457751952217618E-2</v>
      </c>
      <c r="U89" s="1">
        <v>10</v>
      </c>
      <c r="V89" s="1">
        <v>20</v>
      </c>
      <c r="W89" s="1"/>
      <c r="X89" s="1"/>
      <c r="Y89" s="1"/>
      <c r="Z89" s="1"/>
      <c r="AA89" s="1"/>
      <c r="AB89" s="1"/>
      <c r="AC89" s="1" t="s">
        <v>41</v>
      </c>
      <c r="AD89" s="1" t="s">
        <v>51</v>
      </c>
      <c r="AE89" s="1" t="s">
        <v>40</v>
      </c>
      <c r="AF89" s="3">
        <v>4665782.9806000004</v>
      </c>
      <c r="AG89" s="3">
        <v>2458535.3832</v>
      </c>
      <c r="AH89" s="3">
        <v>-76.033720000000002</v>
      </c>
      <c r="AI89" s="3">
        <v>8.1383470009999996</v>
      </c>
    </row>
    <row r="90" spans="1:35" ht="15.75" hidden="1" customHeight="1" x14ac:dyDescent="0.25">
      <c r="A90" s="1" t="s">
        <v>32</v>
      </c>
      <c r="B90" s="1" t="s">
        <v>33</v>
      </c>
      <c r="C90" s="1" t="s">
        <v>34</v>
      </c>
      <c r="D90" s="1">
        <v>2</v>
      </c>
      <c r="E90" s="1">
        <v>472</v>
      </c>
      <c r="F90" s="1" t="s">
        <v>48</v>
      </c>
      <c r="G90" s="2">
        <v>45797</v>
      </c>
      <c r="H90" s="1" t="s">
        <v>49</v>
      </c>
      <c r="I90" s="1" t="s">
        <v>50</v>
      </c>
      <c r="J90" s="1" t="s">
        <v>38</v>
      </c>
      <c r="K90" s="1">
        <v>8</v>
      </c>
      <c r="L90" s="1">
        <v>50</v>
      </c>
      <c r="M90" s="1" t="s">
        <v>39</v>
      </c>
      <c r="N90" s="1" t="s">
        <v>40</v>
      </c>
      <c r="O90" s="1">
        <v>64.5</v>
      </c>
      <c r="P90" s="35">
        <f t="shared" si="4"/>
        <v>0.64500000000000002</v>
      </c>
      <c r="Q90" s="1">
        <f t="shared" si="5"/>
        <v>0.20530987658854499</v>
      </c>
      <c r="R90" s="1">
        <v>12</v>
      </c>
      <c r="S90" s="1">
        <v>10</v>
      </c>
      <c r="T90" s="1">
        <f t="shared" si="3"/>
        <v>3.3106217599902878E-2</v>
      </c>
      <c r="U90" s="1">
        <v>13</v>
      </c>
      <c r="V90" s="1">
        <v>18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 t="s">
        <v>45</v>
      </c>
      <c r="AD90" s="1" t="s">
        <v>51</v>
      </c>
      <c r="AE90" s="1" t="s">
        <v>40</v>
      </c>
      <c r="AF90" s="3">
        <v>4665788.1739999996</v>
      </c>
      <c r="AG90" s="3">
        <v>2458536.7828000002</v>
      </c>
      <c r="AH90" s="3">
        <v>-76.033672999999993</v>
      </c>
      <c r="AI90" s="3">
        <v>8.1383600000000005</v>
      </c>
    </row>
    <row r="91" spans="1:35" ht="15.75" hidden="1" customHeight="1" x14ac:dyDescent="0.25">
      <c r="A91" s="1" t="s">
        <v>32</v>
      </c>
      <c r="B91" s="1" t="s">
        <v>33</v>
      </c>
      <c r="C91" s="1" t="s">
        <v>34</v>
      </c>
      <c r="D91" s="1">
        <v>2</v>
      </c>
      <c r="E91" s="1" t="s">
        <v>40</v>
      </c>
      <c r="F91" s="1" t="s">
        <v>48</v>
      </c>
      <c r="G91" s="2">
        <v>45797</v>
      </c>
      <c r="H91" s="1" t="s">
        <v>49</v>
      </c>
      <c r="I91" s="1" t="s">
        <v>50</v>
      </c>
      <c r="J91" s="1" t="s">
        <v>38</v>
      </c>
      <c r="K91" s="1">
        <v>8</v>
      </c>
      <c r="L91" s="1">
        <v>51</v>
      </c>
      <c r="M91" s="1" t="s">
        <v>44</v>
      </c>
      <c r="N91" s="1">
        <v>25</v>
      </c>
      <c r="O91" s="1" t="s">
        <v>40</v>
      </c>
      <c r="P91" s="35"/>
      <c r="Q91" s="1"/>
      <c r="R91" s="1">
        <v>0.5</v>
      </c>
      <c r="S91" s="1" t="s">
        <v>40</v>
      </c>
      <c r="T91" s="1">
        <f t="shared" si="3"/>
        <v>0</v>
      </c>
      <c r="U91" s="1">
        <v>0</v>
      </c>
      <c r="V91" s="1">
        <v>0</v>
      </c>
      <c r="W91" s="1"/>
      <c r="X91" s="1"/>
      <c r="Y91" s="1"/>
      <c r="Z91" s="1"/>
      <c r="AA91" s="1"/>
      <c r="AB91" s="1"/>
      <c r="AC91" s="1" t="s">
        <v>41</v>
      </c>
      <c r="AD91" s="1" t="s">
        <v>51</v>
      </c>
      <c r="AE91" s="1" t="s">
        <v>40</v>
      </c>
    </row>
    <row r="92" spans="1:35" ht="15.75" hidden="1" customHeight="1" x14ac:dyDescent="0.25">
      <c r="A92" s="1" t="s">
        <v>32</v>
      </c>
      <c r="B92" s="1" t="s">
        <v>33</v>
      </c>
      <c r="C92" s="1" t="s">
        <v>34</v>
      </c>
      <c r="D92" s="1">
        <v>2</v>
      </c>
      <c r="E92" s="1" t="s">
        <v>40</v>
      </c>
      <c r="F92" s="1" t="s">
        <v>48</v>
      </c>
      <c r="G92" s="2">
        <v>45797</v>
      </c>
      <c r="H92" s="1" t="s">
        <v>49</v>
      </c>
      <c r="I92" s="1" t="s">
        <v>50</v>
      </c>
      <c r="J92" s="1" t="s">
        <v>38</v>
      </c>
      <c r="K92" s="1">
        <v>8</v>
      </c>
      <c r="L92" s="1">
        <v>52</v>
      </c>
      <c r="M92" s="1" t="s">
        <v>47</v>
      </c>
      <c r="N92" s="1">
        <v>10</v>
      </c>
      <c r="O92" s="1" t="s">
        <v>40</v>
      </c>
      <c r="P92" s="35"/>
      <c r="Q92" s="1"/>
      <c r="R92" s="1">
        <v>0.1</v>
      </c>
      <c r="S92" s="1" t="s">
        <v>40</v>
      </c>
      <c r="T92" s="1">
        <f t="shared" si="3"/>
        <v>0</v>
      </c>
      <c r="U92" s="1">
        <v>0</v>
      </c>
      <c r="V92" s="1">
        <v>0</v>
      </c>
      <c r="W92" s="1"/>
      <c r="X92" s="1"/>
      <c r="Y92" s="1"/>
      <c r="Z92" s="1"/>
      <c r="AA92" s="1"/>
      <c r="AB92" s="1"/>
      <c r="AC92" s="1" t="s">
        <v>41</v>
      </c>
      <c r="AD92" s="1" t="s">
        <v>51</v>
      </c>
      <c r="AE92" s="1" t="s">
        <v>40</v>
      </c>
    </row>
    <row r="93" spans="1:35" ht="15.75" hidden="1" customHeight="1" x14ac:dyDescent="0.25">
      <c r="A93" s="1" t="s">
        <v>32</v>
      </c>
      <c r="B93" s="1" t="s">
        <v>33</v>
      </c>
      <c r="C93" s="1" t="s">
        <v>34</v>
      </c>
      <c r="D93" s="1">
        <v>2</v>
      </c>
      <c r="E93" s="1" t="s">
        <v>40</v>
      </c>
      <c r="F93" s="1" t="s">
        <v>48</v>
      </c>
      <c r="G93" s="2">
        <v>45797</v>
      </c>
      <c r="H93" s="1" t="s">
        <v>49</v>
      </c>
      <c r="I93" s="1" t="s">
        <v>50</v>
      </c>
      <c r="J93" s="1" t="s">
        <v>38</v>
      </c>
      <c r="K93" s="1">
        <v>8</v>
      </c>
      <c r="L93" s="1">
        <v>53</v>
      </c>
      <c r="M93" s="1" t="s">
        <v>46</v>
      </c>
      <c r="N93" s="1">
        <v>2</v>
      </c>
      <c r="O93" s="1" t="s">
        <v>40</v>
      </c>
      <c r="P93" s="35"/>
      <c r="Q93" s="1"/>
      <c r="R93" s="1">
        <v>0.2</v>
      </c>
      <c r="S93" s="1" t="s">
        <v>40</v>
      </c>
      <c r="T93" s="1">
        <f t="shared" si="3"/>
        <v>0</v>
      </c>
      <c r="U93" s="1">
        <v>0</v>
      </c>
      <c r="V93" s="1">
        <v>0</v>
      </c>
      <c r="W93" s="1"/>
      <c r="X93" s="1"/>
      <c r="Y93" s="1"/>
      <c r="Z93" s="1"/>
      <c r="AA93" s="1"/>
      <c r="AB93" s="1"/>
      <c r="AC93" s="1" t="s">
        <v>41</v>
      </c>
      <c r="AD93" s="1" t="s">
        <v>51</v>
      </c>
      <c r="AE93" s="1" t="s">
        <v>40</v>
      </c>
    </row>
    <row r="94" spans="1:35" ht="15.75" hidden="1" customHeight="1" x14ac:dyDescent="0.25">
      <c r="A94" s="1" t="s">
        <v>32</v>
      </c>
      <c r="B94" s="1" t="s">
        <v>33</v>
      </c>
      <c r="C94" s="1" t="s">
        <v>34</v>
      </c>
      <c r="D94" s="1">
        <v>2</v>
      </c>
      <c r="E94" s="1">
        <v>473</v>
      </c>
      <c r="F94" s="1" t="s">
        <v>48</v>
      </c>
      <c r="G94" s="2">
        <v>45797</v>
      </c>
      <c r="H94" s="1" t="s">
        <v>49</v>
      </c>
      <c r="I94" s="1" t="s">
        <v>50</v>
      </c>
      <c r="J94" s="1" t="s">
        <v>38</v>
      </c>
      <c r="K94" s="1">
        <v>9</v>
      </c>
      <c r="L94" s="1">
        <v>54</v>
      </c>
      <c r="M94" s="1" t="s">
        <v>39</v>
      </c>
      <c r="N94" s="1" t="s">
        <v>40</v>
      </c>
      <c r="O94" s="1">
        <v>64</v>
      </c>
      <c r="P94" s="35">
        <f t="shared" si="4"/>
        <v>0.64</v>
      </c>
      <c r="Q94" s="1">
        <f t="shared" si="5"/>
        <v>0.20371832715762606</v>
      </c>
      <c r="R94" s="1">
        <v>9</v>
      </c>
      <c r="S94" s="1">
        <v>6</v>
      </c>
      <c r="T94" s="1">
        <f t="shared" si="3"/>
        <v>3.2594932345220172E-2</v>
      </c>
      <c r="U94" s="1">
        <v>18</v>
      </c>
      <c r="V94" s="1">
        <v>24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 t="s">
        <v>41</v>
      </c>
      <c r="AD94" s="1" t="s">
        <v>51</v>
      </c>
      <c r="AE94" s="1" t="s">
        <v>40</v>
      </c>
      <c r="AF94" s="3">
        <v>4665802.6248000003</v>
      </c>
      <c r="AG94" s="3">
        <v>2458537.4490999999</v>
      </c>
      <c r="AH94" s="3">
        <v>-76.033541999999997</v>
      </c>
      <c r="AI94" s="3">
        <v>8.1383670010000007</v>
      </c>
    </row>
    <row r="95" spans="1:35" ht="15.75" hidden="1" customHeight="1" x14ac:dyDescent="0.25">
      <c r="A95" s="1" t="s">
        <v>32</v>
      </c>
      <c r="B95" s="1" t="s">
        <v>33</v>
      </c>
      <c r="C95" s="1" t="s">
        <v>34</v>
      </c>
      <c r="D95" s="1">
        <v>2</v>
      </c>
      <c r="E95" s="1">
        <v>474</v>
      </c>
      <c r="F95" s="1" t="s">
        <v>48</v>
      </c>
      <c r="G95" s="2">
        <v>45797</v>
      </c>
      <c r="H95" s="1" t="s">
        <v>49</v>
      </c>
      <c r="I95" s="1" t="s">
        <v>50</v>
      </c>
      <c r="J95" s="1" t="s">
        <v>38</v>
      </c>
      <c r="K95" s="1">
        <v>9</v>
      </c>
      <c r="L95" s="1">
        <v>55</v>
      </c>
      <c r="M95" s="1" t="s">
        <v>56</v>
      </c>
      <c r="N95" s="1" t="s">
        <v>40</v>
      </c>
      <c r="O95" s="1">
        <v>67</v>
      </c>
      <c r="P95" s="35">
        <f t="shared" si="4"/>
        <v>0.67</v>
      </c>
      <c r="Q95" s="1">
        <f t="shared" si="5"/>
        <v>0.21326762374313976</v>
      </c>
      <c r="R95" s="1">
        <v>6</v>
      </c>
      <c r="S95" s="1">
        <v>0.7</v>
      </c>
      <c r="T95" s="1">
        <f t="shared" si="3"/>
        <v>3.5722326976975916E-2</v>
      </c>
      <c r="U95" s="1">
        <v>4</v>
      </c>
      <c r="V95" s="1">
        <v>8</v>
      </c>
      <c r="W95" s="1"/>
      <c r="X95" s="1"/>
      <c r="Y95" s="1"/>
      <c r="Z95" s="1"/>
      <c r="AA95" s="1"/>
      <c r="AB95" s="1"/>
      <c r="AC95" s="1" t="s">
        <v>41</v>
      </c>
      <c r="AD95" s="1" t="s">
        <v>51</v>
      </c>
      <c r="AE95" s="1" t="s">
        <v>40</v>
      </c>
      <c r="AF95" s="3">
        <v>4665799.33</v>
      </c>
      <c r="AG95" s="3">
        <v>2458539.2444000002</v>
      </c>
      <c r="AH95" s="3">
        <v>-76.033572000000007</v>
      </c>
      <c r="AI95" s="3">
        <v>8.1383829999999993</v>
      </c>
    </row>
    <row r="96" spans="1:35" ht="15.75" hidden="1" customHeight="1" x14ac:dyDescent="0.25">
      <c r="A96" s="1" t="s">
        <v>32</v>
      </c>
      <c r="B96" s="1" t="s">
        <v>33</v>
      </c>
      <c r="C96" s="1" t="s">
        <v>34</v>
      </c>
      <c r="D96" s="1">
        <v>2</v>
      </c>
      <c r="E96" s="1" t="s">
        <v>40</v>
      </c>
      <c r="F96" s="1" t="s">
        <v>48</v>
      </c>
      <c r="G96" s="2">
        <v>45797</v>
      </c>
      <c r="H96" s="1" t="s">
        <v>49</v>
      </c>
      <c r="I96" s="1" t="s">
        <v>50</v>
      </c>
      <c r="J96" s="1" t="s">
        <v>38</v>
      </c>
      <c r="K96" s="1">
        <v>9</v>
      </c>
      <c r="L96" s="1">
        <v>56</v>
      </c>
      <c r="M96" s="1" t="s">
        <v>47</v>
      </c>
      <c r="N96" s="1">
        <v>24</v>
      </c>
      <c r="O96" s="1" t="s">
        <v>40</v>
      </c>
      <c r="P96" s="35"/>
      <c r="Q96" s="1"/>
      <c r="R96" s="1">
        <v>0.1</v>
      </c>
      <c r="S96" s="1" t="s">
        <v>40</v>
      </c>
      <c r="T96" s="1">
        <f t="shared" si="3"/>
        <v>0</v>
      </c>
      <c r="U96" s="1" t="s">
        <v>40</v>
      </c>
      <c r="V96" s="1" t="s">
        <v>40</v>
      </c>
      <c r="W96" s="1"/>
      <c r="X96" s="1"/>
      <c r="Y96" s="1"/>
      <c r="Z96" s="1"/>
      <c r="AA96" s="1"/>
      <c r="AB96" s="1"/>
      <c r="AC96" s="1" t="s">
        <v>41</v>
      </c>
      <c r="AD96" s="1" t="s">
        <v>51</v>
      </c>
      <c r="AE96" s="1" t="s">
        <v>40</v>
      </c>
    </row>
    <row r="97" spans="1:35" ht="15.75" hidden="1" customHeight="1" x14ac:dyDescent="0.25">
      <c r="A97" s="1" t="s">
        <v>32</v>
      </c>
      <c r="B97" s="1" t="s">
        <v>33</v>
      </c>
      <c r="C97" s="1" t="s">
        <v>34</v>
      </c>
      <c r="D97" s="1">
        <v>2</v>
      </c>
      <c r="E97" s="1" t="s">
        <v>40</v>
      </c>
      <c r="F97" s="1" t="s">
        <v>48</v>
      </c>
      <c r="G97" s="2">
        <v>45797</v>
      </c>
      <c r="H97" s="1" t="s">
        <v>49</v>
      </c>
      <c r="I97" s="1" t="s">
        <v>50</v>
      </c>
      <c r="J97" s="1" t="s">
        <v>38</v>
      </c>
      <c r="K97" s="1">
        <v>9</v>
      </c>
      <c r="L97" s="1">
        <v>57</v>
      </c>
      <c r="M97" s="1" t="s">
        <v>46</v>
      </c>
      <c r="N97" s="1">
        <v>6</v>
      </c>
      <c r="O97" s="1" t="s">
        <v>40</v>
      </c>
      <c r="P97" s="35"/>
      <c r="Q97" s="1"/>
      <c r="R97" s="1">
        <v>0.3</v>
      </c>
      <c r="S97" s="1" t="s">
        <v>40</v>
      </c>
      <c r="T97" s="1">
        <f t="shared" si="3"/>
        <v>0</v>
      </c>
      <c r="U97" s="1" t="s">
        <v>40</v>
      </c>
      <c r="V97" s="1" t="s">
        <v>40</v>
      </c>
      <c r="W97" s="1"/>
      <c r="X97" s="1"/>
      <c r="Y97" s="1"/>
      <c r="Z97" s="1"/>
      <c r="AA97" s="1"/>
      <c r="AB97" s="1"/>
      <c r="AC97" s="1" t="s">
        <v>41</v>
      </c>
      <c r="AD97" s="1" t="s">
        <v>51</v>
      </c>
      <c r="AE97" s="1" t="s">
        <v>40</v>
      </c>
    </row>
    <row r="98" spans="1:35" ht="15.75" hidden="1" customHeight="1" x14ac:dyDescent="0.25">
      <c r="A98" s="1" t="s">
        <v>32</v>
      </c>
      <c r="B98" s="1" t="s">
        <v>33</v>
      </c>
      <c r="C98" s="1" t="s">
        <v>34</v>
      </c>
      <c r="D98" s="1">
        <v>2</v>
      </c>
      <c r="E98" s="1" t="s">
        <v>40</v>
      </c>
      <c r="F98" s="1" t="s">
        <v>48</v>
      </c>
      <c r="G98" s="2">
        <v>45797</v>
      </c>
      <c r="H98" s="1" t="s">
        <v>49</v>
      </c>
      <c r="I98" s="1" t="s">
        <v>50</v>
      </c>
      <c r="J98" s="1" t="s">
        <v>38</v>
      </c>
      <c r="K98" s="1">
        <v>9</v>
      </c>
      <c r="L98" s="1">
        <v>58</v>
      </c>
      <c r="M98" s="1" t="s">
        <v>44</v>
      </c>
      <c r="N98" s="1">
        <v>18</v>
      </c>
      <c r="O98" s="1" t="s">
        <v>40</v>
      </c>
      <c r="P98" s="35"/>
      <c r="Q98" s="1"/>
      <c r="R98" s="1">
        <v>0.6</v>
      </c>
      <c r="S98" s="1" t="s">
        <v>40</v>
      </c>
      <c r="T98" s="1">
        <f t="shared" si="3"/>
        <v>0</v>
      </c>
      <c r="U98" s="1" t="s">
        <v>40</v>
      </c>
      <c r="V98" s="1" t="s">
        <v>40</v>
      </c>
      <c r="W98" s="1"/>
      <c r="X98" s="1"/>
      <c r="Y98" s="1"/>
      <c r="Z98" s="1"/>
      <c r="AA98" s="1"/>
      <c r="AB98" s="1"/>
      <c r="AC98" s="1" t="s">
        <v>41</v>
      </c>
      <c r="AD98" s="1" t="s">
        <v>51</v>
      </c>
      <c r="AE98" s="1" t="s">
        <v>40</v>
      </c>
    </row>
    <row r="99" spans="1:35" ht="15.75" hidden="1" customHeight="1" x14ac:dyDescent="0.25">
      <c r="A99" s="1" t="s">
        <v>32</v>
      </c>
      <c r="B99" s="1" t="s">
        <v>33</v>
      </c>
      <c r="C99" s="1" t="s">
        <v>34</v>
      </c>
      <c r="D99" s="1">
        <v>2</v>
      </c>
      <c r="E99" s="1" t="s">
        <v>40</v>
      </c>
      <c r="F99" s="1" t="s">
        <v>48</v>
      </c>
      <c r="G99" s="2">
        <v>45797</v>
      </c>
      <c r="H99" s="1" t="s">
        <v>49</v>
      </c>
      <c r="I99" s="1" t="s">
        <v>50</v>
      </c>
      <c r="J99" s="1" t="s">
        <v>38</v>
      </c>
      <c r="K99" s="1">
        <v>10</v>
      </c>
      <c r="L99" s="1">
        <v>59</v>
      </c>
      <c r="M99" s="1" t="s">
        <v>47</v>
      </c>
      <c r="N99" s="1">
        <v>15</v>
      </c>
      <c r="O99" s="1" t="s">
        <v>40</v>
      </c>
      <c r="P99" s="35"/>
      <c r="Q99" s="1"/>
      <c r="R99" s="1">
        <v>0.15</v>
      </c>
      <c r="S99" s="1" t="s">
        <v>40</v>
      </c>
      <c r="T99" s="1">
        <f t="shared" si="3"/>
        <v>0</v>
      </c>
      <c r="U99" s="1" t="s">
        <v>40</v>
      </c>
      <c r="V99" s="1" t="s">
        <v>40</v>
      </c>
      <c r="W99" s="1"/>
      <c r="X99" s="1"/>
      <c r="Y99" s="1"/>
      <c r="Z99" s="1"/>
      <c r="AA99" s="1"/>
      <c r="AB99" s="1"/>
      <c r="AC99" s="1" t="s">
        <v>41</v>
      </c>
      <c r="AD99" s="1" t="s">
        <v>51</v>
      </c>
      <c r="AE99" s="1" t="s">
        <v>40</v>
      </c>
    </row>
    <row r="100" spans="1:35" ht="15.75" hidden="1" customHeight="1" x14ac:dyDescent="0.25">
      <c r="A100" s="1" t="s">
        <v>32</v>
      </c>
      <c r="B100" s="1" t="s">
        <v>33</v>
      </c>
      <c r="C100" s="1" t="s">
        <v>34</v>
      </c>
      <c r="D100" s="1">
        <v>2</v>
      </c>
      <c r="E100" s="1" t="s">
        <v>40</v>
      </c>
      <c r="F100" s="1" t="s">
        <v>48</v>
      </c>
      <c r="G100" s="2">
        <v>45797</v>
      </c>
      <c r="H100" s="1" t="s">
        <v>49</v>
      </c>
      <c r="I100" s="1" t="s">
        <v>50</v>
      </c>
      <c r="J100" s="1" t="s">
        <v>38</v>
      </c>
      <c r="K100" s="1">
        <v>10</v>
      </c>
      <c r="L100" s="1">
        <v>60</v>
      </c>
      <c r="M100" s="1" t="s">
        <v>46</v>
      </c>
      <c r="N100" s="1">
        <v>1</v>
      </c>
      <c r="O100" s="1" t="s">
        <v>40</v>
      </c>
      <c r="P100" s="35"/>
      <c r="Q100" s="1"/>
      <c r="R100" s="1">
        <v>0.25</v>
      </c>
      <c r="S100" s="1" t="s">
        <v>40</v>
      </c>
      <c r="T100" s="1">
        <f t="shared" si="3"/>
        <v>0</v>
      </c>
      <c r="U100" s="1" t="s">
        <v>40</v>
      </c>
      <c r="V100" s="1" t="s">
        <v>40</v>
      </c>
      <c r="W100" s="1"/>
      <c r="X100" s="1"/>
      <c r="Y100" s="1"/>
      <c r="Z100" s="1"/>
      <c r="AA100" s="1"/>
      <c r="AB100" s="1"/>
      <c r="AC100" s="1" t="s">
        <v>41</v>
      </c>
      <c r="AD100" s="1" t="s">
        <v>51</v>
      </c>
      <c r="AE100" s="1" t="s">
        <v>40</v>
      </c>
    </row>
    <row r="101" spans="1:35" ht="15.75" hidden="1" customHeight="1" x14ac:dyDescent="0.25">
      <c r="A101" s="1" t="s">
        <v>32</v>
      </c>
      <c r="B101" s="1" t="s">
        <v>33</v>
      </c>
      <c r="C101" s="1" t="s">
        <v>34</v>
      </c>
      <c r="D101" s="1">
        <v>2</v>
      </c>
      <c r="E101" s="1" t="s">
        <v>40</v>
      </c>
      <c r="F101" s="1" t="s">
        <v>48</v>
      </c>
      <c r="G101" s="2">
        <v>45797</v>
      </c>
      <c r="H101" s="1" t="s">
        <v>49</v>
      </c>
      <c r="I101" s="1" t="s">
        <v>50</v>
      </c>
      <c r="J101" s="1" t="s">
        <v>38</v>
      </c>
      <c r="K101" s="1">
        <v>10</v>
      </c>
      <c r="L101" s="1">
        <v>61</v>
      </c>
      <c r="M101" s="1" t="s">
        <v>44</v>
      </c>
      <c r="N101" s="1">
        <v>15</v>
      </c>
      <c r="O101" s="1" t="s">
        <v>40</v>
      </c>
      <c r="P101" s="35"/>
      <c r="Q101" s="1"/>
      <c r="R101" s="1">
        <v>2.5</v>
      </c>
      <c r="S101" s="1" t="s">
        <v>40</v>
      </c>
      <c r="T101" s="1">
        <f t="shared" si="3"/>
        <v>0</v>
      </c>
      <c r="U101" s="1" t="s">
        <v>40</v>
      </c>
      <c r="V101" s="1" t="s">
        <v>40</v>
      </c>
      <c r="W101" s="1"/>
      <c r="X101" s="1"/>
      <c r="Y101" s="1"/>
      <c r="Z101" s="1"/>
      <c r="AA101" s="1"/>
      <c r="AB101" s="1"/>
      <c r="AC101" s="1" t="s">
        <v>41</v>
      </c>
      <c r="AD101" s="1" t="s">
        <v>51</v>
      </c>
      <c r="AE101" s="1" t="s">
        <v>40</v>
      </c>
    </row>
    <row r="102" spans="1:35" ht="15.75" hidden="1" customHeight="1" x14ac:dyDescent="0.25">
      <c r="A102" s="1" t="s">
        <v>32</v>
      </c>
      <c r="B102" s="1" t="s">
        <v>33</v>
      </c>
      <c r="C102" s="1" t="s">
        <v>57</v>
      </c>
      <c r="D102" s="1">
        <v>3</v>
      </c>
      <c r="E102" s="1">
        <v>2</v>
      </c>
      <c r="F102" s="1" t="s">
        <v>48</v>
      </c>
      <c r="G102" s="2">
        <v>45798</v>
      </c>
      <c r="H102" s="1" t="s">
        <v>49</v>
      </c>
      <c r="I102" s="1" t="s">
        <v>37</v>
      </c>
      <c r="J102" s="1" t="s">
        <v>38</v>
      </c>
      <c r="K102" s="1">
        <v>1</v>
      </c>
      <c r="L102" s="1">
        <v>1</v>
      </c>
      <c r="M102" s="1" t="s">
        <v>39</v>
      </c>
      <c r="N102" s="1" t="s">
        <v>40</v>
      </c>
      <c r="O102" s="1">
        <v>69.5</v>
      </c>
      <c r="P102" s="35">
        <f t="shared" si="4"/>
        <v>0.69499999999999995</v>
      </c>
      <c r="Q102" s="1">
        <f t="shared" si="5"/>
        <v>0.2212253708977345</v>
      </c>
      <c r="R102" s="1">
        <v>13</v>
      </c>
      <c r="S102" s="1">
        <v>10</v>
      </c>
      <c r="T102" s="1">
        <f t="shared" si="3"/>
        <v>3.843790819348137E-2</v>
      </c>
      <c r="U102" s="1">
        <v>20</v>
      </c>
      <c r="V102" s="1">
        <v>25</v>
      </c>
      <c r="W102" s="1">
        <v>0</v>
      </c>
      <c r="X102" s="1">
        <v>0</v>
      </c>
      <c r="Y102" s="1">
        <v>0</v>
      </c>
      <c r="Z102" s="1">
        <v>0</v>
      </c>
      <c r="AA102" s="1">
        <v>1</v>
      </c>
      <c r="AB102" s="1">
        <v>0</v>
      </c>
      <c r="AC102" s="1" t="s">
        <v>41</v>
      </c>
      <c r="AD102" s="1" t="s">
        <v>58</v>
      </c>
      <c r="AE102" s="1" t="s">
        <v>40</v>
      </c>
      <c r="AF102" s="3">
        <v>4677479.8172000004</v>
      </c>
      <c r="AG102" s="3">
        <v>2464722.5564999999</v>
      </c>
      <c r="AH102" s="3">
        <v>-75.928050999999996</v>
      </c>
      <c r="AI102" s="3">
        <v>8.1950410009999999</v>
      </c>
    </row>
    <row r="103" spans="1:35" ht="15.75" hidden="1" customHeight="1" x14ac:dyDescent="0.25">
      <c r="A103" s="1" t="s">
        <v>32</v>
      </c>
      <c r="B103" s="1" t="s">
        <v>33</v>
      </c>
      <c r="C103" s="1" t="s">
        <v>57</v>
      </c>
      <c r="D103" s="1">
        <v>3</v>
      </c>
      <c r="E103" s="1">
        <v>3</v>
      </c>
      <c r="F103" s="1" t="s">
        <v>48</v>
      </c>
      <c r="G103" s="2">
        <v>45798</v>
      </c>
      <c r="H103" s="1" t="s">
        <v>49</v>
      </c>
      <c r="I103" s="1" t="s">
        <v>37</v>
      </c>
      <c r="J103" s="1" t="s">
        <v>38</v>
      </c>
      <c r="K103" s="1">
        <v>1</v>
      </c>
      <c r="L103" s="1">
        <v>2</v>
      </c>
      <c r="M103" s="1" t="s">
        <v>39</v>
      </c>
      <c r="N103" s="1" t="s">
        <v>40</v>
      </c>
      <c r="O103" s="1">
        <v>69.5</v>
      </c>
      <c r="P103" s="35">
        <f t="shared" si="4"/>
        <v>0.69499999999999995</v>
      </c>
      <c r="Q103" s="1">
        <f t="shared" si="5"/>
        <v>0.2212253708977345</v>
      </c>
      <c r="R103" s="1">
        <v>12</v>
      </c>
      <c r="S103" s="1">
        <v>9</v>
      </c>
      <c r="T103" s="1">
        <f t="shared" si="3"/>
        <v>3.843790819348137E-2</v>
      </c>
      <c r="U103" s="1">
        <v>16</v>
      </c>
      <c r="V103" s="1">
        <v>21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 t="s">
        <v>41</v>
      </c>
      <c r="AD103" s="1" t="s">
        <v>58</v>
      </c>
      <c r="AE103" s="1" t="s">
        <v>40</v>
      </c>
      <c r="AF103" s="3">
        <v>4677485.8474000003</v>
      </c>
      <c r="AG103" s="3">
        <v>2464717.9756999998</v>
      </c>
      <c r="AH103" s="3">
        <v>-75.927995999999993</v>
      </c>
      <c r="AI103" s="3">
        <v>8.1950000000000003</v>
      </c>
    </row>
    <row r="104" spans="1:35" ht="15.75" hidden="1" customHeight="1" x14ac:dyDescent="0.25">
      <c r="A104" s="1" t="s">
        <v>32</v>
      </c>
      <c r="B104" s="1" t="s">
        <v>33</v>
      </c>
      <c r="C104" s="1" t="s">
        <v>57</v>
      </c>
      <c r="D104" s="1">
        <v>3</v>
      </c>
      <c r="E104" s="1">
        <v>4</v>
      </c>
      <c r="F104" s="1" t="s">
        <v>48</v>
      </c>
      <c r="G104" s="2">
        <v>45798</v>
      </c>
      <c r="H104" s="1" t="s">
        <v>49</v>
      </c>
      <c r="I104" s="1" t="s">
        <v>37</v>
      </c>
      <c r="J104" s="1" t="s">
        <v>38</v>
      </c>
      <c r="K104" s="1">
        <v>1</v>
      </c>
      <c r="L104" s="1">
        <v>3</v>
      </c>
      <c r="M104" s="1" t="s">
        <v>39</v>
      </c>
      <c r="N104" s="1" t="s">
        <v>40</v>
      </c>
      <c r="O104" s="1">
        <v>63</v>
      </c>
      <c r="P104" s="35">
        <f t="shared" si="4"/>
        <v>0.63</v>
      </c>
      <c r="Q104" s="1">
        <f t="shared" si="5"/>
        <v>0.20053522829578813</v>
      </c>
      <c r="R104" s="1">
        <v>10</v>
      </c>
      <c r="S104" s="1">
        <v>7</v>
      </c>
      <c r="T104" s="1">
        <f t="shared" si="3"/>
        <v>3.1584298456586633E-2</v>
      </c>
      <c r="U104" s="1">
        <v>13</v>
      </c>
      <c r="V104" s="1">
        <v>19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 t="s">
        <v>41</v>
      </c>
      <c r="AD104" s="1" t="s">
        <v>58</v>
      </c>
      <c r="AE104" s="1" t="s">
        <v>40</v>
      </c>
      <c r="AF104" s="3">
        <v>4677476.8969000001</v>
      </c>
      <c r="AG104" s="3">
        <v>2464715.1639999999</v>
      </c>
      <c r="AH104" s="3">
        <v>-75.928077000000002</v>
      </c>
      <c r="AI104" s="3">
        <v>8.1949740010000003</v>
      </c>
    </row>
    <row r="105" spans="1:35" ht="15.75" hidden="1" customHeight="1" x14ac:dyDescent="0.25">
      <c r="A105" s="1" t="s">
        <v>32</v>
      </c>
      <c r="B105" s="1" t="s">
        <v>33</v>
      </c>
      <c r="C105" s="1" t="s">
        <v>57</v>
      </c>
      <c r="D105" s="1">
        <v>3</v>
      </c>
      <c r="E105" s="1">
        <v>5</v>
      </c>
      <c r="F105" s="1" t="s">
        <v>48</v>
      </c>
      <c r="G105" s="2">
        <v>45798</v>
      </c>
      <c r="H105" s="1" t="s">
        <v>49</v>
      </c>
      <c r="I105" s="1" t="s">
        <v>37</v>
      </c>
      <c r="J105" s="1" t="s">
        <v>38</v>
      </c>
      <c r="K105" s="1">
        <v>1</v>
      </c>
      <c r="L105" s="1">
        <v>4</v>
      </c>
      <c r="M105" s="1" t="s">
        <v>39</v>
      </c>
      <c r="N105" s="1" t="s">
        <v>40</v>
      </c>
      <c r="O105" s="1">
        <v>66</v>
      </c>
      <c r="P105" s="35">
        <f t="shared" si="4"/>
        <v>0.66</v>
      </c>
      <c r="Q105" s="1">
        <f t="shared" si="5"/>
        <v>0.21008452488130186</v>
      </c>
      <c r="R105" s="1">
        <v>12</v>
      </c>
      <c r="S105" s="1">
        <v>6.5</v>
      </c>
      <c r="T105" s="1">
        <f t="shared" si="3"/>
        <v>3.466394660541481E-2</v>
      </c>
      <c r="U105" s="1">
        <v>13</v>
      </c>
      <c r="V105" s="1">
        <v>19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 t="s">
        <v>41</v>
      </c>
      <c r="AD105" s="1" t="s">
        <v>58</v>
      </c>
      <c r="AE105" s="1" t="s">
        <v>40</v>
      </c>
      <c r="AF105" s="3">
        <v>4677474.0371000003</v>
      </c>
      <c r="AG105" s="3">
        <v>2464716.0699999998</v>
      </c>
      <c r="AH105" s="3">
        <v>-75.928102999999993</v>
      </c>
      <c r="AI105" s="3">
        <v>8.1949819999999995</v>
      </c>
    </row>
    <row r="106" spans="1:35" ht="15.75" hidden="1" customHeight="1" x14ac:dyDescent="0.25">
      <c r="A106" s="1" t="s">
        <v>32</v>
      </c>
      <c r="B106" s="1" t="s">
        <v>33</v>
      </c>
      <c r="C106" s="1" t="s">
        <v>57</v>
      </c>
      <c r="D106" s="1">
        <v>3</v>
      </c>
      <c r="E106" s="1">
        <v>6</v>
      </c>
      <c r="F106" s="1" t="s">
        <v>48</v>
      </c>
      <c r="G106" s="2">
        <v>45798</v>
      </c>
      <c r="H106" s="1" t="s">
        <v>49</v>
      </c>
      <c r="I106" s="1" t="s">
        <v>37</v>
      </c>
      <c r="J106" s="1" t="s">
        <v>38</v>
      </c>
      <c r="K106" s="1">
        <v>1</v>
      </c>
      <c r="L106" s="1">
        <v>5</v>
      </c>
      <c r="M106" s="1" t="s">
        <v>39</v>
      </c>
      <c r="N106" s="1" t="s">
        <v>40</v>
      </c>
      <c r="O106" s="1">
        <v>78</v>
      </c>
      <c r="P106" s="35">
        <f t="shared" si="4"/>
        <v>0.78</v>
      </c>
      <c r="Q106" s="1">
        <f t="shared" si="5"/>
        <v>0.24828171122335674</v>
      </c>
      <c r="R106" s="1">
        <v>12</v>
      </c>
      <c r="S106" s="1">
        <v>8</v>
      </c>
      <c r="T106" s="1">
        <f t="shared" si="3"/>
        <v>4.8414933688554568E-2</v>
      </c>
      <c r="U106" s="1">
        <v>12</v>
      </c>
      <c r="V106" s="1">
        <v>19</v>
      </c>
      <c r="W106" s="1">
        <v>1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 t="s">
        <v>41</v>
      </c>
      <c r="AD106" s="1" t="s">
        <v>58</v>
      </c>
      <c r="AE106" s="1" t="s">
        <v>40</v>
      </c>
      <c r="AF106" s="3">
        <v>4677475.9304999998</v>
      </c>
      <c r="AG106" s="3">
        <v>2464718.7119</v>
      </c>
      <c r="AH106" s="3">
        <v>-75.928085999999993</v>
      </c>
      <c r="AI106" s="3">
        <v>8.1950059999999993</v>
      </c>
    </row>
    <row r="107" spans="1:35" ht="15.75" hidden="1" customHeight="1" x14ac:dyDescent="0.25">
      <c r="A107" s="1" t="s">
        <v>32</v>
      </c>
      <c r="B107" s="1" t="s">
        <v>33</v>
      </c>
      <c r="C107" s="1" t="s">
        <v>57</v>
      </c>
      <c r="D107" s="1">
        <v>3</v>
      </c>
      <c r="E107" s="1">
        <v>7</v>
      </c>
      <c r="F107" s="1" t="s">
        <v>48</v>
      </c>
      <c r="G107" s="2">
        <v>45798</v>
      </c>
      <c r="H107" s="1" t="s">
        <v>49</v>
      </c>
      <c r="I107" s="1" t="s">
        <v>37</v>
      </c>
      <c r="J107" s="1" t="s">
        <v>38</v>
      </c>
      <c r="K107" s="1">
        <v>1</v>
      </c>
      <c r="L107" s="1">
        <v>6</v>
      </c>
      <c r="M107" s="1" t="s">
        <v>43</v>
      </c>
      <c r="N107" s="1" t="s">
        <v>40</v>
      </c>
      <c r="O107" s="1">
        <v>63</v>
      </c>
      <c r="P107" s="35">
        <f t="shared" si="4"/>
        <v>0.63</v>
      </c>
      <c r="Q107" s="1">
        <f t="shared" si="5"/>
        <v>0.20053522829578813</v>
      </c>
      <c r="R107" s="1">
        <v>6.5</v>
      </c>
      <c r="S107" s="1">
        <v>3</v>
      </c>
      <c r="T107" s="1">
        <f t="shared" si="3"/>
        <v>3.1584298456586633E-2</v>
      </c>
      <c r="U107" s="1">
        <v>13</v>
      </c>
      <c r="V107" s="1">
        <v>18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 t="s">
        <v>41</v>
      </c>
      <c r="AD107" s="1" t="s">
        <v>58</v>
      </c>
      <c r="AE107" s="1" t="s">
        <v>40</v>
      </c>
      <c r="AF107" s="3">
        <v>4677479.0173000004</v>
      </c>
      <c r="AG107" s="3">
        <v>2464718.6894</v>
      </c>
      <c r="AH107" s="3">
        <v>-75.928057999999993</v>
      </c>
      <c r="AI107" s="3">
        <v>8.1950059999999993</v>
      </c>
    </row>
    <row r="108" spans="1:35" ht="15.75" hidden="1" customHeight="1" x14ac:dyDescent="0.25">
      <c r="A108" s="1" t="s">
        <v>32</v>
      </c>
      <c r="B108" s="1" t="s">
        <v>33</v>
      </c>
      <c r="C108" s="1" t="s">
        <v>57</v>
      </c>
      <c r="D108" s="1">
        <v>3</v>
      </c>
      <c r="E108" s="1">
        <v>8</v>
      </c>
      <c r="F108" s="1" t="s">
        <v>48</v>
      </c>
      <c r="G108" s="2">
        <v>45798</v>
      </c>
      <c r="H108" s="1" t="s">
        <v>49</v>
      </c>
      <c r="I108" s="1" t="s">
        <v>37</v>
      </c>
      <c r="J108" s="1" t="s">
        <v>38</v>
      </c>
      <c r="K108" s="1">
        <v>1</v>
      </c>
      <c r="L108" s="1">
        <v>7</v>
      </c>
      <c r="M108" s="1" t="s">
        <v>39</v>
      </c>
      <c r="N108" s="1" t="s">
        <v>40</v>
      </c>
      <c r="O108" s="1">
        <v>66</v>
      </c>
      <c r="P108" s="35">
        <f t="shared" si="4"/>
        <v>0.66</v>
      </c>
      <c r="Q108" s="1">
        <f t="shared" si="5"/>
        <v>0.21008452488130186</v>
      </c>
      <c r="R108" s="1">
        <v>8</v>
      </c>
      <c r="S108" s="1">
        <v>5</v>
      </c>
      <c r="T108" s="1">
        <f t="shared" si="3"/>
        <v>3.466394660541481E-2</v>
      </c>
      <c r="U108" s="1">
        <v>16</v>
      </c>
      <c r="V108" s="1">
        <v>21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 t="s">
        <v>41</v>
      </c>
      <c r="AD108" s="1" t="s">
        <v>58</v>
      </c>
      <c r="AE108" s="1" t="s">
        <v>40</v>
      </c>
      <c r="AF108" s="3">
        <v>4677470.5255000005</v>
      </c>
      <c r="AG108" s="3">
        <v>2464718.3086999999</v>
      </c>
      <c r="AH108" s="3">
        <v>-75.928134999999997</v>
      </c>
      <c r="AI108" s="3">
        <v>8.1950020000000006</v>
      </c>
    </row>
    <row r="109" spans="1:35" ht="15.75" hidden="1" customHeight="1" x14ac:dyDescent="0.25">
      <c r="A109" s="1" t="s">
        <v>32</v>
      </c>
      <c r="B109" s="1" t="s">
        <v>33</v>
      </c>
      <c r="C109" s="1" t="s">
        <v>57</v>
      </c>
      <c r="D109" s="1">
        <v>3</v>
      </c>
      <c r="E109" s="1" t="s">
        <v>40</v>
      </c>
      <c r="F109" s="1" t="s">
        <v>48</v>
      </c>
      <c r="G109" s="2">
        <v>45798</v>
      </c>
      <c r="H109" s="1" t="s">
        <v>49</v>
      </c>
      <c r="I109" s="1" t="s">
        <v>37</v>
      </c>
      <c r="J109" s="1" t="s">
        <v>38</v>
      </c>
      <c r="K109" s="1">
        <v>1</v>
      </c>
      <c r="L109" s="1">
        <v>8</v>
      </c>
      <c r="M109" s="1" t="s">
        <v>47</v>
      </c>
      <c r="N109" s="1">
        <v>22</v>
      </c>
      <c r="O109" s="1" t="s">
        <v>40</v>
      </c>
      <c r="P109" s="35"/>
      <c r="Q109" s="1"/>
      <c r="R109" s="1">
        <v>0.1</v>
      </c>
      <c r="S109" s="1" t="s">
        <v>40</v>
      </c>
      <c r="T109" s="1">
        <f t="shared" si="3"/>
        <v>0</v>
      </c>
      <c r="U109" s="1" t="s">
        <v>40</v>
      </c>
      <c r="V109" s="1" t="s">
        <v>40</v>
      </c>
      <c r="W109" s="1"/>
      <c r="X109" s="1"/>
      <c r="Y109" s="1"/>
      <c r="Z109" s="1"/>
      <c r="AA109" s="1"/>
      <c r="AB109" s="1"/>
      <c r="AC109" s="1" t="s">
        <v>41</v>
      </c>
      <c r="AD109" s="1" t="s">
        <v>58</v>
      </c>
      <c r="AE109" s="1" t="s">
        <v>40</v>
      </c>
    </row>
    <row r="110" spans="1:35" ht="15.75" hidden="1" customHeight="1" x14ac:dyDescent="0.25">
      <c r="A110" s="1" t="s">
        <v>32</v>
      </c>
      <c r="B110" s="1" t="s">
        <v>33</v>
      </c>
      <c r="C110" s="1" t="s">
        <v>57</v>
      </c>
      <c r="D110" s="1">
        <v>3</v>
      </c>
      <c r="E110" s="1" t="s">
        <v>40</v>
      </c>
      <c r="F110" s="1" t="s">
        <v>48</v>
      </c>
      <c r="G110" s="2">
        <v>45798</v>
      </c>
      <c r="H110" s="1" t="s">
        <v>49</v>
      </c>
      <c r="I110" s="1" t="s">
        <v>37</v>
      </c>
      <c r="J110" s="1" t="s">
        <v>38</v>
      </c>
      <c r="K110" s="1">
        <v>1</v>
      </c>
      <c r="L110" s="1">
        <v>9</v>
      </c>
      <c r="M110" s="1" t="s">
        <v>44</v>
      </c>
      <c r="N110" s="1">
        <v>1</v>
      </c>
      <c r="O110" s="1" t="s">
        <v>40</v>
      </c>
      <c r="P110" s="35"/>
      <c r="Q110" s="1"/>
      <c r="R110" s="1">
        <v>0.25</v>
      </c>
      <c r="S110" s="1" t="s">
        <v>40</v>
      </c>
      <c r="T110" s="1">
        <f t="shared" si="3"/>
        <v>0</v>
      </c>
      <c r="U110" s="1" t="s">
        <v>40</v>
      </c>
      <c r="V110" s="1" t="s">
        <v>40</v>
      </c>
      <c r="W110" s="1"/>
      <c r="X110" s="1"/>
      <c r="Y110" s="1"/>
      <c r="Z110" s="1"/>
      <c r="AA110" s="1"/>
      <c r="AB110" s="1"/>
      <c r="AC110" s="1" t="s">
        <v>45</v>
      </c>
      <c r="AD110" s="1" t="s">
        <v>58</v>
      </c>
      <c r="AE110" s="1" t="s">
        <v>40</v>
      </c>
    </row>
    <row r="111" spans="1:35" ht="15.75" hidden="1" customHeight="1" x14ac:dyDescent="0.25">
      <c r="A111" s="1" t="s">
        <v>32</v>
      </c>
      <c r="B111" s="1" t="s">
        <v>33</v>
      </c>
      <c r="C111" s="1" t="s">
        <v>57</v>
      </c>
      <c r="D111" s="1">
        <v>3</v>
      </c>
      <c r="E111" s="1">
        <v>9</v>
      </c>
      <c r="F111" s="1" t="s">
        <v>48</v>
      </c>
      <c r="G111" s="2">
        <v>45798</v>
      </c>
      <c r="H111" s="1" t="s">
        <v>49</v>
      </c>
      <c r="I111" s="1" t="s">
        <v>37</v>
      </c>
      <c r="J111" s="1" t="s">
        <v>38</v>
      </c>
      <c r="K111" s="1">
        <v>2</v>
      </c>
      <c r="L111" s="1">
        <v>10</v>
      </c>
      <c r="M111" s="1" t="s">
        <v>39</v>
      </c>
      <c r="N111" s="1" t="s">
        <v>40</v>
      </c>
      <c r="O111" s="1">
        <v>84</v>
      </c>
      <c r="P111" s="35">
        <f t="shared" si="4"/>
        <v>0.84</v>
      </c>
      <c r="Q111" s="1">
        <f t="shared" si="5"/>
        <v>0.26738030439438415</v>
      </c>
      <c r="R111" s="1">
        <v>14</v>
      </c>
      <c r="S111" s="1">
        <v>10</v>
      </c>
      <c r="T111" s="1">
        <f t="shared" si="3"/>
        <v>5.6149863922820668E-2</v>
      </c>
      <c r="U111" s="1">
        <v>20</v>
      </c>
      <c r="V111" s="1">
        <v>28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1</v>
      </c>
      <c r="AC111" s="1" t="s">
        <v>41</v>
      </c>
      <c r="AD111" s="1" t="s">
        <v>58</v>
      </c>
      <c r="AE111" s="1" t="s">
        <v>40</v>
      </c>
      <c r="AF111" s="3">
        <v>4677480.4329000004</v>
      </c>
      <c r="AG111" s="3">
        <v>2464731.4043000001</v>
      </c>
      <c r="AH111" s="3">
        <v>-75.928045999999995</v>
      </c>
      <c r="AI111" s="3">
        <v>8.1951210000000003</v>
      </c>
    </row>
    <row r="112" spans="1:35" ht="15.75" hidden="1" customHeight="1" x14ac:dyDescent="0.25">
      <c r="A112" s="1" t="s">
        <v>32</v>
      </c>
      <c r="B112" s="1" t="s">
        <v>33</v>
      </c>
      <c r="C112" s="1" t="s">
        <v>57</v>
      </c>
      <c r="D112" s="1">
        <v>3</v>
      </c>
      <c r="E112" s="1">
        <v>10</v>
      </c>
      <c r="F112" s="1" t="s">
        <v>48</v>
      </c>
      <c r="G112" s="2">
        <v>45798</v>
      </c>
      <c r="H112" s="1" t="s">
        <v>49</v>
      </c>
      <c r="I112" s="1" t="s">
        <v>37</v>
      </c>
      <c r="J112" s="1" t="s">
        <v>38</v>
      </c>
      <c r="K112" s="1">
        <v>2</v>
      </c>
      <c r="L112" s="1">
        <v>11</v>
      </c>
      <c r="M112" s="1" t="s">
        <v>39</v>
      </c>
      <c r="N112" s="1" t="s">
        <v>40</v>
      </c>
      <c r="O112" s="1">
        <v>65</v>
      </c>
      <c r="P112" s="35">
        <f t="shared" si="4"/>
        <v>0.65</v>
      </c>
      <c r="Q112" s="1">
        <f t="shared" si="5"/>
        <v>0.20690142601946396</v>
      </c>
      <c r="R112" s="1">
        <v>14</v>
      </c>
      <c r="S112" s="1">
        <v>10</v>
      </c>
      <c r="T112" s="1">
        <f t="shared" si="3"/>
        <v>3.3621481728162893E-2</v>
      </c>
      <c r="U112" s="1">
        <v>18</v>
      </c>
      <c r="V112" s="1">
        <v>25</v>
      </c>
      <c r="W112" s="1">
        <v>0</v>
      </c>
      <c r="X112" s="1">
        <v>0</v>
      </c>
      <c r="Y112" s="1">
        <v>0</v>
      </c>
      <c r="Z112" s="1">
        <v>0</v>
      </c>
      <c r="AA112" s="1">
        <v>1</v>
      </c>
      <c r="AB112" s="1">
        <v>0</v>
      </c>
      <c r="AC112" s="1" t="s">
        <v>41</v>
      </c>
      <c r="AD112" s="1" t="s">
        <v>58</v>
      </c>
      <c r="AE112" s="1" t="s">
        <v>40</v>
      </c>
      <c r="AF112" s="3">
        <v>4677475.8278000001</v>
      </c>
      <c r="AG112" s="3">
        <v>2464734.8681000001</v>
      </c>
      <c r="AH112" s="3">
        <v>-75.928088000000002</v>
      </c>
      <c r="AI112" s="3">
        <v>8.1951520000000002</v>
      </c>
    </row>
    <row r="113" spans="1:35" ht="15.75" hidden="1" customHeight="1" x14ac:dyDescent="0.25">
      <c r="A113" s="1" t="s">
        <v>32</v>
      </c>
      <c r="B113" s="1" t="s">
        <v>33</v>
      </c>
      <c r="C113" s="1" t="s">
        <v>57</v>
      </c>
      <c r="D113" s="1">
        <v>3</v>
      </c>
      <c r="E113" s="1" t="s">
        <v>40</v>
      </c>
      <c r="F113" s="1" t="s">
        <v>48</v>
      </c>
      <c r="G113" s="2">
        <v>45798</v>
      </c>
      <c r="H113" s="1" t="s">
        <v>49</v>
      </c>
      <c r="I113" s="1" t="s">
        <v>37</v>
      </c>
      <c r="J113" s="1" t="s">
        <v>38</v>
      </c>
      <c r="K113" s="1">
        <v>2</v>
      </c>
      <c r="L113" s="1">
        <v>12</v>
      </c>
      <c r="M113" s="1" t="s">
        <v>44</v>
      </c>
      <c r="N113" s="1">
        <v>16</v>
      </c>
      <c r="O113" s="1" t="s">
        <v>40</v>
      </c>
      <c r="P113" s="35"/>
      <c r="Q113" s="1"/>
      <c r="R113" s="1">
        <v>0.5</v>
      </c>
      <c r="S113" s="1" t="s">
        <v>40</v>
      </c>
      <c r="T113" s="1">
        <f t="shared" si="3"/>
        <v>0</v>
      </c>
      <c r="U113" s="1" t="s">
        <v>40</v>
      </c>
      <c r="V113" s="1" t="s">
        <v>40</v>
      </c>
      <c r="W113" s="1"/>
      <c r="X113" s="1"/>
      <c r="Y113" s="1"/>
      <c r="Z113" s="1"/>
      <c r="AA113" s="1"/>
      <c r="AB113" s="1"/>
      <c r="AC113" s="1" t="s">
        <v>41</v>
      </c>
      <c r="AD113" s="1" t="s">
        <v>58</v>
      </c>
      <c r="AE113" s="1" t="s">
        <v>40</v>
      </c>
    </row>
    <row r="114" spans="1:35" ht="15.75" hidden="1" customHeight="1" x14ac:dyDescent="0.25">
      <c r="A114" s="1" t="s">
        <v>32</v>
      </c>
      <c r="B114" s="1" t="s">
        <v>33</v>
      </c>
      <c r="C114" s="1" t="s">
        <v>57</v>
      </c>
      <c r="D114" s="1">
        <v>3</v>
      </c>
      <c r="E114" s="1" t="s">
        <v>40</v>
      </c>
      <c r="F114" s="1" t="s">
        <v>48</v>
      </c>
      <c r="G114" s="2">
        <v>45798</v>
      </c>
      <c r="H114" s="1" t="s">
        <v>49</v>
      </c>
      <c r="I114" s="1" t="s">
        <v>37</v>
      </c>
      <c r="J114" s="1" t="s">
        <v>38</v>
      </c>
      <c r="K114" s="1">
        <v>2</v>
      </c>
      <c r="L114" s="1">
        <v>13</v>
      </c>
      <c r="M114" s="1" t="s">
        <v>47</v>
      </c>
      <c r="N114" s="1">
        <v>9</v>
      </c>
      <c r="O114" s="1" t="s">
        <v>40</v>
      </c>
      <c r="P114" s="35"/>
      <c r="Q114" s="1"/>
      <c r="R114" s="1">
        <v>0.15</v>
      </c>
      <c r="S114" s="1" t="s">
        <v>40</v>
      </c>
      <c r="T114" s="1">
        <f t="shared" si="3"/>
        <v>0</v>
      </c>
      <c r="U114" s="1" t="s">
        <v>40</v>
      </c>
      <c r="V114" s="1" t="s">
        <v>40</v>
      </c>
      <c r="W114" s="1"/>
      <c r="X114" s="1"/>
      <c r="Y114" s="1"/>
      <c r="Z114" s="1"/>
      <c r="AA114" s="1"/>
      <c r="AB114" s="1"/>
      <c r="AC114" s="1" t="s">
        <v>41</v>
      </c>
      <c r="AD114" s="1" t="s">
        <v>58</v>
      </c>
      <c r="AE114" s="1" t="s">
        <v>40</v>
      </c>
    </row>
    <row r="115" spans="1:35" ht="15.75" hidden="1" customHeight="1" x14ac:dyDescent="0.25">
      <c r="A115" s="1" t="s">
        <v>32</v>
      </c>
      <c r="B115" s="1" t="s">
        <v>33</v>
      </c>
      <c r="C115" s="1" t="s">
        <v>57</v>
      </c>
      <c r="D115" s="1">
        <v>3</v>
      </c>
      <c r="E115" s="1" t="s">
        <v>40</v>
      </c>
      <c r="F115" s="1" t="s">
        <v>48</v>
      </c>
      <c r="G115" s="2">
        <v>45798</v>
      </c>
      <c r="H115" s="1" t="s">
        <v>49</v>
      </c>
      <c r="I115" s="1" t="s">
        <v>37</v>
      </c>
      <c r="J115" s="1" t="s">
        <v>38</v>
      </c>
      <c r="K115" s="1">
        <v>2</v>
      </c>
      <c r="L115" s="1">
        <v>14</v>
      </c>
      <c r="M115" s="1" t="s">
        <v>46</v>
      </c>
      <c r="N115" s="1">
        <v>3</v>
      </c>
      <c r="O115" s="1" t="s">
        <v>40</v>
      </c>
      <c r="P115" s="35"/>
      <c r="Q115" s="1"/>
      <c r="R115" s="1">
        <v>0.2</v>
      </c>
      <c r="S115" s="1" t="s">
        <v>40</v>
      </c>
      <c r="T115" s="1">
        <f t="shared" si="3"/>
        <v>0</v>
      </c>
      <c r="U115" s="1" t="s">
        <v>40</v>
      </c>
      <c r="V115" s="1" t="s">
        <v>40</v>
      </c>
      <c r="W115" s="1"/>
      <c r="X115" s="1"/>
      <c r="Y115" s="1"/>
      <c r="Z115" s="1"/>
      <c r="AA115" s="1"/>
      <c r="AB115" s="1"/>
      <c r="AC115" s="1" t="s">
        <v>41</v>
      </c>
      <c r="AD115" s="1" t="s">
        <v>58</v>
      </c>
      <c r="AE115" s="1" t="s">
        <v>40</v>
      </c>
    </row>
    <row r="116" spans="1:35" ht="15.75" hidden="1" customHeight="1" x14ac:dyDescent="0.25">
      <c r="A116" s="1" t="s">
        <v>32</v>
      </c>
      <c r="B116" s="1" t="s">
        <v>33</v>
      </c>
      <c r="C116" s="1" t="s">
        <v>57</v>
      </c>
      <c r="D116" s="1">
        <v>3</v>
      </c>
      <c r="E116" s="1" t="s">
        <v>40</v>
      </c>
      <c r="F116" s="1" t="s">
        <v>48</v>
      </c>
      <c r="G116" s="2">
        <v>45798</v>
      </c>
      <c r="H116" s="1" t="s">
        <v>49</v>
      </c>
      <c r="I116" s="1" t="s">
        <v>37</v>
      </c>
      <c r="J116" s="1" t="s">
        <v>38</v>
      </c>
      <c r="K116" s="1">
        <v>3</v>
      </c>
      <c r="L116" s="1">
        <v>15</v>
      </c>
      <c r="M116" s="1" t="s">
        <v>44</v>
      </c>
      <c r="N116" s="1">
        <v>11</v>
      </c>
      <c r="O116" s="1" t="s">
        <v>40</v>
      </c>
      <c r="P116" s="35"/>
      <c r="Q116" s="1"/>
      <c r="R116" s="1">
        <v>0.5</v>
      </c>
      <c r="S116" s="1" t="s">
        <v>40</v>
      </c>
      <c r="T116" s="1">
        <f t="shared" si="3"/>
        <v>0</v>
      </c>
      <c r="U116" s="1" t="s">
        <v>40</v>
      </c>
      <c r="V116" s="1" t="s">
        <v>40</v>
      </c>
      <c r="W116" s="1"/>
      <c r="X116" s="1"/>
      <c r="Y116" s="1"/>
      <c r="Z116" s="1"/>
      <c r="AA116" s="1"/>
      <c r="AB116" s="1"/>
      <c r="AC116" s="1" t="s">
        <v>41</v>
      </c>
      <c r="AD116" s="1" t="s">
        <v>58</v>
      </c>
      <c r="AE116" s="1" t="s">
        <v>40</v>
      </c>
    </row>
    <row r="117" spans="1:35" ht="15.75" hidden="1" customHeight="1" x14ac:dyDescent="0.25">
      <c r="A117" s="1" t="s">
        <v>32</v>
      </c>
      <c r="B117" s="1" t="s">
        <v>33</v>
      </c>
      <c r="C117" s="1" t="s">
        <v>57</v>
      </c>
      <c r="D117" s="1">
        <v>3</v>
      </c>
      <c r="E117" s="1" t="s">
        <v>40</v>
      </c>
      <c r="F117" s="1" t="s">
        <v>48</v>
      </c>
      <c r="G117" s="2">
        <v>45798</v>
      </c>
      <c r="H117" s="1" t="s">
        <v>49</v>
      </c>
      <c r="I117" s="1" t="s">
        <v>37</v>
      </c>
      <c r="J117" s="1" t="s">
        <v>38</v>
      </c>
      <c r="K117" s="1">
        <v>3</v>
      </c>
      <c r="L117" s="1">
        <v>16</v>
      </c>
      <c r="M117" s="1" t="s">
        <v>47</v>
      </c>
      <c r="N117" s="1">
        <v>3</v>
      </c>
      <c r="O117" s="1" t="s">
        <v>40</v>
      </c>
      <c r="P117" s="35"/>
      <c r="Q117" s="1"/>
      <c r="R117" s="1">
        <v>0.1</v>
      </c>
      <c r="S117" s="1" t="s">
        <v>40</v>
      </c>
      <c r="T117" s="1">
        <f t="shared" si="3"/>
        <v>0</v>
      </c>
      <c r="U117" s="1" t="s">
        <v>40</v>
      </c>
      <c r="V117" s="1" t="s">
        <v>40</v>
      </c>
      <c r="W117" s="1"/>
      <c r="X117" s="1"/>
      <c r="Y117" s="1"/>
      <c r="Z117" s="1"/>
      <c r="AA117" s="1"/>
      <c r="AB117" s="1"/>
      <c r="AC117" s="1" t="s">
        <v>45</v>
      </c>
      <c r="AD117" s="1" t="s">
        <v>58</v>
      </c>
      <c r="AE117" s="1" t="s">
        <v>40</v>
      </c>
    </row>
    <row r="118" spans="1:35" ht="15.75" hidden="1" customHeight="1" x14ac:dyDescent="0.25">
      <c r="A118" s="1" t="s">
        <v>32</v>
      </c>
      <c r="B118" s="1" t="s">
        <v>33</v>
      </c>
      <c r="C118" s="1" t="s">
        <v>57</v>
      </c>
      <c r="D118" s="1">
        <v>3</v>
      </c>
      <c r="E118" s="1">
        <v>11</v>
      </c>
      <c r="F118" s="1" t="s">
        <v>48</v>
      </c>
      <c r="G118" s="2">
        <v>45798</v>
      </c>
      <c r="H118" s="1" t="s">
        <v>49</v>
      </c>
      <c r="I118" s="1" t="s">
        <v>37</v>
      </c>
      <c r="J118" s="1" t="s">
        <v>38</v>
      </c>
      <c r="K118" s="1">
        <v>4</v>
      </c>
      <c r="L118" s="1">
        <v>17</v>
      </c>
      <c r="M118" s="1" t="s">
        <v>39</v>
      </c>
      <c r="N118" s="1" t="s">
        <v>40</v>
      </c>
      <c r="O118" s="1">
        <v>78</v>
      </c>
      <c r="P118" s="35">
        <f t="shared" si="4"/>
        <v>0.78</v>
      </c>
      <c r="Q118" s="1">
        <f t="shared" si="5"/>
        <v>0.24828171122335674</v>
      </c>
      <c r="R118" s="1">
        <v>10</v>
      </c>
      <c r="S118" s="1">
        <v>7.5</v>
      </c>
      <c r="T118" s="1">
        <f t="shared" si="3"/>
        <v>4.8414933688554568E-2</v>
      </c>
      <c r="U118" s="1">
        <v>20</v>
      </c>
      <c r="V118" s="1">
        <v>27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 t="s">
        <v>41</v>
      </c>
      <c r="AD118" s="1" t="s">
        <v>58</v>
      </c>
      <c r="AE118" s="1" t="s">
        <v>40</v>
      </c>
      <c r="AF118" s="3">
        <v>4677475.0131000001</v>
      </c>
      <c r="AG118" s="3">
        <v>2464713.8498</v>
      </c>
      <c r="AH118" s="3">
        <v>-75.928094000000002</v>
      </c>
      <c r="AI118" s="3">
        <v>8.1949620000000003</v>
      </c>
    </row>
    <row r="119" spans="1:35" ht="15.75" hidden="1" customHeight="1" x14ac:dyDescent="0.25">
      <c r="A119" s="1" t="s">
        <v>32</v>
      </c>
      <c r="B119" s="1" t="s">
        <v>33</v>
      </c>
      <c r="C119" s="1" t="s">
        <v>57</v>
      </c>
      <c r="D119" s="1">
        <v>3</v>
      </c>
      <c r="E119" s="1">
        <v>12</v>
      </c>
      <c r="F119" s="1" t="s">
        <v>48</v>
      </c>
      <c r="G119" s="2">
        <v>45798</v>
      </c>
      <c r="H119" s="1" t="s">
        <v>49</v>
      </c>
      <c r="I119" s="1" t="s">
        <v>37</v>
      </c>
      <c r="J119" s="1" t="s">
        <v>38</v>
      </c>
      <c r="K119" s="1">
        <v>4</v>
      </c>
      <c r="L119" s="1">
        <v>18</v>
      </c>
      <c r="M119" s="1" t="s">
        <v>39</v>
      </c>
      <c r="N119" s="1"/>
      <c r="O119" s="1">
        <v>62</v>
      </c>
      <c r="P119" s="35">
        <f t="shared" si="4"/>
        <v>0.62</v>
      </c>
      <c r="Q119" s="1">
        <f t="shared" si="5"/>
        <v>0.19735212943395022</v>
      </c>
      <c r="R119" s="1">
        <v>8.5</v>
      </c>
      <c r="S119" s="1">
        <v>5.5</v>
      </c>
      <c r="T119" s="1">
        <f t="shared" si="3"/>
        <v>3.0589580062262284E-2</v>
      </c>
      <c r="U119" s="1">
        <v>15</v>
      </c>
      <c r="V119" s="1">
        <v>21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1</v>
      </c>
      <c r="AC119" s="1" t="s">
        <v>41</v>
      </c>
      <c r="AD119" s="1" t="s">
        <v>58</v>
      </c>
      <c r="AE119" s="1" t="s">
        <v>40</v>
      </c>
      <c r="AF119" s="3">
        <v>4677470.2719000001</v>
      </c>
      <c r="AG119" s="3">
        <v>2464713.7738000001</v>
      </c>
      <c r="AH119" s="3">
        <v>-75.928137000000007</v>
      </c>
      <c r="AI119" s="3">
        <v>8.1949610009999994</v>
      </c>
    </row>
    <row r="120" spans="1:35" ht="15.75" hidden="1" customHeight="1" x14ac:dyDescent="0.25">
      <c r="A120" s="1" t="s">
        <v>32</v>
      </c>
      <c r="B120" s="1" t="s">
        <v>33</v>
      </c>
      <c r="C120" s="1" t="s">
        <v>57</v>
      </c>
      <c r="D120" s="1">
        <v>3</v>
      </c>
      <c r="E120" s="1">
        <v>13</v>
      </c>
      <c r="F120" s="1" t="s">
        <v>48</v>
      </c>
      <c r="G120" s="2">
        <v>45798</v>
      </c>
      <c r="H120" s="1" t="s">
        <v>49</v>
      </c>
      <c r="I120" s="1" t="s">
        <v>37</v>
      </c>
      <c r="J120" s="1" t="s">
        <v>38</v>
      </c>
      <c r="K120" s="1">
        <v>4</v>
      </c>
      <c r="L120" s="1">
        <v>19</v>
      </c>
      <c r="M120" s="1" t="s">
        <v>39</v>
      </c>
      <c r="N120" s="1" t="s">
        <v>40</v>
      </c>
      <c r="O120" s="1">
        <v>76.5</v>
      </c>
      <c r="P120" s="35">
        <f t="shared" si="4"/>
        <v>0.76500000000000001</v>
      </c>
      <c r="Q120" s="1">
        <f t="shared" si="5"/>
        <v>0.24350706293059987</v>
      </c>
      <c r="R120" s="1">
        <v>10</v>
      </c>
      <c r="S120" s="1">
        <v>7</v>
      </c>
      <c r="T120" s="1">
        <f t="shared" si="3"/>
        <v>4.6570725785477225E-2</v>
      </c>
      <c r="U120" s="1">
        <v>5</v>
      </c>
      <c r="V120" s="1">
        <v>18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 t="s">
        <v>41</v>
      </c>
      <c r="AD120" s="1" t="s">
        <v>58</v>
      </c>
      <c r="AE120" s="1" t="s">
        <v>40</v>
      </c>
      <c r="AF120" s="3">
        <v>4677462.6886999998</v>
      </c>
      <c r="AG120" s="3">
        <v>2464717.0380000002</v>
      </c>
      <c r="AH120" s="3">
        <v>-75.928206000000003</v>
      </c>
      <c r="AI120" s="3">
        <v>8.1949900000000007</v>
      </c>
    </row>
    <row r="121" spans="1:35" ht="15.75" hidden="1" customHeight="1" x14ac:dyDescent="0.25">
      <c r="A121" s="1" t="s">
        <v>32</v>
      </c>
      <c r="B121" s="1" t="s">
        <v>33</v>
      </c>
      <c r="C121" s="1" t="s">
        <v>57</v>
      </c>
      <c r="D121" s="1">
        <v>3</v>
      </c>
      <c r="E121" s="1">
        <v>14</v>
      </c>
      <c r="F121" s="1" t="s">
        <v>48</v>
      </c>
      <c r="G121" s="2">
        <v>45798</v>
      </c>
      <c r="H121" s="1" t="s">
        <v>49</v>
      </c>
      <c r="I121" s="1" t="s">
        <v>37</v>
      </c>
      <c r="J121" s="1" t="s">
        <v>38</v>
      </c>
      <c r="K121" s="1">
        <v>4</v>
      </c>
      <c r="L121" s="1">
        <v>20</v>
      </c>
      <c r="M121" s="1" t="s">
        <v>39</v>
      </c>
      <c r="N121" s="1" t="s">
        <v>40</v>
      </c>
      <c r="O121" s="1">
        <v>69.5</v>
      </c>
      <c r="P121" s="35">
        <f t="shared" si="4"/>
        <v>0.69499999999999995</v>
      </c>
      <c r="Q121" s="1">
        <f t="shared" si="5"/>
        <v>0.2212253708977345</v>
      </c>
      <c r="R121" s="1">
        <v>12.5</v>
      </c>
      <c r="S121" s="1">
        <v>9</v>
      </c>
      <c r="T121" s="1">
        <f t="shared" si="3"/>
        <v>3.843790819348137E-2</v>
      </c>
      <c r="U121" s="1">
        <v>14</v>
      </c>
      <c r="V121" s="1">
        <v>20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 t="s">
        <v>41</v>
      </c>
      <c r="AD121" s="1" t="s">
        <v>58</v>
      </c>
      <c r="AE121" s="1" t="s">
        <v>40</v>
      </c>
      <c r="AF121" s="3">
        <v>4677460.6030000001</v>
      </c>
      <c r="AG121" s="3">
        <v>2464718.2703999998</v>
      </c>
      <c r="AH121" s="3">
        <v>-75.928224999999998</v>
      </c>
      <c r="AI121" s="3">
        <v>8.1950009999999995</v>
      </c>
    </row>
    <row r="122" spans="1:35" ht="15.75" hidden="1" customHeight="1" x14ac:dyDescent="0.25">
      <c r="A122" s="1" t="s">
        <v>32</v>
      </c>
      <c r="B122" s="1" t="s">
        <v>33</v>
      </c>
      <c r="C122" s="1" t="s">
        <v>57</v>
      </c>
      <c r="D122" s="1">
        <v>3</v>
      </c>
      <c r="E122" s="1">
        <v>15</v>
      </c>
      <c r="F122" s="1" t="s">
        <v>48</v>
      </c>
      <c r="G122" s="2">
        <v>45798</v>
      </c>
      <c r="H122" s="1" t="s">
        <v>49</v>
      </c>
      <c r="I122" s="1" t="s">
        <v>37</v>
      </c>
      <c r="J122" s="1" t="s">
        <v>38</v>
      </c>
      <c r="K122" s="1">
        <v>4</v>
      </c>
      <c r="L122" s="1">
        <v>21</v>
      </c>
      <c r="M122" s="1" t="s">
        <v>43</v>
      </c>
      <c r="N122" s="1" t="s">
        <v>40</v>
      </c>
      <c r="O122" s="1">
        <v>61</v>
      </c>
      <c r="P122" s="35">
        <f t="shared" si="4"/>
        <v>0.61</v>
      </c>
      <c r="Q122" s="1">
        <f t="shared" si="5"/>
        <v>0.19416903057211232</v>
      </c>
      <c r="R122" s="1">
        <v>7</v>
      </c>
      <c r="S122" s="1">
        <v>4</v>
      </c>
      <c r="T122" s="1">
        <f t="shared" si="3"/>
        <v>2.9610777162247127E-2</v>
      </c>
      <c r="U122" s="1">
        <v>12</v>
      </c>
      <c r="V122" s="1">
        <v>16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 t="s">
        <v>41</v>
      </c>
      <c r="AD122" s="1" t="s">
        <v>58</v>
      </c>
      <c r="AE122" s="1" t="s">
        <v>40</v>
      </c>
      <c r="AF122" s="3">
        <v>4677460.9264000002</v>
      </c>
      <c r="AG122" s="3">
        <v>2464717.2722</v>
      </c>
      <c r="AH122" s="3">
        <v>-75.928222000000005</v>
      </c>
      <c r="AI122" s="3">
        <v>8.1949920009999992</v>
      </c>
    </row>
    <row r="123" spans="1:35" ht="15.75" hidden="1" customHeight="1" x14ac:dyDescent="0.25">
      <c r="A123" s="1" t="s">
        <v>32</v>
      </c>
      <c r="B123" s="1" t="s">
        <v>33</v>
      </c>
      <c r="C123" s="1" t="s">
        <v>57</v>
      </c>
      <c r="D123" s="1">
        <v>3</v>
      </c>
      <c r="E123" s="1">
        <v>16</v>
      </c>
      <c r="F123" s="1" t="s">
        <v>48</v>
      </c>
      <c r="G123" s="2">
        <v>45798</v>
      </c>
      <c r="H123" s="1" t="s">
        <v>49</v>
      </c>
      <c r="I123" s="1" t="s">
        <v>37</v>
      </c>
      <c r="J123" s="1" t="s">
        <v>38</v>
      </c>
      <c r="K123" s="1">
        <v>4</v>
      </c>
      <c r="L123" s="1">
        <v>22</v>
      </c>
      <c r="M123" s="1" t="s">
        <v>39</v>
      </c>
      <c r="N123" s="1" t="s">
        <v>40</v>
      </c>
      <c r="O123" s="1">
        <v>64</v>
      </c>
      <c r="P123" s="35">
        <f t="shared" si="4"/>
        <v>0.64</v>
      </c>
      <c r="Q123" s="1">
        <f t="shared" si="5"/>
        <v>0.20371832715762606</v>
      </c>
      <c r="R123" s="1">
        <v>10</v>
      </c>
      <c r="S123" s="1">
        <v>7</v>
      </c>
      <c r="T123" s="1">
        <f t="shared" si="3"/>
        <v>3.2594932345220172E-2</v>
      </c>
      <c r="U123" s="1">
        <v>16</v>
      </c>
      <c r="V123" s="1">
        <v>21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 t="s">
        <v>41</v>
      </c>
      <c r="AD123" s="1" t="s">
        <v>58</v>
      </c>
      <c r="AE123" s="1" t="s">
        <v>40</v>
      </c>
      <c r="AF123" s="3">
        <v>4677465.5958000002</v>
      </c>
      <c r="AG123" s="3">
        <v>2464707.5005999999</v>
      </c>
      <c r="AH123" s="3">
        <v>-75.928179</v>
      </c>
      <c r="AI123" s="3">
        <v>8.1949039999999993</v>
      </c>
    </row>
    <row r="124" spans="1:35" ht="15.75" hidden="1" customHeight="1" x14ac:dyDescent="0.25">
      <c r="A124" s="1" t="s">
        <v>32</v>
      </c>
      <c r="B124" s="1" t="s">
        <v>33</v>
      </c>
      <c r="C124" s="1" t="s">
        <v>57</v>
      </c>
      <c r="D124" s="1">
        <v>3</v>
      </c>
      <c r="E124" s="1" t="s">
        <v>40</v>
      </c>
      <c r="F124" s="1" t="s">
        <v>48</v>
      </c>
      <c r="G124" s="2">
        <v>45798</v>
      </c>
      <c r="H124" s="1" t="s">
        <v>49</v>
      </c>
      <c r="I124" s="1" t="s">
        <v>37</v>
      </c>
      <c r="J124" s="1" t="s">
        <v>38</v>
      </c>
      <c r="K124" s="1">
        <v>4</v>
      </c>
      <c r="L124" s="1">
        <v>23</v>
      </c>
      <c r="M124" s="1" t="s">
        <v>44</v>
      </c>
      <c r="N124" s="1">
        <v>3</v>
      </c>
      <c r="O124" s="1" t="s">
        <v>40</v>
      </c>
      <c r="P124" s="35"/>
      <c r="Q124" s="1"/>
      <c r="R124" s="1">
        <v>0.25</v>
      </c>
      <c r="S124" s="1" t="s">
        <v>40</v>
      </c>
      <c r="T124" s="1">
        <f t="shared" si="3"/>
        <v>0</v>
      </c>
      <c r="U124" s="1" t="s">
        <v>40</v>
      </c>
      <c r="V124" s="1" t="s">
        <v>40</v>
      </c>
      <c r="W124" s="1"/>
      <c r="X124" s="1"/>
      <c r="Y124" s="1"/>
      <c r="Z124" s="1"/>
      <c r="AA124" s="1"/>
      <c r="AB124" s="1"/>
      <c r="AC124" s="1" t="s">
        <v>45</v>
      </c>
      <c r="AD124" s="1" t="s">
        <v>58</v>
      </c>
      <c r="AE124" s="1" t="s">
        <v>40</v>
      </c>
    </row>
    <row r="125" spans="1:35" ht="15.75" hidden="1" customHeight="1" x14ac:dyDescent="0.25">
      <c r="A125" s="1" t="s">
        <v>32</v>
      </c>
      <c r="B125" s="1" t="s">
        <v>33</v>
      </c>
      <c r="C125" s="1" t="s">
        <v>57</v>
      </c>
      <c r="D125" s="1">
        <v>3</v>
      </c>
      <c r="E125" s="1" t="s">
        <v>40</v>
      </c>
      <c r="F125" s="1" t="s">
        <v>48</v>
      </c>
      <c r="G125" s="2">
        <v>45798</v>
      </c>
      <c r="H125" s="1" t="s">
        <v>49</v>
      </c>
      <c r="I125" s="1" t="s">
        <v>37</v>
      </c>
      <c r="J125" s="1" t="s">
        <v>38</v>
      </c>
      <c r="K125" s="1">
        <v>4</v>
      </c>
      <c r="L125" s="1">
        <v>24</v>
      </c>
      <c r="M125" s="1" t="s">
        <v>46</v>
      </c>
      <c r="N125" s="1">
        <v>7</v>
      </c>
      <c r="O125" s="1" t="s">
        <v>40</v>
      </c>
      <c r="P125" s="35"/>
      <c r="Q125" s="1"/>
      <c r="R125" s="1">
        <v>0.25</v>
      </c>
      <c r="S125" s="1" t="s">
        <v>40</v>
      </c>
      <c r="T125" s="1">
        <f t="shared" si="3"/>
        <v>0</v>
      </c>
      <c r="U125" s="1" t="s">
        <v>40</v>
      </c>
      <c r="V125" s="1" t="s">
        <v>40</v>
      </c>
      <c r="W125" s="1"/>
      <c r="X125" s="1"/>
      <c r="Y125" s="1"/>
      <c r="Z125" s="1"/>
      <c r="AA125" s="1"/>
      <c r="AB125" s="1"/>
      <c r="AC125" s="1" t="s">
        <v>41</v>
      </c>
      <c r="AD125" s="1" t="s">
        <v>58</v>
      </c>
      <c r="AE125" s="1" t="s">
        <v>40</v>
      </c>
    </row>
    <row r="126" spans="1:35" ht="15.75" hidden="1" customHeight="1" x14ac:dyDescent="0.25">
      <c r="A126" s="1" t="s">
        <v>32</v>
      </c>
      <c r="B126" s="1" t="s">
        <v>33</v>
      </c>
      <c r="C126" s="1" t="s">
        <v>57</v>
      </c>
      <c r="D126" s="1">
        <v>3</v>
      </c>
      <c r="E126" s="1" t="s">
        <v>40</v>
      </c>
      <c r="F126" s="1" t="s">
        <v>48</v>
      </c>
      <c r="G126" s="2">
        <v>45798</v>
      </c>
      <c r="H126" s="1" t="s">
        <v>49</v>
      </c>
      <c r="I126" s="1" t="s">
        <v>37</v>
      </c>
      <c r="J126" s="1" t="s">
        <v>38</v>
      </c>
      <c r="K126" s="1">
        <v>4</v>
      </c>
      <c r="L126" s="1">
        <v>25</v>
      </c>
      <c r="M126" s="1" t="s">
        <v>47</v>
      </c>
      <c r="N126" s="1">
        <v>165</v>
      </c>
      <c r="O126" s="1" t="s">
        <v>40</v>
      </c>
      <c r="P126" s="35"/>
      <c r="Q126" s="1"/>
      <c r="R126" s="1">
        <v>0.15</v>
      </c>
      <c r="S126" s="1" t="s">
        <v>40</v>
      </c>
      <c r="T126" s="1">
        <f t="shared" si="3"/>
        <v>0</v>
      </c>
      <c r="U126" s="1" t="s">
        <v>40</v>
      </c>
      <c r="V126" s="1" t="s">
        <v>40</v>
      </c>
      <c r="W126" s="1"/>
      <c r="X126" s="1"/>
      <c r="Y126" s="1"/>
      <c r="Z126" s="1"/>
      <c r="AA126" s="1"/>
      <c r="AB126" s="1"/>
      <c r="AC126" s="1" t="s">
        <v>41</v>
      </c>
      <c r="AD126" s="1" t="s">
        <v>58</v>
      </c>
      <c r="AE126" s="1" t="s">
        <v>40</v>
      </c>
    </row>
    <row r="127" spans="1:35" ht="15.75" hidden="1" customHeight="1" x14ac:dyDescent="0.25">
      <c r="A127" s="1" t="s">
        <v>32</v>
      </c>
      <c r="B127" s="1" t="s">
        <v>33</v>
      </c>
      <c r="C127" s="1" t="s">
        <v>57</v>
      </c>
      <c r="D127" s="1">
        <v>3</v>
      </c>
      <c r="E127" s="1">
        <v>17</v>
      </c>
      <c r="F127" s="1" t="s">
        <v>48</v>
      </c>
      <c r="G127" s="2">
        <v>45798</v>
      </c>
      <c r="H127" s="1" t="s">
        <v>49</v>
      </c>
      <c r="I127" s="1" t="s">
        <v>37</v>
      </c>
      <c r="J127" s="1" t="s">
        <v>38</v>
      </c>
      <c r="K127" s="1">
        <v>5</v>
      </c>
      <c r="L127" s="1">
        <v>26</v>
      </c>
      <c r="M127" s="1" t="s">
        <v>43</v>
      </c>
      <c r="N127" s="1" t="s">
        <v>40</v>
      </c>
      <c r="O127" s="1">
        <v>57.5</v>
      </c>
      <c r="P127" s="35">
        <f t="shared" si="4"/>
        <v>0.57499999999999996</v>
      </c>
      <c r="Q127" s="1">
        <f t="shared" si="5"/>
        <v>0.18302818455567962</v>
      </c>
      <c r="R127" s="1">
        <v>6</v>
      </c>
      <c r="S127" s="1">
        <v>3</v>
      </c>
      <c r="T127" s="1">
        <f t="shared" si="3"/>
        <v>2.6310301529878944E-2</v>
      </c>
      <c r="U127" s="1">
        <v>12</v>
      </c>
      <c r="V127" s="1">
        <v>17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 t="s">
        <v>41</v>
      </c>
      <c r="AD127" s="1" t="s">
        <v>58</v>
      </c>
      <c r="AE127" s="1" t="s">
        <v>40</v>
      </c>
      <c r="AF127" s="3">
        <v>4677460.557</v>
      </c>
      <c r="AG127" s="3">
        <v>2464711.9635000001</v>
      </c>
      <c r="AH127" s="3">
        <v>-75.928224999999998</v>
      </c>
      <c r="AI127" s="3">
        <v>8.1949439999999996</v>
      </c>
    </row>
    <row r="128" spans="1:35" ht="15.75" hidden="1" customHeight="1" x14ac:dyDescent="0.25">
      <c r="A128" s="1" t="s">
        <v>32</v>
      </c>
      <c r="B128" s="1" t="s">
        <v>33</v>
      </c>
      <c r="C128" s="1" t="s">
        <v>57</v>
      </c>
      <c r="D128" s="1">
        <v>3</v>
      </c>
      <c r="E128" s="1">
        <v>18</v>
      </c>
      <c r="F128" s="1" t="s">
        <v>48</v>
      </c>
      <c r="G128" s="2">
        <v>45798</v>
      </c>
      <c r="H128" s="1" t="s">
        <v>49</v>
      </c>
      <c r="I128" s="1" t="s">
        <v>37</v>
      </c>
      <c r="J128" s="1" t="s">
        <v>38</v>
      </c>
      <c r="K128" s="1">
        <v>5</v>
      </c>
      <c r="L128" s="1">
        <v>27</v>
      </c>
      <c r="M128" s="1" t="s">
        <v>43</v>
      </c>
      <c r="N128" s="1" t="s">
        <v>40</v>
      </c>
      <c r="O128" s="1">
        <v>65</v>
      </c>
      <c r="P128" s="35">
        <f t="shared" si="4"/>
        <v>0.65</v>
      </c>
      <c r="Q128" s="1">
        <f t="shared" si="5"/>
        <v>0.20690142601946396</v>
      </c>
      <c r="R128" s="1">
        <v>6</v>
      </c>
      <c r="S128" s="1">
        <v>3</v>
      </c>
      <c r="T128" s="1">
        <f t="shared" si="3"/>
        <v>3.3621481728162893E-2</v>
      </c>
      <c r="U128" s="1">
        <v>11</v>
      </c>
      <c r="V128" s="1">
        <v>17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 t="s">
        <v>41</v>
      </c>
      <c r="AD128" s="1" t="s">
        <v>58</v>
      </c>
      <c r="AE128" s="1" t="s">
        <v>40</v>
      </c>
      <c r="AF128" s="3">
        <v>4677459.6759000001</v>
      </c>
      <c r="AG128" s="3">
        <v>2464712.0806</v>
      </c>
      <c r="AH128" s="3">
        <v>-75.928233000000006</v>
      </c>
      <c r="AI128" s="3">
        <v>8.1949450010000007</v>
      </c>
    </row>
    <row r="129" spans="1:35" ht="15.75" hidden="1" customHeight="1" x14ac:dyDescent="0.25">
      <c r="A129" s="1" t="s">
        <v>32</v>
      </c>
      <c r="B129" s="1" t="s">
        <v>33</v>
      </c>
      <c r="C129" s="1" t="s">
        <v>57</v>
      </c>
      <c r="D129" s="1">
        <v>3</v>
      </c>
      <c r="E129" s="1">
        <v>19</v>
      </c>
      <c r="F129" s="1" t="s">
        <v>48</v>
      </c>
      <c r="G129" s="2">
        <v>45798</v>
      </c>
      <c r="H129" s="1" t="s">
        <v>49</v>
      </c>
      <c r="I129" s="1" t="s">
        <v>37</v>
      </c>
      <c r="J129" s="1" t="s">
        <v>38</v>
      </c>
      <c r="K129" s="1">
        <v>5</v>
      </c>
      <c r="L129" s="1">
        <v>28</v>
      </c>
      <c r="M129" s="1" t="s">
        <v>39</v>
      </c>
      <c r="N129" s="1" t="s">
        <v>40</v>
      </c>
      <c r="O129" s="1">
        <v>67</v>
      </c>
      <c r="P129" s="35">
        <f t="shared" si="4"/>
        <v>0.67</v>
      </c>
      <c r="Q129" s="1">
        <f t="shared" si="5"/>
        <v>0.21326762374313976</v>
      </c>
      <c r="R129" s="1">
        <v>14</v>
      </c>
      <c r="S129" s="1">
        <v>10</v>
      </c>
      <c r="T129" s="1">
        <f t="shared" si="3"/>
        <v>3.5722326976975916E-2</v>
      </c>
      <c r="U129" s="1">
        <v>18</v>
      </c>
      <c r="V129" s="1">
        <v>24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 t="s">
        <v>41</v>
      </c>
      <c r="AD129" s="1" t="s">
        <v>58</v>
      </c>
      <c r="AE129" s="1" t="s">
        <v>40</v>
      </c>
      <c r="AF129" s="3">
        <v>4677454.5659999996</v>
      </c>
      <c r="AG129" s="3">
        <v>2464706.8064000001</v>
      </c>
      <c r="AH129" s="3">
        <v>-75.928279000000003</v>
      </c>
      <c r="AI129" s="3">
        <v>8.1948969999999992</v>
      </c>
    </row>
    <row r="130" spans="1:35" ht="15.75" hidden="1" customHeight="1" x14ac:dyDescent="0.25">
      <c r="A130" s="1" t="s">
        <v>32</v>
      </c>
      <c r="B130" s="1" t="s">
        <v>33</v>
      </c>
      <c r="C130" s="1" t="s">
        <v>57</v>
      </c>
      <c r="D130" s="1">
        <v>3</v>
      </c>
      <c r="E130" s="1">
        <v>20</v>
      </c>
      <c r="F130" s="1" t="s">
        <v>48</v>
      </c>
      <c r="G130" s="2">
        <v>45798</v>
      </c>
      <c r="H130" s="1" t="s">
        <v>49</v>
      </c>
      <c r="I130" s="1" t="s">
        <v>37</v>
      </c>
      <c r="J130" s="1" t="s">
        <v>38</v>
      </c>
      <c r="K130" s="1">
        <v>5</v>
      </c>
      <c r="L130" s="1">
        <v>29</v>
      </c>
      <c r="M130" s="1" t="s">
        <v>54</v>
      </c>
      <c r="N130" s="1" t="s">
        <v>40</v>
      </c>
      <c r="O130" s="1">
        <v>74</v>
      </c>
      <c r="P130" s="35">
        <f t="shared" ref="P130:P193" si="6">(O130/100)</f>
        <v>0.74</v>
      </c>
      <c r="Q130" s="1">
        <f t="shared" ref="Q130:Q193" si="7">(P130/PI())</f>
        <v>0.2355493157760051</v>
      </c>
      <c r="R130" s="1">
        <v>5</v>
      </c>
      <c r="S130" s="1">
        <v>2.5</v>
      </c>
      <c r="T130" s="1">
        <f t="shared" ref="T130:T193" si="8">(PI()/4)*Q130*Q130</f>
        <v>4.3576623418560945E-2</v>
      </c>
      <c r="U130" s="1">
        <v>21</v>
      </c>
      <c r="V130" s="1">
        <v>26</v>
      </c>
      <c r="W130" s="1"/>
      <c r="X130" s="1"/>
      <c r="Y130" s="1"/>
      <c r="Z130" s="1"/>
      <c r="AA130" s="1"/>
      <c r="AB130" s="1"/>
      <c r="AC130" s="1" t="s">
        <v>41</v>
      </c>
      <c r="AD130" s="1" t="s">
        <v>58</v>
      </c>
      <c r="AE130" s="1" t="s">
        <v>40</v>
      </c>
      <c r="AF130" s="3">
        <v>4677455.4140999997</v>
      </c>
      <c r="AG130" s="3">
        <v>2464702.1527999998</v>
      </c>
      <c r="AH130" s="3">
        <v>-75.928270999999995</v>
      </c>
      <c r="AI130" s="3">
        <v>8.1948550000000004</v>
      </c>
    </row>
    <row r="131" spans="1:35" ht="15.75" hidden="1" customHeight="1" x14ac:dyDescent="0.25">
      <c r="A131" s="1" t="s">
        <v>32</v>
      </c>
      <c r="B131" s="1" t="s">
        <v>33</v>
      </c>
      <c r="C131" s="1" t="s">
        <v>57</v>
      </c>
      <c r="D131" s="1">
        <v>3</v>
      </c>
      <c r="E131" s="1">
        <v>21</v>
      </c>
      <c r="F131" s="1" t="s">
        <v>48</v>
      </c>
      <c r="G131" s="2">
        <v>45798</v>
      </c>
      <c r="H131" s="1" t="s">
        <v>49</v>
      </c>
      <c r="I131" s="1" t="s">
        <v>37</v>
      </c>
      <c r="J131" s="1" t="s">
        <v>38</v>
      </c>
      <c r="K131" s="1">
        <v>5</v>
      </c>
      <c r="L131" s="1">
        <v>30</v>
      </c>
      <c r="M131" s="1" t="s">
        <v>39</v>
      </c>
      <c r="N131" s="1" t="s">
        <v>40</v>
      </c>
      <c r="O131" s="1">
        <v>72</v>
      </c>
      <c r="P131" s="35">
        <f t="shared" si="6"/>
        <v>0.72</v>
      </c>
      <c r="Q131" s="1">
        <f t="shared" si="7"/>
        <v>0.22918311805232927</v>
      </c>
      <c r="R131" s="1">
        <v>13</v>
      </c>
      <c r="S131" s="1">
        <v>9</v>
      </c>
      <c r="T131" s="1">
        <f t="shared" si="8"/>
        <v>4.1252961249419268E-2</v>
      </c>
      <c r="U131" s="1">
        <v>20</v>
      </c>
      <c r="V131" s="1">
        <v>26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 t="s">
        <v>41</v>
      </c>
      <c r="AD131" s="1" t="s">
        <v>58</v>
      </c>
      <c r="AE131" s="1" t="s">
        <v>40</v>
      </c>
      <c r="AF131" s="3">
        <v>4677452.5833000001</v>
      </c>
      <c r="AG131" s="3">
        <v>2464707.0422</v>
      </c>
      <c r="AH131" s="3">
        <v>-75.928297000000001</v>
      </c>
      <c r="AI131" s="3">
        <v>8.1948989999999995</v>
      </c>
    </row>
    <row r="132" spans="1:35" ht="15.75" hidden="1" customHeight="1" x14ac:dyDescent="0.25">
      <c r="A132" s="1" t="s">
        <v>32</v>
      </c>
      <c r="B132" s="1" t="s">
        <v>33</v>
      </c>
      <c r="C132" s="1" t="s">
        <v>57</v>
      </c>
      <c r="D132" s="1">
        <v>3</v>
      </c>
      <c r="E132" s="1">
        <v>22</v>
      </c>
      <c r="F132" s="1" t="s">
        <v>48</v>
      </c>
      <c r="G132" s="2">
        <v>45798</v>
      </c>
      <c r="H132" s="1" t="s">
        <v>49</v>
      </c>
      <c r="I132" s="1" t="s">
        <v>37</v>
      </c>
      <c r="J132" s="1" t="s">
        <v>38</v>
      </c>
      <c r="K132" s="1">
        <v>5</v>
      </c>
      <c r="L132" s="1">
        <v>31</v>
      </c>
      <c r="M132" s="1" t="s">
        <v>39</v>
      </c>
      <c r="N132" s="1" t="s">
        <v>40</v>
      </c>
      <c r="O132" s="1">
        <v>79</v>
      </c>
      <c r="P132" s="35">
        <f t="shared" si="6"/>
        <v>0.79</v>
      </c>
      <c r="Q132" s="1">
        <f t="shared" si="7"/>
        <v>0.25146481008519467</v>
      </c>
      <c r="R132" s="1">
        <v>14</v>
      </c>
      <c r="S132" s="1">
        <v>10</v>
      </c>
      <c r="T132" s="1">
        <f t="shared" si="8"/>
        <v>4.966429999182595E-2</v>
      </c>
      <c r="U132" s="1">
        <v>19</v>
      </c>
      <c r="V132" s="1">
        <v>25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 t="s">
        <v>45</v>
      </c>
      <c r="AD132" s="1" t="s">
        <v>58</v>
      </c>
      <c r="AE132" s="1" t="s">
        <v>40</v>
      </c>
      <c r="AF132" s="3">
        <v>4677454.95</v>
      </c>
      <c r="AG132" s="3">
        <v>2464714.1068000002</v>
      </c>
      <c r="AH132" s="3">
        <v>-75.928275999999997</v>
      </c>
      <c r="AI132" s="3">
        <v>8.1949629999999996</v>
      </c>
    </row>
    <row r="133" spans="1:35" ht="15.75" hidden="1" customHeight="1" x14ac:dyDescent="0.25">
      <c r="A133" s="1" t="s">
        <v>32</v>
      </c>
      <c r="B133" s="1" t="s">
        <v>33</v>
      </c>
      <c r="C133" s="1" t="s">
        <v>57</v>
      </c>
      <c r="D133" s="1">
        <v>3</v>
      </c>
      <c r="E133" s="1">
        <v>23</v>
      </c>
      <c r="F133" s="1" t="s">
        <v>48</v>
      </c>
      <c r="G133" s="2">
        <v>45798</v>
      </c>
      <c r="H133" s="1" t="s">
        <v>49</v>
      </c>
      <c r="I133" s="1" t="s">
        <v>37</v>
      </c>
      <c r="J133" s="1" t="s">
        <v>38</v>
      </c>
      <c r="K133" s="1">
        <v>5</v>
      </c>
      <c r="L133" s="1">
        <v>32</v>
      </c>
      <c r="M133" s="1" t="s">
        <v>39</v>
      </c>
      <c r="N133" s="1" t="s">
        <v>40</v>
      </c>
      <c r="O133" s="1">
        <v>76</v>
      </c>
      <c r="P133" s="35">
        <f t="shared" si="6"/>
        <v>0.76</v>
      </c>
      <c r="Q133" s="1">
        <f t="shared" si="7"/>
        <v>0.24191551349968093</v>
      </c>
      <c r="R133" s="1">
        <v>14</v>
      </c>
      <c r="S133" s="1">
        <v>10</v>
      </c>
      <c r="T133" s="1">
        <f t="shared" si="8"/>
        <v>4.5963947564939378E-2</v>
      </c>
      <c r="U133" s="1">
        <v>20</v>
      </c>
      <c r="V133" s="1">
        <v>25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 t="s">
        <v>41</v>
      </c>
      <c r="AD133" s="1" t="s">
        <v>58</v>
      </c>
      <c r="AE133" s="1" t="s">
        <v>40</v>
      </c>
      <c r="AF133" s="3">
        <v>4677455.7006999999</v>
      </c>
      <c r="AG133" s="3">
        <v>2464711.2242999999</v>
      </c>
      <c r="AH133" s="3">
        <v>-75.928269</v>
      </c>
      <c r="AI133" s="3">
        <v>8.1949369999999995</v>
      </c>
    </row>
    <row r="134" spans="1:35" ht="15.75" hidden="1" customHeight="1" x14ac:dyDescent="0.25">
      <c r="A134" s="1" t="s">
        <v>32</v>
      </c>
      <c r="B134" s="1" t="s">
        <v>33</v>
      </c>
      <c r="C134" s="1" t="s">
        <v>57</v>
      </c>
      <c r="D134" s="1">
        <v>3</v>
      </c>
      <c r="E134" s="1">
        <v>24</v>
      </c>
      <c r="F134" s="1" t="s">
        <v>48</v>
      </c>
      <c r="G134" s="2">
        <v>45798</v>
      </c>
      <c r="H134" s="1" t="s">
        <v>49</v>
      </c>
      <c r="I134" s="1" t="s">
        <v>37</v>
      </c>
      <c r="J134" s="1" t="s">
        <v>38</v>
      </c>
      <c r="K134" s="1">
        <v>5</v>
      </c>
      <c r="L134" s="1">
        <v>33</v>
      </c>
      <c r="M134" s="1" t="s">
        <v>39</v>
      </c>
      <c r="N134" s="1" t="s">
        <v>40</v>
      </c>
      <c r="O134" s="1">
        <v>75</v>
      </c>
      <c r="P134" s="35">
        <f t="shared" si="6"/>
        <v>0.75</v>
      </c>
      <c r="Q134" s="1">
        <f t="shared" si="7"/>
        <v>0.238732414637843</v>
      </c>
      <c r="R134" s="1">
        <v>13</v>
      </c>
      <c r="S134" s="1">
        <v>9.5</v>
      </c>
      <c r="T134" s="1">
        <f t="shared" si="8"/>
        <v>4.4762327744595563E-2</v>
      </c>
      <c r="U134" s="1">
        <v>22</v>
      </c>
      <c r="V134" s="1">
        <v>28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 t="s">
        <v>41</v>
      </c>
      <c r="AD134" s="1" t="s">
        <v>58</v>
      </c>
      <c r="AE134" s="1" t="s">
        <v>40</v>
      </c>
      <c r="AF134" s="3">
        <v>4677455.0772000002</v>
      </c>
      <c r="AG134" s="3">
        <v>2464716.4295999999</v>
      </c>
      <c r="AH134" s="3">
        <v>-75.928274999999999</v>
      </c>
      <c r="AI134" s="3">
        <v>8.1949839999999998</v>
      </c>
    </row>
    <row r="135" spans="1:35" ht="15.75" hidden="1" customHeight="1" x14ac:dyDescent="0.25">
      <c r="A135" s="1" t="s">
        <v>32</v>
      </c>
      <c r="B135" s="1" t="s">
        <v>33</v>
      </c>
      <c r="C135" s="1" t="s">
        <v>57</v>
      </c>
      <c r="D135" s="1">
        <v>3</v>
      </c>
      <c r="E135" s="1">
        <v>25</v>
      </c>
      <c r="F135" s="1" t="s">
        <v>48</v>
      </c>
      <c r="G135" s="2">
        <v>45798</v>
      </c>
      <c r="H135" s="1" t="s">
        <v>49</v>
      </c>
      <c r="I135" s="1" t="s">
        <v>37</v>
      </c>
      <c r="J135" s="1" t="s">
        <v>38</v>
      </c>
      <c r="K135" s="1">
        <v>5</v>
      </c>
      <c r="L135" s="1">
        <v>34</v>
      </c>
      <c r="M135" s="1" t="s">
        <v>43</v>
      </c>
      <c r="N135" s="1" t="s">
        <v>40</v>
      </c>
      <c r="O135" s="1">
        <v>66</v>
      </c>
      <c r="P135" s="35">
        <f t="shared" si="6"/>
        <v>0.66</v>
      </c>
      <c r="Q135" s="1">
        <f t="shared" si="7"/>
        <v>0.21008452488130186</v>
      </c>
      <c r="R135" s="1">
        <v>7</v>
      </c>
      <c r="S135" s="1">
        <v>4</v>
      </c>
      <c r="T135" s="1">
        <f t="shared" si="8"/>
        <v>3.466394660541481E-2</v>
      </c>
      <c r="U135" s="1">
        <v>14</v>
      </c>
      <c r="V135" s="1">
        <v>18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 t="s">
        <v>41</v>
      </c>
      <c r="AD135" s="1" t="s">
        <v>58</v>
      </c>
      <c r="AE135" s="1" t="s">
        <v>40</v>
      </c>
      <c r="AF135" s="3">
        <v>4677453.7575000003</v>
      </c>
      <c r="AG135" s="3">
        <v>2464716.8818000001</v>
      </c>
      <c r="AH135" s="3">
        <v>-75.928286999999997</v>
      </c>
      <c r="AI135" s="3">
        <v>8.1949880000000004</v>
      </c>
    </row>
    <row r="136" spans="1:35" ht="15.75" hidden="1" customHeight="1" x14ac:dyDescent="0.25">
      <c r="A136" s="1" t="s">
        <v>32</v>
      </c>
      <c r="B136" s="1" t="s">
        <v>33</v>
      </c>
      <c r="C136" s="1" t="s">
        <v>57</v>
      </c>
      <c r="D136" s="1">
        <v>3</v>
      </c>
      <c r="E136" s="1">
        <v>26</v>
      </c>
      <c r="F136" s="1" t="s">
        <v>48</v>
      </c>
      <c r="G136" s="2">
        <v>45798</v>
      </c>
      <c r="H136" s="1" t="s">
        <v>49</v>
      </c>
      <c r="I136" s="1" t="s">
        <v>37</v>
      </c>
      <c r="J136" s="1" t="s">
        <v>38</v>
      </c>
      <c r="K136" s="1">
        <v>5</v>
      </c>
      <c r="L136" s="1">
        <v>35</v>
      </c>
      <c r="M136" s="1" t="s">
        <v>54</v>
      </c>
      <c r="N136" s="1" t="s">
        <v>40</v>
      </c>
      <c r="O136" s="1">
        <v>66</v>
      </c>
      <c r="P136" s="35">
        <f t="shared" si="6"/>
        <v>0.66</v>
      </c>
      <c r="Q136" s="1">
        <f t="shared" si="7"/>
        <v>0.21008452488130186</v>
      </c>
      <c r="R136" s="1">
        <v>4.5</v>
      </c>
      <c r="S136" s="1">
        <v>1</v>
      </c>
      <c r="T136" s="1">
        <f t="shared" si="8"/>
        <v>3.466394660541481E-2</v>
      </c>
      <c r="U136" s="1">
        <v>15</v>
      </c>
      <c r="V136" s="1">
        <v>20</v>
      </c>
      <c r="W136" s="1"/>
      <c r="X136" s="1"/>
      <c r="Y136" s="1"/>
      <c r="Z136" s="1"/>
      <c r="AA136" s="1"/>
      <c r="AB136" s="1"/>
      <c r="AC136" s="1" t="s">
        <v>41</v>
      </c>
      <c r="AD136" s="1" t="s">
        <v>58</v>
      </c>
      <c r="AE136" s="1" t="s">
        <v>40</v>
      </c>
      <c r="AF136" s="3">
        <v>4677456.7210999997</v>
      </c>
      <c r="AG136" s="3">
        <v>2464715.0898000002</v>
      </c>
      <c r="AH136" s="3">
        <v>-75.928259999999995</v>
      </c>
      <c r="AI136" s="3">
        <v>8.194972001</v>
      </c>
    </row>
    <row r="137" spans="1:35" ht="15.75" hidden="1" customHeight="1" x14ac:dyDescent="0.25">
      <c r="A137" s="1" t="s">
        <v>32</v>
      </c>
      <c r="B137" s="1" t="s">
        <v>33</v>
      </c>
      <c r="C137" s="1" t="s">
        <v>57</v>
      </c>
      <c r="D137" s="1">
        <v>3</v>
      </c>
      <c r="E137" s="1" t="s">
        <v>40</v>
      </c>
      <c r="F137" s="1" t="s">
        <v>48</v>
      </c>
      <c r="G137" s="2">
        <v>45798</v>
      </c>
      <c r="H137" s="1" t="s">
        <v>49</v>
      </c>
      <c r="I137" s="1" t="s">
        <v>37</v>
      </c>
      <c r="J137" s="1" t="s">
        <v>38</v>
      </c>
      <c r="K137" s="1">
        <v>5</v>
      </c>
      <c r="L137" s="1">
        <v>36</v>
      </c>
      <c r="M137" s="1" t="s">
        <v>44</v>
      </c>
      <c r="N137" s="1">
        <v>8</v>
      </c>
      <c r="O137" s="1" t="s">
        <v>40</v>
      </c>
      <c r="P137" s="35"/>
      <c r="Q137" s="1"/>
      <c r="R137" s="1">
        <v>0.3</v>
      </c>
      <c r="S137" s="1" t="s">
        <v>40</v>
      </c>
      <c r="T137" s="1">
        <f t="shared" si="8"/>
        <v>0</v>
      </c>
      <c r="U137" s="1" t="s">
        <v>40</v>
      </c>
      <c r="V137" s="1" t="s">
        <v>40</v>
      </c>
      <c r="W137" s="1"/>
      <c r="X137" s="1"/>
      <c r="Y137" s="1"/>
      <c r="Z137" s="1"/>
      <c r="AA137" s="1"/>
      <c r="AB137" s="1"/>
      <c r="AC137" s="1" t="s">
        <v>41</v>
      </c>
      <c r="AD137" s="1" t="s">
        <v>58</v>
      </c>
      <c r="AE137" s="1" t="s">
        <v>40</v>
      </c>
    </row>
    <row r="138" spans="1:35" ht="15.75" hidden="1" customHeight="1" x14ac:dyDescent="0.25">
      <c r="A138" s="1" t="s">
        <v>32</v>
      </c>
      <c r="B138" s="1" t="s">
        <v>33</v>
      </c>
      <c r="C138" s="1" t="s">
        <v>57</v>
      </c>
      <c r="D138" s="1">
        <v>3</v>
      </c>
      <c r="E138" s="1" t="s">
        <v>40</v>
      </c>
      <c r="F138" s="1" t="s">
        <v>48</v>
      </c>
      <c r="G138" s="2">
        <v>45798</v>
      </c>
      <c r="H138" s="1" t="s">
        <v>49</v>
      </c>
      <c r="I138" s="1" t="s">
        <v>37</v>
      </c>
      <c r="J138" s="1" t="s">
        <v>38</v>
      </c>
      <c r="K138" s="1">
        <v>5</v>
      </c>
      <c r="L138" s="1">
        <v>37</v>
      </c>
      <c r="M138" s="1" t="s">
        <v>46</v>
      </c>
      <c r="N138" s="1">
        <v>12</v>
      </c>
      <c r="O138" s="1" t="s">
        <v>40</v>
      </c>
      <c r="P138" s="35"/>
      <c r="Q138" s="1"/>
      <c r="R138" s="1">
        <v>0.25</v>
      </c>
      <c r="S138" s="1" t="s">
        <v>40</v>
      </c>
      <c r="T138" s="1">
        <f t="shared" si="8"/>
        <v>0</v>
      </c>
      <c r="U138" s="1" t="s">
        <v>40</v>
      </c>
      <c r="V138" s="1" t="s">
        <v>40</v>
      </c>
      <c r="W138" s="1"/>
      <c r="X138" s="1"/>
      <c r="Y138" s="1"/>
      <c r="Z138" s="1"/>
      <c r="AA138" s="1"/>
      <c r="AB138" s="1"/>
      <c r="AC138" s="1" t="s">
        <v>41</v>
      </c>
      <c r="AD138" s="1" t="s">
        <v>58</v>
      </c>
      <c r="AE138" s="1" t="s">
        <v>40</v>
      </c>
    </row>
    <row r="139" spans="1:35" ht="15.75" hidden="1" customHeight="1" x14ac:dyDescent="0.25">
      <c r="A139" s="1" t="s">
        <v>32</v>
      </c>
      <c r="B139" s="1" t="s">
        <v>33</v>
      </c>
      <c r="C139" s="1" t="s">
        <v>57</v>
      </c>
      <c r="D139" s="1">
        <v>3</v>
      </c>
      <c r="E139" s="1" t="s">
        <v>40</v>
      </c>
      <c r="F139" s="1" t="s">
        <v>48</v>
      </c>
      <c r="G139" s="2">
        <v>45798</v>
      </c>
      <c r="H139" s="1" t="s">
        <v>49</v>
      </c>
      <c r="I139" s="1" t="s">
        <v>37</v>
      </c>
      <c r="J139" s="1" t="s">
        <v>38</v>
      </c>
      <c r="K139" s="1">
        <v>5</v>
      </c>
      <c r="L139" s="1">
        <v>38</v>
      </c>
      <c r="M139" s="1" t="s">
        <v>47</v>
      </c>
      <c r="N139" s="1">
        <v>155</v>
      </c>
      <c r="O139" s="1" t="s">
        <v>40</v>
      </c>
      <c r="P139" s="35"/>
      <c r="Q139" s="1"/>
      <c r="R139" s="1">
        <v>0.1</v>
      </c>
      <c r="S139" s="1" t="s">
        <v>40</v>
      </c>
      <c r="T139" s="1">
        <f t="shared" si="8"/>
        <v>0</v>
      </c>
      <c r="U139" s="1" t="s">
        <v>40</v>
      </c>
      <c r="V139" s="1" t="s">
        <v>40</v>
      </c>
      <c r="W139" s="1"/>
      <c r="X139" s="1"/>
      <c r="Y139" s="1"/>
      <c r="Z139" s="1"/>
      <c r="AA139" s="1"/>
      <c r="AB139" s="1"/>
      <c r="AC139" s="1" t="s">
        <v>41</v>
      </c>
      <c r="AD139" s="1" t="s">
        <v>58</v>
      </c>
      <c r="AE139" s="1" t="s">
        <v>40</v>
      </c>
    </row>
    <row r="140" spans="1:35" ht="15.75" hidden="1" customHeight="1" x14ac:dyDescent="0.25">
      <c r="A140" s="1" t="s">
        <v>32</v>
      </c>
      <c r="B140" s="1" t="s">
        <v>33</v>
      </c>
      <c r="C140" s="1" t="s">
        <v>57</v>
      </c>
      <c r="D140" s="1">
        <v>3</v>
      </c>
      <c r="E140" s="1">
        <v>27</v>
      </c>
      <c r="F140" s="1" t="s">
        <v>48</v>
      </c>
      <c r="G140" s="2">
        <v>45798</v>
      </c>
      <c r="H140" s="1" t="s">
        <v>49</v>
      </c>
      <c r="I140" s="1" t="s">
        <v>37</v>
      </c>
      <c r="J140" s="1" t="s">
        <v>38</v>
      </c>
      <c r="K140" s="1">
        <v>6</v>
      </c>
      <c r="L140" s="1">
        <v>39</v>
      </c>
      <c r="M140" s="1" t="s">
        <v>39</v>
      </c>
      <c r="N140" s="1" t="s">
        <v>40</v>
      </c>
      <c r="O140" s="1">
        <v>82.5</v>
      </c>
      <c r="P140" s="35">
        <f t="shared" si="6"/>
        <v>0.82499999999999996</v>
      </c>
      <c r="Q140" s="1">
        <f t="shared" si="7"/>
        <v>0.26260565610162728</v>
      </c>
      <c r="R140" s="1">
        <v>13</v>
      </c>
      <c r="S140" s="1">
        <v>10</v>
      </c>
      <c r="T140" s="1">
        <f t="shared" si="8"/>
        <v>5.4162416570960624E-2</v>
      </c>
      <c r="U140" s="1">
        <v>20</v>
      </c>
      <c r="V140" s="1">
        <v>27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 t="s">
        <v>41</v>
      </c>
      <c r="AD140" s="1" t="s">
        <v>58</v>
      </c>
      <c r="AE140" s="1" t="s">
        <v>40</v>
      </c>
      <c r="AF140" s="3">
        <v>4677450.4397999998</v>
      </c>
      <c r="AG140" s="3">
        <v>2464715.4674999998</v>
      </c>
      <c r="AH140" s="3">
        <v>-75.928317000000007</v>
      </c>
      <c r="AI140" s="3">
        <v>8.1949749999999995</v>
      </c>
    </row>
    <row r="141" spans="1:35" ht="15.75" hidden="1" customHeight="1" x14ac:dyDescent="0.25">
      <c r="A141" s="1" t="s">
        <v>32</v>
      </c>
      <c r="B141" s="1" t="s">
        <v>33</v>
      </c>
      <c r="C141" s="1" t="s">
        <v>57</v>
      </c>
      <c r="D141" s="1">
        <v>3</v>
      </c>
      <c r="E141" s="1">
        <v>28</v>
      </c>
      <c r="F141" s="1" t="s">
        <v>48</v>
      </c>
      <c r="G141" s="2">
        <v>45798</v>
      </c>
      <c r="H141" s="1" t="s">
        <v>49</v>
      </c>
      <c r="I141" s="1" t="s">
        <v>37</v>
      </c>
      <c r="J141" s="1" t="s">
        <v>38</v>
      </c>
      <c r="K141" s="1">
        <v>6</v>
      </c>
      <c r="L141" s="1">
        <v>40</v>
      </c>
      <c r="M141" s="1" t="s">
        <v>39</v>
      </c>
      <c r="N141" s="1" t="s">
        <v>40</v>
      </c>
      <c r="O141" s="1">
        <v>71.5</v>
      </c>
      <c r="P141" s="35">
        <f t="shared" si="6"/>
        <v>0.71499999999999997</v>
      </c>
      <c r="Q141" s="1">
        <f t="shared" si="7"/>
        <v>0.22759156862141033</v>
      </c>
      <c r="R141" s="1">
        <v>13</v>
      </c>
      <c r="S141" s="1">
        <v>10</v>
      </c>
      <c r="T141" s="1">
        <f t="shared" si="8"/>
        <v>4.0681992891077094E-2</v>
      </c>
      <c r="U141" s="1">
        <v>20</v>
      </c>
      <c r="V141" s="1">
        <v>27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 t="s">
        <v>41</v>
      </c>
      <c r="AD141" s="1" t="s">
        <v>58</v>
      </c>
      <c r="AE141" s="1" t="s">
        <v>40</v>
      </c>
      <c r="AF141" s="3">
        <v>4677451.1287000002</v>
      </c>
      <c r="AG141" s="3">
        <v>2464719.2247000001</v>
      </c>
      <c r="AH141" s="3">
        <v>-75.928310999999994</v>
      </c>
      <c r="AI141" s="3">
        <v>8.1950090000000007</v>
      </c>
    </row>
    <row r="142" spans="1:35" ht="15.75" hidden="1" customHeight="1" x14ac:dyDescent="0.25">
      <c r="A142" s="1" t="s">
        <v>32</v>
      </c>
      <c r="B142" s="1" t="s">
        <v>33</v>
      </c>
      <c r="C142" s="1" t="s">
        <v>57</v>
      </c>
      <c r="D142" s="1">
        <v>3</v>
      </c>
      <c r="E142" s="1">
        <v>29</v>
      </c>
      <c r="F142" s="1" t="s">
        <v>48</v>
      </c>
      <c r="G142" s="2">
        <v>45798</v>
      </c>
      <c r="H142" s="1" t="s">
        <v>49</v>
      </c>
      <c r="I142" s="1" t="s">
        <v>37</v>
      </c>
      <c r="J142" s="1" t="s">
        <v>38</v>
      </c>
      <c r="K142" s="1">
        <v>6</v>
      </c>
      <c r="L142" s="1">
        <v>41</v>
      </c>
      <c r="M142" s="1" t="s">
        <v>39</v>
      </c>
      <c r="N142" s="1" t="s">
        <v>40</v>
      </c>
      <c r="O142" s="1">
        <v>80</v>
      </c>
      <c r="P142" s="35">
        <f t="shared" si="6"/>
        <v>0.8</v>
      </c>
      <c r="Q142" s="1">
        <f t="shared" si="7"/>
        <v>0.25464790894703254</v>
      </c>
      <c r="R142" s="1">
        <v>9</v>
      </c>
      <c r="S142" s="1">
        <v>5</v>
      </c>
      <c r="T142" s="1">
        <f t="shared" si="8"/>
        <v>5.0929581789406507E-2</v>
      </c>
      <c r="U142" s="1">
        <v>16</v>
      </c>
      <c r="V142" s="1">
        <v>23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 t="s">
        <v>41</v>
      </c>
      <c r="AD142" s="1" t="s">
        <v>58</v>
      </c>
      <c r="AE142" s="1" t="s">
        <v>40</v>
      </c>
      <c r="AF142" s="3">
        <v>4677449.1338999998</v>
      </c>
      <c r="AG142" s="3">
        <v>2464717.8007999999</v>
      </c>
      <c r="AH142" s="3">
        <v>-75.928329000000005</v>
      </c>
      <c r="AI142" s="3">
        <v>8.1949960009999998</v>
      </c>
    </row>
    <row r="143" spans="1:35" ht="15.75" hidden="1" customHeight="1" x14ac:dyDescent="0.25">
      <c r="A143" s="1" t="s">
        <v>32</v>
      </c>
      <c r="B143" s="1" t="s">
        <v>33</v>
      </c>
      <c r="C143" s="1" t="s">
        <v>57</v>
      </c>
      <c r="D143" s="1">
        <v>3</v>
      </c>
      <c r="E143" s="1" t="s">
        <v>40</v>
      </c>
      <c r="F143" s="1" t="s">
        <v>48</v>
      </c>
      <c r="G143" s="2">
        <v>45798</v>
      </c>
      <c r="H143" s="1" t="s">
        <v>49</v>
      </c>
      <c r="I143" s="1" t="s">
        <v>37</v>
      </c>
      <c r="J143" s="1" t="s">
        <v>38</v>
      </c>
      <c r="K143" s="1">
        <v>6</v>
      </c>
      <c r="L143" s="1">
        <v>42</v>
      </c>
      <c r="M143" s="1" t="s">
        <v>44</v>
      </c>
      <c r="N143" s="1">
        <v>13</v>
      </c>
      <c r="O143" s="1" t="s">
        <v>40</v>
      </c>
      <c r="P143" s="35"/>
      <c r="Q143" s="1"/>
      <c r="R143" s="1">
        <v>0.3</v>
      </c>
      <c r="S143" s="1" t="s">
        <v>40</v>
      </c>
      <c r="T143" s="1">
        <f t="shared" si="8"/>
        <v>0</v>
      </c>
      <c r="U143" s="1" t="s">
        <v>40</v>
      </c>
      <c r="V143" s="1" t="s">
        <v>40</v>
      </c>
      <c r="W143" s="1"/>
      <c r="X143" s="1"/>
      <c r="Y143" s="1"/>
      <c r="Z143" s="1"/>
      <c r="AA143" s="1"/>
      <c r="AB143" s="1"/>
      <c r="AC143" s="1" t="s">
        <v>41</v>
      </c>
      <c r="AD143" s="1" t="s">
        <v>58</v>
      </c>
      <c r="AE143" s="1" t="s">
        <v>40</v>
      </c>
    </row>
    <row r="144" spans="1:35" ht="15.75" hidden="1" customHeight="1" x14ac:dyDescent="0.25">
      <c r="A144" s="1" t="s">
        <v>32</v>
      </c>
      <c r="B144" s="1" t="s">
        <v>33</v>
      </c>
      <c r="C144" s="1" t="s">
        <v>57</v>
      </c>
      <c r="D144" s="1">
        <v>3</v>
      </c>
      <c r="E144" s="1" t="s">
        <v>40</v>
      </c>
      <c r="F144" s="1" t="s">
        <v>48</v>
      </c>
      <c r="G144" s="2">
        <v>45798</v>
      </c>
      <c r="H144" s="1" t="s">
        <v>49</v>
      </c>
      <c r="I144" s="1" t="s">
        <v>37</v>
      </c>
      <c r="J144" s="1" t="s">
        <v>38</v>
      </c>
      <c r="K144" s="1">
        <v>6</v>
      </c>
      <c r="L144" s="1">
        <v>43</v>
      </c>
      <c r="M144" s="1" t="s">
        <v>47</v>
      </c>
      <c r="N144" s="1">
        <v>68</v>
      </c>
      <c r="O144" s="1" t="s">
        <v>40</v>
      </c>
      <c r="P144" s="35"/>
      <c r="Q144" s="1"/>
      <c r="R144" s="1">
        <v>0.15</v>
      </c>
      <c r="S144" s="1" t="s">
        <v>40</v>
      </c>
      <c r="T144" s="1">
        <f t="shared" si="8"/>
        <v>0</v>
      </c>
      <c r="U144" s="1" t="s">
        <v>40</v>
      </c>
      <c r="V144" s="1" t="s">
        <v>40</v>
      </c>
      <c r="W144" s="1"/>
      <c r="X144" s="1"/>
      <c r="Y144" s="1"/>
      <c r="Z144" s="1"/>
      <c r="AA144" s="1"/>
      <c r="AB144" s="1"/>
      <c r="AC144" s="1" t="s">
        <v>41</v>
      </c>
      <c r="AD144" s="1" t="s">
        <v>58</v>
      </c>
      <c r="AE144" s="1" t="s">
        <v>40</v>
      </c>
    </row>
    <row r="145" spans="1:35" ht="15.75" hidden="1" customHeight="1" x14ac:dyDescent="0.25">
      <c r="A145" s="1" t="s">
        <v>32</v>
      </c>
      <c r="B145" s="1" t="s">
        <v>33</v>
      </c>
      <c r="C145" s="1" t="s">
        <v>57</v>
      </c>
      <c r="D145" s="1">
        <v>3</v>
      </c>
      <c r="E145" s="1" t="s">
        <v>40</v>
      </c>
      <c r="F145" s="1" t="s">
        <v>48</v>
      </c>
      <c r="G145" s="2">
        <v>45798</v>
      </c>
      <c r="H145" s="1" t="s">
        <v>49</v>
      </c>
      <c r="I145" s="1" t="s">
        <v>37</v>
      </c>
      <c r="J145" s="1" t="s">
        <v>38</v>
      </c>
      <c r="K145" s="1">
        <v>6</v>
      </c>
      <c r="L145" s="1">
        <v>44</v>
      </c>
      <c r="M145" s="1" t="s">
        <v>46</v>
      </c>
      <c r="N145" s="1">
        <v>11</v>
      </c>
      <c r="O145" s="1" t="s">
        <v>40</v>
      </c>
      <c r="P145" s="35"/>
      <c r="Q145" s="1"/>
      <c r="R145" s="1">
        <v>0.2</v>
      </c>
      <c r="S145" s="1" t="s">
        <v>40</v>
      </c>
      <c r="T145" s="1">
        <f t="shared" si="8"/>
        <v>0</v>
      </c>
      <c r="U145" s="1" t="s">
        <v>40</v>
      </c>
      <c r="V145" s="1" t="s">
        <v>40</v>
      </c>
      <c r="W145" s="1"/>
      <c r="X145" s="1"/>
      <c r="Y145" s="1"/>
      <c r="Z145" s="1"/>
      <c r="AA145" s="1"/>
      <c r="AB145" s="1"/>
      <c r="AC145" s="1" t="s">
        <v>41</v>
      </c>
      <c r="AD145" s="1" t="s">
        <v>58</v>
      </c>
      <c r="AE145" s="1" t="s">
        <v>40</v>
      </c>
    </row>
    <row r="146" spans="1:35" ht="15.75" hidden="1" customHeight="1" x14ac:dyDescent="0.25">
      <c r="A146" s="1" t="s">
        <v>32</v>
      </c>
      <c r="B146" s="1" t="s">
        <v>33</v>
      </c>
      <c r="C146" s="1" t="s">
        <v>57</v>
      </c>
      <c r="D146" s="1">
        <v>3</v>
      </c>
      <c r="E146" s="1">
        <v>30</v>
      </c>
      <c r="F146" s="1" t="s">
        <v>48</v>
      </c>
      <c r="G146" s="2">
        <v>45798</v>
      </c>
      <c r="H146" s="1" t="s">
        <v>49</v>
      </c>
      <c r="I146" s="1" t="s">
        <v>37</v>
      </c>
      <c r="J146" s="1" t="s">
        <v>38</v>
      </c>
      <c r="K146" s="1">
        <v>7</v>
      </c>
      <c r="L146" s="1">
        <v>45</v>
      </c>
      <c r="M146" s="1" t="s">
        <v>39</v>
      </c>
      <c r="N146" s="1" t="s">
        <v>40</v>
      </c>
      <c r="O146" s="1">
        <v>79</v>
      </c>
      <c r="P146" s="35">
        <f t="shared" si="6"/>
        <v>0.79</v>
      </c>
      <c r="Q146" s="1">
        <f t="shared" si="7"/>
        <v>0.25146481008519467</v>
      </c>
      <c r="R146" s="1">
        <v>14</v>
      </c>
      <c r="S146" s="1">
        <v>10</v>
      </c>
      <c r="T146" s="1">
        <f t="shared" si="8"/>
        <v>4.966429999182595E-2</v>
      </c>
      <c r="U146" s="1">
        <v>15</v>
      </c>
      <c r="V146" s="1">
        <v>22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 t="s">
        <v>41</v>
      </c>
      <c r="AD146" s="1" t="s">
        <v>58</v>
      </c>
      <c r="AE146" s="1" t="s">
        <v>40</v>
      </c>
      <c r="AF146" s="3">
        <v>4677439.5307999998</v>
      </c>
      <c r="AG146" s="3">
        <v>2464716.2110000001</v>
      </c>
      <c r="AH146" s="3">
        <v>-75.928415999999999</v>
      </c>
      <c r="AI146" s="3">
        <v>8.1949810000000003</v>
      </c>
    </row>
    <row r="147" spans="1:35" ht="15.75" hidden="1" customHeight="1" x14ac:dyDescent="0.25">
      <c r="A147" s="1" t="s">
        <v>32</v>
      </c>
      <c r="B147" s="1" t="s">
        <v>33</v>
      </c>
      <c r="C147" s="1" t="s">
        <v>57</v>
      </c>
      <c r="D147" s="1">
        <v>3</v>
      </c>
      <c r="E147" s="1" t="s">
        <v>40</v>
      </c>
      <c r="F147" s="1" t="s">
        <v>48</v>
      </c>
      <c r="G147" s="2">
        <v>45798</v>
      </c>
      <c r="H147" s="1" t="s">
        <v>49</v>
      </c>
      <c r="I147" s="1" t="s">
        <v>37</v>
      </c>
      <c r="J147" s="1" t="s">
        <v>38</v>
      </c>
      <c r="K147" s="1">
        <v>7</v>
      </c>
      <c r="L147" s="1">
        <v>46</v>
      </c>
      <c r="M147" s="1" t="s">
        <v>44</v>
      </c>
      <c r="N147" s="1">
        <v>16</v>
      </c>
      <c r="O147" s="1" t="s">
        <v>40</v>
      </c>
      <c r="P147" s="35"/>
      <c r="Q147" s="1"/>
      <c r="R147" s="1">
        <v>0.3</v>
      </c>
      <c r="S147" s="1" t="s">
        <v>40</v>
      </c>
      <c r="T147" s="1">
        <f t="shared" si="8"/>
        <v>0</v>
      </c>
      <c r="U147" s="1" t="s">
        <v>40</v>
      </c>
      <c r="V147" s="1" t="s">
        <v>40</v>
      </c>
      <c r="W147" s="1"/>
      <c r="X147" s="1"/>
      <c r="Y147" s="1"/>
      <c r="Z147" s="1"/>
      <c r="AA147" s="1"/>
      <c r="AB147" s="1"/>
      <c r="AC147" s="1" t="s">
        <v>41</v>
      </c>
      <c r="AD147" s="1" t="s">
        <v>58</v>
      </c>
      <c r="AE147" s="1" t="s">
        <v>40</v>
      </c>
    </row>
    <row r="148" spans="1:35" ht="15.75" hidden="1" customHeight="1" x14ac:dyDescent="0.25">
      <c r="A148" s="1" t="s">
        <v>32</v>
      </c>
      <c r="B148" s="1" t="s">
        <v>33</v>
      </c>
      <c r="C148" s="1" t="s">
        <v>57</v>
      </c>
      <c r="D148" s="1">
        <v>3</v>
      </c>
      <c r="E148" s="1" t="s">
        <v>40</v>
      </c>
      <c r="F148" s="1" t="s">
        <v>48</v>
      </c>
      <c r="G148" s="2">
        <v>45798</v>
      </c>
      <c r="H148" s="1" t="s">
        <v>49</v>
      </c>
      <c r="I148" s="1" t="s">
        <v>37</v>
      </c>
      <c r="J148" s="1" t="s">
        <v>38</v>
      </c>
      <c r="K148" s="1">
        <v>7</v>
      </c>
      <c r="L148" s="1">
        <v>47</v>
      </c>
      <c r="M148" s="1" t="s">
        <v>47</v>
      </c>
      <c r="N148" s="1">
        <v>136</v>
      </c>
      <c r="O148" s="1" t="s">
        <v>40</v>
      </c>
      <c r="P148" s="35"/>
      <c r="Q148" s="1"/>
      <c r="R148" s="1">
        <v>0.15</v>
      </c>
      <c r="S148" s="1" t="s">
        <v>40</v>
      </c>
      <c r="T148" s="1">
        <f t="shared" si="8"/>
        <v>0</v>
      </c>
      <c r="U148" s="1" t="s">
        <v>40</v>
      </c>
      <c r="V148" s="1" t="s">
        <v>40</v>
      </c>
      <c r="W148" s="1"/>
      <c r="X148" s="1"/>
      <c r="Y148" s="1"/>
      <c r="Z148" s="1"/>
      <c r="AA148" s="1"/>
      <c r="AB148" s="1"/>
      <c r="AC148" s="1" t="s">
        <v>41</v>
      </c>
      <c r="AD148" s="1" t="s">
        <v>58</v>
      </c>
      <c r="AE148" s="1" t="s">
        <v>40</v>
      </c>
    </row>
    <row r="149" spans="1:35" ht="15.75" hidden="1" customHeight="1" x14ac:dyDescent="0.25">
      <c r="A149" s="1" t="s">
        <v>32</v>
      </c>
      <c r="B149" s="1" t="s">
        <v>33</v>
      </c>
      <c r="C149" s="1" t="s">
        <v>57</v>
      </c>
      <c r="D149" s="1">
        <v>3</v>
      </c>
      <c r="E149" s="1" t="s">
        <v>40</v>
      </c>
      <c r="F149" s="1" t="s">
        <v>48</v>
      </c>
      <c r="G149" s="2">
        <v>45798</v>
      </c>
      <c r="H149" s="1" t="s">
        <v>49</v>
      </c>
      <c r="I149" s="1" t="s">
        <v>37</v>
      </c>
      <c r="J149" s="1" t="s">
        <v>38</v>
      </c>
      <c r="K149" s="1">
        <v>7</v>
      </c>
      <c r="L149" s="1">
        <v>48</v>
      </c>
      <c r="M149" s="1" t="s">
        <v>46</v>
      </c>
      <c r="N149" s="1">
        <v>15</v>
      </c>
      <c r="O149" s="1" t="s">
        <v>40</v>
      </c>
      <c r="P149" s="35"/>
      <c r="Q149" s="1"/>
      <c r="R149" s="1">
        <v>0.2</v>
      </c>
      <c r="S149" s="1" t="s">
        <v>40</v>
      </c>
      <c r="T149" s="1">
        <f t="shared" si="8"/>
        <v>0</v>
      </c>
      <c r="U149" s="1" t="s">
        <v>40</v>
      </c>
      <c r="V149" s="1" t="s">
        <v>40</v>
      </c>
      <c r="W149" s="1"/>
      <c r="X149" s="1"/>
      <c r="Y149" s="1"/>
      <c r="Z149" s="1"/>
      <c r="AA149" s="1"/>
      <c r="AB149" s="1"/>
      <c r="AC149" s="1" t="s">
        <v>41</v>
      </c>
      <c r="AD149" s="1" t="s">
        <v>58</v>
      </c>
      <c r="AE149" s="1" t="s">
        <v>40</v>
      </c>
    </row>
    <row r="150" spans="1:35" ht="15.75" hidden="1" customHeight="1" x14ac:dyDescent="0.25">
      <c r="A150" s="1" t="s">
        <v>32</v>
      </c>
      <c r="B150" s="1" t="s">
        <v>33</v>
      </c>
      <c r="C150" s="1" t="s">
        <v>57</v>
      </c>
      <c r="D150" s="1">
        <v>3</v>
      </c>
      <c r="E150" s="1">
        <v>31</v>
      </c>
      <c r="F150" s="1" t="s">
        <v>48</v>
      </c>
      <c r="G150" s="2">
        <v>45798</v>
      </c>
      <c r="H150" s="1" t="s">
        <v>49</v>
      </c>
      <c r="I150" s="1" t="s">
        <v>37</v>
      </c>
      <c r="J150" s="1" t="s">
        <v>38</v>
      </c>
      <c r="K150" s="1">
        <v>8</v>
      </c>
      <c r="L150" s="1">
        <v>49</v>
      </c>
      <c r="M150" s="1" t="s">
        <v>39</v>
      </c>
      <c r="N150" s="1" t="s">
        <v>40</v>
      </c>
      <c r="O150" s="1">
        <v>74.5</v>
      </c>
      <c r="P150" s="35">
        <f t="shared" si="6"/>
        <v>0.745</v>
      </c>
      <c r="Q150" s="1">
        <f t="shared" si="7"/>
        <v>0.23714086520692407</v>
      </c>
      <c r="R150" s="1">
        <v>10</v>
      </c>
      <c r="S150" s="1">
        <v>7</v>
      </c>
      <c r="T150" s="1">
        <f t="shared" si="8"/>
        <v>4.416748614478961E-2</v>
      </c>
      <c r="U150" s="1">
        <v>19</v>
      </c>
      <c r="V150" s="1">
        <v>24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 t="s">
        <v>41</v>
      </c>
      <c r="AD150" s="1" t="s">
        <v>58</v>
      </c>
      <c r="AE150" s="1" t="s">
        <v>40</v>
      </c>
      <c r="AF150" s="3">
        <v>4677450.7407</v>
      </c>
      <c r="AG150" s="3">
        <v>2464711.3711000001</v>
      </c>
      <c r="AH150" s="3">
        <v>-75.928314</v>
      </c>
      <c r="AI150" s="3">
        <v>8.1949380000000005</v>
      </c>
    </row>
    <row r="151" spans="1:35" ht="15.75" hidden="1" customHeight="1" x14ac:dyDescent="0.25">
      <c r="A151" s="1" t="s">
        <v>32</v>
      </c>
      <c r="B151" s="1" t="s">
        <v>33</v>
      </c>
      <c r="C151" s="1" t="s">
        <v>57</v>
      </c>
      <c r="D151" s="1">
        <v>3</v>
      </c>
      <c r="E151" s="1">
        <v>32</v>
      </c>
      <c r="F151" s="1" t="s">
        <v>48</v>
      </c>
      <c r="G151" s="2">
        <v>45798</v>
      </c>
      <c r="H151" s="1" t="s">
        <v>49</v>
      </c>
      <c r="I151" s="1" t="s">
        <v>37</v>
      </c>
      <c r="J151" s="1" t="s">
        <v>38</v>
      </c>
      <c r="K151" s="1">
        <v>8</v>
      </c>
      <c r="L151" s="1">
        <v>50</v>
      </c>
      <c r="M151" s="1" t="s">
        <v>56</v>
      </c>
      <c r="N151" s="1" t="s">
        <v>40</v>
      </c>
      <c r="O151" s="1">
        <v>67</v>
      </c>
      <c r="P151" s="35">
        <f t="shared" si="6"/>
        <v>0.67</v>
      </c>
      <c r="Q151" s="1">
        <f t="shared" si="7"/>
        <v>0.21326762374313976</v>
      </c>
      <c r="R151" s="1">
        <v>4</v>
      </c>
      <c r="S151" s="1">
        <v>0.9</v>
      </c>
      <c r="T151" s="1">
        <f t="shared" si="8"/>
        <v>3.5722326976975916E-2</v>
      </c>
      <c r="U151" s="1">
        <v>18</v>
      </c>
      <c r="V151" s="1">
        <v>22</v>
      </c>
      <c r="W151" s="1"/>
      <c r="X151" s="1"/>
      <c r="Y151" s="1"/>
      <c r="Z151" s="1"/>
      <c r="AA151" s="1"/>
      <c r="AB151" s="1"/>
      <c r="AC151" s="1" t="s">
        <v>41</v>
      </c>
      <c r="AD151" s="1" t="s">
        <v>58</v>
      </c>
      <c r="AE151" s="1" t="s">
        <v>40</v>
      </c>
      <c r="AF151" s="3">
        <v>4677448.2976000002</v>
      </c>
      <c r="AG151" s="3">
        <v>2464708.9545999998</v>
      </c>
      <c r="AH151" s="3">
        <v>-75.928336000000002</v>
      </c>
      <c r="AI151" s="3">
        <v>8.1949160009999993</v>
      </c>
    </row>
    <row r="152" spans="1:35" ht="15.75" hidden="1" customHeight="1" x14ac:dyDescent="0.25">
      <c r="A152" s="1" t="s">
        <v>32</v>
      </c>
      <c r="B152" s="1" t="s">
        <v>33</v>
      </c>
      <c r="C152" s="1" t="s">
        <v>57</v>
      </c>
      <c r="D152" s="1">
        <v>3</v>
      </c>
      <c r="E152" s="1">
        <v>33</v>
      </c>
      <c r="F152" s="1" t="s">
        <v>48</v>
      </c>
      <c r="G152" s="2">
        <v>45798</v>
      </c>
      <c r="H152" s="1" t="s">
        <v>49</v>
      </c>
      <c r="I152" s="1" t="s">
        <v>37</v>
      </c>
      <c r="J152" s="1" t="s">
        <v>38</v>
      </c>
      <c r="K152" s="1">
        <v>8</v>
      </c>
      <c r="L152" s="1">
        <v>51</v>
      </c>
      <c r="M152" s="1" t="s">
        <v>54</v>
      </c>
      <c r="N152" s="1" t="s">
        <v>40</v>
      </c>
      <c r="O152" s="1">
        <v>60</v>
      </c>
      <c r="P152" s="35">
        <f t="shared" si="6"/>
        <v>0.6</v>
      </c>
      <c r="Q152" s="1">
        <f t="shared" si="7"/>
        <v>0.19098593171027439</v>
      </c>
      <c r="R152" s="1">
        <v>5.8</v>
      </c>
      <c r="S152" s="1">
        <v>2.2000000000000002</v>
      </c>
      <c r="T152" s="1">
        <f t="shared" si="8"/>
        <v>2.8647889756541159E-2</v>
      </c>
      <c r="U152" s="1">
        <v>15</v>
      </c>
      <c r="V152" s="1">
        <v>19</v>
      </c>
      <c r="W152" s="1"/>
      <c r="X152" s="1"/>
      <c r="Y152" s="1"/>
      <c r="Z152" s="1"/>
      <c r="AA152" s="1"/>
      <c r="AB152" s="1"/>
      <c r="AC152" s="1" t="s">
        <v>41</v>
      </c>
      <c r="AD152" s="1" t="s">
        <v>58</v>
      </c>
      <c r="AE152" s="1" t="s">
        <v>40</v>
      </c>
      <c r="AF152" s="3">
        <v>4677450.1547999997</v>
      </c>
      <c r="AG152" s="3">
        <v>2464706.6173</v>
      </c>
      <c r="AH152" s="3">
        <v>-75.928319000000002</v>
      </c>
      <c r="AI152" s="3">
        <v>8.1948950000000007</v>
      </c>
    </row>
    <row r="153" spans="1:35" ht="15.75" hidden="1" customHeight="1" x14ac:dyDescent="0.25">
      <c r="A153" s="1" t="s">
        <v>32</v>
      </c>
      <c r="B153" s="1" t="s">
        <v>33</v>
      </c>
      <c r="C153" s="1" t="s">
        <v>57</v>
      </c>
      <c r="D153" s="1">
        <v>3</v>
      </c>
      <c r="E153" s="1">
        <v>34</v>
      </c>
      <c r="F153" s="1" t="s">
        <v>48</v>
      </c>
      <c r="G153" s="2">
        <v>45798</v>
      </c>
      <c r="H153" s="1" t="s">
        <v>49</v>
      </c>
      <c r="I153" s="1" t="s">
        <v>37</v>
      </c>
      <c r="J153" s="1" t="s">
        <v>38</v>
      </c>
      <c r="K153" s="1">
        <v>8</v>
      </c>
      <c r="L153" s="1">
        <v>52</v>
      </c>
      <c r="M153" s="1" t="s">
        <v>39</v>
      </c>
      <c r="N153" s="1" t="s">
        <v>40</v>
      </c>
      <c r="O153" s="1">
        <v>73.5</v>
      </c>
      <c r="P153" s="35">
        <f t="shared" si="6"/>
        <v>0.73499999999999999</v>
      </c>
      <c r="Q153" s="1">
        <f t="shared" si="7"/>
        <v>0.23395776634508614</v>
      </c>
      <c r="R153" s="1">
        <v>12</v>
      </c>
      <c r="S153" s="1">
        <v>8.5</v>
      </c>
      <c r="T153" s="1">
        <f t="shared" si="8"/>
        <v>4.2989739565909575E-2</v>
      </c>
      <c r="U153" s="1">
        <v>15</v>
      </c>
      <c r="V153" s="1">
        <v>23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 t="s">
        <v>41</v>
      </c>
      <c r="AD153" s="1" t="s">
        <v>58</v>
      </c>
      <c r="AE153" s="1" t="s">
        <v>40</v>
      </c>
      <c r="AF153" s="3">
        <v>4677451.2385999998</v>
      </c>
      <c r="AG153" s="3">
        <v>2464704.0644</v>
      </c>
      <c r="AH153" s="3">
        <v>-75.928308999999999</v>
      </c>
      <c r="AI153" s="3">
        <v>8.1948720010000002</v>
      </c>
    </row>
    <row r="154" spans="1:35" ht="15.75" hidden="1" customHeight="1" x14ac:dyDescent="0.25">
      <c r="A154" s="1" t="s">
        <v>32</v>
      </c>
      <c r="B154" s="1" t="s">
        <v>33</v>
      </c>
      <c r="C154" s="1" t="s">
        <v>57</v>
      </c>
      <c r="D154" s="1">
        <v>3</v>
      </c>
      <c r="E154" s="1">
        <v>35</v>
      </c>
      <c r="F154" s="1" t="s">
        <v>48</v>
      </c>
      <c r="G154" s="2">
        <v>45798</v>
      </c>
      <c r="H154" s="1" t="s">
        <v>49</v>
      </c>
      <c r="I154" s="1" t="s">
        <v>37</v>
      </c>
      <c r="J154" s="1" t="s">
        <v>38</v>
      </c>
      <c r="K154" s="1">
        <v>8</v>
      </c>
      <c r="L154" s="1">
        <v>53</v>
      </c>
      <c r="M154" s="1" t="s">
        <v>52</v>
      </c>
      <c r="N154" s="1" t="s">
        <v>40</v>
      </c>
      <c r="O154" s="1">
        <v>67</v>
      </c>
      <c r="P154" s="35">
        <f t="shared" si="6"/>
        <v>0.67</v>
      </c>
      <c r="Q154" s="1">
        <f t="shared" si="7"/>
        <v>0.21326762374313976</v>
      </c>
      <c r="R154" s="1">
        <v>3.8</v>
      </c>
      <c r="S154" s="1">
        <v>0.5</v>
      </c>
      <c r="T154" s="1">
        <f t="shared" si="8"/>
        <v>3.5722326976975916E-2</v>
      </c>
      <c r="U154" s="1">
        <v>10</v>
      </c>
      <c r="V154" s="1">
        <v>13</v>
      </c>
      <c r="W154" s="1"/>
      <c r="X154" s="1"/>
      <c r="Y154" s="1"/>
      <c r="Z154" s="1"/>
      <c r="AA154" s="1"/>
      <c r="AB154" s="1"/>
      <c r="AC154" s="1" t="s">
        <v>41</v>
      </c>
      <c r="AD154" s="1" t="s">
        <v>58</v>
      </c>
      <c r="AE154" s="1" t="s">
        <v>40</v>
      </c>
      <c r="AF154" s="3">
        <v>4677449.9173999997</v>
      </c>
      <c r="AG154" s="3">
        <v>2464704.2952999999</v>
      </c>
      <c r="AH154" s="3">
        <v>-75.928320999999997</v>
      </c>
      <c r="AI154" s="3">
        <v>8.1948740000000004</v>
      </c>
    </row>
    <row r="155" spans="1:35" ht="15.75" hidden="1" customHeight="1" x14ac:dyDescent="0.25">
      <c r="A155" s="1" t="s">
        <v>32</v>
      </c>
      <c r="B155" s="1" t="s">
        <v>33</v>
      </c>
      <c r="C155" s="1" t="s">
        <v>57</v>
      </c>
      <c r="D155" s="1">
        <v>3</v>
      </c>
      <c r="E155" s="1">
        <v>36</v>
      </c>
      <c r="F155" s="1" t="s">
        <v>48</v>
      </c>
      <c r="G155" s="2">
        <v>45798</v>
      </c>
      <c r="H155" s="1" t="s">
        <v>49</v>
      </c>
      <c r="I155" s="1" t="s">
        <v>37</v>
      </c>
      <c r="J155" s="1" t="s">
        <v>38</v>
      </c>
      <c r="K155" s="1">
        <v>8</v>
      </c>
      <c r="L155" s="1">
        <v>54</v>
      </c>
      <c r="M155" s="1" t="s">
        <v>39</v>
      </c>
      <c r="N155" s="1" t="s">
        <v>40</v>
      </c>
      <c r="O155" s="1">
        <v>87</v>
      </c>
      <c r="P155" s="35">
        <f t="shared" si="6"/>
        <v>0.87</v>
      </c>
      <c r="Q155" s="1">
        <f t="shared" si="7"/>
        <v>0.27692960097989788</v>
      </c>
      <c r="R155" s="1">
        <v>14</v>
      </c>
      <c r="S155" s="1">
        <v>9</v>
      </c>
      <c r="T155" s="1">
        <f t="shared" si="8"/>
        <v>6.0232188213127792E-2</v>
      </c>
      <c r="U155" s="1">
        <v>17</v>
      </c>
      <c r="V155" s="1">
        <v>24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 t="s">
        <v>41</v>
      </c>
      <c r="AD155" s="1" t="s">
        <v>58</v>
      </c>
      <c r="AE155" s="1" t="s">
        <v>40</v>
      </c>
      <c r="AF155" s="3">
        <v>4677447.0324999997</v>
      </c>
      <c r="AG155" s="3">
        <v>2464701.7713000001</v>
      </c>
      <c r="AH155" s="3">
        <v>-75.928347000000002</v>
      </c>
      <c r="AI155" s="3">
        <v>8.1948509999999999</v>
      </c>
    </row>
    <row r="156" spans="1:35" ht="15.75" hidden="1" customHeight="1" x14ac:dyDescent="0.25">
      <c r="A156" s="1" t="s">
        <v>32</v>
      </c>
      <c r="B156" s="1" t="s">
        <v>33</v>
      </c>
      <c r="C156" s="1" t="s">
        <v>57</v>
      </c>
      <c r="D156" s="1">
        <v>3</v>
      </c>
      <c r="E156" s="1">
        <v>37</v>
      </c>
      <c r="F156" s="1" t="s">
        <v>48</v>
      </c>
      <c r="G156" s="2">
        <v>45798</v>
      </c>
      <c r="H156" s="1" t="s">
        <v>49</v>
      </c>
      <c r="I156" s="1" t="s">
        <v>37</v>
      </c>
      <c r="J156" s="1" t="s">
        <v>38</v>
      </c>
      <c r="K156" s="1">
        <v>8</v>
      </c>
      <c r="L156" s="1">
        <v>55</v>
      </c>
      <c r="M156" s="1" t="s">
        <v>39</v>
      </c>
      <c r="N156" s="1" t="s">
        <v>40</v>
      </c>
      <c r="O156" s="1">
        <v>69</v>
      </c>
      <c r="P156" s="35">
        <f t="shared" si="6"/>
        <v>0.69</v>
      </c>
      <c r="Q156" s="1">
        <f t="shared" si="7"/>
        <v>0.21963382146681557</v>
      </c>
      <c r="R156" s="1">
        <v>9</v>
      </c>
      <c r="S156" s="1">
        <v>5</v>
      </c>
      <c r="T156" s="1">
        <f t="shared" si="8"/>
        <v>3.7886834203025681E-2</v>
      </c>
      <c r="U156" s="1">
        <v>15</v>
      </c>
      <c r="V156" s="1">
        <v>19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 t="s">
        <v>41</v>
      </c>
      <c r="AD156" s="1" t="s">
        <v>58</v>
      </c>
      <c r="AE156" s="1" t="s">
        <v>40</v>
      </c>
      <c r="AF156" s="3">
        <v>4677447.4726999998</v>
      </c>
      <c r="AG156" s="3">
        <v>2464701.6573999999</v>
      </c>
      <c r="AH156" s="3">
        <v>-75.928342999999998</v>
      </c>
      <c r="AI156" s="3">
        <v>8.1948500000000006</v>
      </c>
    </row>
    <row r="157" spans="1:35" ht="15.75" hidden="1" customHeight="1" x14ac:dyDescent="0.25">
      <c r="A157" s="1" t="s">
        <v>32</v>
      </c>
      <c r="B157" s="1" t="s">
        <v>33</v>
      </c>
      <c r="C157" s="1" t="s">
        <v>57</v>
      </c>
      <c r="D157" s="1">
        <v>3</v>
      </c>
      <c r="E157" s="1">
        <v>38</v>
      </c>
      <c r="F157" s="1" t="s">
        <v>48</v>
      </c>
      <c r="G157" s="2">
        <v>45798</v>
      </c>
      <c r="H157" s="1" t="s">
        <v>49</v>
      </c>
      <c r="I157" s="1" t="s">
        <v>37</v>
      </c>
      <c r="J157" s="1" t="s">
        <v>38</v>
      </c>
      <c r="K157" s="1">
        <v>8</v>
      </c>
      <c r="L157" s="1">
        <v>56</v>
      </c>
      <c r="M157" s="1" t="s">
        <v>39</v>
      </c>
      <c r="N157" s="1" t="s">
        <v>40</v>
      </c>
      <c r="O157" s="1">
        <v>68</v>
      </c>
      <c r="P157" s="35">
        <f t="shared" si="6"/>
        <v>0.68</v>
      </c>
      <c r="Q157" s="1">
        <f t="shared" si="7"/>
        <v>0.21645072260497769</v>
      </c>
      <c r="R157" s="1">
        <v>10</v>
      </c>
      <c r="S157" s="1">
        <v>6</v>
      </c>
      <c r="T157" s="1">
        <f t="shared" si="8"/>
        <v>3.6796622842846211E-2</v>
      </c>
      <c r="U157" s="1">
        <v>18</v>
      </c>
      <c r="V157" s="1">
        <v>23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 t="s">
        <v>41</v>
      </c>
      <c r="AD157" s="1" t="s">
        <v>58</v>
      </c>
      <c r="AE157" s="1" t="s">
        <v>40</v>
      </c>
      <c r="AF157" s="3">
        <v>4677452.5551000005</v>
      </c>
      <c r="AG157" s="3">
        <v>2464703.1694999998</v>
      </c>
      <c r="AH157" s="3">
        <v>-75.928297000000001</v>
      </c>
      <c r="AI157" s="3">
        <v>8.1948640000000008</v>
      </c>
    </row>
    <row r="158" spans="1:35" ht="15.75" hidden="1" customHeight="1" x14ac:dyDescent="0.25">
      <c r="A158" s="1" t="s">
        <v>32</v>
      </c>
      <c r="B158" s="1" t="s">
        <v>33</v>
      </c>
      <c r="C158" s="1" t="s">
        <v>57</v>
      </c>
      <c r="D158" s="1">
        <v>3</v>
      </c>
      <c r="E158" s="1">
        <v>39</v>
      </c>
      <c r="F158" s="1" t="s">
        <v>48</v>
      </c>
      <c r="G158" s="2">
        <v>45798</v>
      </c>
      <c r="H158" s="1" t="s">
        <v>49</v>
      </c>
      <c r="I158" s="1" t="s">
        <v>37</v>
      </c>
      <c r="J158" s="1" t="s">
        <v>38</v>
      </c>
      <c r="K158" s="1">
        <v>8</v>
      </c>
      <c r="L158" s="1">
        <v>57</v>
      </c>
      <c r="M158" s="1" t="s">
        <v>52</v>
      </c>
      <c r="N158" s="1" t="s">
        <v>40</v>
      </c>
      <c r="O158" s="1">
        <v>67</v>
      </c>
      <c r="P158" s="35">
        <f t="shared" si="6"/>
        <v>0.67</v>
      </c>
      <c r="Q158" s="1">
        <f t="shared" si="7"/>
        <v>0.21326762374313976</v>
      </c>
      <c r="R158" s="1">
        <v>1.8</v>
      </c>
      <c r="S158" s="1">
        <v>0.25</v>
      </c>
      <c r="T158" s="1">
        <f t="shared" si="8"/>
        <v>3.5722326976975916E-2</v>
      </c>
      <c r="U158" s="1">
        <v>8</v>
      </c>
      <c r="V158" s="1">
        <v>10</v>
      </c>
      <c r="W158" s="1"/>
      <c r="X158" s="1"/>
      <c r="Y158" s="1"/>
      <c r="Z158" s="1"/>
      <c r="AA158" s="1"/>
      <c r="AB158" s="1"/>
      <c r="AC158" s="1" t="s">
        <v>45</v>
      </c>
      <c r="AD158" s="1" t="s">
        <v>58</v>
      </c>
      <c r="AE158" s="1" t="s">
        <v>40</v>
      </c>
      <c r="AF158" s="3">
        <v>4677443.8346999995</v>
      </c>
      <c r="AG158" s="3">
        <v>2464701.6839999999</v>
      </c>
      <c r="AH158" s="3">
        <v>-75.928376</v>
      </c>
      <c r="AI158" s="3">
        <v>8.1948500010000007</v>
      </c>
    </row>
    <row r="159" spans="1:35" ht="15.75" hidden="1" customHeight="1" x14ac:dyDescent="0.25">
      <c r="A159" s="1" t="s">
        <v>32</v>
      </c>
      <c r="B159" s="1" t="s">
        <v>33</v>
      </c>
      <c r="C159" s="1" t="s">
        <v>57</v>
      </c>
      <c r="D159" s="1">
        <v>3</v>
      </c>
      <c r="E159" s="1">
        <v>40</v>
      </c>
      <c r="F159" s="1" t="s">
        <v>48</v>
      </c>
      <c r="G159" s="2">
        <v>45798</v>
      </c>
      <c r="H159" s="1" t="s">
        <v>49</v>
      </c>
      <c r="I159" s="1" t="s">
        <v>37</v>
      </c>
      <c r="J159" s="1" t="s">
        <v>38</v>
      </c>
      <c r="K159" s="1">
        <v>8</v>
      </c>
      <c r="L159" s="1">
        <v>58</v>
      </c>
      <c r="M159" s="1" t="s">
        <v>39</v>
      </c>
      <c r="N159" s="1" t="s">
        <v>40</v>
      </c>
      <c r="O159" s="1">
        <v>84</v>
      </c>
      <c r="P159" s="35">
        <f t="shared" si="6"/>
        <v>0.84</v>
      </c>
      <c r="Q159" s="1">
        <f t="shared" si="7"/>
        <v>0.26738030439438415</v>
      </c>
      <c r="R159" s="1">
        <v>12</v>
      </c>
      <c r="S159" s="1">
        <v>7.5</v>
      </c>
      <c r="T159" s="1">
        <f t="shared" si="8"/>
        <v>5.6149863922820668E-2</v>
      </c>
      <c r="U159" s="1">
        <v>15</v>
      </c>
      <c r="V159" s="1">
        <v>20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 t="s">
        <v>41</v>
      </c>
      <c r="AD159" s="1" t="s">
        <v>58</v>
      </c>
      <c r="AE159" s="1" t="s">
        <v>40</v>
      </c>
      <c r="AF159" s="3">
        <v>4677440.9764999999</v>
      </c>
      <c r="AG159" s="3">
        <v>2464702.8113000002</v>
      </c>
      <c r="AH159" s="3">
        <v>-75.928402000000006</v>
      </c>
      <c r="AI159" s="3">
        <v>8.1948600000000003</v>
      </c>
    </row>
    <row r="160" spans="1:35" ht="15.75" hidden="1" customHeight="1" x14ac:dyDescent="0.25">
      <c r="A160" s="1" t="s">
        <v>32</v>
      </c>
      <c r="B160" s="1" t="s">
        <v>33</v>
      </c>
      <c r="C160" s="1" t="s">
        <v>57</v>
      </c>
      <c r="D160" s="1">
        <v>3</v>
      </c>
      <c r="E160" s="1">
        <v>41</v>
      </c>
      <c r="F160" s="1" t="s">
        <v>48</v>
      </c>
      <c r="G160" s="2">
        <v>45798</v>
      </c>
      <c r="H160" s="1" t="s">
        <v>49</v>
      </c>
      <c r="I160" s="1" t="s">
        <v>37</v>
      </c>
      <c r="J160" s="1" t="s">
        <v>38</v>
      </c>
      <c r="K160" s="1">
        <v>8</v>
      </c>
      <c r="L160" s="1">
        <v>59</v>
      </c>
      <c r="M160" s="1" t="s">
        <v>52</v>
      </c>
      <c r="N160" s="1" t="s">
        <v>40</v>
      </c>
      <c r="O160" s="1">
        <v>68</v>
      </c>
      <c r="P160" s="35">
        <f t="shared" si="6"/>
        <v>0.68</v>
      </c>
      <c r="Q160" s="1">
        <f t="shared" si="7"/>
        <v>0.21645072260497769</v>
      </c>
      <c r="R160" s="1">
        <v>2.5</v>
      </c>
      <c r="S160" s="1">
        <v>0.3</v>
      </c>
      <c r="T160" s="1">
        <f t="shared" si="8"/>
        <v>3.6796622842846211E-2</v>
      </c>
      <c r="U160" s="1">
        <v>9</v>
      </c>
      <c r="V160" s="1">
        <v>13</v>
      </c>
      <c r="W160" s="1"/>
      <c r="X160" s="1"/>
      <c r="Y160" s="1"/>
      <c r="Z160" s="1"/>
      <c r="AA160" s="1"/>
      <c r="AB160" s="1"/>
      <c r="AC160" s="1" t="s">
        <v>41</v>
      </c>
      <c r="AD160" s="1" t="s">
        <v>58</v>
      </c>
      <c r="AE160" s="1" t="s">
        <v>40</v>
      </c>
      <c r="AF160" s="3">
        <v>4677441.5405999999</v>
      </c>
      <c r="AG160" s="3">
        <v>2464704.5776999998</v>
      </c>
      <c r="AH160" s="3">
        <v>-75.928397000000004</v>
      </c>
      <c r="AI160" s="3">
        <v>8.1948760000000007</v>
      </c>
    </row>
    <row r="161" spans="1:35" ht="15.75" hidden="1" customHeight="1" x14ac:dyDescent="0.25">
      <c r="A161" s="1" t="s">
        <v>32</v>
      </c>
      <c r="B161" s="1" t="s">
        <v>33</v>
      </c>
      <c r="C161" s="1" t="s">
        <v>57</v>
      </c>
      <c r="D161" s="1">
        <v>3</v>
      </c>
      <c r="E161" s="1">
        <v>42</v>
      </c>
      <c r="F161" s="1" t="s">
        <v>48</v>
      </c>
      <c r="G161" s="2">
        <v>45798</v>
      </c>
      <c r="H161" s="1" t="s">
        <v>49</v>
      </c>
      <c r="I161" s="1" t="s">
        <v>37</v>
      </c>
      <c r="J161" s="1" t="s">
        <v>38</v>
      </c>
      <c r="K161" s="1">
        <v>8</v>
      </c>
      <c r="L161" s="1">
        <v>60</v>
      </c>
      <c r="M161" s="1" t="s">
        <v>39</v>
      </c>
      <c r="N161" s="1" t="s">
        <v>40</v>
      </c>
      <c r="O161" s="1">
        <v>72</v>
      </c>
      <c r="P161" s="35">
        <f t="shared" si="6"/>
        <v>0.72</v>
      </c>
      <c r="Q161" s="1">
        <f t="shared" si="7"/>
        <v>0.22918311805232927</v>
      </c>
      <c r="R161" s="1">
        <v>14</v>
      </c>
      <c r="S161" s="1">
        <v>10</v>
      </c>
      <c r="T161" s="1">
        <f t="shared" si="8"/>
        <v>4.1252961249419268E-2</v>
      </c>
      <c r="U161" s="1">
        <v>20</v>
      </c>
      <c r="V161" s="1">
        <v>25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 t="s">
        <v>41</v>
      </c>
      <c r="AD161" s="1" t="s">
        <v>58</v>
      </c>
      <c r="AE161" s="1" t="s">
        <v>40</v>
      </c>
      <c r="AF161" s="3">
        <v>4677444.5429999996</v>
      </c>
      <c r="AG161" s="3">
        <v>2464708.0967000001</v>
      </c>
      <c r="AH161" s="3">
        <v>-75.928370000000001</v>
      </c>
      <c r="AI161" s="3">
        <v>8.1949079999999999</v>
      </c>
    </row>
    <row r="162" spans="1:35" ht="15.75" hidden="1" customHeight="1" x14ac:dyDescent="0.25">
      <c r="A162" s="1" t="s">
        <v>32</v>
      </c>
      <c r="B162" s="1" t="s">
        <v>33</v>
      </c>
      <c r="C162" s="1" t="s">
        <v>57</v>
      </c>
      <c r="D162" s="1">
        <v>3</v>
      </c>
      <c r="E162" s="1">
        <v>43</v>
      </c>
      <c r="F162" s="1" t="s">
        <v>48</v>
      </c>
      <c r="G162" s="2">
        <v>45798</v>
      </c>
      <c r="H162" s="1" t="s">
        <v>49</v>
      </c>
      <c r="I162" s="1" t="s">
        <v>37</v>
      </c>
      <c r="J162" s="1" t="s">
        <v>38</v>
      </c>
      <c r="K162" s="1">
        <v>8</v>
      </c>
      <c r="L162" s="1">
        <v>61</v>
      </c>
      <c r="M162" s="1" t="s">
        <v>39</v>
      </c>
      <c r="N162" s="1" t="s">
        <v>40</v>
      </c>
      <c r="O162" s="1">
        <v>73</v>
      </c>
      <c r="P162" s="35">
        <f t="shared" si="6"/>
        <v>0.73</v>
      </c>
      <c r="Q162" s="1">
        <f t="shared" si="7"/>
        <v>0.2323662169141672</v>
      </c>
      <c r="R162" s="1">
        <v>9</v>
      </c>
      <c r="S162" s="1">
        <v>5</v>
      </c>
      <c r="T162" s="1">
        <f t="shared" si="8"/>
        <v>4.2406834586835515E-2</v>
      </c>
      <c r="U162" s="1">
        <v>19</v>
      </c>
      <c r="V162" s="1">
        <v>23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 t="s">
        <v>41</v>
      </c>
      <c r="AD162" s="1" t="s">
        <v>58</v>
      </c>
      <c r="AE162" s="1" t="s">
        <v>40</v>
      </c>
      <c r="AF162" s="3">
        <v>4677444.3459000001</v>
      </c>
      <c r="AG162" s="3">
        <v>2464711.3070999999</v>
      </c>
      <c r="AH162" s="3">
        <v>-75.928371999999996</v>
      </c>
      <c r="AI162" s="3">
        <v>8.1949369999999995</v>
      </c>
    </row>
    <row r="163" spans="1:35" ht="15.75" hidden="1" customHeight="1" x14ac:dyDescent="0.25">
      <c r="A163" s="1" t="s">
        <v>32</v>
      </c>
      <c r="B163" s="1" t="s">
        <v>33</v>
      </c>
      <c r="C163" s="1" t="s">
        <v>57</v>
      </c>
      <c r="D163" s="1">
        <v>3</v>
      </c>
      <c r="E163" s="1">
        <v>44</v>
      </c>
      <c r="F163" s="1" t="s">
        <v>48</v>
      </c>
      <c r="G163" s="2">
        <v>45798</v>
      </c>
      <c r="H163" s="1" t="s">
        <v>49</v>
      </c>
      <c r="I163" s="1" t="s">
        <v>37</v>
      </c>
      <c r="J163" s="1" t="s">
        <v>38</v>
      </c>
      <c r="K163" s="1">
        <v>8</v>
      </c>
      <c r="L163" s="1">
        <v>62</v>
      </c>
      <c r="M163" s="1" t="s">
        <v>39</v>
      </c>
      <c r="N163" s="1" t="s">
        <v>40</v>
      </c>
      <c r="O163" s="1">
        <v>77</v>
      </c>
      <c r="P163" s="35">
        <f t="shared" si="6"/>
        <v>0.77</v>
      </c>
      <c r="Q163" s="1">
        <f t="shared" si="7"/>
        <v>0.24509861236151884</v>
      </c>
      <c r="R163" s="1">
        <v>12</v>
      </c>
      <c r="S163" s="1">
        <v>8</v>
      </c>
      <c r="T163" s="1">
        <f t="shared" si="8"/>
        <v>4.7181482879592375E-2</v>
      </c>
      <c r="U163" s="1">
        <v>18</v>
      </c>
      <c r="V163" s="1">
        <v>24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 t="s">
        <v>45</v>
      </c>
      <c r="AD163" s="1" t="s">
        <v>58</v>
      </c>
      <c r="AE163" s="1" t="s">
        <v>59</v>
      </c>
      <c r="AF163" s="3">
        <v>4677448.0892000003</v>
      </c>
      <c r="AG163" s="3">
        <v>2464710.6159000001</v>
      </c>
      <c r="AH163" s="3">
        <v>-75.928337999999997</v>
      </c>
      <c r="AI163" s="3">
        <v>8.1949310000000004</v>
      </c>
    </row>
    <row r="164" spans="1:35" ht="15.75" hidden="1" customHeight="1" x14ac:dyDescent="0.25">
      <c r="A164" s="1" t="s">
        <v>32</v>
      </c>
      <c r="B164" s="1" t="s">
        <v>33</v>
      </c>
      <c r="C164" s="1" t="s">
        <v>57</v>
      </c>
      <c r="D164" s="1">
        <v>3</v>
      </c>
      <c r="E164" s="1" t="s">
        <v>40</v>
      </c>
      <c r="F164" s="1" t="s">
        <v>48</v>
      </c>
      <c r="G164" s="2">
        <v>45798</v>
      </c>
      <c r="H164" s="1" t="s">
        <v>49</v>
      </c>
      <c r="I164" s="1" t="s">
        <v>37</v>
      </c>
      <c r="J164" s="1" t="s">
        <v>38</v>
      </c>
      <c r="K164" s="1">
        <v>8</v>
      </c>
      <c r="L164" s="1">
        <v>63</v>
      </c>
      <c r="M164" s="1" t="s">
        <v>44</v>
      </c>
      <c r="N164" s="1">
        <v>27</v>
      </c>
      <c r="O164" s="1" t="s">
        <v>40</v>
      </c>
      <c r="P164" s="35"/>
      <c r="Q164" s="1"/>
      <c r="R164" s="1">
        <v>0.5</v>
      </c>
      <c r="S164" s="1" t="s">
        <v>40</v>
      </c>
      <c r="T164" s="1">
        <f t="shared" si="8"/>
        <v>0</v>
      </c>
      <c r="U164" s="1" t="s">
        <v>40</v>
      </c>
      <c r="V164" s="1" t="s">
        <v>40</v>
      </c>
      <c r="W164" s="1"/>
      <c r="X164" s="1"/>
      <c r="Y164" s="1"/>
      <c r="Z164" s="1"/>
      <c r="AA164" s="1"/>
      <c r="AB164" s="1"/>
      <c r="AC164" s="1" t="s">
        <v>41</v>
      </c>
      <c r="AD164" s="1" t="s">
        <v>58</v>
      </c>
      <c r="AE164" s="1" t="s">
        <v>40</v>
      </c>
    </row>
    <row r="165" spans="1:35" ht="15.75" hidden="1" customHeight="1" x14ac:dyDescent="0.25">
      <c r="A165" s="1" t="s">
        <v>32</v>
      </c>
      <c r="B165" s="1" t="s">
        <v>33</v>
      </c>
      <c r="C165" s="1" t="s">
        <v>57</v>
      </c>
      <c r="D165" s="1">
        <v>3</v>
      </c>
      <c r="E165" s="1" t="s">
        <v>40</v>
      </c>
      <c r="F165" s="1" t="s">
        <v>48</v>
      </c>
      <c r="G165" s="2">
        <v>45798</v>
      </c>
      <c r="H165" s="1" t="s">
        <v>49</v>
      </c>
      <c r="I165" s="1" t="s">
        <v>37</v>
      </c>
      <c r="J165" s="1" t="s">
        <v>38</v>
      </c>
      <c r="K165" s="1">
        <v>8</v>
      </c>
      <c r="L165" s="1">
        <v>64</v>
      </c>
      <c r="M165" s="1" t="s">
        <v>47</v>
      </c>
      <c r="N165" s="1">
        <v>183</v>
      </c>
      <c r="O165" s="1" t="s">
        <v>40</v>
      </c>
      <c r="P165" s="35"/>
      <c r="Q165" s="1"/>
      <c r="R165" s="1">
        <v>0.1</v>
      </c>
      <c r="S165" s="1" t="s">
        <v>40</v>
      </c>
      <c r="T165" s="1">
        <f t="shared" si="8"/>
        <v>0</v>
      </c>
      <c r="U165" s="1" t="s">
        <v>40</v>
      </c>
      <c r="V165" s="1" t="s">
        <v>40</v>
      </c>
      <c r="W165" s="1"/>
      <c r="X165" s="1"/>
      <c r="Y165" s="1"/>
      <c r="Z165" s="1"/>
      <c r="AA165" s="1"/>
      <c r="AB165" s="1"/>
      <c r="AC165" s="1" t="s">
        <v>41</v>
      </c>
      <c r="AD165" s="1" t="s">
        <v>58</v>
      </c>
      <c r="AE165" s="1" t="s">
        <v>40</v>
      </c>
    </row>
    <row r="166" spans="1:35" ht="15.75" hidden="1" customHeight="1" x14ac:dyDescent="0.25">
      <c r="A166" s="1" t="s">
        <v>32</v>
      </c>
      <c r="B166" s="1" t="s">
        <v>33</v>
      </c>
      <c r="C166" s="1" t="s">
        <v>57</v>
      </c>
      <c r="D166" s="1">
        <v>3</v>
      </c>
      <c r="E166" s="1" t="s">
        <v>40</v>
      </c>
      <c r="F166" s="1" t="s">
        <v>48</v>
      </c>
      <c r="G166" s="2">
        <v>45798</v>
      </c>
      <c r="H166" s="1" t="s">
        <v>49</v>
      </c>
      <c r="I166" s="1" t="s">
        <v>37</v>
      </c>
      <c r="J166" s="1" t="s">
        <v>38</v>
      </c>
      <c r="K166" s="1">
        <v>8</v>
      </c>
      <c r="L166" s="1">
        <v>65</v>
      </c>
      <c r="M166" s="1" t="s">
        <v>46</v>
      </c>
      <c r="N166" s="1">
        <v>11</v>
      </c>
      <c r="O166" s="1" t="s">
        <v>40</v>
      </c>
      <c r="P166" s="35"/>
      <c r="Q166" s="1"/>
      <c r="R166" s="1">
        <v>0.2</v>
      </c>
      <c r="S166" s="1" t="s">
        <v>40</v>
      </c>
      <c r="T166" s="1">
        <f t="shared" si="8"/>
        <v>0</v>
      </c>
      <c r="U166" s="1" t="s">
        <v>40</v>
      </c>
      <c r="V166" s="1" t="s">
        <v>40</v>
      </c>
      <c r="W166" s="1"/>
      <c r="X166" s="1"/>
      <c r="Y166" s="1"/>
      <c r="Z166" s="1"/>
      <c r="AA166" s="1"/>
      <c r="AB166" s="1"/>
      <c r="AC166" s="1" t="s">
        <v>41</v>
      </c>
      <c r="AD166" s="1" t="s">
        <v>58</v>
      </c>
      <c r="AE166" s="1" t="s">
        <v>40</v>
      </c>
    </row>
    <row r="167" spans="1:35" ht="15.75" hidden="1" customHeight="1" x14ac:dyDescent="0.25">
      <c r="A167" s="1" t="s">
        <v>32</v>
      </c>
      <c r="B167" s="1" t="s">
        <v>33</v>
      </c>
      <c r="C167" s="1" t="s">
        <v>57</v>
      </c>
      <c r="D167" s="1">
        <v>3</v>
      </c>
      <c r="E167" s="1">
        <v>45</v>
      </c>
      <c r="F167" s="1" t="s">
        <v>48</v>
      </c>
      <c r="G167" s="2">
        <v>45798</v>
      </c>
      <c r="H167" s="1" t="s">
        <v>49</v>
      </c>
      <c r="I167" s="1" t="s">
        <v>37</v>
      </c>
      <c r="J167" s="1" t="s">
        <v>38</v>
      </c>
      <c r="K167" s="1">
        <v>9</v>
      </c>
      <c r="L167" s="1">
        <v>66</v>
      </c>
      <c r="M167" s="1" t="s">
        <v>43</v>
      </c>
      <c r="N167" s="1" t="s">
        <v>40</v>
      </c>
      <c r="O167" s="1">
        <v>62</v>
      </c>
      <c r="P167" s="35">
        <f t="shared" si="6"/>
        <v>0.62</v>
      </c>
      <c r="Q167" s="1">
        <f t="shared" si="7"/>
        <v>0.19735212943395022</v>
      </c>
      <c r="R167" s="1">
        <v>7</v>
      </c>
      <c r="S167" s="1">
        <v>4</v>
      </c>
      <c r="T167" s="1">
        <f t="shared" si="8"/>
        <v>3.0589580062262284E-2</v>
      </c>
      <c r="U167" s="1">
        <v>10</v>
      </c>
      <c r="V167" s="1">
        <v>16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 t="s">
        <v>41</v>
      </c>
      <c r="AD167" s="1" t="s">
        <v>58</v>
      </c>
      <c r="AE167" s="1" t="s">
        <v>40</v>
      </c>
      <c r="AF167" s="3">
        <v>4677437.8311999999</v>
      </c>
      <c r="AG167" s="3">
        <v>2464709.9161</v>
      </c>
      <c r="AH167" s="3">
        <v>-75.928431000000003</v>
      </c>
      <c r="AI167" s="3">
        <v>8.1949240000000003</v>
      </c>
    </row>
    <row r="168" spans="1:35" ht="15.75" hidden="1" customHeight="1" x14ac:dyDescent="0.25">
      <c r="A168" s="1" t="s">
        <v>32</v>
      </c>
      <c r="B168" s="1" t="s">
        <v>33</v>
      </c>
      <c r="C168" s="1" t="s">
        <v>57</v>
      </c>
      <c r="D168" s="1">
        <v>3</v>
      </c>
      <c r="E168" s="1">
        <v>46</v>
      </c>
      <c r="F168" s="1" t="s">
        <v>48</v>
      </c>
      <c r="G168" s="2">
        <v>45798</v>
      </c>
      <c r="H168" s="1" t="s">
        <v>49</v>
      </c>
      <c r="I168" s="1" t="s">
        <v>37</v>
      </c>
      <c r="J168" s="1" t="s">
        <v>38</v>
      </c>
      <c r="K168" s="1">
        <v>9</v>
      </c>
      <c r="L168" s="1">
        <v>67</v>
      </c>
      <c r="M168" s="1" t="s">
        <v>54</v>
      </c>
      <c r="N168" s="1" t="s">
        <v>40</v>
      </c>
      <c r="O168" s="1">
        <v>51</v>
      </c>
      <c r="P168" s="35">
        <f t="shared" si="6"/>
        <v>0.51</v>
      </c>
      <c r="Q168" s="1">
        <f t="shared" si="7"/>
        <v>0.16233804195373325</v>
      </c>
      <c r="R168" s="1">
        <v>4</v>
      </c>
      <c r="S168" s="1">
        <v>1.7</v>
      </c>
      <c r="T168" s="1">
        <f t="shared" si="8"/>
        <v>2.0698100349100988E-2</v>
      </c>
      <c r="U168" s="1">
        <v>12</v>
      </c>
      <c r="V168" s="1">
        <v>17</v>
      </c>
      <c r="W168" s="1"/>
      <c r="X168" s="1"/>
      <c r="Y168" s="1"/>
      <c r="Z168" s="1"/>
      <c r="AA168" s="1"/>
      <c r="AB168" s="1"/>
      <c r="AC168" s="1" t="s">
        <v>41</v>
      </c>
      <c r="AD168" s="1" t="s">
        <v>58</v>
      </c>
      <c r="AE168" s="1" t="s">
        <v>40</v>
      </c>
      <c r="AF168" s="3">
        <v>4677440.4013999999</v>
      </c>
      <c r="AG168" s="3">
        <v>2464714.6554999999</v>
      </c>
      <c r="AH168" s="3">
        <v>-75.928408000000005</v>
      </c>
      <c r="AI168" s="3">
        <v>8.1949670000000001</v>
      </c>
    </row>
    <row r="169" spans="1:35" ht="15.75" hidden="1" customHeight="1" x14ac:dyDescent="0.25">
      <c r="A169" s="1" t="s">
        <v>32</v>
      </c>
      <c r="B169" s="1" t="s">
        <v>33</v>
      </c>
      <c r="C169" s="1" t="s">
        <v>57</v>
      </c>
      <c r="D169" s="1">
        <v>3</v>
      </c>
      <c r="E169" s="1">
        <v>47</v>
      </c>
      <c r="F169" s="1" t="s">
        <v>48</v>
      </c>
      <c r="G169" s="2">
        <v>45798</v>
      </c>
      <c r="H169" s="1" t="s">
        <v>49</v>
      </c>
      <c r="I169" s="1" t="s">
        <v>37</v>
      </c>
      <c r="J169" s="1" t="s">
        <v>38</v>
      </c>
      <c r="K169" s="1">
        <v>9</v>
      </c>
      <c r="L169" s="1">
        <v>68</v>
      </c>
      <c r="M169" s="1" t="s">
        <v>52</v>
      </c>
      <c r="N169" s="1" t="s">
        <v>40</v>
      </c>
      <c r="O169" s="1">
        <v>68</v>
      </c>
      <c r="P169" s="35">
        <f t="shared" si="6"/>
        <v>0.68</v>
      </c>
      <c r="Q169" s="1">
        <f t="shared" si="7"/>
        <v>0.21645072260497769</v>
      </c>
      <c r="R169" s="1">
        <v>3</v>
      </c>
      <c r="S169" s="1">
        <v>0.5</v>
      </c>
      <c r="T169" s="1">
        <f t="shared" si="8"/>
        <v>3.6796622842846211E-2</v>
      </c>
      <c r="U169" s="1">
        <v>9</v>
      </c>
      <c r="V169" s="1">
        <v>13</v>
      </c>
      <c r="W169" s="1"/>
      <c r="X169" s="1"/>
      <c r="Y169" s="1"/>
      <c r="Z169" s="1"/>
      <c r="AA169" s="1"/>
      <c r="AB169" s="1"/>
      <c r="AC169" s="1" t="s">
        <v>41</v>
      </c>
      <c r="AD169" s="1" t="s">
        <v>58</v>
      </c>
      <c r="AE169" s="1" t="s">
        <v>40</v>
      </c>
      <c r="AF169" s="3">
        <v>4677444.2812999999</v>
      </c>
      <c r="AG169" s="3">
        <v>2464702.4553</v>
      </c>
      <c r="AH169" s="3">
        <v>-75.928371999999996</v>
      </c>
      <c r="AI169" s="3">
        <v>8.1948570010000008</v>
      </c>
    </row>
    <row r="170" spans="1:35" ht="15.75" hidden="1" customHeight="1" x14ac:dyDescent="0.25">
      <c r="A170" s="1" t="s">
        <v>32</v>
      </c>
      <c r="B170" s="1" t="s">
        <v>33</v>
      </c>
      <c r="C170" s="1" t="s">
        <v>57</v>
      </c>
      <c r="D170" s="1">
        <v>3</v>
      </c>
      <c r="E170" s="1">
        <v>48</v>
      </c>
      <c r="F170" s="1" t="s">
        <v>48</v>
      </c>
      <c r="G170" s="2">
        <v>45798</v>
      </c>
      <c r="H170" s="1" t="s">
        <v>49</v>
      </c>
      <c r="I170" s="1" t="s">
        <v>37</v>
      </c>
      <c r="J170" s="1" t="s">
        <v>38</v>
      </c>
      <c r="K170" s="1">
        <v>9</v>
      </c>
      <c r="L170" s="1">
        <v>69</v>
      </c>
      <c r="M170" s="1" t="s">
        <v>54</v>
      </c>
      <c r="N170" s="1" t="s">
        <v>40</v>
      </c>
      <c r="O170" s="1">
        <v>63</v>
      </c>
      <c r="P170" s="35">
        <f t="shared" si="6"/>
        <v>0.63</v>
      </c>
      <c r="Q170" s="1">
        <f t="shared" si="7"/>
        <v>0.20053522829578813</v>
      </c>
      <c r="R170" s="1">
        <v>6</v>
      </c>
      <c r="S170" s="1">
        <v>2.5</v>
      </c>
      <c r="T170" s="1">
        <f t="shared" si="8"/>
        <v>3.1584298456586633E-2</v>
      </c>
      <c r="U170" s="1">
        <v>12</v>
      </c>
      <c r="V170" s="1">
        <v>16</v>
      </c>
      <c r="W170" s="1"/>
      <c r="X170" s="1"/>
      <c r="Y170" s="1"/>
      <c r="Z170" s="1"/>
      <c r="AA170" s="1"/>
      <c r="AB170" s="1"/>
      <c r="AC170" s="1" t="s">
        <v>41</v>
      </c>
      <c r="AD170" s="1" t="s">
        <v>58</v>
      </c>
      <c r="AE170" s="1" t="s">
        <v>40</v>
      </c>
      <c r="AF170" s="3">
        <v>4677443.3832999999</v>
      </c>
      <c r="AG170" s="3">
        <v>2464700.2486999999</v>
      </c>
      <c r="AH170" s="3">
        <v>-75.928380000000004</v>
      </c>
      <c r="AI170" s="3">
        <v>8.1948369999999997</v>
      </c>
    </row>
    <row r="171" spans="1:35" ht="15.75" hidden="1" customHeight="1" x14ac:dyDescent="0.25">
      <c r="A171" s="1" t="s">
        <v>32</v>
      </c>
      <c r="B171" s="1" t="s">
        <v>33</v>
      </c>
      <c r="C171" s="1" t="s">
        <v>57</v>
      </c>
      <c r="D171" s="1">
        <v>3</v>
      </c>
      <c r="E171" s="1">
        <v>49</v>
      </c>
      <c r="F171" s="1" t="s">
        <v>48</v>
      </c>
      <c r="G171" s="2">
        <v>45798</v>
      </c>
      <c r="H171" s="1" t="s">
        <v>49</v>
      </c>
      <c r="I171" s="1" t="s">
        <v>37</v>
      </c>
      <c r="J171" s="1" t="s">
        <v>38</v>
      </c>
      <c r="K171" s="1">
        <v>9</v>
      </c>
      <c r="L171" s="1">
        <v>70</v>
      </c>
      <c r="M171" s="1" t="s">
        <v>54</v>
      </c>
      <c r="N171" s="1" t="s">
        <v>40</v>
      </c>
      <c r="O171" s="1">
        <v>56</v>
      </c>
      <c r="P171" s="35">
        <f t="shared" si="6"/>
        <v>0.56000000000000005</v>
      </c>
      <c r="Q171" s="1">
        <f t="shared" si="7"/>
        <v>0.17825353626292281</v>
      </c>
      <c r="R171" s="1">
        <v>4.5</v>
      </c>
      <c r="S171" s="1">
        <v>2</v>
      </c>
      <c r="T171" s="1">
        <f t="shared" si="8"/>
        <v>2.4955495076809196E-2</v>
      </c>
      <c r="U171" s="1">
        <v>11</v>
      </c>
      <c r="V171" s="1">
        <v>14</v>
      </c>
      <c r="W171" s="1"/>
      <c r="X171" s="1"/>
      <c r="Y171" s="1"/>
      <c r="Z171" s="1"/>
      <c r="AA171" s="1"/>
      <c r="AB171" s="1"/>
      <c r="AC171" s="1" t="s">
        <v>41</v>
      </c>
      <c r="AD171" s="1" t="s">
        <v>58</v>
      </c>
      <c r="AE171" s="1" t="s">
        <v>40</v>
      </c>
      <c r="AF171" s="3">
        <v>4677443.1604000004</v>
      </c>
      <c r="AG171" s="3">
        <v>2464699.9183999998</v>
      </c>
      <c r="AH171" s="3">
        <v>-75.928381999999999</v>
      </c>
      <c r="AI171" s="3">
        <v>8.1948340000000002</v>
      </c>
    </row>
    <row r="172" spans="1:35" ht="15.75" hidden="1" customHeight="1" x14ac:dyDescent="0.25">
      <c r="A172" s="1" t="s">
        <v>32</v>
      </c>
      <c r="B172" s="1" t="s">
        <v>33</v>
      </c>
      <c r="C172" s="1" t="s">
        <v>57</v>
      </c>
      <c r="D172" s="1">
        <v>3</v>
      </c>
      <c r="E172" s="1">
        <v>50</v>
      </c>
      <c r="F172" s="1" t="s">
        <v>48</v>
      </c>
      <c r="G172" s="2">
        <v>45798</v>
      </c>
      <c r="H172" s="1" t="s">
        <v>49</v>
      </c>
      <c r="I172" s="1" t="s">
        <v>37</v>
      </c>
      <c r="J172" s="1" t="s">
        <v>38</v>
      </c>
      <c r="K172" s="1">
        <v>9</v>
      </c>
      <c r="L172" s="1">
        <v>71</v>
      </c>
      <c r="M172" s="1" t="s">
        <v>39</v>
      </c>
      <c r="N172" s="1" t="s">
        <v>40</v>
      </c>
      <c r="O172" s="1">
        <v>77</v>
      </c>
      <c r="P172" s="35">
        <f t="shared" si="6"/>
        <v>0.77</v>
      </c>
      <c r="Q172" s="1">
        <f t="shared" si="7"/>
        <v>0.24509861236151884</v>
      </c>
      <c r="R172" s="1">
        <v>12</v>
      </c>
      <c r="S172" s="1">
        <v>9</v>
      </c>
      <c r="T172" s="1">
        <f t="shared" si="8"/>
        <v>4.7181482879592375E-2</v>
      </c>
      <c r="U172" s="1">
        <v>19</v>
      </c>
      <c r="V172" s="1">
        <v>24</v>
      </c>
      <c r="W172" s="1">
        <v>1</v>
      </c>
      <c r="X172" s="1">
        <v>0</v>
      </c>
      <c r="Y172" s="1">
        <v>0</v>
      </c>
      <c r="Z172" s="1">
        <v>0</v>
      </c>
      <c r="AA172" s="1">
        <v>0</v>
      </c>
      <c r="AB172" s="1">
        <v>1</v>
      </c>
      <c r="AC172" s="1" t="s">
        <v>41</v>
      </c>
      <c r="AD172" s="1" t="s">
        <v>58</v>
      </c>
      <c r="AE172" s="1" t="s">
        <v>40</v>
      </c>
      <c r="AF172" s="3">
        <v>4677438.4441999998</v>
      </c>
      <c r="AG172" s="3">
        <v>2464703.2724000001</v>
      </c>
      <c r="AH172" s="3">
        <v>-75.928425000000004</v>
      </c>
      <c r="AI172" s="3">
        <v>8.1948640000000008</v>
      </c>
    </row>
    <row r="173" spans="1:35" ht="15.75" hidden="1" customHeight="1" x14ac:dyDescent="0.25">
      <c r="A173" s="1" t="s">
        <v>32</v>
      </c>
      <c r="B173" s="1" t="s">
        <v>33</v>
      </c>
      <c r="C173" s="1" t="s">
        <v>57</v>
      </c>
      <c r="D173" s="1">
        <v>3</v>
      </c>
      <c r="E173" s="1">
        <v>51</v>
      </c>
      <c r="F173" s="1" t="s">
        <v>48</v>
      </c>
      <c r="G173" s="2">
        <v>45798</v>
      </c>
      <c r="H173" s="1" t="s">
        <v>49</v>
      </c>
      <c r="I173" s="1" t="s">
        <v>37</v>
      </c>
      <c r="J173" s="1" t="s">
        <v>38</v>
      </c>
      <c r="K173" s="1">
        <v>9</v>
      </c>
      <c r="L173" s="1">
        <v>72</v>
      </c>
      <c r="M173" s="1" t="s">
        <v>39</v>
      </c>
      <c r="N173" s="1" t="s">
        <v>40</v>
      </c>
      <c r="O173" s="1">
        <v>78</v>
      </c>
      <c r="P173" s="35">
        <f t="shared" si="6"/>
        <v>0.78</v>
      </c>
      <c r="Q173" s="1">
        <f t="shared" si="7"/>
        <v>0.24828171122335674</v>
      </c>
      <c r="R173" s="1">
        <v>12</v>
      </c>
      <c r="S173" s="1">
        <v>8</v>
      </c>
      <c r="T173" s="1">
        <f t="shared" si="8"/>
        <v>4.8414933688554568E-2</v>
      </c>
      <c r="U173" s="1">
        <v>20</v>
      </c>
      <c r="V173" s="1">
        <v>25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1</v>
      </c>
      <c r="AC173" s="1" t="s">
        <v>41</v>
      </c>
      <c r="AD173" s="1" t="s">
        <v>58</v>
      </c>
      <c r="AE173" s="1" t="s">
        <v>40</v>
      </c>
      <c r="AF173" s="3">
        <v>4677437.5453000003</v>
      </c>
      <c r="AG173" s="3">
        <v>2464700.9552000002</v>
      </c>
      <c r="AH173" s="3">
        <v>-75.928432999999998</v>
      </c>
      <c r="AI173" s="3">
        <v>8.1948430000000005</v>
      </c>
    </row>
    <row r="174" spans="1:35" ht="15.75" hidden="1" customHeight="1" x14ac:dyDescent="0.25">
      <c r="A174" s="1" t="s">
        <v>32</v>
      </c>
      <c r="B174" s="1" t="s">
        <v>33</v>
      </c>
      <c r="C174" s="1" t="s">
        <v>57</v>
      </c>
      <c r="D174" s="1">
        <v>3</v>
      </c>
      <c r="E174" s="1">
        <v>52</v>
      </c>
      <c r="F174" s="1" t="s">
        <v>48</v>
      </c>
      <c r="G174" s="2">
        <v>45798</v>
      </c>
      <c r="H174" s="1" t="s">
        <v>49</v>
      </c>
      <c r="I174" s="1" t="s">
        <v>37</v>
      </c>
      <c r="J174" s="1" t="s">
        <v>38</v>
      </c>
      <c r="K174" s="1">
        <v>9</v>
      </c>
      <c r="L174" s="1">
        <v>73</v>
      </c>
      <c r="M174" s="1" t="s">
        <v>54</v>
      </c>
      <c r="N174" s="1" t="s">
        <v>40</v>
      </c>
      <c r="O174" s="1">
        <v>67</v>
      </c>
      <c r="P174" s="35">
        <f t="shared" si="6"/>
        <v>0.67</v>
      </c>
      <c r="Q174" s="1">
        <f t="shared" si="7"/>
        <v>0.21326762374313976</v>
      </c>
      <c r="R174" s="1">
        <v>7</v>
      </c>
      <c r="S174" s="1">
        <v>2.5</v>
      </c>
      <c r="T174" s="1">
        <f t="shared" si="8"/>
        <v>3.5722326976975916E-2</v>
      </c>
      <c r="U174" s="1">
        <v>15</v>
      </c>
      <c r="V174" s="1">
        <v>19</v>
      </c>
      <c r="W174" s="1"/>
      <c r="X174" s="1"/>
      <c r="Y174" s="1"/>
      <c r="Z174" s="1"/>
      <c r="AA174" s="1"/>
      <c r="AB174" s="1"/>
      <c r="AC174" s="1" t="s">
        <v>41</v>
      </c>
      <c r="AD174" s="1" t="s">
        <v>58</v>
      </c>
      <c r="AE174" s="1" t="s">
        <v>40</v>
      </c>
      <c r="AF174" s="3">
        <v>4677437.0736999996</v>
      </c>
      <c r="AG174" s="3">
        <v>2464696.7538000001</v>
      </c>
      <c r="AH174" s="3">
        <v>-75.928437000000002</v>
      </c>
      <c r="AI174" s="3">
        <v>8.1948050000000006</v>
      </c>
    </row>
    <row r="175" spans="1:35" ht="15.75" hidden="1" customHeight="1" x14ac:dyDescent="0.25">
      <c r="A175" s="1" t="s">
        <v>32</v>
      </c>
      <c r="B175" s="1" t="s">
        <v>33</v>
      </c>
      <c r="C175" s="1" t="s">
        <v>57</v>
      </c>
      <c r="D175" s="1">
        <v>3</v>
      </c>
      <c r="E175" s="1">
        <v>53</v>
      </c>
      <c r="F175" s="1" t="s">
        <v>48</v>
      </c>
      <c r="G175" s="2">
        <v>45798</v>
      </c>
      <c r="H175" s="1" t="s">
        <v>49</v>
      </c>
      <c r="I175" s="1" t="s">
        <v>37</v>
      </c>
      <c r="J175" s="1" t="s">
        <v>38</v>
      </c>
      <c r="K175" s="1">
        <v>9</v>
      </c>
      <c r="L175" s="1">
        <v>74</v>
      </c>
      <c r="M175" s="1" t="s">
        <v>54</v>
      </c>
      <c r="N175" s="1" t="s">
        <v>40</v>
      </c>
      <c r="O175" s="1">
        <v>65</v>
      </c>
      <c r="P175" s="35">
        <f t="shared" si="6"/>
        <v>0.65</v>
      </c>
      <c r="Q175" s="1">
        <f t="shared" si="7"/>
        <v>0.20690142601946396</v>
      </c>
      <c r="R175" s="1">
        <v>7</v>
      </c>
      <c r="S175" s="1">
        <v>2.5</v>
      </c>
      <c r="T175" s="1">
        <f t="shared" si="8"/>
        <v>3.3621481728162893E-2</v>
      </c>
      <c r="U175" s="1">
        <v>15</v>
      </c>
      <c r="V175" s="1">
        <v>19</v>
      </c>
      <c r="W175" s="1"/>
      <c r="X175" s="1"/>
      <c r="Y175" s="1"/>
      <c r="Z175" s="1"/>
      <c r="AA175" s="1"/>
      <c r="AB175" s="1"/>
      <c r="AC175" s="1" t="s">
        <v>41</v>
      </c>
      <c r="AD175" s="1" t="s">
        <v>58</v>
      </c>
      <c r="AE175" s="1" t="s">
        <v>40</v>
      </c>
      <c r="AF175" s="3">
        <v>4677432.4967999998</v>
      </c>
      <c r="AG175" s="3">
        <v>2464704.0904000001</v>
      </c>
      <c r="AH175" s="3">
        <v>-75.928478999999996</v>
      </c>
      <c r="AI175" s="3">
        <v>8.1948710009999992</v>
      </c>
    </row>
    <row r="176" spans="1:35" ht="15.75" hidden="1" customHeight="1" x14ac:dyDescent="0.25">
      <c r="A176" s="1" t="s">
        <v>32</v>
      </c>
      <c r="B176" s="1" t="s">
        <v>33</v>
      </c>
      <c r="C176" s="1" t="s">
        <v>57</v>
      </c>
      <c r="D176" s="1">
        <v>3</v>
      </c>
      <c r="E176" s="1">
        <v>54</v>
      </c>
      <c r="F176" s="1" t="s">
        <v>48</v>
      </c>
      <c r="G176" s="2">
        <v>45798</v>
      </c>
      <c r="H176" s="1" t="s">
        <v>49</v>
      </c>
      <c r="I176" s="1" t="s">
        <v>37</v>
      </c>
      <c r="J176" s="1" t="s">
        <v>38</v>
      </c>
      <c r="K176" s="1">
        <v>9</v>
      </c>
      <c r="L176" s="1">
        <v>75</v>
      </c>
      <c r="M176" s="1" t="s">
        <v>39</v>
      </c>
      <c r="N176" s="1" t="s">
        <v>40</v>
      </c>
      <c r="O176" s="1">
        <v>75</v>
      </c>
      <c r="P176" s="35">
        <f t="shared" si="6"/>
        <v>0.75</v>
      </c>
      <c r="Q176" s="1">
        <f t="shared" si="7"/>
        <v>0.238732414637843</v>
      </c>
      <c r="R176" s="1">
        <v>9.5</v>
      </c>
      <c r="S176" s="1">
        <v>6</v>
      </c>
      <c r="T176" s="1">
        <f t="shared" si="8"/>
        <v>4.4762327744595563E-2</v>
      </c>
      <c r="U176" s="1">
        <v>17</v>
      </c>
      <c r="V176" s="1">
        <v>22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 t="s">
        <v>41</v>
      </c>
      <c r="AD176" s="1" t="s">
        <v>58</v>
      </c>
      <c r="AE176" s="1" t="s">
        <v>40</v>
      </c>
      <c r="AF176" s="3">
        <v>4677434.7033000002</v>
      </c>
      <c r="AG176" s="3">
        <v>2464704.2955999998</v>
      </c>
      <c r="AH176" s="3">
        <v>-75.928459000000004</v>
      </c>
      <c r="AI176" s="3">
        <v>8.1948729999999994</v>
      </c>
    </row>
    <row r="177" spans="1:35" ht="15.75" hidden="1" customHeight="1" x14ac:dyDescent="0.25">
      <c r="A177" s="1" t="s">
        <v>32</v>
      </c>
      <c r="B177" s="1" t="s">
        <v>33</v>
      </c>
      <c r="C177" s="1" t="s">
        <v>57</v>
      </c>
      <c r="D177" s="1">
        <v>3</v>
      </c>
      <c r="E177" s="1">
        <v>55</v>
      </c>
      <c r="F177" s="1" t="s">
        <v>48</v>
      </c>
      <c r="G177" s="2">
        <v>45798</v>
      </c>
      <c r="H177" s="1" t="s">
        <v>49</v>
      </c>
      <c r="I177" s="1" t="s">
        <v>37</v>
      </c>
      <c r="J177" s="1" t="s">
        <v>38</v>
      </c>
      <c r="K177" s="1">
        <v>9</v>
      </c>
      <c r="L177" s="1">
        <v>76</v>
      </c>
      <c r="M177" s="1" t="s">
        <v>39</v>
      </c>
      <c r="N177" s="1" t="s">
        <v>40</v>
      </c>
      <c r="O177" s="1">
        <v>76</v>
      </c>
      <c r="P177" s="35">
        <f t="shared" si="6"/>
        <v>0.76</v>
      </c>
      <c r="Q177" s="1">
        <f t="shared" si="7"/>
        <v>0.24191551349968093</v>
      </c>
      <c r="R177" s="1">
        <v>10</v>
      </c>
      <c r="S177" s="1">
        <v>6</v>
      </c>
      <c r="T177" s="1">
        <f t="shared" si="8"/>
        <v>4.5963947564939378E-2</v>
      </c>
      <c r="U177" s="1">
        <v>22</v>
      </c>
      <c r="V177" s="1">
        <v>28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 t="s">
        <v>41</v>
      </c>
      <c r="AD177" s="1" t="s">
        <v>58</v>
      </c>
      <c r="AE177" s="1" t="s">
        <v>40</v>
      </c>
      <c r="AF177" s="3">
        <v>4677435.3904999997</v>
      </c>
      <c r="AG177" s="3">
        <v>2464707.8314999999</v>
      </c>
      <c r="AH177" s="3">
        <v>-75.928453000000005</v>
      </c>
      <c r="AI177" s="3">
        <v>8.1949050000000003</v>
      </c>
    </row>
    <row r="178" spans="1:35" ht="15.75" hidden="1" customHeight="1" x14ac:dyDescent="0.25">
      <c r="A178" s="1" t="s">
        <v>32</v>
      </c>
      <c r="B178" s="1" t="s">
        <v>33</v>
      </c>
      <c r="C178" s="1" t="s">
        <v>57</v>
      </c>
      <c r="D178" s="1">
        <v>3</v>
      </c>
      <c r="E178" s="1" t="s">
        <v>40</v>
      </c>
      <c r="F178" s="1" t="s">
        <v>48</v>
      </c>
      <c r="G178" s="2">
        <v>45798</v>
      </c>
      <c r="H178" s="1" t="s">
        <v>49</v>
      </c>
      <c r="I178" s="1" t="s">
        <v>37</v>
      </c>
      <c r="J178" s="1" t="s">
        <v>38</v>
      </c>
      <c r="K178" s="1">
        <v>9</v>
      </c>
      <c r="L178" s="1">
        <v>77</v>
      </c>
      <c r="M178" s="1" t="s">
        <v>44</v>
      </c>
      <c r="N178" s="1">
        <v>46</v>
      </c>
      <c r="O178" s="1" t="s">
        <v>40</v>
      </c>
      <c r="P178" s="35"/>
      <c r="Q178" s="1"/>
      <c r="R178" s="1">
        <v>0.5</v>
      </c>
      <c r="S178" s="1" t="s">
        <v>40</v>
      </c>
      <c r="T178" s="1">
        <f t="shared" si="8"/>
        <v>0</v>
      </c>
      <c r="U178" s="1" t="s">
        <v>40</v>
      </c>
      <c r="V178" s="1" t="s">
        <v>40</v>
      </c>
      <c r="W178" s="1"/>
      <c r="X178" s="1"/>
      <c r="Y178" s="1"/>
      <c r="Z178" s="1"/>
      <c r="AA178" s="1"/>
      <c r="AB178" s="1"/>
      <c r="AC178" s="1" t="s">
        <v>41</v>
      </c>
      <c r="AD178" s="1" t="s">
        <v>58</v>
      </c>
      <c r="AE178" s="1" t="s">
        <v>40</v>
      </c>
    </row>
    <row r="179" spans="1:35" ht="15.75" hidden="1" customHeight="1" x14ac:dyDescent="0.25">
      <c r="A179" s="1" t="s">
        <v>32</v>
      </c>
      <c r="B179" s="1" t="s">
        <v>33</v>
      </c>
      <c r="C179" s="1" t="s">
        <v>57</v>
      </c>
      <c r="D179" s="1">
        <v>3</v>
      </c>
      <c r="E179" s="1" t="s">
        <v>40</v>
      </c>
      <c r="F179" s="1" t="s">
        <v>48</v>
      </c>
      <c r="G179" s="2">
        <v>45798</v>
      </c>
      <c r="H179" s="1" t="s">
        <v>49</v>
      </c>
      <c r="I179" s="1" t="s">
        <v>37</v>
      </c>
      <c r="J179" s="1" t="s">
        <v>38</v>
      </c>
      <c r="K179" s="1">
        <v>9</v>
      </c>
      <c r="L179" s="1">
        <v>78</v>
      </c>
      <c r="M179" s="1" t="s">
        <v>47</v>
      </c>
      <c r="N179" s="1">
        <v>136</v>
      </c>
      <c r="O179" s="1" t="s">
        <v>40</v>
      </c>
      <c r="P179" s="35"/>
      <c r="Q179" s="1"/>
      <c r="R179" s="1">
        <v>0.15</v>
      </c>
      <c r="S179" s="1" t="s">
        <v>40</v>
      </c>
      <c r="T179" s="1">
        <f t="shared" si="8"/>
        <v>0</v>
      </c>
      <c r="U179" s="1" t="s">
        <v>40</v>
      </c>
      <c r="V179" s="1" t="s">
        <v>40</v>
      </c>
      <c r="W179" s="1"/>
      <c r="X179" s="1"/>
      <c r="Y179" s="1"/>
      <c r="Z179" s="1"/>
      <c r="AA179" s="1"/>
      <c r="AB179" s="1"/>
      <c r="AC179" s="1" t="s">
        <v>41</v>
      </c>
      <c r="AD179" s="1" t="s">
        <v>58</v>
      </c>
      <c r="AE179" s="1" t="s">
        <v>40</v>
      </c>
    </row>
    <row r="180" spans="1:35" ht="15.75" hidden="1" customHeight="1" x14ac:dyDescent="0.25">
      <c r="A180" s="1" t="s">
        <v>32</v>
      </c>
      <c r="B180" s="1" t="s">
        <v>33</v>
      </c>
      <c r="C180" s="1" t="s">
        <v>57</v>
      </c>
      <c r="D180" s="1">
        <v>3</v>
      </c>
      <c r="E180" s="1" t="s">
        <v>40</v>
      </c>
      <c r="F180" s="1" t="s">
        <v>48</v>
      </c>
      <c r="G180" s="2">
        <v>45798</v>
      </c>
      <c r="H180" s="1" t="s">
        <v>49</v>
      </c>
      <c r="I180" s="1" t="s">
        <v>37</v>
      </c>
      <c r="J180" s="1" t="s">
        <v>38</v>
      </c>
      <c r="K180" s="1">
        <v>9</v>
      </c>
      <c r="L180" s="1">
        <v>79</v>
      </c>
      <c r="M180" s="1" t="s">
        <v>46</v>
      </c>
      <c r="N180" s="1">
        <v>15</v>
      </c>
      <c r="O180" s="1" t="s">
        <v>40</v>
      </c>
      <c r="P180" s="35"/>
      <c r="Q180" s="1"/>
      <c r="R180" s="1">
        <v>0.25</v>
      </c>
      <c r="S180" s="1" t="s">
        <v>40</v>
      </c>
      <c r="T180" s="1">
        <f t="shared" si="8"/>
        <v>0</v>
      </c>
      <c r="U180" s="1" t="s">
        <v>40</v>
      </c>
      <c r="V180" s="1" t="s">
        <v>40</v>
      </c>
      <c r="W180" s="1"/>
      <c r="X180" s="1"/>
      <c r="Y180" s="1"/>
      <c r="Z180" s="1"/>
      <c r="AA180" s="1"/>
      <c r="AB180" s="1"/>
      <c r="AC180" s="1" t="s">
        <v>41</v>
      </c>
      <c r="AD180" s="1" t="s">
        <v>58</v>
      </c>
      <c r="AE180" s="1" t="s">
        <v>40</v>
      </c>
    </row>
    <row r="181" spans="1:35" ht="15.75" hidden="1" customHeight="1" x14ac:dyDescent="0.25">
      <c r="A181" s="1" t="s">
        <v>32</v>
      </c>
      <c r="B181" s="1" t="s">
        <v>33</v>
      </c>
      <c r="C181" s="1" t="s">
        <v>57</v>
      </c>
      <c r="D181" s="1">
        <v>3</v>
      </c>
      <c r="E181" s="1">
        <v>56</v>
      </c>
      <c r="F181" s="1" t="s">
        <v>48</v>
      </c>
      <c r="G181" s="2">
        <v>45798</v>
      </c>
      <c r="H181" s="1" t="s">
        <v>49</v>
      </c>
      <c r="I181" s="1" t="s">
        <v>37</v>
      </c>
      <c r="J181" s="1" t="s">
        <v>38</v>
      </c>
      <c r="K181" s="1">
        <v>10</v>
      </c>
      <c r="L181" s="1">
        <v>80</v>
      </c>
      <c r="M181" s="1" t="s">
        <v>39</v>
      </c>
      <c r="N181" s="1" t="s">
        <v>40</v>
      </c>
      <c r="O181" s="1">
        <v>72</v>
      </c>
      <c r="P181" s="35">
        <f t="shared" si="6"/>
        <v>0.72</v>
      </c>
      <c r="Q181" s="1">
        <f t="shared" si="7"/>
        <v>0.22918311805232927</v>
      </c>
      <c r="R181" s="1">
        <v>12</v>
      </c>
      <c r="S181" s="1">
        <v>7</v>
      </c>
      <c r="T181" s="1">
        <f t="shared" si="8"/>
        <v>4.1252961249419268E-2</v>
      </c>
      <c r="U181" s="1">
        <v>19</v>
      </c>
      <c r="V181" s="1">
        <v>23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3</v>
      </c>
      <c r="AC181" s="1" t="s">
        <v>41</v>
      </c>
      <c r="AD181" s="1" t="s">
        <v>58</v>
      </c>
      <c r="AE181" s="1" t="s">
        <v>40</v>
      </c>
      <c r="AF181" s="3">
        <v>4677436.4568999996</v>
      </c>
      <c r="AG181" s="3">
        <v>2464718.0038999999</v>
      </c>
      <c r="AH181" s="3">
        <v>-75.928443999999999</v>
      </c>
      <c r="AI181" s="3">
        <v>8.1949970010000008</v>
      </c>
    </row>
    <row r="182" spans="1:35" ht="15.75" hidden="1" customHeight="1" x14ac:dyDescent="0.25">
      <c r="A182" s="1" t="s">
        <v>32</v>
      </c>
      <c r="B182" s="1" t="s">
        <v>33</v>
      </c>
      <c r="C182" s="1" t="s">
        <v>57</v>
      </c>
      <c r="D182" s="1">
        <v>3</v>
      </c>
      <c r="E182" s="1" t="s">
        <v>40</v>
      </c>
      <c r="F182" s="1" t="s">
        <v>48</v>
      </c>
      <c r="G182" s="2">
        <v>45798</v>
      </c>
      <c r="H182" s="1" t="s">
        <v>49</v>
      </c>
      <c r="I182" s="1" t="s">
        <v>37</v>
      </c>
      <c r="J182" s="1" t="s">
        <v>38</v>
      </c>
      <c r="K182" s="1">
        <v>10</v>
      </c>
      <c r="L182" s="1">
        <v>81</v>
      </c>
      <c r="M182" s="1" t="s">
        <v>44</v>
      </c>
      <c r="N182" s="1">
        <v>26</v>
      </c>
      <c r="O182" s="1" t="s">
        <v>40</v>
      </c>
      <c r="P182" s="35"/>
      <c r="Q182" s="1"/>
      <c r="R182" s="1">
        <v>0.5</v>
      </c>
      <c r="S182" s="1" t="s">
        <v>40</v>
      </c>
      <c r="T182" s="1">
        <f t="shared" si="8"/>
        <v>0</v>
      </c>
      <c r="U182" s="1" t="s">
        <v>40</v>
      </c>
      <c r="V182" s="1" t="s">
        <v>40</v>
      </c>
      <c r="W182" s="1"/>
      <c r="X182" s="1"/>
      <c r="Y182" s="1"/>
      <c r="Z182" s="1"/>
      <c r="AA182" s="1"/>
      <c r="AB182" s="1"/>
      <c r="AC182" s="1" t="s">
        <v>41</v>
      </c>
      <c r="AD182" s="1" t="s">
        <v>58</v>
      </c>
      <c r="AE182" s="1" t="s">
        <v>40</v>
      </c>
    </row>
    <row r="183" spans="1:35" ht="15.75" hidden="1" customHeight="1" x14ac:dyDescent="0.25">
      <c r="A183" s="1" t="s">
        <v>32</v>
      </c>
      <c r="B183" s="1" t="s">
        <v>33</v>
      </c>
      <c r="C183" s="1" t="s">
        <v>57</v>
      </c>
      <c r="D183" s="1">
        <v>3</v>
      </c>
      <c r="E183" s="1" t="s">
        <v>40</v>
      </c>
      <c r="F183" s="1" t="s">
        <v>48</v>
      </c>
      <c r="G183" s="2">
        <v>45798</v>
      </c>
      <c r="H183" s="1" t="s">
        <v>49</v>
      </c>
      <c r="I183" s="1" t="s">
        <v>37</v>
      </c>
      <c r="J183" s="1" t="s">
        <v>38</v>
      </c>
      <c r="K183" s="1">
        <v>10</v>
      </c>
      <c r="L183" s="1">
        <v>82</v>
      </c>
      <c r="M183" s="1" t="s">
        <v>46</v>
      </c>
      <c r="N183" s="1">
        <v>17</v>
      </c>
      <c r="O183" s="1" t="s">
        <v>40</v>
      </c>
      <c r="P183" s="35"/>
      <c r="Q183" s="1"/>
      <c r="R183" s="1">
        <v>0.25</v>
      </c>
      <c r="S183" s="1" t="s">
        <v>40</v>
      </c>
      <c r="T183" s="1">
        <f t="shared" si="8"/>
        <v>0</v>
      </c>
      <c r="U183" s="1" t="s">
        <v>40</v>
      </c>
      <c r="V183" s="1" t="s">
        <v>40</v>
      </c>
      <c r="W183" s="1"/>
      <c r="X183" s="1"/>
      <c r="Y183" s="1"/>
      <c r="Z183" s="1"/>
      <c r="AA183" s="1"/>
      <c r="AB183" s="1"/>
      <c r="AC183" s="1" t="s">
        <v>41</v>
      </c>
      <c r="AD183" s="1" t="s">
        <v>58</v>
      </c>
      <c r="AE183" s="1" t="s">
        <v>40</v>
      </c>
    </row>
    <row r="184" spans="1:35" ht="15.75" hidden="1" customHeight="1" x14ac:dyDescent="0.25">
      <c r="A184" s="1" t="s">
        <v>32</v>
      </c>
      <c r="B184" s="1" t="s">
        <v>33</v>
      </c>
      <c r="C184" s="1" t="s">
        <v>57</v>
      </c>
      <c r="D184" s="1">
        <v>3</v>
      </c>
      <c r="E184" s="1" t="s">
        <v>40</v>
      </c>
      <c r="F184" s="1" t="s">
        <v>48</v>
      </c>
      <c r="G184" s="2">
        <v>45798</v>
      </c>
      <c r="H184" s="1" t="s">
        <v>49</v>
      </c>
      <c r="I184" s="1" t="s">
        <v>37</v>
      </c>
      <c r="J184" s="1" t="s">
        <v>38</v>
      </c>
      <c r="K184" s="1">
        <v>10</v>
      </c>
      <c r="L184" s="1">
        <v>83</v>
      </c>
      <c r="M184" s="1" t="s">
        <v>47</v>
      </c>
      <c r="N184" s="1">
        <v>105</v>
      </c>
      <c r="O184" s="1" t="s">
        <v>40</v>
      </c>
      <c r="P184" s="35"/>
      <c r="Q184" s="1"/>
      <c r="R184" s="1">
        <v>0.1</v>
      </c>
      <c r="S184" s="1" t="s">
        <v>40</v>
      </c>
      <c r="T184" s="1">
        <f t="shared" si="8"/>
        <v>0</v>
      </c>
      <c r="U184" s="1" t="s">
        <v>40</v>
      </c>
      <c r="V184" s="1" t="s">
        <v>40</v>
      </c>
      <c r="W184" s="1"/>
      <c r="X184" s="1"/>
      <c r="Y184" s="1"/>
      <c r="Z184" s="1"/>
      <c r="AA184" s="1"/>
      <c r="AB184" s="1"/>
      <c r="AC184" s="1" t="s">
        <v>41</v>
      </c>
      <c r="AD184" s="1" t="s">
        <v>58</v>
      </c>
      <c r="AE184" s="1" t="s">
        <v>40</v>
      </c>
    </row>
    <row r="185" spans="1:35" ht="15.75" hidden="1" customHeight="1" x14ac:dyDescent="0.25">
      <c r="A185" s="1" t="s">
        <v>32</v>
      </c>
      <c r="B185" s="1" t="s">
        <v>33</v>
      </c>
      <c r="C185" s="1" t="s">
        <v>60</v>
      </c>
      <c r="D185" s="1">
        <v>4</v>
      </c>
      <c r="E185" s="1">
        <v>475</v>
      </c>
      <c r="F185" s="1" t="s">
        <v>48</v>
      </c>
      <c r="G185" s="2">
        <v>45798</v>
      </c>
      <c r="H185" s="1" t="s">
        <v>49</v>
      </c>
      <c r="I185" s="1" t="s">
        <v>50</v>
      </c>
      <c r="J185" s="1" t="s">
        <v>38</v>
      </c>
      <c r="K185" s="1">
        <v>1</v>
      </c>
      <c r="L185" s="1">
        <v>1</v>
      </c>
      <c r="M185" s="1" t="s">
        <v>39</v>
      </c>
      <c r="N185" s="1" t="s">
        <v>40</v>
      </c>
      <c r="O185" s="1">
        <v>65.5</v>
      </c>
      <c r="P185" s="35">
        <f t="shared" si="6"/>
        <v>0.65500000000000003</v>
      </c>
      <c r="Q185" s="1">
        <f t="shared" si="7"/>
        <v>0.20849297545038289</v>
      </c>
      <c r="R185" s="1">
        <v>10</v>
      </c>
      <c r="S185" s="1">
        <v>8.5</v>
      </c>
      <c r="T185" s="1">
        <f t="shared" si="8"/>
        <v>3.4140724730000203E-2</v>
      </c>
      <c r="U185" s="1">
        <v>9</v>
      </c>
      <c r="V185" s="1">
        <v>11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 t="s">
        <v>41</v>
      </c>
      <c r="AD185" s="1" t="s">
        <v>58</v>
      </c>
      <c r="AE185" s="1" t="s">
        <v>40</v>
      </c>
      <c r="AF185" s="3">
        <v>4677346.7521000002</v>
      </c>
      <c r="AG185" s="3">
        <v>2464647.3969999999</v>
      </c>
      <c r="AH185" s="3">
        <v>-75.929253000000003</v>
      </c>
      <c r="AI185" s="3">
        <v>8.1943529999999996</v>
      </c>
    </row>
    <row r="186" spans="1:35" ht="15.75" hidden="1" customHeight="1" x14ac:dyDescent="0.25">
      <c r="A186" s="1" t="s">
        <v>32</v>
      </c>
      <c r="B186" s="1" t="s">
        <v>33</v>
      </c>
      <c r="C186" s="1" t="s">
        <v>60</v>
      </c>
      <c r="D186" s="1">
        <v>4</v>
      </c>
      <c r="E186" s="1">
        <v>476</v>
      </c>
      <c r="F186" s="1" t="s">
        <v>48</v>
      </c>
      <c r="G186" s="2">
        <v>45798</v>
      </c>
      <c r="H186" s="1" t="s">
        <v>49</v>
      </c>
      <c r="I186" s="1" t="s">
        <v>50</v>
      </c>
      <c r="J186" s="1" t="s">
        <v>38</v>
      </c>
      <c r="K186" s="1">
        <v>1</v>
      </c>
      <c r="L186" s="1">
        <v>2</v>
      </c>
      <c r="M186" s="1" t="s">
        <v>39</v>
      </c>
      <c r="N186" s="1" t="s">
        <v>40</v>
      </c>
      <c r="O186" s="1">
        <v>75.5</v>
      </c>
      <c r="P186" s="35">
        <f t="shared" si="6"/>
        <v>0.755</v>
      </c>
      <c r="Q186" s="1">
        <f t="shared" si="7"/>
        <v>0.24032396406876197</v>
      </c>
      <c r="R186" s="1">
        <v>9</v>
      </c>
      <c r="S186" s="1">
        <v>7</v>
      </c>
      <c r="T186" s="1">
        <f t="shared" si="8"/>
        <v>4.5361148217978819E-2</v>
      </c>
      <c r="U186" s="1">
        <v>7</v>
      </c>
      <c r="V186" s="1">
        <v>13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 t="s">
        <v>45</v>
      </c>
      <c r="AD186" s="1" t="s">
        <v>58</v>
      </c>
      <c r="AE186" s="1" t="s">
        <v>40</v>
      </c>
      <c r="AF186" s="3">
        <v>4677340.5954999998</v>
      </c>
      <c r="AG186" s="3">
        <v>2464649.7656</v>
      </c>
      <c r="AH186" s="3">
        <v>-75.929309000000003</v>
      </c>
      <c r="AI186" s="3">
        <v>8.1943739999999998</v>
      </c>
    </row>
    <row r="187" spans="1:35" ht="15.75" hidden="1" customHeight="1" x14ac:dyDescent="0.25">
      <c r="A187" s="1" t="s">
        <v>32</v>
      </c>
      <c r="B187" s="1" t="s">
        <v>33</v>
      </c>
      <c r="C187" s="1" t="s">
        <v>60</v>
      </c>
      <c r="D187" s="1">
        <v>4</v>
      </c>
      <c r="E187" s="1">
        <v>477</v>
      </c>
      <c r="F187" s="1" t="s">
        <v>48</v>
      </c>
      <c r="G187" s="2">
        <v>45798</v>
      </c>
      <c r="H187" s="1" t="s">
        <v>49</v>
      </c>
      <c r="I187" s="1" t="s">
        <v>50</v>
      </c>
      <c r="J187" s="1" t="s">
        <v>38</v>
      </c>
      <c r="K187" s="1">
        <v>1</v>
      </c>
      <c r="L187" s="1">
        <v>3</v>
      </c>
      <c r="M187" s="1" t="s">
        <v>56</v>
      </c>
      <c r="N187" s="1" t="s">
        <v>40</v>
      </c>
      <c r="O187" s="1">
        <v>48.5</v>
      </c>
      <c r="P187" s="35">
        <f t="shared" si="6"/>
        <v>0.48499999999999999</v>
      </c>
      <c r="Q187" s="1">
        <f t="shared" si="7"/>
        <v>0.15438029479913848</v>
      </c>
      <c r="R187" s="1">
        <v>4.5</v>
      </c>
      <c r="S187" s="1">
        <v>0.6</v>
      </c>
      <c r="T187" s="1">
        <f t="shared" si="8"/>
        <v>1.8718610744395538E-2</v>
      </c>
      <c r="U187" s="1">
        <v>0</v>
      </c>
      <c r="V187" s="1">
        <v>6</v>
      </c>
      <c r="W187" s="1"/>
      <c r="X187" s="1"/>
      <c r="Y187" s="1"/>
      <c r="Z187" s="1"/>
      <c r="AA187" s="1"/>
      <c r="AB187" s="1"/>
      <c r="AC187" s="1" t="s">
        <v>45</v>
      </c>
      <c r="AD187" s="1" t="s">
        <v>58</v>
      </c>
      <c r="AE187" s="1" t="s">
        <v>40</v>
      </c>
      <c r="AF187" s="3">
        <v>4677342.0093</v>
      </c>
      <c r="AG187" s="3">
        <v>2464647.0995999998</v>
      </c>
      <c r="AH187" s="3">
        <v>-75.929295999999994</v>
      </c>
      <c r="AI187" s="3">
        <v>8.19435</v>
      </c>
    </row>
    <row r="188" spans="1:35" ht="15.75" hidden="1" customHeight="1" x14ac:dyDescent="0.25">
      <c r="A188" s="1" t="s">
        <v>32</v>
      </c>
      <c r="B188" s="1" t="s">
        <v>33</v>
      </c>
      <c r="C188" s="1" t="s">
        <v>60</v>
      </c>
      <c r="D188" s="1">
        <v>4</v>
      </c>
      <c r="E188" s="1">
        <v>478</v>
      </c>
      <c r="F188" s="1" t="s">
        <v>48</v>
      </c>
      <c r="G188" s="2">
        <v>45798</v>
      </c>
      <c r="H188" s="1" t="s">
        <v>49</v>
      </c>
      <c r="I188" s="1" t="s">
        <v>50</v>
      </c>
      <c r="J188" s="1" t="s">
        <v>38</v>
      </c>
      <c r="K188" s="1">
        <v>1</v>
      </c>
      <c r="L188" s="1">
        <v>4</v>
      </c>
      <c r="M188" s="1" t="s">
        <v>54</v>
      </c>
      <c r="N188" s="1" t="s">
        <v>40</v>
      </c>
      <c r="O188" s="1">
        <v>48.5</v>
      </c>
      <c r="P188" s="35">
        <f t="shared" si="6"/>
        <v>0.48499999999999999</v>
      </c>
      <c r="Q188" s="1">
        <f t="shared" si="7"/>
        <v>0.15438029479913848</v>
      </c>
      <c r="R188" s="1">
        <v>5.5</v>
      </c>
      <c r="S188" s="1">
        <v>2</v>
      </c>
      <c r="T188" s="1">
        <f t="shared" si="8"/>
        <v>1.8718610744395538E-2</v>
      </c>
      <c r="U188" s="1">
        <v>4</v>
      </c>
      <c r="V188" s="1">
        <v>10</v>
      </c>
      <c r="W188" s="1"/>
      <c r="X188" s="1"/>
      <c r="Y188" s="1"/>
      <c r="Z188" s="1"/>
      <c r="AA188" s="1"/>
      <c r="AB188" s="1"/>
      <c r="AC188" s="1" t="s">
        <v>41</v>
      </c>
      <c r="AD188" s="1" t="s">
        <v>58</v>
      </c>
      <c r="AE188" s="1" t="s">
        <v>40</v>
      </c>
      <c r="AF188" s="3">
        <v>4677343.9767000005</v>
      </c>
      <c r="AG188" s="3">
        <v>2464644.7615</v>
      </c>
      <c r="AH188" s="3">
        <v>-75.929277999999996</v>
      </c>
      <c r="AI188" s="3">
        <v>8.1943289999999998</v>
      </c>
    </row>
    <row r="189" spans="1:35" ht="15.75" hidden="1" customHeight="1" x14ac:dyDescent="0.25">
      <c r="A189" s="1" t="s">
        <v>32</v>
      </c>
      <c r="B189" s="1" t="s">
        <v>33</v>
      </c>
      <c r="C189" s="1" t="s">
        <v>60</v>
      </c>
      <c r="D189" s="1">
        <v>4</v>
      </c>
      <c r="E189" s="1">
        <v>479</v>
      </c>
      <c r="F189" s="1" t="s">
        <v>48</v>
      </c>
      <c r="G189" s="2">
        <v>45798</v>
      </c>
      <c r="H189" s="1" t="s">
        <v>49</v>
      </c>
      <c r="I189" s="1" t="s">
        <v>50</v>
      </c>
      <c r="J189" s="1" t="s">
        <v>38</v>
      </c>
      <c r="K189" s="1">
        <v>1</v>
      </c>
      <c r="L189" s="1">
        <v>5</v>
      </c>
      <c r="M189" s="1" t="s">
        <v>52</v>
      </c>
      <c r="N189" s="1" t="s">
        <v>40</v>
      </c>
      <c r="O189" s="1">
        <v>65</v>
      </c>
      <c r="P189" s="35">
        <f t="shared" si="6"/>
        <v>0.65</v>
      </c>
      <c r="Q189" s="1">
        <f t="shared" si="7"/>
        <v>0.20690142601946396</v>
      </c>
      <c r="R189" s="1">
        <v>5</v>
      </c>
      <c r="S189" s="1">
        <v>0.3</v>
      </c>
      <c r="T189" s="1">
        <f t="shared" si="8"/>
        <v>3.3621481728162893E-2</v>
      </c>
      <c r="U189" s="1">
        <v>2</v>
      </c>
      <c r="V189" s="1">
        <v>8</v>
      </c>
      <c r="W189" s="1"/>
      <c r="X189" s="1"/>
      <c r="Y189" s="1"/>
      <c r="Z189" s="1"/>
      <c r="AA189" s="1"/>
      <c r="AB189" s="1"/>
      <c r="AC189" s="1" t="s">
        <v>41</v>
      </c>
      <c r="AD189" s="1" t="s">
        <v>58</v>
      </c>
      <c r="AE189" s="1" t="s">
        <v>40</v>
      </c>
      <c r="AF189" s="3">
        <v>4677344.6525999997</v>
      </c>
      <c r="AG189" s="3">
        <v>2464646.7483999999</v>
      </c>
      <c r="AH189" s="3">
        <v>-75.929271999999997</v>
      </c>
      <c r="AI189" s="3">
        <v>8.1943470010000006</v>
      </c>
    </row>
    <row r="190" spans="1:35" ht="15.75" hidden="1" customHeight="1" x14ac:dyDescent="0.25">
      <c r="A190" s="1" t="s">
        <v>32</v>
      </c>
      <c r="B190" s="1" t="s">
        <v>33</v>
      </c>
      <c r="C190" s="1" t="s">
        <v>60</v>
      </c>
      <c r="D190" s="1">
        <v>4</v>
      </c>
      <c r="E190" s="1">
        <v>480</v>
      </c>
      <c r="F190" s="1" t="s">
        <v>48</v>
      </c>
      <c r="G190" s="2">
        <v>45798</v>
      </c>
      <c r="H190" s="1" t="s">
        <v>49</v>
      </c>
      <c r="I190" s="1" t="s">
        <v>50</v>
      </c>
      <c r="J190" s="1" t="s">
        <v>38</v>
      </c>
      <c r="K190" s="1">
        <v>1</v>
      </c>
      <c r="L190" s="1">
        <v>6</v>
      </c>
      <c r="M190" s="1" t="s">
        <v>54</v>
      </c>
      <c r="N190" s="1" t="s">
        <v>40</v>
      </c>
      <c r="O190" s="1">
        <v>51.8</v>
      </c>
      <c r="P190" s="35">
        <f t="shared" si="6"/>
        <v>0.51800000000000002</v>
      </c>
      <c r="Q190" s="1">
        <f t="shared" si="7"/>
        <v>0.16488452104320359</v>
      </c>
      <c r="R190" s="1">
        <v>6</v>
      </c>
      <c r="S190" s="1">
        <v>2.5</v>
      </c>
      <c r="T190" s="1">
        <f t="shared" si="8"/>
        <v>2.1352545475094863E-2</v>
      </c>
      <c r="U190" s="1">
        <v>3</v>
      </c>
      <c r="V190" s="1">
        <v>8</v>
      </c>
      <c r="W190" s="1"/>
      <c r="X190" s="1"/>
      <c r="Y190" s="1"/>
      <c r="Z190" s="1"/>
      <c r="AA190" s="1"/>
      <c r="AB190" s="1"/>
      <c r="AC190" s="1" t="s">
        <v>61</v>
      </c>
      <c r="AD190" s="1" t="s">
        <v>58</v>
      </c>
      <c r="AE190" s="1" t="s">
        <v>40</v>
      </c>
      <c r="AF190" s="3">
        <v>4677346.5363999996</v>
      </c>
      <c r="AG190" s="3">
        <v>2464648.0625</v>
      </c>
      <c r="AH190" s="3">
        <v>-75.929254999999998</v>
      </c>
      <c r="AI190" s="3">
        <v>8.1943590010000005</v>
      </c>
    </row>
    <row r="191" spans="1:35" ht="15.75" hidden="1" customHeight="1" x14ac:dyDescent="0.25">
      <c r="A191" s="1" t="s">
        <v>32</v>
      </c>
      <c r="B191" s="1" t="s">
        <v>33</v>
      </c>
      <c r="C191" s="1" t="s">
        <v>60</v>
      </c>
      <c r="D191" s="1">
        <v>4</v>
      </c>
      <c r="E191" s="1">
        <v>481</v>
      </c>
      <c r="F191" s="1" t="s">
        <v>48</v>
      </c>
      <c r="G191" s="2">
        <v>45798</v>
      </c>
      <c r="H191" s="1" t="s">
        <v>49</v>
      </c>
      <c r="I191" s="1" t="s">
        <v>50</v>
      </c>
      <c r="J191" s="1" t="s">
        <v>38</v>
      </c>
      <c r="K191" s="1">
        <v>1</v>
      </c>
      <c r="L191" s="1">
        <v>7</v>
      </c>
      <c r="M191" s="1" t="s">
        <v>39</v>
      </c>
      <c r="N191" s="1" t="s">
        <v>40</v>
      </c>
      <c r="O191" s="1">
        <v>72.5</v>
      </c>
      <c r="P191" s="35">
        <f t="shared" si="6"/>
        <v>0.72499999999999998</v>
      </c>
      <c r="Q191" s="1">
        <f t="shared" si="7"/>
        <v>0.23077466748324824</v>
      </c>
      <c r="R191" s="1">
        <v>9</v>
      </c>
      <c r="S191" s="1">
        <v>7.5</v>
      </c>
      <c r="T191" s="1">
        <f t="shared" si="8"/>
        <v>4.1827908481338744E-2</v>
      </c>
      <c r="U191" s="1">
        <v>9</v>
      </c>
      <c r="V191" s="1">
        <v>18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 t="s">
        <v>45</v>
      </c>
      <c r="AD191" s="1" t="s">
        <v>58</v>
      </c>
      <c r="AE191" s="1" t="s">
        <v>40</v>
      </c>
      <c r="AF191" s="3">
        <v>4677341.8409000002</v>
      </c>
      <c r="AG191" s="3">
        <v>2464639.1338</v>
      </c>
      <c r="AH191" s="3">
        <v>-75.929297000000005</v>
      </c>
      <c r="AI191" s="3">
        <v>8.1942780010000007</v>
      </c>
    </row>
    <row r="192" spans="1:35" ht="15.75" hidden="1" customHeight="1" x14ac:dyDescent="0.25">
      <c r="A192" s="1" t="s">
        <v>32</v>
      </c>
      <c r="B192" s="1" t="s">
        <v>33</v>
      </c>
      <c r="C192" s="1" t="s">
        <v>60</v>
      </c>
      <c r="D192" s="1">
        <v>4</v>
      </c>
      <c r="E192" s="1">
        <v>482</v>
      </c>
      <c r="F192" s="1" t="s">
        <v>48</v>
      </c>
      <c r="G192" s="2">
        <v>45798</v>
      </c>
      <c r="H192" s="1" t="s">
        <v>49</v>
      </c>
      <c r="I192" s="1" t="s">
        <v>50</v>
      </c>
      <c r="J192" s="1" t="s">
        <v>38</v>
      </c>
      <c r="K192" s="1">
        <v>1</v>
      </c>
      <c r="L192" s="1">
        <v>8</v>
      </c>
      <c r="M192" s="1" t="s">
        <v>56</v>
      </c>
      <c r="N192" s="1" t="s">
        <v>40</v>
      </c>
      <c r="O192" s="1">
        <v>56.5</v>
      </c>
      <c r="P192" s="35">
        <f t="shared" si="6"/>
        <v>0.56499999999999995</v>
      </c>
      <c r="Q192" s="1">
        <f t="shared" si="7"/>
        <v>0.17984508569384172</v>
      </c>
      <c r="R192" s="1">
        <v>4.5</v>
      </c>
      <c r="S192" s="1">
        <v>0.8</v>
      </c>
      <c r="T192" s="1">
        <f t="shared" si="8"/>
        <v>2.5403118354255141E-2</v>
      </c>
      <c r="U192" s="1">
        <v>2</v>
      </c>
      <c r="V192" s="1">
        <v>5</v>
      </c>
      <c r="W192" s="1"/>
      <c r="X192" s="1"/>
      <c r="Y192" s="1"/>
      <c r="Z192" s="1"/>
      <c r="AA192" s="1"/>
      <c r="AB192" s="1"/>
      <c r="AC192" s="1" t="s">
        <v>41</v>
      </c>
      <c r="AD192" s="1" t="s">
        <v>58</v>
      </c>
      <c r="AE192" s="1" t="s">
        <v>40</v>
      </c>
      <c r="AF192" s="3">
        <v>4677337.7959000003</v>
      </c>
      <c r="AG192" s="3">
        <v>2464643.8106999998</v>
      </c>
      <c r="AH192" s="3">
        <v>-75.929333999999997</v>
      </c>
      <c r="AI192" s="3">
        <v>8.1943199999999994</v>
      </c>
    </row>
    <row r="193" spans="1:35" ht="15.75" hidden="1" customHeight="1" x14ac:dyDescent="0.25">
      <c r="A193" s="1" t="s">
        <v>32</v>
      </c>
      <c r="B193" s="1" t="s">
        <v>33</v>
      </c>
      <c r="C193" s="1" t="s">
        <v>60</v>
      </c>
      <c r="D193" s="1">
        <v>4</v>
      </c>
      <c r="E193" s="1">
        <v>483</v>
      </c>
      <c r="F193" s="1" t="s">
        <v>48</v>
      </c>
      <c r="G193" s="2">
        <v>45798</v>
      </c>
      <c r="H193" s="1" t="s">
        <v>49</v>
      </c>
      <c r="I193" s="1" t="s">
        <v>50</v>
      </c>
      <c r="J193" s="1" t="s">
        <v>38</v>
      </c>
      <c r="K193" s="1">
        <v>1</v>
      </c>
      <c r="L193" s="1">
        <v>9</v>
      </c>
      <c r="M193" s="1" t="s">
        <v>52</v>
      </c>
      <c r="N193" s="1" t="s">
        <v>40</v>
      </c>
      <c r="O193" s="1">
        <v>74.5</v>
      </c>
      <c r="P193" s="35">
        <f t="shared" si="6"/>
        <v>0.745</v>
      </c>
      <c r="Q193" s="1">
        <f t="shared" si="7"/>
        <v>0.23714086520692407</v>
      </c>
      <c r="R193" s="1">
        <v>6</v>
      </c>
      <c r="S193" s="1">
        <v>0.4</v>
      </c>
      <c r="T193" s="1">
        <f t="shared" si="8"/>
        <v>4.416748614478961E-2</v>
      </c>
      <c r="U193" s="1">
        <v>4</v>
      </c>
      <c r="V193" s="1">
        <v>8</v>
      </c>
      <c r="W193" s="1"/>
      <c r="X193" s="1"/>
      <c r="Y193" s="1"/>
      <c r="Z193" s="1"/>
      <c r="AA193" s="1"/>
      <c r="AB193" s="1"/>
      <c r="AC193" s="1" t="s">
        <v>41</v>
      </c>
      <c r="AD193" s="1" t="s">
        <v>58</v>
      </c>
      <c r="AE193" s="1" t="s">
        <v>40</v>
      </c>
      <c r="AF193" s="3">
        <v>4677341.5683000004</v>
      </c>
      <c r="AG193" s="3">
        <v>2464647.1028</v>
      </c>
      <c r="AH193" s="3">
        <v>-75.929299999999998</v>
      </c>
      <c r="AI193" s="3">
        <v>8.19435</v>
      </c>
    </row>
    <row r="194" spans="1:35" ht="15.75" hidden="1" customHeight="1" x14ac:dyDescent="0.25">
      <c r="A194" s="1" t="s">
        <v>32</v>
      </c>
      <c r="B194" s="1" t="s">
        <v>33</v>
      </c>
      <c r="C194" s="1" t="s">
        <v>60</v>
      </c>
      <c r="D194" s="1">
        <v>4</v>
      </c>
      <c r="E194" s="1">
        <v>484</v>
      </c>
      <c r="F194" s="1" t="s">
        <v>48</v>
      </c>
      <c r="G194" s="2">
        <v>45798</v>
      </c>
      <c r="H194" s="1" t="s">
        <v>49</v>
      </c>
      <c r="I194" s="1" t="s">
        <v>50</v>
      </c>
      <c r="J194" s="1" t="s">
        <v>38</v>
      </c>
      <c r="K194" s="1">
        <v>1</v>
      </c>
      <c r="L194" s="1">
        <v>10</v>
      </c>
      <c r="M194" s="1" t="s">
        <v>39</v>
      </c>
      <c r="N194" s="1" t="s">
        <v>40</v>
      </c>
      <c r="O194" s="1">
        <v>70.5</v>
      </c>
      <c r="P194" s="35">
        <f t="shared" ref="P194:P257" si="9">(O194/100)</f>
        <v>0.70499999999999996</v>
      </c>
      <c r="Q194" s="1">
        <f t="shared" ref="Q194:Q257" si="10">(P194/PI())</f>
        <v>0.22440846975957243</v>
      </c>
      <c r="R194" s="1">
        <v>9</v>
      </c>
      <c r="S194" s="1">
        <v>7.5</v>
      </c>
      <c r="T194" s="1">
        <f t="shared" ref="T194:T257" si="11">(PI()/4)*Q194*Q194</f>
        <v>3.9551992795124641E-2</v>
      </c>
      <c r="U194" s="1">
        <v>8</v>
      </c>
      <c r="V194" s="1">
        <v>16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 t="s">
        <v>45</v>
      </c>
      <c r="AD194" s="1" t="s">
        <v>58</v>
      </c>
      <c r="AE194" s="1" t="s">
        <v>40</v>
      </c>
      <c r="AF194" s="3">
        <v>4677337.0032000002</v>
      </c>
      <c r="AG194" s="3">
        <v>2464640.9394999999</v>
      </c>
      <c r="AH194" s="3">
        <v>-75.929340999999994</v>
      </c>
      <c r="AI194" s="3">
        <v>8.1942939999999993</v>
      </c>
    </row>
    <row r="195" spans="1:35" ht="15.75" hidden="1" customHeight="1" x14ac:dyDescent="0.25">
      <c r="A195" s="1" t="s">
        <v>32</v>
      </c>
      <c r="B195" s="1" t="s">
        <v>33</v>
      </c>
      <c r="C195" s="1" t="s">
        <v>60</v>
      </c>
      <c r="D195" s="1">
        <v>4</v>
      </c>
      <c r="E195" s="1">
        <v>485</v>
      </c>
      <c r="F195" s="1" t="s">
        <v>48</v>
      </c>
      <c r="G195" s="2">
        <v>45798</v>
      </c>
      <c r="H195" s="1" t="s">
        <v>49</v>
      </c>
      <c r="I195" s="1" t="s">
        <v>50</v>
      </c>
      <c r="J195" s="1" t="s">
        <v>38</v>
      </c>
      <c r="K195" s="1">
        <v>1</v>
      </c>
      <c r="L195" s="1">
        <v>11</v>
      </c>
      <c r="M195" s="1" t="s">
        <v>39</v>
      </c>
      <c r="N195" s="1" t="s">
        <v>40</v>
      </c>
      <c r="O195" s="1">
        <v>74.5</v>
      </c>
      <c r="P195" s="35">
        <f t="shared" si="9"/>
        <v>0.745</v>
      </c>
      <c r="Q195" s="1">
        <f t="shared" si="10"/>
        <v>0.23714086520692407</v>
      </c>
      <c r="R195" s="1">
        <v>10</v>
      </c>
      <c r="S195" s="1">
        <v>8</v>
      </c>
      <c r="T195" s="1">
        <f t="shared" si="11"/>
        <v>4.416748614478961E-2</v>
      </c>
      <c r="U195" s="1">
        <v>8</v>
      </c>
      <c r="V195" s="1">
        <v>22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 t="s">
        <v>41</v>
      </c>
      <c r="AD195" s="1" t="s">
        <v>58</v>
      </c>
      <c r="AE195" s="1" t="s">
        <v>40</v>
      </c>
      <c r="AF195" s="3">
        <v>4677338.4726999998</v>
      </c>
      <c r="AG195" s="3">
        <v>2464645.9081999999</v>
      </c>
      <c r="AH195" s="3">
        <v>-75.929327999999998</v>
      </c>
      <c r="AI195" s="3">
        <v>8.1943389999999994</v>
      </c>
    </row>
    <row r="196" spans="1:35" ht="15.75" hidden="1" customHeight="1" x14ac:dyDescent="0.25">
      <c r="A196" s="1" t="s">
        <v>32</v>
      </c>
      <c r="B196" s="1" t="s">
        <v>33</v>
      </c>
      <c r="C196" s="1" t="s">
        <v>60</v>
      </c>
      <c r="D196" s="1">
        <v>4</v>
      </c>
      <c r="E196" s="1">
        <v>486</v>
      </c>
      <c r="F196" s="1" t="s">
        <v>48</v>
      </c>
      <c r="G196" s="2">
        <v>45798</v>
      </c>
      <c r="H196" s="1" t="s">
        <v>49</v>
      </c>
      <c r="I196" s="1" t="s">
        <v>50</v>
      </c>
      <c r="J196" s="1" t="s">
        <v>38</v>
      </c>
      <c r="K196" s="1">
        <v>1</v>
      </c>
      <c r="L196" s="1">
        <v>12</v>
      </c>
      <c r="M196" s="1" t="s">
        <v>52</v>
      </c>
      <c r="N196" s="1" t="s">
        <v>40</v>
      </c>
      <c r="O196" s="1">
        <v>43.5</v>
      </c>
      <c r="P196" s="35">
        <f t="shared" si="9"/>
        <v>0.435</v>
      </c>
      <c r="Q196" s="1">
        <f t="shared" si="10"/>
        <v>0.13846480048994894</v>
      </c>
      <c r="R196" s="1">
        <v>3</v>
      </c>
      <c r="S196" s="1">
        <v>0.3</v>
      </c>
      <c r="T196" s="1">
        <f t="shared" si="11"/>
        <v>1.5058047053281948E-2</v>
      </c>
      <c r="U196" s="1">
        <v>0</v>
      </c>
      <c r="V196" s="1">
        <v>2</v>
      </c>
      <c r="W196" s="1"/>
      <c r="X196" s="1"/>
      <c r="Y196" s="1"/>
      <c r="Z196" s="1"/>
      <c r="AA196" s="1"/>
      <c r="AB196" s="1"/>
      <c r="AC196" s="1" t="s">
        <v>41</v>
      </c>
      <c r="AD196" s="1" t="s">
        <v>58</v>
      </c>
      <c r="AE196" s="1" t="s">
        <v>40</v>
      </c>
      <c r="AF196" s="3">
        <v>4677337.1796000004</v>
      </c>
      <c r="AG196" s="3">
        <v>2464650.0118</v>
      </c>
      <c r="AH196" s="3">
        <v>-75.929339999999996</v>
      </c>
      <c r="AI196" s="3">
        <v>8.1943760000000001</v>
      </c>
    </row>
    <row r="197" spans="1:35" ht="15.75" hidden="1" customHeight="1" x14ac:dyDescent="0.25">
      <c r="A197" s="1" t="s">
        <v>32</v>
      </c>
      <c r="B197" s="1" t="s">
        <v>33</v>
      </c>
      <c r="C197" s="1" t="s">
        <v>60</v>
      </c>
      <c r="D197" s="1">
        <v>4</v>
      </c>
      <c r="E197" s="1">
        <v>487</v>
      </c>
      <c r="F197" s="1" t="s">
        <v>48</v>
      </c>
      <c r="G197" s="2">
        <v>45798</v>
      </c>
      <c r="H197" s="1" t="s">
        <v>49</v>
      </c>
      <c r="I197" s="1" t="s">
        <v>50</v>
      </c>
      <c r="J197" s="1" t="s">
        <v>38</v>
      </c>
      <c r="K197" s="1">
        <v>1</v>
      </c>
      <c r="L197" s="1">
        <v>13</v>
      </c>
      <c r="M197" s="1" t="s">
        <v>43</v>
      </c>
      <c r="N197" s="1" t="s">
        <v>40</v>
      </c>
      <c r="O197" s="1">
        <v>56.8</v>
      </c>
      <c r="P197" s="35">
        <f t="shared" si="9"/>
        <v>0.56799999999999995</v>
      </c>
      <c r="Q197" s="1">
        <f t="shared" si="10"/>
        <v>0.1808000153523931</v>
      </c>
      <c r="R197" s="1">
        <v>6.5</v>
      </c>
      <c r="S197" s="1">
        <v>3</v>
      </c>
      <c r="T197" s="1">
        <f t="shared" si="11"/>
        <v>2.5673602180039817E-2</v>
      </c>
      <c r="U197" s="1">
        <v>0</v>
      </c>
      <c r="V197" s="1">
        <v>13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 t="s">
        <v>41</v>
      </c>
      <c r="AD197" s="1" t="s">
        <v>58</v>
      </c>
      <c r="AE197" s="1" t="s">
        <v>40</v>
      </c>
      <c r="AF197" s="3">
        <v>4677340.5038000001</v>
      </c>
      <c r="AG197" s="3">
        <v>2464652.3113000002</v>
      </c>
      <c r="AH197" s="3">
        <v>-75.929310000000001</v>
      </c>
      <c r="AI197" s="3">
        <v>8.1943970000000004</v>
      </c>
    </row>
    <row r="198" spans="1:35" ht="15.75" hidden="1" customHeight="1" x14ac:dyDescent="0.25">
      <c r="A198" s="1" t="s">
        <v>32</v>
      </c>
      <c r="B198" s="1" t="s">
        <v>33</v>
      </c>
      <c r="C198" s="1" t="s">
        <v>60</v>
      </c>
      <c r="D198" s="1">
        <v>4</v>
      </c>
      <c r="E198" s="1">
        <v>488</v>
      </c>
      <c r="F198" s="1" t="s">
        <v>48</v>
      </c>
      <c r="G198" s="2">
        <v>45798</v>
      </c>
      <c r="H198" s="1" t="s">
        <v>49</v>
      </c>
      <c r="I198" s="1" t="s">
        <v>50</v>
      </c>
      <c r="J198" s="1" t="s">
        <v>38</v>
      </c>
      <c r="K198" s="1">
        <v>1</v>
      </c>
      <c r="L198" s="1">
        <v>14</v>
      </c>
      <c r="M198" s="1" t="s">
        <v>43</v>
      </c>
      <c r="N198" s="1" t="s">
        <v>40</v>
      </c>
      <c r="O198" s="1">
        <v>64.2</v>
      </c>
      <c r="P198" s="35">
        <f t="shared" si="9"/>
        <v>0.64200000000000002</v>
      </c>
      <c r="Q198" s="1">
        <f t="shared" si="10"/>
        <v>0.20435494692999362</v>
      </c>
      <c r="R198" s="1">
        <v>6.5</v>
      </c>
      <c r="S198" s="1">
        <v>4</v>
      </c>
      <c r="T198" s="1">
        <f t="shared" si="11"/>
        <v>3.2798968982263976E-2</v>
      </c>
      <c r="U198" s="1">
        <v>2</v>
      </c>
      <c r="V198" s="1">
        <v>14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1</v>
      </c>
      <c r="AC198" s="1" t="s">
        <v>45</v>
      </c>
      <c r="AD198" s="1" t="s">
        <v>58</v>
      </c>
      <c r="AE198" s="1" t="s">
        <v>40</v>
      </c>
      <c r="AF198" s="3">
        <v>4677337.5318</v>
      </c>
      <c r="AG198" s="3">
        <v>2464637.8372999998</v>
      </c>
      <c r="AH198" s="3">
        <v>-75.929336000000006</v>
      </c>
      <c r="AI198" s="3">
        <v>8.1942660000000007</v>
      </c>
    </row>
    <row r="199" spans="1:35" ht="15.75" hidden="1" customHeight="1" x14ac:dyDescent="0.25">
      <c r="A199" s="1" t="s">
        <v>32</v>
      </c>
      <c r="B199" s="1" t="s">
        <v>33</v>
      </c>
      <c r="C199" s="1" t="s">
        <v>60</v>
      </c>
      <c r="D199" s="1">
        <v>4</v>
      </c>
      <c r="E199" s="1">
        <v>489</v>
      </c>
      <c r="F199" s="1" t="s">
        <v>48</v>
      </c>
      <c r="G199" s="2">
        <v>45798</v>
      </c>
      <c r="H199" s="1" t="s">
        <v>49</v>
      </c>
      <c r="I199" s="1" t="s">
        <v>50</v>
      </c>
      <c r="J199" s="1" t="s">
        <v>38</v>
      </c>
      <c r="K199" s="1">
        <v>1</v>
      </c>
      <c r="L199" s="1">
        <v>15</v>
      </c>
      <c r="M199" s="1" t="s">
        <v>39</v>
      </c>
      <c r="N199" s="1" t="s">
        <v>40</v>
      </c>
      <c r="O199" s="1">
        <v>69.5</v>
      </c>
      <c r="P199" s="35">
        <f t="shared" si="9"/>
        <v>0.69499999999999995</v>
      </c>
      <c r="Q199" s="1">
        <f t="shared" si="10"/>
        <v>0.2212253708977345</v>
      </c>
      <c r="R199" s="1">
        <v>9</v>
      </c>
      <c r="S199" s="1">
        <v>7</v>
      </c>
      <c r="T199" s="1">
        <f t="shared" si="11"/>
        <v>3.843790819348137E-2</v>
      </c>
      <c r="U199" s="1">
        <v>7</v>
      </c>
      <c r="V199" s="1">
        <v>15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 t="s">
        <v>41</v>
      </c>
      <c r="AD199" s="1" t="s">
        <v>58</v>
      </c>
      <c r="AE199" s="1" t="s">
        <v>40</v>
      </c>
      <c r="AF199" s="3">
        <v>4677337.1957999999</v>
      </c>
      <c r="AG199" s="3">
        <v>2464652.2248</v>
      </c>
      <c r="AH199" s="3">
        <v>-75.929339999999996</v>
      </c>
      <c r="AI199" s="3">
        <v>8.1943959999999993</v>
      </c>
    </row>
    <row r="200" spans="1:35" ht="15.75" hidden="1" customHeight="1" x14ac:dyDescent="0.25">
      <c r="A200" s="1" t="s">
        <v>32</v>
      </c>
      <c r="B200" s="1" t="s">
        <v>33</v>
      </c>
      <c r="C200" s="1" t="s">
        <v>60</v>
      </c>
      <c r="D200" s="1">
        <v>4</v>
      </c>
      <c r="E200" s="1" t="s">
        <v>40</v>
      </c>
      <c r="F200" s="1" t="s">
        <v>48</v>
      </c>
      <c r="G200" s="2">
        <v>45798</v>
      </c>
      <c r="H200" s="1" t="s">
        <v>49</v>
      </c>
      <c r="I200" s="1" t="s">
        <v>50</v>
      </c>
      <c r="J200" s="1" t="s">
        <v>38</v>
      </c>
      <c r="K200" s="1">
        <v>1</v>
      </c>
      <c r="L200" s="1">
        <v>16</v>
      </c>
      <c r="M200" s="1" t="s">
        <v>47</v>
      </c>
      <c r="N200" s="1">
        <v>30</v>
      </c>
      <c r="O200" s="1"/>
      <c r="P200" s="35">
        <f t="shared" si="9"/>
        <v>0</v>
      </c>
      <c r="Q200" s="1">
        <f t="shared" si="10"/>
        <v>0</v>
      </c>
      <c r="R200" s="1">
        <v>0.1</v>
      </c>
      <c r="S200" s="1"/>
      <c r="T200" s="1">
        <f t="shared" si="11"/>
        <v>0</v>
      </c>
      <c r="U200" s="1"/>
      <c r="V200" s="1"/>
      <c r="W200" s="1"/>
      <c r="X200" s="1"/>
      <c r="Y200" s="1"/>
      <c r="Z200" s="1"/>
      <c r="AA200" s="1"/>
      <c r="AB200" s="1"/>
      <c r="AC200" s="1" t="s">
        <v>41</v>
      </c>
      <c r="AD200" s="1" t="s">
        <v>58</v>
      </c>
      <c r="AE200" s="1" t="s">
        <v>40</v>
      </c>
    </row>
    <row r="201" spans="1:35" ht="15.75" hidden="1" customHeight="1" x14ac:dyDescent="0.25">
      <c r="A201" s="1" t="s">
        <v>32</v>
      </c>
      <c r="B201" s="1" t="s">
        <v>33</v>
      </c>
      <c r="C201" s="1" t="s">
        <v>60</v>
      </c>
      <c r="D201" s="1">
        <v>4</v>
      </c>
      <c r="E201" s="1" t="s">
        <v>40</v>
      </c>
      <c r="F201" s="1" t="s">
        <v>48</v>
      </c>
      <c r="G201" s="2">
        <v>45798</v>
      </c>
      <c r="H201" s="1" t="s">
        <v>49</v>
      </c>
      <c r="I201" s="1" t="s">
        <v>50</v>
      </c>
      <c r="J201" s="1" t="s">
        <v>38</v>
      </c>
      <c r="K201" s="1">
        <v>1</v>
      </c>
      <c r="L201" s="1">
        <v>17</v>
      </c>
      <c r="M201" s="1" t="s">
        <v>46</v>
      </c>
      <c r="N201" s="1">
        <v>5</v>
      </c>
      <c r="O201" s="1"/>
      <c r="P201" s="35">
        <f t="shared" si="9"/>
        <v>0</v>
      </c>
      <c r="Q201" s="1">
        <f t="shared" si="10"/>
        <v>0</v>
      </c>
      <c r="R201" s="1">
        <v>0.2</v>
      </c>
      <c r="S201" s="1"/>
      <c r="T201" s="1">
        <f t="shared" si="11"/>
        <v>0</v>
      </c>
      <c r="U201" s="1"/>
      <c r="V201" s="1"/>
      <c r="W201" s="1"/>
      <c r="X201" s="1"/>
      <c r="Y201" s="1"/>
      <c r="Z201" s="1"/>
      <c r="AA201" s="1"/>
      <c r="AB201" s="1"/>
      <c r="AC201" s="1" t="s">
        <v>41</v>
      </c>
      <c r="AD201" s="1" t="s">
        <v>58</v>
      </c>
      <c r="AE201" s="1" t="s">
        <v>40</v>
      </c>
    </row>
    <row r="202" spans="1:35" ht="15.75" hidden="1" customHeight="1" x14ac:dyDescent="0.25">
      <c r="A202" s="1" t="s">
        <v>32</v>
      </c>
      <c r="B202" s="1" t="s">
        <v>33</v>
      </c>
      <c r="C202" s="1" t="s">
        <v>60</v>
      </c>
      <c r="D202" s="1">
        <v>4</v>
      </c>
      <c r="E202" s="1" t="s">
        <v>40</v>
      </c>
      <c r="F202" s="1" t="s">
        <v>48</v>
      </c>
      <c r="G202" s="2">
        <v>45798</v>
      </c>
      <c r="H202" s="1" t="s">
        <v>49</v>
      </c>
      <c r="I202" s="1" t="s">
        <v>50</v>
      </c>
      <c r="J202" s="1" t="s">
        <v>38</v>
      </c>
      <c r="K202" s="1">
        <v>1</v>
      </c>
      <c r="L202" s="1">
        <v>18</v>
      </c>
      <c r="M202" s="1" t="s">
        <v>44</v>
      </c>
      <c r="N202" s="1">
        <v>3</v>
      </c>
      <c r="O202" s="1"/>
      <c r="P202" s="35">
        <f t="shared" si="9"/>
        <v>0</v>
      </c>
      <c r="Q202" s="1">
        <f t="shared" si="10"/>
        <v>0</v>
      </c>
      <c r="R202" s="1">
        <v>0.5</v>
      </c>
      <c r="S202" s="1"/>
      <c r="T202" s="1">
        <f t="shared" si="11"/>
        <v>0</v>
      </c>
      <c r="U202" s="1"/>
      <c r="V202" s="1"/>
      <c r="W202" s="1"/>
      <c r="X202" s="1"/>
      <c r="Y202" s="1"/>
      <c r="Z202" s="1"/>
      <c r="AA202" s="1"/>
      <c r="AB202" s="1"/>
      <c r="AC202" s="1" t="s">
        <v>41</v>
      </c>
      <c r="AD202" s="1" t="s">
        <v>58</v>
      </c>
      <c r="AE202" s="1" t="s">
        <v>40</v>
      </c>
    </row>
    <row r="203" spans="1:35" ht="15.75" hidden="1" customHeight="1" x14ac:dyDescent="0.25">
      <c r="A203" s="1" t="s">
        <v>32</v>
      </c>
      <c r="B203" s="1" t="s">
        <v>33</v>
      </c>
      <c r="C203" s="1" t="s">
        <v>60</v>
      </c>
      <c r="D203" s="1">
        <v>4</v>
      </c>
      <c r="E203" s="1">
        <v>490</v>
      </c>
      <c r="F203" s="1" t="s">
        <v>48</v>
      </c>
      <c r="G203" s="2">
        <v>45798</v>
      </c>
      <c r="H203" s="1" t="s">
        <v>49</v>
      </c>
      <c r="I203" s="1" t="s">
        <v>50</v>
      </c>
      <c r="J203" s="1" t="s">
        <v>38</v>
      </c>
      <c r="K203" s="1">
        <v>2</v>
      </c>
      <c r="L203" s="1">
        <v>19</v>
      </c>
      <c r="M203" s="1" t="s">
        <v>39</v>
      </c>
      <c r="N203" s="1" t="s">
        <v>40</v>
      </c>
      <c r="O203" s="1">
        <v>74</v>
      </c>
      <c r="P203" s="35">
        <f t="shared" si="9"/>
        <v>0.74</v>
      </c>
      <c r="Q203" s="1">
        <f t="shared" si="10"/>
        <v>0.2355493157760051</v>
      </c>
      <c r="R203" s="1">
        <v>9.5</v>
      </c>
      <c r="S203" s="1">
        <v>8</v>
      </c>
      <c r="T203" s="1">
        <f t="shared" si="11"/>
        <v>4.3576623418560945E-2</v>
      </c>
      <c r="U203" s="1">
        <v>6</v>
      </c>
      <c r="V203" s="1">
        <v>18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 t="s">
        <v>41</v>
      </c>
      <c r="AD203" s="1" t="s">
        <v>58</v>
      </c>
      <c r="AE203" s="1" t="s">
        <v>40</v>
      </c>
      <c r="AF203" s="3">
        <v>4677343.9075999996</v>
      </c>
      <c r="AG203" s="3">
        <v>2464650.4054</v>
      </c>
      <c r="AH203" s="3">
        <v>-75.929278999999994</v>
      </c>
      <c r="AI203" s="3">
        <v>8.1943800000000007</v>
      </c>
    </row>
    <row r="204" spans="1:35" ht="15.75" hidden="1" customHeight="1" x14ac:dyDescent="0.25">
      <c r="A204" s="1" t="s">
        <v>32</v>
      </c>
      <c r="B204" s="1" t="s">
        <v>33</v>
      </c>
      <c r="C204" s="1" t="s">
        <v>60</v>
      </c>
      <c r="D204" s="1">
        <v>4</v>
      </c>
      <c r="E204" s="1">
        <v>491</v>
      </c>
      <c r="F204" s="1" t="s">
        <v>48</v>
      </c>
      <c r="G204" s="2">
        <v>45798</v>
      </c>
      <c r="H204" s="1" t="s">
        <v>49</v>
      </c>
      <c r="I204" s="1" t="s">
        <v>50</v>
      </c>
      <c r="J204" s="1" t="s">
        <v>38</v>
      </c>
      <c r="K204" s="1">
        <v>2</v>
      </c>
      <c r="L204" s="1">
        <v>20</v>
      </c>
      <c r="M204" s="1" t="s">
        <v>43</v>
      </c>
      <c r="N204" s="1" t="s">
        <v>40</v>
      </c>
      <c r="O204" s="1">
        <v>60.5</v>
      </c>
      <c r="P204" s="35">
        <f t="shared" si="9"/>
        <v>0.60499999999999998</v>
      </c>
      <c r="Q204" s="1">
        <f t="shared" si="10"/>
        <v>0.19257748114119336</v>
      </c>
      <c r="R204" s="1">
        <v>7</v>
      </c>
      <c r="S204" s="1">
        <v>4.5</v>
      </c>
      <c r="T204" s="1">
        <f t="shared" si="11"/>
        <v>2.9127344022605493E-2</v>
      </c>
      <c r="U204" s="1">
        <v>5</v>
      </c>
      <c r="V204" s="1">
        <v>16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 t="s">
        <v>41</v>
      </c>
      <c r="AD204" s="1" t="s">
        <v>58</v>
      </c>
      <c r="AE204" s="1" t="s">
        <v>40</v>
      </c>
      <c r="AF204" s="3">
        <v>4677340.6738</v>
      </c>
      <c r="AG204" s="3">
        <v>2464660.4985000002</v>
      </c>
      <c r="AH204" s="3">
        <v>-75.929309000000003</v>
      </c>
      <c r="AI204" s="3">
        <v>8.1944710010000001</v>
      </c>
    </row>
    <row r="205" spans="1:35" ht="15.75" hidden="1" customHeight="1" x14ac:dyDescent="0.25">
      <c r="A205" s="1" t="s">
        <v>32</v>
      </c>
      <c r="B205" s="1" t="s">
        <v>33</v>
      </c>
      <c r="C205" s="1" t="s">
        <v>60</v>
      </c>
      <c r="D205" s="1">
        <v>4</v>
      </c>
      <c r="E205" s="1">
        <v>492</v>
      </c>
      <c r="F205" s="1" t="s">
        <v>48</v>
      </c>
      <c r="G205" s="2">
        <v>45798</v>
      </c>
      <c r="H205" s="1" t="s">
        <v>49</v>
      </c>
      <c r="I205" s="1" t="s">
        <v>50</v>
      </c>
      <c r="J205" s="1" t="s">
        <v>38</v>
      </c>
      <c r="K205" s="1">
        <v>2</v>
      </c>
      <c r="L205" s="1">
        <v>21</v>
      </c>
      <c r="M205" s="1" t="s">
        <v>39</v>
      </c>
      <c r="N205" s="1" t="s">
        <v>40</v>
      </c>
      <c r="O205" s="1">
        <v>66</v>
      </c>
      <c r="P205" s="35">
        <f t="shared" si="9"/>
        <v>0.66</v>
      </c>
      <c r="Q205" s="1">
        <f t="shared" si="10"/>
        <v>0.21008452488130186</v>
      </c>
      <c r="R205" s="1">
        <v>9</v>
      </c>
      <c r="S205" s="1">
        <v>7</v>
      </c>
      <c r="T205" s="1">
        <f t="shared" si="11"/>
        <v>3.466394660541481E-2</v>
      </c>
      <c r="U205" s="1">
        <v>6</v>
      </c>
      <c r="V205" s="1">
        <v>18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 t="s">
        <v>45</v>
      </c>
      <c r="AD205" s="1" t="s">
        <v>58</v>
      </c>
      <c r="AE205" s="1" t="s">
        <v>40</v>
      </c>
      <c r="AF205" s="3">
        <v>4677336.6664000005</v>
      </c>
      <c r="AG205" s="3">
        <v>2464655.2163</v>
      </c>
      <c r="AH205" s="3">
        <v>-75.929344999999998</v>
      </c>
      <c r="AI205" s="3">
        <v>8.1944230000000005</v>
      </c>
    </row>
    <row r="206" spans="1:35" ht="15.75" hidden="1" customHeight="1" x14ac:dyDescent="0.25">
      <c r="A206" s="1" t="s">
        <v>32</v>
      </c>
      <c r="B206" s="1" t="s">
        <v>33</v>
      </c>
      <c r="C206" s="1" t="s">
        <v>60</v>
      </c>
      <c r="D206" s="1">
        <v>4</v>
      </c>
      <c r="E206" s="1">
        <v>493</v>
      </c>
      <c r="F206" s="1" t="s">
        <v>48</v>
      </c>
      <c r="G206" s="2">
        <v>45798</v>
      </c>
      <c r="H206" s="1" t="s">
        <v>49</v>
      </c>
      <c r="I206" s="1" t="s">
        <v>50</v>
      </c>
      <c r="J206" s="1" t="s">
        <v>38</v>
      </c>
      <c r="K206" s="1">
        <v>2</v>
      </c>
      <c r="L206" s="1">
        <v>22</v>
      </c>
      <c r="M206" s="1" t="s">
        <v>39</v>
      </c>
      <c r="N206" s="1" t="s">
        <v>40</v>
      </c>
      <c r="O206" s="1">
        <v>72</v>
      </c>
      <c r="P206" s="35">
        <f t="shared" si="9"/>
        <v>0.72</v>
      </c>
      <c r="Q206" s="1">
        <f t="shared" si="10"/>
        <v>0.22918311805232927</v>
      </c>
      <c r="R206" s="1">
        <v>9</v>
      </c>
      <c r="S206" s="1">
        <v>7</v>
      </c>
      <c r="T206" s="1">
        <f t="shared" si="11"/>
        <v>4.1252961249419268E-2</v>
      </c>
      <c r="U206" s="1">
        <v>6</v>
      </c>
      <c r="V206" s="1">
        <v>16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 t="s">
        <v>41</v>
      </c>
      <c r="AD206" s="1" t="s">
        <v>58</v>
      </c>
      <c r="AE206" s="1" t="s">
        <v>40</v>
      </c>
      <c r="AF206" s="3">
        <v>4677341.5451999996</v>
      </c>
      <c r="AG206" s="3">
        <v>2464659.0536000002</v>
      </c>
      <c r="AH206" s="3">
        <v>-75.929300999999995</v>
      </c>
      <c r="AI206" s="3">
        <v>8.1944579999999991</v>
      </c>
    </row>
    <row r="207" spans="1:35" ht="15.75" hidden="1" customHeight="1" x14ac:dyDescent="0.25">
      <c r="A207" s="1" t="s">
        <v>32</v>
      </c>
      <c r="B207" s="1" t="s">
        <v>33</v>
      </c>
      <c r="C207" s="1" t="s">
        <v>60</v>
      </c>
      <c r="D207" s="1">
        <v>4</v>
      </c>
      <c r="E207" s="1">
        <v>494</v>
      </c>
      <c r="F207" s="1" t="s">
        <v>48</v>
      </c>
      <c r="G207" s="2">
        <v>45798</v>
      </c>
      <c r="H207" s="1" t="s">
        <v>49</v>
      </c>
      <c r="I207" s="1" t="s">
        <v>50</v>
      </c>
      <c r="J207" s="1" t="s">
        <v>38</v>
      </c>
      <c r="K207" s="1">
        <v>2</v>
      </c>
      <c r="L207" s="1">
        <v>23</v>
      </c>
      <c r="M207" s="1" t="s">
        <v>43</v>
      </c>
      <c r="N207" s="1" t="s">
        <v>40</v>
      </c>
      <c r="O207" s="1">
        <v>58</v>
      </c>
      <c r="P207" s="35">
        <f t="shared" si="9"/>
        <v>0.57999999999999996</v>
      </c>
      <c r="Q207" s="1">
        <f t="shared" si="10"/>
        <v>0.18461973398659859</v>
      </c>
      <c r="R207" s="1">
        <v>7</v>
      </c>
      <c r="S207" s="1">
        <v>3.5</v>
      </c>
      <c r="T207" s="1">
        <f t="shared" si="11"/>
        <v>2.6769861428056794E-2</v>
      </c>
      <c r="U207" s="1">
        <v>5</v>
      </c>
      <c r="V207" s="1">
        <v>10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 t="s">
        <v>41</v>
      </c>
      <c r="AD207" s="1" t="s">
        <v>58</v>
      </c>
      <c r="AE207" s="1" t="s">
        <v>40</v>
      </c>
      <c r="AF207" s="3">
        <v>4677337.3706</v>
      </c>
      <c r="AG207" s="3">
        <v>2464661.0758000002</v>
      </c>
      <c r="AH207" s="3">
        <v>-75.929338999999999</v>
      </c>
      <c r="AI207" s="3">
        <v>8.1944759999999999</v>
      </c>
    </row>
    <row r="208" spans="1:35" ht="15.75" hidden="1" customHeight="1" x14ac:dyDescent="0.25">
      <c r="A208" s="1" t="s">
        <v>32</v>
      </c>
      <c r="B208" s="1" t="s">
        <v>33</v>
      </c>
      <c r="C208" s="1" t="s">
        <v>60</v>
      </c>
      <c r="D208" s="1">
        <v>4</v>
      </c>
      <c r="E208" s="1">
        <v>495</v>
      </c>
      <c r="F208" s="1" t="s">
        <v>48</v>
      </c>
      <c r="G208" s="2">
        <v>45798</v>
      </c>
      <c r="H208" s="1" t="s">
        <v>49</v>
      </c>
      <c r="I208" s="1" t="s">
        <v>50</v>
      </c>
      <c r="J208" s="1" t="s">
        <v>38</v>
      </c>
      <c r="K208" s="1">
        <v>2</v>
      </c>
      <c r="L208" s="1">
        <v>24</v>
      </c>
      <c r="M208" s="1" t="s">
        <v>39</v>
      </c>
      <c r="N208" s="1" t="s">
        <v>40</v>
      </c>
      <c r="O208" s="1">
        <v>73.5</v>
      </c>
      <c r="P208" s="35">
        <f t="shared" si="9"/>
        <v>0.73499999999999999</v>
      </c>
      <c r="Q208" s="1">
        <f t="shared" si="10"/>
        <v>0.23395776634508614</v>
      </c>
      <c r="R208" s="1">
        <v>9</v>
      </c>
      <c r="S208" s="1">
        <v>7</v>
      </c>
      <c r="T208" s="1">
        <f t="shared" si="11"/>
        <v>4.2989739565909575E-2</v>
      </c>
      <c r="U208" s="1">
        <v>6</v>
      </c>
      <c r="V208" s="1">
        <v>14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 t="s">
        <v>45</v>
      </c>
      <c r="AD208" s="1" t="s">
        <v>58</v>
      </c>
      <c r="AE208" s="1" t="s">
        <v>40</v>
      </c>
      <c r="AF208" s="3">
        <v>4677335.341</v>
      </c>
      <c r="AG208" s="3">
        <v>2464654.8939999999</v>
      </c>
      <c r="AH208" s="3">
        <v>-75.929356999999996</v>
      </c>
      <c r="AI208" s="3">
        <v>8.1944199999999991</v>
      </c>
    </row>
    <row r="209" spans="1:35" ht="15.75" hidden="1" customHeight="1" x14ac:dyDescent="0.25">
      <c r="A209" s="1" t="s">
        <v>32</v>
      </c>
      <c r="B209" s="1" t="s">
        <v>33</v>
      </c>
      <c r="C209" s="1" t="s">
        <v>60</v>
      </c>
      <c r="D209" s="1">
        <v>4</v>
      </c>
      <c r="E209" s="1">
        <v>496</v>
      </c>
      <c r="F209" s="1" t="s">
        <v>48</v>
      </c>
      <c r="G209" s="2">
        <v>45798</v>
      </c>
      <c r="H209" s="1" t="s">
        <v>49</v>
      </c>
      <c r="I209" s="1" t="s">
        <v>50</v>
      </c>
      <c r="J209" s="1" t="s">
        <v>38</v>
      </c>
      <c r="K209" s="1">
        <v>2</v>
      </c>
      <c r="L209" s="1">
        <v>25</v>
      </c>
      <c r="M209" s="1" t="s">
        <v>43</v>
      </c>
      <c r="N209" s="1" t="s">
        <v>40</v>
      </c>
      <c r="O209" s="1">
        <v>69</v>
      </c>
      <c r="P209" s="35">
        <f t="shared" si="9"/>
        <v>0.69</v>
      </c>
      <c r="Q209" s="1">
        <f t="shared" si="10"/>
        <v>0.21963382146681557</v>
      </c>
      <c r="R209" s="1">
        <v>7</v>
      </c>
      <c r="S209" s="1">
        <v>3</v>
      </c>
      <c r="T209" s="1">
        <f t="shared" si="11"/>
        <v>3.7886834203025681E-2</v>
      </c>
      <c r="U209" s="1">
        <v>3</v>
      </c>
      <c r="V209" s="1">
        <v>12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 t="s">
        <v>41</v>
      </c>
      <c r="AD209" s="1" t="s">
        <v>58</v>
      </c>
      <c r="AE209" s="1" t="s">
        <v>40</v>
      </c>
      <c r="AF209" s="3">
        <v>4677329.0403000005</v>
      </c>
      <c r="AG209" s="3">
        <v>2464652.6162</v>
      </c>
      <c r="AH209" s="3">
        <v>-75.929413999999994</v>
      </c>
      <c r="AI209" s="3">
        <v>8.1943990000000007</v>
      </c>
    </row>
    <row r="210" spans="1:35" ht="15.75" hidden="1" customHeight="1" x14ac:dyDescent="0.25">
      <c r="A210" s="1" t="s">
        <v>32</v>
      </c>
      <c r="B210" s="1" t="s">
        <v>33</v>
      </c>
      <c r="C210" s="1" t="s">
        <v>60</v>
      </c>
      <c r="D210" s="1">
        <v>4</v>
      </c>
      <c r="E210" s="1" t="s">
        <v>40</v>
      </c>
      <c r="F210" s="1" t="s">
        <v>48</v>
      </c>
      <c r="G210" s="2">
        <v>45798</v>
      </c>
      <c r="H210" s="1" t="s">
        <v>49</v>
      </c>
      <c r="I210" s="1" t="s">
        <v>50</v>
      </c>
      <c r="J210" s="1" t="s">
        <v>38</v>
      </c>
      <c r="K210" s="1">
        <v>2</v>
      </c>
      <c r="L210" s="1">
        <v>26</v>
      </c>
      <c r="M210" s="1" t="s">
        <v>47</v>
      </c>
      <c r="N210" s="1">
        <v>35</v>
      </c>
      <c r="O210" s="1"/>
      <c r="P210" s="35">
        <f t="shared" si="9"/>
        <v>0</v>
      </c>
      <c r="Q210" s="1">
        <f t="shared" si="10"/>
        <v>0</v>
      </c>
      <c r="R210" s="1">
        <v>0.1</v>
      </c>
      <c r="S210" s="1"/>
      <c r="T210" s="1">
        <f t="shared" si="11"/>
        <v>0</v>
      </c>
      <c r="U210" s="1"/>
      <c r="V210" s="1"/>
      <c r="W210" s="1"/>
      <c r="X210" s="1"/>
      <c r="Y210" s="1"/>
      <c r="Z210" s="1"/>
      <c r="AA210" s="1"/>
      <c r="AB210" s="1"/>
      <c r="AC210" s="1" t="s">
        <v>41</v>
      </c>
      <c r="AD210" s="1" t="s">
        <v>58</v>
      </c>
      <c r="AE210" s="1" t="s">
        <v>40</v>
      </c>
    </row>
    <row r="211" spans="1:35" ht="15.75" hidden="1" customHeight="1" x14ac:dyDescent="0.25">
      <c r="A211" s="1" t="s">
        <v>32</v>
      </c>
      <c r="B211" s="1" t="s">
        <v>33</v>
      </c>
      <c r="C211" s="1" t="s">
        <v>60</v>
      </c>
      <c r="D211" s="1">
        <v>4</v>
      </c>
      <c r="E211" s="1" t="s">
        <v>40</v>
      </c>
      <c r="F211" s="1" t="s">
        <v>48</v>
      </c>
      <c r="G211" s="2">
        <v>45798</v>
      </c>
      <c r="H211" s="1" t="s">
        <v>49</v>
      </c>
      <c r="I211" s="1" t="s">
        <v>50</v>
      </c>
      <c r="J211" s="1" t="s">
        <v>38</v>
      </c>
      <c r="K211" s="1">
        <v>2</v>
      </c>
      <c r="L211" s="1">
        <v>27</v>
      </c>
      <c r="M211" s="1" t="s">
        <v>46</v>
      </c>
      <c r="N211" s="1">
        <v>13</v>
      </c>
      <c r="O211" s="1"/>
      <c r="P211" s="35">
        <f t="shared" si="9"/>
        <v>0</v>
      </c>
      <c r="Q211" s="1">
        <f t="shared" si="10"/>
        <v>0</v>
      </c>
      <c r="R211" s="1">
        <v>0.2</v>
      </c>
      <c r="S211" s="1"/>
      <c r="T211" s="1">
        <f t="shared" si="11"/>
        <v>0</v>
      </c>
      <c r="U211" s="1"/>
      <c r="V211" s="1"/>
      <c r="W211" s="1"/>
      <c r="X211" s="1"/>
      <c r="Y211" s="1"/>
      <c r="Z211" s="1"/>
      <c r="AA211" s="1"/>
      <c r="AB211" s="1"/>
      <c r="AC211" s="1" t="s">
        <v>41</v>
      </c>
      <c r="AD211" s="1" t="s">
        <v>58</v>
      </c>
      <c r="AE211" s="1" t="s">
        <v>40</v>
      </c>
    </row>
    <row r="212" spans="1:35" ht="15.75" hidden="1" customHeight="1" x14ac:dyDescent="0.25">
      <c r="A212" s="1" t="s">
        <v>32</v>
      </c>
      <c r="B212" s="1" t="s">
        <v>33</v>
      </c>
      <c r="C212" s="1" t="s">
        <v>60</v>
      </c>
      <c r="D212" s="1">
        <v>4</v>
      </c>
      <c r="E212" s="1" t="s">
        <v>40</v>
      </c>
      <c r="F212" s="1" t="s">
        <v>48</v>
      </c>
      <c r="G212" s="2">
        <v>45798</v>
      </c>
      <c r="H212" s="1" t="s">
        <v>49</v>
      </c>
      <c r="I212" s="1" t="s">
        <v>50</v>
      </c>
      <c r="J212" s="1" t="s">
        <v>38</v>
      </c>
      <c r="K212" s="1">
        <v>2</v>
      </c>
      <c r="L212" s="1">
        <v>28</v>
      </c>
      <c r="M212" s="1" t="s">
        <v>44</v>
      </c>
      <c r="N212" s="1">
        <v>8</v>
      </c>
      <c r="O212" s="1"/>
      <c r="P212" s="35">
        <f t="shared" si="9"/>
        <v>0</v>
      </c>
      <c r="Q212" s="1">
        <f t="shared" si="10"/>
        <v>0</v>
      </c>
      <c r="R212" s="1">
        <v>2.5</v>
      </c>
      <c r="S212" s="1"/>
      <c r="T212" s="1">
        <f t="shared" si="11"/>
        <v>0</v>
      </c>
      <c r="U212" s="1"/>
      <c r="V212" s="1"/>
      <c r="W212" s="1"/>
      <c r="X212" s="1"/>
      <c r="Y212" s="1"/>
      <c r="Z212" s="1"/>
      <c r="AA212" s="1"/>
      <c r="AB212" s="1"/>
      <c r="AC212" s="1" t="s">
        <v>41</v>
      </c>
      <c r="AD212" s="1" t="s">
        <v>58</v>
      </c>
      <c r="AE212" s="1" t="s">
        <v>40</v>
      </c>
    </row>
    <row r="213" spans="1:35" ht="15.75" hidden="1" customHeight="1" x14ac:dyDescent="0.25">
      <c r="A213" s="1" t="s">
        <v>32</v>
      </c>
      <c r="B213" s="1" t="s">
        <v>33</v>
      </c>
      <c r="C213" s="1" t="s">
        <v>60</v>
      </c>
      <c r="D213" s="1">
        <v>4</v>
      </c>
      <c r="E213" s="1">
        <v>497</v>
      </c>
      <c r="F213" s="1" t="s">
        <v>48</v>
      </c>
      <c r="G213" s="2">
        <v>45798</v>
      </c>
      <c r="H213" s="1" t="s">
        <v>49</v>
      </c>
      <c r="I213" s="1" t="s">
        <v>50</v>
      </c>
      <c r="J213" s="1" t="s">
        <v>38</v>
      </c>
      <c r="K213" s="1">
        <v>3</v>
      </c>
      <c r="L213" s="1">
        <v>29</v>
      </c>
      <c r="M213" s="1" t="s">
        <v>43</v>
      </c>
      <c r="N213" s="1" t="s">
        <v>40</v>
      </c>
      <c r="O213" s="1">
        <v>66.5</v>
      </c>
      <c r="P213" s="35">
        <f t="shared" si="9"/>
        <v>0.66500000000000004</v>
      </c>
      <c r="Q213" s="1">
        <f t="shared" si="10"/>
        <v>0.21167607431222082</v>
      </c>
      <c r="R213" s="1">
        <v>7</v>
      </c>
      <c r="S213" s="1">
        <v>4</v>
      </c>
      <c r="T213" s="1">
        <f t="shared" si="11"/>
        <v>3.5191147354406711E-2</v>
      </c>
      <c r="U213" s="1">
        <v>4</v>
      </c>
      <c r="V213" s="1">
        <v>10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 t="s">
        <v>41</v>
      </c>
      <c r="AD213" s="1" t="s">
        <v>58</v>
      </c>
      <c r="AE213" s="1" t="s">
        <v>40</v>
      </c>
      <c r="AF213" s="3">
        <v>4677330.7351000002</v>
      </c>
      <c r="AG213" s="3">
        <v>2464658.2472000001</v>
      </c>
      <c r="AH213" s="3">
        <v>-75.929399000000004</v>
      </c>
      <c r="AI213" s="3">
        <v>8.1944499999999998</v>
      </c>
    </row>
    <row r="214" spans="1:35" ht="15.75" hidden="1" customHeight="1" x14ac:dyDescent="0.25">
      <c r="A214" s="1" t="s">
        <v>32</v>
      </c>
      <c r="B214" s="1" t="s">
        <v>33</v>
      </c>
      <c r="C214" s="1" t="s">
        <v>60</v>
      </c>
      <c r="D214" s="1">
        <v>4</v>
      </c>
      <c r="E214" s="1">
        <v>499</v>
      </c>
      <c r="F214" s="1" t="s">
        <v>48</v>
      </c>
      <c r="G214" s="2">
        <v>45798</v>
      </c>
      <c r="H214" s="1" t="s">
        <v>49</v>
      </c>
      <c r="I214" s="1" t="s">
        <v>50</v>
      </c>
      <c r="J214" s="1" t="s">
        <v>38</v>
      </c>
      <c r="K214" s="1">
        <v>3</v>
      </c>
      <c r="L214" s="1">
        <v>30</v>
      </c>
      <c r="M214" s="1" t="s">
        <v>56</v>
      </c>
      <c r="N214" s="1" t="s">
        <v>40</v>
      </c>
      <c r="O214" s="1">
        <v>65.3</v>
      </c>
      <c r="P214" s="35">
        <f t="shared" si="9"/>
        <v>0.65300000000000002</v>
      </c>
      <c r="Q214" s="1">
        <f t="shared" si="10"/>
        <v>0.20785635567801533</v>
      </c>
      <c r="R214" s="1">
        <v>5.5</v>
      </c>
      <c r="S214" s="1">
        <v>0.99</v>
      </c>
      <c r="T214" s="1">
        <f t="shared" si="11"/>
        <v>3.3932550064436004E-2</v>
      </c>
      <c r="U214" s="1">
        <v>2</v>
      </c>
      <c r="V214" s="1">
        <v>8</v>
      </c>
      <c r="W214" s="1"/>
      <c r="X214" s="1"/>
      <c r="Y214" s="1"/>
      <c r="Z214" s="1"/>
      <c r="AA214" s="1"/>
      <c r="AB214" s="1"/>
      <c r="AC214" s="1" t="s">
        <v>41</v>
      </c>
      <c r="AD214" s="1" t="s">
        <v>58</v>
      </c>
      <c r="AE214" s="1" t="s">
        <v>40</v>
      </c>
      <c r="AF214" s="3">
        <v>4677331.8992999997</v>
      </c>
      <c r="AG214" s="3">
        <v>2464651.5995</v>
      </c>
      <c r="AH214" s="3">
        <v>-75.929388000000003</v>
      </c>
      <c r="AI214" s="3">
        <v>8.1943900000000003</v>
      </c>
    </row>
    <row r="215" spans="1:35" ht="15.75" hidden="1" customHeight="1" x14ac:dyDescent="0.25">
      <c r="A215" s="1" t="s">
        <v>32</v>
      </c>
      <c r="B215" s="1" t="s">
        <v>33</v>
      </c>
      <c r="C215" s="1" t="s">
        <v>60</v>
      </c>
      <c r="D215" s="1">
        <v>4</v>
      </c>
      <c r="E215" s="1">
        <v>498</v>
      </c>
      <c r="F215" s="1" t="s">
        <v>48</v>
      </c>
      <c r="G215" s="2">
        <v>45798</v>
      </c>
      <c r="H215" s="1" t="s">
        <v>49</v>
      </c>
      <c r="I215" s="1" t="s">
        <v>50</v>
      </c>
      <c r="J215" s="1" t="s">
        <v>38</v>
      </c>
      <c r="K215" s="1">
        <v>3</v>
      </c>
      <c r="L215" s="1">
        <v>31</v>
      </c>
      <c r="M215" s="1" t="s">
        <v>39</v>
      </c>
      <c r="N215" s="1" t="s">
        <v>40</v>
      </c>
      <c r="O215" s="1">
        <v>74</v>
      </c>
      <c r="P215" s="35">
        <f t="shared" si="9"/>
        <v>0.74</v>
      </c>
      <c r="Q215" s="1">
        <f t="shared" si="10"/>
        <v>0.2355493157760051</v>
      </c>
      <c r="R215" s="1">
        <v>9.5</v>
      </c>
      <c r="S215" s="1">
        <v>7</v>
      </c>
      <c r="T215" s="1">
        <f t="shared" si="11"/>
        <v>4.3576623418560945E-2</v>
      </c>
      <c r="U215" s="1">
        <v>9</v>
      </c>
      <c r="V215" s="1">
        <v>19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1</v>
      </c>
      <c r="AC215" s="1" t="s">
        <v>41</v>
      </c>
      <c r="AD215" s="1" t="s">
        <v>58</v>
      </c>
      <c r="AE215" s="1" t="s">
        <v>40</v>
      </c>
      <c r="AF215" s="3">
        <v>4677323.2884</v>
      </c>
      <c r="AG215" s="3">
        <v>2464650.0024999999</v>
      </c>
      <c r="AH215" s="3">
        <v>-75.929466000000005</v>
      </c>
      <c r="AI215" s="3">
        <v>8.1943750000000009</v>
      </c>
    </row>
    <row r="216" spans="1:35" ht="15.75" hidden="1" customHeight="1" x14ac:dyDescent="0.25">
      <c r="A216" s="1" t="s">
        <v>32</v>
      </c>
      <c r="B216" s="1" t="s">
        <v>33</v>
      </c>
      <c r="C216" s="1" t="s">
        <v>60</v>
      </c>
      <c r="D216" s="1">
        <v>4</v>
      </c>
      <c r="E216" s="1">
        <v>450</v>
      </c>
      <c r="F216" s="1" t="s">
        <v>48</v>
      </c>
      <c r="G216" s="2">
        <v>45798</v>
      </c>
      <c r="H216" s="1" t="s">
        <v>49</v>
      </c>
      <c r="I216" s="1" t="s">
        <v>50</v>
      </c>
      <c r="J216" s="1" t="s">
        <v>38</v>
      </c>
      <c r="K216" s="1">
        <v>3</v>
      </c>
      <c r="L216" s="1">
        <v>32</v>
      </c>
      <c r="M216" s="1" t="s">
        <v>54</v>
      </c>
      <c r="N216" s="1" t="s">
        <v>40</v>
      </c>
      <c r="O216" s="1">
        <v>70.8</v>
      </c>
      <c r="P216" s="35">
        <f t="shared" si="9"/>
        <v>0.70799999999999996</v>
      </c>
      <c r="Q216" s="1">
        <f t="shared" si="10"/>
        <v>0.22536339941812381</v>
      </c>
      <c r="R216" s="1">
        <v>8</v>
      </c>
      <c r="S216" s="1">
        <v>1</v>
      </c>
      <c r="T216" s="1">
        <f t="shared" si="11"/>
        <v>3.9889321697007908E-2</v>
      </c>
      <c r="U216" s="1">
        <v>5</v>
      </c>
      <c r="V216" s="1">
        <v>9</v>
      </c>
      <c r="W216" s="1"/>
      <c r="X216" s="1"/>
      <c r="Y216" s="1"/>
      <c r="Z216" s="1"/>
      <c r="AA216" s="1"/>
      <c r="AB216" s="1"/>
      <c r="AC216" s="1" t="s">
        <v>41</v>
      </c>
      <c r="AD216" s="1" t="s">
        <v>58</v>
      </c>
      <c r="AE216" s="1" t="s">
        <v>40</v>
      </c>
      <c r="AF216" s="3">
        <v>4665765.8710000003</v>
      </c>
      <c r="AG216" s="3">
        <v>2458533.0769000002</v>
      </c>
      <c r="AH216" s="3">
        <v>-76.033874999999995</v>
      </c>
      <c r="AI216" s="3">
        <v>8.138325</v>
      </c>
    </row>
    <row r="217" spans="1:35" ht="15.75" hidden="1" customHeight="1" x14ac:dyDescent="0.25">
      <c r="A217" s="1" t="s">
        <v>32</v>
      </c>
      <c r="B217" s="1" t="s">
        <v>33</v>
      </c>
      <c r="C217" s="1" t="s">
        <v>60</v>
      </c>
      <c r="D217" s="1">
        <v>4</v>
      </c>
      <c r="E217" s="1">
        <v>501</v>
      </c>
      <c r="F217" s="1" t="s">
        <v>48</v>
      </c>
      <c r="G217" s="2">
        <v>45798</v>
      </c>
      <c r="H217" s="1" t="s">
        <v>49</v>
      </c>
      <c r="I217" s="1" t="s">
        <v>50</v>
      </c>
      <c r="J217" s="1" t="s">
        <v>38</v>
      </c>
      <c r="K217" s="1">
        <v>3</v>
      </c>
      <c r="L217" s="1">
        <v>33</v>
      </c>
      <c r="M217" s="1" t="s">
        <v>56</v>
      </c>
      <c r="N217" s="1" t="s">
        <v>40</v>
      </c>
      <c r="O217" s="1">
        <v>74</v>
      </c>
      <c r="P217" s="35">
        <f t="shared" si="9"/>
        <v>0.74</v>
      </c>
      <c r="Q217" s="1">
        <f t="shared" si="10"/>
        <v>0.2355493157760051</v>
      </c>
      <c r="R217" s="1">
        <v>5.5</v>
      </c>
      <c r="S217" s="1">
        <v>0.67</v>
      </c>
      <c r="T217" s="1">
        <f t="shared" si="11"/>
        <v>4.3576623418560945E-2</v>
      </c>
      <c r="U217" s="1">
        <v>5</v>
      </c>
      <c r="V217" s="1">
        <v>9</v>
      </c>
      <c r="W217" s="1"/>
      <c r="X217" s="1"/>
      <c r="Y217" s="1"/>
      <c r="Z217" s="1"/>
      <c r="AA217" s="1"/>
      <c r="AB217" s="1"/>
      <c r="AC217" s="1" t="s">
        <v>41</v>
      </c>
      <c r="AD217" s="1" t="s">
        <v>58</v>
      </c>
      <c r="AE217" s="1" t="s">
        <v>40</v>
      </c>
      <c r="AF217" s="3">
        <v>4677328.9195999997</v>
      </c>
      <c r="AG217" s="3">
        <v>2464651.1786000002</v>
      </c>
      <c r="AH217" s="3">
        <v>-75.929415000000006</v>
      </c>
      <c r="AI217" s="3">
        <v>8.1943859999999997</v>
      </c>
    </row>
    <row r="218" spans="1:35" ht="15.75" hidden="1" customHeight="1" x14ac:dyDescent="0.25">
      <c r="A218" s="1" t="s">
        <v>32</v>
      </c>
      <c r="B218" s="1" t="s">
        <v>33</v>
      </c>
      <c r="C218" s="1" t="s">
        <v>60</v>
      </c>
      <c r="D218" s="1">
        <v>4</v>
      </c>
      <c r="E218" s="1">
        <v>502</v>
      </c>
      <c r="F218" s="1" t="s">
        <v>48</v>
      </c>
      <c r="G218" s="2">
        <v>45798</v>
      </c>
      <c r="H218" s="1" t="s">
        <v>49</v>
      </c>
      <c r="I218" s="1" t="s">
        <v>50</v>
      </c>
      <c r="J218" s="1" t="s">
        <v>38</v>
      </c>
      <c r="K218" s="1">
        <v>3</v>
      </c>
      <c r="L218" s="1">
        <v>34</v>
      </c>
      <c r="M218" s="1" t="s">
        <v>43</v>
      </c>
      <c r="N218" s="1" t="s">
        <v>40</v>
      </c>
      <c r="O218" s="1">
        <v>64.5</v>
      </c>
      <c r="P218" s="35">
        <f t="shared" si="9"/>
        <v>0.64500000000000002</v>
      </c>
      <c r="Q218" s="1">
        <f t="shared" si="10"/>
        <v>0.20530987658854499</v>
      </c>
      <c r="R218" s="1">
        <v>7</v>
      </c>
      <c r="S218" s="1">
        <v>3.5</v>
      </c>
      <c r="T218" s="1">
        <f t="shared" si="11"/>
        <v>3.3106217599902878E-2</v>
      </c>
      <c r="U218" s="1">
        <v>2</v>
      </c>
      <c r="V218" s="1">
        <v>8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 t="s">
        <v>45</v>
      </c>
      <c r="AD218" s="1" t="s">
        <v>58</v>
      </c>
      <c r="AE218" s="1" t="s">
        <v>40</v>
      </c>
      <c r="AF218" s="3">
        <v>4677326.1902000001</v>
      </c>
      <c r="AG218" s="3">
        <v>2464654.8500999999</v>
      </c>
      <c r="AH218" s="3">
        <v>-75.92944</v>
      </c>
      <c r="AI218" s="3">
        <v>8.1944189999999999</v>
      </c>
    </row>
    <row r="219" spans="1:35" ht="15.75" hidden="1" customHeight="1" x14ac:dyDescent="0.25">
      <c r="A219" s="1" t="s">
        <v>32</v>
      </c>
      <c r="B219" s="1" t="s">
        <v>33</v>
      </c>
      <c r="C219" s="1" t="s">
        <v>60</v>
      </c>
      <c r="D219" s="1">
        <v>4</v>
      </c>
      <c r="E219" s="1">
        <v>503</v>
      </c>
      <c r="F219" s="1" t="s">
        <v>48</v>
      </c>
      <c r="G219" s="2">
        <v>45798</v>
      </c>
      <c r="H219" s="1" t="s">
        <v>49</v>
      </c>
      <c r="I219" s="1" t="s">
        <v>50</v>
      </c>
      <c r="J219" s="1" t="s">
        <v>38</v>
      </c>
      <c r="K219" s="1">
        <v>3</v>
      </c>
      <c r="L219" s="1">
        <v>35</v>
      </c>
      <c r="M219" s="1" t="s">
        <v>54</v>
      </c>
      <c r="N219" s="1" t="s">
        <v>40</v>
      </c>
      <c r="O219" s="1">
        <v>68</v>
      </c>
      <c r="P219" s="35">
        <f t="shared" si="9"/>
        <v>0.68</v>
      </c>
      <c r="Q219" s="1">
        <f t="shared" si="10"/>
        <v>0.21645072260497769</v>
      </c>
      <c r="R219" s="1">
        <v>7</v>
      </c>
      <c r="S219" s="1">
        <v>1.8</v>
      </c>
      <c r="T219" s="1">
        <f t="shared" si="11"/>
        <v>3.6796622842846211E-2</v>
      </c>
      <c r="U219" s="1">
        <v>4</v>
      </c>
      <c r="V219" s="1">
        <v>10</v>
      </c>
      <c r="W219" s="1"/>
      <c r="X219" s="1"/>
      <c r="Y219" s="1"/>
      <c r="Z219" s="1"/>
      <c r="AA219" s="1"/>
      <c r="AB219" s="1"/>
      <c r="AC219" s="1" t="s">
        <v>41</v>
      </c>
      <c r="AD219" s="1" t="s">
        <v>58</v>
      </c>
      <c r="AE219" s="1" t="s">
        <v>40</v>
      </c>
      <c r="AF219" s="3">
        <v>4677320.5421000002</v>
      </c>
      <c r="AG219" s="3">
        <v>2464651.3503999999</v>
      </c>
      <c r="AH219" s="3">
        <v>-75.929490999999999</v>
      </c>
      <c r="AI219" s="3">
        <v>8.1943870000000008</v>
      </c>
    </row>
    <row r="220" spans="1:35" ht="15.75" hidden="1" customHeight="1" x14ac:dyDescent="0.25">
      <c r="A220" s="1" t="s">
        <v>32</v>
      </c>
      <c r="B220" s="1" t="s">
        <v>33</v>
      </c>
      <c r="C220" s="1" t="s">
        <v>60</v>
      </c>
      <c r="D220" s="1">
        <v>4</v>
      </c>
      <c r="E220" s="1">
        <v>504</v>
      </c>
      <c r="F220" s="1" t="s">
        <v>48</v>
      </c>
      <c r="G220" s="2">
        <v>45798</v>
      </c>
      <c r="H220" s="1" t="s">
        <v>49</v>
      </c>
      <c r="I220" s="1" t="s">
        <v>50</v>
      </c>
      <c r="J220" s="1" t="s">
        <v>38</v>
      </c>
      <c r="K220" s="1">
        <v>3</v>
      </c>
      <c r="L220" s="1">
        <v>36</v>
      </c>
      <c r="M220" s="1" t="s">
        <v>39</v>
      </c>
      <c r="N220" s="1" t="s">
        <v>40</v>
      </c>
      <c r="O220" s="1">
        <v>76.2</v>
      </c>
      <c r="P220" s="35">
        <f t="shared" si="9"/>
        <v>0.76200000000000001</v>
      </c>
      <c r="Q220" s="1">
        <f t="shared" si="10"/>
        <v>0.2425521332720485</v>
      </c>
      <c r="R220" s="1">
        <v>9.5</v>
      </c>
      <c r="S220" s="1">
        <v>7.5</v>
      </c>
      <c r="T220" s="1">
        <f t="shared" si="11"/>
        <v>4.6206181388325239E-2</v>
      </c>
      <c r="U220" s="1">
        <v>9</v>
      </c>
      <c r="V220" s="1">
        <v>18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 t="s">
        <v>41</v>
      </c>
      <c r="AD220" s="1" t="s">
        <v>58</v>
      </c>
      <c r="AE220" s="1" t="s">
        <v>40</v>
      </c>
      <c r="AF220" s="3">
        <v>4677322.7582</v>
      </c>
      <c r="AG220" s="3">
        <v>2464652.8834000002</v>
      </c>
      <c r="AH220" s="3">
        <v>-75.929471000000007</v>
      </c>
      <c r="AI220" s="3">
        <v>8.1944010009999992</v>
      </c>
    </row>
    <row r="221" spans="1:35" ht="15.75" hidden="1" customHeight="1" x14ac:dyDescent="0.25">
      <c r="A221" s="1" t="s">
        <v>32</v>
      </c>
      <c r="B221" s="1" t="s">
        <v>33</v>
      </c>
      <c r="C221" s="1" t="s">
        <v>60</v>
      </c>
      <c r="D221" s="1">
        <v>4</v>
      </c>
      <c r="E221" s="1">
        <v>505</v>
      </c>
      <c r="F221" s="1" t="s">
        <v>48</v>
      </c>
      <c r="G221" s="2">
        <v>45798</v>
      </c>
      <c r="H221" s="1" t="s">
        <v>49</v>
      </c>
      <c r="I221" s="1" t="s">
        <v>50</v>
      </c>
      <c r="J221" s="1" t="s">
        <v>38</v>
      </c>
      <c r="K221" s="1">
        <v>3</v>
      </c>
      <c r="L221" s="1">
        <v>37</v>
      </c>
      <c r="M221" s="1" t="s">
        <v>39</v>
      </c>
      <c r="N221" s="1" t="s">
        <v>40</v>
      </c>
      <c r="O221" s="1">
        <v>63.8</v>
      </c>
      <c r="P221" s="35">
        <f t="shared" si="9"/>
        <v>0.63800000000000001</v>
      </c>
      <c r="Q221" s="1">
        <f t="shared" si="10"/>
        <v>0.20308170738525846</v>
      </c>
      <c r="R221" s="1">
        <v>8.5</v>
      </c>
      <c r="S221" s="1">
        <v>7</v>
      </c>
      <c r="T221" s="1">
        <f t="shared" si="11"/>
        <v>3.2391532327948724E-2</v>
      </c>
      <c r="U221" s="1">
        <v>7</v>
      </c>
      <c r="V221" s="1">
        <v>17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 t="s">
        <v>41</v>
      </c>
      <c r="AD221" s="1" t="s">
        <v>58</v>
      </c>
      <c r="AE221" s="1" t="s">
        <v>40</v>
      </c>
      <c r="AF221" s="3">
        <v>4677321.7017999999</v>
      </c>
      <c r="AG221" s="3">
        <v>2464659.1982999998</v>
      </c>
      <c r="AH221" s="3">
        <v>-75.929480999999996</v>
      </c>
      <c r="AI221" s="3">
        <v>8.1944579999999991</v>
      </c>
    </row>
    <row r="222" spans="1:35" ht="15.75" hidden="1" customHeight="1" x14ac:dyDescent="0.25">
      <c r="A222" s="1" t="s">
        <v>32</v>
      </c>
      <c r="B222" s="1" t="s">
        <v>33</v>
      </c>
      <c r="C222" s="1" t="s">
        <v>60</v>
      </c>
      <c r="D222" s="1">
        <v>4</v>
      </c>
      <c r="E222" s="1" t="s">
        <v>40</v>
      </c>
      <c r="F222" s="1" t="s">
        <v>48</v>
      </c>
      <c r="G222" s="2">
        <v>45798</v>
      </c>
      <c r="H222" s="1" t="s">
        <v>49</v>
      </c>
      <c r="I222" s="1" t="s">
        <v>50</v>
      </c>
      <c r="J222" s="1" t="s">
        <v>38</v>
      </c>
      <c r="K222" s="1">
        <v>3</v>
      </c>
      <c r="L222" s="1">
        <v>38</v>
      </c>
      <c r="M222" s="1" t="s">
        <v>47</v>
      </c>
      <c r="N222" s="1">
        <v>9</v>
      </c>
      <c r="O222" s="1"/>
      <c r="P222" s="35">
        <f t="shared" si="9"/>
        <v>0</v>
      </c>
      <c r="Q222" s="1">
        <f t="shared" si="10"/>
        <v>0</v>
      </c>
      <c r="R222" s="1">
        <v>0.1</v>
      </c>
      <c r="S222" s="1"/>
      <c r="T222" s="1">
        <f t="shared" si="11"/>
        <v>0</v>
      </c>
      <c r="U222" s="1"/>
      <c r="V222" s="1"/>
      <c r="W222" s="1"/>
      <c r="X222" s="1"/>
      <c r="Y222" s="1"/>
      <c r="Z222" s="1"/>
      <c r="AA222" s="1"/>
      <c r="AB222" s="1"/>
      <c r="AC222" s="1" t="s">
        <v>41</v>
      </c>
      <c r="AD222" s="1" t="s">
        <v>58</v>
      </c>
      <c r="AE222" s="1" t="s">
        <v>40</v>
      </c>
    </row>
    <row r="223" spans="1:35" ht="15.75" hidden="1" customHeight="1" x14ac:dyDescent="0.25">
      <c r="A223" s="1" t="s">
        <v>32</v>
      </c>
      <c r="B223" s="1" t="s">
        <v>33</v>
      </c>
      <c r="C223" s="1" t="s">
        <v>60</v>
      </c>
      <c r="D223" s="1">
        <v>4</v>
      </c>
      <c r="E223" s="1" t="s">
        <v>40</v>
      </c>
      <c r="F223" s="1" t="s">
        <v>48</v>
      </c>
      <c r="G223" s="2">
        <v>45798</v>
      </c>
      <c r="H223" s="1" t="s">
        <v>49</v>
      </c>
      <c r="I223" s="1" t="s">
        <v>50</v>
      </c>
      <c r="J223" s="1" t="s">
        <v>38</v>
      </c>
      <c r="K223" s="1">
        <v>3</v>
      </c>
      <c r="L223" s="1">
        <v>39</v>
      </c>
      <c r="M223" s="1" t="s">
        <v>46</v>
      </c>
      <c r="N223" s="1">
        <v>20</v>
      </c>
      <c r="O223" s="1"/>
      <c r="P223" s="35">
        <f t="shared" si="9"/>
        <v>0</v>
      </c>
      <c r="Q223" s="1">
        <f t="shared" si="10"/>
        <v>0</v>
      </c>
      <c r="R223" s="1">
        <v>0.2</v>
      </c>
      <c r="S223" s="1"/>
      <c r="T223" s="1">
        <f t="shared" si="11"/>
        <v>0</v>
      </c>
      <c r="U223" s="1"/>
      <c r="V223" s="1"/>
      <c r="W223" s="1"/>
      <c r="X223" s="1"/>
      <c r="Y223" s="1"/>
      <c r="Z223" s="1"/>
      <c r="AA223" s="1"/>
      <c r="AB223" s="1"/>
      <c r="AC223" s="1" t="s">
        <v>41</v>
      </c>
      <c r="AD223" s="1" t="s">
        <v>58</v>
      </c>
      <c r="AE223" s="1" t="s">
        <v>40</v>
      </c>
    </row>
    <row r="224" spans="1:35" ht="15.75" hidden="1" customHeight="1" x14ac:dyDescent="0.25">
      <c r="A224" s="1" t="s">
        <v>32</v>
      </c>
      <c r="B224" s="1" t="s">
        <v>33</v>
      </c>
      <c r="C224" s="1" t="s">
        <v>60</v>
      </c>
      <c r="D224" s="1">
        <v>4</v>
      </c>
      <c r="E224" s="1">
        <v>506</v>
      </c>
      <c r="F224" s="1" t="s">
        <v>48</v>
      </c>
      <c r="G224" s="2">
        <v>45798</v>
      </c>
      <c r="H224" s="1" t="s">
        <v>49</v>
      </c>
      <c r="I224" s="1" t="s">
        <v>50</v>
      </c>
      <c r="J224" s="1" t="s">
        <v>38</v>
      </c>
      <c r="K224" s="1">
        <v>4</v>
      </c>
      <c r="L224" s="1">
        <v>40</v>
      </c>
      <c r="M224" s="1" t="s">
        <v>39</v>
      </c>
      <c r="N224" s="1" t="s">
        <v>40</v>
      </c>
      <c r="O224" s="1">
        <v>78.8</v>
      </c>
      <c r="P224" s="35">
        <f t="shared" si="9"/>
        <v>0.78799999999999992</v>
      </c>
      <c r="Q224" s="1">
        <f t="shared" si="10"/>
        <v>0.25082819031282705</v>
      </c>
      <c r="R224" s="1">
        <v>8</v>
      </c>
      <c r="S224" s="1">
        <v>6.5</v>
      </c>
      <c r="T224" s="1">
        <f t="shared" si="11"/>
        <v>4.9413153491626921E-2</v>
      </c>
      <c r="U224" s="1">
        <v>8</v>
      </c>
      <c r="V224" s="1">
        <v>22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 t="s">
        <v>41</v>
      </c>
      <c r="AD224" s="1" t="s">
        <v>58</v>
      </c>
      <c r="AE224" s="1" t="s">
        <v>40</v>
      </c>
      <c r="AF224" s="3">
        <v>4677332.1004999997</v>
      </c>
      <c r="AG224" s="3">
        <v>2464648.9423000002</v>
      </c>
      <c r="AH224" s="3">
        <v>-75.929385999999994</v>
      </c>
      <c r="AI224" s="3">
        <v>8.1943660000000005</v>
      </c>
    </row>
    <row r="225" spans="1:35" ht="15.75" hidden="1" customHeight="1" x14ac:dyDescent="0.25">
      <c r="A225" s="1" t="s">
        <v>32</v>
      </c>
      <c r="B225" s="1" t="s">
        <v>33</v>
      </c>
      <c r="C225" s="1" t="s">
        <v>60</v>
      </c>
      <c r="D225" s="1">
        <v>4</v>
      </c>
      <c r="E225" s="1">
        <v>507</v>
      </c>
      <c r="F225" s="1" t="s">
        <v>48</v>
      </c>
      <c r="G225" s="2">
        <v>45798</v>
      </c>
      <c r="H225" s="1" t="s">
        <v>49</v>
      </c>
      <c r="I225" s="1" t="s">
        <v>50</v>
      </c>
      <c r="J225" s="1" t="s">
        <v>38</v>
      </c>
      <c r="K225" s="1">
        <v>4</v>
      </c>
      <c r="L225" s="1">
        <v>41</v>
      </c>
      <c r="M225" s="1" t="s">
        <v>54</v>
      </c>
      <c r="N225" s="1" t="s">
        <v>40</v>
      </c>
      <c r="O225" s="1">
        <v>57</v>
      </c>
      <c r="P225" s="35">
        <f t="shared" si="9"/>
        <v>0.56999999999999995</v>
      </c>
      <c r="Q225" s="1">
        <f t="shared" si="10"/>
        <v>0.18143663512476069</v>
      </c>
      <c r="R225" s="1">
        <v>5</v>
      </c>
      <c r="S225" s="1">
        <v>2</v>
      </c>
      <c r="T225" s="1">
        <f t="shared" si="11"/>
        <v>2.5854720505278397E-2</v>
      </c>
      <c r="U225" s="1">
        <v>2</v>
      </c>
      <c r="V225" s="1">
        <v>8</v>
      </c>
      <c r="W225" s="1"/>
      <c r="X225" s="1"/>
      <c r="Y225" s="1"/>
      <c r="Z225" s="1"/>
      <c r="AA225" s="1"/>
      <c r="AB225" s="1"/>
      <c r="AC225" s="1" t="s">
        <v>41</v>
      </c>
      <c r="AD225" s="1" t="s">
        <v>58</v>
      </c>
      <c r="AE225" s="1" t="s">
        <v>40</v>
      </c>
      <c r="AF225" s="3">
        <v>4677327.3004000001</v>
      </c>
      <c r="AG225" s="3">
        <v>2464640.7889999999</v>
      </c>
      <c r="AH225" s="3">
        <v>-75.929428999999999</v>
      </c>
      <c r="AI225" s="3">
        <v>8.1942920010000009</v>
      </c>
    </row>
    <row r="226" spans="1:35" ht="15.75" hidden="1" customHeight="1" x14ac:dyDescent="0.25">
      <c r="A226" s="1" t="s">
        <v>32</v>
      </c>
      <c r="B226" s="1" t="s">
        <v>33</v>
      </c>
      <c r="C226" s="1" t="s">
        <v>60</v>
      </c>
      <c r="D226" s="1">
        <v>4</v>
      </c>
      <c r="E226" s="1">
        <v>509</v>
      </c>
      <c r="F226" s="1" t="s">
        <v>48</v>
      </c>
      <c r="G226" s="2">
        <v>45798</v>
      </c>
      <c r="H226" s="1" t="s">
        <v>49</v>
      </c>
      <c r="I226" s="1" t="s">
        <v>50</v>
      </c>
      <c r="J226" s="1" t="s">
        <v>38</v>
      </c>
      <c r="K226" s="1">
        <v>4</v>
      </c>
      <c r="L226" s="1">
        <v>42</v>
      </c>
      <c r="M226" s="1" t="s">
        <v>54</v>
      </c>
      <c r="N226" s="1" t="s">
        <v>40</v>
      </c>
      <c r="O226" s="1">
        <v>59.2</v>
      </c>
      <c r="P226" s="35">
        <f t="shared" si="9"/>
        <v>0.59200000000000008</v>
      </c>
      <c r="Q226" s="1">
        <f t="shared" si="10"/>
        <v>0.18843945262080411</v>
      </c>
      <c r="R226" s="1">
        <v>6</v>
      </c>
      <c r="S226" s="1">
        <v>2.5</v>
      </c>
      <c r="T226" s="1">
        <f t="shared" si="11"/>
        <v>2.7889038987879013E-2</v>
      </c>
      <c r="U226" s="1">
        <v>2</v>
      </c>
      <c r="V226" s="1">
        <v>9</v>
      </c>
      <c r="W226" s="1"/>
      <c r="X226" s="1"/>
      <c r="Y226" s="1"/>
      <c r="Z226" s="1"/>
      <c r="AA226" s="1"/>
      <c r="AB226" s="1"/>
      <c r="AC226" s="1" t="s">
        <v>41</v>
      </c>
      <c r="AD226" s="1" t="s">
        <v>58</v>
      </c>
      <c r="AE226" s="1" t="s">
        <v>40</v>
      </c>
      <c r="AF226" s="3">
        <v>4677328.7012</v>
      </c>
      <c r="AG226" s="3">
        <v>2464636.3525999999</v>
      </c>
      <c r="AH226" s="3">
        <v>-75.929416000000003</v>
      </c>
      <c r="AI226" s="3">
        <v>8.1942520000000005</v>
      </c>
    </row>
    <row r="227" spans="1:35" ht="15.75" hidden="1" customHeight="1" x14ac:dyDescent="0.25">
      <c r="A227" s="1" t="s">
        <v>32</v>
      </c>
      <c r="B227" s="1" t="s">
        <v>33</v>
      </c>
      <c r="C227" s="1" t="s">
        <v>60</v>
      </c>
      <c r="D227" s="1">
        <v>4</v>
      </c>
      <c r="E227" s="1">
        <v>510</v>
      </c>
      <c r="F227" s="1" t="s">
        <v>48</v>
      </c>
      <c r="G227" s="2">
        <v>45798</v>
      </c>
      <c r="H227" s="1" t="s">
        <v>49</v>
      </c>
      <c r="I227" s="1" t="s">
        <v>50</v>
      </c>
      <c r="J227" s="1" t="s">
        <v>38</v>
      </c>
      <c r="K227" s="1">
        <v>4</v>
      </c>
      <c r="L227" s="1">
        <v>43</v>
      </c>
      <c r="M227" s="1" t="s">
        <v>54</v>
      </c>
      <c r="N227" s="1" t="s">
        <v>40</v>
      </c>
      <c r="O227" s="1">
        <v>49.2</v>
      </c>
      <c r="P227" s="35">
        <f t="shared" si="9"/>
        <v>0.49200000000000005</v>
      </c>
      <c r="Q227" s="1">
        <f t="shared" si="10"/>
        <v>0.15660846400242504</v>
      </c>
      <c r="R227" s="1">
        <v>6</v>
      </c>
      <c r="S227" s="1">
        <v>1.3</v>
      </c>
      <c r="T227" s="1">
        <f t="shared" si="11"/>
        <v>1.9262841072298281E-2</v>
      </c>
      <c r="U227" s="1">
        <v>0</v>
      </c>
      <c r="V227" s="1">
        <v>6</v>
      </c>
      <c r="W227" s="1"/>
      <c r="X227" s="1"/>
      <c r="Y227" s="1"/>
      <c r="Z227" s="1"/>
      <c r="AA227" s="1"/>
      <c r="AB227" s="1"/>
      <c r="AC227" s="1" t="s">
        <v>41</v>
      </c>
      <c r="AD227" s="1" t="s">
        <v>58</v>
      </c>
      <c r="AE227" s="1" t="s">
        <v>40</v>
      </c>
      <c r="AF227" s="3">
        <v>4677324.1739999996</v>
      </c>
      <c r="AG227" s="3">
        <v>2464635.3897000002</v>
      </c>
      <c r="AH227" s="3">
        <v>-75.929456999999999</v>
      </c>
      <c r="AI227" s="3">
        <v>8.1942430000000002</v>
      </c>
    </row>
    <row r="228" spans="1:35" ht="15.75" hidden="1" customHeight="1" x14ac:dyDescent="0.25">
      <c r="A228" s="1" t="s">
        <v>32</v>
      </c>
      <c r="B228" s="1" t="s">
        <v>33</v>
      </c>
      <c r="C228" s="1" t="s">
        <v>60</v>
      </c>
      <c r="D228" s="1">
        <v>4</v>
      </c>
      <c r="E228" s="1">
        <v>511</v>
      </c>
      <c r="F228" s="1" t="s">
        <v>48</v>
      </c>
      <c r="G228" s="2">
        <v>45798</v>
      </c>
      <c r="H228" s="1" t="s">
        <v>49</v>
      </c>
      <c r="I228" s="1" t="s">
        <v>50</v>
      </c>
      <c r="J228" s="1" t="s">
        <v>38</v>
      </c>
      <c r="K228" s="1">
        <v>4</v>
      </c>
      <c r="L228" s="1">
        <v>44</v>
      </c>
      <c r="M228" s="1" t="s">
        <v>56</v>
      </c>
      <c r="N228" s="1" t="s">
        <v>40</v>
      </c>
      <c r="O228" s="1">
        <v>62</v>
      </c>
      <c r="P228" s="35">
        <f t="shared" si="9"/>
        <v>0.62</v>
      </c>
      <c r="Q228" s="1">
        <f t="shared" si="10"/>
        <v>0.19735212943395022</v>
      </c>
      <c r="R228" s="1">
        <v>5</v>
      </c>
      <c r="S228" s="1">
        <v>0.7</v>
      </c>
      <c r="T228" s="1">
        <f t="shared" si="11"/>
        <v>3.0589580062262284E-2</v>
      </c>
      <c r="U228" s="1">
        <v>2</v>
      </c>
      <c r="V228" s="1">
        <v>10</v>
      </c>
      <c r="W228" s="1"/>
      <c r="X228" s="1"/>
      <c r="Y228" s="1"/>
      <c r="Z228" s="1"/>
      <c r="AA228" s="1"/>
      <c r="AB228" s="1"/>
      <c r="AC228" s="1" t="s">
        <v>41</v>
      </c>
      <c r="AD228" s="1" t="s">
        <v>58</v>
      </c>
      <c r="AE228" s="1" t="s">
        <v>40</v>
      </c>
      <c r="AF228" s="3">
        <v>4677326.4112</v>
      </c>
      <c r="AG228" s="3">
        <v>2464639.7996</v>
      </c>
      <c r="AH228" s="3">
        <v>-75.929436999999993</v>
      </c>
      <c r="AI228" s="3">
        <v>8.1942830010000005</v>
      </c>
    </row>
    <row r="229" spans="1:35" ht="15.75" hidden="1" customHeight="1" x14ac:dyDescent="0.25">
      <c r="A229" s="1" t="s">
        <v>32</v>
      </c>
      <c r="B229" s="1" t="s">
        <v>33</v>
      </c>
      <c r="C229" s="1" t="s">
        <v>60</v>
      </c>
      <c r="D229" s="1">
        <v>4</v>
      </c>
      <c r="E229" s="1">
        <v>512</v>
      </c>
      <c r="F229" s="1" t="s">
        <v>48</v>
      </c>
      <c r="G229" s="2">
        <v>45798</v>
      </c>
      <c r="H229" s="1" t="s">
        <v>49</v>
      </c>
      <c r="I229" s="1" t="s">
        <v>50</v>
      </c>
      <c r="J229" s="1" t="s">
        <v>38</v>
      </c>
      <c r="K229" s="1">
        <v>4</v>
      </c>
      <c r="L229" s="1">
        <v>45</v>
      </c>
      <c r="M229" s="1" t="s">
        <v>54</v>
      </c>
      <c r="N229" s="1" t="s">
        <v>40</v>
      </c>
      <c r="O229" s="1">
        <v>76.8</v>
      </c>
      <c r="P229" s="35">
        <f t="shared" si="9"/>
        <v>0.76800000000000002</v>
      </c>
      <c r="Q229" s="1">
        <f t="shared" si="10"/>
        <v>0.24446199258915124</v>
      </c>
      <c r="R229" s="1">
        <v>4</v>
      </c>
      <c r="S229" s="1">
        <v>1.5</v>
      </c>
      <c r="T229" s="1">
        <f t="shared" si="11"/>
        <v>4.6936702577117038E-2</v>
      </c>
      <c r="U229" s="1">
        <v>2</v>
      </c>
      <c r="V229" s="1">
        <v>9</v>
      </c>
      <c r="W229" s="1"/>
      <c r="X229" s="1"/>
      <c r="Y229" s="1"/>
      <c r="Z229" s="1"/>
      <c r="AA229" s="1"/>
      <c r="AB229" s="1"/>
      <c r="AC229" s="1" t="s">
        <v>41</v>
      </c>
      <c r="AD229" s="1" t="s">
        <v>58</v>
      </c>
      <c r="AE229" s="1" t="s">
        <v>40</v>
      </c>
      <c r="AF229" s="3">
        <v>4677322.9367000004</v>
      </c>
      <c r="AG229" s="3">
        <v>2464647.1280999999</v>
      </c>
      <c r="AH229" s="3">
        <v>-75.929468999999997</v>
      </c>
      <c r="AI229" s="3">
        <v>8.1943490010000009</v>
      </c>
    </row>
    <row r="230" spans="1:35" ht="15.75" hidden="1" customHeight="1" x14ac:dyDescent="0.25">
      <c r="A230" s="1" t="s">
        <v>32</v>
      </c>
      <c r="B230" s="1" t="s">
        <v>33</v>
      </c>
      <c r="C230" s="1" t="s">
        <v>60</v>
      </c>
      <c r="D230" s="1">
        <v>4</v>
      </c>
      <c r="E230" s="1">
        <v>513</v>
      </c>
      <c r="F230" s="1" t="s">
        <v>48</v>
      </c>
      <c r="G230" s="2">
        <v>45798</v>
      </c>
      <c r="H230" s="1" t="s">
        <v>49</v>
      </c>
      <c r="I230" s="1" t="s">
        <v>50</v>
      </c>
      <c r="J230" s="1" t="s">
        <v>38</v>
      </c>
      <c r="K230" s="1">
        <v>4</v>
      </c>
      <c r="L230" s="1">
        <v>46</v>
      </c>
      <c r="M230" s="1" t="s">
        <v>54</v>
      </c>
      <c r="N230" s="1" t="s">
        <v>40</v>
      </c>
      <c r="O230" s="1">
        <v>52.5</v>
      </c>
      <c r="P230" s="35">
        <f t="shared" si="9"/>
        <v>0.52500000000000002</v>
      </c>
      <c r="Q230" s="1">
        <f t="shared" si="10"/>
        <v>0.16711269024649011</v>
      </c>
      <c r="R230" s="1">
        <v>4.5</v>
      </c>
      <c r="S230" s="1">
        <v>2</v>
      </c>
      <c r="T230" s="1">
        <f t="shared" si="11"/>
        <v>2.1933540594851829E-2</v>
      </c>
      <c r="U230" s="1">
        <v>2</v>
      </c>
      <c r="V230" s="1">
        <v>10</v>
      </c>
      <c r="W230" s="1"/>
      <c r="X230" s="1"/>
      <c r="Y230" s="1"/>
      <c r="Z230" s="1"/>
      <c r="AA230" s="1"/>
      <c r="AB230" s="1"/>
      <c r="AC230" s="1" t="s">
        <v>45</v>
      </c>
      <c r="AD230" s="1" t="s">
        <v>58</v>
      </c>
      <c r="AE230" s="1" t="s">
        <v>40</v>
      </c>
      <c r="AF230" s="3">
        <v>4677321.7890999997</v>
      </c>
      <c r="AG230" s="3">
        <v>2464640.9397999998</v>
      </c>
      <c r="AH230" s="3">
        <v>-75.929479000000001</v>
      </c>
      <c r="AI230" s="3">
        <v>8.194293</v>
      </c>
    </row>
    <row r="231" spans="1:35" ht="15.75" hidden="1" customHeight="1" x14ac:dyDescent="0.25">
      <c r="A231" s="1" t="s">
        <v>32</v>
      </c>
      <c r="B231" s="1" t="s">
        <v>33</v>
      </c>
      <c r="C231" s="1" t="s">
        <v>60</v>
      </c>
      <c r="D231" s="1">
        <v>4</v>
      </c>
      <c r="E231" s="1">
        <v>514</v>
      </c>
      <c r="F231" s="1" t="s">
        <v>48</v>
      </c>
      <c r="G231" s="2">
        <v>45798</v>
      </c>
      <c r="H231" s="1" t="s">
        <v>49</v>
      </c>
      <c r="I231" s="1" t="s">
        <v>50</v>
      </c>
      <c r="J231" s="1" t="s">
        <v>38</v>
      </c>
      <c r="K231" s="1">
        <v>4</v>
      </c>
      <c r="L231" s="1">
        <v>47</v>
      </c>
      <c r="M231" s="1" t="s">
        <v>54</v>
      </c>
      <c r="N231" s="1" t="s">
        <v>40</v>
      </c>
      <c r="O231" s="1">
        <v>60.7</v>
      </c>
      <c r="P231" s="35">
        <f t="shared" si="9"/>
        <v>0.60699999999999998</v>
      </c>
      <c r="Q231" s="1">
        <f t="shared" si="10"/>
        <v>0.19321410091356095</v>
      </c>
      <c r="R231" s="1">
        <v>3.5</v>
      </c>
      <c r="S231" s="1">
        <v>1.6</v>
      </c>
      <c r="T231" s="1">
        <f t="shared" si="11"/>
        <v>2.9320239813632874E-2</v>
      </c>
      <c r="U231" s="1">
        <v>2</v>
      </c>
      <c r="V231" s="1">
        <v>11</v>
      </c>
      <c r="W231" s="1"/>
      <c r="X231" s="1"/>
      <c r="Y231" s="1"/>
      <c r="Z231" s="1"/>
      <c r="AA231" s="1"/>
      <c r="AB231" s="1"/>
      <c r="AC231" s="1" t="s">
        <v>41</v>
      </c>
      <c r="AD231" s="1" t="s">
        <v>58</v>
      </c>
      <c r="AE231" s="1" t="s">
        <v>40</v>
      </c>
      <c r="AF231" s="3">
        <v>4677321.9139</v>
      </c>
      <c r="AG231" s="3">
        <v>2464642.9306999999</v>
      </c>
      <c r="AH231" s="3">
        <v>-75.929478000000003</v>
      </c>
      <c r="AI231" s="3">
        <v>8.1943110000000008</v>
      </c>
    </row>
    <row r="232" spans="1:35" ht="15.75" hidden="1" customHeight="1" x14ac:dyDescent="0.25">
      <c r="A232" s="1" t="s">
        <v>32</v>
      </c>
      <c r="B232" s="1" t="s">
        <v>33</v>
      </c>
      <c r="C232" s="1" t="s">
        <v>60</v>
      </c>
      <c r="D232" s="1">
        <v>4</v>
      </c>
      <c r="E232" s="1">
        <v>515</v>
      </c>
      <c r="F232" s="1" t="s">
        <v>48</v>
      </c>
      <c r="G232" s="2">
        <v>45798</v>
      </c>
      <c r="H232" s="1" t="s">
        <v>49</v>
      </c>
      <c r="I232" s="1" t="s">
        <v>50</v>
      </c>
      <c r="J232" s="1" t="s">
        <v>38</v>
      </c>
      <c r="K232" s="1">
        <v>4</v>
      </c>
      <c r="L232" s="1">
        <v>48</v>
      </c>
      <c r="M232" s="1" t="s">
        <v>43</v>
      </c>
      <c r="N232" s="1" t="s">
        <v>40</v>
      </c>
      <c r="O232" s="1">
        <v>59.5</v>
      </c>
      <c r="P232" s="35">
        <f t="shared" si="9"/>
        <v>0.59499999999999997</v>
      </c>
      <c r="Q232" s="1">
        <f t="shared" si="10"/>
        <v>0.18939438227935546</v>
      </c>
      <c r="R232" s="1">
        <v>6.5</v>
      </c>
      <c r="S232" s="1">
        <v>4</v>
      </c>
      <c r="T232" s="1">
        <f t="shared" si="11"/>
        <v>2.8172414364054123E-2</v>
      </c>
      <c r="U232" s="1">
        <v>6</v>
      </c>
      <c r="V232" s="1">
        <v>12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 t="s">
        <v>41</v>
      </c>
      <c r="AD232" s="1" t="s">
        <v>58</v>
      </c>
      <c r="AE232" s="1" t="s">
        <v>40</v>
      </c>
      <c r="AF232" s="3">
        <v>4677320.7302999999</v>
      </c>
      <c r="AG232" s="3">
        <v>2464646.9227999998</v>
      </c>
      <c r="AH232" s="3">
        <v>-75.929489000000004</v>
      </c>
      <c r="AI232" s="3">
        <v>8.1943470000000005</v>
      </c>
    </row>
    <row r="233" spans="1:35" ht="15.75" hidden="1" customHeight="1" x14ac:dyDescent="0.25">
      <c r="A233" s="1" t="s">
        <v>32</v>
      </c>
      <c r="B233" s="1" t="s">
        <v>33</v>
      </c>
      <c r="C233" s="1" t="s">
        <v>60</v>
      </c>
      <c r="D233" s="1">
        <v>4</v>
      </c>
      <c r="E233" s="1">
        <v>516</v>
      </c>
      <c r="F233" s="1" t="s">
        <v>48</v>
      </c>
      <c r="G233" s="2">
        <v>45798</v>
      </c>
      <c r="H233" s="1" t="s">
        <v>49</v>
      </c>
      <c r="I233" s="1" t="s">
        <v>50</v>
      </c>
      <c r="J233" s="1" t="s">
        <v>38</v>
      </c>
      <c r="K233" s="1">
        <v>4</v>
      </c>
      <c r="L233" s="1">
        <v>49</v>
      </c>
      <c r="M233" s="1" t="s">
        <v>39</v>
      </c>
      <c r="N233" s="1" t="s">
        <v>40</v>
      </c>
      <c r="O233" s="1">
        <v>72.8</v>
      </c>
      <c r="P233" s="35">
        <f t="shared" si="9"/>
        <v>0.72799999999999998</v>
      </c>
      <c r="Q233" s="1">
        <f t="shared" si="10"/>
        <v>0.23172959714179961</v>
      </c>
      <c r="R233" s="1">
        <v>10</v>
      </c>
      <c r="S233" s="1">
        <v>7</v>
      </c>
      <c r="T233" s="1">
        <f t="shared" si="11"/>
        <v>4.2174786679807529E-2</v>
      </c>
      <c r="U233" s="1">
        <v>10</v>
      </c>
      <c r="V233" s="1">
        <v>22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1</v>
      </c>
      <c r="AC233" s="1" t="s">
        <v>41</v>
      </c>
      <c r="AD233" s="1" t="s">
        <v>58</v>
      </c>
      <c r="AE233" s="1" t="s">
        <v>40</v>
      </c>
      <c r="AF233" s="3">
        <v>4677321.46</v>
      </c>
      <c r="AG233" s="3">
        <v>2464641.1634999998</v>
      </c>
      <c r="AH233" s="3">
        <v>-75.929481999999993</v>
      </c>
      <c r="AI233" s="3">
        <v>8.1942950000000003</v>
      </c>
    </row>
    <row r="234" spans="1:35" ht="15.75" hidden="1" customHeight="1" x14ac:dyDescent="0.25">
      <c r="A234" s="1" t="s">
        <v>32</v>
      </c>
      <c r="B234" s="1" t="s">
        <v>33</v>
      </c>
      <c r="C234" s="1" t="s">
        <v>60</v>
      </c>
      <c r="D234" s="1">
        <v>4</v>
      </c>
      <c r="E234" s="1">
        <v>517</v>
      </c>
      <c r="F234" s="1" t="s">
        <v>48</v>
      </c>
      <c r="G234" s="2">
        <v>45798</v>
      </c>
      <c r="H234" s="1" t="s">
        <v>49</v>
      </c>
      <c r="I234" s="1" t="s">
        <v>50</v>
      </c>
      <c r="J234" s="1" t="s">
        <v>38</v>
      </c>
      <c r="K234" s="1">
        <v>4</v>
      </c>
      <c r="L234" s="1">
        <v>50</v>
      </c>
      <c r="M234" s="1" t="s">
        <v>43</v>
      </c>
      <c r="N234" s="1" t="s">
        <v>40</v>
      </c>
      <c r="O234" s="1">
        <v>64.2</v>
      </c>
      <c r="P234" s="35">
        <f t="shared" si="9"/>
        <v>0.64200000000000002</v>
      </c>
      <c r="Q234" s="1">
        <f t="shared" si="10"/>
        <v>0.20435494692999362</v>
      </c>
      <c r="R234" s="1">
        <v>7</v>
      </c>
      <c r="S234" s="1">
        <v>4.5</v>
      </c>
      <c r="T234" s="1">
        <f t="shared" si="11"/>
        <v>3.2798968982263976E-2</v>
      </c>
      <c r="U234" s="1">
        <v>6</v>
      </c>
      <c r="V234" s="1">
        <v>14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 t="s">
        <v>41</v>
      </c>
      <c r="AD234" s="1" t="s">
        <v>58</v>
      </c>
      <c r="AE234" s="1" t="s">
        <v>40</v>
      </c>
      <c r="AF234" s="3">
        <v>4677323.7581000002</v>
      </c>
      <c r="AG234" s="3">
        <v>2464638.8229999999</v>
      </c>
      <c r="AH234" s="3">
        <v>-75.929461000000003</v>
      </c>
      <c r="AI234" s="3">
        <v>8.1942740000000001</v>
      </c>
    </row>
    <row r="235" spans="1:35" ht="15.75" hidden="1" customHeight="1" x14ac:dyDescent="0.25">
      <c r="A235" s="1" t="s">
        <v>32</v>
      </c>
      <c r="B235" s="1" t="s">
        <v>33</v>
      </c>
      <c r="C235" s="1" t="s">
        <v>60</v>
      </c>
      <c r="D235" s="1">
        <v>4</v>
      </c>
      <c r="E235" s="1" t="s">
        <v>40</v>
      </c>
      <c r="F235" s="1" t="s">
        <v>48</v>
      </c>
      <c r="G235" s="2">
        <v>45798</v>
      </c>
      <c r="H235" s="1" t="s">
        <v>49</v>
      </c>
      <c r="I235" s="1" t="s">
        <v>50</v>
      </c>
      <c r="J235" s="1" t="s">
        <v>38</v>
      </c>
      <c r="K235" s="1">
        <v>4</v>
      </c>
      <c r="L235" s="1">
        <v>51</v>
      </c>
      <c r="M235" s="1" t="s">
        <v>47</v>
      </c>
      <c r="N235" s="1">
        <v>25</v>
      </c>
      <c r="O235" s="1"/>
      <c r="P235" s="35">
        <f t="shared" si="9"/>
        <v>0</v>
      </c>
      <c r="Q235" s="1">
        <f t="shared" si="10"/>
        <v>0</v>
      </c>
      <c r="R235" s="1">
        <v>0.1</v>
      </c>
      <c r="S235" s="1"/>
      <c r="T235" s="1">
        <f t="shared" si="11"/>
        <v>0</v>
      </c>
      <c r="U235" s="1"/>
      <c r="V235" s="1"/>
      <c r="W235" s="1"/>
      <c r="X235" s="1"/>
      <c r="Y235" s="1"/>
      <c r="Z235" s="1"/>
      <c r="AA235" s="1"/>
      <c r="AB235" s="1"/>
      <c r="AC235" s="1" t="s">
        <v>41</v>
      </c>
      <c r="AD235" s="1" t="s">
        <v>58</v>
      </c>
      <c r="AE235" s="1" t="s">
        <v>40</v>
      </c>
    </row>
    <row r="236" spans="1:35" ht="15.75" hidden="1" customHeight="1" x14ac:dyDescent="0.25">
      <c r="A236" s="1" t="s">
        <v>32</v>
      </c>
      <c r="B236" s="1" t="s">
        <v>33</v>
      </c>
      <c r="C236" s="1" t="s">
        <v>60</v>
      </c>
      <c r="D236" s="1">
        <v>4</v>
      </c>
      <c r="E236" s="1" t="s">
        <v>40</v>
      </c>
      <c r="F236" s="1" t="s">
        <v>48</v>
      </c>
      <c r="G236" s="2">
        <v>45798</v>
      </c>
      <c r="H236" s="1" t="s">
        <v>49</v>
      </c>
      <c r="I236" s="1" t="s">
        <v>50</v>
      </c>
      <c r="J236" s="1" t="s">
        <v>38</v>
      </c>
      <c r="K236" s="1">
        <v>4</v>
      </c>
      <c r="L236" s="1">
        <v>52</v>
      </c>
      <c r="M236" s="1" t="s">
        <v>46</v>
      </c>
      <c r="N236" s="1">
        <v>10</v>
      </c>
      <c r="O236" s="1"/>
      <c r="P236" s="35">
        <f t="shared" si="9"/>
        <v>0</v>
      </c>
      <c r="Q236" s="1">
        <f t="shared" si="10"/>
        <v>0</v>
      </c>
      <c r="R236" s="1">
        <v>0.2</v>
      </c>
      <c r="S236" s="1"/>
      <c r="T236" s="1">
        <f t="shared" si="11"/>
        <v>0</v>
      </c>
      <c r="U236" s="1"/>
      <c r="V236" s="1"/>
      <c r="W236" s="1"/>
      <c r="X236" s="1"/>
      <c r="Y236" s="1"/>
      <c r="Z236" s="1"/>
      <c r="AA236" s="1"/>
      <c r="AB236" s="1"/>
      <c r="AC236" s="1" t="s">
        <v>41</v>
      </c>
      <c r="AD236" s="1" t="s">
        <v>58</v>
      </c>
      <c r="AE236" s="1" t="s">
        <v>40</v>
      </c>
    </row>
    <row r="237" spans="1:35" ht="15.75" hidden="1" customHeight="1" x14ac:dyDescent="0.25">
      <c r="A237" s="1" t="s">
        <v>32</v>
      </c>
      <c r="B237" s="1" t="s">
        <v>33</v>
      </c>
      <c r="C237" s="1" t="s">
        <v>60</v>
      </c>
      <c r="D237" s="1">
        <v>4</v>
      </c>
      <c r="E237" s="1" t="s">
        <v>40</v>
      </c>
      <c r="F237" s="1" t="s">
        <v>48</v>
      </c>
      <c r="G237" s="2">
        <v>45798</v>
      </c>
      <c r="H237" s="1" t="s">
        <v>49</v>
      </c>
      <c r="I237" s="1" t="s">
        <v>50</v>
      </c>
      <c r="J237" s="1" t="s">
        <v>38</v>
      </c>
      <c r="K237" s="1">
        <v>4</v>
      </c>
      <c r="L237" s="1">
        <v>53</v>
      </c>
      <c r="M237" s="1" t="s">
        <v>44</v>
      </c>
      <c r="N237" s="1">
        <v>3</v>
      </c>
      <c r="O237" s="1"/>
      <c r="P237" s="35">
        <f t="shared" si="9"/>
        <v>0</v>
      </c>
      <c r="Q237" s="1">
        <f t="shared" si="10"/>
        <v>0</v>
      </c>
      <c r="R237" s="1">
        <v>2.5</v>
      </c>
      <c r="S237" s="1"/>
      <c r="T237" s="1">
        <f t="shared" si="11"/>
        <v>0</v>
      </c>
      <c r="U237" s="1"/>
      <c r="V237" s="1"/>
      <c r="W237" s="1"/>
      <c r="X237" s="1"/>
      <c r="Y237" s="1"/>
      <c r="Z237" s="1"/>
      <c r="AA237" s="1"/>
      <c r="AB237" s="1"/>
      <c r="AC237" s="1" t="s">
        <v>41</v>
      </c>
      <c r="AD237" s="1" t="s">
        <v>58</v>
      </c>
      <c r="AE237" s="1" t="s">
        <v>40</v>
      </c>
    </row>
    <row r="238" spans="1:35" ht="15.75" hidden="1" customHeight="1" x14ac:dyDescent="0.25">
      <c r="A238" s="1" t="s">
        <v>32</v>
      </c>
      <c r="B238" s="1" t="s">
        <v>33</v>
      </c>
      <c r="C238" s="1" t="s">
        <v>60</v>
      </c>
      <c r="D238" s="1">
        <v>4</v>
      </c>
      <c r="E238" s="1">
        <v>518</v>
      </c>
      <c r="F238" s="1" t="s">
        <v>48</v>
      </c>
      <c r="G238" s="2">
        <v>45798</v>
      </c>
      <c r="H238" s="1" t="s">
        <v>49</v>
      </c>
      <c r="I238" s="1" t="s">
        <v>50</v>
      </c>
      <c r="J238" s="1" t="s">
        <v>38</v>
      </c>
      <c r="K238" s="1">
        <v>5</v>
      </c>
      <c r="L238" s="1">
        <v>54</v>
      </c>
      <c r="M238" s="1" t="s">
        <v>39</v>
      </c>
      <c r="N238" s="1" t="s">
        <v>40</v>
      </c>
      <c r="O238" s="1">
        <v>64.5</v>
      </c>
      <c r="P238" s="35">
        <f t="shared" si="9"/>
        <v>0.64500000000000002</v>
      </c>
      <c r="Q238" s="1">
        <f t="shared" si="10"/>
        <v>0.20530987658854499</v>
      </c>
      <c r="R238" s="1">
        <v>8.5</v>
      </c>
      <c r="S238" s="1">
        <v>7</v>
      </c>
      <c r="T238" s="1">
        <f t="shared" si="11"/>
        <v>3.3106217599902878E-2</v>
      </c>
      <c r="U238" s="1">
        <v>7</v>
      </c>
      <c r="V238" s="1">
        <v>18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 t="s">
        <v>41</v>
      </c>
      <c r="AD238" s="1" t="s">
        <v>58</v>
      </c>
      <c r="AE238" s="1" t="s">
        <v>40</v>
      </c>
      <c r="AF238" s="3">
        <v>4677319.2785999998</v>
      </c>
      <c r="AG238" s="3">
        <v>2464644.3884000001</v>
      </c>
      <c r="AH238" s="3">
        <v>-75.929501999999999</v>
      </c>
      <c r="AI238" s="3">
        <v>8.1943239999999999</v>
      </c>
    </row>
    <row r="239" spans="1:35" ht="15.75" hidden="1" customHeight="1" x14ac:dyDescent="0.25">
      <c r="A239" s="1" t="s">
        <v>32</v>
      </c>
      <c r="B239" s="1" t="s">
        <v>33</v>
      </c>
      <c r="C239" s="1" t="s">
        <v>60</v>
      </c>
      <c r="D239" s="1">
        <v>4</v>
      </c>
      <c r="E239" s="1">
        <v>519</v>
      </c>
      <c r="F239" s="1" t="s">
        <v>48</v>
      </c>
      <c r="G239" s="2">
        <v>45798</v>
      </c>
      <c r="H239" s="1" t="s">
        <v>49</v>
      </c>
      <c r="I239" s="1" t="s">
        <v>50</v>
      </c>
      <c r="J239" s="1" t="s">
        <v>38</v>
      </c>
      <c r="K239" s="1">
        <v>5</v>
      </c>
      <c r="L239" s="1">
        <v>55</v>
      </c>
      <c r="M239" s="1" t="s">
        <v>54</v>
      </c>
      <c r="N239" s="1" t="s">
        <v>40</v>
      </c>
      <c r="O239" s="1">
        <v>70</v>
      </c>
      <c r="P239" s="35">
        <f t="shared" si="9"/>
        <v>0.7</v>
      </c>
      <c r="Q239" s="1">
        <f t="shared" si="10"/>
        <v>0.22281692032865347</v>
      </c>
      <c r="R239" s="1">
        <v>5.5</v>
      </c>
      <c r="S239" s="1">
        <v>2.5</v>
      </c>
      <c r="T239" s="1">
        <f t="shared" si="11"/>
        <v>3.8992961057514354E-2</v>
      </c>
      <c r="U239" s="1">
        <v>3</v>
      </c>
      <c r="V239" s="1">
        <v>10</v>
      </c>
      <c r="W239" s="1"/>
      <c r="X239" s="1"/>
      <c r="Y239" s="1"/>
      <c r="Z239" s="1"/>
      <c r="AA239" s="1"/>
      <c r="AB239" s="1"/>
      <c r="AC239" s="1" t="s">
        <v>41</v>
      </c>
      <c r="AD239" s="1" t="s">
        <v>58</v>
      </c>
      <c r="AE239" s="1" t="s">
        <v>40</v>
      </c>
      <c r="AF239" s="3">
        <v>4677314.2220000001</v>
      </c>
      <c r="AG239" s="3">
        <v>2464646.4171000002</v>
      </c>
      <c r="AH239" s="3">
        <v>-75.929547999999997</v>
      </c>
      <c r="AI239" s="3">
        <v>8.1943420010000008</v>
      </c>
    </row>
    <row r="240" spans="1:35" ht="15.75" hidden="1" customHeight="1" x14ac:dyDescent="0.25">
      <c r="A240" s="1" t="s">
        <v>32</v>
      </c>
      <c r="B240" s="1" t="s">
        <v>33</v>
      </c>
      <c r="C240" s="1" t="s">
        <v>60</v>
      </c>
      <c r="D240" s="1">
        <v>4</v>
      </c>
      <c r="E240" s="1">
        <v>520</v>
      </c>
      <c r="F240" s="1" t="s">
        <v>48</v>
      </c>
      <c r="G240" s="2">
        <v>45798</v>
      </c>
      <c r="H240" s="1" t="s">
        <v>49</v>
      </c>
      <c r="I240" s="1" t="s">
        <v>50</v>
      </c>
      <c r="J240" s="1" t="s">
        <v>38</v>
      </c>
      <c r="K240" s="1">
        <v>5</v>
      </c>
      <c r="L240" s="1">
        <v>56</v>
      </c>
      <c r="M240" s="1" t="s">
        <v>54</v>
      </c>
      <c r="N240" s="1" t="s">
        <v>40</v>
      </c>
      <c r="O240" s="1">
        <v>70</v>
      </c>
      <c r="P240" s="35">
        <f t="shared" si="9"/>
        <v>0.7</v>
      </c>
      <c r="Q240" s="1">
        <f t="shared" si="10"/>
        <v>0.22281692032865347</v>
      </c>
      <c r="R240" s="1">
        <v>6</v>
      </c>
      <c r="S240" s="1">
        <v>2.2000000000000002</v>
      </c>
      <c r="T240" s="1">
        <f t="shared" si="11"/>
        <v>3.8992961057514354E-2</v>
      </c>
      <c r="U240" s="1">
        <v>1</v>
      </c>
      <c r="V240" s="1">
        <v>11</v>
      </c>
      <c r="W240" s="1"/>
      <c r="X240" s="1"/>
      <c r="Y240" s="1"/>
      <c r="Z240" s="1"/>
      <c r="AA240" s="1"/>
      <c r="AB240" s="1"/>
      <c r="AC240" s="1" t="s">
        <v>41</v>
      </c>
      <c r="AD240" s="1" t="s">
        <v>58</v>
      </c>
      <c r="AE240" s="1" t="s">
        <v>40</v>
      </c>
      <c r="AF240" s="3">
        <v>4677318.3781000003</v>
      </c>
      <c r="AG240" s="3">
        <v>2464641.8498999998</v>
      </c>
      <c r="AH240" s="3">
        <v>-75.929509999999993</v>
      </c>
      <c r="AI240" s="3">
        <v>8.1943009999999994</v>
      </c>
    </row>
    <row r="241" spans="1:35" ht="15.75" hidden="1" customHeight="1" x14ac:dyDescent="0.25">
      <c r="A241" s="1" t="s">
        <v>32</v>
      </c>
      <c r="B241" s="1" t="s">
        <v>33</v>
      </c>
      <c r="C241" s="1" t="s">
        <v>60</v>
      </c>
      <c r="D241" s="1">
        <v>4</v>
      </c>
      <c r="E241" s="1">
        <v>521</v>
      </c>
      <c r="F241" s="1" t="s">
        <v>48</v>
      </c>
      <c r="G241" s="2">
        <v>45798</v>
      </c>
      <c r="H241" s="1" t="s">
        <v>49</v>
      </c>
      <c r="I241" s="1" t="s">
        <v>50</v>
      </c>
      <c r="J241" s="1" t="s">
        <v>38</v>
      </c>
      <c r="K241" s="1">
        <v>5</v>
      </c>
      <c r="L241" s="1">
        <v>57</v>
      </c>
      <c r="M241" s="1" t="s">
        <v>56</v>
      </c>
      <c r="N241" s="1" t="s">
        <v>40</v>
      </c>
      <c r="O241" s="1">
        <v>64</v>
      </c>
      <c r="P241" s="35">
        <f t="shared" si="9"/>
        <v>0.64</v>
      </c>
      <c r="Q241" s="1">
        <f t="shared" si="10"/>
        <v>0.20371832715762606</v>
      </c>
      <c r="R241" s="1">
        <v>3</v>
      </c>
      <c r="S241" s="1">
        <v>0.7</v>
      </c>
      <c r="T241" s="1">
        <f t="shared" si="11"/>
        <v>3.2594932345220172E-2</v>
      </c>
      <c r="U241" s="1">
        <v>2</v>
      </c>
      <c r="V241" s="1">
        <v>7</v>
      </c>
      <c r="W241" s="1"/>
      <c r="X241" s="1"/>
      <c r="Y241" s="1"/>
      <c r="Z241" s="1"/>
      <c r="AA241" s="1"/>
      <c r="AB241" s="1"/>
      <c r="AC241" s="1" t="s">
        <v>41</v>
      </c>
      <c r="AD241" s="1" t="s">
        <v>58</v>
      </c>
      <c r="AE241" s="1" t="s">
        <v>40</v>
      </c>
      <c r="AF241" s="3">
        <v>4677319.4619000005</v>
      </c>
      <c r="AG241" s="3">
        <v>2464639.2969999998</v>
      </c>
      <c r="AH241" s="3">
        <v>-75.929500000000004</v>
      </c>
      <c r="AI241" s="3">
        <v>8.1942780000000006</v>
      </c>
    </row>
    <row r="242" spans="1:35" ht="15.75" hidden="1" customHeight="1" x14ac:dyDescent="0.25">
      <c r="A242" s="1" t="s">
        <v>32</v>
      </c>
      <c r="B242" s="1" t="s">
        <v>33</v>
      </c>
      <c r="C242" s="1" t="s">
        <v>60</v>
      </c>
      <c r="D242" s="1">
        <v>4</v>
      </c>
      <c r="E242" s="1">
        <v>522</v>
      </c>
      <c r="F242" s="1" t="s">
        <v>48</v>
      </c>
      <c r="G242" s="2">
        <v>45798</v>
      </c>
      <c r="H242" s="1" t="s">
        <v>49</v>
      </c>
      <c r="I242" s="1" t="s">
        <v>50</v>
      </c>
      <c r="J242" s="1" t="s">
        <v>38</v>
      </c>
      <c r="K242" s="1">
        <v>5</v>
      </c>
      <c r="L242" s="1">
        <v>58</v>
      </c>
      <c r="M242" s="1" t="s">
        <v>54</v>
      </c>
      <c r="N242" s="1" t="s">
        <v>40</v>
      </c>
      <c r="O242" s="1">
        <v>61</v>
      </c>
      <c r="P242" s="35">
        <f t="shared" si="9"/>
        <v>0.61</v>
      </c>
      <c r="Q242" s="1">
        <f t="shared" si="10"/>
        <v>0.19416903057211232</v>
      </c>
      <c r="R242" s="1">
        <v>5</v>
      </c>
      <c r="S242" s="1">
        <v>2.5</v>
      </c>
      <c r="T242" s="1">
        <f t="shared" si="11"/>
        <v>2.9610777162247127E-2</v>
      </c>
      <c r="U242" s="1">
        <v>3</v>
      </c>
      <c r="V242" s="1">
        <v>9</v>
      </c>
      <c r="W242" s="1"/>
      <c r="X242" s="1"/>
      <c r="Y242" s="1"/>
      <c r="Z242" s="1"/>
      <c r="AA242" s="1"/>
      <c r="AB242" s="1"/>
      <c r="AC242" s="1" t="s">
        <v>41</v>
      </c>
      <c r="AD242" s="1" t="s">
        <v>58</v>
      </c>
      <c r="AE242" s="1" t="s">
        <v>40</v>
      </c>
      <c r="AF242" s="3">
        <v>4677323.9502999997</v>
      </c>
      <c r="AG242" s="3">
        <v>2464634.9487000001</v>
      </c>
      <c r="AH242" s="3">
        <v>-75.929458999999994</v>
      </c>
      <c r="AI242" s="3">
        <v>8.1942389999999996</v>
      </c>
    </row>
    <row r="243" spans="1:35" ht="15.75" hidden="1" customHeight="1" x14ac:dyDescent="0.25">
      <c r="A243" s="1" t="s">
        <v>32</v>
      </c>
      <c r="B243" s="1" t="s">
        <v>33</v>
      </c>
      <c r="C243" s="1" t="s">
        <v>60</v>
      </c>
      <c r="D243" s="1">
        <v>4</v>
      </c>
      <c r="E243" s="1">
        <v>523</v>
      </c>
      <c r="F243" s="1" t="s">
        <v>48</v>
      </c>
      <c r="G243" s="2">
        <v>45798</v>
      </c>
      <c r="H243" s="1" t="s">
        <v>49</v>
      </c>
      <c r="I243" s="1" t="s">
        <v>50</v>
      </c>
      <c r="J243" s="1" t="s">
        <v>38</v>
      </c>
      <c r="K243" s="1">
        <v>5</v>
      </c>
      <c r="L243" s="1">
        <v>59</v>
      </c>
      <c r="M243" s="1" t="s">
        <v>39</v>
      </c>
      <c r="N243" s="1" t="s">
        <v>40</v>
      </c>
      <c r="O243" s="1">
        <v>65</v>
      </c>
      <c r="P243" s="35">
        <f t="shared" si="9"/>
        <v>0.65</v>
      </c>
      <c r="Q243" s="1">
        <f t="shared" si="10"/>
        <v>0.20690142601946396</v>
      </c>
      <c r="R243" s="1">
        <v>9</v>
      </c>
      <c r="S243" s="1">
        <v>7</v>
      </c>
      <c r="T243" s="1">
        <f t="shared" si="11"/>
        <v>3.3621481728162893E-2</v>
      </c>
      <c r="U243" s="1">
        <v>7</v>
      </c>
      <c r="V243" s="1">
        <v>15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 t="s">
        <v>41</v>
      </c>
      <c r="AD243" s="1" t="s">
        <v>58</v>
      </c>
      <c r="AE243" s="1" t="s">
        <v>40</v>
      </c>
      <c r="AF243" s="3">
        <v>4677318.5428999998</v>
      </c>
      <c r="AG243" s="3">
        <v>2464634.2135999999</v>
      </c>
      <c r="AH243" s="3">
        <v>-75.929507999999998</v>
      </c>
      <c r="AI243" s="3">
        <v>8.1942319999999995</v>
      </c>
    </row>
    <row r="244" spans="1:35" ht="15.75" hidden="1" customHeight="1" x14ac:dyDescent="0.25">
      <c r="A244" s="1" t="s">
        <v>32</v>
      </c>
      <c r="B244" s="1" t="s">
        <v>33</v>
      </c>
      <c r="C244" s="1" t="s">
        <v>60</v>
      </c>
      <c r="D244" s="1">
        <v>4</v>
      </c>
      <c r="E244" s="1">
        <v>524</v>
      </c>
      <c r="F244" s="1" t="s">
        <v>48</v>
      </c>
      <c r="G244" s="2">
        <v>45798</v>
      </c>
      <c r="H244" s="1" t="s">
        <v>49</v>
      </c>
      <c r="I244" s="1" t="s">
        <v>50</v>
      </c>
      <c r="J244" s="1" t="s">
        <v>38</v>
      </c>
      <c r="K244" s="1">
        <v>5</v>
      </c>
      <c r="L244" s="1">
        <v>60</v>
      </c>
      <c r="M244" s="1" t="s">
        <v>52</v>
      </c>
      <c r="N244" s="1" t="s">
        <v>40</v>
      </c>
      <c r="O244" s="1">
        <v>38.5</v>
      </c>
      <c r="P244" s="35">
        <f t="shared" si="9"/>
        <v>0.38500000000000001</v>
      </c>
      <c r="Q244" s="1">
        <f t="shared" si="10"/>
        <v>0.12254930618075942</v>
      </c>
      <c r="R244" s="1">
        <v>2.5</v>
      </c>
      <c r="S244" s="1">
        <v>0.5</v>
      </c>
      <c r="T244" s="1">
        <f t="shared" si="11"/>
        <v>1.1795370719898094E-2</v>
      </c>
      <c r="U244" s="1">
        <v>0</v>
      </c>
      <c r="V244" s="1">
        <v>4</v>
      </c>
      <c r="W244" s="1"/>
      <c r="X244" s="1"/>
      <c r="Y244" s="1"/>
      <c r="Z244" s="1"/>
      <c r="AA244" s="1"/>
      <c r="AB244" s="1"/>
      <c r="AC244" s="1" t="s">
        <v>41</v>
      </c>
      <c r="AD244" s="1" t="s">
        <v>58</v>
      </c>
      <c r="AE244" s="1" t="s">
        <v>40</v>
      </c>
      <c r="AF244" s="3">
        <v>4677317.5773</v>
      </c>
      <c r="AG244" s="3">
        <v>2464637.8722000001</v>
      </c>
      <c r="AH244" s="3">
        <v>-75.929517000000004</v>
      </c>
      <c r="AI244" s="3">
        <v>8.1942649999999997</v>
      </c>
    </row>
    <row r="245" spans="1:35" ht="15.75" hidden="1" customHeight="1" x14ac:dyDescent="0.25">
      <c r="A245" s="1" t="s">
        <v>32</v>
      </c>
      <c r="B245" s="1" t="s">
        <v>33</v>
      </c>
      <c r="C245" s="1" t="s">
        <v>60</v>
      </c>
      <c r="D245" s="1">
        <v>4</v>
      </c>
      <c r="E245" s="1">
        <v>525</v>
      </c>
      <c r="F245" s="1" t="s">
        <v>48</v>
      </c>
      <c r="G245" s="2">
        <v>45798</v>
      </c>
      <c r="H245" s="1" t="s">
        <v>49</v>
      </c>
      <c r="I245" s="1" t="s">
        <v>50</v>
      </c>
      <c r="J245" s="1" t="s">
        <v>38</v>
      </c>
      <c r="K245" s="1">
        <v>5</v>
      </c>
      <c r="L245" s="1">
        <v>61</v>
      </c>
      <c r="M245" s="1" t="s">
        <v>56</v>
      </c>
      <c r="N245" s="1" t="s">
        <v>40</v>
      </c>
      <c r="O245" s="1">
        <v>64.5</v>
      </c>
      <c r="P245" s="35">
        <f t="shared" si="9"/>
        <v>0.64500000000000002</v>
      </c>
      <c r="Q245" s="1">
        <f t="shared" si="10"/>
        <v>0.20530987658854499</v>
      </c>
      <c r="R245" s="1">
        <v>4</v>
      </c>
      <c r="S245" s="1">
        <v>0.9</v>
      </c>
      <c r="T245" s="1">
        <f t="shared" si="11"/>
        <v>3.3106217599902878E-2</v>
      </c>
      <c r="U245" s="1">
        <v>3</v>
      </c>
      <c r="V245" s="1">
        <v>7</v>
      </c>
      <c r="W245" s="1"/>
      <c r="X245" s="1"/>
      <c r="Y245" s="1"/>
      <c r="Z245" s="1"/>
      <c r="AA245" s="1"/>
      <c r="AB245" s="1"/>
      <c r="AC245" s="1" t="s">
        <v>41</v>
      </c>
      <c r="AD245" s="1" t="s">
        <v>58</v>
      </c>
      <c r="AE245" s="1" t="s">
        <v>40</v>
      </c>
      <c r="AF245" s="3">
        <v>4677313.3077999996</v>
      </c>
      <c r="AG245" s="3">
        <v>2464641.9975999999</v>
      </c>
      <c r="AH245" s="3">
        <v>-75.929556000000005</v>
      </c>
      <c r="AI245" s="3">
        <v>8.1943020010000005</v>
      </c>
    </row>
    <row r="246" spans="1:35" ht="15.75" hidden="1" customHeight="1" x14ac:dyDescent="0.25">
      <c r="A246" s="1" t="s">
        <v>32</v>
      </c>
      <c r="B246" s="1" t="s">
        <v>33</v>
      </c>
      <c r="C246" s="1" t="s">
        <v>60</v>
      </c>
      <c r="D246" s="1">
        <v>4</v>
      </c>
      <c r="E246" s="1">
        <v>526</v>
      </c>
      <c r="F246" s="1" t="s">
        <v>48</v>
      </c>
      <c r="G246" s="2">
        <v>45798</v>
      </c>
      <c r="H246" s="1" t="s">
        <v>49</v>
      </c>
      <c r="I246" s="1" t="s">
        <v>50</v>
      </c>
      <c r="J246" s="1" t="s">
        <v>38</v>
      </c>
      <c r="K246" s="1">
        <v>5</v>
      </c>
      <c r="L246" s="1">
        <v>62</v>
      </c>
      <c r="M246" s="1" t="s">
        <v>43</v>
      </c>
      <c r="N246" s="1" t="s">
        <v>40</v>
      </c>
      <c r="O246" s="1">
        <v>56.8</v>
      </c>
      <c r="P246" s="35">
        <f t="shared" si="9"/>
        <v>0.56799999999999995</v>
      </c>
      <c r="Q246" s="1">
        <f t="shared" si="10"/>
        <v>0.1808000153523931</v>
      </c>
      <c r="R246" s="1">
        <v>6</v>
      </c>
      <c r="S246" s="1">
        <v>3</v>
      </c>
      <c r="T246" s="1">
        <f t="shared" si="11"/>
        <v>2.5673602180039817E-2</v>
      </c>
      <c r="U246" s="1">
        <v>5</v>
      </c>
      <c r="V246" s="1">
        <v>12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 t="s">
        <v>41</v>
      </c>
      <c r="AD246" s="1" t="s">
        <v>58</v>
      </c>
      <c r="AE246" s="1" t="s">
        <v>40</v>
      </c>
      <c r="AF246" s="3">
        <v>4677320.3059</v>
      </c>
      <c r="AG246" s="3">
        <v>2464634.0901000001</v>
      </c>
      <c r="AH246" s="3">
        <v>-75.929491999999996</v>
      </c>
      <c r="AI246" s="3">
        <v>8.1942310000000003</v>
      </c>
    </row>
    <row r="247" spans="1:35" ht="15.75" hidden="1" customHeight="1" x14ac:dyDescent="0.25">
      <c r="A247" s="1" t="s">
        <v>32</v>
      </c>
      <c r="B247" s="1" t="s">
        <v>33</v>
      </c>
      <c r="C247" s="1" t="s">
        <v>60</v>
      </c>
      <c r="D247" s="1">
        <v>4</v>
      </c>
      <c r="E247" s="1" t="s">
        <v>40</v>
      </c>
      <c r="F247" s="1" t="s">
        <v>48</v>
      </c>
      <c r="G247" s="2">
        <v>45798</v>
      </c>
      <c r="H247" s="1" t="s">
        <v>49</v>
      </c>
      <c r="I247" s="1" t="s">
        <v>50</v>
      </c>
      <c r="J247" s="1" t="s">
        <v>38</v>
      </c>
      <c r="K247" s="1">
        <v>5</v>
      </c>
      <c r="L247" s="1">
        <v>63</v>
      </c>
      <c r="M247" s="1" t="s">
        <v>54</v>
      </c>
      <c r="N247" s="1" t="s">
        <v>40</v>
      </c>
      <c r="O247" s="1">
        <v>86</v>
      </c>
      <c r="P247" s="35">
        <f t="shared" si="9"/>
        <v>0.86</v>
      </c>
      <c r="Q247" s="1">
        <f t="shared" si="10"/>
        <v>0.27374650211806001</v>
      </c>
      <c r="R247" s="1">
        <v>5</v>
      </c>
      <c r="S247" s="1">
        <v>2.5</v>
      </c>
      <c r="T247" s="1">
        <f t="shared" si="11"/>
        <v>5.8855497955382911E-2</v>
      </c>
      <c r="U247" s="1">
        <v>3</v>
      </c>
      <c r="V247" s="1">
        <v>11</v>
      </c>
      <c r="W247" s="1"/>
      <c r="X247" s="1"/>
      <c r="Y247" s="1"/>
      <c r="Z247" s="1"/>
      <c r="AA247" s="1"/>
      <c r="AB247" s="1"/>
      <c r="AC247" s="1" t="s">
        <v>41</v>
      </c>
      <c r="AD247" s="1" t="s">
        <v>58</v>
      </c>
      <c r="AE247" s="1" t="s">
        <v>40</v>
      </c>
      <c r="AF247" s="3">
        <v>4677322.0810000002</v>
      </c>
      <c r="AG247" s="3">
        <v>2464645.7390000001</v>
      </c>
      <c r="AH247" s="3">
        <v>-75.92947667</v>
      </c>
      <c r="AI247" s="3">
        <v>8.1943363910000002</v>
      </c>
    </row>
    <row r="248" spans="1:35" ht="15.75" hidden="1" customHeight="1" x14ac:dyDescent="0.25">
      <c r="A248" s="1" t="s">
        <v>32</v>
      </c>
      <c r="B248" s="1" t="s">
        <v>33</v>
      </c>
      <c r="C248" s="1" t="s">
        <v>60</v>
      </c>
      <c r="D248" s="1">
        <v>4</v>
      </c>
      <c r="E248" s="1" t="s">
        <v>40</v>
      </c>
      <c r="F248" s="1" t="s">
        <v>48</v>
      </c>
      <c r="G248" s="2">
        <v>45798</v>
      </c>
      <c r="H248" s="1" t="s">
        <v>49</v>
      </c>
      <c r="I248" s="1" t="s">
        <v>50</v>
      </c>
      <c r="J248" s="1" t="s">
        <v>38</v>
      </c>
      <c r="K248" s="1">
        <v>5</v>
      </c>
      <c r="L248" s="1">
        <v>64</v>
      </c>
      <c r="M248" s="1" t="s">
        <v>43</v>
      </c>
      <c r="N248" s="1" t="s">
        <v>40</v>
      </c>
      <c r="O248" s="1">
        <v>69.5</v>
      </c>
      <c r="P248" s="35">
        <f t="shared" si="9"/>
        <v>0.69499999999999995</v>
      </c>
      <c r="Q248" s="1">
        <f t="shared" si="10"/>
        <v>0.2212253708977345</v>
      </c>
      <c r="R248" s="1">
        <v>6.5</v>
      </c>
      <c r="S248" s="1">
        <v>4</v>
      </c>
      <c r="T248" s="1">
        <f t="shared" si="11"/>
        <v>3.843790819348137E-2</v>
      </c>
      <c r="U248" s="1">
        <v>4</v>
      </c>
      <c r="V248" s="1">
        <v>10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 t="s">
        <v>45</v>
      </c>
      <c r="AD248" s="1" t="s">
        <v>58</v>
      </c>
      <c r="AE248" s="1" t="s">
        <v>40</v>
      </c>
      <c r="AF248" s="3">
        <v>4677306.9013999999</v>
      </c>
      <c r="AG248" s="3">
        <v>2464651.2286</v>
      </c>
      <c r="AH248" s="3">
        <v>-75.929614720000004</v>
      </c>
      <c r="AI248" s="3">
        <v>8.1943850010000006</v>
      </c>
    </row>
    <row r="249" spans="1:35" ht="15.75" hidden="1" customHeight="1" x14ac:dyDescent="0.25">
      <c r="A249" s="1" t="s">
        <v>32</v>
      </c>
      <c r="B249" s="1" t="s">
        <v>33</v>
      </c>
      <c r="C249" s="1" t="s">
        <v>60</v>
      </c>
      <c r="D249" s="1">
        <v>4</v>
      </c>
      <c r="E249" s="1" t="s">
        <v>40</v>
      </c>
      <c r="F249" s="1" t="s">
        <v>48</v>
      </c>
      <c r="G249" s="2">
        <v>45798</v>
      </c>
      <c r="H249" s="1" t="s">
        <v>49</v>
      </c>
      <c r="I249" s="1" t="s">
        <v>50</v>
      </c>
      <c r="J249" s="1" t="s">
        <v>38</v>
      </c>
      <c r="K249" s="1">
        <v>5</v>
      </c>
      <c r="L249" s="1">
        <v>65</v>
      </c>
      <c r="M249" s="1" t="s">
        <v>56</v>
      </c>
      <c r="N249" s="1" t="s">
        <v>40</v>
      </c>
      <c r="O249" s="1">
        <v>58</v>
      </c>
      <c r="P249" s="35">
        <f t="shared" si="9"/>
        <v>0.57999999999999996</v>
      </c>
      <c r="Q249" s="1">
        <f t="shared" si="10"/>
        <v>0.18461973398659859</v>
      </c>
      <c r="R249" s="1">
        <v>5</v>
      </c>
      <c r="S249" s="1">
        <v>0.55000000000000004</v>
      </c>
      <c r="T249" s="1">
        <f t="shared" si="11"/>
        <v>2.6769861428056794E-2</v>
      </c>
      <c r="U249" s="1">
        <v>0</v>
      </c>
      <c r="V249" s="1">
        <v>9</v>
      </c>
      <c r="W249" s="1"/>
      <c r="X249" s="1"/>
      <c r="Y249" s="1"/>
      <c r="Z249" s="1"/>
      <c r="AA249" s="1"/>
      <c r="AB249" s="1"/>
      <c r="AC249" s="1" t="s">
        <v>41</v>
      </c>
      <c r="AD249" s="1" t="s">
        <v>58</v>
      </c>
      <c r="AE249" s="1" t="s">
        <v>40</v>
      </c>
      <c r="AF249" s="3">
        <v>4677300.7171</v>
      </c>
      <c r="AG249" s="3">
        <v>2464638.9169999999</v>
      </c>
      <c r="AH249" s="3">
        <v>-75.929670000000002</v>
      </c>
      <c r="AI249" s="3">
        <v>8.1942733309999998</v>
      </c>
    </row>
    <row r="250" spans="1:35" ht="15.75" hidden="1" customHeight="1" x14ac:dyDescent="0.25">
      <c r="A250" s="1" t="s">
        <v>32</v>
      </c>
      <c r="B250" s="1" t="s">
        <v>33</v>
      </c>
      <c r="C250" s="1" t="s">
        <v>60</v>
      </c>
      <c r="D250" s="1">
        <v>4</v>
      </c>
      <c r="E250" s="1" t="s">
        <v>40</v>
      </c>
      <c r="F250" s="1" t="s">
        <v>48</v>
      </c>
      <c r="G250" s="2">
        <v>45798</v>
      </c>
      <c r="H250" s="1" t="s">
        <v>49</v>
      </c>
      <c r="I250" s="1" t="s">
        <v>50</v>
      </c>
      <c r="J250" s="1" t="s">
        <v>38</v>
      </c>
      <c r="K250" s="1">
        <v>5</v>
      </c>
      <c r="L250" s="1">
        <v>66</v>
      </c>
      <c r="M250" s="1" t="s">
        <v>54</v>
      </c>
      <c r="N250" s="1" t="s">
        <v>40</v>
      </c>
      <c r="O250" s="1">
        <v>78</v>
      </c>
      <c r="P250" s="35">
        <f t="shared" si="9"/>
        <v>0.78</v>
      </c>
      <c r="Q250" s="1">
        <f t="shared" si="10"/>
        <v>0.24828171122335674</v>
      </c>
      <c r="R250" s="1">
        <v>4</v>
      </c>
      <c r="S250" s="1">
        <v>1</v>
      </c>
      <c r="T250" s="1">
        <f t="shared" si="11"/>
        <v>4.8414933688554568E-2</v>
      </c>
      <c r="U250" s="1">
        <v>4</v>
      </c>
      <c r="V250" s="1">
        <v>10</v>
      </c>
      <c r="W250" s="1"/>
      <c r="X250" s="1"/>
      <c r="Y250" s="1"/>
      <c r="Z250" s="1"/>
      <c r="AA250" s="1"/>
      <c r="AB250" s="1"/>
      <c r="AC250" s="1" t="s">
        <v>41</v>
      </c>
      <c r="AD250" s="1" t="s">
        <v>58</v>
      </c>
      <c r="AE250" s="1" t="s">
        <v>40</v>
      </c>
      <c r="AF250" s="3">
        <v>4677303.47</v>
      </c>
      <c r="AG250" s="3">
        <v>2464638.5279999999</v>
      </c>
      <c r="AH250" s="3">
        <v>-75.929645003999994</v>
      </c>
      <c r="AI250" s="3">
        <v>8.1942699969999993</v>
      </c>
    </row>
    <row r="251" spans="1:35" ht="15.75" hidden="1" customHeight="1" x14ac:dyDescent="0.25">
      <c r="A251" s="1" t="s">
        <v>32</v>
      </c>
      <c r="B251" s="1" t="s">
        <v>33</v>
      </c>
      <c r="C251" s="1" t="s">
        <v>60</v>
      </c>
      <c r="D251" s="1">
        <v>4</v>
      </c>
      <c r="E251" s="1" t="s">
        <v>40</v>
      </c>
      <c r="F251" s="1" t="s">
        <v>48</v>
      </c>
      <c r="G251" s="2">
        <v>45798</v>
      </c>
      <c r="H251" s="1" t="s">
        <v>49</v>
      </c>
      <c r="I251" s="1" t="s">
        <v>50</v>
      </c>
      <c r="J251" s="1" t="s">
        <v>38</v>
      </c>
      <c r="K251" s="1">
        <v>5</v>
      </c>
      <c r="L251" s="1">
        <v>67</v>
      </c>
      <c r="M251" s="1" t="s">
        <v>39</v>
      </c>
      <c r="N251" s="1" t="s">
        <v>40</v>
      </c>
      <c r="O251" s="1">
        <v>74.5</v>
      </c>
      <c r="P251" s="35">
        <f t="shared" si="9"/>
        <v>0.745</v>
      </c>
      <c r="Q251" s="1">
        <f t="shared" si="10"/>
        <v>0.23714086520692407</v>
      </c>
      <c r="R251" s="1">
        <v>10.5</v>
      </c>
      <c r="S251" s="1">
        <v>8.5</v>
      </c>
      <c r="T251" s="1">
        <f t="shared" si="11"/>
        <v>4.416748614478961E-2</v>
      </c>
      <c r="U251" s="1">
        <v>9</v>
      </c>
      <c r="V251" s="1">
        <v>22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 t="s">
        <v>41</v>
      </c>
      <c r="AD251" s="1" t="s">
        <v>58</v>
      </c>
      <c r="AE251" s="1" t="s">
        <v>40</v>
      </c>
      <c r="AF251" s="3">
        <v>4677323.5987</v>
      </c>
      <c r="AG251" s="3">
        <v>2464627.1014999999</v>
      </c>
      <c r="AH251" s="3">
        <v>-75.929461669999995</v>
      </c>
      <c r="AI251" s="3">
        <v>8.1941680600000009</v>
      </c>
    </row>
    <row r="252" spans="1:35" ht="15.75" hidden="1" customHeight="1" x14ac:dyDescent="0.25">
      <c r="A252" s="1" t="s">
        <v>32</v>
      </c>
      <c r="B252" s="1" t="s">
        <v>33</v>
      </c>
      <c r="C252" s="1" t="s">
        <v>60</v>
      </c>
      <c r="D252" s="1">
        <v>4</v>
      </c>
      <c r="E252" s="1" t="s">
        <v>40</v>
      </c>
      <c r="F252" s="1" t="s">
        <v>48</v>
      </c>
      <c r="G252" s="2">
        <v>45798</v>
      </c>
      <c r="H252" s="1" t="s">
        <v>49</v>
      </c>
      <c r="I252" s="1" t="s">
        <v>50</v>
      </c>
      <c r="J252" s="1" t="s">
        <v>38</v>
      </c>
      <c r="K252" s="1">
        <v>5</v>
      </c>
      <c r="L252" s="1">
        <v>68</v>
      </c>
      <c r="M252" s="1" t="s">
        <v>39</v>
      </c>
      <c r="N252" s="1" t="s">
        <v>40</v>
      </c>
      <c r="O252" s="1">
        <v>58.5</v>
      </c>
      <c r="P252" s="35">
        <f t="shared" si="9"/>
        <v>0.58499999999999996</v>
      </c>
      <c r="Q252" s="1">
        <f t="shared" si="10"/>
        <v>0.18621128341751753</v>
      </c>
      <c r="R252" s="1">
        <v>10</v>
      </c>
      <c r="S252" s="1">
        <v>8</v>
      </c>
      <c r="T252" s="1">
        <f t="shared" si="11"/>
        <v>2.7233400199811936E-2</v>
      </c>
      <c r="U252" s="1">
        <v>8</v>
      </c>
      <c r="V252" s="1">
        <v>18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 t="s">
        <v>41</v>
      </c>
      <c r="AD252" s="1" t="s">
        <v>58</v>
      </c>
      <c r="AE252" s="1" t="s">
        <v>40</v>
      </c>
      <c r="AF252" s="3">
        <v>4677319.6244999999</v>
      </c>
      <c r="AG252" s="3">
        <v>2464636.3513000002</v>
      </c>
      <c r="AH252" s="3">
        <v>-75.929498330000001</v>
      </c>
      <c r="AI252" s="3">
        <v>8.1942513899999998</v>
      </c>
    </row>
    <row r="253" spans="1:35" ht="15.75" hidden="1" customHeight="1" x14ac:dyDescent="0.25">
      <c r="A253" s="1" t="s">
        <v>32</v>
      </c>
      <c r="B253" s="1" t="s">
        <v>33</v>
      </c>
      <c r="C253" s="1" t="s">
        <v>60</v>
      </c>
      <c r="D253" s="1">
        <v>4</v>
      </c>
      <c r="E253" s="1" t="s">
        <v>40</v>
      </c>
      <c r="F253" s="1" t="s">
        <v>48</v>
      </c>
      <c r="G253" s="2">
        <v>45798</v>
      </c>
      <c r="H253" s="1" t="s">
        <v>49</v>
      </c>
      <c r="I253" s="1" t="s">
        <v>50</v>
      </c>
      <c r="J253" s="1" t="s">
        <v>38</v>
      </c>
      <c r="K253" s="1">
        <v>5</v>
      </c>
      <c r="L253" s="1">
        <v>69</v>
      </c>
      <c r="M253" s="1" t="s">
        <v>47</v>
      </c>
      <c r="N253" s="1">
        <v>35</v>
      </c>
      <c r="O253" s="1"/>
      <c r="P253" s="35">
        <f t="shared" si="9"/>
        <v>0</v>
      </c>
      <c r="Q253" s="1">
        <f t="shared" si="10"/>
        <v>0</v>
      </c>
      <c r="R253" s="1">
        <v>0.1</v>
      </c>
      <c r="S253" s="1"/>
      <c r="T253" s="1">
        <f t="shared" si="11"/>
        <v>0</v>
      </c>
      <c r="U253" s="1"/>
      <c r="V253" s="1"/>
      <c r="W253" s="1"/>
      <c r="X253" s="1"/>
      <c r="Y253" s="1"/>
      <c r="Z253" s="1"/>
      <c r="AA253" s="1"/>
      <c r="AB253" s="1"/>
      <c r="AC253" s="1" t="s">
        <v>41</v>
      </c>
      <c r="AD253" s="1" t="s">
        <v>58</v>
      </c>
      <c r="AE253" s="1" t="s">
        <v>40</v>
      </c>
    </row>
    <row r="254" spans="1:35" ht="15.75" hidden="1" customHeight="1" x14ac:dyDescent="0.25">
      <c r="A254" s="1" t="s">
        <v>32</v>
      </c>
      <c r="B254" s="1" t="s">
        <v>33</v>
      </c>
      <c r="C254" s="1" t="s">
        <v>60</v>
      </c>
      <c r="D254" s="1">
        <v>4</v>
      </c>
      <c r="E254" s="1" t="s">
        <v>40</v>
      </c>
      <c r="F254" s="1" t="s">
        <v>48</v>
      </c>
      <c r="G254" s="2">
        <v>45798</v>
      </c>
      <c r="H254" s="1" t="s">
        <v>49</v>
      </c>
      <c r="I254" s="1" t="s">
        <v>50</v>
      </c>
      <c r="J254" s="1" t="s">
        <v>38</v>
      </c>
      <c r="K254" s="1">
        <v>5</v>
      </c>
      <c r="L254" s="1">
        <v>70</v>
      </c>
      <c r="M254" s="1" t="s">
        <v>46</v>
      </c>
      <c r="N254" s="1">
        <v>13</v>
      </c>
      <c r="O254" s="1"/>
      <c r="P254" s="35">
        <f t="shared" si="9"/>
        <v>0</v>
      </c>
      <c r="Q254" s="1">
        <f t="shared" si="10"/>
        <v>0</v>
      </c>
      <c r="R254" s="1">
        <v>0.2</v>
      </c>
      <c r="S254" s="1"/>
      <c r="T254" s="1">
        <f t="shared" si="11"/>
        <v>0</v>
      </c>
      <c r="U254" s="1"/>
      <c r="V254" s="1"/>
      <c r="W254" s="1"/>
      <c r="X254" s="1"/>
      <c r="Y254" s="1"/>
      <c r="Z254" s="1"/>
      <c r="AA254" s="1"/>
      <c r="AB254" s="1"/>
      <c r="AC254" s="1" t="s">
        <v>41</v>
      </c>
      <c r="AD254" s="1" t="s">
        <v>58</v>
      </c>
      <c r="AE254" s="1" t="s">
        <v>40</v>
      </c>
    </row>
    <row r="255" spans="1:35" ht="15.75" hidden="1" customHeight="1" x14ac:dyDescent="0.25">
      <c r="A255" s="1" t="s">
        <v>32</v>
      </c>
      <c r="B255" s="1" t="s">
        <v>33</v>
      </c>
      <c r="C255" s="1" t="s">
        <v>60</v>
      </c>
      <c r="D255" s="1">
        <v>4</v>
      </c>
      <c r="E255" s="1" t="s">
        <v>40</v>
      </c>
      <c r="F255" s="1" t="s">
        <v>48</v>
      </c>
      <c r="G255" s="2">
        <v>45798</v>
      </c>
      <c r="H255" s="1" t="s">
        <v>49</v>
      </c>
      <c r="I255" s="1" t="s">
        <v>50</v>
      </c>
      <c r="J255" s="1" t="s">
        <v>38</v>
      </c>
      <c r="K255" s="1">
        <v>6</v>
      </c>
      <c r="L255" s="1">
        <v>71</v>
      </c>
      <c r="M255" s="1" t="s">
        <v>56</v>
      </c>
      <c r="N255" s="1" t="s">
        <v>40</v>
      </c>
      <c r="O255" s="1">
        <v>78</v>
      </c>
      <c r="P255" s="35">
        <f t="shared" si="9"/>
        <v>0.78</v>
      </c>
      <c r="Q255" s="1">
        <f t="shared" si="10"/>
        <v>0.24828171122335674</v>
      </c>
      <c r="R255" s="1">
        <v>3.5</v>
      </c>
      <c r="S255" s="1">
        <v>0.77</v>
      </c>
      <c r="T255" s="1">
        <f t="shared" si="11"/>
        <v>4.8414933688554568E-2</v>
      </c>
      <c r="U255" s="1">
        <v>2</v>
      </c>
      <c r="V255" s="1">
        <v>7</v>
      </c>
      <c r="W255" s="1"/>
      <c r="X255" s="1"/>
      <c r="Y255" s="1"/>
      <c r="Z255" s="1"/>
      <c r="AA255" s="1"/>
      <c r="AB255" s="1"/>
      <c r="AC255" s="1" t="s">
        <v>41</v>
      </c>
      <c r="AD255" s="1" t="s">
        <v>58</v>
      </c>
      <c r="AE255" s="1" t="s">
        <v>40</v>
      </c>
      <c r="AF255" s="3">
        <v>4677310.1937999995</v>
      </c>
      <c r="AG255" s="3">
        <v>2464649.1762999999</v>
      </c>
      <c r="AH255" s="3">
        <v>-75.929584719999994</v>
      </c>
      <c r="AI255" s="3">
        <v>8.1943666709999992</v>
      </c>
    </row>
    <row r="256" spans="1:35" ht="15.75" hidden="1" customHeight="1" x14ac:dyDescent="0.25">
      <c r="A256" s="1" t="s">
        <v>32</v>
      </c>
      <c r="B256" s="1" t="s">
        <v>33</v>
      </c>
      <c r="C256" s="1" t="s">
        <v>60</v>
      </c>
      <c r="D256" s="1">
        <v>4</v>
      </c>
      <c r="E256" s="1" t="s">
        <v>40</v>
      </c>
      <c r="F256" s="1" t="s">
        <v>48</v>
      </c>
      <c r="G256" s="2">
        <v>45798</v>
      </c>
      <c r="H256" s="1" t="s">
        <v>49</v>
      </c>
      <c r="I256" s="1" t="s">
        <v>50</v>
      </c>
      <c r="J256" s="1" t="s">
        <v>38</v>
      </c>
      <c r="K256" s="1">
        <v>6</v>
      </c>
      <c r="L256" s="1">
        <v>73</v>
      </c>
      <c r="M256" s="1" t="s">
        <v>39</v>
      </c>
      <c r="N256" s="1" t="s">
        <v>40</v>
      </c>
      <c r="O256" s="1">
        <v>66.5</v>
      </c>
      <c r="P256" s="35">
        <f t="shared" si="9"/>
        <v>0.66500000000000004</v>
      </c>
      <c r="Q256" s="1">
        <f t="shared" si="10"/>
        <v>0.21167607431222082</v>
      </c>
      <c r="R256" s="1">
        <v>9.5</v>
      </c>
      <c r="S256" s="1">
        <v>6</v>
      </c>
      <c r="T256" s="1">
        <f t="shared" si="11"/>
        <v>3.5191147354406711E-2</v>
      </c>
      <c r="U256" s="1">
        <v>7</v>
      </c>
      <c r="V256" s="1">
        <v>16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 t="s">
        <v>41</v>
      </c>
      <c r="AD256" s="1" t="s">
        <v>58</v>
      </c>
      <c r="AE256" s="1" t="s">
        <v>40</v>
      </c>
      <c r="AF256" s="3">
        <v>4677315.5136000002</v>
      </c>
      <c r="AG256" s="3">
        <v>2464652.2412999999</v>
      </c>
      <c r="AH256" s="3">
        <v>-75.929536670000005</v>
      </c>
      <c r="AI256" s="3">
        <v>8.19439472</v>
      </c>
    </row>
    <row r="257" spans="1:35" ht="15.75" hidden="1" customHeight="1" x14ac:dyDescent="0.25">
      <c r="A257" s="1" t="s">
        <v>32</v>
      </c>
      <c r="B257" s="1" t="s">
        <v>33</v>
      </c>
      <c r="C257" s="1" t="s">
        <v>60</v>
      </c>
      <c r="D257" s="1">
        <v>4</v>
      </c>
      <c r="E257" s="1" t="s">
        <v>40</v>
      </c>
      <c r="F257" s="1" t="s">
        <v>48</v>
      </c>
      <c r="G257" s="2">
        <v>45798</v>
      </c>
      <c r="H257" s="1" t="s">
        <v>49</v>
      </c>
      <c r="I257" s="1" t="s">
        <v>50</v>
      </c>
      <c r="J257" s="1" t="s">
        <v>38</v>
      </c>
      <c r="K257" s="1">
        <v>6</v>
      </c>
      <c r="L257" s="1">
        <v>72</v>
      </c>
      <c r="M257" s="1" t="s">
        <v>39</v>
      </c>
      <c r="N257" s="1" t="s">
        <v>40</v>
      </c>
      <c r="O257" s="1">
        <v>79</v>
      </c>
      <c r="P257" s="35">
        <f t="shared" si="9"/>
        <v>0.79</v>
      </c>
      <c r="Q257" s="1">
        <f t="shared" si="10"/>
        <v>0.25146481008519467</v>
      </c>
      <c r="R257" s="1">
        <v>9</v>
      </c>
      <c r="S257" s="1">
        <v>7</v>
      </c>
      <c r="T257" s="1">
        <f t="shared" si="11"/>
        <v>4.966429999182595E-2</v>
      </c>
      <c r="U257" s="1">
        <v>9</v>
      </c>
      <c r="V257" s="1">
        <v>20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1</v>
      </c>
      <c r="AC257" s="1" t="s">
        <v>41</v>
      </c>
      <c r="AD257" s="1" t="s">
        <v>58</v>
      </c>
      <c r="AE257" s="1" t="s">
        <v>40</v>
      </c>
      <c r="AF257" s="3">
        <v>4677320.1963</v>
      </c>
      <c r="AG257" s="3">
        <v>2464660.1686999998</v>
      </c>
      <c r="AH257" s="3">
        <v>-75.929494719999994</v>
      </c>
      <c r="AI257" s="3">
        <v>8.1944666700000006</v>
      </c>
    </row>
    <row r="258" spans="1:35" ht="15.75" hidden="1" customHeight="1" x14ac:dyDescent="0.25">
      <c r="A258" s="1" t="s">
        <v>32</v>
      </c>
      <c r="B258" s="1" t="s">
        <v>33</v>
      </c>
      <c r="C258" s="1" t="s">
        <v>60</v>
      </c>
      <c r="D258" s="1">
        <v>4</v>
      </c>
      <c r="E258" s="1" t="s">
        <v>40</v>
      </c>
      <c r="F258" s="1" t="s">
        <v>48</v>
      </c>
      <c r="G258" s="2">
        <v>45798</v>
      </c>
      <c r="H258" s="1" t="s">
        <v>49</v>
      </c>
      <c r="I258" s="1" t="s">
        <v>50</v>
      </c>
      <c r="J258" s="1" t="s">
        <v>38</v>
      </c>
      <c r="K258" s="1">
        <v>6</v>
      </c>
      <c r="L258" s="1">
        <v>74</v>
      </c>
      <c r="M258" s="1" t="s">
        <v>54</v>
      </c>
      <c r="N258" s="1" t="s">
        <v>40</v>
      </c>
      <c r="O258" s="1">
        <v>84</v>
      </c>
      <c r="P258" s="35">
        <f t="shared" ref="P258:P319" si="12">(O258/100)</f>
        <v>0.84</v>
      </c>
      <c r="Q258" s="1">
        <f t="shared" ref="Q258:Q319" si="13">(P258/PI())</f>
        <v>0.26738030439438415</v>
      </c>
      <c r="R258" s="1">
        <v>4.5</v>
      </c>
      <c r="S258" s="1">
        <v>2</v>
      </c>
      <c r="T258" s="1">
        <f t="shared" ref="T258:T321" si="14">(PI()/4)*Q258*Q258</f>
        <v>5.6149863922820668E-2</v>
      </c>
      <c r="U258" s="1">
        <v>4</v>
      </c>
      <c r="V258" s="1">
        <v>9</v>
      </c>
      <c r="W258" s="1"/>
      <c r="X258" s="1"/>
      <c r="Y258" s="1"/>
      <c r="Z258" s="1"/>
      <c r="AA258" s="1"/>
      <c r="AB258" s="1"/>
      <c r="AC258" s="1" t="s">
        <v>41</v>
      </c>
      <c r="AD258" s="1" t="s">
        <v>58</v>
      </c>
      <c r="AE258" s="1" t="s">
        <v>40</v>
      </c>
      <c r="AF258" s="3">
        <v>4677316.8174999999</v>
      </c>
      <c r="AG258" s="3">
        <v>2464650.3883000002</v>
      </c>
      <c r="AH258" s="3">
        <v>-75.929524720000003</v>
      </c>
      <c r="AI258" s="3">
        <v>8.19437806</v>
      </c>
    </row>
    <row r="259" spans="1:35" ht="15.75" hidden="1" customHeight="1" x14ac:dyDescent="0.25">
      <c r="A259" s="1" t="s">
        <v>32</v>
      </c>
      <c r="B259" s="1" t="s">
        <v>33</v>
      </c>
      <c r="C259" s="1" t="s">
        <v>60</v>
      </c>
      <c r="D259" s="1">
        <v>4</v>
      </c>
      <c r="E259" s="1" t="s">
        <v>40</v>
      </c>
      <c r="F259" s="1" t="s">
        <v>48</v>
      </c>
      <c r="G259" s="2">
        <v>45798</v>
      </c>
      <c r="H259" s="1" t="s">
        <v>49</v>
      </c>
      <c r="I259" s="1" t="s">
        <v>50</v>
      </c>
      <c r="J259" s="1" t="s">
        <v>38</v>
      </c>
      <c r="K259" s="1">
        <v>6</v>
      </c>
      <c r="L259" s="1">
        <v>75</v>
      </c>
      <c r="M259" s="1" t="s">
        <v>39</v>
      </c>
      <c r="N259" s="1" t="s">
        <v>40</v>
      </c>
      <c r="O259" s="1">
        <v>78.5</v>
      </c>
      <c r="P259" s="35">
        <f t="shared" si="12"/>
        <v>0.78500000000000003</v>
      </c>
      <c r="Q259" s="1">
        <f t="shared" si="13"/>
        <v>0.2498732606542757</v>
      </c>
      <c r="R259" s="1">
        <v>10.5</v>
      </c>
      <c r="S259" s="1">
        <v>8</v>
      </c>
      <c r="T259" s="1">
        <f t="shared" si="14"/>
        <v>4.9037627403401611E-2</v>
      </c>
      <c r="U259" s="1">
        <v>10</v>
      </c>
      <c r="V259" s="1">
        <v>22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 t="s">
        <v>41</v>
      </c>
      <c r="AD259" s="1" t="s">
        <v>58</v>
      </c>
      <c r="AE259" s="1" t="s">
        <v>40</v>
      </c>
      <c r="AF259" s="3">
        <v>4677314.9451000001</v>
      </c>
      <c r="AG259" s="3">
        <v>2464649.8785999999</v>
      </c>
      <c r="AH259" s="3">
        <v>-75.929541670000006</v>
      </c>
      <c r="AI259" s="3">
        <v>8.1943733309999995</v>
      </c>
    </row>
    <row r="260" spans="1:35" ht="15.75" hidden="1" customHeight="1" x14ac:dyDescent="0.25">
      <c r="A260" s="1" t="s">
        <v>32</v>
      </c>
      <c r="B260" s="1" t="s">
        <v>33</v>
      </c>
      <c r="C260" s="1" t="s">
        <v>60</v>
      </c>
      <c r="D260" s="1">
        <v>4</v>
      </c>
      <c r="E260" s="1" t="s">
        <v>40</v>
      </c>
      <c r="F260" s="1" t="s">
        <v>48</v>
      </c>
      <c r="G260" s="2">
        <v>45798</v>
      </c>
      <c r="H260" s="1" t="s">
        <v>49</v>
      </c>
      <c r="I260" s="1" t="s">
        <v>50</v>
      </c>
      <c r="J260" s="1" t="s">
        <v>38</v>
      </c>
      <c r="K260" s="1">
        <v>6</v>
      </c>
      <c r="L260" s="1">
        <v>76</v>
      </c>
      <c r="M260" s="1" t="s">
        <v>39</v>
      </c>
      <c r="N260" s="1" t="s">
        <v>40</v>
      </c>
      <c r="O260" s="1">
        <v>69.5</v>
      </c>
      <c r="P260" s="35">
        <f t="shared" si="12"/>
        <v>0.69499999999999995</v>
      </c>
      <c r="Q260" s="1">
        <f t="shared" si="13"/>
        <v>0.2212253708977345</v>
      </c>
      <c r="R260" s="1">
        <v>10</v>
      </c>
      <c r="S260" s="1">
        <v>8</v>
      </c>
      <c r="T260" s="1">
        <f t="shared" si="14"/>
        <v>3.843790819348137E-2</v>
      </c>
      <c r="U260" s="1">
        <v>7</v>
      </c>
      <c r="V260" s="1">
        <v>16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 t="s">
        <v>41</v>
      </c>
      <c r="AD260" s="1" t="s">
        <v>58</v>
      </c>
      <c r="AE260" s="1" t="s">
        <v>40</v>
      </c>
      <c r="AF260" s="3">
        <v>4677314.9451000001</v>
      </c>
      <c r="AG260" s="3">
        <v>2464649.8785999999</v>
      </c>
      <c r="AH260" s="3">
        <v>-75.929541670000006</v>
      </c>
      <c r="AI260" s="3">
        <v>8.1943733309999995</v>
      </c>
    </row>
    <row r="261" spans="1:35" ht="15.75" hidden="1" customHeight="1" x14ac:dyDescent="0.25">
      <c r="A261" s="1" t="s">
        <v>32</v>
      </c>
      <c r="B261" s="1" t="s">
        <v>33</v>
      </c>
      <c r="C261" s="1" t="s">
        <v>60</v>
      </c>
      <c r="D261" s="1">
        <v>4</v>
      </c>
      <c r="E261" s="1" t="s">
        <v>40</v>
      </c>
      <c r="F261" s="1" t="s">
        <v>48</v>
      </c>
      <c r="G261" s="2">
        <v>45798</v>
      </c>
      <c r="H261" s="1" t="s">
        <v>49</v>
      </c>
      <c r="I261" s="1" t="s">
        <v>50</v>
      </c>
      <c r="J261" s="1" t="s">
        <v>38</v>
      </c>
      <c r="K261" s="1">
        <v>6</v>
      </c>
      <c r="L261" s="1">
        <v>77</v>
      </c>
      <c r="M261" s="1" t="s">
        <v>56</v>
      </c>
      <c r="N261" s="1" t="s">
        <v>40</v>
      </c>
      <c r="O261" s="1">
        <v>90</v>
      </c>
      <c r="P261" s="35">
        <f t="shared" si="12"/>
        <v>0.9</v>
      </c>
      <c r="Q261" s="1">
        <f t="shared" si="13"/>
        <v>0.28647889756541162</v>
      </c>
      <c r="R261" s="1">
        <v>4</v>
      </c>
      <c r="S261" s="1">
        <v>0.77</v>
      </c>
      <c r="T261" s="1">
        <f t="shared" si="14"/>
        <v>6.4457751952217618E-2</v>
      </c>
      <c r="U261" s="1">
        <v>3</v>
      </c>
      <c r="V261" s="1">
        <v>8</v>
      </c>
      <c r="W261" s="1"/>
      <c r="X261" s="1"/>
      <c r="Y261" s="1"/>
      <c r="Z261" s="1"/>
      <c r="AA261" s="1"/>
      <c r="AB261" s="1"/>
      <c r="AC261" s="1" t="s">
        <v>41</v>
      </c>
      <c r="AD261" s="1" t="s">
        <v>58</v>
      </c>
      <c r="AE261" s="1" t="s">
        <v>40</v>
      </c>
      <c r="AF261" s="3">
        <v>4677315.6654000003</v>
      </c>
      <c r="AG261" s="3">
        <v>2464647.8139999998</v>
      </c>
      <c r="AH261" s="3">
        <v>-75.929535000000001</v>
      </c>
      <c r="AI261" s="3">
        <v>8.1943547199999998</v>
      </c>
    </row>
    <row r="262" spans="1:35" ht="15.75" hidden="1" customHeight="1" x14ac:dyDescent="0.25">
      <c r="A262" s="1" t="s">
        <v>32</v>
      </c>
      <c r="B262" s="1" t="s">
        <v>33</v>
      </c>
      <c r="C262" s="1" t="s">
        <v>60</v>
      </c>
      <c r="D262" s="1">
        <v>4</v>
      </c>
      <c r="E262" s="1" t="s">
        <v>40</v>
      </c>
      <c r="F262" s="1" t="s">
        <v>48</v>
      </c>
      <c r="G262" s="2">
        <v>45798</v>
      </c>
      <c r="H262" s="1" t="s">
        <v>49</v>
      </c>
      <c r="I262" s="1" t="s">
        <v>50</v>
      </c>
      <c r="J262" s="1" t="s">
        <v>38</v>
      </c>
      <c r="K262" s="1">
        <v>6</v>
      </c>
      <c r="L262" s="1">
        <v>78</v>
      </c>
      <c r="M262" s="1" t="s">
        <v>39</v>
      </c>
      <c r="N262" s="1" t="s">
        <v>40</v>
      </c>
      <c r="O262" s="1">
        <v>67.8</v>
      </c>
      <c r="P262" s="35">
        <f t="shared" si="12"/>
        <v>0.67799999999999994</v>
      </c>
      <c r="Q262" s="1">
        <f t="shared" si="13"/>
        <v>0.21581410283261007</v>
      </c>
      <c r="R262" s="1">
        <v>10.9</v>
      </c>
      <c r="S262" s="1">
        <v>9</v>
      </c>
      <c r="T262" s="1">
        <f t="shared" si="14"/>
        <v>3.6580490430127406E-2</v>
      </c>
      <c r="U262" s="1">
        <v>9</v>
      </c>
      <c r="V262" s="1">
        <v>22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 t="s">
        <v>41</v>
      </c>
      <c r="AD262" s="1" t="s">
        <v>58</v>
      </c>
      <c r="AE262" s="1" t="s">
        <v>40</v>
      </c>
      <c r="AF262" s="3">
        <v>4677314.5938999997</v>
      </c>
      <c r="AG262" s="3">
        <v>2464652.0643000002</v>
      </c>
      <c r="AH262" s="3">
        <v>-75.929545000000005</v>
      </c>
      <c r="AI262" s="3">
        <v>8.1943930599999995</v>
      </c>
    </row>
    <row r="263" spans="1:35" ht="15.75" hidden="1" customHeight="1" x14ac:dyDescent="0.25">
      <c r="A263" s="1" t="s">
        <v>32</v>
      </c>
      <c r="B263" s="1" t="s">
        <v>33</v>
      </c>
      <c r="C263" s="1" t="s">
        <v>60</v>
      </c>
      <c r="D263" s="1">
        <v>4</v>
      </c>
      <c r="E263" s="1" t="s">
        <v>40</v>
      </c>
      <c r="F263" s="1" t="s">
        <v>48</v>
      </c>
      <c r="G263" s="2">
        <v>45798</v>
      </c>
      <c r="H263" s="1" t="s">
        <v>49</v>
      </c>
      <c r="I263" s="1" t="s">
        <v>50</v>
      </c>
      <c r="J263" s="1" t="s">
        <v>38</v>
      </c>
      <c r="K263" s="1">
        <v>6</v>
      </c>
      <c r="L263" s="1">
        <v>79</v>
      </c>
      <c r="M263" s="1" t="s">
        <v>39</v>
      </c>
      <c r="N263" s="1" t="s">
        <v>40</v>
      </c>
      <c r="O263" s="1">
        <v>66.5</v>
      </c>
      <c r="P263" s="35">
        <f t="shared" si="12"/>
        <v>0.66500000000000004</v>
      </c>
      <c r="Q263" s="1">
        <f t="shared" si="13"/>
        <v>0.21167607431222082</v>
      </c>
      <c r="R263" s="1">
        <v>11</v>
      </c>
      <c r="S263" s="1">
        <v>9</v>
      </c>
      <c r="T263" s="1">
        <f t="shared" si="14"/>
        <v>3.5191147354406711E-2</v>
      </c>
      <c r="U263" s="1">
        <v>10</v>
      </c>
      <c r="V263" s="1">
        <v>25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 t="s">
        <v>41</v>
      </c>
      <c r="AD263" s="1" t="s">
        <v>58</v>
      </c>
      <c r="AE263" s="1" t="s">
        <v>40</v>
      </c>
      <c r="AF263" s="3">
        <v>4677317.5584000004</v>
      </c>
      <c r="AG263" s="3">
        <v>2464651.3045999999</v>
      </c>
      <c r="AH263" s="3">
        <v>-75.929518060000007</v>
      </c>
      <c r="AI263" s="3">
        <v>8.19438639</v>
      </c>
    </row>
    <row r="264" spans="1:35" ht="15.75" hidden="1" customHeight="1" x14ac:dyDescent="0.25">
      <c r="A264" s="1" t="s">
        <v>32</v>
      </c>
      <c r="B264" s="1" t="s">
        <v>33</v>
      </c>
      <c r="C264" s="1" t="s">
        <v>60</v>
      </c>
      <c r="D264" s="1">
        <v>4</v>
      </c>
      <c r="E264" s="1" t="s">
        <v>40</v>
      </c>
      <c r="F264" s="1" t="s">
        <v>48</v>
      </c>
      <c r="G264" s="2">
        <v>45798</v>
      </c>
      <c r="H264" s="1" t="s">
        <v>49</v>
      </c>
      <c r="I264" s="1" t="s">
        <v>50</v>
      </c>
      <c r="J264" s="1" t="s">
        <v>38</v>
      </c>
      <c r="K264" s="1">
        <v>6</v>
      </c>
      <c r="L264" s="1">
        <v>80</v>
      </c>
      <c r="M264" s="1" t="s">
        <v>39</v>
      </c>
      <c r="N264" s="1" t="s">
        <v>40</v>
      </c>
      <c r="O264" s="1">
        <v>81.5</v>
      </c>
      <c r="P264" s="35">
        <f t="shared" si="12"/>
        <v>0.81499999999999995</v>
      </c>
      <c r="Q264" s="1">
        <f t="shared" si="13"/>
        <v>0.25942255723978941</v>
      </c>
      <c r="R264" s="1">
        <v>10.5</v>
      </c>
      <c r="S264" s="1">
        <v>9</v>
      </c>
      <c r="T264" s="1">
        <f t="shared" si="14"/>
        <v>5.2857346037607097E-2</v>
      </c>
      <c r="U264" s="1">
        <v>10</v>
      </c>
      <c r="V264" s="1">
        <v>20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 t="s">
        <v>41</v>
      </c>
      <c r="AD264" s="1" t="s">
        <v>58</v>
      </c>
      <c r="AE264" s="1" t="s">
        <v>40</v>
      </c>
      <c r="AF264" s="3">
        <v>4677316.6052000001</v>
      </c>
      <c r="AG264" s="3">
        <v>2464650.7582999999</v>
      </c>
      <c r="AH264" s="3">
        <v>-75.929526670000001</v>
      </c>
      <c r="AI264" s="3">
        <v>8.1943813900000002</v>
      </c>
    </row>
    <row r="265" spans="1:35" ht="15.75" hidden="1" customHeight="1" x14ac:dyDescent="0.25">
      <c r="A265" s="1" t="s">
        <v>32</v>
      </c>
      <c r="B265" s="1" t="s">
        <v>33</v>
      </c>
      <c r="C265" s="1" t="s">
        <v>60</v>
      </c>
      <c r="D265" s="1">
        <v>4</v>
      </c>
      <c r="E265" s="1" t="s">
        <v>40</v>
      </c>
      <c r="F265" s="1" t="s">
        <v>48</v>
      </c>
      <c r="G265" s="2">
        <v>45798</v>
      </c>
      <c r="H265" s="1" t="s">
        <v>49</v>
      </c>
      <c r="I265" s="1" t="s">
        <v>50</v>
      </c>
      <c r="J265" s="1" t="s">
        <v>38</v>
      </c>
      <c r="K265" s="1">
        <v>6</v>
      </c>
      <c r="L265" s="1">
        <v>81</v>
      </c>
      <c r="M265" s="1" t="s">
        <v>47</v>
      </c>
      <c r="N265" s="1">
        <v>30</v>
      </c>
      <c r="O265" s="1"/>
      <c r="P265" s="35">
        <f t="shared" si="12"/>
        <v>0</v>
      </c>
      <c r="Q265" s="1">
        <f t="shared" si="13"/>
        <v>0</v>
      </c>
      <c r="R265" s="1">
        <v>0.1</v>
      </c>
      <c r="S265" s="1"/>
      <c r="T265" s="1">
        <f t="shared" si="14"/>
        <v>0</v>
      </c>
      <c r="U265" s="1"/>
      <c r="V265" s="1"/>
      <c r="W265" s="1"/>
      <c r="X265" s="1"/>
      <c r="Y265" s="1"/>
      <c r="Z265" s="1"/>
      <c r="AA265" s="1"/>
      <c r="AB265" s="1"/>
      <c r="AC265" s="1" t="s">
        <v>41</v>
      </c>
      <c r="AD265" s="1" t="s">
        <v>58</v>
      </c>
      <c r="AE265" s="1" t="s">
        <v>40</v>
      </c>
    </row>
    <row r="266" spans="1:35" ht="15.75" hidden="1" customHeight="1" x14ac:dyDescent="0.25">
      <c r="A266" s="1" t="s">
        <v>32</v>
      </c>
      <c r="B266" s="1" t="s">
        <v>33</v>
      </c>
      <c r="C266" s="1" t="s">
        <v>60</v>
      </c>
      <c r="D266" s="1">
        <v>4</v>
      </c>
      <c r="E266" s="1" t="s">
        <v>40</v>
      </c>
      <c r="F266" s="1" t="s">
        <v>48</v>
      </c>
      <c r="G266" s="2">
        <v>45798</v>
      </c>
      <c r="H266" s="1" t="s">
        <v>49</v>
      </c>
      <c r="I266" s="1" t="s">
        <v>50</v>
      </c>
      <c r="J266" s="1" t="s">
        <v>38</v>
      </c>
      <c r="K266" s="1">
        <v>6</v>
      </c>
      <c r="L266" s="1">
        <v>82</v>
      </c>
      <c r="M266" s="1" t="s">
        <v>46</v>
      </c>
      <c r="N266" s="1">
        <v>5</v>
      </c>
      <c r="O266" s="1"/>
      <c r="P266" s="35">
        <f t="shared" si="12"/>
        <v>0</v>
      </c>
      <c r="Q266" s="1">
        <f t="shared" si="13"/>
        <v>0</v>
      </c>
      <c r="R266" s="1">
        <v>0.2</v>
      </c>
      <c r="S266" s="1"/>
      <c r="T266" s="1">
        <f t="shared" si="14"/>
        <v>0</v>
      </c>
      <c r="U266" s="1"/>
      <c r="V266" s="1"/>
      <c r="W266" s="1"/>
      <c r="X266" s="1"/>
      <c r="Y266" s="1"/>
      <c r="Z266" s="1"/>
      <c r="AA266" s="1"/>
      <c r="AB266" s="1"/>
      <c r="AC266" s="1" t="s">
        <v>41</v>
      </c>
      <c r="AD266" s="1" t="s">
        <v>58</v>
      </c>
      <c r="AE266" s="1" t="s">
        <v>40</v>
      </c>
    </row>
    <row r="267" spans="1:35" ht="15.75" hidden="1" customHeight="1" x14ac:dyDescent="0.25">
      <c r="A267" s="1" t="s">
        <v>32</v>
      </c>
      <c r="B267" s="1" t="s">
        <v>33</v>
      </c>
      <c r="C267" s="1" t="s">
        <v>60</v>
      </c>
      <c r="D267" s="1">
        <v>4</v>
      </c>
      <c r="E267" s="1" t="s">
        <v>40</v>
      </c>
      <c r="F267" s="1" t="s">
        <v>48</v>
      </c>
      <c r="G267" s="2">
        <v>45798</v>
      </c>
      <c r="H267" s="1" t="s">
        <v>49</v>
      </c>
      <c r="I267" s="1" t="s">
        <v>50</v>
      </c>
      <c r="J267" s="1" t="s">
        <v>38</v>
      </c>
      <c r="K267" s="1">
        <v>6</v>
      </c>
      <c r="L267" s="1">
        <v>83</v>
      </c>
      <c r="M267" s="1" t="s">
        <v>44</v>
      </c>
      <c r="N267" s="1">
        <v>1</v>
      </c>
      <c r="O267" s="1"/>
      <c r="P267" s="35">
        <f t="shared" si="12"/>
        <v>0</v>
      </c>
      <c r="Q267" s="1">
        <f t="shared" si="13"/>
        <v>0</v>
      </c>
      <c r="R267" s="1">
        <v>0.5</v>
      </c>
      <c r="S267" s="1"/>
      <c r="T267" s="1">
        <f t="shared" si="14"/>
        <v>0</v>
      </c>
      <c r="U267" s="1"/>
      <c r="V267" s="1"/>
      <c r="W267" s="1"/>
      <c r="X267" s="1"/>
      <c r="Y267" s="1"/>
      <c r="Z267" s="1"/>
      <c r="AA267" s="1"/>
      <c r="AB267" s="1"/>
      <c r="AC267" s="1" t="s">
        <v>41</v>
      </c>
      <c r="AD267" s="1" t="s">
        <v>58</v>
      </c>
      <c r="AE267" s="1" t="s">
        <v>40</v>
      </c>
    </row>
    <row r="268" spans="1:35" ht="15.75" hidden="1" customHeight="1" x14ac:dyDescent="0.25">
      <c r="A268" s="1" t="s">
        <v>32</v>
      </c>
      <c r="B268" s="1" t="s">
        <v>33</v>
      </c>
      <c r="C268" s="1" t="s">
        <v>60</v>
      </c>
      <c r="D268" s="1">
        <v>4</v>
      </c>
      <c r="E268" s="1" t="s">
        <v>40</v>
      </c>
      <c r="F268" s="1" t="s">
        <v>48</v>
      </c>
      <c r="G268" s="2">
        <v>45798</v>
      </c>
      <c r="H268" s="1" t="s">
        <v>49</v>
      </c>
      <c r="I268" s="1" t="s">
        <v>50</v>
      </c>
      <c r="J268" s="1" t="s">
        <v>38</v>
      </c>
      <c r="K268" s="1">
        <v>7</v>
      </c>
      <c r="L268" s="1">
        <v>84</v>
      </c>
      <c r="M268" s="1" t="s">
        <v>39</v>
      </c>
      <c r="N268" s="1" t="s">
        <v>40</v>
      </c>
      <c r="O268" s="1">
        <v>59.5</v>
      </c>
      <c r="P268" s="35">
        <f t="shared" si="12"/>
        <v>0.59499999999999997</v>
      </c>
      <c r="Q268" s="1">
        <f t="shared" si="13"/>
        <v>0.18939438227935546</v>
      </c>
      <c r="R268" s="1">
        <v>11</v>
      </c>
      <c r="S268" s="1">
        <v>9</v>
      </c>
      <c r="T268" s="1">
        <f t="shared" si="14"/>
        <v>2.8172414364054123E-2</v>
      </c>
      <c r="U268" s="1">
        <v>8</v>
      </c>
      <c r="V268" s="1">
        <v>15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 t="s">
        <v>45</v>
      </c>
      <c r="AD268" s="1" t="s">
        <v>58</v>
      </c>
      <c r="AE268" s="1" t="s">
        <v>40</v>
      </c>
      <c r="AF268" s="3">
        <v>4677311.4374000002</v>
      </c>
      <c r="AG268" s="3">
        <v>2464647.5074</v>
      </c>
      <c r="AH268" s="3">
        <v>-75.929573329999997</v>
      </c>
      <c r="AI268" s="3">
        <v>8.1943516699999996</v>
      </c>
    </row>
    <row r="269" spans="1:35" ht="15.75" hidden="1" customHeight="1" x14ac:dyDescent="0.25">
      <c r="A269" s="1" t="s">
        <v>32</v>
      </c>
      <c r="B269" s="1" t="s">
        <v>33</v>
      </c>
      <c r="C269" s="1" t="s">
        <v>60</v>
      </c>
      <c r="D269" s="1">
        <v>4</v>
      </c>
      <c r="E269" s="1" t="s">
        <v>40</v>
      </c>
      <c r="F269" s="1" t="s">
        <v>48</v>
      </c>
      <c r="G269" s="2">
        <v>45798</v>
      </c>
      <c r="H269" s="1" t="s">
        <v>49</v>
      </c>
      <c r="I269" s="1" t="s">
        <v>50</v>
      </c>
      <c r="J269" s="1" t="s">
        <v>38</v>
      </c>
      <c r="K269" s="1">
        <v>7</v>
      </c>
      <c r="L269" s="1">
        <v>85</v>
      </c>
      <c r="M269" s="1" t="s">
        <v>56</v>
      </c>
      <c r="N269" s="1" t="s">
        <v>40</v>
      </c>
      <c r="O269" s="1">
        <v>75</v>
      </c>
      <c r="P269" s="35">
        <f t="shared" si="12"/>
        <v>0.75</v>
      </c>
      <c r="Q269" s="1">
        <f t="shared" si="13"/>
        <v>0.238732414637843</v>
      </c>
      <c r="R269" s="1">
        <v>4</v>
      </c>
      <c r="S269" s="1">
        <v>0.77</v>
      </c>
      <c r="T269" s="1">
        <f t="shared" si="14"/>
        <v>4.4762327744595563E-2</v>
      </c>
      <c r="U269" s="1">
        <v>0</v>
      </c>
      <c r="V269" s="1">
        <v>4</v>
      </c>
      <c r="W269" s="1"/>
      <c r="X269" s="1"/>
      <c r="Y269" s="1"/>
      <c r="Z269" s="1"/>
      <c r="AA269" s="1"/>
      <c r="AB269" s="1"/>
      <c r="AC269" s="1" t="s">
        <v>41</v>
      </c>
      <c r="AD269" s="1" t="s">
        <v>58</v>
      </c>
      <c r="AE269" s="1" t="s">
        <v>40</v>
      </c>
      <c r="AF269" s="3">
        <v>4677309.7784000002</v>
      </c>
      <c r="AG269" s="3">
        <v>2464646.7814000002</v>
      </c>
      <c r="AH269" s="3">
        <v>-75.929588330000001</v>
      </c>
      <c r="AI269" s="3">
        <v>8.1943450000000002</v>
      </c>
    </row>
    <row r="270" spans="1:35" ht="15.75" hidden="1" customHeight="1" x14ac:dyDescent="0.25">
      <c r="A270" s="1" t="s">
        <v>32</v>
      </c>
      <c r="B270" s="1" t="s">
        <v>33</v>
      </c>
      <c r="C270" s="1" t="s">
        <v>60</v>
      </c>
      <c r="D270" s="1">
        <v>4</v>
      </c>
      <c r="E270" s="1" t="s">
        <v>40</v>
      </c>
      <c r="F270" s="1" t="s">
        <v>48</v>
      </c>
      <c r="G270" s="2">
        <v>45798</v>
      </c>
      <c r="H270" s="1" t="s">
        <v>49</v>
      </c>
      <c r="I270" s="1" t="s">
        <v>50</v>
      </c>
      <c r="J270" s="1" t="s">
        <v>38</v>
      </c>
      <c r="K270" s="1">
        <v>7</v>
      </c>
      <c r="L270" s="1">
        <v>86</v>
      </c>
      <c r="M270" s="1" t="s">
        <v>39</v>
      </c>
      <c r="N270" s="1" t="s">
        <v>40</v>
      </c>
      <c r="O270" s="1">
        <v>73.8</v>
      </c>
      <c r="P270" s="35">
        <f t="shared" si="12"/>
        <v>0.73799999999999999</v>
      </c>
      <c r="Q270" s="1">
        <f t="shared" si="13"/>
        <v>0.23491269600363751</v>
      </c>
      <c r="R270" s="1">
        <v>10</v>
      </c>
      <c r="S270" s="1">
        <v>8.5</v>
      </c>
      <c r="T270" s="1">
        <f t="shared" si="14"/>
        <v>4.3341392412671119E-2</v>
      </c>
      <c r="U270" s="1">
        <v>12</v>
      </c>
      <c r="V270" s="1">
        <v>22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 t="s">
        <v>41</v>
      </c>
      <c r="AD270" s="1" t="s">
        <v>58</v>
      </c>
      <c r="AE270" s="1" t="s">
        <v>40</v>
      </c>
      <c r="AF270" s="3">
        <v>4677308.3224999998</v>
      </c>
      <c r="AG270" s="3">
        <v>2464648.8202999998</v>
      </c>
      <c r="AH270" s="3">
        <v>-75.929601669999997</v>
      </c>
      <c r="AI270" s="3">
        <v>8.1943633299999998</v>
      </c>
    </row>
    <row r="271" spans="1:35" ht="15.75" hidden="1" customHeight="1" x14ac:dyDescent="0.25">
      <c r="A271" s="1" t="s">
        <v>32</v>
      </c>
      <c r="B271" s="1" t="s">
        <v>33</v>
      </c>
      <c r="C271" s="1" t="s">
        <v>60</v>
      </c>
      <c r="D271" s="1">
        <v>4</v>
      </c>
      <c r="E271" s="1" t="s">
        <v>40</v>
      </c>
      <c r="F271" s="1" t="s">
        <v>48</v>
      </c>
      <c r="G271" s="2">
        <v>45798</v>
      </c>
      <c r="H271" s="1" t="s">
        <v>49</v>
      </c>
      <c r="I271" s="1" t="s">
        <v>50</v>
      </c>
      <c r="J271" s="1" t="s">
        <v>38</v>
      </c>
      <c r="K271" s="1">
        <v>7</v>
      </c>
      <c r="L271" s="1">
        <v>87</v>
      </c>
      <c r="M271" s="1" t="s">
        <v>54</v>
      </c>
      <c r="N271" s="1" t="s">
        <v>40</v>
      </c>
      <c r="O271" s="1">
        <v>57</v>
      </c>
      <c r="P271" s="35">
        <f t="shared" si="12"/>
        <v>0.56999999999999995</v>
      </c>
      <c r="Q271" s="1">
        <f t="shared" si="13"/>
        <v>0.18143663512476069</v>
      </c>
      <c r="R271" s="1">
        <v>6</v>
      </c>
      <c r="S271" s="1">
        <v>2.5</v>
      </c>
      <c r="T271" s="1">
        <f t="shared" si="14"/>
        <v>2.5854720505278397E-2</v>
      </c>
      <c r="U271" s="1">
        <v>0</v>
      </c>
      <c r="V271" s="1">
        <v>7</v>
      </c>
      <c r="W271" s="1"/>
      <c r="X271" s="1"/>
      <c r="Y271" s="1"/>
      <c r="Z271" s="1"/>
      <c r="AA271" s="1"/>
      <c r="AB271" s="1"/>
      <c r="AC271" s="1" t="s">
        <v>41</v>
      </c>
      <c r="AD271" s="1" t="s">
        <v>58</v>
      </c>
      <c r="AE271" s="1" t="s">
        <v>40</v>
      </c>
      <c r="AF271" s="3">
        <v>4677314.4460000005</v>
      </c>
      <c r="AG271" s="3">
        <v>2464652.8023999999</v>
      </c>
      <c r="AH271" s="3">
        <v>-75.929546389999999</v>
      </c>
      <c r="AI271" s="3">
        <v>8.1943997209999999</v>
      </c>
    </row>
    <row r="272" spans="1:35" ht="15.75" hidden="1" customHeight="1" x14ac:dyDescent="0.25">
      <c r="A272" s="1" t="s">
        <v>32</v>
      </c>
      <c r="B272" s="1" t="s">
        <v>33</v>
      </c>
      <c r="C272" s="1" t="s">
        <v>60</v>
      </c>
      <c r="D272" s="1">
        <v>4</v>
      </c>
      <c r="E272" s="1" t="s">
        <v>40</v>
      </c>
      <c r="F272" s="1" t="s">
        <v>48</v>
      </c>
      <c r="G272" s="2">
        <v>45798</v>
      </c>
      <c r="H272" s="1" t="s">
        <v>49</v>
      </c>
      <c r="I272" s="1" t="s">
        <v>50</v>
      </c>
      <c r="J272" s="1" t="s">
        <v>38</v>
      </c>
      <c r="K272" s="1">
        <v>7</v>
      </c>
      <c r="L272" s="1">
        <v>88</v>
      </c>
      <c r="M272" s="1" t="s">
        <v>39</v>
      </c>
      <c r="N272" s="1" t="s">
        <v>40</v>
      </c>
      <c r="O272" s="1">
        <v>67.5</v>
      </c>
      <c r="P272" s="35">
        <f t="shared" si="12"/>
        <v>0.67500000000000004</v>
      </c>
      <c r="Q272" s="1">
        <f t="shared" si="13"/>
        <v>0.21485917317405873</v>
      </c>
      <c r="R272" s="1">
        <v>11</v>
      </c>
      <c r="S272" s="1">
        <v>8.5</v>
      </c>
      <c r="T272" s="1">
        <f t="shared" si="14"/>
        <v>3.6257485473122415E-2</v>
      </c>
      <c r="U272" s="1">
        <v>9</v>
      </c>
      <c r="V272" s="1">
        <v>18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 t="s">
        <v>41</v>
      </c>
      <c r="AD272" s="1" t="s">
        <v>58</v>
      </c>
      <c r="AE272" s="1" t="s">
        <v>40</v>
      </c>
      <c r="AF272" s="3">
        <v>4677309.0711000003</v>
      </c>
      <c r="AG272" s="3">
        <v>2464650.6285000001</v>
      </c>
      <c r="AH272" s="3">
        <v>-75.929595000000006</v>
      </c>
      <c r="AI272" s="3">
        <v>8.1943797200000006</v>
      </c>
    </row>
    <row r="273" spans="1:35" ht="15.75" hidden="1" customHeight="1" x14ac:dyDescent="0.25">
      <c r="A273" s="1" t="s">
        <v>32</v>
      </c>
      <c r="B273" s="1" t="s">
        <v>33</v>
      </c>
      <c r="C273" s="1" t="s">
        <v>60</v>
      </c>
      <c r="D273" s="1">
        <v>4</v>
      </c>
      <c r="E273" s="1" t="s">
        <v>40</v>
      </c>
      <c r="F273" s="1" t="s">
        <v>48</v>
      </c>
      <c r="G273" s="2">
        <v>45798</v>
      </c>
      <c r="H273" s="1" t="s">
        <v>49</v>
      </c>
      <c r="I273" s="1" t="s">
        <v>50</v>
      </c>
      <c r="J273" s="1" t="s">
        <v>38</v>
      </c>
      <c r="K273" s="1">
        <v>7</v>
      </c>
      <c r="L273" s="1">
        <v>89</v>
      </c>
      <c r="M273" s="1" t="s">
        <v>39</v>
      </c>
      <c r="N273" s="1" t="s">
        <v>40</v>
      </c>
      <c r="O273" s="1">
        <v>67.8</v>
      </c>
      <c r="P273" s="35">
        <f t="shared" si="12"/>
        <v>0.67799999999999994</v>
      </c>
      <c r="Q273" s="1">
        <f t="shared" si="13"/>
        <v>0.21581410283261007</v>
      </c>
      <c r="R273" s="1">
        <v>11</v>
      </c>
      <c r="S273" s="1">
        <v>9.5</v>
      </c>
      <c r="T273" s="1">
        <f t="shared" si="14"/>
        <v>3.6580490430127406E-2</v>
      </c>
      <c r="U273" s="1">
        <v>15</v>
      </c>
      <c r="V273" s="1">
        <v>22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 t="s">
        <v>41</v>
      </c>
      <c r="AD273" s="1" t="s">
        <v>58</v>
      </c>
      <c r="AE273" s="1" t="s">
        <v>40</v>
      </c>
      <c r="AF273" s="3">
        <v>4677301.9633999998</v>
      </c>
      <c r="AG273" s="3">
        <v>2464654.3994</v>
      </c>
      <c r="AH273" s="3">
        <v>-75.929659720000004</v>
      </c>
      <c r="AI273" s="3">
        <v>8.1944133299999997</v>
      </c>
    </row>
    <row r="274" spans="1:35" ht="15.75" hidden="1" customHeight="1" x14ac:dyDescent="0.25">
      <c r="A274" s="1" t="s">
        <v>32</v>
      </c>
      <c r="B274" s="1" t="s">
        <v>33</v>
      </c>
      <c r="C274" s="1" t="s">
        <v>60</v>
      </c>
      <c r="D274" s="1">
        <v>4</v>
      </c>
      <c r="E274" s="1" t="s">
        <v>40</v>
      </c>
      <c r="F274" s="1" t="s">
        <v>48</v>
      </c>
      <c r="G274" s="2">
        <v>45798</v>
      </c>
      <c r="H274" s="1" t="s">
        <v>49</v>
      </c>
      <c r="I274" s="1" t="s">
        <v>50</v>
      </c>
      <c r="J274" s="1" t="s">
        <v>38</v>
      </c>
      <c r="K274" s="1">
        <v>7</v>
      </c>
      <c r="L274" s="1">
        <v>90</v>
      </c>
      <c r="M274" s="1" t="s">
        <v>52</v>
      </c>
      <c r="N274" s="1" t="s">
        <v>40</v>
      </c>
      <c r="O274" s="1">
        <v>43</v>
      </c>
      <c r="P274" s="35">
        <f t="shared" si="12"/>
        <v>0.43</v>
      </c>
      <c r="Q274" s="1">
        <f t="shared" si="13"/>
        <v>0.13687325105903</v>
      </c>
      <c r="R274" s="1">
        <v>2.5</v>
      </c>
      <c r="S274" s="1">
        <v>0.44</v>
      </c>
      <c r="T274" s="1">
        <f t="shared" si="14"/>
        <v>1.4713874488845728E-2</v>
      </c>
      <c r="U274" s="1">
        <v>0</v>
      </c>
      <c r="V274" s="1">
        <v>4</v>
      </c>
      <c r="W274" s="1"/>
      <c r="X274" s="1"/>
      <c r="Y274" s="1"/>
      <c r="Z274" s="1"/>
      <c r="AA274" s="1"/>
      <c r="AB274" s="1"/>
      <c r="AC274" s="1" t="s">
        <v>41</v>
      </c>
      <c r="AD274" s="1" t="s">
        <v>58</v>
      </c>
      <c r="AE274" s="1" t="s">
        <v>40</v>
      </c>
      <c r="AF274" s="3">
        <v>4677297.4285000004</v>
      </c>
      <c r="AG274" s="3">
        <v>2464641.4926</v>
      </c>
      <c r="AH274" s="3">
        <v>-75.929699999999997</v>
      </c>
      <c r="AI274" s="3">
        <v>8.1942963899999999</v>
      </c>
    </row>
    <row r="275" spans="1:35" ht="15.75" hidden="1" customHeight="1" x14ac:dyDescent="0.25">
      <c r="A275" s="1" t="s">
        <v>32</v>
      </c>
      <c r="B275" s="1" t="s">
        <v>33</v>
      </c>
      <c r="C275" s="1" t="s">
        <v>60</v>
      </c>
      <c r="D275" s="1">
        <v>4</v>
      </c>
      <c r="E275" s="1" t="s">
        <v>40</v>
      </c>
      <c r="F275" s="1" t="s">
        <v>48</v>
      </c>
      <c r="G275" s="2">
        <v>45798</v>
      </c>
      <c r="H275" s="1" t="s">
        <v>49</v>
      </c>
      <c r="I275" s="1" t="s">
        <v>50</v>
      </c>
      <c r="J275" s="1" t="s">
        <v>38</v>
      </c>
      <c r="K275" s="1">
        <v>7</v>
      </c>
      <c r="L275" s="1">
        <v>91</v>
      </c>
      <c r="M275" s="1" t="s">
        <v>52</v>
      </c>
      <c r="N275" s="1" t="s">
        <v>40</v>
      </c>
      <c r="O275" s="1">
        <v>80.5</v>
      </c>
      <c r="P275" s="35">
        <f t="shared" si="12"/>
        <v>0.80500000000000005</v>
      </c>
      <c r="Q275" s="1">
        <f t="shared" si="13"/>
        <v>0.25623945837795153</v>
      </c>
      <c r="R275" s="1">
        <v>4</v>
      </c>
      <c r="S275" s="1">
        <v>0.3</v>
      </c>
      <c r="T275" s="1">
        <f t="shared" si="14"/>
        <v>5.1568190998562753E-2</v>
      </c>
      <c r="U275" s="1">
        <v>3</v>
      </c>
      <c r="V275" s="1">
        <v>9</v>
      </c>
      <c r="W275" s="1"/>
      <c r="X275" s="1"/>
      <c r="Y275" s="1"/>
      <c r="Z275" s="1"/>
      <c r="AA275" s="1"/>
      <c r="AB275" s="1"/>
      <c r="AC275" s="1" t="s">
        <v>41</v>
      </c>
      <c r="AD275" s="1" t="s">
        <v>58</v>
      </c>
      <c r="AE275" s="1" t="s">
        <v>40</v>
      </c>
      <c r="AF275" s="3">
        <v>4677298.5431000004</v>
      </c>
      <c r="AG275" s="3">
        <v>2464638.9328000001</v>
      </c>
      <c r="AH275" s="3">
        <v>-75.929689719999999</v>
      </c>
      <c r="AI275" s="3">
        <v>8.1942733299999997</v>
      </c>
    </row>
    <row r="276" spans="1:35" ht="15.75" hidden="1" customHeight="1" x14ac:dyDescent="0.25">
      <c r="A276" s="1" t="s">
        <v>32</v>
      </c>
      <c r="B276" s="1" t="s">
        <v>33</v>
      </c>
      <c r="C276" s="1" t="s">
        <v>60</v>
      </c>
      <c r="D276" s="1">
        <v>4</v>
      </c>
      <c r="E276" s="1" t="s">
        <v>40</v>
      </c>
      <c r="F276" s="1" t="s">
        <v>48</v>
      </c>
      <c r="G276" s="2">
        <v>45798</v>
      </c>
      <c r="H276" s="1" t="s">
        <v>49</v>
      </c>
      <c r="I276" s="1" t="s">
        <v>50</v>
      </c>
      <c r="J276" s="1" t="s">
        <v>38</v>
      </c>
      <c r="K276" s="1">
        <v>7</v>
      </c>
      <c r="L276" s="1">
        <v>92</v>
      </c>
      <c r="M276" s="1" t="s">
        <v>47</v>
      </c>
      <c r="N276" s="1">
        <v>36</v>
      </c>
      <c r="O276" s="1"/>
      <c r="P276" s="35">
        <f t="shared" si="12"/>
        <v>0</v>
      </c>
      <c r="Q276" s="1">
        <f t="shared" si="13"/>
        <v>0</v>
      </c>
      <c r="R276" s="1">
        <v>0.1</v>
      </c>
      <c r="S276" s="1"/>
      <c r="T276" s="1">
        <f t="shared" si="14"/>
        <v>0</v>
      </c>
      <c r="U276" s="1"/>
      <c r="V276" s="1"/>
      <c r="W276" s="1"/>
      <c r="X276" s="1"/>
      <c r="Y276" s="1"/>
      <c r="Z276" s="1"/>
      <c r="AA276" s="1"/>
      <c r="AB276" s="1"/>
      <c r="AC276" s="1" t="s">
        <v>41</v>
      </c>
      <c r="AD276" s="1" t="s">
        <v>58</v>
      </c>
      <c r="AE276" s="1" t="s">
        <v>40</v>
      </c>
    </row>
    <row r="277" spans="1:35" ht="15.75" hidden="1" customHeight="1" x14ac:dyDescent="0.25">
      <c r="A277" s="1" t="s">
        <v>32</v>
      </c>
      <c r="B277" s="1" t="s">
        <v>33</v>
      </c>
      <c r="C277" s="1" t="s">
        <v>60</v>
      </c>
      <c r="D277" s="1">
        <v>4</v>
      </c>
      <c r="E277" s="1" t="s">
        <v>40</v>
      </c>
      <c r="F277" s="1" t="s">
        <v>48</v>
      </c>
      <c r="G277" s="2">
        <v>45798</v>
      </c>
      <c r="H277" s="1" t="s">
        <v>49</v>
      </c>
      <c r="I277" s="1" t="s">
        <v>50</v>
      </c>
      <c r="J277" s="1" t="s">
        <v>38</v>
      </c>
      <c r="K277" s="1">
        <v>7</v>
      </c>
      <c r="L277" s="1">
        <v>93</v>
      </c>
      <c r="M277" s="1" t="s">
        <v>46</v>
      </c>
      <c r="N277" s="1">
        <v>9</v>
      </c>
      <c r="O277" s="1"/>
      <c r="P277" s="35">
        <f t="shared" si="12"/>
        <v>0</v>
      </c>
      <c r="Q277" s="1">
        <f t="shared" si="13"/>
        <v>0</v>
      </c>
      <c r="R277" s="1">
        <v>0.2</v>
      </c>
      <c r="S277" s="1"/>
      <c r="T277" s="1">
        <f t="shared" si="14"/>
        <v>0</v>
      </c>
      <c r="U277" s="1"/>
      <c r="V277" s="1"/>
      <c r="W277" s="1"/>
      <c r="X277" s="1"/>
      <c r="Y277" s="1"/>
      <c r="Z277" s="1"/>
      <c r="AA277" s="1"/>
      <c r="AB277" s="1"/>
      <c r="AC277" s="1" t="s">
        <v>41</v>
      </c>
      <c r="AD277" s="1" t="s">
        <v>58</v>
      </c>
      <c r="AE277" s="1" t="s">
        <v>40</v>
      </c>
    </row>
    <row r="278" spans="1:35" ht="15.75" hidden="1" customHeight="1" x14ac:dyDescent="0.25">
      <c r="A278" s="1" t="s">
        <v>32</v>
      </c>
      <c r="B278" s="1" t="s">
        <v>33</v>
      </c>
      <c r="C278" s="1" t="s">
        <v>60</v>
      </c>
      <c r="D278" s="1">
        <v>4</v>
      </c>
      <c r="E278" s="1" t="s">
        <v>40</v>
      </c>
      <c r="F278" s="1" t="s">
        <v>48</v>
      </c>
      <c r="G278" s="2">
        <v>45798</v>
      </c>
      <c r="H278" s="1" t="s">
        <v>49</v>
      </c>
      <c r="I278" s="1" t="s">
        <v>50</v>
      </c>
      <c r="J278" s="1" t="s">
        <v>38</v>
      </c>
      <c r="K278" s="1">
        <v>7</v>
      </c>
      <c r="L278" s="1">
        <v>94</v>
      </c>
      <c r="M278" s="1" t="s">
        <v>44</v>
      </c>
      <c r="N278" s="1">
        <v>2</v>
      </c>
      <c r="O278" s="1"/>
      <c r="P278" s="35">
        <f t="shared" si="12"/>
        <v>0</v>
      </c>
      <c r="Q278" s="1">
        <f t="shared" si="13"/>
        <v>0</v>
      </c>
      <c r="R278" s="1">
        <v>2</v>
      </c>
      <c r="S278" s="1"/>
      <c r="T278" s="1">
        <f t="shared" si="14"/>
        <v>0</v>
      </c>
      <c r="U278" s="1"/>
      <c r="V278" s="1"/>
      <c r="W278" s="1"/>
      <c r="X278" s="1"/>
      <c r="Y278" s="1"/>
      <c r="Z278" s="1"/>
      <c r="AA278" s="1"/>
      <c r="AB278" s="1"/>
      <c r="AC278" s="1" t="s">
        <v>41</v>
      </c>
      <c r="AD278" s="1" t="s">
        <v>58</v>
      </c>
      <c r="AE278" s="1" t="s">
        <v>40</v>
      </c>
    </row>
    <row r="279" spans="1:35" ht="15.75" hidden="1" customHeight="1" x14ac:dyDescent="0.25">
      <c r="A279" s="1" t="s">
        <v>32</v>
      </c>
      <c r="B279" s="1" t="s">
        <v>33</v>
      </c>
      <c r="C279" s="1" t="s">
        <v>60</v>
      </c>
      <c r="D279" s="1">
        <v>4</v>
      </c>
      <c r="E279" s="1" t="s">
        <v>40</v>
      </c>
      <c r="F279" s="1" t="s">
        <v>48</v>
      </c>
      <c r="G279" s="2">
        <v>45798</v>
      </c>
      <c r="H279" s="1" t="s">
        <v>49</v>
      </c>
      <c r="I279" s="1" t="s">
        <v>50</v>
      </c>
      <c r="J279" s="1" t="s">
        <v>38</v>
      </c>
      <c r="K279" s="1">
        <v>8</v>
      </c>
      <c r="L279" s="1">
        <v>95</v>
      </c>
      <c r="M279" s="1" t="s">
        <v>52</v>
      </c>
      <c r="N279" s="1" t="s">
        <v>40</v>
      </c>
      <c r="O279" s="1">
        <v>66.5</v>
      </c>
      <c r="P279" s="35">
        <f t="shared" si="12"/>
        <v>0.66500000000000004</v>
      </c>
      <c r="Q279" s="1">
        <f t="shared" si="13"/>
        <v>0.21167607431222082</v>
      </c>
      <c r="R279" s="1">
        <v>4.5</v>
      </c>
      <c r="S279" s="1">
        <v>0.4</v>
      </c>
      <c r="T279" s="1">
        <f t="shared" si="14"/>
        <v>3.5191147354406711E-2</v>
      </c>
      <c r="U279" s="1">
        <v>4</v>
      </c>
      <c r="V279" s="1">
        <v>10</v>
      </c>
      <c r="W279" s="1"/>
      <c r="X279" s="1"/>
      <c r="Y279" s="1"/>
      <c r="Z279" s="1"/>
      <c r="AA279" s="1"/>
      <c r="AB279" s="1"/>
      <c r="AC279" s="1" t="s">
        <v>41</v>
      </c>
      <c r="AD279" s="1" t="s">
        <v>58</v>
      </c>
      <c r="AE279" s="1" t="s">
        <v>40</v>
      </c>
      <c r="AF279" s="3">
        <v>4677304.9642000003</v>
      </c>
      <c r="AG279" s="3">
        <v>2464641.8371000001</v>
      </c>
      <c r="AH279" s="3">
        <v>-75.929631670000006</v>
      </c>
      <c r="AI279" s="3">
        <v>8.1943000000000001</v>
      </c>
    </row>
    <row r="280" spans="1:35" ht="15.75" hidden="1" customHeight="1" x14ac:dyDescent="0.25">
      <c r="A280" s="1" t="s">
        <v>32</v>
      </c>
      <c r="B280" s="1" t="s">
        <v>33</v>
      </c>
      <c r="C280" s="1" t="s">
        <v>60</v>
      </c>
      <c r="D280" s="1">
        <v>4</v>
      </c>
      <c r="E280" s="1" t="s">
        <v>40</v>
      </c>
      <c r="F280" s="1" t="s">
        <v>48</v>
      </c>
      <c r="G280" s="2">
        <v>45798</v>
      </c>
      <c r="H280" s="1" t="s">
        <v>49</v>
      </c>
      <c r="I280" s="1" t="s">
        <v>50</v>
      </c>
      <c r="J280" s="1" t="s">
        <v>38</v>
      </c>
      <c r="K280" s="1">
        <v>8</v>
      </c>
      <c r="L280" s="1">
        <v>96</v>
      </c>
      <c r="M280" s="1" t="s">
        <v>54</v>
      </c>
      <c r="N280" s="1" t="s">
        <v>40</v>
      </c>
      <c r="O280" s="1">
        <v>77.5</v>
      </c>
      <c r="P280" s="35">
        <f t="shared" si="12"/>
        <v>0.77500000000000002</v>
      </c>
      <c r="Q280" s="1">
        <f t="shared" si="13"/>
        <v>0.2466901617924378</v>
      </c>
      <c r="R280" s="1">
        <v>8</v>
      </c>
      <c r="S280" s="1">
        <v>2.9</v>
      </c>
      <c r="T280" s="1">
        <f t="shared" si="14"/>
        <v>4.7796218847284827E-2</v>
      </c>
      <c r="U280" s="1">
        <v>18</v>
      </c>
      <c r="V280" s="1">
        <v>23</v>
      </c>
      <c r="W280" s="1"/>
      <c r="X280" s="1"/>
      <c r="Y280" s="1"/>
      <c r="Z280" s="1"/>
      <c r="AA280" s="1"/>
      <c r="AB280" s="1"/>
      <c r="AC280" s="1" t="s">
        <v>41</v>
      </c>
      <c r="AD280" s="1" t="s">
        <v>58</v>
      </c>
      <c r="AE280" s="1" t="s">
        <v>40</v>
      </c>
      <c r="AF280" s="3">
        <v>4677317.7896999996</v>
      </c>
      <c r="AG280" s="3">
        <v>2464636.7640999998</v>
      </c>
      <c r="AH280" s="3">
        <v>-75.929514999999995</v>
      </c>
      <c r="AI280" s="3">
        <v>8.1942550000000001</v>
      </c>
    </row>
    <row r="281" spans="1:35" ht="15.75" hidden="1" customHeight="1" x14ac:dyDescent="0.25">
      <c r="A281" s="1" t="s">
        <v>32</v>
      </c>
      <c r="B281" s="1" t="s">
        <v>33</v>
      </c>
      <c r="C281" s="1" t="s">
        <v>60</v>
      </c>
      <c r="D281" s="1">
        <v>4</v>
      </c>
      <c r="E281" s="1" t="s">
        <v>40</v>
      </c>
      <c r="F281" s="1" t="s">
        <v>48</v>
      </c>
      <c r="G281" s="2">
        <v>45798</v>
      </c>
      <c r="H281" s="1" t="s">
        <v>49</v>
      </c>
      <c r="I281" s="1" t="s">
        <v>50</v>
      </c>
      <c r="J281" s="1" t="s">
        <v>38</v>
      </c>
      <c r="K281" s="1">
        <v>8</v>
      </c>
      <c r="L281" s="1">
        <v>97</v>
      </c>
      <c r="M281" s="1" t="s">
        <v>39</v>
      </c>
      <c r="N281" s="1" t="s">
        <v>40</v>
      </c>
      <c r="O281" s="1">
        <v>73.5</v>
      </c>
      <c r="P281" s="35">
        <f t="shared" si="12"/>
        <v>0.73499999999999999</v>
      </c>
      <c r="Q281" s="1">
        <f t="shared" si="13"/>
        <v>0.23395776634508614</v>
      </c>
      <c r="R281" s="1">
        <v>12</v>
      </c>
      <c r="S281" s="1">
        <v>8</v>
      </c>
      <c r="T281" s="1">
        <f t="shared" si="14"/>
        <v>4.2989739565909575E-2</v>
      </c>
      <c r="U281" s="1">
        <v>20</v>
      </c>
      <c r="V281" s="1">
        <v>25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 t="s">
        <v>41</v>
      </c>
      <c r="AD281" s="1" t="s">
        <v>58</v>
      </c>
      <c r="AE281" s="1" t="s">
        <v>40</v>
      </c>
      <c r="AF281" s="3">
        <v>4677322.4129999997</v>
      </c>
      <c r="AG281" s="3">
        <v>2464632.736</v>
      </c>
      <c r="AH281" s="3">
        <v>-75.929472798000006</v>
      </c>
      <c r="AI281" s="3">
        <v>8.1942189019999994</v>
      </c>
    </row>
    <row r="282" spans="1:35" ht="15.75" hidden="1" customHeight="1" x14ac:dyDescent="0.25">
      <c r="A282" s="1" t="s">
        <v>32</v>
      </c>
      <c r="B282" s="1" t="s">
        <v>33</v>
      </c>
      <c r="C282" s="1" t="s">
        <v>60</v>
      </c>
      <c r="D282" s="1">
        <v>4</v>
      </c>
      <c r="E282" s="1" t="s">
        <v>40</v>
      </c>
      <c r="F282" s="1" t="s">
        <v>48</v>
      </c>
      <c r="G282" s="2">
        <v>45798</v>
      </c>
      <c r="H282" s="1" t="s">
        <v>49</v>
      </c>
      <c r="I282" s="1" t="s">
        <v>50</v>
      </c>
      <c r="J282" s="1" t="s">
        <v>38</v>
      </c>
      <c r="K282" s="1">
        <v>8</v>
      </c>
      <c r="L282" s="1">
        <v>98</v>
      </c>
      <c r="M282" s="1" t="s">
        <v>54</v>
      </c>
      <c r="N282" s="1" t="s">
        <v>40</v>
      </c>
      <c r="O282" s="1">
        <v>70.5</v>
      </c>
      <c r="P282" s="35">
        <f t="shared" si="12"/>
        <v>0.70499999999999996</v>
      </c>
      <c r="Q282" s="1">
        <f t="shared" si="13"/>
        <v>0.22440846975957243</v>
      </c>
      <c r="R282" s="1">
        <v>7.5</v>
      </c>
      <c r="S282" s="1">
        <v>2.5</v>
      </c>
      <c r="T282" s="1">
        <f t="shared" si="14"/>
        <v>3.9551992795124641E-2</v>
      </c>
      <c r="U282" s="1">
        <v>9</v>
      </c>
      <c r="V282" s="1">
        <v>16</v>
      </c>
      <c r="W282" s="1"/>
      <c r="X282" s="1"/>
      <c r="Y282" s="1"/>
      <c r="Z282" s="1"/>
      <c r="AA282" s="1"/>
      <c r="AB282" s="1"/>
      <c r="AC282" s="1" t="s">
        <v>41</v>
      </c>
      <c r="AD282" s="1" t="s">
        <v>58</v>
      </c>
      <c r="AE282" s="1" t="s">
        <v>40</v>
      </c>
      <c r="AF282" s="3">
        <v>4677300.9791999999</v>
      </c>
      <c r="AG282" s="3">
        <v>2464645.5244</v>
      </c>
      <c r="AH282" s="3">
        <v>-75.929668059999997</v>
      </c>
      <c r="AI282" s="3">
        <v>8.1943330599999999</v>
      </c>
    </row>
    <row r="283" spans="1:35" ht="15.75" hidden="1" customHeight="1" x14ac:dyDescent="0.25">
      <c r="A283" s="1" t="s">
        <v>32</v>
      </c>
      <c r="B283" s="1" t="s">
        <v>33</v>
      </c>
      <c r="C283" s="1" t="s">
        <v>60</v>
      </c>
      <c r="D283" s="1">
        <v>4</v>
      </c>
      <c r="E283" s="1" t="s">
        <v>40</v>
      </c>
      <c r="F283" s="1" t="s">
        <v>48</v>
      </c>
      <c r="G283" s="2">
        <v>45798</v>
      </c>
      <c r="H283" s="1" t="s">
        <v>49</v>
      </c>
      <c r="I283" s="1" t="s">
        <v>50</v>
      </c>
      <c r="J283" s="1" t="s">
        <v>38</v>
      </c>
      <c r="K283" s="1">
        <v>8</v>
      </c>
      <c r="L283" s="1">
        <v>99</v>
      </c>
      <c r="M283" s="1" t="s">
        <v>52</v>
      </c>
      <c r="N283" s="1" t="s">
        <v>40</v>
      </c>
      <c r="O283" s="1">
        <v>63.5</v>
      </c>
      <c r="P283" s="35">
        <f t="shared" si="12"/>
        <v>0.63500000000000001</v>
      </c>
      <c r="Q283" s="1">
        <f t="shared" si="13"/>
        <v>0.20212677772670709</v>
      </c>
      <c r="R283" s="1">
        <v>4.5</v>
      </c>
      <c r="S283" s="1">
        <v>0.4</v>
      </c>
      <c r="T283" s="1">
        <f t="shared" si="14"/>
        <v>3.2087625964114748E-2</v>
      </c>
      <c r="U283" s="1">
        <v>0</v>
      </c>
      <c r="V283" s="1">
        <v>3</v>
      </c>
      <c r="W283" s="1"/>
      <c r="X283" s="1"/>
      <c r="Y283" s="1"/>
      <c r="Z283" s="1"/>
      <c r="AA283" s="1"/>
      <c r="AB283" s="1"/>
      <c r="AC283" s="1" t="s">
        <v>41</v>
      </c>
      <c r="AD283" s="1" t="s">
        <v>58</v>
      </c>
      <c r="AE283" s="1" t="s">
        <v>40</v>
      </c>
      <c r="AF283" s="3">
        <v>4677317.1309000002</v>
      </c>
      <c r="AG283" s="3">
        <v>2464647.2500999998</v>
      </c>
      <c r="AH283" s="3">
        <v>-75.92952167</v>
      </c>
      <c r="AI283" s="3">
        <v>8.1943497199999999</v>
      </c>
    </row>
    <row r="284" spans="1:35" ht="15.75" hidden="1" customHeight="1" x14ac:dyDescent="0.25">
      <c r="A284" s="1" t="s">
        <v>32</v>
      </c>
      <c r="B284" s="1" t="s">
        <v>33</v>
      </c>
      <c r="C284" s="1" t="s">
        <v>60</v>
      </c>
      <c r="D284" s="1">
        <v>4</v>
      </c>
      <c r="E284" s="1" t="s">
        <v>40</v>
      </c>
      <c r="F284" s="1" t="s">
        <v>48</v>
      </c>
      <c r="G284" s="2">
        <v>45798</v>
      </c>
      <c r="H284" s="1" t="s">
        <v>49</v>
      </c>
      <c r="I284" s="1" t="s">
        <v>50</v>
      </c>
      <c r="J284" s="1" t="s">
        <v>38</v>
      </c>
      <c r="K284" s="1">
        <v>8</v>
      </c>
      <c r="L284" s="1">
        <v>100</v>
      </c>
      <c r="M284" s="1" t="s">
        <v>39</v>
      </c>
      <c r="N284" s="1" t="s">
        <v>40</v>
      </c>
      <c r="O284" s="1">
        <v>68.5</v>
      </c>
      <c r="P284" s="35">
        <f t="shared" si="12"/>
        <v>0.68500000000000005</v>
      </c>
      <c r="Q284" s="1">
        <f t="shared" si="13"/>
        <v>0.21804227203589663</v>
      </c>
      <c r="R284" s="1">
        <v>11</v>
      </c>
      <c r="S284" s="1">
        <v>7</v>
      </c>
      <c r="T284" s="1">
        <f t="shared" si="14"/>
        <v>3.7339739086147301E-2</v>
      </c>
      <c r="U284" s="1">
        <v>15</v>
      </c>
      <c r="V284" s="1">
        <v>21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1</v>
      </c>
      <c r="AC284" s="1" t="s">
        <v>41</v>
      </c>
      <c r="AD284" s="1" t="s">
        <v>58</v>
      </c>
      <c r="AE284" s="1" t="s">
        <v>40</v>
      </c>
      <c r="AF284" s="3">
        <v>4677307.7927999999</v>
      </c>
      <c r="AG284" s="3">
        <v>2464647.534</v>
      </c>
      <c r="AH284" s="3">
        <v>-75.929606390000004</v>
      </c>
      <c r="AI284" s="3">
        <v>8.1943516709999997</v>
      </c>
    </row>
    <row r="285" spans="1:35" ht="15.75" hidden="1" customHeight="1" x14ac:dyDescent="0.25">
      <c r="A285" s="1" t="s">
        <v>32</v>
      </c>
      <c r="B285" s="1" t="s">
        <v>33</v>
      </c>
      <c r="C285" s="1" t="s">
        <v>60</v>
      </c>
      <c r="D285" s="1">
        <v>4</v>
      </c>
      <c r="E285" s="1" t="s">
        <v>40</v>
      </c>
      <c r="F285" s="1" t="s">
        <v>48</v>
      </c>
      <c r="G285" s="2">
        <v>45798</v>
      </c>
      <c r="H285" s="1" t="s">
        <v>49</v>
      </c>
      <c r="I285" s="1" t="s">
        <v>50</v>
      </c>
      <c r="J285" s="1" t="s">
        <v>38</v>
      </c>
      <c r="K285" s="1">
        <v>8</v>
      </c>
      <c r="L285" s="1">
        <v>101</v>
      </c>
      <c r="M285" s="1" t="s">
        <v>54</v>
      </c>
      <c r="N285" s="1" t="s">
        <v>40</v>
      </c>
      <c r="O285" s="1">
        <v>73.5</v>
      </c>
      <c r="P285" s="35">
        <f t="shared" si="12"/>
        <v>0.73499999999999999</v>
      </c>
      <c r="Q285" s="1">
        <f t="shared" si="13"/>
        <v>0.23395776634508614</v>
      </c>
      <c r="R285" s="1">
        <v>5</v>
      </c>
      <c r="S285" s="1">
        <v>1.5</v>
      </c>
      <c r="T285" s="1">
        <f t="shared" si="14"/>
        <v>4.2989739565909575E-2</v>
      </c>
      <c r="U285" s="1">
        <v>0</v>
      </c>
      <c r="V285" s="1">
        <v>4</v>
      </c>
      <c r="W285" s="1"/>
      <c r="X285" s="1"/>
      <c r="Y285" s="1"/>
      <c r="Z285" s="1"/>
      <c r="AA285" s="1"/>
      <c r="AB285" s="1"/>
      <c r="AC285" s="1" t="s">
        <v>41</v>
      </c>
      <c r="AD285" s="1" t="s">
        <v>58</v>
      </c>
      <c r="AE285" s="1" t="s">
        <v>40</v>
      </c>
      <c r="AF285" s="3">
        <v>4677308.74</v>
      </c>
      <c r="AG285" s="3">
        <v>2464646.014</v>
      </c>
      <c r="AH285" s="3">
        <v>-75.929597697999995</v>
      </c>
      <c r="AI285" s="3">
        <v>8.1943379959999998</v>
      </c>
    </row>
    <row r="286" spans="1:35" ht="15.75" hidden="1" customHeight="1" x14ac:dyDescent="0.25">
      <c r="A286" s="1" t="s">
        <v>32</v>
      </c>
      <c r="B286" s="1" t="s">
        <v>33</v>
      </c>
      <c r="C286" s="1" t="s">
        <v>60</v>
      </c>
      <c r="D286" s="1">
        <v>4</v>
      </c>
      <c r="E286" s="1" t="s">
        <v>40</v>
      </c>
      <c r="F286" s="1" t="s">
        <v>48</v>
      </c>
      <c r="G286" s="2">
        <v>45798</v>
      </c>
      <c r="H286" s="1" t="s">
        <v>49</v>
      </c>
      <c r="I286" s="1" t="s">
        <v>50</v>
      </c>
      <c r="J286" s="1" t="s">
        <v>38</v>
      </c>
      <c r="K286" s="1">
        <v>8</v>
      </c>
      <c r="L286" s="1">
        <v>102</v>
      </c>
      <c r="M286" s="1" t="s">
        <v>47</v>
      </c>
      <c r="N286" s="1">
        <v>8</v>
      </c>
      <c r="O286" s="1"/>
      <c r="P286" s="35">
        <f t="shared" si="12"/>
        <v>0</v>
      </c>
      <c r="Q286" s="1">
        <f t="shared" si="13"/>
        <v>0</v>
      </c>
      <c r="R286" s="1">
        <v>0.1</v>
      </c>
      <c r="S286" s="1"/>
      <c r="T286" s="1">
        <f t="shared" si="14"/>
        <v>0</v>
      </c>
      <c r="U286" s="1"/>
      <c r="V286" s="1"/>
      <c r="W286" s="1"/>
      <c r="X286" s="1"/>
      <c r="Y286" s="1"/>
      <c r="Z286" s="1"/>
      <c r="AA286" s="1"/>
      <c r="AB286" s="1"/>
      <c r="AC286" s="1" t="s">
        <v>41</v>
      </c>
      <c r="AD286" s="1" t="s">
        <v>58</v>
      </c>
      <c r="AE286" s="1" t="s">
        <v>40</v>
      </c>
    </row>
    <row r="287" spans="1:35" ht="15.75" hidden="1" customHeight="1" x14ac:dyDescent="0.25">
      <c r="A287" s="1" t="s">
        <v>32</v>
      </c>
      <c r="B287" s="1" t="s">
        <v>33</v>
      </c>
      <c r="C287" s="1" t="s">
        <v>60</v>
      </c>
      <c r="D287" s="1">
        <v>4</v>
      </c>
      <c r="E287" s="1" t="s">
        <v>40</v>
      </c>
      <c r="F287" s="1" t="s">
        <v>48</v>
      </c>
      <c r="G287" s="2">
        <v>45798</v>
      </c>
      <c r="H287" s="1" t="s">
        <v>49</v>
      </c>
      <c r="I287" s="1" t="s">
        <v>50</v>
      </c>
      <c r="J287" s="1" t="s">
        <v>38</v>
      </c>
      <c r="K287" s="1">
        <v>8</v>
      </c>
      <c r="L287" s="1">
        <v>103</v>
      </c>
      <c r="M287" s="1" t="s">
        <v>46</v>
      </c>
      <c r="N287" s="1">
        <v>17</v>
      </c>
      <c r="O287" s="1"/>
      <c r="P287" s="35">
        <f t="shared" si="12"/>
        <v>0</v>
      </c>
      <c r="Q287" s="1">
        <f t="shared" si="13"/>
        <v>0</v>
      </c>
      <c r="R287" s="1">
        <v>0.3</v>
      </c>
      <c r="S287" s="1"/>
      <c r="T287" s="1">
        <f t="shared" si="14"/>
        <v>0</v>
      </c>
      <c r="U287" s="1"/>
      <c r="V287" s="1"/>
      <c r="W287" s="1"/>
      <c r="X287" s="1"/>
      <c r="Y287" s="1"/>
      <c r="Z287" s="1"/>
      <c r="AA287" s="1"/>
      <c r="AB287" s="1"/>
      <c r="AC287" s="1" t="s">
        <v>41</v>
      </c>
      <c r="AD287" s="1" t="s">
        <v>58</v>
      </c>
      <c r="AE287" s="1" t="s">
        <v>40</v>
      </c>
    </row>
    <row r="288" spans="1:35" ht="15.75" hidden="1" customHeight="1" x14ac:dyDescent="0.25">
      <c r="A288" s="1" t="s">
        <v>32</v>
      </c>
      <c r="B288" s="1" t="s">
        <v>33</v>
      </c>
      <c r="C288" s="1" t="s">
        <v>60</v>
      </c>
      <c r="D288" s="1">
        <v>4</v>
      </c>
      <c r="E288" s="1" t="s">
        <v>40</v>
      </c>
      <c r="F288" s="1" t="s">
        <v>48</v>
      </c>
      <c r="G288" s="2">
        <v>45798</v>
      </c>
      <c r="H288" s="1" t="s">
        <v>49</v>
      </c>
      <c r="I288" s="1" t="s">
        <v>50</v>
      </c>
      <c r="J288" s="1" t="s">
        <v>38</v>
      </c>
      <c r="K288" s="1">
        <v>8</v>
      </c>
      <c r="L288" s="1">
        <v>104</v>
      </c>
      <c r="M288" s="1" t="s">
        <v>44</v>
      </c>
      <c r="N288" s="1">
        <v>3</v>
      </c>
      <c r="O288" s="1"/>
      <c r="P288" s="35">
        <f t="shared" si="12"/>
        <v>0</v>
      </c>
      <c r="Q288" s="1">
        <f t="shared" si="13"/>
        <v>0</v>
      </c>
      <c r="R288" s="1">
        <v>0.25</v>
      </c>
      <c r="S288" s="1"/>
      <c r="T288" s="1">
        <f t="shared" si="14"/>
        <v>0</v>
      </c>
      <c r="U288" s="1"/>
      <c r="V288" s="1"/>
      <c r="W288" s="1"/>
      <c r="X288" s="1"/>
      <c r="Y288" s="1"/>
      <c r="Z288" s="1"/>
      <c r="AA288" s="1"/>
      <c r="AB288" s="1"/>
      <c r="AC288" s="1" t="s">
        <v>41</v>
      </c>
      <c r="AD288" s="1" t="s">
        <v>58</v>
      </c>
      <c r="AE288" s="1" t="s">
        <v>40</v>
      </c>
    </row>
    <row r="289" spans="1:35" ht="15.75" hidden="1" customHeight="1" x14ac:dyDescent="0.25">
      <c r="A289" s="1" t="s">
        <v>32</v>
      </c>
      <c r="B289" s="1" t="s">
        <v>33</v>
      </c>
      <c r="C289" s="1" t="s">
        <v>60</v>
      </c>
      <c r="D289" s="1">
        <v>4</v>
      </c>
      <c r="E289" s="1" t="s">
        <v>40</v>
      </c>
      <c r="F289" s="1" t="s">
        <v>48</v>
      </c>
      <c r="G289" s="2">
        <v>45798</v>
      </c>
      <c r="H289" s="1" t="s">
        <v>49</v>
      </c>
      <c r="I289" s="1" t="s">
        <v>50</v>
      </c>
      <c r="J289" s="1" t="s">
        <v>38</v>
      </c>
      <c r="K289" s="1">
        <v>9</v>
      </c>
      <c r="L289" s="1">
        <v>105</v>
      </c>
      <c r="M289" s="1" t="s">
        <v>39</v>
      </c>
      <c r="N289" s="1" t="s">
        <v>40</v>
      </c>
      <c r="O289" s="1">
        <v>58</v>
      </c>
      <c r="P289" s="35">
        <f t="shared" si="12"/>
        <v>0.57999999999999996</v>
      </c>
      <c r="Q289" s="1">
        <f t="shared" si="13"/>
        <v>0.18461973398659859</v>
      </c>
      <c r="R289" s="1">
        <v>11</v>
      </c>
      <c r="S289" s="1">
        <v>8</v>
      </c>
      <c r="T289" s="1">
        <f t="shared" si="14"/>
        <v>2.6769861428056794E-2</v>
      </c>
      <c r="U289" s="1">
        <v>11</v>
      </c>
      <c r="V289" s="1">
        <v>16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 t="s">
        <v>41</v>
      </c>
      <c r="AD289" s="1" t="s">
        <v>58</v>
      </c>
      <c r="AE289" s="1" t="s">
        <v>40</v>
      </c>
      <c r="AF289" s="3">
        <v>4677297.2028999999</v>
      </c>
      <c r="AG289" s="3">
        <v>2464635.8078000001</v>
      </c>
      <c r="AH289" s="3">
        <v>-75.92970167</v>
      </c>
      <c r="AI289" s="3">
        <v>8.1942450010000005</v>
      </c>
    </row>
    <row r="290" spans="1:35" ht="15.75" hidden="1" customHeight="1" x14ac:dyDescent="0.25">
      <c r="A290" s="1" t="s">
        <v>32</v>
      </c>
      <c r="B290" s="1" t="s">
        <v>33</v>
      </c>
      <c r="C290" s="1" t="s">
        <v>60</v>
      </c>
      <c r="D290" s="1">
        <v>4</v>
      </c>
      <c r="E290" s="1" t="s">
        <v>40</v>
      </c>
      <c r="F290" s="1" t="s">
        <v>48</v>
      </c>
      <c r="G290" s="2">
        <v>45798</v>
      </c>
      <c r="H290" s="1" t="s">
        <v>49</v>
      </c>
      <c r="I290" s="1" t="s">
        <v>50</v>
      </c>
      <c r="J290" s="1" t="s">
        <v>38</v>
      </c>
      <c r="K290" s="1">
        <v>9</v>
      </c>
      <c r="L290" s="1">
        <v>106</v>
      </c>
      <c r="M290" s="1" t="s">
        <v>43</v>
      </c>
      <c r="N290" s="1" t="s">
        <v>40</v>
      </c>
      <c r="O290" s="1">
        <v>65</v>
      </c>
      <c r="P290" s="35">
        <f t="shared" si="12"/>
        <v>0.65</v>
      </c>
      <c r="Q290" s="1">
        <f t="shared" si="13"/>
        <v>0.20690142601946396</v>
      </c>
      <c r="R290" s="1">
        <v>7</v>
      </c>
      <c r="S290" s="1">
        <v>4.5</v>
      </c>
      <c r="T290" s="1">
        <f t="shared" si="14"/>
        <v>3.3621481728162893E-2</v>
      </c>
      <c r="U290" s="1">
        <v>9</v>
      </c>
      <c r="V290" s="1">
        <v>17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 t="s">
        <v>41</v>
      </c>
      <c r="AD290" s="1" t="s">
        <v>58</v>
      </c>
      <c r="AE290" s="1" t="s">
        <v>40</v>
      </c>
      <c r="AF290" s="3">
        <v>4677294.8109999998</v>
      </c>
      <c r="AG290" s="3">
        <v>2464635.2719000001</v>
      </c>
      <c r="AH290" s="3">
        <v>-75.929723330000002</v>
      </c>
      <c r="AI290" s="3">
        <v>8.1942400000000006</v>
      </c>
    </row>
    <row r="291" spans="1:35" ht="15.75" hidden="1" customHeight="1" x14ac:dyDescent="0.25">
      <c r="A291" s="1" t="s">
        <v>32</v>
      </c>
      <c r="B291" s="1" t="s">
        <v>33</v>
      </c>
      <c r="C291" s="1" t="s">
        <v>60</v>
      </c>
      <c r="D291" s="1">
        <v>4</v>
      </c>
      <c r="E291" s="1" t="s">
        <v>40</v>
      </c>
      <c r="F291" s="1" t="s">
        <v>48</v>
      </c>
      <c r="G291" s="2">
        <v>45798</v>
      </c>
      <c r="H291" s="1" t="s">
        <v>49</v>
      </c>
      <c r="I291" s="1" t="s">
        <v>50</v>
      </c>
      <c r="J291" s="1" t="s">
        <v>38</v>
      </c>
      <c r="K291" s="1">
        <v>9</v>
      </c>
      <c r="L291" s="1">
        <v>107</v>
      </c>
      <c r="M291" s="1" t="s">
        <v>39</v>
      </c>
      <c r="N291" s="1" t="s">
        <v>40</v>
      </c>
      <c r="O291" s="1">
        <v>81.5</v>
      </c>
      <c r="P291" s="35">
        <f t="shared" si="12"/>
        <v>0.81499999999999995</v>
      </c>
      <c r="Q291" s="1">
        <f t="shared" si="13"/>
        <v>0.25942255723978941</v>
      </c>
      <c r="R291" s="1">
        <v>12</v>
      </c>
      <c r="S291" s="1">
        <v>10</v>
      </c>
      <c r="T291" s="1">
        <f t="shared" si="14"/>
        <v>5.2857346037607097E-2</v>
      </c>
      <c r="U291" s="1">
        <v>7</v>
      </c>
      <c r="V291" s="1">
        <v>25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9</v>
      </c>
      <c r="AC291" s="1" t="s">
        <v>41</v>
      </c>
      <c r="AD291" s="1" t="s">
        <v>58</v>
      </c>
      <c r="AE291" s="1" t="s">
        <v>40</v>
      </c>
      <c r="AF291" s="3">
        <v>4677291.1664000005</v>
      </c>
      <c r="AG291" s="3">
        <v>2464635.2985</v>
      </c>
      <c r="AH291" s="3">
        <v>-75.929756389999994</v>
      </c>
      <c r="AI291" s="3">
        <v>8.1942400000000006</v>
      </c>
    </row>
    <row r="292" spans="1:35" ht="15.75" hidden="1" customHeight="1" x14ac:dyDescent="0.25">
      <c r="A292" s="1" t="s">
        <v>32</v>
      </c>
      <c r="B292" s="1" t="s">
        <v>33</v>
      </c>
      <c r="C292" s="1" t="s">
        <v>60</v>
      </c>
      <c r="D292" s="1">
        <v>4</v>
      </c>
      <c r="E292" s="1" t="s">
        <v>40</v>
      </c>
      <c r="F292" s="1" t="s">
        <v>48</v>
      </c>
      <c r="G292" s="2">
        <v>45798</v>
      </c>
      <c r="H292" s="1" t="s">
        <v>49</v>
      </c>
      <c r="I292" s="1" t="s">
        <v>50</v>
      </c>
      <c r="J292" s="1" t="s">
        <v>38</v>
      </c>
      <c r="K292" s="1">
        <v>9</v>
      </c>
      <c r="L292" s="1">
        <v>108</v>
      </c>
      <c r="M292" s="1" t="s">
        <v>54</v>
      </c>
      <c r="N292" s="1" t="s">
        <v>40</v>
      </c>
      <c r="O292" s="1">
        <v>64</v>
      </c>
      <c r="P292" s="35">
        <f t="shared" si="12"/>
        <v>0.64</v>
      </c>
      <c r="Q292" s="1">
        <f t="shared" si="13"/>
        <v>0.20371832715762606</v>
      </c>
      <c r="R292" s="1">
        <v>6</v>
      </c>
      <c r="S292" s="1">
        <v>2.9</v>
      </c>
      <c r="T292" s="1">
        <f t="shared" si="14"/>
        <v>3.2594932345220172E-2</v>
      </c>
      <c r="U292" s="1">
        <v>10</v>
      </c>
      <c r="V292" s="1">
        <v>16</v>
      </c>
      <c r="W292" s="1"/>
      <c r="X292" s="1"/>
      <c r="Y292" s="1"/>
      <c r="Z292" s="1"/>
      <c r="AA292" s="1"/>
      <c r="AB292" s="1"/>
      <c r="AC292" s="1" t="s">
        <v>41</v>
      </c>
      <c r="AD292" s="1" t="s">
        <v>58</v>
      </c>
      <c r="AE292" s="1" t="s">
        <v>40</v>
      </c>
      <c r="AF292" s="3">
        <v>4677301.4560000002</v>
      </c>
      <c r="AG292" s="3">
        <v>2464640.446</v>
      </c>
      <c r="AH292" s="3">
        <v>-75.929663399000006</v>
      </c>
      <c r="AI292" s="3">
        <v>8.1942871969999995</v>
      </c>
    </row>
    <row r="293" spans="1:35" ht="15.75" hidden="1" customHeight="1" x14ac:dyDescent="0.25">
      <c r="A293" s="1" t="s">
        <v>32</v>
      </c>
      <c r="B293" s="1" t="s">
        <v>33</v>
      </c>
      <c r="C293" s="1" t="s">
        <v>60</v>
      </c>
      <c r="D293" s="1">
        <v>4</v>
      </c>
      <c r="E293" s="1" t="s">
        <v>40</v>
      </c>
      <c r="F293" s="1" t="s">
        <v>48</v>
      </c>
      <c r="G293" s="2">
        <v>45798</v>
      </c>
      <c r="H293" s="1" t="s">
        <v>49</v>
      </c>
      <c r="I293" s="1" t="s">
        <v>50</v>
      </c>
      <c r="J293" s="1" t="s">
        <v>38</v>
      </c>
      <c r="K293" s="1">
        <v>9</v>
      </c>
      <c r="L293" s="1">
        <v>109</v>
      </c>
      <c r="M293" s="1" t="s">
        <v>52</v>
      </c>
      <c r="N293" s="1" t="s">
        <v>40</v>
      </c>
      <c r="O293" s="1">
        <v>60</v>
      </c>
      <c r="P293" s="35">
        <f t="shared" si="12"/>
        <v>0.6</v>
      </c>
      <c r="Q293" s="1">
        <f t="shared" si="13"/>
        <v>0.19098593171027439</v>
      </c>
      <c r="R293" s="1">
        <v>4</v>
      </c>
      <c r="S293" s="1">
        <v>0.5</v>
      </c>
      <c r="T293" s="1">
        <f t="shared" si="14"/>
        <v>2.8647889756541159E-2</v>
      </c>
      <c r="U293" s="1">
        <v>0</v>
      </c>
      <c r="V293" s="1">
        <v>4</v>
      </c>
      <c r="W293" s="1"/>
      <c r="X293" s="1"/>
      <c r="Y293" s="1"/>
      <c r="Z293" s="1"/>
      <c r="AA293" s="1"/>
      <c r="AB293" s="1"/>
      <c r="AC293" s="1" t="s">
        <v>41</v>
      </c>
      <c r="AD293" s="1" t="s">
        <v>58</v>
      </c>
      <c r="AE293" s="1" t="s">
        <v>40</v>
      </c>
      <c r="AF293" s="3">
        <v>4677294.9133000001</v>
      </c>
      <c r="AG293" s="3">
        <v>2464649.2877000002</v>
      </c>
      <c r="AH293" s="3">
        <v>-75.929723330000002</v>
      </c>
      <c r="AI293" s="3">
        <v>8.1943666700000009</v>
      </c>
    </row>
    <row r="294" spans="1:35" ht="15.75" hidden="1" customHeight="1" x14ac:dyDescent="0.25">
      <c r="A294" s="1" t="s">
        <v>32</v>
      </c>
      <c r="B294" s="1" t="s">
        <v>33</v>
      </c>
      <c r="C294" s="1" t="s">
        <v>60</v>
      </c>
      <c r="D294" s="1">
        <v>4</v>
      </c>
      <c r="E294" s="1" t="s">
        <v>40</v>
      </c>
      <c r="F294" s="1" t="s">
        <v>48</v>
      </c>
      <c r="G294" s="2">
        <v>45798</v>
      </c>
      <c r="H294" s="1" t="s">
        <v>49</v>
      </c>
      <c r="I294" s="1" t="s">
        <v>50</v>
      </c>
      <c r="J294" s="1" t="s">
        <v>38</v>
      </c>
      <c r="K294" s="1">
        <v>9</v>
      </c>
      <c r="L294" s="1">
        <v>110</v>
      </c>
      <c r="M294" s="1" t="s">
        <v>39</v>
      </c>
      <c r="N294" s="1" t="s">
        <v>40</v>
      </c>
      <c r="O294" s="1">
        <v>69.5</v>
      </c>
      <c r="P294" s="35">
        <f t="shared" si="12"/>
        <v>0.69499999999999995</v>
      </c>
      <c r="Q294" s="1">
        <f t="shared" si="13"/>
        <v>0.2212253708977345</v>
      </c>
      <c r="R294" s="1">
        <v>10</v>
      </c>
      <c r="S294" s="1">
        <v>7</v>
      </c>
      <c r="T294" s="1">
        <f t="shared" si="14"/>
        <v>3.843790819348137E-2</v>
      </c>
      <c r="U294" s="1">
        <v>10</v>
      </c>
      <c r="V294" s="1">
        <v>14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 t="s">
        <v>41</v>
      </c>
      <c r="AD294" s="1" t="s">
        <v>58</v>
      </c>
      <c r="AE294" s="1" t="s">
        <v>40</v>
      </c>
      <c r="AF294" s="3">
        <v>4677287.6791000003</v>
      </c>
      <c r="AG294" s="3">
        <v>2464635.8772</v>
      </c>
      <c r="AH294" s="3">
        <v>-75.929788060000007</v>
      </c>
      <c r="AI294" s="3">
        <v>8.1942450000000004</v>
      </c>
    </row>
    <row r="295" spans="1:35" ht="15.75" hidden="1" customHeight="1" x14ac:dyDescent="0.25">
      <c r="A295" s="1" t="s">
        <v>32</v>
      </c>
      <c r="B295" s="1" t="s">
        <v>33</v>
      </c>
      <c r="C295" s="1" t="s">
        <v>60</v>
      </c>
      <c r="D295" s="1">
        <v>4</v>
      </c>
      <c r="E295" s="1" t="s">
        <v>40</v>
      </c>
      <c r="F295" s="1" t="s">
        <v>48</v>
      </c>
      <c r="G295" s="2">
        <v>45798</v>
      </c>
      <c r="H295" s="1" t="s">
        <v>49</v>
      </c>
      <c r="I295" s="1" t="s">
        <v>50</v>
      </c>
      <c r="J295" s="1" t="s">
        <v>38</v>
      </c>
      <c r="K295" s="1">
        <v>9</v>
      </c>
      <c r="L295" s="1">
        <v>111</v>
      </c>
      <c r="M295" s="1" t="s">
        <v>39</v>
      </c>
      <c r="N295" s="1" t="s">
        <v>40</v>
      </c>
      <c r="O295" s="1">
        <v>75</v>
      </c>
      <c r="P295" s="35">
        <f t="shared" si="12"/>
        <v>0.75</v>
      </c>
      <c r="Q295" s="1">
        <f t="shared" si="13"/>
        <v>0.238732414637843</v>
      </c>
      <c r="R295" s="1">
        <v>12</v>
      </c>
      <c r="S295" s="1">
        <v>9</v>
      </c>
      <c r="T295" s="1">
        <f t="shared" si="14"/>
        <v>4.4762327744595563E-2</v>
      </c>
      <c r="U295" s="1">
        <v>10</v>
      </c>
      <c r="V295" s="1">
        <v>21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 t="s">
        <v>41</v>
      </c>
      <c r="AD295" s="1" t="s">
        <v>58</v>
      </c>
      <c r="AE295" s="1" t="s">
        <v>40</v>
      </c>
      <c r="AF295" s="3">
        <v>4677286.7609000001</v>
      </c>
      <c r="AG295" s="3">
        <v>2464640.1253</v>
      </c>
      <c r="AH295" s="3">
        <v>-75.929796670000002</v>
      </c>
      <c r="AI295" s="3">
        <v>8.1942833299999993</v>
      </c>
    </row>
    <row r="296" spans="1:35" ht="15.75" hidden="1" customHeight="1" x14ac:dyDescent="0.25">
      <c r="A296" s="1" t="s">
        <v>32</v>
      </c>
      <c r="B296" s="1" t="s">
        <v>33</v>
      </c>
      <c r="C296" s="1" t="s">
        <v>60</v>
      </c>
      <c r="D296" s="1">
        <v>4</v>
      </c>
      <c r="E296" s="1" t="s">
        <v>40</v>
      </c>
      <c r="F296" s="1" t="s">
        <v>48</v>
      </c>
      <c r="G296" s="2">
        <v>45798</v>
      </c>
      <c r="H296" s="1" t="s">
        <v>49</v>
      </c>
      <c r="I296" s="1" t="s">
        <v>50</v>
      </c>
      <c r="J296" s="1" t="s">
        <v>38</v>
      </c>
      <c r="K296" s="1">
        <v>9</v>
      </c>
      <c r="L296" s="1">
        <v>112</v>
      </c>
      <c r="M296" s="1" t="s">
        <v>52</v>
      </c>
      <c r="N296" s="1" t="s">
        <v>40</v>
      </c>
      <c r="O296" s="1">
        <v>75</v>
      </c>
      <c r="P296" s="35">
        <f t="shared" si="12"/>
        <v>0.75</v>
      </c>
      <c r="Q296" s="1">
        <f t="shared" si="13"/>
        <v>0.238732414637843</v>
      </c>
      <c r="R296" s="1">
        <v>3.5</v>
      </c>
      <c r="S296" s="1">
        <v>0.52</v>
      </c>
      <c r="T296" s="1">
        <f t="shared" si="14"/>
        <v>4.4762327744595563E-2</v>
      </c>
      <c r="U296" s="1">
        <v>0</v>
      </c>
      <c r="V296" s="1">
        <v>2</v>
      </c>
      <c r="W296" s="1"/>
      <c r="X296" s="1"/>
      <c r="Y296" s="1"/>
      <c r="Z296" s="1"/>
      <c r="AA296" s="1"/>
      <c r="AB296" s="1"/>
      <c r="AC296" s="1" t="s">
        <v>41</v>
      </c>
      <c r="AD296" s="1" t="s">
        <v>58</v>
      </c>
      <c r="AE296" s="1" t="s">
        <v>40</v>
      </c>
      <c r="AF296" s="3">
        <v>4677287.5619999999</v>
      </c>
      <c r="AG296" s="3">
        <v>2464640.0610000002</v>
      </c>
      <c r="AH296" s="3">
        <v>-75.929789399000001</v>
      </c>
      <c r="AI296" s="3">
        <v>8.194282802</v>
      </c>
    </row>
    <row r="297" spans="1:35" ht="15.75" hidden="1" customHeight="1" x14ac:dyDescent="0.25">
      <c r="A297" s="1" t="s">
        <v>32</v>
      </c>
      <c r="B297" s="1" t="s">
        <v>33</v>
      </c>
      <c r="C297" s="1" t="s">
        <v>60</v>
      </c>
      <c r="D297" s="1">
        <v>4</v>
      </c>
      <c r="E297" s="1" t="s">
        <v>40</v>
      </c>
      <c r="F297" s="1" t="s">
        <v>48</v>
      </c>
      <c r="G297" s="2">
        <v>45798</v>
      </c>
      <c r="H297" s="1" t="s">
        <v>49</v>
      </c>
      <c r="I297" s="1" t="s">
        <v>50</v>
      </c>
      <c r="J297" s="1" t="s">
        <v>38</v>
      </c>
      <c r="K297" s="1">
        <v>9</v>
      </c>
      <c r="L297" s="1">
        <v>113</v>
      </c>
      <c r="M297" s="1" t="s">
        <v>52</v>
      </c>
      <c r="N297" s="1" t="s">
        <v>40</v>
      </c>
      <c r="O297" s="1">
        <v>75.5</v>
      </c>
      <c r="P297" s="35">
        <f t="shared" si="12"/>
        <v>0.755</v>
      </c>
      <c r="Q297" s="1">
        <f t="shared" si="13"/>
        <v>0.24032396406876197</v>
      </c>
      <c r="R297" s="1">
        <v>4.5</v>
      </c>
      <c r="S297" s="1">
        <v>0.3</v>
      </c>
      <c r="T297" s="1">
        <f t="shared" si="14"/>
        <v>4.5361148217978819E-2</v>
      </c>
      <c r="U297" s="1">
        <v>0</v>
      </c>
      <c r="V297" s="1">
        <v>7</v>
      </c>
      <c r="W297" s="1"/>
      <c r="X297" s="1"/>
      <c r="Y297" s="1"/>
      <c r="Z297" s="1"/>
      <c r="AA297" s="1"/>
      <c r="AB297" s="1"/>
      <c r="AC297" s="1" t="s">
        <v>41</v>
      </c>
      <c r="AD297" s="1" t="s">
        <v>58</v>
      </c>
      <c r="AE297" s="1" t="s">
        <v>40</v>
      </c>
      <c r="AF297" s="3">
        <v>4677294.1107000001</v>
      </c>
      <c r="AG297" s="3">
        <v>2464640.0717000002</v>
      </c>
      <c r="AH297" s="3">
        <v>-75.929730000000006</v>
      </c>
      <c r="AI297" s="3">
        <v>8.1942833299999993</v>
      </c>
    </row>
    <row r="298" spans="1:35" ht="15.75" hidden="1" customHeight="1" x14ac:dyDescent="0.25">
      <c r="A298" s="1" t="s">
        <v>32</v>
      </c>
      <c r="B298" s="1" t="s">
        <v>33</v>
      </c>
      <c r="C298" s="1" t="s">
        <v>60</v>
      </c>
      <c r="D298" s="1">
        <v>4</v>
      </c>
      <c r="E298" s="1" t="s">
        <v>40</v>
      </c>
      <c r="F298" s="1" t="s">
        <v>48</v>
      </c>
      <c r="G298" s="2">
        <v>45798</v>
      </c>
      <c r="H298" s="1" t="s">
        <v>49</v>
      </c>
      <c r="I298" s="1" t="s">
        <v>50</v>
      </c>
      <c r="J298" s="1" t="s">
        <v>38</v>
      </c>
      <c r="K298" s="1">
        <v>9</v>
      </c>
      <c r="L298" s="1">
        <v>114</v>
      </c>
      <c r="M298" s="1" t="s">
        <v>52</v>
      </c>
      <c r="N298" s="1" t="s">
        <v>40</v>
      </c>
      <c r="O298" s="1">
        <v>47</v>
      </c>
      <c r="P298" s="35">
        <f t="shared" si="12"/>
        <v>0.47</v>
      </c>
      <c r="Q298" s="1">
        <f t="shared" si="13"/>
        <v>0.14960564650638161</v>
      </c>
      <c r="R298" s="1">
        <v>4</v>
      </c>
      <c r="S298" s="1">
        <v>0.4</v>
      </c>
      <c r="T298" s="1">
        <f t="shared" si="14"/>
        <v>1.7578663464499839E-2</v>
      </c>
      <c r="U298" s="1">
        <v>0</v>
      </c>
      <c r="V298" s="1">
        <v>4</v>
      </c>
      <c r="W298" s="1"/>
      <c r="X298" s="1"/>
      <c r="Y298" s="1"/>
      <c r="Z298" s="1"/>
      <c r="AA298" s="1"/>
      <c r="AB298" s="1"/>
      <c r="AC298" s="1" t="s">
        <v>41</v>
      </c>
      <c r="AD298" s="1" t="s">
        <v>58</v>
      </c>
      <c r="AE298" s="1" t="s">
        <v>40</v>
      </c>
      <c r="AF298" s="3">
        <v>4677296.4979999997</v>
      </c>
      <c r="AG298" s="3">
        <v>2464639.321</v>
      </c>
      <c r="AH298" s="3">
        <v>-75.929708300000001</v>
      </c>
      <c r="AI298" s="3">
        <v>8.1942766999999996</v>
      </c>
    </row>
    <row r="299" spans="1:35" ht="15.75" hidden="1" customHeight="1" x14ac:dyDescent="0.25">
      <c r="A299" s="1" t="s">
        <v>32</v>
      </c>
      <c r="B299" s="1" t="s">
        <v>33</v>
      </c>
      <c r="C299" s="1" t="s">
        <v>60</v>
      </c>
      <c r="D299" s="1">
        <v>4</v>
      </c>
      <c r="E299" s="1" t="s">
        <v>40</v>
      </c>
      <c r="F299" s="1" t="s">
        <v>48</v>
      </c>
      <c r="G299" s="2">
        <v>45798</v>
      </c>
      <c r="H299" s="1" t="s">
        <v>49</v>
      </c>
      <c r="I299" s="1" t="s">
        <v>50</v>
      </c>
      <c r="J299" s="1" t="s">
        <v>38</v>
      </c>
      <c r="K299" s="1">
        <v>9</v>
      </c>
      <c r="L299" s="1">
        <v>115</v>
      </c>
      <c r="M299" s="1" t="s">
        <v>46</v>
      </c>
      <c r="N299" s="1">
        <v>33</v>
      </c>
      <c r="O299" s="1"/>
      <c r="P299" s="35">
        <f t="shared" si="12"/>
        <v>0</v>
      </c>
      <c r="Q299" s="1">
        <f t="shared" si="13"/>
        <v>0</v>
      </c>
      <c r="R299" s="1">
        <v>0.2</v>
      </c>
      <c r="S299" s="1"/>
      <c r="T299" s="1">
        <f t="shared" si="14"/>
        <v>0</v>
      </c>
      <c r="U299" s="1"/>
      <c r="V299" s="1"/>
      <c r="W299" s="1"/>
      <c r="X299" s="1"/>
      <c r="Y299" s="1"/>
      <c r="Z299" s="1"/>
      <c r="AA299" s="1"/>
      <c r="AB299" s="1"/>
      <c r="AC299" s="1" t="s">
        <v>41</v>
      </c>
      <c r="AD299" s="1" t="s">
        <v>58</v>
      </c>
      <c r="AE299" s="1" t="s">
        <v>40</v>
      </c>
    </row>
    <row r="300" spans="1:35" ht="15.75" hidden="1" customHeight="1" x14ac:dyDescent="0.25">
      <c r="A300" s="1" t="s">
        <v>32</v>
      </c>
      <c r="B300" s="1" t="s">
        <v>33</v>
      </c>
      <c r="C300" s="1" t="s">
        <v>60</v>
      </c>
      <c r="D300" s="1">
        <v>4</v>
      </c>
      <c r="E300" s="1" t="s">
        <v>40</v>
      </c>
      <c r="F300" s="1" t="s">
        <v>48</v>
      </c>
      <c r="G300" s="2">
        <v>45798</v>
      </c>
      <c r="H300" s="1" t="s">
        <v>49</v>
      </c>
      <c r="I300" s="1" t="s">
        <v>50</v>
      </c>
      <c r="J300" s="1" t="s">
        <v>38</v>
      </c>
      <c r="K300" s="1">
        <v>9</v>
      </c>
      <c r="L300" s="1">
        <v>116</v>
      </c>
      <c r="M300" s="1" t="s">
        <v>44</v>
      </c>
      <c r="N300" s="1">
        <v>14</v>
      </c>
      <c r="O300" s="1"/>
      <c r="P300" s="35">
        <f t="shared" si="12"/>
        <v>0</v>
      </c>
      <c r="Q300" s="1">
        <f t="shared" si="13"/>
        <v>0</v>
      </c>
      <c r="R300" s="1">
        <v>0.3</v>
      </c>
      <c r="S300" s="1"/>
      <c r="T300" s="1">
        <f t="shared" si="14"/>
        <v>0</v>
      </c>
      <c r="U300" s="1"/>
      <c r="V300" s="1"/>
      <c r="W300" s="1"/>
      <c r="X300" s="1"/>
      <c r="Y300" s="1"/>
      <c r="Z300" s="1"/>
      <c r="AA300" s="1"/>
      <c r="AB300" s="1"/>
      <c r="AC300" s="1" t="s">
        <v>41</v>
      </c>
      <c r="AD300" s="1" t="s">
        <v>58</v>
      </c>
      <c r="AE300" s="1" t="s">
        <v>40</v>
      </c>
    </row>
    <row r="301" spans="1:35" ht="15.75" hidden="1" customHeight="1" x14ac:dyDescent="0.25">
      <c r="A301" s="1" t="s">
        <v>32</v>
      </c>
      <c r="B301" s="1" t="s">
        <v>33</v>
      </c>
      <c r="C301" s="1" t="s">
        <v>60</v>
      </c>
      <c r="D301" s="1">
        <v>4</v>
      </c>
      <c r="E301" s="1" t="s">
        <v>40</v>
      </c>
      <c r="F301" s="1" t="s">
        <v>48</v>
      </c>
      <c r="G301" s="2">
        <v>45798</v>
      </c>
      <c r="H301" s="1" t="s">
        <v>49</v>
      </c>
      <c r="I301" s="1" t="s">
        <v>50</v>
      </c>
      <c r="J301" s="1" t="s">
        <v>38</v>
      </c>
      <c r="K301" s="1">
        <v>9</v>
      </c>
      <c r="L301" s="1">
        <v>117</v>
      </c>
      <c r="M301" s="1" t="s">
        <v>47</v>
      </c>
      <c r="N301" s="1">
        <v>52</v>
      </c>
      <c r="O301" s="1"/>
      <c r="P301" s="35">
        <f t="shared" si="12"/>
        <v>0</v>
      </c>
      <c r="Q301" s="1">
        <f t="shared" si="13"/>
        <v>0</v>
      </c>
      <c r="R301" s="1">
        <v>0.1</v>
      </c>
      <c r="S301" s="1"/>
      <c r="T301" s="1">
        <f t="shared" si="14"/>
        <v>0</v>
      </c>
      <c r="U301" s="1"/>
      <c r="V301" s="1"/>
      <c r="W301" s="1"/>
      <c r="X301" s="1"/>
      <c r="Y301" s="1"/>
      <c r="Z301" s="1"/>
      <c r="AA301" s="1"/>
      <c r="AB301" s="1"/>
      <c r="AC301" s="1" t="s">
        <v>41</v>
      </c>
      <c r="AD301" s="1" t="s">
        <v>58</v>
      </c>
      <c r="AE301" s="1" t="s">
        <v>40</v>
      </c>
    </row>
    <row r="302" spans="1:35" ht="15.75" hidden="1" customHeight="1" x14ac:dyDescent="0.25">
      <c r="A302" s="1" t="s">
        <v>32</v>
      </c>
      <c r="B302" s="1" t="s">
        <v>33</v>
      </c>
      <c r="C302" s="1" t="s">
        <v>60</v>
      </c>
      <c r="D302" s="1">
        <v>4</v>
      </c>
      <c r="E302" s="1" t="s">
        <v>40</v>
      </c>
      <c r="F302" s="1" t="s">
        <v>48</v>
      </c>
      <c r="G302" s="2">
        <v>45798</v>
      </c>
      <c r="H302" s="1" t="s">
        <v>49</v>
      </c>
      <c r="I302" s="1" t="s">
        <v>50</v>
      </c>
      <c r="J302" s="1" t="s">
        <v>38</v>
      </c>
      <c r="K302" s="1">
        <v>10</v>
      </c>
      <c r="L302" s="1">
        <v>118</v>
      </c>
      <c r="M302" s="1" t="s">
        <v>39</v>
      </c>
      <c r="N302" s="1" t="s">
        <v>40</v>
      </c>
      <c r="O302" s="1">
        <v>81</v>
      </c>
      <c r="P302" s="35">
        <f t="shared" si="12"/>
        <v>0.81</v>
      </c>
      <c r="Q302" s="1">
        <f t="shared" si="13"/>
        <v>0.25783100780887047</v>
      </c>
      <c r="R302" s="1">
        <v>11</v>
      </c>
      <c r="S302" s="1">
        <v>8</v>
      </c>
      <c r="T302" s="1">
        <f t="shared" si="14"/>
        <v>5.2210779081296274E-2</v>
      </c>
      <c r="U302" s="1">
        <v>15</v>
      </c>
      <c r="V302" s="1">
        <v>22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 t="s">
        <v>41</v>
      </c>
      <c r="AD302" s="1" t="s">
        <v>58</v>
      </c>
      <c r="AE302" s="1" t="s">
        <v>40</v>
      </c>
      <c r="AF302" s="3">
        <v>4677296.1513</v>
      </c>
      <c r="AG302" s="3">
        <v>2464638.5507999999</v>
      </c>
      <c r="AH302" s="3">
        <v>-75.929711389999994</v>
      </c>
      <c r="AI302" s="3">
        <v>8.1942697199999994</v>
      </c>
    </row>
    <row r="303" spans="1:35" ht="15.75" hidden="1" customHeight="1" x14ac:dyDescent="0.25">
      <c r="A303" s="1" t="s">
        <v>32</v>
      </c>
      <c r="B303" s="1" t="s">
        <v>33</v>
      </c>
      <c r="C303" s="1" t="s">
        <v>60</v>
      </c>
      <c r="D303" s="1">
        <v>4</v>
      </c>
      <c r="E303" s="1" t="s">
        <v>40</v>
      </c>
      <c r="F303" s="1" t="s">
        <v>48</v>
      </c>
      <c r="G303" s="2">
        <v>45798</v>
      </c>
      <c r="H303" s="1" t="s">
        <v>49</v>
      </c>
      <c r="I303" s="1" t="s">
        <v>50</v>
      </c>
      <c r="J303" s="1" t="s">
        <v>38</v>
      </c>
      <c r="K303" s="1">
        <v>10</v>
      </c>
      <c r="L303" s="1">
        <v>119</v>
      </c>
      <c r="M303" s="1" t="s">
        <v>39</v>
      </c>
      <c r="N303" s="1" t="s">
        <v>40</v>
      </c>
      <c r="O303" s="1">
        <v>80</v>
      </c>
      <c r="P303" s="35">
        <f t="shared" si="12"/>
        <v>0.8</v>
      </c>
      <c r="Q303" s="1">
        <f t="shared" si="13"/>
        <v>0.25464790894703254</v>
      </c>
      <c r="R303" s="1">
        <v>11</v>
      </c>
      <c r="S303" s="1">
        <v>8</v>
      </c>
      <c r="T303" s="1">
        <f t="shared" si="14"/>
        <v>5.0929581789406507E-2</v>
      </c>
      <c r="U303" s="1">
        <v>14</v>
      </c>
      <c r="V303" s="1">
        <v>20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 t="s">
        <v>41</v>
      </c>
      <c r="AD303" s="1" t="s">
        <v>58</v>
      </c>
      <c r="AE303" s="1" t="s">
        <v>40</v>
      </c>
      <c r="AF303" s="3">
        <v>4677303.8980999999</v>
      </c>
      <c r="AG303" s="3">
        <v>2464646.8243</v>
      </c>
      <c r="AH303" s="3">
        <v>-75.929641669999995</v>
      </c>
      <c r="AI303" s="3">
        <v>8.1943450000000002</v>
      </c>
    </row>
    <row r="304" spans="1:35" ht="15.75" hidden="1" customHeight="1" x14ac:dyDescent="0.25">
      <c r="A304" s="1" t="s">
        <v>32</v>
      </c>
      <c r="B304" s="1" t="s">
        <v>33</v>
      </c>
      <c r="C304" s="1" t="s">
        <v>60</v>
      </c>
      <c r="D304" s="1">
        <v>4</v>
      </c>
      <c r="E304" s="1" t="s">
        <v>40</v>
      </c>
      <c r="F304" s="1" t="s">
        <v>48</v>
      </c>
      <c r="G304" s="2">
        <v>45798</v>
      </c>
      <c r="H304" s="1" t="s">
        <v>49</v>
      </c>
      <c r="I304" s="1" t="s">
        <v>50</v>
      </c>
      <c r="J304" s="1" t="s">
        <v>38</v>
      </c>
      <c r="K304" s="1">
        <v>10</v>
      </c>
      <c r="L304" s="1">
        <v>120</v>
      </c>
      <c r="M304" s="1" t="s">
        <v>56</v>
      </c>
      <c r="N304" s="1" t="s">
        <v>40</v>
      </c>
      <c r="O304" s="1">
        <v>52</v>
      </c>
      <c r="P304" s="35">
        <f t="shared" si="12"/>
        <v>0.52</v>
      </c>
      <c r="Q304" s="1">
        <f t="shared" si="13"/>
        <v>0.16552114081557115</v>
      </c>
      <c r="R304" s="1">
        <v>4.3</v>
      </c>
      <c r="S304" s="1">
        <v>0.85</v>
      </c>
      <c r="T304" s="1">
        <f t="shared" si="14"/>
        <v>2.1517748306024251E-2</v>
      </c>
      <c r="U304" s="1">
        <v>2</v>
      </c>
      <c r="V304" s="1">
        <v>9</v>
      </c>
      <c r="W304" s="1"/>
      <c r="X304" s="1"/>
      <c r="Y304" s="1"/>
      <c r="Z304" s="1"/>
      <c r="AA304" s="1"/>
      <c r="AB304" s="1"/>
      <c r="AC304" s="1" t="s">
        <v>41</v>
      </c>
      <c r="AD304" s="1" t="s">
        <v>58</v>
      </c>
      <c r="AE304" s="1" t="s">
        <v>40</v>
      </c>
      <c r="AF304" s="3">
        <v>4677303.7527000001</v>
      </c>
      <c r="AG304" s="3">
        <v>2464647.9008999998</v>
      </c>
      <c r="AH304" s="3">
        <v>-75.929643060000004</v>
      </c>
      <c r="AI304" s="3">
        <v>8.1943547199999998</v>
      </c>
    </row>
    <row r="305" spans="1:35" ht="15.75" hidden="1" customHeight="1" x14ac:dyDescent="0.25">
      <c r="A305" s="1" t="s">
        <v>32</v>
      </c>
      <c r="B305" s="1" t="s">
        <v>33</v>
      </c>
      <c r="C305" s="1" t="s">
        <v>60</v>
      </c>
      <c r="D305" s="1">
        <v>4</v>
      </c>
      <c r="E305" s="1" t="s">
        <v>40</v>
      </c>
      <c r="F305" s="1" t="s">
        <v>48</v>
      </c>
      <c r="G305" s="2">
        <v>45798</v>
      </c>
      <c r="H305" s="1" t="s">
        <v>49</v>
      </c>
      <c r="I305" s="1" t="s">
        <v>50</v>
      </c>
      <c r="J305" s="1" t="s">
        <v>38</v>
      </c>
      <c r="K305" s="1">
        <v>10</v>
      </c>
      <c r="L305" s="1">
        <v>121</v>
      </c>
      <c r="M305" s="1" t="s">
        <v>54</v>
      </c>
      <c r="N305" s="1" t="s">
        <v>40</v>
      </c>
      <c r="O305" s="1">
        <v>66.5</v>
      </c>
      <c r="P305" s="35">
        <f t="shared" si="12"/>
        <v>0.66500000000000004</v>
      </c>
      <c r="Q305" s="1">
        <f t="shared" si="13"/>
        <v>0.21167607431222082</v>
      </c>
      <c r="R305" s="1">
        <v>6.5</v>
      </c>
      <c r="S305" s="1">
        <v>2.9</v>
      </c>
      <c r="T305" s="1">
        <f t="shared" si="14"/>
        <v>3.5191147354406711E-2</v>
      </c>
      <c r="U305" s="1">
        <v>3</v>
      </c>
      <c r="V305" s="1">
        <v>11</v>
      </c>
      <c r="W305" s="1"/>
      <c r="X305" s="1"/>
      <c r="Y305" s="1"/>
      <c r="Z305" s="1"/>
      <c r="AA305" s="1"/>
      <c r="AB305" s="1"/>
      <c r="AC305" s="1" t="s">
        <v>41</v>
      </c>
      <c r="AD305" s="1" t="s">
        <v>58</v>
      </c>
      <c r="AE305" s="1" t="s">
        <v>40</v>
      </c>
      <c r="AF305" s="3">
        <v>4677301.9415999996</v>
      </c>
      <c r="AG305" s="3">
        <v>2464651.4186</v>
      </c>
      <c r="AH305" s="3">
        <v>-75.929659720000004</v>
      </c>
      <c r="AI305" s="3">
        <v>8.1943863910000001</v>
      </c>
    </row>
    <row r="306" spans="1:35" ht="15.75" hidden="1" customHeight="1" x14ac:dyDescent="0.25">
      <c r="A306" s="1" t="s">
        <v>32</v>
      </c>
      <c r="B306" s="1" t="s">
        <v>33</v>
      </c>
      <c r="C306" s="1" t="s">
        <v>60</v>
      </c>
      <c r="D306" s="1">
        <v>4</v>
      </c>
      <c r="E306" s="1" t="s">
        <v>40</v>
      </c>
      <c r="F306" s="1" t="s">
        <v>48</v>
      </c>
      <c r="G306" s="2">
        <v>45798</v>
      </c>
      <c r="H306" s="1" t="s">
        <v>49</v>
      </c>
      <c r="I306" s="1" t="s">
        <v>50</v>
      </c>
      <c r="J306" s="1" t="s">
        <v>38</v>
      </c>
      <c r="K306" s="1">
        <v>10</v>
      </c>
      <c r="L306" s="1">
        <v>122</v>
      </c>
      <c r="M306" s="1" t="s">
        <v>52</v>
      </c>
      <c r="N306" s="1" t="s">
        <v>40</v>
      </c>
      <c r="O306" s="1">
        <v>68.5</v>
      </c>
      <c r="P306" s="35">
        <f t="shared" si="12"/>
        <v>0.68500000000000005</v>
      </c>
      <c r="Q306" s="1">
        <f t="shared" si="13"/>
        <v>0.21804227203589663</v>
      </c>
      <c r="R306" s="1">
        <v>3.5</v>
      </c>
      <c r="S306" s="1">
        <v>0.5</v>
      </c>
      <c r="T306" s="1">
        <f t="shared" si="14"/>
        <v>3.7339739086147301E-2</v>
      </c>
      <c r="U306" s="1">
        <v>2</v>
      </c>
      <c r="V306" s="1">
        <v>10</v>
      </c>
      <c r="W306" s="1"/>
      <c r="X306" s="1"/>
      <c r="Y306" s="1"/>
      <c r="Z306" s="1"/>
      <c r="AA306" s="1"/>
      <c r="AB306" s="1"/>
      <c r="AC306" s="1" t="s">
        <v>41</v>
      </c>
      <c r="AD306" s="1" t="s">
        <v>58</v>
      </c>
      <c r="AE306" s="1" t="s">
        <v>40</v>
      </c>
      <c r="AF306" s="3">
        <v>4677298.8311000001</v>
      </c>
      <c r="AG306" s="3">
        <v>2464653.3157000002</v>
      </c>
      <c r="AH306" s="3">
        <v>-75.929688060000004</v>
      </c>
      <c r="AI306" s="3">
        <v>8.1944033300000001</v>
      </c>
    </row>
    <row r="307" spans="1:35" ht="15.75" hidden="1" customHeight="1" x14ac:dyDescent="0.25">
      <c r="A307" s="1" t="s">
        <v>32</v>
      </c>
      <c r="B307" s="1" t="s">
        <v>33</v>
      </c>
      <c r="C307" s="1" t="s">
        <v>60</v>
      </c>
      <c r="D307" s="1">
        <v>4</v>
      </c>
      <c r="E307" s="1" t="s">
        <v>40</v>
      </c>
      <c r="F307" s="1" t="s">
        <v>48</v>
      </c>
      <c r="G307" s="2">
        <v>45798</v>
      </c>
      <c r="H307" s="1" t="s">
        <v>49</v>
      </c>
      <c r="I307" s="1" t="s">
        <v>50</v>
      </c>
      <c r="J307" s="1" t="s">
        <v>38</v>
      </c>
      <c r="K307" s="1">
        <v>10</v>
      </c>
      <c r="L307" s="1">
        <v>123</v>
      </c>
      <c r="M307" s="1" t="s">
        <v>39</v>
      </c>
      <c r="N307" s="1" t="s">
        <v>40</v>
      </c>
      <c r="O307" s="1">
        <v>73.5</v>
      </c>
      <c r="P307" s="35">
        <f t="shared" si="12"/>
        <v>0.73499999999999999</v>
      </c>
      <c r="Q307" s="1">
        <f t="shared" si="13"/>
        <v>0.23395776634508614</v>
      </c>
      <c r="R307" s="1">
        <v>12</v>
      </c>
      <c r="S307" s="1">
        <v>9</v>
      </c>
      <c r="T307" s="1">
        <f t="shared" si="14"/>
        <v>4.2989739565909575E-2</v>
      </c>
      <c r="U307" s="1">
        <v>8</v>
      </c>
      <c r="V307" s="1">
        <v>18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 t="s">
        <v>41</v>
      </c>
      <c r="AD307" s="1" t="s">
        <v>58</v>
      </c>
      <c r="AE307" s="1" t="s">
        <v>40</v>
      </c>
      <c r="AF307" s="3">
        <v>4677291.7873999998</v>
      </c>
      <c r="AG307" s="3">
        <v>2464649.0948000001</v>
      </c>
      <c r="AH307" s="3">
        <v>-75.929751670000002</v>
      </c>
      <c r="AI307" s="3">
        <v>8.1943647209999995</v>
      </c>
    </row>
    <row r="308" spans="1:35" ht="15.75" hidden="1" customHeight="1" x14ac:dyDescent="0.25">
      <c r="A308" s="1" t="s">
        <v>32</v>
      </c>
      <c r="B308" s="1" t="s">
        <v>33</v>
      </c>
      <c r="C308" s="1" t="s">
        <v>60</v>
      </c>
      <c r="D308" s="1">
        <v>4</v>
      </c>
      <c r="E308" s="1" t="s">
        <v>40</v>
      </c>
      <c r="F308" s="1" t="s">
        <v>48</v>
      </c>
      <c r="G308" s="2">
        <v>45798</v>
      </c>
      <c r="H308" s="1" t="s">
        <v>49</v>
      </c>
      <c r="I308" s="1" t="s">
        <v>50</v>
      </c>
      <c r="J308" s="1" t="s">
        <v>38</v>
      </c>
      <c r="K308" s="1">
        <v>10</v>
      </c>
      <c r="L308" s="1">
        <v>124</v>
      </c>
      <c r="M308" s="1" t="s">
        <v>39</v>
      </c>
      <c r="N308" s="1" t="s">
        <v>40</v>
      </c>
      <c r="O308" s="1">
        <v>67.8</v>
      </c>
      <c r="P308" s="35">
        <f t="shared" si="12"/>
        <v>0.67799999999999994</v>
      </c>
      <c r="Q308" s="1">
        <f t="shared" si="13"/>
        <v>0.21581410283261007</v>
      </c>
      <c r="R308" s="1">
        <v>11</v>
      </c>
      <c r="S308" s="1">
        <v>9</v>
      </c>
      <c r="T308" s="1">
        <f t="shared" si="14"/>
        <v>3.6580490430127406E-2</v>
      </c>
      <c r="U308" s="1">
        <v>15</v>
      </c>
      <c r="V308" s="1">
        <v>23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 t="s">
        <v>45</v>
      </c>
      <c r="AD308" s="1" t="s">
        <v>58</v>
      </c>
      <c r="AE308" s="1" t="s">
        <v>40</v>
      </c>
      <c r="AF308" s="3">
        <v>4677290.8706999999</v>
      </c>
      <c r="AG308" s="3">
        <v>2464649.3171999999</v>
      </c>
      <c r="AH308" s="3">
        <v>-75.929760000000002</v>
      </c>
      <c r="AI308" s="3">
        <v>8.1943666700000009</v>
      </c>
    </row>
    <row r="309" spans="1:35" ht="15.75" hidden="1" customHeight="1" x14ac:dyDescent="0.25">
      <c r="A309" s="1" t="s">
        <v>32</v>
      </c>
      <c r="B309" s="1" t="s">
        <v>33</v>
      </c>
      <c r="C309" s="1" t="s">
        <v>60</v>
      </c>
      <c r="D309" s="1">
        <v>4</v>
      </c>
      <c r="E309" s="1" t="s">
        <v>40</v>
      </c>
      <c r="F309" s="1" t="s">
        <v>48</v>
      </c>
      <c r="G309" s="2">
        <v>45798</v>
      </c>
      <c r="H309" s="1" t="s">
        <v>49</v>
      </c>
      <c r="I309" s="1" t="s">
        <v>50</v>
      </c>
      <c r="J309" s="1" t="s">
        <v>38</v>
      </c>
      <c r="K309" s="1">
        <v>10</v>
      </c>
      <c r="L309" s="1">
        <v>125</v>
      </c>
      <c r="M309" s="1" t="s">
        <v>56</v>
      </c>
      <c r="N309" s="1" t="s">
        <v>40</v>
      </c>
      <c r="O309" s="1">
        <v>63.5</v>
      </c>
      <c r="P309" s="35">
        <f t="shared" si="12"/>
        <v>0.63500000000000001</v>
      </c>
      <c r="Q309" s="1">
        <f t="shared" si="13"/>
        <v>0.20212677772670709</v>
      </c>
      <c r="R309" s="1">
        <v>2.5</v>
      </c>
      <c r="S309" s="1">
        <v>0.99</v>
      </c>
      <c r="T309" s="1">
        <f t="shared" si="14"/>
        <v>3.2087625964114748E-2</v>
      </c>
      <c r="U309" s="1">
        <v>0</v>
      </c>
      <c r="V309" s="1">
        <v>1</v>
      </c>
      <c r="W309" s="1"/>
      <c r="X309" s="1"/>
      <c r="Y309" s="1"/>
      <c r="Z309" s="1"/>
      <c r="AA309" s="1"/>
      <c r="AB309" s="1"/>
      <c r="AC309" s="1" t="s">
        <v>55</v>
      </c>
      <c r="AD309" s="1" t="s">
        <v>58</v>
      </c>
      <c r="AE309" s="1" t="s">
        <v>40</v>
      </c>
      <c r="AF309" s="3">
        <v>4677290.3436000003</v>
      </c>
      <c r="AG309" s="3">
        <v>2464648.3982000002</v>
      </c>
      <c r="AH309" s="3">
        <v>-75.929764719999994</v>
      </c>
      <c r="AI309" s="3">
        <v>8.19435833</v>
      </c>
    </row>
    <row r="310" spans="1:35" ht="15.75" hidden="1" customHeight="1" x14ac:dyDescent="0.25">
      <c r="A310" s="1" t="s">
        <v>32</v>
      </c>
      <c r="B310" s="1" t="s">
        <v>33</v>
      </c>
      <c r="C310" s="1" t="s">
        <v>60</v>
      </c>
      <c r="D310" s="1">
        <v>4</v>
      </c>
      <c r="E310" s="1" t="s">
        <v>40</v>
      </c>
      <c r="F310" s="1" t="s">
        <v>48</v>
      </c>
      <c r="G310" s="2">
        <v>45798</v>
      </c>
      <c r="H310" s="1" t="s">
        <v>49</v>
      </c>
      <c r="I310" s="1" t="s">
        <v>50</v>
      </c>
      <c r="J310" s="1" t="s">
        <v>38</v>
      </c>
      <c r="K310" s="1">
        <v>10</v>
      </c>
      <c r="L310" s="1">
        <v>126</v>
      </c>
      <c r="M310" s="1" t="s">
        <v>46</v>
      </c>
      <c r="N310" s="1">
        <v>18</v>
      </c>
      <c r="O310" s="1"/>
      <c r="P310" s="35">
        <f t="shared" si="12"/>
        <v>0</v>
      </c>
      <c r="Q310" s="1">
        <f t="shared" si="13"/>
        <v>0</v>
      </c>
      <c r="R310" s="1">
        <v>0.2</v>
      </c>
      <c r="S310" s="1"/>
      <c r="T310" s="1">
        <f t="shared" si="14"/>
        <v>0</v>
      </c>
      <c r="U310" s="1"/>
      <c r="V310" s="1"/>
      <c r="W310" s="1"/>
      <c r="X310" s="1"/>
      <c r="Y310" s="1"/>
      <c r="Z310" s="1"/>
      <c r="AA310" s="1"/>
      <c r="AB310" s="1"/>
      <c r="AC310" s="1" t="s">
        <v>41</v>
      </c>
      <c r="AD310" s="1" t="s">
        <v>58</v>
      </c>
      <c r="AE310" s="1" t="s">
        <v>40</v>
      </c>
    </row>
    <row r="311" spans="1:35" ht="15.75" hidden="1" customHeight="1" x14ac:dyDescent="0.25">
      <c r="A311" s="1" t="s">
        <v>32</v>
      </c>
      <c r="B311" s="1" t="s">
        <v>33</v>
      </c>
      <c r="C311" s="1" t="s">
        <v>60</v>
      </c>
      <c r="D311" s="1">
        <v>4</v>
      </c>
      <c r="E311" s="1" t="s">
        <v>40</v>
      </c>
      <c r="F311" s="1" t="s">
        <v>48</v>
      </c>
      <c r="G311" s="2">
        <v>45798</v>
      </c>
      <c r="H311" s="1" t="s">
        <v>49</v>
      </c>
      <c r="I311" s="1" t="s">
        <v>50</v>
      </c>
      <c r="J311" s="1" t="s">
        <v>38</v>
      </c>
      <c r="K311" s="1">
        <v>10</v>
      </c>
      <c r="L311" s="1">
        <v>127</v>
      </c>
      <c r="M311" s="1" t="s">
        <v>47</v>
      </c>
      <c r="N311" s="1">
        <v>62</v>
      </c>
      <c r="O311" s="1"/>
      <c r="P311" s="35">
        <f t="shared" si="12"/>
        <v>0</v>
      </c>
      <c r="Q311" s="1">
        <f t="shared" si="13"/>
        <v>0</v>
      </c>
      <c r="R311" s="1">
        <v>0.1</v>
      </c>
      <c r="S311" s="1"/>
      <c r="T311" s="1">
        <f t="shared" si="14"/>
        <v>0</v>
      </c>
      <c r="U311" s="1"/>
      <c r="V311" s="1"/>
      <c r="W311" s="1"/>
      <c r="X311" s="1"/>
      <c r="Y311" s="1"/>
      <c r="Z311" s="1"/>
      <c r="AA311" s="1"/>
      <c r="AB311" s="1"/>
      <c r="AC311" s="1" t="s">
        <v>41</v>
      </c>
      <c r="AD311" s="1" t="s">
        <v>58</v>
      </c>
      <c r="AE311" s="1" t="s">
        <v>40</v>
      </c>
    </row>
    <row r="312" spans="1:35" ht="15.75" hidden="1" customHeight="1" x14ac:dyDescent="0.25">
      <c r="A312" s="1" t="s">
        <v>32</v>
      </c>
      <c r="B312" s="1" t="s">
        <v>33</v>
      </c>
      <c r="C312" s="1" t="s">
        <v>60</v>
      </c>
      <c r="D312" s="1">
        <v>4</v>
      </c>
      <c r="E312" s="1" t="s">
        <v>40</v>
      </c>
      <c r="F312" s="1" t="s">
        <v>48</v>
      </c>
      <c r="G312" s="2">
        <v>45798</v>
      </c>
      <c r="H312" s="1" t="s">
        <v>49</v>
      </c>
      <c r="I312" s="1" t="s">
        <v>50</v>
      </c>
      <c r="J312" s="1" t="s">
        <v>38</v>
      </c>
      <c r="K312" s="1">
        <v>10</v>
      </c>
      <c r="L312" s="1">
        <v>128</v>
      </c>
      <c r="M312" s="1" t="s">
        <v>44</v>
      </c>
      <c r="N312" s="1">
        <v>6</v>
      </c>
      <c r="O312" s="1"/>
      <c r="P312" s="35">
        <f t="shared" si="12"/>
        <v>0</v>
      </c>
      <c r="Q312" s="1">
        <f t="shared" si="13"/>
        <v>0</v>
      </c>
      <c r="R312" s="1">
        <v>2</v>
      </c>
      <c r="S312" s="1"/>
      <c r="T312" s="1">
        <f t="shared" si="14"/>
        <v>0</v>
      </c>
      <c r="U312" s="1"/>
      <c r="V312" s="1"/>
      <c r="W312" s="1"/>
      <c r="X312" s="1"/>
      <c r="Y312" s="1"/>
      <c r="Z312" s="1"/>
      <c r="AA312" s="1"/>
      <c r="AB312" s="1"/>
      <c r="AC312" s="1" t="s">
        <v>41</v>
      </c>
      <c r="AD312" s="1" t="s">
        <v>58</v>
      </c>
      <c r="AE312" s="1" t="s">
        <v>40</v>
      </c>
    </row>
    <row r="313" spans="1:35" ht="15.75" hidden="1" customHeight="1" x14ac:dyDescent="0.25">
      <c r="A313" s="1" t="s">
        <v>32</v>
      </c>
      <c r="B313" s="1" t="s">
        <v>33</v>
      </c>
      <c r="C313" s="1" t="s">
        <v>60</v>
      </c>
      <c r="D313" s="1">
        <v>4</v>
      </c>
      <c r="E313" s="1">
        <v>68</v>
      </c>
      <c r="F313" s="1" t="s">
        <v>48</v>
      </c>
      <c r="G313" s="2">
        <v>45841</v>
      </c>
      <c r="H313" s="1" t="s">
        <v>49</v>
      </c>
      <c r="I313" s="1" t="s">
        <v>50</v>
      </c>
      <c r="J313" s="1" t="s">
        <v>38</v>
      </c>
      <c r="K313" s="3">
        <v>8</v>
      </c>
      <c r="L313" s="1">
        <v>129</v>
      </c>
      <c r="M313" s="4" t="s">
        <v>39</v>
      </c>
      <c r="N313" s="1"/>
      <c r="O313" s="1">
        <v>69.7</v>
      </c>
      <c r="P313" s="35">
        <f t="shared" si="12"/>
        <v>0.69700000000000006</v>
      </c>
      <c r="Q313" s="1">
        <f t="shared" si="13"/>
        <v>0.22186199067010212</v>
      </c>
      <c r="R313" s="1">
        <v>11</v>
      </c>
      <c r="S313" s="1">
        <v>8.5</v>
      </c>
      <c r="T313" s="1">
        <f t="shared" si="14"/>
        <v>3.8659451874265297E-2</v>
      </c>
      <c r="U313" s="1">
        <v>23</v>
      </c>
      <c r="V313" s="1">
        <v>25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3" t="s">
        <v>41</v>
      </c>
      <c r="AD313" s="1" t="s">
        <v>58</v>
      </c>
      <c r="AF313" s="3">
        <v>4677309.4001000002</v>
      </c>
      <c r="AG313" s="3">
        <v>2464635.2762000002</v>
      </c>
      <c r="AH313" s="3">
        <v>-75.929591000000002</v>
      </c>
      <c r="AI313" s="3">
        <v>8.1942409999999999</v>
      </c>
    </row>
    <row r="314" spans="1:35" ht="15.75" hidden="1" customHeight="1" x14ac:dyDescent="0.25">
      <c r="A314" s="1" t="s">
        <v>32</v>
      </c>
      <c r="B314" s="1" t="s">
        <v>33</v>
      </c>
      <c r="C314" s="1" t="s">
        <v>60</v>
      </c>
      <c r="D314" s="1">
        <v>4</v>
      </c>
      <c r="E314" s="1">
        <v>69</v>
      </c>
      <c r="F314" s="1" t="s">
        <v>48</v>
      </c>
      <c r="G314" s="2">
        <v>45841</v>
      </c>
      <c r="H314" s="1" t="s">
        <v>49</v>
      </c>
      <c r="I314" s="1" t="s">
        <v>50</v>
      </c>
      <c r="J314" s="1" t="s">
        <v>38</v>
      </c>
      <c r="K314" s="3">
        <v>8</v>
      </c>
      <c r="L314" s="1">
        <v>130</v>
      </c>
      <c r="M314" s="4" t="s">
        <v>39</v>
      </c>
      <c r="N314" s="1"/>
      <c r="O314" s="1">
        <v>79.5</v>
      </c>
      <c r="P314" s="35">
        <f t="shared" si="12"/>
        <v>0.79500000000000004</v>
      </c>
      <c r="Q314" s="1">
        <f t="shared" si="13"/>
        <v>0.2530563595161136</v>
      </c>
      <c r="R314" s="1">
        <v>11.5</v>
      </c>
      <c r="S314" s="1">
        <v>9</v>
      </c>
      <c r="T314" s="1">
        <f t="shared" si="14"/>
        <v>5.0294951453827584E-2</v>
      </c>
      <c r="U314" s="1">
        <v>22</v>
      </c>
      <c r="V314" s="1">
        <v>25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3" t="s">
        <v>41</v>
      </c>
      <c r="AD314" s="1" t="s">
        <v>58</v>
      </c>
      <c r="AF314" s="3">
        <v>4677308.9469999997</v>
      </c>
      <c r="AG314" s="3">
        <v>2464633.6197000002</v>
      </c>
      <c r="AH314" s="3">
        <v>-75.929595000000006</v>
      </c>
      <c r="AI314" s="3">
        <v>8.1942260000000005</v>
      </c>
    </row>
    <row r="315" spans="1:35" ht="15.75" hidden="1" customHeight="1" x14ac:dyDescent="0.25">
      <c r="A315" s="1" t="s">
        <v>32</v>
      </c>
      <c r="B315" s="1" t="s">
        <v>33</v>
      </c>
      <c r="C315" s="1" t="s">
        <v>60</v>
      </c>
      <c r="D315" s="1">
        <v>4</v>
      </c>
      <c r="E315" s="1">
        <v>70</v>
      </c>
      <c r="F315" s="1" t="s">
        <v>48</v>
      </c>
      <c r="G315" s="2">
        <v>45841</v>
      </c>
      <c r="H315" s="1" t="s">
        <v>49</v>
      </c>
      <c r="I315" s="1" t="s">
        <v>50</v>
      </c>
      <c r="J315" s="1" t="s">
        <v>38</v>
      </c>
      <c r="K315" s="3">
        <v>8</v>
      </c>
      <c r="L315" s="1">
        <v>131</v>
      </c>
      <c r="M315" s="4" t="s">
        <v>39</v>
      </c>
      <c r="N315" s="1"/>
      <c r="O315" s="1">
        <v>75.5</v>
      </c>
      <c r="P315" s="35">
        <f t="shared" si="12"/>
        <v>0.755</v>
      </c>
      <c r="Q315" s="1">
        <f t="shared" si="13"/>
        <v>0.24032396406876197</v>
      </c>
      <c r="R315" s="1">
        <v>11</v>
      </c>
      <c r="S315" s="1">
        <v>8.5</v>
      </c>
      <c r="T315" s="1">
        <f t="shared" si="14"/>
        <v>4.5361148217978819E-2</v>
      </c>
      <c r="U315" s="1">
        <v>20</v>
      </c>
      <c r="V315" s="1">
        <v>23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3" t="s">
        <v>41</v>
      </c>
      <c r="AD315" s="1" t="s">
        <v>58</v>
      </c>
      <c r="AF315" s="3">
        <v>4677308.8350999998</v>
      </c>
      <c r="AG315" s="3">
        <v>2464633.3991999999</v>
      </c>
      <c r="AH315" s="3">
        <v>-75.929596000000004</v>
      </c>
      <c r="AI315" s="3">
        <v>8.1942240000000002</v>
      </c>
    </row>
    <row r="316" spans="1:35" ht="15.75" hidden="1" customHeight="1" x14ac:dyDescent="0.25">
      <c r="A316" s="1" t="s">
        <v>32</v>
      </c>
      <c r="B316" s="1" t="s">
        <v>33</v>
      </c>
      <c r="C316" s="1" t="s">
        <v>60</v>
      </c>
      <c r="D316" s="1">
        <v>4</v>
      </c>
      <c r="E316" s="1">
        <v>71</v>
      </c>
      <c r="F316" s="1" t="s">
        <v>48</v>
      </c>
      <c r="G316" s="2">
        <v>45841</v>
      </c>
      <c r="H316" s="1" t="s">
        <v>49</v>
      </c>
      <c r="I316" s="1" t="s">
        <v>50</v>
      </c>
      <c r="J316" s="1" t="s">
        <v>38</v>
      </c>
      <c r="K316" s="3">
        <v>10</v>
      </c>
      <c r="L316" s="1">
        <v>132</v>
      </c>
      <c r="M316" s="4" t="s">
        <v>39</v>
      </c>
      <c r="N316" s="1"/>
      <c r="O316" s="1">
        <v>70.2</v>
      </c>
      <c r="P316" s="35">
        <f t="shared" si="12"/>
        <v>0.70200000000000007</v>
      </c>
      <c r="Q316" s="1">
        <f t="shared" si="13"/>
        <v>0.22345354010102109</v>
      </c>
      <c r="R316" s="1">
        <v>11.5</v>
      </c>
      <c r="S316" s="1">
        <v>9</v>
      </c>
      <c r="T316" s="1">
        <f t="shared" si="14"/>
        <v>3.9216096287729207E-2</v>
      </c>
      <c r="U316" s="1">
        <v>20</v>
      </c>
      <c r="V316" s="1">
        <v>24</v>
      </c>
      <c r="W316" s="1">
        <v>1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3" t="s">
        <v>41</v>
      </c>
      <c r="AD316" s="1" t="s">
        <v>58</v>
      </c>
      <c r="AF316" s="3">
        <v>4677297.7050999999</v>
      </c>
      <c r="AG316" s="3">
        <v>2464649.1932000001</v>
      </c>
      <c r="AH316" s="3">
        <v>-75.929698000000002</v>
      </c>
      <c r="AI316" s="3">
        <v>8.1943660000000005</v>
      </c>
    </row>
    <row r="317" spans="1:35" ht="15.75" hidden="1" customHeight="1" x14ac:dyDescent="0.25">
      <c r="A317" s="1" t="s">
        <v>32</v>
      </c>
      <c r="B317" s="1" t="s">
        <v>33</v>
      </c>
      <c r="C317" s="1" t="s">
        <v>60</v>
      </c>
      <c r="D317" s="1">
        <v>4</v>
      </c>
      <c r="E317" s="1">
        <v>96</v>
      </c>
      <c r="F317" s="1" t="s">
        <v>48</v>
      </c>
      <c r="G317" s="2">
        <v>45841</v>
      </c>
      <c r="H317" s="1" t="s">
        <v>49</v>
      </c>
      <c r="I317" s="1" t="s">
        <v>50</v>
      </c>
      <c r="J317" s="1" t="s">
        <v>38</v>
      </c>
      <c r="K317" s="3">
        <v>6</v>
      </c>
      <c r="L317" s="1">
        <v>151</v>
      </c>
      <c r="M317" s="4" t="s">
        <v>39</v>
      </c>
      <c r="N317" s="1"/>
      <c r="O317" s="1">
        <v>78</v>
      </c>
      <c r="P317" s="35">
        <f t="shared" si="12"/>
        <v>0.78</v>
      </c>
      <c r="Q317" s="1">
        <f t="shared" si="13"/>
        <v>0.24828171122335674</v>
      </c>
      <c r="R317" s="1">
        <v>12</v>
      </c>
      <c r="S317" s="1">
        <v>9.5</v>
      </c>
      <c r="T317" s="1">
        <f t="shared" si="14"/>
        <v>4.8414933688554568E-2</v>
      </c>
      <c r="U317" s="1">
        <v>19</v>
      </c>
      <c r="V317" s="1">
        <v>22</v>
      </c>
      <c r="W317" s="1">
        <v>2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3" t="s">
        <v>41</v>
      </c>
      <c r="AD317" s="1" t="s">
        <v>58</v>
      </c>
      <c r="AF317" s="3">
        <v>4677314.3887</v>
      </c>
      <c r="AG317" s="3">
        <v>2464654.1616000002</v>
      </c>
      <c r="AH317" s="3">
        <v>-75.929546999999999</v>
      </c>
      <c r="AI317" s="3">
        <v>8.1944119999999998</v>
      </c>
    </row>
    <row r="318" spans="1:35" ht="15.75" hidden="1" customHeight="1" x14ac:dyDescent="0.25">
      <c r="A318" s="1" t="s">
        <v>32</v>
      </c>
      <c r="B318" s="1" t="s">
        <v>33</v>
      </c>
      <c r="C318" s="1" t="s">
        <v>60</v>
      </c>
      <c r="D318" s="1">
        <v>4</v>
      </c>
      <c r="E318" s="1">
        <v>97</v>
      </c>
      <c r="F318" s="1" t="s">
        <v>48</v>
      </c>
      <c r="G318" s="2">
        <v>45841</v>
      </c>
      <c r="H318" s="1" t="s">
        <v>49</v>
      </c>
      <c r="I318" s="1" t="s">
        <v>50</v>
      </c>
      <c r="J318" s="1" t="s">
        <v>38</v>
      </c>
      <c r="K318" s="3">
        <v>6</v>
      </c>
      <c r="L318" s="1">
        <v>152</v>
      </c>
      <c r="M318" s="4" t="s">
        <v>39</v>
      </c>
      <c r="N318" s="1"/>
      <c r="O318" s="1">
        <v>82</v>
      </c>
      <c r="P318" s="35">
        <f t="shared" si="12"/>
        <v>0.82</v>
      </c>
      <c r="Q318" s="1">
        <f t="shared" si="13"/>
        <v>0.26101410667070835</v>
      </c>
      <c r="R318" s="1">
        <v>12</v>
      </c>
      <c r="S318" s="1">
        <v>10</v>
      </c>
      <c r="T318" s="1">
        <f t="shared" si="14"/>
        <v>5.3507891867495209E-2</v>
      </c>
      <c r="U318" s="1">
        <v>19</v>
      </c>
      <c r="V318" s="1">
        <v>22</v>
      </c>
      <c r="W318" s="1">
        <v>2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3" t="s">
        <v>41</v>
      </c>
      <c r="AD318" s="1" t="s">
        <v>58</v>
      </c>
      <c r="AF318" s="3">
        <v>4677318.1385000004</v>
      </c>
      <c r="AG318" s="3">
        <v>2464654.3555999999</v>
      </c>
      <c r="AH318" s="3">
        <v>-75.929513</v>
      </c>
      <c r="AI318" s="3">
        <v>8.1944140010000002</v>
      </c>
    </row>
    <row r="319" spans="1:35" ht="15.75" hidden="1" customHeight="1" x14ac:dyDescent="0.25">
      <c r="A319" s="1" t="s">
        <v>32</v>
      </c>
      <c r="B319" s="1" t="s">
        <v>33</v>
      </c>
      <c r="C319" s="1" t="s">
        <v>62</v>
      </c>
      <c r="D319" s="1">
        <v>5</v>
      </c>
      <c r="E319" s="1">
        <v>57</v>
      </c>
      <c r="F319" s="1" t="s">
        <v>63</v>
      </c>
      <c r="G319" s="2">
        <v>45798</v>
      </c>
      <c r="H319" s="1" t="s">
        <v>36</v>
      </c>
      <c r="I319" s="1" t="s">
        <v>37</v>
      </c>
      <c r="J319" s="1" t="s">
        <v>38</v>
      </c>
      <c r="K319" s="1">
        <v>1</v>
      </c>
      <c r="L319" s="1">
        <v>1</v>
      </c>
      <c r="M319" s="1" t="s">
        <v>39</v>
      </c>
      <c r="N319" s="1" t="s">
        <v>40</v>
      </c>
      <c r="O319" s="1">
        <v>72.5</v>
      </c>
      <c r="P319" s="35">
        <f t="shared" si="12"/>
        <v>0.72499999999999998</v>
      </c>
      <c r="Q319" s="1">
        <f t="shared" si="13"/>
        <v>0.23077466748324824</v>
      </c>
      <c r="R319" s="1">
        <v>10</v>
      </c>
      <c r="S319" s="1">
        <v>7</v>
      </c>
      <c r="T319" s="1">
        <f t="shared" si="14"/>
        <v>4.1827908481338744E-2</v>
      </c>
      <c r="U319" s="1">
        <v>8</v>
      </c>
      <c r="V319" s="1">
        <v>14</v>
      </c>
      <c r="W319" s="1">
        <v>2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 t="s">
        <v>41</v>
      </c>
      <c r="AD319" s="1" t="s">
        <v>42</v>
      </c>
      <c r="AE319" s="1" t="s">
        <v>40</v>
      </c>
      <c r="AF319" s="3">
        <v>4664358.2271999996</v>
      </c>
      <c r="AG319" s="3">
        <v>2469369.5414</v>
      </c>
      <c r="AH319" s="3">
        <v>-76.047385000000006</v>
      </c>
      <c r="AI319" s="3">
        <v>8.2361500000000003</v>
      </c>
    </row>
    <row r="320" spans="1:35" ht="15.75" hidden="1" customHeight="1" x14ac:dyDescent="0.25">
      <c r="A320" s="1" t="s">
        <v>32</v>
      </c>
      <c r="B320" s="1" t="s">
        <v>33</v>
      </c>
      <c r="C320" s="1" t="s">
        <v>62</v>
      </c>
      <c r="D320" s="1">
        <v>5</v>
      </c>
      <c r="E320" s="1" t="s">
        <v>40</v>
      </c>
      <c r="F320" s="1" t="s">
        <v>63</v>
      </c>
      <c r="G320" s="2">
        <v>45798</v>
      </c>
      <c r="H320" s="1" t="s">
        <v>36</v>
      </c>
      <c r="I320" s="1" t="s">
        <v>37</v>
      </c>
      <c r="J320" s="1" t="s">
        <v>38</v>
      </c>
      <c r="K320" s="1">
        <v>1</v>
      </c>
      <c r="L320" s="1">
        <v>2</v>
      </c>
      <c r="M320" s="1" t="s">
        <v>47</v>
      </c>
      <c r="N320" s="1">
        <v>4</v>
      </c>
      <c r="O320" s="1" t="s">
        <v>40</v>
      </c>
      <c r="P320" s="35"/>
      <c r="Q320" s="1"/>
      <c r="R320" s="1">
        <v>0.15</v>
      </c>
      <c r="S320" s="1" t="s">
        <v>40</v>
      </c>
      <c r="T320" s="1">
        <f t="shared" si="14"/>
        <v>0</v>
      </c>
      <c r="U320" s="1" t="s">
        <v>40</v>
      </c>
      <c r="V320" s="1" t="s">
        <v>40</v>
      </c>
      <c r="W320" s="1"/>
      <c r="X320" s="1"/>
      <c r="Y320" s="1"/>
      <c r="Z320" s="1"/>
      <c r="AA320" s="1"/>
      <c r="AB320" s="1"/>
      <c r="AC320" s="1" t="s">
        <v>41</v>
      </c>
      <c r="AD320" s="1" t="s">
        <v>42</v>
      </c>
      <c r="AE320" s="1" t="s">
        <v>40</v>
      </c>
    </row>
    <row r="321" spans="1:35" ht="15.75" hidden="1" customHeight="1" x14ac:dyDescent="0.25">
      <c r="A321" s="1" t="s">
        <v>32</v>
      </c>
      <c r="B321" s="1" t="s">
        <v>33</v>
      </c>
      <c r="C321" s="1" t="s">
        <v>62</v>
      </c>
      <c r="D321" s="1">
        <v>5</v>
      </c>
      <c r="E321" s="1" t="s">
        <v>40</v>
      </c>
      <c r="F321" s="1" t="s">
        <v>63</v>
      </c>
      <c r="G321" s="2">
        <v>45798</v>
      </c>
      <c r="H321" s="1" t="s">
        <v>36</v>
      </c>
      <c r="I321" s="1" t="s">
        <v>37</v>
      </c>
      <c r="J321" s="1" t="s">
        <v>38</v>
      </c>
      <c r="K321" s="1">
        <v>1</v>
      </c>
      <c r="L321" s="1">
        <v>3</v>
      </c>
      <c r="M321" s="1" t="s">
        <v>46</v>
      </c>
      <c r="N321" s="1">
        <v>2</v>
      </c>
      <c r="O321" s="1" t="s">
        <v>40</v>
      </c>
      <c r="P321" s="35"/>
      <c r="Q321" s="1"/>
      <c r="R321" s="1">
        <v>0.2</v>
      </c>
      <c r="S321" s="1" t="s">
        <v>40</v>
      </c>
      <c r="T321" s="1">
        <f t="shared" si="14"/>
        <v>0</v>
      </c>
      <c r="U321" s="1" t="s">
        <v>40</v>
      </c>
      <c r="V321" s="1" t="s">
        <v>40</v>
      </c>
      <c r="W321" s="1"/>
      <c r="X321" s="1"/>
      <c r="Y321" s="1"/>
      <c r="Z321" s="1"/>
      <c r="AA321" s="1"/>
      <c r="AB321" s="1"/>
      <c r="AC321" s="1" t="s">
        <v>41</v>
      </c>
      <c r="AD321" s="1" t="s">
        <v>42</v>
      </c>
      <c r="AE321" s="1" t="s">
        <v>40</v>
      </c>
    </row>
    <row r="322" spans="1:35" ht="15.75" hidden="1" customHeight="1" x14ac:dyDescent="0.25">
      <c r="A322" s="1" t="s">
        <v>32</v>
      </c>
      <c r="B322" s="1" t="s">
        <v>33</v>
      </c>
      <c r="C322" s="1" t="s">
        <v>62</v>
      </c>
      <c r="D322" s="1">
        <v>5</v>
      </c>
      <c r="E322" s="1" t="s">
        <v>40</v>
      </c>
      <c r="F322" s="1" t="s">
        <v>63</v>
      </c>
      <c r="G322" s="2">
        <v>45798</v>
      </c>
      <c r="H322" s="1" t="s">
        <v>36</v>
      </c>
      <c r="I322" s="1" t="s">
        <v>37</v>
      </c>
      <c r="J322" s="1" t="s">
        <v>38</v>
      </c>
      <c r="K322" s="1">
        <v>1</v>
      </c>
      <c r="L322" s="1">
        <v>4</v>
      </c>
      <c r="M322" s="1" t="s">
        <v>44</v>
      </c>
      <c r="N322" s="1">
        <v>1</v>
      </c>
      <c r="O322" s="1" t="s">
        <v>40</v>
      </c>
      <c r="P322" s="35"/>
      <c r="Q322" s="1"/>
      <c r="R322" s="1">
        <v>0.5</v>
      </c>
      <c r="S322" s="1" t="s">
        <v>40</v>
      </c>
      <c r="T322" s="1">
        <f t="shared" ref="T322:T385" si="15">(PI()/4)*Q322*Q322</f>
        <v>0</v>
      </c>
      <c r="U322" s="1" t="s">
        <v>40</v>
      </c>
      <c r="V322" s="1" t="s">
        <v>40</v>
      </c>
      <c r="W322" s="1"/>
      <c r="X322" s="1"/>
      <c r="Y322" s="1"/>
      <c r="Z322" s="1"/>
      <c r="AA322" s="1"/>
      <c r="AB322" s="1"/>
      <c r="AC322" s="1" t="s">
        <v>41</v>
      </c>
      <c r="AD322" s="1" t="s">
        <v>42</v>
      </c>
      <c r="AE322" s="1" t="s">
        <v>40</v>
      </c>
    </row>
    <row r="323" spans="1:35" ht="15.75" hidden="1" customHeight="1" x14ac:dyDescent="0.25">
      <c r="A323" s="1" t="s">
        <v>32</v>
      </c>
      <c r="B323" s="1" t="s">
        <v>33</v>
      </c>
      <c r="C323" s="1" t="s">
        <v>62</v>
      </c>
      <c r="D323" s="1">
        <v>5</v>
      </c>
      <c r="E323" s="1">
        <v>58</v>
      </c>
      <c r="F323" s="1" t="s">
        <v>63</v>
      </c>
      <c r="G323" s="2">
        <v>45798</v>
      </c>
      <c r="H323" s="1" t="s">
        <v>36</v>
      </c>
      <c r="I323" s="1" t="s">
        <v>37</v>
      </c>
      <c r="J323" s="1" t="s">
        <v>38</v>
      </c>
      <c r="K323" s="1">
        <v>2</v>
      </c>
      <c r="L323" s="1">
        <v>5</v>
      </c>
      <c r="M323" s="1" t="s">
        <v>43</v>
      </c>
      <c r="N323" s="1" t="s">
        <v>40</v>
      </c>
      <c r="O323" s="1">
        <v>98</v>
      </c>
      <c r="P323" s="35">
        <f t="shared" ref="P323:P381" si="16">(O323/100)</f>
        <v>0.98</v>
      </c>
      <c r="Q323" s="1">
        <f t="shared" ref="Q323:Q381" si="17">(P323/PI())</f>
        <v>0.31194368846011489</v>
      </c>
      <c r="R323" s="1">
        <v>9</v>
      </c>
      <c r="S323" s="1">
        <v>4.5</v>
      </c>
      <c r="T323" s="1">
        <f t="shared" si="15"/>
        <v>7.6426203672728149E-2</v>
      </c>
      <c r="U323" s="1">
        <v>6</v>
      </c>
      <c r="V323" s="1">
        <v>12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 t="s">
        <v>45</v>
      </c>
      <c r="AD323" s="1" t="s">
        <v>42</v>
      </c>
      <c r="AE323" s="1" t="s">
        <v>40</v>
      </c>
      <c r="AF323" s="3">
        <v>4664355.8142999997</v>
      </c>
      <c r="AG323" s="3">
        <v>2469356.7225000001</v>
      </c>
      <c r="AH323" s="3">
        <v>-76.047405999999995</v>
      </c>
      <c r="AI323" s="3">
        <v>8.2360340000000001</v>
      </c>
    </row>
    <row r="324" spans="1:35" ht="15.75" hidden="1" customHeight="1" x14ac:dyDescent="0.25">
      <c r="A324" s="1" t="s">
        <v>32</v>
      </c>
      <c r="B324" s="1" t="s">
        <v>33</v>
      </c>
      <c r="C324" s="1" t="s">
        <v>62</v>
      </c>
      <c r="D324" s="1">
        <v>5</v>
      </c>
      <c r="E324" s="1" t="s">
        <v>40</v>
      </c>
      <c r="F324" s="1" t="s">
        <v>63</v>
      </c>
      <c r="G324" s="2">
        <v>45798</v>
      </c>
      <c r="H324" s="1" t="s">
        <v>36</v>
      </c>
      <c r="I324" s="1" t="s">
        <v>37</v>
      </c>
      <c r="J324" s="1" t="s">
        <v>38</v>
      </c>
      <c r="K324" s="1">
        <v>2</v>
      </c>
      <c r="L324" s="1">
        <v>6</v>
      </c>
      <c r="M324" s="1" t="s">
        <v>47</v>
      </c>
      <c r="N324" s="1">
        <v>29</v>
      </c>
      <c r="O324" s="1" t="s">
        <v>40</v>
      </c>
      <c r="P324" s="35"/>
      <c r="Q324" s="1"/>
      <c r="R324" s="1">
        <v>0.1</v>
      </c>
      <c r="S324" s="1" t="s">
        <v>40</v>
      </c>
      <c r="T324" s="1">
        <f t="shared" si="15"/>
        <v>0</v>
      </c>
      <c r="U324" s="1" t="s">
        <v>40</v>
      </c>
      <c r="V324" s="1" t="s">
        <v>40</v>
      </c>
      <c r="W324" s="1"/>
      <c r="X324" s="1"/>
      <c r="Y324" s="1"/>
      <c r="Z324" s="1"/>
      <c r="AA324" s="1"/>
      <c r="AB324" s="1"/>
      <c r="AC324" s="1" t="s">
        <v>41</v>
      </c>
      <c r="AD324" s="1" t="s">
        <v>42</v>
      </c>
      <c r="AE324" s="1" t="s">
        <v>40</v>
      </c>
    </row>
    <row r="325" spans="1:35" ht="15.75" hidden="1" customHeight="1" x14ac:dyDescent="0.25">
      <c r="A325" s="1" t="s">
        <v>32</v>
      </c>
      <c r="B325" s="1" t="s">
        <v>33</v>
      </c>
      <c r="C325" s="1" t="s">
        <v>62</v>
      </c>
      <c r="D325" s="1">
        <v>5</v>
      </c>
      <c r="E325" s="1" t="s">
        <v>40</v>
      </c>
      <c r="F325" s="1" t="s">
        <v>63</v>
      </c>
      <c r="G325" s="2">
        <v>45798</v>
      </c>
      <c r="H325" s="1" t="s">
        <v>36</v>
      </c>
      <c r="I325" s="1" t="s">
        <v>37</v>
      </c>
      <c r="J325" s="1" t="s">
        <v>38</v>
      </c>
      <c r="K325" s="1">
        <v>2</v>
      </c>
      <c r="L325" s="1">
        <v>7</v>
      </c>
      <c r="M325" s="1" t="s">
        <v>44</v>
      </c>
      <c r="N325" s="1">
        <v>5</v>
      </c>
      <c r="O325" s="1" t="s">
        <v>40</v>
      </c>
      <c r="P325" s="35"/>
      <c r="Q325" s="1"/>
      <c r="R325" s="1">
        <v>0.3</v>
      </c>
      <c r="S325" s="1" t="s">
        <v>40</v>
      </c>
      <c r="T325" s="1">
        <f t="shared" si="15"/>
        <v>0</v>
      </c>
      <c r="U325" s="1" t="s">
        <v>40</v>
      </c>
      <c r="V325" s="1" t="s">
        <v>40</v>
      </c>
      <c r="W325" s="1"/>
      <c r="X325" s="1"/>
      <c r="Y325" s="1"/>
      <c r="Z325" s="1"/>
      <c r="AA325" s="1"/>
      <c r="AB325" s="1"/>
      <c r="AC325" s="1" t="s">
        <v>41</v>
      </c>
      <c r="AD325" s="1" t="s">
        <v>42</v>
      </c>
      <c r="AE325" s="1" t="s">
        <v>40</v>
      </c>
    </row>
    <row r="326" spans="1:35" ht="15.75" hidden="1" customHeight="1" x14ac:dyDescent="0.25">
      <c r="A326" s="1" t="s">
        <v>32</v>
      </c>
      <c r="B326" s="1" t="s">
        <v>33</v>
      </c>
      <c r="C326" s="1" t="s">
        <v>62</v>
      </c>
      <c r="D326" s="1">
        <v>5</v>
      </c>
      <c r="E326" s="1">
        <v>59</v>
      </c>
      <c r="F326" s="1" t="s">
        <v>63</v>
      </c>
      <c r="G326" s="2">
        <v>45798</v>
      </c>
      <c r="H326" s="1" t="s">
        <v>36</v>
      </c>
      <c r="I326" s="1" t="s">
        <v>37</v>
      </c>
      <c r="J326" s="1" t="s">
        <v>38</v>
      </c>
      <c r="K326" s="1">
        <v>3</v>
      </c>
      <c r="L326" s="1">
        <v>8</v>
      </c>
      <c r="M326" s="1" t="s">
        <v>39</v>
      </c>
      <c r="N326" s="1" t="s">
        <v>40</v>
      </c>
      <c r="O326" s="1">
        <v>67.5</v>
      </c>
      <c r="P326" s="35">
        <f t="shared" si="16"/>
        <v>0.67500000000000004</v>
      </c>
      <c r="Q326" s="1">
        <f t="shared" si="17"/>
        <v>0.21485917317405873</v>
      </c>
      <c r="R326" s="1">
        <v>11</v>
      </c>
      <c r="S326" s="1">
        <v>9</v>
      </c>
      <c r="T326" s="1">
        <f t="shared" si="15"/>
        <v>3.6257485473122415E-2</v>
      </c>
      <c r="U326" s="1">
        <v>10</v>
      </c>
      <c r="V326" s="1">
        <v>16</v>
      </c>
      <c r="W326" s="1">
        <v>3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 t="s">
        <v>41</v>
      </c>
      <c r="AD326" s="1" t="s">
        <v>42</v>
      </c>
      <c r="AE326" s="1" t="s">
        <v>40</v>
      </c>
      <c r="AF326" s="3">
        <v>4664352.6527000004</v>
      </c>
      <c r="AG326" s="3">
        <v>2469361.3946000002</v>
      </c>
      <c r="AH326" s="3">
        <v>-76.047434999999993</v>
      </c>
      <c r="AI326" s="3">
        <v>8.2360760000000006</v>
      </c>
    </row>
    <row r="327" spans="1:35" ht="15.75" hidden="1" customHeight="1" x14ac:dyDescent="0.25">
      <c r="A327" s="1" t="s">
        <v>32</v>
      </c>
      <c r="B327" s="1" t="s">
        <v>33</v>
      </c>
      <c r="C327" s="1" t="s">
        <v>62</v>
      </c>
      <c r="D327" s="1">
        <v>5</v>
      </c>
      <c r="E327" s="1">
        <v>60</v>
      </c>
      <c r="F327" s="1" t="s">
        <v>63</v>
      </c>
      <c r="G327" s="2">
        <v>45798</v>
      </c>
      <c r="H327" s="1" t="s">
        <v>36</v>
      </c>
      <c r="I327" s="1" t="s">
        <v>37</v>
      </c>
      <c r="J327" s="1" t="s">
        <v>38</v>
      </c>
      <c r="K327" s="1">
        <v>3</v>
      </c>
      <c r="L327" s="1">
        <v>9</v>
      </c>
      <c r="M327" s="1" t="s">
        <v>39</v>
      </c>
      <c r="N327" s="1" t="s">
        <v>40</v>
      </c>
      <c r="O327" s="1">
        <v>71.5</v>
      </c>
      <c r="P327" s="35">
        <f t="shared" si="16"/>
        <v>0.71499999999999997</v>
      </c>
      <c r="Q327" s="1">
        <f t="shared" si="17"/>
        <v>0.22759156862141033</v>
      </c>
      <c r="R327" s="1">
        <v>10</v>
      </c>
      <c r="S327" s="1">
        <v>7</v>
      </c>
      <c r="T327" s="1">
        <f t="shared" si="15"/>
        <v>4.0681992891077094E-2</v>
      </c>
      <c r="U327" s="1">
        <v>8</v>
      </c>
      <c r="V327" s="1">
        <v>14</v>
      </c>
      <c r="W327" s="1">
        <v>1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 t="s">
        <v>41</v>
      </c>
      <c r="AD327" s="1" t="s">
        <v>42</v>
      </c>
      <c r="AE327" s="1" t="s">
        <v>40</v>
      </c>
      <c r="AF327" s="3">
        <v>4664351.1185999997</v>
      </c>
      <c r="AG327" s="3">
        <v>2469362.6236</v>
      </c>
      <c r="AH327" s="3">
        <v>-76.047449</v>
      </c>
      <c r="AI327" s="3">
        <v>8.2360869999999995</v>
      </c>
    </row>
    <row r="328" spans="1:35" ht="15.75" hidden="1" customHeight="1" x14ac:dyDescent="0.25">
      <c r="A328" s="1" t="s">
        <v>32</v>
      </c>
      <c r="B328" s="1" t="s">
        <v>33</v>
      </c>
      <c r="C328" s="1" t="s">
        <v>62</v>
      </c>
      <c r="D328" s="1">
        <v>5</v>
      </c>
      <c r="E328" s="1" t="s">
        <v>40</v>
      </c>
      <c r="F328" s="1" t="s">
        <v>63</v>
      </c>
      <c r="G328" s="2">
        <v>45798</v>
      </c>
      <c r="H328" s="1" t="s">
        <v>36</v>
      </c>
      <c r="I328" s="1" t="s">
        <v>37</v>
      </c>
      <c r="J328" s="1" t="s">
        <v>38</v>
      </c>
      <c r="K328" s="1">
        <v>3</v>
      </c>
      <c r="L328" s="1">
        <v>10</v>
      </c>
      <c r="M328" s="1" t="s">
        <v>46</v>
      </c>
      <c r="N328" s="1">
        <v>14</v>
      </c>
      <c r="O328" s="1" t="s">
        <v>40</v>
      </c>
      <c r="P328" s="35"/>
      <c r="Q328" s="1"/>
      <c r="R328" s="1">
        <v>0.2</v>
      </c>
      <c r="S328" s="1" t="s">
        <v>40</v>
      </c>
      <c r="T328" s="1">
        <f t="shared" si="15"/>
        <v>0</v>
      </c>
      <c r="U328" s="1" t="s">
        <v>40</v>
      </c>
      <c r="V328" s="1" t="s">
        <v>40</v>
      </c>
      <c r="W328" s="1"/>
      <c r="X328" s="1"/>
      <c r="Y328" s="1"/>
      <c r="Z328" s="1"/>
      <c r="AA328" s="1"/>
      <c r="AB328" s="1"/>
      <c r="AC328" s="1" t="s">
        <v>41</v>
      </c>
      <c r="AD328" s="1" t="s">
        <v>42</v>
      </c>
      <c r="AE328" s="1" t="s">
        <v>40</v>
      </c>
    </row>
    <row r="329" spans="1:35" ht="15.75" hidden="1" customHeight="1" x14ac:dyDescent="0.25">
      <c r="A329" s="1" t="s">
        <v>32</v>
      </c>
      <c r="B329" s="1" t="s">
        <v>33</v>
      </c>
      <c r="C329" s="1" t="s">
        <v>62</v>
      </c>
      <c r="D329" s="1">
        <v>5</v>
      </c>
      <c r="E329" s="1" t="s">
        <v>40</v>
      </c>
      <c r="F329" s="1" t="s">
        <v>63</v>
      </c>
      <c r="G329" s="2">
        <v>45798</v>
      </c>
      <c r="H329" s="1" t="s">
        <v>36</v>
      </c>
      <c r="I329" s="1" t="s">
        <v>37</v>
      </c>
      <c r="J329" s="1" t="s">
        <v>38</v>
      </c>
      <c r="K329" s="1">
        <v>3</v>
      </c>
      <c r="L329" s="1">
        <v>11</v>
      </c>
      <c r="M329" s="1" t="s">
        <v>44</v>
      </c>
      <c r="N329" s="1">
        <v>7</v>
      </c>
      <c r="O329" s="1" t="s">
        <v>40</v>
      </c>
      <c r="P329" s="35"/>
      <c r="Q329" s="1"/>
      <c r="R329" s="1">
        <v>0.3</v>
      </c>
      <c r="S329" s="1" t="s">
        <v>40</v>
      </c>
      <c r="T329" s="1">
        <f t="shared" si="15"/>
        <v>0</v>
      </c>
      <c r="U329" s="1" t="s">
        <v>40</v>
      </c>
      <c r="V329" s="1" t="s">
        <v>40</v>
      </c>
      <c r="W329" s="1"/>
      <c r="X329" s="1"/>
      <c r="Y329" s="1"/>
      <c r="Z329" s="1"/>
      <c r="AA329" s="1"/>
      <c r="AB329" s="1"/>
      <c r="AC329" s="1" t="s">
        <v>41</v>
      </c>
      <c r="AD329" s="1" t="s">
        <v>42</v>
      </c>
      <c r="AE329" s="1" t="s">
        <v>40</v>
      </c>
    </row>
    <row r="330" spans="1:35" ht="15.75" hidden="1" customHeight="1" x14ac:dyDescent="0.25">
      <c r="A330" s="1" t="s">
        <v>32</v>
      </c>
      <c r="B330" s="1" t="s">
        <v>33</v>
      </c>
      <c r="C330" s="1" t="s">
        <v>62</v>
      </c>
      <c r="D330" s="1">
        <v>5</v>
      </c>
      <c r="E330" s="1" t="s">
        <v>40</v>
      </c>
      <c r="F330" s="1" t="s">
        <v>63</v>
      </c>
      <c r="G330" s="2">
        <v>45798</v>
      </c>
      <c r="H330" s="1" t="s">
        <v>36</v>
      </c>
      <c r="I330" s="1" t="s">
        <v>37</v>
      </c>
      <c r="J330" s="1" t="s">
        <v>38</v>
      </c>
      <c r="K330" s="1">
        <v>3</v>
      </c>
      <c r="L330" s="1">
        <v>12</v>
      </c>
      <c r="M330" s="1" t="s">
        <v>47</v>
      </c>
      <c r="N330" s="1">
        <v>132</v>
      </c>
      <c r="O330" s="1" t="s">
        <v>40</v>
      </c>
      <c r="P330" s="35"/>
      <c r="Q330" s="1"/>
      <c r="R330" s="1">
        <v>0.12</v>
      </c>
      <c r="S330" s="1" t="s">
        <v>40</v>
      </c>
      <c r="T330" s="1">
        <f t="shared" si="15"/>
        <v>0</v>
      </c>
      <c r="U330" s="1" t="s">
        <v>40</v>
      </c>
      <c r="V330" s="1" t="s">
        <v>40</v>
      </c>
      <c r="W330" s="1"/>
      <c r="X330" s="1"/>
      <c r="Y330" s="1"/>
      <c r="Z330" s="1"/>
      <c r="AA330" s="1"/>
      <c r="AB330" s="1"/>
      <c r="AC330" s="1" t="s">
        <v>41</v>
      </c>
      <c r="AD330" s="1" t="s">
        <v>42</v>
      </c>
      <c r="AE330" s="1" t="s">
        <v>40</v>
      </c>
    </row>
    <row r="331" spans="1:35" ht="15.75" hidden="1" customHeight="1" x14ac:dyDescent="0.25">
      <c r="A331" s="1" t="s">
        <v>32</v>
      </c>
      <c r="B331" s="1" t="s">
        <v>33</v>
      </c>
      <c r="C331" s="1" t="s">
        <v>62</v>
      </c>
      <c r="D331" s="1">
        <v>5</v>
      </c>
      <c r="E331" s="1" t="s">
        <v>40</v>
      </c>
      <c r="F331" s="1" t="s">
        <v>63</v>
      </c>
      <c r="G331" s="2">
        <v>45798</v>
      </c>
      <c r="H331" s="1" t="s">
        <v>36</v>
      </c>
      <c r="I331" s="1" t="s">
        <v>37</v>
      </c>
      <c r="J331" s="1" t="s">
        <v>38</v>
      </c>
      <c r="K331" s="1">
        <v>4</v>
      </c>
      <c r="L331" s="1">
        <v>13</v>
      </c>
      <c r="M331" s="1" t="s">
        <v>44</v>
      </c>
      <c r="N331" s="1">
        <v>8</v>
      </c>
      <c r="O331" s="1" t="s">
        <v>40</v>
      </c>
      <c r="P331" s="35"/>
      <c r="Q331" s="1"/>
      <c r="R331" s="1">
        <v>0.12</v>
      </c>
      <c r="S331" s="1" t="s">
        <v>40</v>
      </c>
      <c r="T331" s="1">
        <f t="shared" si="15"/>
        <v>0</v>
      </c>
      <c r="U331" s="1" t="s">
        <v>40</v>
      </c>
      <c r="V331" s="1" t="s">
        <v>40</v>
      </c>
      <c r="W331" s="1"/>
      <c r="X331" s="1"/>
      <c r="Y331" s="1"/>
      <c r="Z331" s="1"/>
      <c r="AA331" s="1"/>
      <c r="AB331" s="1"/>
      <c r="AC331" s="1" t="s">
        <v>41</v>
      </c>
      <c r="AD331" s="1" t="s">
        <v>42</v>
      </c>
      <c r="AE331" s="1" t="s">
        <v>40</v>
      </c>
    </row>
    <row r="332" spans="1:35" ht="15.75" hidden="1" customHeight="1" x14ac:dyDescent="0.25">
      <c r="A332" s="1" t="s">
        <v>32</v>
      </c>
      <c r="B332" s="1" t="s">
        <v>33</v>
      </c>
      <c r="C332" s="1" t="s">
        <v>62</v>
      </c>
      <c r="D332" s="1">
        <v>5</v>
      </c>
      <c r="E332" s="1" t="s">
        <v>40</v>
      </c>
      <c r="F332" s="1" t="s">
        <v>63</v>
      </c>
      <c r="G332" s="2">
        <v>45798</v>
      </c>
      <c r="H332" s="1" t="s">
        <v>36</v>
      </c>
      <c r="I332" s="1" t="s">
        <v>37</v>
      </c>
      <c r="J332" s="1" t="s">
        <v>38</v>
      </c>
      <c r="K332" s="1">
        <v>4</v>
      </c>
      <c r="L332" s="1">
        <v>14</v>
      </c>
      <c r="M332" s="1" t="s">
        <v>47</v>
      </c>
      <c r="N332" s="1">
        <v>28</v>
      </c>
      <c r="O332" s="1" t="s">
        <v>40</v>
      </c>
      <c r="P332" s="35"/>
      <c r="Q332" s="1"/>
      <c r="R332" s="1">
        <v>0.1</v>
      </c>
      <c r="S332" s="1" t="s">
        <v>40</v>
      </c>
      <c r="T332" s="1">
        <f t="shared" si="15"/>
        <v>0</v>
      </c>
      <c r="U332" s="1" t="s">
        <v>40</v>
      </c>
      <c r="V332" s="1" t="s">
        <v>40</v>
      </c>
      <c r="W332" s="1"/>
      <c r="X332" s="1"/>
      <c r="Y332" s="1"/>
      <c r="Z332" s="1"/>
      <c r="AA332" s="1"/>
      <c r="AB332" s="1"/>
      <c r="AC332" s="1" t="s">
        <v>41</v>
      </c>
      <c r="AD332" s="1" t="s">
        <v>42</v>
      </c>
      <c r="AE332" s="1" t="s">
        <v>40</v>
      </c>
    </row>
    <row r="333" spans="1:35" ht="15.75" hidden="1" customHeight="1" x14ac:dyDescent="0.25">
      <c r="A333" s="1" t="s">
        <v>32</v>
      </c>
      <c r="B333" s="1" t="s">
        <v>33</v>
      </c>
      <c r="C333" s="1" t="s">
        <v>62</v>
      </c>
      <c r="D333" s="1">
        <v>5</v>
      </c>
      <c r="E333" s="1" t="s">
        <v>40</v>
      </c>
      <c r="F333" s="1" t="s">
        <v>63</v>
      </c>
      <c r="G333" s="2">
        <v>45798</v>
      </c>
      <c r="H333" s="1" t="s">
        <v>36</v>
      </c>
      <c r="I333" s="1" t="s">
        <v>37</v>
      </c>
      <c r="J333" s="1" t="s">
        <v>38</v>
      </c>
      <c r="K333" s="1">
        <v>4</v>
      </c>
      <c r="L333" s="1">
        <v>15</v>
      </c>
      <c r="M333" s="1" t="s">
        <v>46</v>
      </c>
      <c r="N333" s="1">
        <v>5</v>
      </c>
      <c r="O333" s="1" t="s">
        <v>40</v>
      </c>
      <c r="P333" s="35"/>
      <c r="Q333" s="1"/>
      <c r="R333" s="1">
        <v>0.2</v>
      </c>
      <c r="S333" s="1" t="s">
        <v>40</v>
      </c>
      <c r="T333" s="1">
        <f t="shared" si="15"/>
        <v>0</v>
      </c>
      <c r="U333" s="1" t="s">
        <v>40</v>
      </c>
      <c r="V333" s="1" t="s">
        <v>40</v>
      </c>
      <c r="W333" s="1"/>
      <c r="X333" s="1"/>
      <c r="Y333" s="1"/>
      <c r="Z333" s="1"/>
      <c r="AA333" s="1"/>
      <c r="AB333" s="1"/>
      <c r="AC333" s="1" t="s">
        <v>41</v>
      </c>
      <c r="AD333" s="1" t="s">
        <v>42</v>
      </c>
      <c r="AE333" s="1" t="s">
        <v>40</v>
      </c>
    </row>
    <row r="334" spans="1:35" ht="15.75" hidden="1" customHeight="1" x14ac:dyDescent="0.25">
      <c r="A334" s="1" t="s">
        <v>32</v>
      </c>
      <c r="B334" s="1" t="s">
        <v>33</v>
      </c>
      <c r="C334" s="1" t="s">
        <v>62</v>
      </c>
      <c r="D334" s="1">
        <v>5</v>
      </c>
      <c r="E334" s="1" t="s">
        <v>40</v>
      </c>
      <c r="F334" s="1" t="s">
        <v>63</v>
      </c>
      <c r="G334" s="2">
        <v>45798</v>
      </c>
      <c r="H334" s="1" t="s">
        <v>36</v>
      </c>
      <c r="I334" s="1" t="s">
        <v>37</v>
      </c>
      <c r="J334" s="1" t="s">
        <v>38</v>
      </c>
      <c r="K334" s="1">
        <v>5</v>
      </c>
      <c r="L334" s="1">
        <v>16</v>
      </c>
      <c r="M334" s="1" t="s">
        <v>47</v>
      </c>
      <c r="N334" s="1">
        <v>5</v>
      </c>
      <c r="O334" s="1" t="s">
        <v>40</v>
      </c>
      <c r="P334" s="35"/>
      <c r="Q334" s="1"/>
      <c r="R334" s="1">
        <v>0.1</v>
      </c>
      <c r="S334" s="1" t="s">
        <v>40</v>
      </c>
      <c r="T334" s="1">
        <f t="shared" si="15"/>
        <v>0</v>
      </c>
      <c r="U334" s="1" t="s">
        <v>40</v>
      </c>
      <c r="V334" s="1" t="s">
        <v>40</v>
      </c>
      <c r="W334" s="1"/>
      <c r="X334" s="1"/>
      <c r="Y334" s="1"/>
      <c r="Z334" s="1"/>
      <c r="AA334" s="1"/>
      <c r="AB334" s="1"/>
      <c r="AC334" s="1" t="s">
        <v>41</v>
      </c>
      <c r="AD334" s="1" t="s">
        <v>42</v>
      </c>
      <c r="AE334" s="1" t="s">
        <v>40</v>
      </c>
    </row>
    <row r="335" spans="1:35" ht="15.75" hidden="1" customHeight="1" x14ac:dyDescent="0.25">
      <c r="A335" s="1" t="s">
        <v>32</v>
      </c>
      <c r="B335" s="1" t="s">
        <v>33</v>
      </c>
      <c r="C335" s="1" t="s">
        <v>62</v>
      </c>
      <c r="D335" s="1">
        <v>5</v>
      </c>
      <c r="E335" s="1" t="s">
        <v>40</v>
      </c>
      <c r="F335" s="1" t="s">
        <v>63</v>
      </c>
      <c r="G335" s="2">
        <v>45798</v>
      </c>
      <c r="H335" s="1" t="s">
        <v>36</v>
      </c>
      <c r="I335" s="1" t="s">
        <v>37</v>
      </c>
      <c r="J335" s="1" t="s">
        <v>38</v>
      </c>
      <c r="K335" s="1">
        <v>5</v>
      </c>
      <c r="L335" s="1">
        <v>17</v>
      </c>
      <c r="M335" s="1" t="s">
        <v>46</v>
      </c>
      <c r="N335" s="1">
        <v>2</v>
      </c>
      <c r="O335" s="1" t="s">
        <v>40</v>
      </c>
      <c r="P335" s="35"/>
      <c r="Q335" s="1"/>
      <c r="R335" s="1">
        <v>0.25</v>
      </c>
      <c r="S335" s="1" t="s">
        <v>40</v>
      </c>
      <c r="T335" s="1">
        <f t="shared" si="15"/>
        <v>0</v>
      </c>
      <c r="U335" s="1" t="s">
        <v>40</v>
      </c>
      <c r="V335" s="1" t="s">
        <v>40</v>
      </c>
      <c r="W335" s="1"/>
      <c r="X335" s="1"/>
      <c r="Y335" s="1"/>
      <c r="Z335" s="1"/>
      <c r="AA335" s="1"/>
      <c r="AB335" s="1"/>
      <c r="AC335" s="1" t="s">
        <v>41</v>
      </c>
      <c r="AD335" s="1" t="s">
        <v>42</v>
      </c>
      <c r="AE335" s="1" t="s">
        <v>40</v>
      </c>
    </row>
    <row r="336" spans="1:35" ht="15.75" hidden="1" customHeight="1" x14ac:dyDescent="0.25">
      <c r="A336" s="1" t="s">
        <v>32</v>
      </c>
      <c r="B336" s="1" t="s">
        <v>33</v>
      </c>
      <c r="C336" s="1" t="s">
        <v>62</v>
      </c>
      <c r="D336" s="1">
        <v>5</v>
      </c>
      <c r="E336" s="1" t="s">
        <v>40</v>
      </c>
      <c r="F336" s="1" t="s">
        <v>63</v>
      </c>
      <c r="G336" s="2">
        <v>45798</v>
      </c>
      <c r="H336" s="1" t="s">
        <v>36</v>
      </c>
      <c r="I336" s="1" t="s">
        <v>37</v>
      </c>
      <c r="J336" s="1" t="s">
        <v>38</v>
      </c>
      <c r="K336" s="1">
        <v>6</v>
      </c>
      <c r="L336" s="1">
        <v>18</v>
      </c>
      <c r="M336" s="1" t="s">
        <v>54</v>
      </c>
      <c r="N336" s="1" t="s">
        <v>40</v>
      </c>
      <c r="O336" s="1">
        <v>67</v>
      </c>
      <c r="P336" s="35">
        <f t="shared" si="16"/>
        <v>0.67</v>
      </c>
      <c r="Q336" s="1">
        <f t="shared" si="17"/>
        <v>0.21326762374313976</v>
      </c>
      <c r="R336" s="1">
        <v>5</v>
      </c>
      <c r="S336" s="1">
        <v>1.8</v>
      </c>
      <c r="T336" s="1">
        <f t="shared" si="15"/>
        <v>3.5722326976975916E-2</v>
      </c>
      <c r="U336" s="1">
        <v>6</v>
      </c>
      <c r="V336" s="1">
        <v>11</v>
      </c>
      <c r="W336" s="1"/>
      <c r="X336" s="1"/>
      <c r="Y336" s="1"/>
      <c r="Z336" s="1"/>
      <c r="AA336" s="1"/>
      <c r="AB336" s="1"/>
      <c r="AC336" s="1" t="s">
        <v>41</v>
      </c>
      <c r="AD336" s="1" t="s">
        <v>42</v>
      </c>
      <c r="AE336" s="1" t="s">
        <v>40</v>
      </c>
    </row>
    <row r="337" spans="1:35" ht="15.75" hidden="1" customHeight="1" x14ac:dyDescent="0.25">
      <c r="A337" s="1" t="s">
        <v>32</v>
      </c>
      <c r="B337" s="1" t="s">
        <v>33</v>
      </c>
      <c r="C337" s="1" t="s">
        <v>62</v>
      </c>
      <c r="D337" s="1">
        <v>5</v>
      </c>
      <c r="E337" s="1">
        <v>62</v>
      </c>
      <c r="F337" s="1" t="s">
        <v>63</v>
      </c>
      <c r="G337" s="2">
        <v>45798</v>
      </c>
      <c r="H337" s="1" t="s">
        <v>36</v>
      </c>
      <c r="I337" s="1" t="s">
        <v>37</v>
      </c>
      <c r="J337" s="1" t="s">
        <v>38</v>
      </c>
      <c r="K337" s="1">
        <v>6</v>
      </c>
      <c r="L337" s="1">
        <v>19</v>
      </c>
      <c r="M337" s="1" t="s">
        <v>39</v>
      </c>
      <c r="N337" s="1" t="s">
        <v>40</v>
      </c>
      <c r="O337" s="1">
        <v>61</v>
      </c>
      <c r="P337" s="35">
        <f t="shared" si="16"/>
        <v>0.61</v>
      </c>
      <c r="Q337" s="1">
        <f t="shared" si="17"/>
        <v>0.19416903057211232</v>
      </c>
      <c r="R337" s="1">
        <v>11.5</v>
      </c>
      <c r="S337" s="1">
        <v>9</v>
      </c>
      <c r="T337" s="1">
        <f t="shared" si="15"/>
        <v>2.9610777162247127E-2</v>
      </c>
      <c r="U337" s="1">
        <v>10</v>
      </c>
      <c r="V337" s="1">
        <v>16</v>
      </c>
      <c r="W337" s="1">
        <v>3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 t="s">
        <v>41</v>
      </c>
      <c r="AD337" s="1" t="s">
        <v>42</v>
      </c>
      <c r="AE337" s="1" t="s">
        <v>40</v>
      </c>
      <c r="AF337" s="3">
        <v>4664343.0794000002</v>
      </c>
      <c r="AG337" s="3">
        <v>2469363.7916000001</v>
      </c>
      <c r="AH337" s="3">
        <v>-76.047522000000001</v>
      </c>
      <c r="AI337" s="3">
        <v>8.2360969999999991</v>
      </c>
    </row>
    <row r="338" spans="1:35" ht="15.75" hidden="1" customHeight="1" x14ac:dyDescent="0.25">
      <c r="A338" s="1" t="s">
        <v>32</v>
      </c>
      <c r="B338" s="1" t="s">
        <v>33</v>
      </c>
      <c r="C338" s="1" t="s">
        <v>62</v>
      </c>
      <c r="D338" s="1">
        <v>5</v>
      </c>
      <c r="E338" s="1">
        <v>63</v>
      </c>
      <c r="F338" s="1" t="s">
        <v>63</v>
      </c>
      <c r="G338" s="2">
        <v>45798</v>
      </c>
      <c r="H338" s="1" t="s">
        <v>36</v>
      </c>
      <c r="I338" s="1" t="s">
        <v>37</v>
      </c>
      <c r="J338" s="1" t="s">
        <v>38</v>
      </c>
      <c r="K338" s="1">
        <v>6</v>
      </c>
      <c r="L338" s="1">
        <v>20</v>
      </c>
      <c r="M338" s="1" t="s">
        <v>54</v>
      </c>
      <c r="N338" s="1" t="s">
        <v>40</v>
      </c>
      <c r="O338" s="1">
        <v>66</v>
      </c>
      <c r="P338" s="35">
        <f t="shared" si="16"/>
        <v>0.66</v>
      </c>
      <c r="Q338" s="1">
        <f t="shared" si="17"/>
        <v>0.21008452488130186</v>
      </c>
      <c r="R338" s="1">
        <v>5</v>
      </c>
      <c r="S338" s="1">
        <v>2</v>
      </c>
      <c r="T338" s="1">
        <f t="shared" si="15"/>
        <v>3.466394660541481E-2</v>
      </c>
      <c r="U338" s="1">
        <v>6</v>
      </c>
      <c r="V338" s="1">
        <v>10</v>
      </c>
      <c r="W338" s="1"/>
      <c r="X338" s="1"/>
      <c r="Y338" s="1"/>
      <c r="Z338" s="1"/>
      <c r="AA338" s="1"/>
      <c r="AB338" s="1"/>
      <c r="AC338" s="1" t="s">
        <v>41</v>
      </c>
      <c r="AD338" s="1" t="s">
        <v>42</v>
      </c>
      <c r="AE338" s="1" t="s">
        <v>40</v>
      </c>
      <c r="AF338" s="3">
        <v>4664342.8607000001</v>
      </c>
      <c r="AG338" s="3">
        <v>2469364.0145999999</v>
      </c>
      <c r="AH338" s="3">
        <v>-76.047523999999996</v>
      </c>
      <c r="AI338" s="3">
        <v>8.2360989999999994</v>
      </c>
    </row>
    <row r="339" spans="1:35" ht="15.75" hidden="1" customHeight="1" x14ac:dyDescent="0.25">
      <c r="A339" s="1" t="s">
        <v>32</v>
      </c>
      <c r="B339" s="1" t="s">
        <v>33</v>
      </c>
      <c r="C339" s="1" t="s">
        <v>62</v>
      </c>
      <c r="D339" s="1">
        <v>5</v>
      </c>
      <c r="E339" s="1">
        <v>64</v>
      </c>
      <c r="F339" s="1" t="s">
        <v>63</v>
      </c>
      <c r="G339" s="2">
        <v>45798</v>
      </c>
      <c r="H339" s="1" t="s">
        <v>36</v>
      </c>
      <c r="I339" s="1" t="s">
        <v>37</v>
      </c>
      <c r="J339" s="1" t="s">
        <v>38</v>
      </c>
      <c r="K339" s="1">
        <v>6</v>
      </c>
      <c r="L339" s="1">
        <v>21</v>
      </c>
      <c r="M339" s="1" t="s">
        <v>39</v>
      </c>
      <c r="N339" s="1" t="s">
        <v>40</v>
      </c>
      <c r="O339" s="1">
        <v>74</v>
      </c>
      <c r="P339" s="35">
        <f t="shared" si="16"/>
        <v>0.74</v>
      </c>
      <c r="Q339" s="1">
        <f t="shared" si="17"/>
        <v>0.2355493157760051</v>
      </c>
      <c r="R339" s="1">
        <v>11</v>
      </c>
      <c r="S339" s="1">
        <v>8</v>
      </c>
      <c r="T339" s="1">
        <f t="shared" si="15"/>
        <v>4.3576623418560945E-2</v>
      </c>
      <c r="U339" s="1">
        <v>16</v>
      </c>
      <c r="V339" s="1">
        <v>23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 t="s">
        <v>41</v>
      </c>
      <c r="AD339" s="1" t="s">
        <v>42</v>
      </c>
      <c r="AE339" s="1" t="s">
        <v>40</v>
      </c>
      <c r="AF339" s="3">
        <v>4664345.6007000003</v>
      </c>
      <c r="AG339" s="3">
        <v>2469361.8911000001</v>
      </c>
      <c r="AH339" s="3">
        <v>-76.047499000000002</v>
      </c>
      <c r="AI339" s="3">
        <v>8.2360800009999995</v>
      </c>
    </row>
    <row r="340" spans="1:35" ht="15.75" hidden="1" customHeight="1" x14ac:dyDescent="0.25">
      <c r="A340" s="1" t="s">
        <v>32</v>
      </c>
      <c r="B340" s="1" t="s">
        <v>33</v>
      </c>
      <c r="C340" s="1" t="s">
        <v>62</v>
      </c>
      <c r="D340" s="1">
        <v>5</v>
      </c>
      <c r="E340" s="1" t="s">
        <v>40</v>
      </c>
      <c r="F340" s="1" t="s">
        <v>63</v>
      </c>
      <c r="G340" s="2">
        <v>45798</v>
      </c>
      <c r="H340" s="1" t="s">
        <v>36</v>
      </c>
      <c r="I340" s="1" t="s">
        <v>37</v>
      </c>
      <c r="J340" s="1" t="s">
        <v>38</v>
      </c>
      <c r="K340" s="1">
        <v>6</v>
      </c>
      <c r="L340" s="1">
        <v>22</v>
      </c>
      <c r="M340" s="1" t="s">
        <v>44</v>
      </c>
      <c r="N340" s="1">
        <v>8</v>
      </c>
      <c r="O340" s="1" t="s">
        <v>40</v>
      </c>
      <c r="P340" s="35"/>
      <c r="Q340" s="1"/>
      <c r="R340" s="1">
        <v>0.3</v>
      </c>
      <c r="S340" s="1" t="s">
        <v>40</v>
      </c>
      <c r="T340" s="1">
        <f t="shared" si="15"/>
        <v>0</v>
      </c>
      <c r="U340" s="1" t="s">
        <v>40</v>
      </c>
      <c r="V340" s="1" t="s">
        <v>40</v>
      </c>
      <c r="W340" s="1"/>
      <c r="X340" s="1"/>
      <c r="Y340" s="1"/>
      <c r="Z340" s="1"/>
      <c r="AA340" s="1"/>
      <c r="AB340" s="1"/>
      <c r="AC340" s="1" t="s">
        <v>41</v>
      </c>
      <c r="AD340" s="1" t="s">
        <v>42</v>
      </c>
      <c r="AE340" s="1" t="s">
        <v>40</v>
      </c>
    </row>
    <row r="341" spans="1:35" ht="15.75" hidden="1" customHeight="1" x14ac:dyDescent="0.25">
      <c r="A341" s="1" t="s">
        <v>32</v>
      </c>
      <c r="B341" s="1" t="s">
        <v>33</v>
      </c>
      <c r="C341" s="1" t="s">
        <v>62</v>
      </c>
      <c r="D341" s="1">
        <v>5</v>
      </c>
      <c r="E341" s="1" t="s">
        <v>40</v>
      </c>
      <c r="F341" s="1" t="s">
        <v>63</v>
      </c>
      <c r="G341" s="2">
        <v>45798</v>
      </c>
      <c r="H341" s="1" t="s">
        <v>36</v>
      </c>
      <c r="I341" s="1" t="s">
        <v>37</v>
      </c>
      <c r="J341" s="1" t="s">
        <v>38</v>
      </c>
      <c r="K341" s="1">
        <v>6</v>
      </c>
      <c r="L341" s="1">
        <v>23</v>
      </c>
      <c r="M341" s="1" t="s">
        <v>47</v>
      </c>
      <c r="N341" s="1">
        <v>75</v>
      </c>
      <c r="O341" s="1" t="s">
        <v>40</v>
      </c>
      <c r="P341" s="35"/>
      <c r="Q341" s="1"/>
      <c r="R341" s="1">
        <v>0.15</v>
      </c>
      <c r="S341" s="1" t="s">
        <v>40</v>
      </c>
      <c r="T341" s="1">
        <f t="shared" si="15"/>
        <v>0</v>
      </c>
      <c r="U341" s="1" t="s">
        <v>40</v>
      </c>
      <c r="V341" s="1" t="s">
        <v>40</v>
      </c>
      <c r="W341" s="1"/>
      <c r="X341" s="1"/>
      <c r="Y341" s="1"/>
      <c r="Z341" s="1"/>
      <c r="AA341" s="1"/>
      <c r="AB341" s="1"/>
      <c r="AC341" s="1" t="s">
        <v>41</v>
      </c>
      <c r="AD341" s="1" t="s">
        <v>42</v>
      </c>
      <c r="AE341" s="1" t="s">
        <v>40</v>
      </c>
    </row>
    <row r="342" spans="1:35" ht="15.75" hidden="1" customHeight="1" x14ac:dyDescent="0.25">
      <c r="A342" s="1" t="s">
        <v>32</v>
      </c>
      <c r="B342" s="1" t="s">
        <v>33</v>
      </c>
      <c r="C342" s="1" t="s">
        <v>62</v>
      </c>
      <c r="D342" s="1">
        <v>5</v>
      </c>
      <c r="E342" s="1" t="s">
        <v>40</v>
      </c>
      <c r="F342" s="1" t="s">
        <v>63</v>
      </c>
      <c r="G342" s="2">
        <v>45798</v>
      </c>
      <c r="H342" s="1" t="s">
        <v>36</v>
      </c>
      <c r="I342" s="1" t="s">
        <v>37</v>
      </c>
      <c r="J342" s="1" t="s">
        <v>38</v>
      </c>
      <c r="K342" s="1">
        <v>6</v>
      </c>
      <c r="L342" s="1">
        <v>24</v>
      </c>
      <c r="M342" s="1" t="s">
        <v>46</v>
      </c>
      <c r="N342" s="1">
        <v>6</v>
      </c>
      <c r="O342" s="1" t="s">
        <v>40</v>
      </c>
      <c r="P342" s="35"/>
      <c r="Q342" s="1"/>
      <c r="R342" s="1">
        <v>0.25</v>
      </c>
      <c r="S342" s="1" t="s">
        <v>40</v>
      </c>
      <c r="T342" s="1">
        <f t="shared" si="15"/>
        <v>0</v>
      </c>
      <c r="U342" s="1" t="s">
        <v>40</v>
      </c>
      <c r="V342" s="1" t="s">
        <v>40</v>
      </c>
      <c r="W342" s="1"/>
      <c r="X342" s="1"/>
      <c r="Y342" s="1"/>
      <c r="Z342" s="1"/>
      <c r="AA342" s="1"/>
      <c r="AB342" s="1"/>
      <c r="AC342" s="1" t="s">
        <v>41</v>
      </c>
      <c r="AD342" s="1" t="s">
        <v>42</v>
      </c>
      <c r="AE342" s="1" t="s">
        <v>40</v>
      </c>
    </row>
    <row r="343" spans="1:35" ht="15.75" hidden="1" customHeight="1" x14ac:dyDescent="0.25">
      <c r="A343" s="1" t="s">
        <v>32</v>
      </c>
      <c r="B343" s="1" t="s">
        <v>33</v>
      </c>
      <c r="C343" s="1" t="s">
        <v>62</v>
      </c>
      <c r="D343" s="1">
        <v>5</v>
      </c>
      <c r="E343" s="1" t="s">
        <v>40</v>
      </c>
      <c r="F343" s="1" t="s">
        <v>63</v>
      </c>
      <c r="G343" s="2">
        <v>45798</v>
      </c>
      <c r="H343" s="1" t="s">
        <v>36</v>
      </c>
      <c r="I343" s="1" t="s">
        <v>37</v>
      </c>
      <c r="J343" s="1" t="s">
        <v>38</v>
      </c>
      <c r="K343" s="1">
        <v>7</v>
      </c>
      <c r="L343" s="1">
        <v>25</v>
      </c>
      <c r="M343" s="1" t="s">
        <v>47</v>
      </c>
      <c r="N343" s="1">
        <v>38</v>
      </c>
      <c r="O343" s="1" t="s">
        <v>40</v>
      </c>
      <c r="P343" s="35"/>
      <c r="Q343" s="1"/>
      <c r="R343" s="1">
        <v>0.15</v>
      </c>
      <c r="S343" s="1" t="s">
        <v>40</v>
      </c>
      <c r="T343" s="1">
        <f t="shared" si="15"/>
        <v>0</v>
      </c>
      <c r="U343" s="1" t="s">
        <v>40</v>
      </c>
      <c r="V343" s="1" t="s">
        <v>40</v>
      </c>
      <c r="W343" s="1"/>
      <c r="X343" s="1"/>
      <c r="Y343" s="1"/>
      <c r="Z343" s="1"/>
      <c r="AA343" s="1"/>
      <c r="AB343" s="1"/>
      <c r="AC343" s="1" t="s">
        <v>41</v>
      </c>
      <c r="AD343" s="1" t="s">
        <v>42</v>
      </c>
      <c r="AE343" s="1" t="s">
        <v>40</v>
      </c>
    </row>
    <row r="344" spans="1:35" ht="15.75" hidden="1" customHeight="1" x14ac:dyDescent="0.25">
      <c r="A344" s="1" t="s">
        <v>32</v>
      </c>
      <c r="B344" s="1" t="s">
        <v>33</v>
      </c>
      <c r="C344" s="1" t="s">
        <v>62</v>
      </c>
      <c r="D344" s="1">
        <v>5</v>
      </c>
      <c r="E344" s="1" t="s">
        <v>40</v>
      </c>
      <c r="F344" s="1" t="s">
        <v>63</v>
      </c>
      <c r="G344" s="2">
        <v>45798</v>
      </c>
      <c r="H344" s="1" t="s">
        <v>36</v>
      </c>
      <c r="I344" s="1" t="s">
        <v>37</v>
      </c>
      <c r="J344" s="1" t="s">
        <v>38</v>
      </c>
      <c r="K344" s="1">
        <v>7</v>
      </c>
      <c r="L344" s="1">
        <v>26</v>
      </c>
      <c r="M344" s="1" t="s">
        <v>44</v>
      </c>
      <c r="N344" s="1">
        <v>28</v>
      </c>
      <c r="O344" s="1" t="s">
        <v>40</v>
      </c>
      <c r="P344" s="35"/>
      <c r="Q344" s="1"/>
      <c r="R344" s="1">
        <v>0.35</v>
      </c>
      <c r="S344" s="1" t="s">
        <v>40</v>
      </c>
      <c r="T344" s="1">
        <f t="shared" si="15"/>
        <v>0</v>
      </c>
      <c r="U344" s="1" t="s">
        <v>40</v>
      </c>
      <c r="V344" s="1" t="s">
        <v>40</v>
      </c>
      <c r="W344" s="1"/>
      <c r="X344" s="1"/>
      <c r="Y344" s="1"/>
      <c r="Z344" s="1"/>
      <c r="AA344" s="1"/>
      <c r="AB344" s="1"/>
      <c r="AC344" s="1" t="s">
        <v>41</v>
      </c>
      <c r="AD344" s="1" t="s">
        <v>42</v>
      </c>
      <c r="AE344" s="1" t="s">
        <v>40</v>
      </c>
    </row>
    <row r="345" spans="1:35" ht="15.75" hidden="1" customHeight="1" x14ac:dyDescent="0.25">
      <c r="A345" s="1" t="s">
        <v>32</v>
      </c>
      <c r="B345" s="1" t="s">
        <v>33</v>
      </c>
      <c r="C345" s="1" t="s">
        <v>62</v>
      </c>
      <c r="D345" s="1">
        <v>5</v>
      </c>
      <c r="E345" s="1" t="s">
        <v>40</v>
      </c>
      <c r="F345" s="1" t="s">
        <v>63</v>
      </c>
      <c r="G345" s="2">
        <v>45798</v>
      </c>
      <c r="H345" s="1" t="s">
        <v>36</v>
      </c>
      <c r="I345" s="1" t="s">
        <v>37</v>
      </c>
      <c r="J345" s="1" t="s">
        <v>38</v>
      </c>
      <c r="K345" s="1">
        <v>7</v>
      </c>
      <c r="L345" s="1">
        <v>27</v>
      </c>
      <c r="M345" s="1" t="s">
        <v>46</v>
      </c>
      <c r="N345" s="1">
        <v>5</v>
      </c>
      <c r="O345" s="1" t="s">
        <v>40</v>
      </c>
      <c r="P345" s="35"/>
      <c r="Q345" s="1"/>
      <c r="R345" s="1">
        <v>0.2</v>
      </c>
      <c r="S345" s="1" t="s">
        <v>40</v>
      </c>
      <c r="T345" s="1">
        <f t="shared" si="15"/>
        <v>0</v>
      </c>
      <c r="U345" s="1" t="s">
        <v>40</v>
      </c>
      <c r="V345" s="1" t="s">
        <v>40</v>
      </c>
      <c r="W345" s="1"/>
      <c r="X345" s="1"/>
      <c r="Y345" s="1"/>
      <c r="Z345" s="1"/>
      <c r="AA345" s="1"/>
      <c r="AB345" s="1"/>
      <c r="AC345" s="1" t="s">
        <v>41</v>
      </c>
      <c r="AD345" s="1" t="s">
        <v>42</v>
      </c>
      <c r="AE345" s="1" t="s">
        <v>40</v>
      </c>
    </row>
    <row r="346" spans="1:35" ht="15.75" hidden="1" customHeight="1" x14ac:dyDescent="0.25">
      <c r="A346" s="1" t="s">
        <v>32</v>
      </c>
      <c r="B346" s="1" t="s">
        <v>33</v>
      </c>
      <c r="C346" s="1" t="s">
        <v>62</v>
      </c>
      <c r="D346" s="1">
        <v>5</v>
      </c>
      <c r="E346" s="1" t="s">
        <v>40</v>
      </c>
      <c r="F346" s="1" t="s">
        <v>63</v>
      </c>
      <c r="G346" s="2">
        <v>45798</v>
      </c>
      <c r="H346" s="1" t="s">
        <v>36</v>
      </c>
      <c r="I346" s="1" t="s">
        <v>37</v>
      </c>
      <c r="J346" s="1" t="s">
        <v>38</v>
      </c>
      <c r="K346" s="1">
        <v>8</v>
      </c>
      <c r="L346" s="1">
        <v>28</v>
      </c>
      <c r="M346" s="1" t="s">
        <v>44</v>
      </c>
      <c r="N346" s="1">
        <v>54</v>
      </c>
      <c r="O346" s="1" t="s">
        <v>40</v>
      </c>
      <c r="P346" s="35"/>
      <c r="Q346" s="1"/>
      <c r="R346" s="1">
        <v>0.5</v>
      </c>
      <c r="S346" s="1" t="s">
        <v>40</v>
      </c>
      <c r="T346" s="1">
        <f t="shared" si="15"/>
        <v>0</v>
      </c>
      <c r="U346" s="1" t="s">
        <v>40</v>
      </c>
      <c r="V346" s="1" t="s">
        <v>40</v>
      </c>
      <c r="W346" s="1"/>
      <c r="X346" s="1"/>
      <c r="Y346" s="1"/>
      <c r="Z346" s="1"/>
      <c r="AA346" s="1"/>
      <c r="AB346" s="1"/>
      <c r="AC346" s="1" t="s">
        <v>41</v>
      </c>
      <c r="AD346" s="1" t="s">
        <v>42</v>
      </c>
      <c r="AE346" s="1" t="s">
        <v>40</v>
      </c>
    </row>
    <row r="347" spans="1:35" ht="15.75" hidden="1" customHeight="1" x14ac:dyDescent="0.25">
      <c r="A347" s="1" t="s">
        <v>32</v>
      </c>
      <c r="B347" s="1" t="s">
        <v>33</v>
      </c>
      <c r="C347" s="1" t="s">
        <v>62</v>
      </c>
      <c r="D347" s="1">
        <v>5</v>
      </c>
      <c r="E347" s="1" t="s">
        <v>40</v>
      </c>
      <c r="F347" s="1" t="s">
        <v>63</v>
      </c>
      <c r="G347" s="2">
        <v>45798</v>
      </c>
      <c r="H347" s="1" t="s">
        <v>36</v>
      </c>
      <c r="I347" s="1" t="s">
        <v>37</v>
      </c>
      <c r="J347" s="1" t="s">
        <v>38</v>
      </c>
      <c r="K347" s="1">
        <v>8</v>
      </c>
      <c r="L347" s="1">
        <v>29</v>
      </c>
      <c r="M347" s="1" t="s">
        <v>46</v>
      </c>
      <c r="N347" s="1">
        <v>5</v>
      </c>
      <c r="O347" s="1" t="s">
        <v>40</v>
      </c>
      <c r="P347" s="35"/>
      <c r="Q347" s="1"/>
      <c r="R347" s="1">
        <v>0.2</v>
      </c>
      <c r="S347" s="1" t="s">
        <v>40</v>
      </c>
      <c r="T347" s="1">
        <f t="shared" si="15"/>
        <v>0</v>
      </c>
      <c r="U347" s="1" t="s">
        <v>40</v>
      </c>
      <c r="V347" s="1" t="s">
        <v>40</v>
      </c>
      <c r="W347" s="1"/>
      <c r="X347" s="1"/>
      <c r="Y347" s="1"/>
      <c r="Z347" s="1"/>
      <c r="AA347" s="1"/>
      <c r="AB347" s="1"/>
      <c r="AC347" s="1" t="s">
        <v>41</v>
      </c>
      <c r="AD347" s="1" t="s">
        <v>42</v>
      </c>
      <c r="AE347" s="1" t="s">
        <v>40</v>
      </c>
    </row>
    <row r="348" spans="1:35" ht="15.75" hidden="1" customHeight="1" x14ac:dyDescent="0.25">
      <c r="A348" s="1" t="s">
        <v>32</v>
      </c>
      <c r="B348" s="1" t="s">
        <v>33</v>
      </c>
      <c r="C348" s="1" t="s">
        <v>62</v>
      </c>
      <c r="D348" s="1">
        <v>5</v>
      </c>
      <c r="E348" s="1" t="s">
        <v>40</v>
      </c>
      <c r="F348" s="1" t="s">
        <v>63</v>
      </c>
      <c r="G348" s="2">
        <v>45798</v>
      </c>
      <c r="H348" s="1" t="s">
        <v>36</v>
      </c>
      <c r="I348" s="1" t="s">
        <v>37</v>
      </c>
      <c r="J348" s="1" t="s">
        <v>38</v>
      </c>
      <c r="K348" s="1">
        <v>8</v>
      </c>
      <c r="L348" s="1">
        <v>30</v>
      </c>
      <c r="M348" s="1" t="s">
        <v>47</v>
      </c>
      <c r="N348" s="1">
        <v>14</v>
      </c>
      <c r="O348" s="1" t="s">
        <v>40</v>
      </c>
      <c r="P348" s="35"/>
      <c r="Q348" s="1"/>
      <c r="R348" s="1">
        <v>0.1</v>
      </c>
      <c r="S348" s="1" t="s">
        <v>40</v>
      </c>
      <c r="T348" s="1">
        <f t="shared" si="15"/>
        <v>0</v>
      </c>
      <c r="U348" s="1" t="s">
        <v>40</v>
      </c>
      <c r="V348" s="1" t="s">
        <v>40</v>
      </c>
      <c r="W348" s="1"/>
      <c r="X348" s="1"/>
      <c r="Y348" s="1"/>
      <c r="Z348" s="1"/>
      <c r="AA348" s="1"/>
      <c r="AB348" s="1"/>
      <c r="AC348" s="1" t="s">
        <v>41</v>
      </c>
      <c r="AD348" s="1" t="s">
        <v>42</v>
      </c>
      <c r="AE348" s="1" t="s">
        <v>40</v>
      </c>
    </row>
    <row r="349" spans="1:35" ht="15.75" hidden="1" customHeight="1" x14ac:dyDescent="0.25">
      <c r="A349" s="1" t="s">
        <v>32</v>
      </c>
      <c r="B349" s="1" t="s">
        <v>33</v>
      </c>
      <c r="C349" s="1" t="s">
        <v>62</v>
      </c>
      <c r="D349" s="1">
        <v>5</v>
      </c>
      <c r="E349" s="1" t="s">
        <v>40</v>
      </c>
      <c r="F349" s="1" t="s">
        <v>63</v>
      </c>
      <c r="G349" s="2">
        <v>45798</v>
      </c>
      <c r="H349" s="1" t="s">
        <v>36</v>
      </c>
      <c r="I349" s="1" t="s">
        <v>37</v>
      </c>
      <c r="J349" s="1" t="s">
        <v>38</v>
      </c>
      <c r="K349" s="1">
        <v>9</v>
      </c>
      <c r="L349" s="1">
        <v>31</v>
      </c>
      <c r="M349" s="1" t="s">
        <v>47</v>
      </c>
      <c r="N349" s="1">
        <v>8</v>
      </c>
      <c r="O349" s="1" t="s">
        <v>40</v>
      </c>
      <c r="P349" s="35"/>
      <c r="Q349" s="1"/>
      <c r="R349" s="1">
        <v>0.15</v>
      </c>
      <c r="S349" s="1" t="s">
        <v>40</v>
      </c>
      <c r="T349" s="1">
        <f t="shared" si="15"/>
        <v>0</v>
      </c>
      <c r="U349" s="1" t="s">
        <v>40</v>
      </c>
      <c r="V349" s="1" t="s">
        <v>40</v>
      </c>
      <c r="W349" s="1"/>
      <c r="X349" s="1"/>
      <c r="Y349" s="1"/>
      <c r="Z349" s="1"/>
      <c r="AA349" s="1"/>
      <c r="AB349" s="1"/>
      <c r="AC349" s="1" t="s">
        <v>41</v>
      </c>
      <c r="AD349" s="1" t="s">
        <v>42</v>
      </c>
      <c r="AE349" s="1" t="s">
        <v>40</v>
      </c>
    </row>
    <row r="350" spans="1:35" ht="15.75" hidden="1" customHeight="1" x14ac:dyDescent="0.25">
      <c r="A350" s="1" t="s">
        <v>32</v>
      </c>
      <c r="B350" s="1" t="s">
        <v>33</v>
      </c>
      <c r="C350" s="1" t="s">
        <v>62</v>
      </c>
      <c r="D350" s="1">
        <v>5</v>
      </c>
      <c r="E350" s="1" t="s">
        <v>40</v>
      </c>
      <c r="F350" s="1" t="s">
        <v>63</v>
      </c>
      <c r="G350" s="2">
        <v>45798</v>
      </c>
      <c r="H350" s="1" t="s">
        <v>36</v>
      </c>
      <c r="I350" s="1" t="s">
        <v>37</v>
      </c>
      <c r="J350" s="1" t="s">
        <v>38</v>
      </c>
      <c r="K350" s="1">
        <v>9</v>
      </c>
      <c r="L350" s="1">
        <v>32</v>
      </c>
      <c r="M350" s="1" t="s">
        <v>46</v>
      </c>
      <c r="N350" s="1">
        <v>5</v>
      </c>
      <c r="O350" s="1" t="s">
        <v>40</v>
      </c>
      <c r="P350" s="35"/>
      <c r="Q350" s="1"/>
      <c r="R350" s="1">
        <v>0.2</v>
      </c>
      <c r="S350" s="1" t="s">
        <v>40</v>
      </c>
      <c r="T350" s="1">
        <f t="shared" si="15"/>
        <v>0</v>
      </c>
      <c r="U350" s="1" t="s">
        <v>40</v>
      </c>
      <c r="V350" s="1" t="s">
        <v>40</v>
      </c>
      <c r="W350" s="1"/>
      <c r="X350" s="1"/>
      <c r="Y350" s="1"/>
      <c r="Z350" s="1"/>
      <c r="AA350" s="1"/>
      <c r="AB350" s="1"/>
      <c r="AC350" s="1" t="s">
        <v>41</v>
      </c>
      <c r="AD350" s="1" t="s">
        <v>42</v>
      </c>
      <c r="AE350" s="1" t="s">
        <v>40</v>
      </c>
    </row>
    <row r="351" spans="1:35" ht="15.75" hidden="1" customHeight="1" x14ac:dyDescent="0.25">
      <c r="A351" s="1" t="s">
        <v>32</v>
      </c>
      <c r="B351" s="1" t="s">
        <v>33</v>
      </c>
      <c r="C351" s="1" t="s">
        <v>62</v>
      </c>
      <c r="D351" s="1">
        <v>5</v>
      </c>
      <c r="E351" s="1" t="s">
        <v>40</v>
      </c>
      <c r="F351" s="1" t="s">
        <v>63</v>
      </c>
      <c r="G351" s="2">
        <v>45798</v>
      </c>
      <c r="H351" s="1" t="s">
        <v>36</v>
      </c>
      <c r="I351" s="1" t="s">
        <v>37</v>
      </c>
      <c r="J351" s="1" t="s">
        <v>38</v>
      </c>
      <c r="K351" s="1">
        <v>9</v>
      </c>
      <c r="L351" s="1">
        <v>33</v>
      </c>
      <c r="M351" s="1" t="s">
        <v>44</v>
      </c>
      <c r="N351" s="1">
        <v>9</v>
      </c>
      <c r="O351" s="1" t="s">
        <v>40</v>
      </c>
      <c r="P351" s="35"/>
      <c r="Q351" s="1"/>
      <c r="R351" s="1">
        <v>0.4</v>
      </c>
      <c r="S351" s="1" t="s">
        <v>40</v>
      </c>
      <c r="T351" s="1">
        <f t="shared" si="15"/>
        <v>0</v>
      </c>
      <c r="U351" s="1" t="s">
        <v>40</v>
      </c>
      <c r="V351" s="1" t="s">
        <v>40</v>
      </c>
      <c r="W351" s="1"/>
      <c r="X351" s="1"/>
      <c r="Y351" s="1"/>
      <c r="Z351" s="1"/>
      <c r="AA351" s="1"/>
      <c r="AB351" s="1"/>
      <c r="AC351" s="1" t="s">
        <v>41</v>
      </c>
      <c r="AD351" s="1" t="s">
        <v>42</v>
      </c>
      <c r="AE351" s="1" t="s">
        <v>40</v>
      </c>
    </row>
    <row r="352" spans="1:35" ht="15.75" hidden="1" customHeight="1" x14ac:dyDescent="0.25">
      <c r="A352" s="1" t="s">
        <v>32</v>
      </c>
      <c r="B352" s="1" t="s">
        <v>33</v>
      </c>
      <c r="C352" s="1" t="s">
        <v>62</v>
      </c>
      <c r="D352" s="1">
        <v>5</v>
      </c>
      <c r="E352" s="1" t="s">
        <v>40</v>
      </c>
      <c r="F352" s="1" t="s">
        <v>63</v>
      </c>
      <c r="G352" s="2">
        <v>45798</v>
      </c>
      <c r="H352" s="1" t="s">
        <v>36</v>
      </c>
      <c r="I352" s="1" t="s">
        <v>37</v>
      </c>
      <c r="J352" s="1" t="s">
        <v>38</v>
      </c>
      <c r="K352" s="1">
        <v>10</v>
      </c>
      <c r="L352" s="1">
        <v>34</v>
      </c>
      <c r="M352" s="1" t="s">
        <v>44</v>
      </c>
      <c r="N352" s="1">
        <v>38</v>
      </c>
      <c r="O352" s="1" t="s">
        <v>40</v>
      </c>
      <c r="P352" s="35"/>
      <c r="Q352" s="1"/>
      <c r="R352" s="1">
        <v>0.5</v>
      </c>
      <c r="S352" s="1" t="s">
        <v>40</v>
      </c>
      <c r="T352" s="1">
        <f t="shared" si="15"/>
        <v>0</v>
      </c>
      <c r="U352" s="1" t="s">
        <v>40</v>
      </c>
      <c r="V352" s="1" t="s">
        <v>40</v>
      </c>
      <c r="W352" s="1"/>
      <c r="X352" s="1"/>
      <c r="Y352" s="1"/>
      <c r="Z352" s="1"/>
      <c r="AA352" s="1"/>
      <c r="AB352" s="1"/>
      <c r="AC352" s="1" t="s">
        <v>41</v>
      </c>
      <c r="AD352" s="1" t="s">
        <v>42</v>
      </c>
      <c r="AE352" s="1" t="s">
        <v>40</v>
      </c>
    </row>
    <row r="353" spans="1:35" ht="15.75" hidden="1" customHeight="1" x14ac:dyDescent="0.25">
      <c r="A353" s="1" t="s">
        <v>32</v>
      </c>
      <c r="B353" s="1" t="s">
        <v>33</v>
      </c>
      <c r="C353" s="1" t="s">
        <v>62</v>
      </c>
      <c r="D353" s="1">
        <v>5</v>
      </c>
      <c r="E353" s="1" t="s">
        <v>40</v>
      </c>
      <c r="F353" s="1" t="s">
        <v>63</v>
      </c>
      <c r="G353" s="2">
        <v>45798</v>
      </c>
      <c r="H353" s="1" t="s">
        <v>36</v>
      </c>
      <c r="I353" s="1" t="s">
        <v>37</v>
      </c>
      <c r="J353" s="1" t="s">
        <v>38</v>
      </c>
      <c r="K353" s="1">
        <v>10</v>
      </c>
      <c r="L353" s="1">
        <v>35</v>
      </c>
      <c r="M353" s="1" t="s">
        <v>47</v>
      </c>
      <c r="N353" s="1">
        <v>36</v>
      </c>
      <c r="O353" s="1" t="s">
        <v>40</v>
      </c>
      <c r="P353" s="35"/>
      <c r="Q353" s="1"/>
      <c r="R353" s="1">
        <v>0.15</v>
      </c>
      <c r="S353" s="1" t="s">
        <v>40</v>
      </c>
      <c r="T353" s="1">
        <f t="shared" si="15"/>
        <v>0</v>
      </c>
      <c r="U353" s="1" t="s">
        <v>40</v>
      </c>
      <c r="V353" s="1" t="s">
        <v>40</v>
      </c>
      <c r="W353" s="1"/>
      <c r="X353" s="1"/>
      <c r="Y353" s="1"/>
      <c r="Z353" s="1"/>
      <c r="AA353" s="1"/>
      <c r="AB353" s="1"/>
      <c r="AC353" s="1" t="s">
        <v>41</v>
      </c>
      <c r="AD353" s="1" t="s">
        <v>42</v>
      </c>
      <c r="AE353" s="1" t="s">
        <v>40</v>
      </c>
    </row>
    <row r="354" spans="1:35" ht="15.75" hidden="1" customHeight="1" x14ac:dyDescent="0.25">
      <c r="A354" s="1" t="s">
        <v>32</v>
      </c>
      <c r="B354" s="1" t="s">
        <v>33</v>
      </c>
      <c r="C354" s="1" t="s">
        <v>62</v>
      </c>
      <c r="D354" s="1">
        <v>5</v>
      </c>
      <c r="E354" s="1" t="s">
        <v>40</v>
      </c>
      <c r="F354" s="1" t="s">
        <v>63</v>
      </c>
      <c r="G354" s="2">
        <v>45798</v>
      </c>
      <c r="H354" s="1" t="s">
        <v>36</v>
      </c>
      <c r="I354" s="1" t="s">
        <v>37</v>
      </c>
      <c r="J354" s="1" t="s">
        <v>38</v>
      </c>
      <c r="K354" s="1">
        <v>10</v>
      </c>
      <c r="L354" s="1">
        <v>36</v>
      </c>
      <c r="M354" s="1" t="s">
        <v>46</v>
      </c>
      <c r="N354" s="1">
        <v>8</v>
      </c>
      <c r="O354" s="1" t="s">
        <v>40</v>
      </c>
      <c r="P354" s="35"/>
      <c r="Q354" s="1"/>
      <c r="R354" s="1">
        <v>0.2</v>
      </c>
      <c r="S354" s="1" t="s">
        <v>40</v>
      </c>
      <c r="T354" s="1">
        <f t="shared" si="15"/>
        <v>0</v>
      </c>
      <c r="U354" s="1" t="s">
        <v>40</v>
      </c>
      <c r="V354" s="1" t="s">
        <v>40</v>
      </c>
      <c r="W354" s="1"/>
      <c r="X354" s="1"/>
      <c r="Y354" s="1"/>
      <c r="Z354" s="1"/>
      <c r="AA354" s="1"/>
      <c r="AB354" s="1"/>
      <c r="AC354" s="1" t="s">
        <v>41</v>
      </c>
      <c r="AD354" s="1" t="s">
        <v>42</v>
      </c>
      <c r="AE354" s="1" t="s">
        <v>40</v>
      </c>
    </row>
    <row r="355" spans="1:35" ht="15.75" hidden="1" customHeight="1" x14ac:dyDescent="0.25">
      <c r="A355" s="1" t="s">
        <v>32</v>
      </c>
      <c r="B355" s="1" t="s">
        <v>33</v>
      </c>
      <c r="C355" s="1" t="s">
        <v>62</v>
      </c>
      <c r="D355" s="1">
        <v>6</v>
      </c>
      <c r="E355" s="1">
        <v>527</v>
      </c>
      <c r="F355" s="1" t="s">
        <v>63</v>
      </c>
      <c r="G355" s="2">
        <v>45798</v>
      </c>
      <c r="H355" s="1" t="s">
        <v>36</v>
      </c>
      <c r="I355" s="1" t="s">
        <v>50</v>
      </c>
      <c r="J355" s="1" t="s">
        <v>38</v>
      </c>
      <c r="K355" s="1">
        <v>1</v>
      </c>
      <c r="L355" s="1">
        <v>1</v>
      </c>
      <c r="M355" s="1" t="s">
        <v>39</v>
      </c>
      <c r="N355" s="1" t="s">
        <v>40</v>
      </c>
      <c r="O355" s="1">
        <v>59.5</v>
      </c>
      <c r="P355" s="35">
        <f t="shared" si="16"/>
        <v>0.59499999999999997</v>
      </c>
      <c r="Q355" s="1">
        <f t="shared" si="17"/>
        <v>0.18939438227935546</v>
      </c>
      <c r="R355" s="1">
        <v>11</v>
      </c>
      <c r="S355" s="1">
        <v>7</v>
      </c>
      <c r="T355" s="1">
        <f t="shared" si="15"/>
        <v>2.8172414364054123E-2</v>
      </c>
      <c r="U355" s="1">
        <v>13</v>
      </c>
      <c r="V355" s="1">
        <v>18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 t="s">
        <v>41</v>
      </c>
      <c r="AD355" s="1" t="s">
        <v>42</v>
      </c>
      <c r="AE355" s="1" t="s">
        <v>40</v>
      </c>
      <c r="AF355" s="3">
        <v>4664493.3886000002</v>
      </c>
      <c r="AG355" s="3">
        <v>2469398.1693000002</v>
      </c>
      <c r="AH355" s="3">
        <v>-76.046160999999998</v>
      </c>
      <c r="AI355" s="3">
        <v>8.2364180010000005</v>
      </c>
    </row>
    <row r="356" spans="1:35" ht="15.75" hidden="1" customHeight="1" x14ac:dyDescent="0.25">
      <c r="A356" s="1" t="s">
        <v>32</v>
      </c>
      <c r="B356" s="1" t="s">
        <v>33</v>
      </c>
      <c r="C356" s="1" t="s">
        <v>62</v>
      </c>
      <c r="D356" s="1">
        <v>6</v>
      </c>
      <c r="E356" s="1">
        <v>528</v>
      </c>
      <c r="F356" s="1" t="s">
        <v>63</v>
      </c>
      <c r="G356" s="2">
        <v>45798</v>
      </c>
      <c r="H356" s="1" t="s">
        <v>36</v>
      </c>
      <c r="I356" s="1" t="s">
        <v>50</v>
      </c>
      <c r="J356" s="1" t="s">
        <v>38</v>
      </c>
      <c r="K356" s="1">
        <v>2</v>
      </c>
      <c r="L356" s="1">
        <v>9</v>
      </c>
      <c r="M356" s="1" t="s">
        <v>39</v>
      </c>
      <c r="N356" s="1" t="s">
        <v>40</v>
      </c>
      <c r="O356" s="1">
        <v>60.2</v>
      </c>
      <c r="P356" s="35">
        <f t="shared" si="16"/>
        <v>0.60199999999999998</v>
      </c>
      <c r="Q356" s="1">
        <f t="shared" si="17"/>
        <v>0.19162255148264198</v>
      </c>
      <c r="R356" s="1">
        <v>10</v>
      </c>
      <c r="S356" s="1">
        <v>7</v>
      </c>
      <c r="T356" s="1">
        <f t="shared" si="15"/>
        <v>2.8839193998137617E-2</v>
      </c>
      <c r="U356" s="1">
        <v>12</v>
      </c>
      <c r="V356" s="1">
        <v>17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 t="s">
        <v>41</v>
      </c>
      <c r="AD356" s="1" t="s">
        <v>42</v>
      </c>
      <c r="AE356" s="1" t="s">
        <v>40</v>
      </c>
      <c r="AF356" s="3">
        <v>4664491.4815999996</v>
      </c>
      <c r="AG356" s="3">
        <v>2469393.8678000001</v>
      </c>
      <c r="AH356" s="3">
        <v>-76.046177999999998</v>
      </c>
      <c r="AI356" s="3">
        <v>8.2363789999999995</v>
      </c>
    </row>
    <row r="357" spans="1:35" ht="15.75" hidden="1" customHeight="1" x14ac:dyDescent="0.25">
      <c r="A357" s="1" t="s">
        <v>32</v>
      </c>
      <c r="B357" s="1" t="s">
        <v>33</v>
      </c>
      <c r="C357" s="1" t="s">
        <v>62</v>
      </c>
      <c r="D357" s="1">
        <v>6</v>
      </c>
      <c r="E357" s="1" t="s">
        <v>40</v>
      </c>
      <c r="F357" s="1" t="s">
        <v>63</v>
      </c>
      <c r="G357" s="2">
        <v>45798</v>
      </c>
      <c r="H357" s="1" t="s">
        <v>36</v>
      </c>
      <c r="I357" s="1" t="s">
        <v>50</v>
      </c>
      <c r="J357" s="1" t="s">
        <v>38</v>
      </c>
      <c r="K357" s="1">
        <v>2</v>
      </c>
      <c r="L357" s="1">
        <v>10</v>
      </c>
      <c r="M357" s="1" t="s">
        <v>47</v>
      </c>
      <c r="N357" s="1">
        <v>1</v>
      </c>
      <c r="O357" s="1" t="s">
        <v>40</v>
      </c>
      <c r="P357" s="35"/>
      <c r="Q357" s="1"/>
      <c r="R357" s="1">
        <v>0.1</v>
      </c>
      <c r="S357" s="1" t="s">
        <v>40</v>
      </c>
      <c r="T357" s="1">
        <f t="shared" si="15"/>
        <v>0</v>
      </c>
      <c r="U357" s="1" t="s">
        <v>40</v>
      </c>
      <c r="V357" s="1" t="s">
        <v>40</v>
      </c>
      <c r="W357" s="1"/>
      <c r="X357" s="1"/>
      <c r="Y357" s="1"/>
      <c r="Z357" s="1"/>
      <c r="AA357" s="1"/>
      <c r="AB357" s="1"/>
      <c r="AC357" s="1" t="s">
        <v>41</v>
      </c>
      <c r="AD357" s="1" t="s">
        <v>42</v>
      </c>
      <c r="AE357" s="1" t="s">
        <v>40</v>
      </c>
    </row>
    <row r="358" spans="1:35" ht="15.75" hidden="1" customHeight="1" x14ac:dyDescent="0.25">
      <c r="A358" s="1" t="s">
        <v>32</v>
      </c>
      <c r="B358" s="1" t="s">
        <v>33</v>
      </c>
      <c r="C358" s="1" t="s">
        <v>62</v>
      </c>
      <c r="D358" s="1">
        <v>6</v>
      </c>
      <c r="E358" s="1" t="s">
        <v>40</v>
      </c>
      <c r="F358" s="1" t="s">
        <v>63</v>
      </c>
      <c r="G358" s="2">
        <v>45798</v>
      </c>
      <c r="H358" s="1" t="s">
        <v>36</v>
      </c>
      <c r="I358" s="1" t="s">
        <v>50</v>
      </c>
      <c r="J358" s="1" t="s">
        <v>38</v>
      </c>
      <c r="K358" s="1">
        <v>2</v>
      </c>
      <c r="L358" s="1">
        <v>11</v>
      </c>
      <c r="M358" s="1" t="s">
        <v>46</v>
      </c>
      <c r="N358" s="1">
        <v>25</v>
      </c>
      <c r="O358" s="1" t="s">
        <v>40</v>
      </c>
      <c r="P358" s="35"/>
      <c r="Q358" s="1"/>
      <c r="R358" s="1">
        <v>0.15</v>
      </c>
      <c r="S358" s="1" t="s">
        <v>40</v>
      </c>
      <c r="T358" s="1">
        <f t="shared" si="15"/>
        <v>0</v>
      </c>
      <c r="U358" s="1" t="s">
        <v>40</v>
      </c>
      <c r="V358" s="1" t="s">
        <v>40</v>
      </c>
      <c r="W358" s="1"/>
      <c r="X358" s="1"/>
      <c r="Y358" s="1"/>
      <c r="Z358" s="1"/>
      <c r="AA358" s="1"/>
      <c r="AB358" s="1"/>
      <c r="AC358" s="1" t="s">
        <v>41</v>
      </c>
      <c r="AD358" s="1" t="s">
        <v>42</v>
      </c>
      <c r="AE358" s="1" t="s">
        <v>40</v>
      </c>
    </row>
    <row r="359" spans="1:35" ht="15.75" hidden="1" customHeight="1" x14ac:dyDescent="0.25">
      <c r="A359" s="1" t="s">
        <v>32</v>
      </c>
      <c r="B359" s="1" t="s">
        <v>33</v>
      </c>
      <c r="C359" s="1" t="s">
        <v>62</v>
      </c>
      <c r="D359" s="1">
        <v>6</v>
      </c>
      <c r="E359" s="1">
        <v>529</v>
      </c>
      <c r="F359" s="1" t="s">
        <v>63</v>
      </c>
      <c r="G359" s="2">
        <v>45798</v>
      </c>
      <c r="H359" s="1" t="s">
        <v>36</v>
      </c>
      <c r="I359" s="1" t="s">
        <v>50</v>
      </c>
      <c r="J359" s="1" t="s">
        <v>38</v>
      </c>
      <c r="K359" s="1">
        <v>1</v>
      </c>
      <c r="L359" s="1">
        <v>2</v>
      </c>
      <c r="M359" s="1" t="s">
        <v>43</v>
      </c>
      <c r="N359" s="1" t="s">
        <v>40</v>
      </c>
      <c r="O359" s="1">
        <v>66.2</v>
      </c>
      <c r="P359" s="35">
        <f t="shared" si="16"/>
        <v>0.66200000000000003</v>
      </c>
      <c r="Q359" s="1">
        <f t="shared" si="17"/>
        <v>0.21072114465366945</v>
      </c>
      <c r="R359" s="1">
        <v>7.5</v>
      </c>
      <c r="S359" s="1">
        <v>4</v>
      </c>
      <c r="T359" s="1">
        <f t="shared" si="15"/>
        <v>3.4874349440182299E-2</v>
      </c>
      <c r="U359" s="1">
        <v>6</v>
      </c>
      <c r="V359" s="1">
        <v>10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 t="s">
        <v>41</v>
      </c>
      <c r="AD359" s="1" t="s">
        <v>42</v>
      </c>
      <c r="AE359" s="1" t="s">
        <v>40</v>
      </c>
      <c r="AF359" s="3">
        <v>4664490.8218</v>
      </c>
      <c r="AG359" s="3">
        <v>2469394.0942000002</v>
      </c>
      <c r="AH359" s="3">
        <v>-76.046183999999997</v>
      </c>
      <c r="AI359" s="3">
        <v>8.2363809999999997</v>
      </c>
    </row>
    <row r="360" spans="1:35" ht="15.75" hidden="1" customHeight="1" x14ac:dyDescent="0.25">
      <c r="A360" s="1" t="s">
        <v>32</v>
      </c>
      <c r="B360" s="1" t="s">
        <v>33</v>
      </c>
      <c r="C360" s="1" t="s">
        <v>62</v>
      </c>
      <c r="D360" s="1">
        <v>6</v>
      </c>
      <c r="E360" s="1">
        <v>530</v>
      </c>
      <c r="F360" s="1" t="s">
        <v>63</v>
      </c>
      <c r="G360" s="2">
        <v>45798</v>
      </c>
      <c r="H360" s="1" t="s">
        <v>36</v>
      </c>
      <c r="I360" s="1" t="s">
        <v>50</v>
      </c>
      <c r="J360" s="1" t="s">
        <v>38</v>
      </c>
      <c r="K360" s="1">
        <v>1</v>
      </c>
      <c r="L360" s="1">
        <v>3</v>
      </c>
      <c r="M360" s="1" t="s">
        <v>39</v>
      </c>
      <c r="N360" s="1" t="s">
        <v>40</v>
      </c>
      <c r="O360" s="1">
        <v>70.5</v>
      </c>
      <c r="P360" s="35">
        <f t="shared" si="16"/>
        <v>0.70499999999999996</v>
      </c>
      <c r="Q360" s="1">
        <f t="shared" si="17"/>
        <v>0.22440846975957243</v>
      </c>
      <c r="R360" s="1">
        <v>8</v>
      </c>
      <c r="S360" s="1">
        <v>5</v>
      </c>
      <c r="T360" s="1">
        <f t="shared" si="15"/>
        <v>3.9551992795124641E-2</v>
      </c>
      <c r="U360" s="1">
        <v>8</v>
      </c>
      <c r="V360" s="1">
        <v>19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 t="s">
        <v>45</v>
      </c>
      <c r="AD360" s="1" t="s">
        <v>42</v>
      </c>
      <c r="AE360" s="1" t="s">
        <v>40</v>
      </c>
      <c r="AF360" s="3">
        <v>4664487.7105999999</v>
      </c>
      <c r="AG360" s="3">
        <v>2469390.9086000002</v>
      </c>
      <c r="AH360" s="3">
        <v>-76.046211999999997</v>
      </c>
      <c r="AI360" s="3">
        <v>8.2363520000000001</v>
      </c>
    </row>
    <row r="361" spans="1:35" ht="15.75" hidden="1" customHeight="1" x14ac:dyDescent="0.25">
      <c r="A361" s="1" t="s">
        <v>32</v>
      </c>
      <c r="B361" s="1" t="s">
        <v>33</v>
      </c>
      <c r="C361" s="1" t="s">
        <v>62</v>
      </c>
      <c r="D361" s="1">
        <v>6</v>
      </c>
      <c r="E361" s="1">
        <v>531</v>
      </c>
      <c r="F361" s="1" t="s">
        <v>63</v>
      </c>
      <c r="G361" s="2">
        <v>45798</v>
      </c>
      <c r="H361" s="1" t="s">
        <v>36</v>
      </c>
      <c r="I361" s="1" t="s">
        <v>50</v>
      </c>
      <c r="J361" s="1" t="s">
        <v>38</v>
      </c>
      <c r="K361" s="1">
        <v>1</v>
      </c>
      <c r="L361" s="1">
        <v>4</v>
      </c>
      <c r="M361" s="1" t="s">
        <v>39</v>
      </c>
      <c r="N361" s="1" t="s">
        <v>40</v>
      </c>
      <c r="O361" s="1">
        <v>69.5</v>
      </c>
      <c r="P361" s="35">
        <f t="shared" si="16"/>
        <v>0.69499999999999995</v>
      </c>
      <c r="Q361" s="1">
        <f t="shared" si="17"/>
        <v>0.2212253708977345</v>
      </c>
      <c r="R361" s="1">
        <v>10</v>
      </c>
      <c r="S361" s="1">
        <v>7</v>
      </c>
      <c r="T361" s="1">
        <f t="shared" si="15"/>
        <v>3.843790819348137E-2</v>
      </c>
      <c r="U361" s="1">
        <v>8</v>
      </c>
      <c r="V361" s="1">
        <v>18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2</v>
      </c>
      <c r="AC361" s="1" t="s">
        <v>41</v>
      </c>
      <c r="AD361" s="1" t="s">
        <v>42</v>
      </c>
      <c r="AE361" s="1" t="s">
        <v>40</v>
      </c>
      <c r="AF361" s="3">
        <v>4664488.2297</v>
      </c>
      <c r="AG361" s="3">
        <v>2469386.6993</v>
      </c>
      <c r="AH361" s="3">
        <v>-76.046206999999995</v>
      </c>
      <c r="AI361" s="3">
        <v>8.2363140000000001</v>
      </c>
    </row>
    <row r="362" spans="1:35" ht="15.75" hidden="1" customHeight="1" x14ac:dyDescent="0.25">
      <c r="A362" s="1" t="s">
        <v>32</v>
      </c>
      <c r="B362" s="1" t="s">
        <v>33</v>
      </c>
      <c r="C362" s="1" t="s">
        <v>62</v>
      </c>
      <c r="D362" s="1">
        <v>6</v>
      </c>
      <c r="E362" s="1">
        <v>532</v>
      </c>
      <c r="F362" s="1" t="s">
        <v>63</v>
      </c>
      <c r="G362" s="2">
        <v>45798</v>
      </c>
      <c r="H362" s="1" t="s">
        <v>36</v>
      </c>
      <c r="I362" s="1" t="s">
        <v>50</v>
      </c>
      <c r="J362" s="1" t="s">
        <v>38</v>
      </c>
      <c r="K362" s="1">
        <v>1</v>
      </c>
      <c r="L362" s="1">
        <v>5</v>
      </c>
      <c r="M362" s="1" t="s">
        <v>39</v>
      </c>
      <c r="N362" s="1" t="s">
        <v>40</v>
      </c>
      <c r="O362" s="1">
        <v>66.5</v>
      </c>
      <c r="P362" s="35">
        <f t="shared" si="16"/>
        <v>0.66500000000000004</v>
      </c>
      <c r="Q362" s="1">
        <f t="shared" si="17"/>
        <v>0.21167607431222082</v>
      </c>
      <c r="R362" s="1">
        <v>8</v>
      </c>
      <c r="S362" s="1">
        <v>5</v>
      </c>
      <c r="T362" s="1">
        <f t="shared" si="15"/>
        <v>3.5191147354406711E-2</v>
      </c>
      <c r="U362" s="1">
        <v>6</v>
      </c>
      <c r="V362" s="1">
        <v>20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 t="s">
        <v>41</v>
      </c>
      <c r="AD362" s="1" t="s">
        <v>42</v>
      </c>
      <c r="AE362" s="1" t="s">
        <v>40</v>
      </c>
      <c r="AF362" s="3">
        <v>4664489.1193000004</v>
      </c>
      <c r="AG362" s="3">
        <v>2469387.6885000002</v>
      </c>
      <c r="AH362" s="3">
        <v>-76.046199000000001</v>
      </c>
      <c r="AI362" s="3">
        <v>8.2363230000000005</v>
      </c>
    </row>
    <row r="363" spans="1:35" ht="15.75" hidden="1" customHeight="1" x14ac:dyDescent="0.25">
      <c r="A363" s="1" t="s">
        <v>32</v>
      </c>
      <c r="B363" s="1" t="s">
        <v>33</v>
      </c>
      <c r="C363" s="1" t="s">
        <v>62</v>
      </c>
      <c r="D363" s="1">
        <v>6</v>
      </c>
      <c r="E363" s="1" t="s">
        <v>40</v>
      </c>
      <c r="F363" s="1" t="s">
        <v>63</v>
      </c>
      <c r="G363" s="2">
        <v>45798</v>
      </c>
      <c r="H363" s="1" t="s">
        <v>36</v>
      </c>
      <c r="I363" s="1" t="s">
        <v>50</v>
      </c>
      <c r="J363" s="1" t="s">
        <v>38</v>
      </c>
      <c r="K363" s="1">
        <v>1</v>
      </c>
      <c r="L363" s="1">
        <v>6</v>
      </c>
      <c r="M363" s="1" t="s">
        <v>47</v>
      </c>
      <c r="N363" s="1">
        <v>23</v>
      </c>
      <c r="O363" s="1" t="s">
        <v>40</v>
      </c>
      <c r="P363" s="35"/>
      <c r="Q363" s="1"/>
      <c r="R363" s="1">
        <v>0.1</v>
      </c>
      <c r="S363" s="1" t="s">
        <v>40</v>
      </c>
      <c r="T363" s="1">
        <f t="shared" si="15"/>
        <v>0</v>
      </c>
      <c r="U363" s="1" t="s">
        <v>40</v>
      </c>
      <c r="V363" s="1" t="s">
        <v>40</v>
      </c>
      <c r="W363" s="1"/>
      <c r="X363" s="1"/>
      <c r="Y363" s="1"/>
      <c r="Z363" s="1"/>
      <c r="AA363" s="1"/>
      <c r="AB363" s="1"/>
      <c r="AC363" s="1" t="s">
        <v>41</v>
      </c>
      <c r="AD363" s="1" t="s">
        <v>42</v>
      </c>
      <c r="AE363" s="1" t="s">
        <v>40</v>
      </c>
    </row>
    <row r="364" spans="1:35" ht="15.75" hidden="1" customHeight="1" x14ac:dyDescent="0.25">
      <c r="A364" s="1" t="s">
        <v>32</v>
      </c>
      <c r="B364" s="1" t="s">
        <v>33</v>
      </c>
      <c r="C364" s="1" t="s">
        <v>62</v>
      </c>
      <c r="D364" s="1">
        <v>6</v>
      </c>
      <c r="E364" s="1" t="s">
        <v>40</v>
      </c>
      <c r="F364" s="1" t="s">
        <v>63</v>
      </c>
      <c r="G364" s="2">
        <v>45798</v>
      </c>
      <c r="H364" s="1" t="s">
        <v>36</v>
      </c>
      <c r="I364" s="1" t="s">
        <v>50</v>
      </c>
      <c r="J364" s="1" t="s">
        <v>38</v>
      </c>
      <c r="K364" s="1">
        <v>1</v>
      </c>
      <c r="L364" s="1">
        <v>7</v>
      </c>
      <c r="M364" s="1" t="s">
        <v>46</v>
      </c>
      <c r="N364" s="1">
        <v>11</v>
      </c>
      <c r="O364" s="1" t="s">
        <v>40</v>
      </c>
      <c r="P364" s="35"/>
      <c r="Q364" s="1"/>
      <c r="R364" s="1">
        <v>0.15</v>
      </c>
      <c r="S364" s="1" t="s">
        <v>40</v>
      </c>
      <c r="T364" s="1">
        <f t="shared" si="15"/>
        <v>0</v>
      </c>
      <c r="U364" s="1" t="s">
        <v>40</v>
      </c>
      <c r="V364" s="1" t="s">
        <v>40</v>
      </c>
      <c r="W364" s="1"/>
      <c r="X364" s="1"/>
      <c r="Y364" s="1"/>
      <c r="Z364" s="1"/>
      <c r="AA364" s="1"/>
      <c r="AB364" s="1"/>
      <c r="AC364" s="1" t="s">
        <v>41</v>
      </c>
      <c r="AD364" s="1" t="s">
        <v>42</v>
      </c>
      <c r="AE364" s="1" t="s">
        <v>40</v>
      </c>
    </row>
    <row r="365" spans="1:35" ht="15.75" hidden="1" customHeight="1" x14ac:dyDescent="0.25">
      <c r="A365" s="1" t="s">
        <v>32</v>
      </c>
      <c r="B365" s="1" t="s">
        <v>33</v>
      </c>
      <c r="C365" s="1" t="s">
        <v>62</v>
      </c>
      <c r="D365" s="1">
        <v>6</v>
      </c>
      <c r="E365" s="1" t="s">
        <v>40</v>
      </c>
      <c r="F365" s="1" t="s">
        <v>63</v>
      </c>
      <c r="G365" s="2">
        <v>45798</v>
      </c>
      <c r="H365" s="1" t="s">
        <v>36</v>
      </c>
      <c r="I365" s="1" t="s">
        <v>50</v>
      </c>
      <c r="J365" s="1" t="s">
        <v>38</v>
      </c>
      <c r="K365" s="1">
        <v>1</v>
      </c>
      <c r="L365" s="1">
        <v>8</v>
      </c>
      <c r="M365" s="1" t="s">
        <v>44</v>
      </c>
      <c r="N365" s="1">
        <v>3</v>
      </c>
      <c r="O365" s="1" t="s">
        <v>40</v>
      </c>
      <c r="P365" s="35"/>
      <c r="Q365" s="1"/>
      <c r="R365" s="1">
        <v>0.2</v>
      </c>
      <c r="S365" s="1" t="s">
        <v>40</v>
      </c>
      <c r="T365" s="1">
        <f t="shared" si="15"/>
        <v>0</v>
      </c>
      <c r="U365" s="1" t="s">
        <v>40</v>
      </c>
      <c r="V365" s="1" t="s">
        <v>40</v>
      </c>
      <c r="W365" s="1"/>
      <c r="X365" s="1"/>
      <c r="Y365" s="1"/>
      <c r="Z365" s="1"/>
      <c r="AA365" s="1"/>
      <c r="AB365" s="1"/>
      <c r="AC365" s="1" t="s">
        <v>41</v>
      </c>
      <c r="AD365" s="1" t="s">
        <v>42</v>
      </c>
      <c r="AE365" s="1" t="s">
        <v>40</v>
      </c>
    </row>
    <row r="366" spans="1:35" ht="15.75" hidden="1" customHeight="1" x14ac:dyDescent="0.25">
      <c r="A366" s="1" t="s">
        <v>32</v>
      </c>
      <c r="B366" s="1" t="s">
        <v>33</v>
      </c>
      <c r="C366" s="1" t="s">
        <v>62</v>
      </c>
      <c r="D366" s="1">
        <v>6</v>
      </c>
      <c r="E366" s="1" t="s">
        <v>40</v>
      </c>
      <c r="F366" s="1" t="s">
        <v>63</v>
      </c>
      <c r="G366" s="2">
        <v>45798</v>
      </c>
      <c r="H366" s="1" t="s">
        <v>36</v>
      </c>
      <c r="I366" s="1" t="s">
        <v>50</v>
      </c>
      <c r="J366" s="1" t="s">
        <v>38</v>
      </c>
      <c r="K366" s="1">
        <v>3</v>
      </c>
      <c r="L366" s="1">
        <v>12</v>
      </c>
      <c r="M366" s="1" t="s">
        <v>46</v>
      </c>
      <c r="N366" s="1">
        <v>6</v>
      </c>
      <c r="O366" s="1" t="s">
        <v>40</v>
      </c>
      <c r="P366" s="35"/>
      <c r="Q366" s="1"/>
      <c r="R366" s="1">
        <v>0.15</v>
      </c>
      <c r="S366" s="1" t="s">
        <v>40</v>
      </c>
      <c r="T366" s="1">
        <f t="shared" si="15"/>
        <v>0</v>
      </c>
      <c r="U366" s="1" t="s">
        <v>40</v>
      </c>
      <c r="V366" s="1" t="s">
        <v>40</v>
      </c>
      <c r="W366" s="1"/>
      <c r="X366" s="1"/>
      <c r="Y366" s="1"/>
      <c r="Z366" s="1"/>
      <c r="AA366" s="1"/>
      <c r="AB366" s="1"/>
      <c r="AC366" s="1" t="s">
        <v>41</v>
      </c>
      <c r="AD366" s="1" t="s">
        <v>42</v>
      </c>
      <c r="AE366" s="1" t="s">
        <v>40</v>
      </c>
    </row>
    <row r="367" spans="1:35" ht="15.75" hidden="1" customHeight="1" x14ac:dyDescent="0.25">
      <c r="A367" s="1" t="s">
        <v>32</v>
      </c>
      <c r="B367" s="1" t="s">
        <v>33</v>
      </c>
      <c r="C367" s="1" t="s">
        <v>62</v>
      </c>
      <c r="D367" s="1">
        <v>6</v>
      </c>
      <c r="E367" s="1">
        <v>538</v>
      </c>
      <c r="F367" s="1" t="s">
        <v>63</v>
      </c>
      <c r="G367" s="2">
        <v>45798</v>
      </c>
      <c r="H367" s="1" t="s">
        <v>36</v>
      </c>
      <c r="I367" s="1" t="s">
        <v>50</v>
      </c>
      <c r="J367" s="1" t="s">
        <v>38</v>
      </c>
      <c r="K367" s="1">
        <v>4</v>
      </c>
      <c r="L367" s="1">
        <v>13</v>
      </c>
      <c r="M367" s="1" t="s">
        <v>39</v>
      </c>
      <c r="N367" s="1" t="s">
        <v>40</v>
      </c>
      <c r="O367" s="1">
        <v>75.5</v>
      </c>
      <c r="P367" s="35">
        <f t="shared" si="16"/>
        <v>0.755</v>
      </c>
      <c r="Q367" s="1">
        <f t="shared" si="17"/>
        <v>0.24032396406876197</v>
      </c>
      <c r="R367" s="1">
        <v>9</v>
      </c>
      <c r="S367" s="1">
        <v>6</v>
      </c>
      <c r="T367" s="1">
        <f t="shared" si="15"/>
        <v>4.5361148217978819E-2</v>
      </c>
      <c r="U367" s="1">
        <v>10</v>
      </c>
      <c r="V367" s="1">
        <v>18</v>
      </c>
      <c r="W367" s="1">
        <v>0</v>
      </c>
      <c r="X367" s="1">
        <v>0</v>
      </c>
      <c r="Y367" s="1">
        <v>3</v>
      </c>
      <c r="Z367" s="1">
        <v>0</v>
      </c>
      <c r="AA367" s="1">
        <v>0</v>
      </c>
      <c r="AB367" s="1">
        <v>5</v>
      </c>
      <c r="AC367" s="1" t="s">
        <v>41</v>
      </c>
      <c r="AD367" s="1" t="s">
        <v>42</v>
      </c>
      <c r="AE367" s="1" t="s">
        <v>40</v>
      </c>
      <c r="AF367" s="3">
        <v>4664484.5142000001</v>
      </c>
      <c r="AG367" s="3">
        <v>2469376.5463999999</v>
      </c>
      <c r="AH367" s="3">
        <v>-76.046239999999997</v>
      </c>
      <c r="AI367" s="3">
        <v>8.2362219999999997</v>
      </c>
    </row>
    <row r="368" spans="1:35" ht="15.75" hidden="1" customHeight="1" x14ac:dyDescent="0.25">
      <c r="A368" s="1" t="s">
        <v>32</v>
      </c>
      <c r="B368" s="1" t="s">
        <v>33</v>
      </c>
      <c r="C368" s="1" t="s">
        <v>62</v>
      </c>
      <c r="D368" s="1">
        <v>6</v>
      </c>
      <c r="E368" s="1">
        <v>539</v>
      </c>
      <c r="F368" s="1" t="s">
        <v>63</v>
      </c>
      <c r="G368" s="2">
        <v>45798</v>
      </c>
      <c r="H368" s="1" t="s">
        <v>36</v>
      </c>
      <c r="I368" s="1" t="s">
        <v>50</v>
      </c>
      <c r="J368" s="1" t="s">
        <v>38</v>
      </c>
      <c r="K368" s="1">
        <v>6</v>
      </c>
      <c r="L368" s="1">
        <v>14</v>
      </c>
      <c r="M368" s="1" t="s">
        <v>39</v>
      </c>
      <c r="N368" s="1" t="s">
        <v>40</v>
      </c>
      <c r="O368" s="1">
        <v>73.5</v>
      </c>
      <c r="P368" s="35">
        <f t="shared" si="16"/>
        <v>0.73499999999999999</v>
      </c>
      <c r="Q368" s="1">
        <f t="shared" si="17"/>
        <v>0.23395776634508614</v>
      </c>
      <c r="R368" s="1">
        <v>9</v>
      </c>
      <c r="S368" s="1">
        <v>7</v>
      </c>
      <c r="T368" s="1">
        <f t="shared" si="15"/>
        <v>4.2989739565909575E-2</v>
      </c>
      <c r="U368" s="1">
        <v>7</v>
      </c>
      <c r="V368" s="1">
        <v>18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3</v>
      </c>
      <c r="AC368" s="1" t="s">
        <v>41</v>
      </c>
      <c r="AD368" s="1" t="s">
        <v>42</v>
      </c>
      <c r="AE368" s="1" t="s">
        <v>40</v>
      </c>
      <c r="AF368" s="3">
        <v>4664470.8099999996</v>
      </c>
      <c r="AG368" s="3">
        <v>2469386.6107999999</v>
      </c>
      <c r="AH368" s="3">
        <v>-76.046364999999994</v>
      </c>
      <c r="AI368" s="3">
        <v>8.2363119999999999</v>
      </c>
    </row>
    <row r="369" spans="1:35" ht="15.75" hidden="1" customHeight="1" x14ac:dyDescent="0.25">
      <c r="A369" s="1" t="s">
        <v>32</v>
      </c>
      <c r="B369" s="1" t="s">
        <v>33</v>
      </c>
      <c r="C369" s="1" t="s">
        <v>62</v>
      </c>
      <c r="D369" s="1">
        <v>6</v>
      </c>
      <c r="E369" s="1">
        <v>540</v>
      </c>
      <c r="F369" s="1" t="s">
        <v>63</v>
      </c>
      <c r="G369" s="2">
        <v>45798</v>
      </c>
      <c r="H369" s="1" t="s">
        <v>36</v>
      </c>
      <c r="I369" s="1" t="s">
        <v>50</v>
      </c>
      <c r="J369" s="1" t="s">
        <v>38</v>
      </c>
      <c r="K369" s="1">
        <v>6</v>
      </c>
      <c r="L369" s="1">
        <v>15</v>
      </c>
      <c r="M369" s="1" t="s">
        <v>39</v>
      </c>
      <c r="N369" s="1" t="s">
        <v>40</v>
      </c>
      <c r="O369" s="1">
        <v>67.5</v>
      </c>
      <c r="P369" s="35">
        <f t="shared" si="16"/>
        <v>0.67500000000000004</v>
      </c>
      <c r="Q369" s="1">
        <f t="shared" si="17"/>
        <v>0.21485917317405873</v>
      </c>
      <c r="R369" s="1">
        <v>9</v>
      </c>
      <c r="S369" s="1">
        <v>7</v>
      </c>
      <c r="T369" s="1">
        <f t="shared" si="15"/>
        <v>3.6257485473122415E-2</v>
      </c>
      <c r="U369" s="1">
        <v>9</v>
      </c>
      <c r="V369" s="1">
        <v>25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 t="s">
        <v>41</v>
      </c>
      <c r="AD369" s="1" t="s">
        <v>42</v>
      </c>
      <c r="AE369" s="1" t="s">
        <v>40</v>
      </c>
      <c r="AF369" s="3">
        <v>4664468.7918999996</v>
      </c>
      <c r="AG369" s="3">
        <v>2469382.1995000001</v>
      </c>
      <c r="AH369" s="3">
        <v>-76.046383000000006</v>
      </c>
      <c r="AI369" s="3">
        <v>8.2362719999999996</v>
      </c>
    </row>
    <row r="370" spans="1:35" ht="15.75" hidden="1" customHeight="1" x14ac:dyDescent="0.25">
      <c r="A370" s="1" t="s">
        <v>32</v>
      </c>
      <c r="B370" s="1" t="s">
        <v>33</v>
      </c>
      <c r="C370" s="1" t="s">
        <v>62</v>
      </c>
      <c r="D370" s="1">
        <v>6</v>
      </c>
      <c r="E370" s="1">
        <v>535</v>
      </c>
      <c r="F370" s="1" t="s">
        <v>63</v>
      </c>
      <c r="G370" s="2">
        <v>45798</v>
      </c>
      <c r="H370" s="1" t="s">
        <v>36</v>
      </c>
      <c r="I370" s="1" t="s">
        <v>50</v>
      </c>
      <c r="J370" s="1" t="s">
        <v>38</v>
      </c>
      <c r="K370" s="1">
        <v>6</v>
      </c>
      <c r="L370" s="1">
        <v>16</v>
      </c>
      <c r="M370" s="1" t="s">
        <v>39</v>
      </c>
      <c r="N370" s="1" t="s">
        <v>40</v>
      </c>
      <c r="O370" s="1">
        <v>85.5</v>
      </c>
      <c r="P370" s="35">
        <f t="shared" si="16"/>
        <v>0.85499999999999998</v>
      </c>
      <c r="Q370" s="1">
        <f t="shared" si="17"/>
        <v>0.27215495268714102</v>
      </c>
      <c r="R370" s="1">
        <v>11</v>
      </c>
      <c r="S370" s="1">
        <v>8</v>
      </c>
      <c r="T370" s="1">
        <f t="shared" si="15"/>
        <v>5.8173121136876393E-2</v>
      </c>
      <c r="U370" s="1">
        <v>8</v>
      </c>
      <c r="V370" s="1">
        <v>18</v>
      </c>
      <c r="W370" s="1">
        <v>0</v>
      </c>
      <c r="X370" s="1">
        <v>0</v>
      </c>
      <c r="Y370" s="1">
        <v>0</v>
      </c>
      <c r="Z370" s="1">
        <v>0</v>
      </c>
      <c r="AA370" s="1">
        <v>1</v>
      </c>
      <c r="AB370" s="1">
        <v>2</v>
      </c>
      <c r="AC370" s="1" t="s">
        <v>41</v>
      </c>
      <c r="AD370" s="1" t="s">
        <v>42</v>
      </c>
      <c r="AE370" s="1" t="s">
        <v>40</v>
      </c>
      <c r="AF370" s="3">
        <v>4664468.5042000003</v>
      </c>
      <c r="AG370" s="3">
        <v>2469387.8456999999</v>
      </c>
      <c r="AH370" s="3">
        <v>-76.046385999999998</v>
      </c>
      <c r="AI370" s="3">
        <v>8.2363230000000005</v>
      </c>
    </row>
    <row r="371" spans="1:35" ht="15.75" hidden="1" customHeight="1" x14ac:dyDescent="0.25">
      <c r="A371" s="1" t="s">
        <v>32</v>
      </c>
      <c r="B371" s="1" t="s">
        <v>33</v>
      </c>
      <c r="C371" s="1" t="s">
        <v>62</v>
      </c>
      <c r="D371" s="1">
        <v>6</v>
      </c>
      <c r="E371" s="1">
        <v>536</v>
      </c>
      <c r="F371" s="1" t="s">
        <v>63</v>
      </c>
      <c r="G371" s="2">
        <v>45798</v>
      </c>
      <c r="H371" s="1" t="s">
        <v>36</v>
      </c>
      <c r="I371" s="1" t="s">
        <v>50</v>
      </c>
      <c r="J371" s="1" t="s">
        <v>38</v>
      </c>
      <c r="K371" s="1">
        <v>6</v>
      </c>
      <c r="L371" s="1">
        <v>17</v>
      </c>
      <c r="M371" s="1" t="s">
        <v>39</v>
      </c>
      <c r="N371" s="1" t="s">
        <v>40</v>
      </c>
      <c r="O371" s="1">
        <v>73.5</v>
      </c>
      <c r="P371" s="35">
        <f t="shared" si="16"/>
        <v>0.73499999999999999</v>
      </c>
      <c r="Q371" s="1">
        <f t="shared" si="17"/>
        <v>0.23395776634508614</v>
      </c>
      <c r="R371" s="1">
        <v>11</v>
      </c>
      <c r="S371" s="1">
        <v>9.5</v>
      </c>
      <c r="T371" s="1">
        <f t="shared" si="15"/>
        <v>4.2989739565909575E-2</v>
      </c>
      <c r="U371" s="1">
        <v>8</v>
      </c>
      <c r="V371" s="1">
        <v>20</v>
      </c>
      <c r="W371" s="1">
        <v>0</v>
      </c>
      <c r="X371" s="1">
        <v>0</v>
      </c>
      <c r="Y371" s="1">
        <v>0</v>
      </c>
      <c r="Z371" s="1">
        <v>0</v>
      </c>
      <c r="AA371" s="1">
        <v>1</v>
      </c>
      <c r="AB371" s="1">
        <v>0</v>
      </c>
      <c r="AC371" s="1" t="s">
        <v>41</v>
      </c>
      <c r="AD371" s="1" t="s">
        <v>42</v>
      </c>
      <c r="AE371" s="1" t="s">
        <v>40</v>
      </c>
      <c r="AF371" s="3">
        <v>4664462.1715000002</v>
      </c>
      <c r="AG371" s="3">
        <v>2469381.4753999999</v>
      </c>
      <c r="AH371" s="3">
        <v>-76.046442999999996</v>
      </c>
      <c r="AI371" s="3">
        <v>8.2362650009999996</v>
      </c>
    </row>
    <row r="372" spans="1:35" ht="15.75" hidden="1" customHeight="1" x14ac:dyDescent="0.25">
      <c r="A372" s="1" t="s">
        <v>32</v>
      </c>
      <c r="B372" s="1" t="s">
        <v>33</v>
      </c>
      <c r="C372" s="1" t="s">
        <v>62</v>
      </c>
      <c r="D372" s="1">
        <v>6</v>
      </c>
      <c r="E372" s="1" t="s">
        <v>40</v>
      </c>
      <c r="F372" s="1" t="s">
        <v>63</v>
      </c>
      <c r="G372" s="2">
        <v>45798</v>
      </c>
      <c r="H372" s="1" t="s">
        <v>36</v>
      </c>
      <c r="I372" s="1" t="s">
        <v>50</v>
      </c>
      <c r="J372" s="1" t="s">
        <v>38</v>
      </c>
      <c r="K372" s="1">
        <v>6</v>
      </c>
      <c r="L372" s="1">
        <v>18</v>
      </c>
      <c r="M372" s="1" t="s">
        <v>46</v>
      </c>
      <c r="N372" s="1">
        <v>3</v>
      </c>
      <c r="O372" s="1" t="s">
        <v>40</v>
      </c>
      <c r="P372" s="35"/>
      <c r="Q372" s="1"/>
      <c r="R372" s="1">
        <v>0.2</v>
      </c>
      <c r="S372" s="1" t="s">
        <v>40</v>
      </c>
      <c r="T372" s="1">
        <f t="shared" si="15"/>
        <v>0</v>
      </c>
      <c r="U372" s="1" t="s">
        <v>40</v>
      </c>
      <c r="V372" s="1" t="s">
        <v>40</v>
      </c>
      <c r="W372" s="1"/>
      <c r="X372" s="1"/>
      <c r="Y372" s="1"/>
      <c r="Z372" s="1"/>
      <c r="AA372" s="1"/>
      <c r="AB372" s="1"/>
      <c r="AC372" s="1" t="s">
        <v>41</v>
      </c>
      <c r="AD372" s="1" t="s">
        <v>42</v>
      </c>
      <c r="AE372" s="1" t="s">
        <v>40</v>
      </c>
    </row>
    <row r="373" spans="1:35" ht="15.75" hidden="1" customHeight="1" x14ac:dyDescent="0.25">
      <c r="A373" s="1" t="s">
        <v>32</v>
      </c>
      <c r="B373" s="1" t="s">
        <v>33</v>
      </c>
      <c r="C373" s="1" t="s">
        <v>62</v>
      </c>
      <c r="D373" s="1">
        <v>6</v>
      </c>
      <c r="E373" s="1" t="s">
        <v>40</v>
      </c>
      <c r="F373" s="1" t="s">
        <v>63</v>
      </c>
      <c r="G373" s="2">
        <v>45798</v>
      </c>
      <c r="H373" s="1" t="s">
        <v>36</v>
      </c>
      <c r="I373" s="1" t="s">
        <v>50</v>
      </c>
      <c r="J373" s="1" t="s">
        <v>38</v>
      </c>
      <c r="K373" s="1">
        <v>6</v>
      </c>
      <c r="L373" s="1">
        <v>19</v>
      </c>
      <c r="M373" s="1" t="s">
        <v>44</v>
      </c>
      <c r="N373" s="1">
        <v>2</v>
      </c>
      <c r="O373" s="1" t="s">
        <v>40</v>
      </c>
      <c r="P373" s="35"/>
      <c r="Q373" s="1"/>
      <c r="R373" s="1">
        <v>0.45</v>
      </c>
      <c r="S373" s="1" t="s">
        <v>40</v>
      </c>
      <c r="T373" s="1">
        <f t="shared" si="15"/>
        <v>0</v>
      </c>
      <c r="U373" s="1" t="s">
        <v>40</v>
      </c>
      <c r="V373" s="1" t="s">
        <v>40</v>
      </c>
      <c r="W373" s="1"/>
      <c r="X373" s="1"/>
      <c r="Y373" s="1"/>
      <c r="Z373" s="1"/>
      <c r="AA373" s="1"/>
      <c r="AB373" s="1"/>
      <c r="AC373" s="1" t="s">
        <v>41</v>
      </c>
      <c r="AD373" s="1" t="s">
        <v>42</v>
      </c>
      <c r="AE373" s="1" t="s">
        <v>40</v>
      </c>
    </row>
    <row r="374" spans="1:35" ht="15.75" hidden="1" customHeight="1" x14ac:dyDescent="0.25">
      <c r="A374" s="1" t="s">
        <v>32</v>
      </c>
      <c r="B374" s="1" t="s">
        <v>33</v>
      </c>
      <c r="C374" s="1" t="s">
        <v>62</v>
      </c>
      <c r="D374" s="1">
        <v>6</v>
      </c>
      <c r="E374" s="1" t="s">
        <v>40</v>
      </c>
      <c r="F374" s="1" t="s">
        <v>63</v>
      </c>
      <c r="G374" s="2">
        <v>45798</v>
      </c>
      <c r="H374" s="1" t="s">
        <v>36</v>
      </c>
      <c r="I374" s="1" t="s">
        <v>50</v>
      </c>
      <c r="J374" s="1" t="s">
        <v>38</v>
      </c>
      <c r="K374" s="1">
        <v>6</v>
      </c>
      <c r="L374" s="1">
        <v>20</v>
      </c>
      <c r="M374" s="1" t="s">
        <v>47</v>
      </c>
      <c r="N374" s="1">
        <v>2</v>
      </c>
      <c r="O374" s="1" t="s">
        <v>40</v>
      </c>
      <c r="P374" s="35"/>
      <c r="Q374" s="1"/>
      <c r="R374" s="1">
        <v>0.1</v>
      </c>
      <c r="S374" s="1" t="s">
        <v>40</v>
      </c>
      <c r="T374" s="1">
        <f t="shared" si="15"/>
        <v>0</v>
      </c>
      <c r="U374" s="1" t="s">
        <v>40</v>
      </c>
      <c r="V374" s="1" t="s">
        <v>40</v>
      </c>
      <c r="W374" s="1"/>
      <c r="X374" s="1"/>
      <c r="Y374" s="1"/>
      <c r="Z374" s="1"/>
      <c r="AA374" s="1"/>
      <c r="AB374" s="1"/>
      <c r="AC374" s="1" t="s">
        <v>41</v>
      </c>
      <c r="AD374" s="1" t="s">
        <v>42</v>
      </c>
      <c r="AE374" s="1" t="s">
        <v>40</v>
      </c>
    </row>
    <row r="375" spans="1:35" ht="15.75" hidden="1" customHeight="1" x14ac:dyDescent="0.25">
      <c r="A375" s="1" t="s">
        <v>32</v>
      </c>
      <c r="B375" s="1" t="s">
        <v>33</v>
      </c>
      <c r="C375" s="1" t="s">
        <v>62</v>
      </c>
      <c r="D375" s="1">
        <v>6</v>
      </c>
      <c r="E375" s="1" t="s">
        <v>40</v>
      </c>
      <c r="F375" s="1" t="s">
        <v>63</v>
      </c>
      <c r="G375" s="2">
        <v>45798</v>
      </c>
      <c r="H375" s="1" t="s">
        <v>36</v>
      </c>
      <c r="I375" s="1" t="s">
        <v>50</v>
      </c>
      <c r="J375" s="1" t="s">
        <v>38</v>
      </c>
      <c r="K375" s="1">
        <v>7</v>
      </c>
      <c r="L375" s="1">
        <v>21</v>
      </c>
      <c r="M375" s="1" t="s">
        <v>47</v>
      </c>
      <c r="N375" s="1">
        <v>5</v>
      </c>
      <c r="O375" s="1" t="s">
        <v>40</v>
      </c>
      <c r="P375" s="35"/>
      <c r="Q375" s="1"/>
      <c r="R375" s="1">
        <v>0.1</v>
      </c>
      <c r="S375" s="1" t="s">
        <v>40</v>
      </c>
      <c r="T375" s="1">
        <f t="shared" si="15"/>
        <v>0</v>
      </c>
      <c r="U375" s="1" t="s">
        <v>40</v>
      </c>
      <c r="V375" s="1" t="s">
        <v>40</v>
      </c>
      <c r="W375" s="1"/>
      <c r="X375" s="1"/>
      <c r="Y375" s="1"/>
      <c r="Z375" s="1"/>
      <c r="AA375" s="1"/>
      <c r="AB375" s="1"/>
      <c r="AC375" s="1" t="s">
        <v>41</v>
      </c>
      <c r="AD375" s="1" t="s">
        <v>42</v>
      </c>
      <c r="AE375" s="1" t="s">
        <v>40</v>
      </c>
    </row>
    <row r="376" spans="1:35" ht="15.75" hidden="1" customHeight="1" x14ac:dyDescent="0.25">
      <c r="A376" s="1" t="s">
        <v>32</v>
      </c>
      <c r="B376" s="1" t="s">
        <v>33</v>
      </c>
      <c r="C376" s="1" t="s">
        <v>62</v>
      </c>
      <c r="D376" s="1">
        <v>6</v>
      </c>
      <c r="E376" s="1" t="s">
        <v>40</v>
      </c>
      <c r="F376" s="1" t="s">
        <v>63</v>
      </c>
      <c r="G376" s="2">
        <v>45798</v>
      </c>
      <c r="H376" s="1" t="s">
        <v>36</v>
      </c>
      <c r="I376" s="1" t="s">
        <v>50</v>
      </c>
      <c r="J376" s="1" t="s">
        <v>38</v>
      </c>
      <c r="K376" s="1">
        <v>7</v>
      </c>
      <c r="L376" s="1">
        <v>22</v>
      </c>
      <c r="M376" s="1" t="s">
        <v>46</v>
      </c>
      <c r="N376" s="1">
        <v>17</v>
      </c>
      <c r="O376" s="1" t="s">
        <v>40</v>
      </c>
      <c r="P376" s="35"/>
      <c r="Q376" s="1"/>
      <c r="R376" s="1">
        <v>0.2</v>
      </c>
      <c r="S376" s="1" t="s">
        <v>40</v>
      </c>
      <c r="T376" s="1">
        <f t="shared" si="15"/>
        <v>0</v>
      </c>
      <c r="U376" s="1" t="s">
        <v>40</v>
      </c>
      <c r="V376" s="1" t="s">
        <v>40</v>
      </c>
      <c r="W376" s="1"/>
      <c r="X376" s="1"/>
      <c r="Y376" s="1"/>
      <c r="Z376" s="1"/>
      <c r="AA376" s="1"/>
      <c r="AB376" s="1"/>
      <c r="AC376" s="1" t="s">
        <v>41</v>
      </c>
      <c r="AD376" s="1" t="s">
        <v>42</v>
      </c>
      <c r="AE376" s="1" t="s">
        <v>40</v>
      </c>
    </row>
    <row r="377" spans="1:35" ht="15.75" hidden="1" customHeight="1" x14ac:dyDescent="0.25">
      <c r="A377" s="1" t="s">
        <v>32</v>
      </c>
      <c r="B377" s="1" t="s">
        <v>33</v>
      </c>
      <c r="C377" s="1" t="s">
        <v>62</v>
      </c>
      <c r="D377" s="1">
        <v>6</v>
      </c>
      <c r="E377" s="1" t="s">
        <v>40</v>
      </c>
      <c r="F377" s="1" t="s">
        <v>63</v>
      </c>
      <c r="G377" s="2">
        <v>45798</v>
      </c>
      <c r="H377" s="1" t="s">
        <v>36</v>
      </c>
      <c r="I377" s="1" t="s">
        <v>50</v>
      </c>
      <c r="J377" s="1" t="s">
        <v>38</v>
      </c>
      <c r="K377" s="1">
        <v>7</v>
      </c>
      <c r="L377" s="1">
        <v>23</v>
      </c>
      <c r="M377" s="1" t="s">
        <v>44</v>
      </c>
      <c r="N377" s="1">
        <v>3</v>
      </c>
      <c r="O377" s="1" t="s">
        <v>40</v>
      </c>
      <c r="P377" s="35"/>
      <c r="Q377" s="1"/>
      <c r="R377" s="1">
        <v>0.35</v>
      </c>
      <c r="S377" s="1" t="s">
        <v>40</v>
      </c>
      <c r="T377" s="1">
        <f t="shared" si="15"/>
        <v>0</v>
      </c>
      <c r="U377" s="1" t="s">
        <v>40</v>
      </c>
      <c r="V377" s="1" t="s">
        <v>40</v>
      </c>
      <c r="W377" s="1"/>
      <c r="X377" s="1"/>
      <c r="Y377" s="1"/>
      <c r="Z377" s="1"/>
      <c r="AA377" s="1"/>
      <c r="AB377" s="1"/>
      <c r="AC377" s="1" t="s">
        <v>41</v>
      </c>
      <c r="AD377" s="1" t="s">
        <v>42</v>
      </c>
      <c r="AE377" s="1" t="s">
        <v>40</v>
      </c>
    </row>
    <row r="378" spans="1:35" ht="15.75" hidden="1" customHeight="1" x14ac:dyDescent="0.25">
      <c r="A378" s="1" t="s">
        <v>32</v>
      </c>
      <c r="B378" s="1" t="s">
        <v>33</v>
      </c>
      <c r="C378" s="1" t="s">
        <v>62</v>
      </c>
      <c r="D378" s="1">
        <v>6</v>
      </c>
      <c r="E378" s="1" t="s">
        <v>40</v>
      </c>
      <c r="F378" s="1" t="s">
        <v>63</v>
      </c>
      <c r="G378" s="2">
        <v>45798</v>
      </c>
      <c r="H378" s="1" t="s">
        <v>36</v>
      </c>
      <c r="I378" s="1" t="s">
        <v>50</v>
      </c>
      <c r="J378" s="1" t="s">
        <v>38</v>
      </c>
      <c r="K378" s="1">
        <v>8</v>
      </c>
      <c r="L378" s="1">
        <v>24</v>
      </c>
      <c r="M378" s="1" t="s">
        <v>47</v>
      </c>
      <c r="N378" s="1">
        <v>20</v>
      </c>
      <c r="O378" s="1" t="s">
        <v>40</v>
      </c>
      <c r="P378" s="35"/>
      <c r="Q378" s="1"/>
      <c r="R378" s="1">
        <v>0.2</v>
      </c>
      <c r="S378" s="1" t="s">
        <v>40</v>
      </c>
      <c r="T378" s="1">
        <f t="shared" si="15"/>
        <v>0</v>
      </c>
      <c r="U378" s="1" t="s">
        <v>40</v>
      </c>
      <c r="V378" s="1" t="s">
        <v>40</v>
      </c>
      <c r="W378" s="1"/>
      <c r="X378" s="1"/>
      <c r="Y378" s="1"/>
      <c r="Z378" s="1"/>
      <c r="AA378" s="1"/>
      <c r="AB378" s="1"/>
      <c r="AC378" s="1" t="s">
        <v>41</v>
      </c>
      <c r="AD378" s="1" t="s">
        <v>42</v>
      </c>
      <c r="AE378" s="1" t="s">
        <v>40</v>
      </c>
    </row>
    <row r="379" spans="1:35" ht="15.75" hidden="1" customHeight="1" x14ac:dyDescent="0.25">
      <c r="A379" s="1" t="s">
        <v>32</v>
      </c>
      <c r="B379" s="1" t="s">
        <v>33</v>
      </c>
      <c r="C379" s="1" t="s">
        <v>62</v>
      </c>
      <c r="D379" s="1">
        <v>6</v>
      </c>
      <c r="E379" s="1" t="s">
        <v>40</v>
      </c>
      <c r="F379" s="1" t="s">
        <v>63</v>
      </c>
      <c r="G379" s="2">
        <v>45798</v>
      </c>
      <c r="H379" s="1" t="s">
        <v>36</v>
      </c>
      <c r="I379" s="1" t="s">
        <v>50</v>
      </c>
      <c r="J379" s="1" t="s">
        <v>38</v>
      </c>
      <c r="K379" s="1">
        <v>8</v>
      </c>
      <c r="L379" s="1">
        <v>25</v>
      </c>
      <c r="M379" s="1" t="s">
        <v>46</v>
      </c>
      <c r="N379" s="1">
        <v>2</v>
      </c>
      <c r="O379" s="1" t="s">
        <v>40</v>
      </c>
      <c r="P379" s="35"/>
      <c r="Q379" s="1"/>
      <c r="R379" s="1">
        <v>0.2</v>
      </c>
      <c r="S379" s="1" t="s">
        <v>40</v>
      </c>
      <c r="T379" s="1">
        <f t="shared" si="15"/>
        <v>0</v>
      </c>
      <c r="U379" s="1" t="s">
        <v>40</v>
      </c>
      <c r="V379" s="1" t="s">
        <v>40</v>
      </c>
      <c r="W379" s="1"/>
      <c r="X379" s="1"/>
      <c r="Y379" s="1"/>
      <c r="Z379" s="1"/>
      <c r="AA379" s="1"/>
      <c r="AB379" s="1"/>
      <c r="AC379" s="1" t="s">
        <v>41</v>
      </c>
      <c r="AD379" s="1" t="s">
        <v>42</v>
      </c>
      <c r="AE379" s="1" t="s">
        <v>40</v>
      </c>
    </row>
    <row r="380" spans="1:35" ht="15.75" hidden="1" customHeight="1" x14ac:dyDescent="0.25">
      <c r="A380" s="1" t="s">
        <v>32</v>
      </c>
      <c r="B380" s="1" t="s">
        <v>33</v>
      </c>
      <c r="C380" s="1" t="s">
        <v>62</v>
      </c>
      <c r="D380" s="1">
        <v>6</v>
      </c>
      <c r="E380" s="1" t="s">
        <v>40</v>
      </c>
      <c r="F380" s="1" t="s">
        <v>63</v>
      </c>
      <c r="G380" s="2">
        <v>45798</v>
      </c>
      <c r="H380" s="1" t="s">
        <v>36</v>
      </c>
      <c r="I380" s="1" t="s">
        <v>50</v>
      </c>
      <c r="J380" s="1" t="s">
        <v>38</v>
      </c>
      <c r="K380" s="1">
        <v>8</v>
      </c>
      <c r="L380" s="1">
        <v>26</v>
      </c>
      <c r="M380" s="1" t="s">
        <v>44</v>
      </c>
      <c r="N380" s="1">
        <v>15</v>
      </c>
      <c r="O380" s="1" t="s">
        <v>40</v>
      </c>
      <c r="P380" s="35"/>
      <c r="Q380" s="1"/>
      <c r="R380" s="1">
        <v>0.3</v>
      </c>
      <c r="S380" s="1" t="s">
        <v>40</v>
      </c>
      <c r="T380" s="1">
        <f t="shared" si="15"/>
        <v>0</v>
      </c>
      <c r="U380" s="1" t="s">
        <v>40</v>
      </c>
      <c r="V380" s="1" t="s">
        <v>40</v>
      </c>
      <c r="W380" s="1"/>
      <c r="X380" s="1"/>
      <c r="Y380" s="1"/>
      <c r="Z380" s="1"/>
      <c r="AA380" s="1"/>
      <c r="AB380" s="1"/>
      <c r="AC380" s="1" t="s">
        <v>41</v>
      </c>
      <c r="AD380" s="1" t="s">
        <v>42</v>
      </c>
      <c r="AE380" s="1" t="s">
        <v>40</v>
      </c>
    </row>
    <row r="381" spans="1:35" ht="15.75" hidden="1" customHeight="1" x14ac:dyDescent="0.25">
      <c r="A381" s="1" t="s">
        <v>32</v>
      </c>
      <c r="B381" s="1" t="s">
        <v>33</v>
      </c>
      <c r="C381" s="1" t="s">
        <v>62</v>
      </c>
      <c r="D381" s="1">
        <v>6</v>
      </c>
      <c r="E381" s="1">
        <v>537</v>
      </c>
      <c r="F381" s="1" t="s">
        <v>63</v>
      </c>
      <c r="G381" s="2">
        <v>45798</v>
      </c>
      <c r="H381" s="1" t="s">
        <v>36</v>
      </c>
      <c r="I381" s="1" t="s">
        <v>50</v>
      </c>
      <c r="J381" s="1" t="s">
        <v>38</v>
      </c>
      <c r="K381" s="1">
        <v>8</v>
      </c>
      <c r="L381" s="1">
        <v>27</v>
      </c>
      <c r="M381" s="1" t="s">
        <v>39</v>
      </c>
      <c r="N381" s="1" t="s">
        <v>40</v>
      </c>
      <c r="O381" s="1">
        <v>84</v>
      </c>
      <c r="P381" s="35">
        <f t="shared" si="16"/>
        <v>0.84</v>
      </c>
      <c r="Q381" s="1">
        <f t="shared" si="17"/>
        <v>0.26738030439438415</v>
      </c>
      <c r="R381" s="1">
        <v>9</v>
      </c>
      <c r="S381" s="1">
        <v>6.5</v>
      </c>
      <c r="T381" s="1">
        <f t="shared" si="15"/>
        <v>5.6149863922820668E-2</v>
      </c>
      <c r="U381" s="1">
        <v>10</v>
      </c>
      <c r="V381" s="1">
        <v>20</v>
      </c>
      <c r="W381" s="1">
        <v>0</v>
      </c>
      <c r="X381" s="1">
        <v>0</v>
      </c>
      <c r="Y381" s="1">
        <v>1</v>
      </c>
      <c r="Z381" s="1">
        <v>0</v>
      </c>
      <c r="AA381" s="1">
        <v>0</v>
      </c>
      <c r="AB381" s="1">
        <v>1</v>
      </c>
      <c r="AC381" s="1" t="s">
        <v>41</v>
      </c>
      <c r="AD381" s="1" t="s">
        <v>42</v>
      </c>
      <c r="AE381" s="1" t="s">
        <v>40</v>
      </c>
      <c r="AF381" s="3">
        <v>4664465.1257999996</v>
      </c>
      <c r="AG381" s="3">
        <v>2469364.0783000002</v>
      </c>
      <c r="AH381" s="3">
        <v>-76.046414999999996</v>
      </c>
      <c r="AI381" s="3">
        <v>8.2361079999999998</v>
      </c>
    </row>
    <row r="382" spans="1:35" ht="15.75" hidden="1" customHeight="1" x14ac:dyDescent="0.25">
      <c r="A382" s="1" t="s">
        <v>32</v>
      </c>
      <c r="B382" s="1" t="s">
        <v>33</v>
      </c>
      <c r="C382" s="1" t="s">
        <v>62</v>
      </c>
      <c r="D382" s="1">
        <v>6</v>
      </c>
      <c r="E382" s="1" t="s">
        <v>40</v>
      </c>
      <c r="F382" s="1" t="s">
        <v>63</v>
      </c>
      <c r="G382" s="2">
        <v>45798</v>
      </c>
      <c r="H382" s="1" t="s">
        <v>36</v>
      </c>
      <c r="I382" s="1" t="s">
        <v>50</v>
      </c>
      <c r="J382" s="1" t="s">
        <v>38</v>
      </c>
      <c r="K382" s="1">
        <v>9</v>
      </c>
      <c r="L382" s="1">
        <v>28</v>
      </c>
      <c r="M382" s="1" t="s">
        <v>44</v>
      </c>
      <c r="N382" s="1">
        <v>11</v>
      </c>
      <c r="O382" s="1" t="s">
        <v>40</v>
      </c>
      <c r="P382" s="35"/>
      <c r="Q382" s="1"/>
      <c r="R382" s="1">
        <v>0.25</v>
      </c>
      <c r="S382" s="1" t="s">
        <v>40</v>
      </c>
      <c r="T382" s="1">
        <f t="shared" si="15"/>
        <v>0</v>
      </c>
      <c r="U382" s="1" t="s">
        <v>40</v>
      </c>
      <c r="V382" s="1" t="s">
        <v>40</v>
      </c>
      <c r="W382" s="1"/>
      <c r="X382" s="1"/>
      <c r="Y382" s="1"/>
      <c r="Z382" s="1"/>
      <c r="AA382" s="1"/>
      <c r="AB382" s="1"/>
      <c r="AC382" s="1" t="s">
        <v>41</v>
      </c>
      <c r="AD382" s="1" t="s">
        <v>42</v>
      </c>
      <c r="AE382" s="1" t="s">
        <v>40</v>
      </c>
    </row>
    <row r="383" spans="1:35" ht="15.75" hidden="1" customHeight="1" x14ac:dyDescent="0.25">
      <c r="A383" s="1" t="s">
        <v>32</v>
      </c>
      <c r="B383" s="1" t="s">
        <v>33</v>
      </c>
      <c r="C383" s="1" t="s">
        <v>62</v>
      </c>
      <c r="D383" s="1">
        <v>6</v>
      </c>
      <c r="E383" s="1" t="s">
        <v>40</v>
      </c>
      <c r="F383" s="1" t="s">
        <v>63</v>
      </c>
      <c r="G383" s="2">
        <v>45798</v>
      </c>
      <c r="H383" s="1" t="s">
        <v>36</v>
      </c>
      <c r="I383" s="1" t="s">
        <v>50</v>
      </c>
      <c r="J383" s="1" t="s">
        <v>38</v>
      </c>
      <c r="K383" s="1">
        <v>9</v>
      </c>
      <c r="L383" s="1">
        <v>29</v>
      </c>
      <c r="M383" s="1" t="s">
        <v>47</v>
      </c>
      <c r="N383" s="1">
        <v>15</v>
      </c>
      <c r="O383" s="1" t="s">
        <v>40</v>
      </c>
      <c r="P383" s="35"/>
      <c r="Q383" s="1"/>
      <c r="R383" s="1">
        <v>0.1</v>
      </c>
      <c r="S383" s="1" t="s">
        <v>40</v>
      </c>
      <c r="T383" s="1">
        <f t="shared" si="15"/>
        <v>0</v>
      </c>
      <c r="U383" s="1" t="s">
        <v>40</v>
      </c>
      <c r="V383" s="1" t="s">
        <v>40</v>
      </c>
      <c r="W383" s="1"/>
      <c r="X383" s="1"/>
      <c r="Y383" s="1"/>
      <c r="Z383" s="1"/>
      <c r="AA383" s="1"/>
      <c r="AB383" s="1"/>
      <c r="AC383" s="1" t="s">
        <v>41</v>
      </c>
      <c r="AD383" s="1" t="s">
        <v>42</v>
      </c>
      <c r="AE383" s="1" t="s">
        <v>40</v>
      </c>
    </row>
    <row r="384" spans="1:35" ht="15.75" hidden="1" customHeight="1" x14ac:dyDescent="0.25">
      <c r="A384" s="1" t="s">
        <v>32</v>
      </c>
      <c r="B384" s="1" t="s">
        <v>33</v>
      </c>
      <c r="C384" s="1" t="s">
        <v>62</v>
      </c>
      <c r="D384" s="1">
        <v>6</v>
      </c>
      <c r="E384" s="1" t="s">
        <v>40</v>
      </c>
      <c r="F384" s="1" t="s">
        <v>63</v>
      </c>
      <c r="G384" s="2">
        <v>45798</v>
      </c>
      <c r="H384" s="1" t="s">
        <v>36</v>
      </c>
      <c r="I384" s="1" t="s">
        <v>50</v>
      </c>
      <c r="J384" s="1" t="s">
        <v>38</v>
      </c>
      <c r="K384" s="1">
        <v>9</v>
      </c>
      <c r="L384" s="1">
        <v>30</v>
      </c>
      <c r="M384" s="1" t="s">
        <v>46</v>
      </c>
      <c r="N384" s="1">
        <v>9</v>
      </c>
      <c r="O384" s="1" t="s">
        <v>40</v>
      </c>
      <c r="P384" s="35"/>
      <c r="Q384" s="1"/>
      <c r="R384" s="1">
        <v>0.5</v>
      </c>
      <c r="S384" s="1" t="s">
        <v>40</v>
      </c>
      <c r="T384" s="1">
        <f t="shared" si="15"/>
        <v>0</v>
      </c>
      <c r="U384" s="1" t="s">
        <v>40</v>
      </c>
      <c r="V384" s="1" t="s">
        <v>40</v>
      </c>
      <c r="W384" s="1"/>
      <c r="X384" s="1"/>
      <c r="Y384" s="1"/>
      <c r="Z384" s="1"/>
      <c r="AA384" s="1"/>
      <c r="AB384" s="1"/>
      <c r="AC384" s="1" t="s">
        <v>41</v>
      </c>
      <c r="AD384" s="1" t="s">
        <v>42</v>
      </c>
      <c r="AE384" s="1" t="s">
        <v>40</v>
      </c>
    </row>
    <row r="385" spans="1:35" ht="15.75" hidden="1" customHeight="1" x14ac:dyDescent="0.25">
      <c r="A385" s="1" t="s">
        <v>32</v>
      </c>
      <c r="B385" s="1" t="s">
        <v>33</v>
      </c>
      <c r="C385" s="1" t="s">
        <v>62</v>
      </c>
      <c r="D385" s="1">
        <v>6</v>
      </c>
      <c r="E385" s="1" t="s">
        <v>40</v>
      </c>
      <c r="F385" s="1" t="s">
        <v>63</v>
      </c>
      <c r="G385" s="2">
        <v>45798</v>
      </c>
      <c r="H385" s="1" t="s">
        <v>36</v>
      </c>
      <c r="I385" s="1" t="s">
        <v>50</v>
      </c>
      <c r="J385" s="1" t="s">
        <v>38</v>
      </c>
      <c r="K385" s="1">
        <v>10</v>
      </c>
      <c r="L385" s="1">
        <v>31</v>
      </c>
      <c r="M385" s="1" t="s">
        <v>47</v>
      </c>
      <c r="N385" s="1">
        <v>4</v>
      </c>
      <c r="O385" s="1" t="s">
        <v>40</v>
      </c>
      <c r="P385" s="35"/>
      <c r="Q385" s="1"/>
      <c r="R385" s="1">
        <v>0.1</v>
      </c>
      <c r="S385" s="1" t="s">
        <v>40</v>
      </c>
      <c r="T385" s="1">
        <f t="shared" si="15"/>
        <v>0</v>
      </c>
      <c r="U385" s="1" t="s">
        <v>40</v>
      </c>
      <c r="V385" s="1" t="s">
        <v>40</v>
      </c>
      <c r="W385" s="1"/>
      <c r="X385" s="1"/>
      <c r="Y385" s="1"/>
      <c r="Z385" s="1"/>
      <c r="AA385" s="1"/>
      <c r="AB385" s="1"/>
      <c r="AC385" s="1" t="s">
        <v>41</v>
      </c>
      <c r="AD385" s="1" t="s">
        <v>42</v>
      </c>
      <c r="AE385" s="1" t="s">
        <v>40</v>
      </c>
    </row>
    <row r="386" spans="1:35" ht="15.75" hidden="1" customHeight="1" x14ac:dyDescent="0.25">
      <c r="A386" s="1" t="s">
        <v>32</v>
      </c>
      <c r="B386" s="1" t="s">
        <v>33</v>
      </c>
      <c r="C386" s="1" t="s">
        <v>62</v>
      </c>
      <c r="D386" s="1">
        <v>6</v>
      </c>
      <c r="E386" s="1" t="s">
        <v>40</v>
      </c>
      <c r="F386" s="1" t="s">
        <v>63</v>
      </c>
      <c r="G386" s="2">
        <v>45798</v>
      </c>
      <c r="H386" s="1" t="s">
        <v>36</v>
      </c>
      <c r="I386" s="1" t="s">
        <v>50</v>
      </c>
      <c r="J386" s="1" t="s">
        <v>38</v>
      </c>
      <c r="K386" s="1">
        <v>10</v>
      </c>
      <c r="L386" s="1">
        <v>32</v>
      </c>
      <c r="M386" s="1" t="s">
        <v>46</v>
      </c>
      <c r="N386" s="1">
        <v>6</v>
      </c>
      <c r="O386" s="1" t="s">
        <v>40</v>
      </c>
      <c r="P386" s="35"/>
      <c r="Q386" s="1"/>
      <c r="R386" s="1">
        <v>0.15</v>
      </c>
      <c r="S386" s="1" t="s">
        <v>40</v>
      </c>
      <c r="T386" s="1">
        <f t="shared" ref="T386:T449" si="18">(PI()/4)*Q386*Q386</f>
        <v>0</v>
      </c>
      <c r="U386" s="1" t="s">
        <v>40</v>
      </c>
      <c r="V386" s="1" t="s">
        <v>40</v>
      </c>
      <c r="W386" s="1"/>
      <c r="X386" s="1"/>
      <c r="Y386" s="1"/>
      <c r="Z386" s="1"/>
      <c r="AA386" s="1"/>
      <c r="AB386" s="1"/>
      <c r="AC386" s="1" t="s">
        <v>41</v>
      </c>
      <c r="AD386" s="1" t="s">
        <v>42</v>
      </c>
      <c r="AE386" s="1" t="s">
        <v>40</v>
      </c>
    </row>
    <row r="387" spans="1:35" ht="15.75" hidden="1" customHeight="1" x14ac:dyDescent="0.25">
      <c r="A387" s="1" t="s">
        <v>32</v>
      </c>
      <c r="B387" s="1" t="s">
        <v>33</v>
      </c>
      <c r="C387" s="1" t="s">
        <v>62</v>
      </c>
      <c r="D387" s="1">
        <v>6</v>
      </c>
      <c r="E387" s="1" t="s">
        <v>40</v>
      </c>
      <c r="F387" s="1" t="s">
        <v>63</v>
      </c>
      <c r="G387" s="2">
        <v>45798</v>
      </c>
      <c r="H387" s="1" t="s">
        <v>36</v>
      </c>
      <c r="I387" s="1" t="s">
        <v>50</v>
      </c>
      <c r="J387" s="1" t="s">
        <v>38</v>
      </c>
      <c r="K387" s="1">
        <v>10</v>
      </c>
      <c r="L387" s="1">
        <v>33</v>
      </c>
      <c r="M387" s="1" t="s">
        <v>44</v>
      </c>
      <c r="N387" s="1">
        <v>14</v>
      </c>
      <c r="O387" s="1" t="s">
        <v>40</v>
      </c>
      <c r="P387" s="35"/>
      <c r="Q387" s="1"/>
      <c r="R387" s="1">
        <v>0.5</v>
      </c>
      <c r="S387" s="1" t="s">
        <v>40</v>
      </c>
      <c r="T387" s="1">
        <f t="shared" si="18"/>
        <v>0</v>
      </c>
      <c r="U387" s="1" t="s">
        <v>40</v>
      </c>
      <c r="V387" s="1" t="s">
        <v>40</v>
      </c>
      <c r="W387" s="1"/>
      <c r="X387" s="1"/>
      <c r="Y387" s="1"/>
      <c r="Z387" s="1"/>
      <c r="AA387" s="1"/>
      <c r="AB387" s="1"/>
      <c r="AC387" s="1" t="s">
        <v>41</v>
      </c>
      <c r="AD387" s="1" t="s">
        <v>42</v>
      </c>
      <c r="AE387" s="1" t="s">
        <v>40</v>
      </c>
    </row>
    <row r="388" spans="1:35" ht="15.75" hidden="1" customHeight="1" x14ac:dyDescent="0.25">
      <c r="A388" s="1" t="s">
        <v>32</v>
      </c>
      <c r="B388" s="1" t="s">
        <v>64</v>
      </c>
      <c r="C388" s="1" t="s">
        <v>65</v>
      </c>
      <c r="D388" s="1">
        <v>7</v>
      </c>
      <c r="E388" s="1">
        <v>541</v>
      </c>
      <c r="F388" s="1" t="s">
        <v>66</v>
      </c>
      <c r="G388" s="2">
        <v>45799</v>
      </c>
      <c r="H388" s="1" t="s">
        <v>49</v>
      </c>
      <c r="I388" s="1" t="s">
        <v>37</v>
      </c>
      <c r="J388" s="1" t="s">
        <v>38</v>
      </c>
      <c r="K388" s="1">
        <v>1</v>
      </c>
      <c r="L388" s="1">
        <v>1</v>
      </c>
      <c r="M388" s="1" t="s">
        <v>39</v>
      </c>
      <c r="N388" s="1" t="s">
        <v>40</v>
      </c>
      <c r="O388" s="1">
        <v>78.900000000000006</v>
      </c>
      <c r="P388" s="35">
        <f t="shared" ref="P388:P449" si="19">(O388/100)</f>
        <v>0.78900000000000003</v>
      </c>
      <c r="Q388" s="1">
        <f t="shared" ref="Q388:Q449" si="20">(P388/PI())</f>
        <v>0.25114650019901086</v>
      </c>
      <c r="R388" s="1">
        <v>9</v>
      </c>
      <c r="S388" s="1">
        <v>5.5</v>
      </c>
      <c r="T388" s="1">
        <f t="shared" si="18"/>
        <v>4.9538647164254893E-2</v>
      </c>
      <c r="U388" s="1">
        <v>16</v>
      </c>
      <c r="V388" s="1">
        <v>18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 t="s">
        <v>41</v>
      </c>
      <c r="AD388" s="1" t="s">
        <v>51</v>
      </c>
      <c r="AE388" s="1" t="s">
        <v>40</v>
      </c>
      <c r="AF388" s="3">
        <v>4705968.0153000001</v>
      </c>
      <c r="AG388" s="3">
        <v>2514461.0218000002</v>
      </c>
      <c r="AH388" s="3">
        <v>-75.672702999999998</v>
      </c>
      <c r="AI388" s="3">
        <v>8.6464259999999999</v>
      </c>
    </row>
    <row r="389" spans="1:35" ht="15.75" hidden="1" customHeight="1" x14ac:dyDescent="0.25">
      <c r="A389" s="1" t="s">
        <v>32</v>
      </c>
      <c r="B389" s="1" t="s">
        <v>64</v>
      </c>
      <c r="C389" s="1" t="s">
        <v>65</v>
      </c>
      <c r="D389" s="1">
        <v>7</v>
      </c>
      <c r="E389" s="1">
        <v>542</v>
      </c>
      <c r="F389" s="1" t="s">
        <v>66</v>
      </c>
      <c r="G389" s="2">
        <v>45799</v>
      </c>
      <c r="H389" s="1" t="s">
        <v>49</v>
      </c>
      <c r="I389" s="1" t="s">
        <v>37</v>
      </c>
      <c r="J389" s="1" t="s">
        <v>38</v>
      </c>
      <c r="K389" s="1">
        <v>1</v>
      </c>
      <c r="L389" s="1">
        <v>2</v>
      </c>
      <c r="M389" s="1" t="s">
        <v>56</v>
      </c>
      <c r="N389" s="1" t="s">
        <v>40</v>
      </c>
      <c r="O389" s="1">
        <v>100.5</v>
      </c>
      <c r="P389" s="35">
        <f t="shared" si="19"/>
        <v>1.0049999999999999</v>
      </c>
      <c r="Q389" s="1">
        <f t="shared" si="20"/>
        <v>0.31990143561470963</v>
      </c>
      <c r="R389" s="1">
        <v>5.5</v>
      </c>
      <c r="S389" s="1">
        <v>0.8</v>
      </c>
      <c r="T389" s="1">
        <f t="shared" si="18"/>
        <v>8.0375235698195782E-2</v>
      </c>
      <c r="U389" s="1">
        <v>12</v>
      </c>
      <c r="V389" s="1">
        <v>14</v>
      </c>
      <c r="W389" s="1"/>
      <c r="X389" s="1"/>
      <c r="Y389" s="1"/>
      <c r="Z389" s="1"/>
      <c r="AA389" s="1"/>
      <c r="AB389" s="1"/>
      <c r="AC389" s="1" t="s">
        <v>41</v>
      </c>
      <c r="AD389" s="1" t="s">
        <v>51</v>
      </c>
      <c r="AE389" s="1" t="s">
        <v>40</v>
      </c>
      <c r="AF389" s="3">
        <v>4705969.2248</v>
      </c>
      <c r="AG389" s="3">
        <v>2514460.7919999999</v>
      </c>
      <c r="AH389" s="3">
        <v>-75.672691999999998</v>
      </c>
      <c r="AI389" s="3">
        <v>8.6464239999999997</v>
      </c>
    </row>
    <row r="390" spans="1:35" ht="15.75" hidden="1" customHeight="1" x14ac:dyDescent="0.25">
      <c r="A390" s="1" t="s">
        <v>32</v>
      </c>
      <c r="B390" s="1" t="s">
        <v>64</v>
      </c>
      <c r="C390" s="1" t="s">
        <v>65</v>
      </c>
      <c r="D390" s="1">
        <v>7</v>
      </c>
      <c r="E390" s="1">
        <v>543</v>
      </c>
      <c r="F390" s="1" t="s">
        <v>66</v>
      </c>
      <c r="G390" s="2">
        <v>45799</v>
      </c>
      <c r="H390" s="1" t="s">
        <v>49</v>
      </c>
      <c r="I390" s="1" t="s">
        <v>37</v>
      </c>
      <c r="J390" s="1" t="s">
        <v>38</v>
      </c>
      <c r="K390" s="1">
        <v>1</v>
      </c>
      <c r="L390" s="1">
        <v>3</v>
      </c>
      <c r="M390" s="1" t="s">
        <v>52</v>
      </c>
      <c r="N390" s="1" t="s">
        <v>40</v>
      </c>
      <c r="O390" s="1">
        <v>80</v>
      </c>
      <c r="P390" s="35">
        <f t="shared" si="19"/>
        <v>0.8</v>
      </c>
      <c r="Q390" s="1">
        <f t="shared" si="20"/>
        <v>0.25464790894703254</v>
      </c>
      <c r="R390" s="1">
        <v>5</v>
      </c>
      <c r="S390" s="1">
        <v>0.4</v>
      </c>
      <c r="T390" s="1">
        <f t="shared" si="18"/>
        <v>5.0929581789406507E-2</v>
      </c>
      <c r="U390" s="1">
        <v>8</v>
      </c>
      <c r="V390" s="1">
        <v>10</v>
      </c>
      <c r="W390" s="1"/>
      <c r="X390" s="1"/>
      <c r="Y390" s="1"/>
      <c r="Z390" s="1"/>
      <c r="AA390" s="1"/>
      <c r="AB390" s="1"/>
      <c r="AC390" s="1" t="s">
        <v>41</v>
      </c>
      <c r="AD390" s="1" t="s">
        <v>51</v>
      </c>
      <c r="AE390" s="1" t="s">
        <v>40</v>
      </c>
      <c r="AF390" s="3">
        <v>4705972.4994999999</v>
      </c>
      <c r="AG390" s="3">
        <v>2514456.7862999998</v>
      </c>
      <c r="AH390" s="3">
        <v>-75.672662000000003</v>
      </c>
      <c r="AI390" s="3">
        <v>8.646388</v>
      </c>
    </row>
    <row r="391" spans="1:35" ht="15.75" hidden="1" customHeight="1" x14ac:dyDescent="0.25">
      <c r="A391" s="1" t="s">
        <v>32</v>
      </c>
      <c r="B391" s="1" t="s">
        <v>64</v>
      </c>
      <c r="C391" s="1" t="s">
        <v>65</v>
      </c>
      <c r="D391" s="1">
        <v>7</v>
      </c>
      <c r="E391" s="1">
        <v>544</v>
      </c>
      <c r="F391" s="1" t="s">
        <v>66</v>
      </c>
      <c r="G391" s="2">
        <v>45799</v>
      </c>
      <c r="H391" s="1" t="s">
        <v>49</v>
      </c>
      <c r="I391" s="1" t="s">
        <v>37</v>
      </c>
      <c r="J391" s="1" t="s">
        <v>38</v>
      </c>
      <c r="K391" s="1">
        <v>1</v>
      </c>
      <c r="L391" s="1">
        <v>4</v>
      </c>
      <c r="M391" s="1" t="s">
        <v>44</v>
      </c>
      <c r="N391" s="1">
        <v>6</v>
      </c>
      <c r="O391" s="1" t="s">
        <v>40</v>
      </c>
      <c r="P391" s="35"/>
      <c r="Q391" s="1"/>
      <c r="R391" s="1">
        <v>0.5</v>
      </c>
      <c r="S391" s="1" t="s">
        <v>40</v>
      </c>
      <c r="T391" s="1">
        <f t="shared" si="18"/>
        <v>0</v>
      </c>
      <c r="U391" s="1" t="s">
        <v>40</v>
      </c>
      <c r="V391" s="1" t="s">
        <v>40</v>
      </c>
      <c r="W391" s="1"/>
      <c r="X391" s="1"/>
      <c r="Y391" s="1"/>
      <c r="Z391" s="1"/>
      <c r="AA391" s="1"/>
      <c r="AB391" s="1"/>
      <c r="AC391" s="1" t="s">
        <v>41</v>
      </c>
      <c r="AD391" s="1" t="s">
        <v>51</v>
      </c>
      <c r="AE391" s="1" t="s">
        <v>40</v>
      </c>
      <c r="AF391" s="3">
        <v>4705964.6947999997</v>
      </c>
      <c r="AG391" s="3">
        <v>2514458.5005999999</v>
      </c>
      <c r="AH391" s="3">
        <v>-75.672732999999994</v>
      </c>
      <c r="AI391" s="3">
        <v>8.6464030009999995</v>
      </c>
    </row>
    <row r="392" spans="1:35" ht="15.75" hidden="1" customHeight="1" x14ac:dyDescent="0.25">
      <c r="A392" s="1" t="s">
        <v>32</v>
      </c>
      <c r="B392" s="1" t="s">
        <v>64</v>
      </c>
      <c r="C392" s="1" t="s">
        <v>65</v>
      </c>
      <c r="D392" s="1">
        <v>7</v>
      </c>
      <c r="E392" s="1" t="s">
        <v>40</v>
      </c>
      <c r="F392" s="1" t="s">
        <v>66</v>
      </c>
      <c r="G392" s="2">
        <v>45799</v>
      </c>
      <c r="H392" s="1" t="s">
        <v>49</v>
      </c>
      <c r="I392" s="1" t="s">
        <v>37</v>
      </c>
      <c r="J392" s="1" t="s">
        <v>38</v>
      </c>
      <c r="K392" s="1">
        <v>1</v>
      </c>
      <c r="L392" s="1">
        <v>5</v>
      </c>
      <c r="M392" s="1" t="s">
        <v>46</v>
      </c>
      <c r="N392" s="1">
        <v>3</v>
      </c>
      <c r="O392" s="1" t="s">
        <v>40</v>
      </c>
      <c r="P392" s="35"/>
      <c r="Q392" s="1"/>
      <c r="R392" s="1">
        <v>0.3</v>
      </c>
      <c r="S392" s="1" t="s">
        <v>40</v>
      </c>
      <c r="T392" s="1">
        <f t="shared" si="18"/>
        <v>0</v>
      </c>
      <c r="U392" s="1" t="s">
        <v>40</v>
      </c>
      <c r="V392" s="1" t="s">
        <v>40</v>
      </c>
      <c r="W392" s="1"/>
      <c r="X392" s="1"/>
      <c r="Y392" s="1"/>
      <c r="Z392" s="1"/>
      <c r="AA392" s="1"/>
      <c r="AB392" s="1"/>
      <c r="AC392" s="1" t="s">
        <v>41</v>
      </c>
      <c r="AD392" s="1" t="s">
        <v>51</v>
      </c>
      <c r="AE392" s="1" t="s">
        <v>40</v>
      </c>
    </row>
    <row r="393" spans="1:35" ht="15.75" hidden="1" customHeight="1" x14ac:dyDescent="0.25">
      <c r="A393" s="1" t="s">
        <v>32</v>
      </c>
      <c r="B393" s="1" t="s">
        <v>64</v>
      </c>
      <c r="C393" s="1" t="s">
        <v>65</v>
      </c>
      <c r="D393" s="1">
        <v>7</v>
      </c>
      <c r="E393" s="1" t="s">
        <v>40</v>
      </c>
      <c r="F393" s="1" t="s">
        <v>66</v>
      </c>
      <c r="G393" s="2">
        <v>45799</v>
      </c>
      <c r="H393" s="1" t="s">
        <v>49</v>
      </c>
      <c r="I393" s="1" t="s">
        <v>37</v>
      </c>
      <c r="J393" s="1" t="s">
        <v>38</v>
      </c>
      <c r="K393" s="1">
        <v>1</v>
      </c>
      <c r="L393" s="1">
        <v>6</v>
      </c>
      <c r="M393" s="1" t="s">
        <v>47</v>
      </c>
      <c r="N393" s="1">
        <v>2</v>
      </c>
      <c r="O393" s="1" t="s">
        <v>40</v>
      </c>
      <c r="P393" s="35"/>
      <c r="Q393" s="1"/>
      <c r="R393" s="1">
        <v>0.1</v>
      </c>
      <c r="S393" s="1" t="s">
        <v>40</v>
      </c>
      <c r="T393" s="1">
        <f t="shared" si="18"/>
        <v>0</v>
      </c>
      <c r="U393" s="1" t="s">
        <v>40</v>
      </c>
      <c r="V393" s="1" t="s">
        <v>40</v>
      </c>
      <c r="W393" s="1"/>
      <c r="X393" s="1"/>
      <c r="Y393" s="1"/>
      <c r="Z393" s="1"/>
      <c r="AA393" s="1"/>
      <c r="AB393" s="1"/>
      <c r="AC393" s="1" t="s">
        <v>41</v>
      </c>
      <c r="AD393" s="1" t="s">
        <v>51</v>
      </c>
      <c r="AE393" s="1" t="s">
        <v>40</v>
      </c>
    </row>
    <row r="394" spans="1:35" ht="15.75" hidden="1" customHeight="1" x14ac:dyDescent="0.25">
      <c r="A394" s="1" t="s">
        <v>32</v>
      </c>
      <c r="B394" s="1" t="s">
        <v>64</v>
      </c>
      <c r="C394" s="1" t="s">
        <v>65</v>
      </c>
      <c r="D394" s="1">
        <v>7</v>
      </c>
      <c r="E394" s="1">
        <v>544</v>
      </c>
      <c r="F394" s="1" t="s">
        <v>66</v>
      </c>
      <c r="G394" s="2">
        <v>45799</v>
      </c>
      <c r="H394" s="1" t="s">
        <v>49</v>
      </c>
      <c r="I394" s="1" t="s">
        <v>37</v>
      </c>
      <c r="J394" s="1" t="s">
        <v>38</v>
      </c>
      <c r="K394" s="1">
        <v>2</v>
      </c>
      <c r="L394" s="1">
        <v>7</v>
      </c>
      <c r="M394" s="1" t="s">
        <v>43</v>
      </c>
      <c r="N394" s="1" t="s">
        <v>40</v>
      </c>
      <c r="O394" s="1">
        <v>100</v>
      </c>
      <c r="P394" s="35">
        <f t="shared" si="19"/>
        <v>1</v>
      </c>
      <c r="Q394" s="1">
        <f t="shared" si="20"/>
        <v>0.31830988618379069</v>
      </c>
      <c r="R394" s="1">
        <v>8</v>
      </c>
      <c r="S394" s="1">
        <v>3</v>
      </c>
      <c r="T394" s="1">
        <f t="shared" si="18"/>
        <v>7.9577471545947673E-2</v>
      </c>
      <c r="U394" s="1">
        <v>16</v>
      </c>
      <c r="V394" s="1">
        <v>18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 t="s">
        <v>41</v>
      </c>
      <c r="AD394" s="1" t="s">
        <v>51</v>
      </c>
      <c r="AE394" s="1" t="s">
        <v>40</v>
      </c>
      <c r="AF394" s="3">
        <v>4705964.6947999997</v>
      </c>
      <c r="AG394" s="3">
        <v>2514458.5005999999</v>
      </c>
      <c r="AH394" s="3">
        <v>-75.672732999999994</v>
      </c>
      <c r="AI394" s="3">
        <v>8.6464030009999995</v>
      </c>
    </row>
    <row r="395" spans="1:35" ht="15.75" hidden="1" customHeight="1" x14ac:dyDescent="0.25">
      <c r="A395" s="1" t="s">
        <v>32</v>
      </c>
      <c r="B395" s="1" t="s">
        <v>64</v>
      </c>
      <c r="C395" s="1" t="s">
        <v>65</v>
      </c>
      <c r="D395" s="1">
        <v>7</v>
      </c>
      <c r="E395" s="1">
        <v>545</v>
      </c>
      <c r="F395" s="1" t="s">
        <v>66</v>
      </c>
      <c r="G395" s="2">
        <v>45799</v>
      </c>
      <c r="H395" s="1" t="s">
        <v>49</v>
      </c>
      <c r="I395" s="1" t="s">
        <v>37</v>
      </c>
      <c r="J395" s="1" t="s">
        <v>38</v>
      </c>
      <c r="K395" s="1">
        <v>2</v>
      </c>
      <c r="L395" s="1">
        <v>8</v>
      </c>
      <c r="M395" s="1" t="s">
        <v>52</v>
      </c>
      <c r="N395" s="1" t="s">
        <v>40</v>
      </c>
      <c r="O395" s="1">
        <v>97.4</v>
      </c>
      <c r="P395" s="35">
        <f t="shared" si="19"/>
        <v>0.97400000000000009</v>
      </c>
      <c r="Q395" s="1">
        <f t="shared" si="20"/>
        <v>0.31003382914301214</v>
      </c>
      <c r="R395" s="1">
        <v>6</v>
      </c>
      <c r="S395" s="1">
        <v>0.4</v>
      </c>
      <c r="T395" s="1">
        <f t="shared" si="18"/>
        <v>7.5493237396323465E-2</v>
      </c>
      <c r="U395" s="1">
        <v>9</v>
      </c>
      <c r="V395" s="1">
        <v>11</v>
      </c>
      <c r="W395" s="1"/>
      <c r="X395" s="1"/>
      <c r="Y395" s="1"/>
      <c r="Z395" s="1"/>
      <c r="AA395" s="1"/>
      <c r="AB395" s="1"/>
      <c r="AC395" s="1" t="s">
        <v>41</v>
      </c>
      <c r="AD395" s="1" t="s">
        <v>51</v>
      </c>
      <c r="AE395" s="1" t="s">
        <v>40</v>
      </c>
      <c r="AF395" s="3">
        <v>4705966.6725000003</v>
      </c>
      <c r="AG395" s="3">
        <v>2514457.9334999998</v>
      </c>
      <c r="AH395" s="3">
        <v>-75.672714999999997</v>
      </c>
      <c r="AI395" s="3">
        <v>8.6463979999999996</v>
      </c>
    </row>
    <row r="396" spans="1:35" ht="15.75" hidden="1" customHeight="1" x14ac:dyDescent="0.25">
      <c r="A396" s="1" t="s">
        <v>32</v>
      </c>
      <c r="B396" s="1" t="s">
        <v>64</v>
      </c>
      <c r="C396" s="1" t="s">
        <v>65</v>
      </c>
      <c r="D396" s="1">
        <v>7</v>
      </c>
      <c r="E396" s="1">
        <v>546</v>
      </c>
      <c r="F396" s="1" t="s">
        <v>66</v>
      </c>
      <c r="G396" s="2">
        <v>45799</v>
      </c>
      <c r="H396" s="1" t="s">
        <v>49</v>
      </c>
      <c r="I396" s="1" t="s">
        <v>37</v>
      </c>
      <c r="J396" s="1" t="s">
        <v>38</v>
      </c>
      <c r="K396" s="1">
        <v>2</v>
      </c>
      <c r="L396" s="1">
        <v>9</v>
      </c>
      <c r="M396" s="1" t="s">
        <v>52</v>
      </c>
      <c r="N396" s="1" t="s">
        <v>40</v>
      </c>
      <c r="O396" s="1">
        <v>69</v>
      </c>
      <c r="P396" s="35">
        <f t="shared" si="19"/>
        <v>0.69</v>
      </c>
      <c r="Q396" s="1">
        <f t="shared" si="20"/>
        <v>0.21963382146681557</v>
      </c>
      <c r="R396" s="1">
        <v>4</v>
      </c>
      <c r="S396" s="1">
        <v>0.2</v>
      </c>
      <c r="T396" s="1">
        <f t="shared" si="18"/>
        <v>3.7886834203025681E-2</v>
      </c>
      <c r="U396" s="1">
        <v>3</v>
      </c>
      <c r="V396" s="1">
        <v>5</v>
      </c>
      <c r="W396" s="1"/>
      <c r="X396" s="1"/>
      <c r="Y396" s="1"/>
      <c r="Z396" s="1"/>
      <c r="AA396" s="1"/>
      <c r="AB396" s="1"/>
      <c r="AC396" s="1" t="s">
        <v>41</v>
      </c>
      <c r="AD396" s="1" t="s">
        <v>51</v>
      </c>
      <c r="AE396" s="1" t="s">
        <v>40</v>
      </c>
      <c r="AF396" s="3">
        <v>4705972.8492000001</v>
      </c>
      <c r="AG396" s="3">
        <v>2514459.5496999999</v>
      </c>
      <c r="AH396" s="3">
        <v>-75.672658999999996</v>
      </c>
      <c r="AI396" s="3">
        <v>8.6464130010000009</v>
      </c>
    </row>
    <row r="397" spans="1:35" ht="15.75" hidden="1" customHeight="1" x14ac:dyDescent="0.25">
      <c r="A397" s="1" t="s">
        <v>32</v>
      </c>
      <c r="B397" s="1" t="s">
        <v>64</v>
      </c>
      <c r="C397" s="1" t="s">
        <v>65</v>
      </c>
      <c r="D397" s="1">
        <v>7</v>
      </c>
      <c r="E397" s="1">
        <v>547</v>
      </c>
      <c r="F397" s="1" t="s">
        <v>66</v>
      </c>
      <c r="G397" s="2">
        <v>45799</v>
      </c>
      <c r="H397" s="1" t="s">
        <v>49</v>
      </c>
      <c r="I397" s="1" t="s">
        <v>37</v>
      </c>
      <c r="J397" s="1" t="s">
        <v>38</v>
      </c>
      <c r="K397" s="1">
        <v>2</v>
      </c>
      <c r="L397" s="1">
        <v>10</v>
      </c>
      <c r="M397" s="1" t="s">
        <v>52</v>
      </c>
      <c r="N397" s="1" t="s">
        <v>40</v>
      </c>
      <c r="O397" s="1">
        <v>92</v>
      </c>
      <c r="P397" s="35">
        <f t="shared" si="19"/>
        <v>0.92</v>
      </c>
      <c r="Q397" s="1">
        <f t="shared" si="20"/>
        <v>0.29284509528908742</v>
      </c>
      <c r="R397" s="1">
        <v>5.5</v>
      </c>
      <c r="S397" s="1">
        <v>0.5</v>
      </c>
      <c r="T397" s="1">
        <f t="shared" si="18"/>
        <v>6.7354371916490102E-2</v>
      </c>
      <c r="U397" s="1">
        <v>9</v>
      </c>
      <c r="V397" s="1">
        <v>11</v>
      </c>
      <c r="W397" s="1"/>
      <c r="X397" s="1"/>
      <c r="Y397" s="1"/>
      <c r="Z397" s="1"/>
      <c r="AA397" s="1"/>
      <c r="AB397" s="1"/>
      <c r="AC397" s="1" t="s">
        <v>41</v>
      </c>
      <c r="AD397" s="1" t="s">
        <v>51</v>
      </c>
      <c r="AE397" s="1" t="s">
        <v>40</v>
      </c>
      <c r="AF397" s="3">
        <v>4705970.1984999999</v>
      </c>
      <c r="AG397" s="3">
        <v>2514458.3513000002</v>
      </c>
      <c r="AH397" s="3">
        <v>-75.672683000000006</v>
      </c>
      <c r="AI397" s="3">
        <v>8.6464020000000001</v>
      </c>
    </row>
    <row r="398" spans="1:35" ht="15.75" hidden="1" customHeight="1" x14ac:dyDescent="0.25">
      <c r="A398" s="1" t="s">
        <v>32</v>
      </c>
      <c r="B398" s="1" t="s">
        <v>64</v>
      </c>
      <c r="C398" s="1" t="s">
        <v>65</v>
      </c>
      <c r="D398" s="1">
        <v>7</v>
      </c>
      <c r="E398" s="1">
        <v>548</v>
      </c>
      <c r="F398" s="1" t="s">
        <v>66</v>
      </c>
      <c r="G398" s="2">
        <v>45799</v>
      </c>
      <c r="H398" s="1" t="s">
        <v>49</v>
      </c>
      <c r="I398" s="1" t="s">
        <v>37</v>
      </c>
      <c r="J398" s="1" t="s">
        <v>38</v>
      </c>
      <c r="K398" s="1">
        <v>2</v>
      </c>
      <c r="L398" s="1">
        <v>11</v>
      </c>
      <c r="M398" s="1" t="s">
        <v>52</v>
      </c>
      <c r="N398" s="1" t="s">
        <v>40</v>
      </c>
      <c r="O398" s="1">
        <v>107</v>
      </c>
      <c r="P398" s="35">
        <f t="shared" si="19"/>
        <v>1.07</v>
      </c>
      <c r="Q398" s="1">
        <f t="shared" si="20"/>
        <v>0.34059157821665603</v>
      </c>
      <c r="R398" s="1">
        <v>5.5</v>
      </c>
      <c r="S398" s="1">
        <v>0.4</v>
      </c>
      <c r="T398" s="1">
        <f t="shared" si="18"/>
        <v>9.11082471729555E-2</v>
      </c>
      <c r="U398" s="1">
        <v>9</v>
      </c>
      <c r="V398" s="1">
        <v>11</v>
      </c>
      <c r="W398" s="1"/>
      <c r="X398" s="1"/>
      <c r="Y398" s="1"/>
      <c r="Z398" s="1"/>
      <c r="AA398" s="1"/>
      <c r="AB398" s="1"/>
      <c r="AC398" s="1" t="s">
        <v>41</v>
      </c>
      <c r="AD398" s="1" t="s">
        <v>51</v>
      </c>
      <c r="AE398" s="1" t="s">
        <v>40</v>
      </c>
      <c r="AF398" s="3">
        <v>4705970.0690000001</v>
      </c>
      <c r="AG398" s="3">
        <v>2514455.5863999999</v>
      </c>
      <c r="AH398" s="3">
        <v>-75.672684000000004</v>
      </c>
      <c r="AI398" s="3">
        <v>8.6463769999999993</v>
      </c>
    </row>
    <row r="399" spans="1:35" ht="15.75" hidden="1" customHeight="1" x14ac:dyDescent="0.25">
      <c r="A399" s="1" t="s">
        <v>32</v>
      </c>
      <c r="B399" s="1" t="s">
        <v>64</v>
      </c>
      <c r="C399" s="1" t="s">
        <v>65</v>
      </c>
      <c r="D399" s="1">
        <v>7</v>
      </c>
      <c r="E399" s="1" t="s">
        <v>40</v>
      </c>
      <c r="F399" s="1" t="s">
        <v>66</v>
      </c>
      <c r="G399" s="2">
        <v>45799</v>
      </c>
      <c r="H399" s="1" t="s">
        <v>49</v>
      </c>
      <c r="I399" s="1" t="s">
        <v>37</v>
      </c>
      <c r="J399" s="1" t="s">
        <v>38</v>
      </c>
      <c r="K399" s="1">
        <v>2</v>
      </c>
      <c r="L399" s="1">
        <v>12</v>
      </c>
      <c r="M399" s="1" t="s">
        <v>44</v>
      </c>
      <c r="N399" s="1">
        <v>10</v>
      </c>
      <c r="O399" s="1" t="s">
        <v>40</v>
      </c>
      <c r="P399" s="35"/>
      <c r="Q399" s="1"/>
      <c r="R399" s="1">
        <v>0.6</v>
      </c>
      <c r="S399" s="1" t="s">
        <v>40</v>
      </c>
      <c r="T399" s="1">
        <f t="shared" si="18"/>
        <v>0</v>
      </c>
      <c r="U399" s="1" t="s">
        <v>40</v>
      </c>
      <c r="V399" s="1" t="s">
        <v>40</v>
      </c>
      <c r="W399" s="1"/>
      <c r="X399" s="1"/>
      <c r="Y399" s="1"/>
      <c r="Z399" s="1"/>
      <c r="AA399" s="1"/>
      <c r="AB399" s="1"/>
      <c r="AC399" s="1" t="s">
        <v>41</v>
      </c>
      <c r="AD399" s="1" t="s">
        <v>51</v>
      </c>
      <c r="AE399" s="1" t="s">
        <v>40</v>
      </c>
    </row>
    <row r="400" spans="1:35" ht="15.75" hidden="1" customHeight="1" x14ac:dyDescent="0.25">
      <c r="A400" s="1" t="s">
        <v>32</v>
      </c>
      <c r="B400" s="1" t="s">
        <v>64</v>
      </c>
      <c r="C400" s="1" t="s">
        <v>65</v>
      </c>
      <c r="D400" s="1">
        <v>7</v>
      </c>
      <c r="E400" s="1" t="s">
        <v>40</v>
      </c>
      <c r="F400" s="1" t="s">
        <v>66</v>
      </c>
      <c r="G400" s="2">
        <v>45799</v>
      </c>
      <c r="H400" s="1" t="s">
        <v>49</v>
      </c>
      <c r="I400" s="1" t="s">
        <v>37</v>
      </c>
      <c r="J400" s="1" t="s">
        <v>38</v>
      </c>
      <c r="K400" s="1">
        <v>2</v>
      </c>
      <c r="L400" s="1">
        <v>13</v>
      </c>
      <c r="M400" s="1" t="s">
        <v>47</v>
      </c>
      <c r="N400" s="1">
        <v>4</v>
      </c>
      <c r="O400" s="1" t="s">
        <v>40</v>
      </c>
      <c r="P400" s="35"/>
      <c r="Q400" s="1"/>
      <c r="R400" s="1">
        <v>0.15</v>
      </c>
      <c r="S400" s="1" t="s">
        <v>40</v>
      </c>
      <c r="T400" s="1">
        <f t="shared" si="18"/>
        <v>0</v>
      </c>
      <c r="U400" s="1" t="s">
        <v>40</v>
      </c>
      <c r="V400" s="1" t="s">
        <v>40</v>
      </c>
      <c r="W400" s="1"/>
      <c r="X400" s="1"/>
      <c r="Y400" s="1"/>
      <c r="Z400" s="1"/>
      <c r="AA400" s="1"/>
      <c r="AB400" s="1"/>
      <c r="AC400" s="1" t="s">
        <v>41</v>
      </c>
      <c r="AD400" s="1" t="s">
        <v>51</v>
      </c>
      <c r="AE400" s="1" t="s">
        <v>40</v>
      </c>
    </row>
    <row r="401" spans="1:35" ht="15.75" hidden="1" customHeight="1" x14ac:dyDescent="0.25">
      <c r="A401" s="1" t="s">
        <v>32</v>
      </c>
      <c r="B401" s="1" t="s">
        <v>64</v>
      </c>
      <c r="C401" s="1" t="s">
        <v>65</v>
      </c>
      <c r="D401" s="1">
        <v>7</v>
      </c>
      <c r="E401" s="1">
        <v>549</v>
      </c>
      <c r="F401" s="1" t="s">
        <v>66</v>
      </c>
      <c r="G401" s="2">
        <v>45799</v>
      </c>
      <c r="H401" s="1" t="s">
        <v>49</v>
      </c>
      <c r="I401" s="1" t="s">
        <v>37</v>
      </c>
      <c r="J401" s="1" t="s">
        <v>38</v>
      </c>
      <c r="K401" s="1">
        <v>3</v>
      </c>
      <c r="L401" s="1">
        <v>14</v>
      </c>
      <c r="M401" s="1" t="s">
        <v>52</v>
      </c>
      <c r="N401" s="1" t="s">
        <v>40</v>
      </c>
      <c r="O401" s="1">
        <v>87.6</v>
      </c>
      <c r="P401" s="35">
        <f t="shared" si="19"/>
        <v>0.87599999999999989</v>
      </c>
      <c r="Q401" s="1">
        <f t="shared" si="20"/>
        <v>0.27883946029700063</v>
      </c>
      <c r="R401" s="1">
        <v>5</v>
      </c>
      <c r="S401" s="1">
        <v>0.37</v>
      </c>
      <c r="T401" s="1">
        <f t="shared" si="18"/>
        <v>6.1065841805043139E-2</v>
      </c>
      <c r="U401" s="1">
        <v>8</v>
      </c>
      <c r="V401" s="1">
        <v>10</v>
      </c>
      <c r="W401" s="1"/>
      <c r="X401" s="1"/>
      <c r="Y401" s="1"/>
      <c r="Z401" s="1"/>
      <c r="AA401" s="1"/>
      <c r="AB401" s="1"/>
      <c r="AC401" s="1" t="s">
        <v>41</v>
      </c>
      <c r="AD401" s="1" t="s">
        <v>51</v>
      </c>
      <c r="AE401" s="1" t="s">
        <v>40</v>
      </c>
      <c r="AF401" s="3">
        <v>4705976.9502999997</v>
      </c>
      <c r="AG401" s="3">
        <v>2514447.7938999999</v>
      </c>
      <c r="AH401" s="3">
        <v>-75.672621000000007</v>
      </c>
      <c r="AI401" s="3">
        <v>8.6463070000000002</v>
      </c>
    </row>
    <row r="402" spans="1:35" ht="15.75" hidden="1" customHeight="1" x14ac:dyDescent="0.25">
      <c r="A402" s="1" t="s">
        <v>32</v>
      </c>
      <c r="B402" s="1" t="s">
        <v>64</v>
      </c>
      <c r="C402" s="1" t="s">
        <v>65</v>
      </c>
      <c r="D402" s="1">
        <v>7</v>
      </c>
      <c r="E402" s="1">
        <v>550</v>
      </c>
      <c r="F402" s="1" t="s">
        <v>66</v>
      </c>
      <c r="G402" s="2">
        <v>45799</v>
      </c>
      <c r="H402" s="1" t="s">
        <v>49</v>
      </c>
      <c r="I402" s="1" t="s">
        <v>37</v>
      </c>
      <c r="J402" s="1" t="s">
        <v>38</v>
      </c>
      <c r="K402" s="1">
        <v>3</v>
      </c>
      <c r="L402" s="1">
        <v>15</v>
      </c>
      <c r="M402" s="1" t="s">
        <v>52</v>
      </c>
      <c r="N402" s="1" t="s">
        <v>40</v>
      </c>
      <c r="O402" s="1">
        <v>70</v>
      </c>
      <c r="P402" s="35">
        <f t="shared" si="19"/>
        <v>0.7</v>
      </c>
      <c r="Q402" s="1">
        <f t="shared" si="20"/>
        <v>0.22281692032865347</v>
      </c>
      <c r="R402" s="1">
        <v>4.5999999999999996</v>
      </c>
      <c r="S402" s="1">
        <v>0.17</v>
      </c>
      <c r="T402" s="1">
        <f t="shared" si="18"/>
        <v>3.8992961057514354E-2</v>
      </c>
      <c r="U402" s="1">
        <v>7</v>
      </c>
      <c r="V402" s="1">
        <v>9</v>
      </c>
      <c r="W402" s="1"/>
      <c r="X402" s="1"/>
      <c r="Y402" s="1"/>
      <c r="Z402" s="1"/>
      <c r="AA402" s="1"/>
      <c r="AB402" s="1"/>
      <c r="AC402" s="1" t="s">
        <v>41</v>
      </c>
      <c r="AD402" s="1" t="s">
        <v>51</v>
      </c>
      <c r="AE402" s="1" t="s">
        <v>40</v>
      </c>
      <c r="AF402" s="3">
        <v>4705978.2242000001</v>
      </c>
      <c r="AG402" s="3">
        <v>2514456.7461000001</v>
      </c>
      <c r="AH402" s="3">
        <v>-75.672610000000006</v>
      </c>
      <c r="AI402" s="3">
        <v>8.646388</v>
      </c>
    </row>
    <row r="403" spans="1:35" ht="15.75" hidden="1" customHeight="1" x14ac:dyDescent="0.25">
      <c r="A403" s="1" t="s">
        <v>32</v>
      </c>
      <c r="B403" s="1" t="s">
        <v>64</v>
      </c>
      <c r="C403" s="1" t="s">
        <v>65</v>
      </c>
      <c r="D403" s="1">
        <v>7</v>
      </c>
      <c r="E403" s="1">
        <v>551</v>
      </c>
      <c r="F403" s="1" t="s">
        <v>66</v>
      </c>
      <c r="G403" s="2">
        <v>45799</v>
      </c>
      <c r="H403" s="1" t="s">
        <v>49</v>
      </c>
      <c r="I403" s="1" t="s">
        <v>37</v>
      </c>
      <c r="J403" s="1" t="s">
        <v>38</v>
      </c>
      <c r="K403" s="1">
        <v>3</v>
      </c>
      <c r="L403" s="1">
        <v>16</v>
      </c>
      <c r="M403" s="1" t="s">
        <v>52</v>
      </c>
      <c r="N403" s="1" t="s">
        <v>40</v>
      </c>
      <c r="O403" s="1">
        <v>62.5</v>
      </c>
      <c r="P403" s="35">
        <f t="shared" si="19"/>
        <v>0.625</v>
      </c>
      <c r="Q403" s="1">
        <f t="shared" si="20"/>
        <v>0.19894367886486919</v>
      </c>
      <c r="R403" s="1">
        <v>5.5</v>
      </c>
      <c r="S403" s="1">
        <v>0.3</v>
      </c>
      <c r="T403" s="1">
        <f t="shared" si="18"/>
        <v>3.1084949822635811E-2</v>
      </c>
      <c r="U403" s="1">
        <v>5</v>
      </c>
      <c r="V403" s="1">
        <v>8</v>
      </c>
      <c r="W403" s="1"/>
      <c r="X403" s="1"/>
      <c r="Y403" s="1"/>
      <c r="Z403" s="1"/>
      <c r="AA403" s="1"/>
      <c r="AB403" s="1"/>
      <c r="AC403" s="1" t="s">
        <v>41</v>
      </c>
      <c r="AD403" s="1" t="s">
        <v>51</v>
      </c>
      <c r="AE403" s="1" t="s">
        <v>40</v>
      </c>
      <c r="AF403" s="3">
        <v>4705984.4782999996</v>
      </c>
      <c r="AG403" s="3">
        <v>2514453.7152</v>
      </c>
      <c r="AH403" s="3">
        <v>-75.672552999999994</v>
      </c>
      <c r="AI403" s="3">
        <v>8.6463610000000006</v>
      </c>
    </row>
    <row r="404" spans="1:35" ht="15.75" hidden="1" customHeight="1" x14ac:dyDescent="0.25">
      <c r="A404" s="1" t="s">
        <v>32</v>
      </c>
      <c r="B404" s="1" t="s">
        <v>64</v>
      </c>
      <c r="C404" s="1" t="s">
        <v>65</v>
      </c>
      <c r="D404" s="1">
        <v>7</v>
      </c>
      <c r="E404" s="1">
        <v>552</v>
      </c>
      <c r="F404" s="1" t="s">
        <v>66</v>
      </c>
      <c r="G404" s="2">
        <v>45799</v>
      </c>
      <c r="H404" s="1" t="s">
        <v>49</v>
      </c>
      <c r="I404" s="1" t="s">
        <v>37</v>
      </c>
      <c r="J404" s="1" t="s">
        <v>38</v>
      </c>
      <c r="K404" s="1">
        <v>3</v>
      </c>
      <c r="L404" s="1">
        <v>17</v>
      </c>
      <c r="M404" s="1" t="s">
        <v>52</v>
      </c>
      <c r="N404" s="1" t="s">
        <v>40</v>
      </c>
      <c r="O404" s="1">
        <v>59.7</v>
      </c>
      <c r="P404" s="35">
        <f t="shared" si="19"/>
        <v>0.59699999999999998</v>
      </c>
      <c r="Q404" s="1">
        <f t="shared" si="20"/>
        <v>0.19003100205172302</v>
      </c>
      <c r="R404" s="1">
        <v>4.2</v>
      </c>
      <c r="S404" s="1">
        <v>0.18</v>
      </c>
      <c r="T404" s="1">
        <f t="shared" si="18"/>
        <v>2.8362127056219658E-2</v>
      </c>
      <c r="U404" s="1">
        <v>5</v>
      </c>
      <c r="V404" s="1">
        <v>8</v>
      </c>
      <c r="W404" s="1"/>
      <c r="X404" s="1"/>
      <c r="Y404" s="1"/>
      <c r="Z404" s="1"/>
      <c r="AA404" s="1"/>
      <c r="AB404" s="1"/>
      <c r="AC404" s="1" t="s">
        <v>41</v>
      </c>
      <c r="AD404" s="1" t="s">
        <v>51</v>
      </c>
      <c r="AE404" s="1" t="s">
        <v>40</v>
      </c>
      <c r="AF404" s="3">
        <v>4705980.8987999996</v>
      </c>
      <c r="AG404" s="3">
        <v>2514445.6642</v>
      </c>
      <c r="AH404" s="3">
        <v>-75.672584999999998</v>
      </c>
      <c r="AI404" s="3">
        <v>8.6462880010000003</v>
      </c>
    </row>
    <row r="405" spans="1:35" ht="15.75" hidden="1" customHeight="1" x14ac:dyDescent="0.25">
      <c r="A405" s="1" t="s">
        <v>32</v>
      </c>
      <c r="B405" s="1" t="s">
        <v>64</v>
      </c>
      <c r="C405" s="1" t="s">
        <v>65</v>
      </c>
      <c r="D405" s="1">
        <v>7</v>
      </c>
      <c r="E405" s="1">
        <v>553</v>
      </c>
      <c r="F405" s="1" t="s">
        <v>66</v>
      </c>
      <c r="G405" s="2">
        <v>45799</v>
      </c>
      <c r="H405" s="1" t="s">
        <v>49</v>
      </c>
      <c r="I405" s="1" t="s">
        <v>37</v>
      </c>
      <c r="J405" s="1" t="s">
        <v>38</v>
      </c>
      <c r="K405" s="1">
        <v>3</v>
      </c>
      <c r="L405" s="1">
        <v>18</v>
      </c>
      <c r="M405" s="1" t="s">
        <v>52</v>
      </c>
      <c r="N405" s="1" t="s">
        <v>40</v>
      </c>
      <c r="O405" s="1">
        <v>55</v>
      </c>
      <c r="P405" s="35">
        <f t="shared" si="19"/>
        <v>0.55000000000000004</v>
      </c>
      <c r="Q405" s="1">
        <f t="shared" si="20"/>
        <v>0.17507043740108488</v>
      </c>
      <c r="R405" s="1">
        <v>4.5</v>
      </c>
      <c r="S405" s="1">
        <v>0.26</v>
      </c>
      <c r="T405" s="1">
        <f t="shared" si="18"/>
        <v>2.4072185142649173E-2</v>
      </c>
      <c r="U405" s="1">
        <v>6</v>
      </c>
      <c r="V405" s="1">
        <v>8</v>
      </c>
      <c r="W405" s="1"/>
      <c r="X405" s="1"/>
      <c r="Y405" s="1"/>
      <c r="Z405" s="1"/>
      <c r="AA405" s="1"/>
      <c r="AB405" s="1"/>
      <c r="AC405" s="1" t="s">
        <v>41</v>
      </c>
      <c r="AD405" s="1" t="s">
        <v>51</v>
      </c>
      <c r="AE405" s="1" t="s">
        <v>40</v>
      </c>
      <c r="AF405" s="3">
        <v>4705982.8663999997</v>
      </c>
      <c r="AG405" s="3">
        <v>2514443.659</v>
      </c>
      <c r="AH405" s="3">
        <v>-75.672567000000001</v>
      </c>
      <c r="AI405" s="3">
        <v>8.6462699999999995</v>
      </c>
    </row>
    <row r="406" spans="1:35" ht="15.75" hidden="1" customHeight="1" x14ac:dyDescent="0.25">
      <c r="A406" s="1" t="s">
        <v>32</v>
      </c>
      <c r="B406" s="1" t="s">
        <v>64</v>
      </c>
      <c r="C406" s="1" t="s">
        <v>65</v>
      </c>
      <c r="D406" s="1">
        <v>7</v>
      </c>
      <c r="E406" s="1" t="s">
        <v>40</v>
      </c>
      <c r="F406" s="1" t="s">
        <v>66</v>
      </c>
      <c r="G406" s="2">
        <v>45799</v>
      </c>
      <c r="H406" s="1" t="s">
        <v>49</v>
      </c>
      <c r="I406" s="1" t="s">
        <v>37</v>
      </c>
      <c r="J406" s="1" t="s">
        <v>38</v>
      </c>
      <c r="K406" s="1">
        <v>3</v>
      </c>
      <c r="L406" s="1">
        <v>19</v>
      </c>
      <c r="M406" s="1" t="s">
        <v>44</v>
      </c>
      <c r="N406" s="1">
        <v>20</v>
      </c>
      <c r="O406" s="1" t="s">
        <v>40</v>
      </c>
      <c r="P406" s="35"/>
      <c r="Q406" s="1"/>
      <c r="R406" s="1">
        <v>0.5</v>
      </c>
      <c r="S406" s="1" t="s">
        <v>40</v>
      </c>
      <c r="T406" s="1">
        <f t="shared" si="18"/>
        <v>0</v>
      </c>
      <c r="U406" s="1" t="s">
        <v>40</v>
      </c>
      <c r="V406" s="1" t="s">
        <v>40</v>
      </c>
      <c r="W406" s="1"/>
      <c r="X406" s="1"/>
      <c r="Y406" s="1"/>
      <c r="Z406" s="1"/>
      <c r="AA406" s="1"/>
      <c r="AB406" s="1"/>
      <c r="AC406" s="1" t="s">
        <v>41</v>
      </c>
      <c r="AD406" s="1" t="s">
        <v>51</v>
      </c>
      <c r="AE406" s="1" t="s">
        <v>40</v>
      </c>
    </row>
    <row r="407" spans="1:35" ht="15.75" hidden="1" customHeight="1" x14ac:dyDescent="0.25">
      <c r="A407" s="1" t="s">
        <v>32</v>
      </c>
      <c r="B407" s="1" t="s">
        <v>64</v>
      </c>
      <c r="C407" s="1" t="s">
        <v>65</v>
      </c>
      <c r="D407" s="1">
        <v>7</v>
      </c>
      <c r="E407" s="1" t="s">
        <v>40</v>
      </c>
      <c r="F407" s="1" t="s">
        <v>66</v>
      </c>
      <c r="G407" s="2">
        <v>45799</v>
      </c>
      <c r="H407" s="1" t="s">
        <v>49</v>
      </c>
      <c r="I407" s="1" t="s">
        <v>37</v>
      </c>
      <c r="J407" s="1" t="s">
        <v>38</v>
      </c>
      <c r="K407" s="1">
        <v>3</v>
      </c>
      <c r="L407" s="1">
        <v>20</v>
      </c>
      <c r="M407" s="1" t="s">
        <v>46</v>
      </c>
      <c r="N407" s="1">
        <v>4</v>
      </c>
      <c r="O407" s="1" t="s">
        <v>40</v>
      </c>
      <c r="P407" s="35"/>
      <c r="Q407" s="1"/>
      <c r="R407" s="1">
        <v>0.25</v>
      </c>
      <c r="S407" s="1" t="s">
        <v>40</v>
      </c>
      <c r="T407" s="1">
        <f t="shared" si="18"/>
        <v>0</v>
      </c>
      <c r="U407" s="1" t="s">
        <v>40</v>
      </c>
      <c r="V407" s="1" t="s">
        <v>40</v>
      </c>
      <c r="W407" s="1"/>
      <c r="X407" s="1"/>
      <c r="Y407" s="1"/>
      <c r="Z407" s="1"/>
      <c r="AA407" s="1"/>
      <c r="AB407" s="1"/>
      <c r="AC407" s="1" t="s">
        <v>41</v>
      </c>
      <c r="AD407" s="1" t="s">
        <v>51</v>
      </c>
      <c r="AE407" s="1" t="s">
        <v>40</v>
      </c>
    </row>
    <row r="408" spans="1:35" ht="15.75" hidden="1" customHeight="1" x14ac:dyDescent="0.25">
      <c r="A408" s="1" t="s">
        <v>32</v>
      </c>
      <c r="B408" s="1" t="s">
        <v>64</v>
      </c>
      <c r="C408" s="1" t="s">
        <v>65</v>
      </c>
      <c r="D408" s="1">
        <v>7</v>
      </c>
      <c r="E408" s="1" t="s">
        <v>40</v>
      </c>
      <c r="F408" s="1" t="s">
        <v>66</v>
      </c>
      <c r="G408" s="2">
        <v>45799</v>
      </c>
      <c r="H408" s="1" t="s">
        <v>49</v>
      </c>
      <c r="I408" s="1" t="s">
        <v>37</v>
      </c>
      <c r="J408" s="1" t="s">
        <v>38</v>
      </c>
      <c r="K408" s="1">
        <v>3</v>
      </c>
      <c r="L408" s="1">
        <v>21</v>
      </c>
      <c r="M408" s="1" t="s">
        <v>47</v>
      </c>
      <c r="N408" s="1">
        <v>1</v>
      </c>
      <c r="O408" s="1" t="s">
        <v>40</v>
      </c>
      <c r="P408" s="35"/>
      <c r="Q408" s="1"/>
      <c r="R408" s="1">
        <v>0.15</v>
      </c>
      <c r="S408" s="1" t="s">
        <v>40</v>
      </c>
      <c r="T408" s="1">
        <f t="shared" si="18"/>
        <v>0</v>
      </c>
      <c r="U408" s="1" t="s">
        <v>40</v>
      </c>
      <c r="V408" s="1" t="s">
        <v>40</v>
      </c>
      <c r="W408" s="1"/>
      <c r="X408" s="1"/>
      <c r="Y408" s="1"/>
      <c r="Z408" s="1"/>
      <c r="AA408" s="1"/>
      <c r="AB408" s="1"/>
      <c r="AC408" s="1" t="s">
        <v>41</v>
      </c>
      <c r="AD408" s="1" t="s">
        <v>51</v>
      </c>
      <c r="AE408" s="1" t="s">
        <v>40</v>
      </c>
    </row>
    <row r="409" spans="1:35" ht="15.75" hidden="1" customHeight="1" x14ac:dyDescent="0.25">
      <c r="A409" s="1" t="s">
        <v>32</v>
      </c>
      <c r="B409" s="1" t="s">
        <v>64</v>
      </c>
      <c r="C409" s="1" t="s">
        <v>65</v>
      </c>
      <c r="D409" s="1">
        <v>7</v>
      </c>
      <c r="E409" s="1" t="s">
        <v>40</v>
      </c>
      <c r="F409" s="1" t="s">
        <v>66</v>
      </c>
      <c r="G409" s="2">
        <v>45799</v>
      </c>
      <c r="H409" s="1" t="s">
        <v>49</v>
      </c>
      <c r="I409" s="1" t="s">
        <v>37</v>
      </c>
      <c r="J409" s="1" t="s">
        <v>38</v>
      </c>
      <c r="K409" s="1">
        <v>4</v>
      </c>
      <c r="L409" s="1">
        <v>22</v>
      </c>
      <c r="M409" s="1" t="s">
        <v>44</v>
      </c>
      <c r="N409" s="1">
        <v>14</v>
      </c>
      <c r="O409" s="1" t="s">
        <v>40</v>
      </c>
      <c r="P409" s="35"/>
      <c r="Q409" s="1"/>
      <c r="R409" s="1">
        <v>0.7</v>
      </c>
      <c r="S409" s="1" t="s">
        <v>40</v>
      </c>
      <c r="T409" s="1">
        <f t="shared" si="18"/>
        <v>0</v>
      </c>
      <c r="U409" s="1" t="s">
        <v>40</v>
      </c>
      <c r="V409" s="1" t="s">
        <v>40</v>
      </c>
      <c r="W409" s="1"/>
      <c r="X409" s="1"/>
      <c r="Y409" s="1"/>
      <c r="Z409" s="1"/>
      <c r="AA409" s="1"/>
      <c r="AB409" s="1"/>
      <c r="AC409" s="1" t="s">
        <v>41</v>
      </c>
      <c r="AD409" s="1" t="s">
        <v>51</v>
      </c>
      <c r="AE409" s="1" t="s">
        <v>40</v>
      </c>
    </row>
    <row r="410" spans="1:35" ht="15.75" hidden="1" customHeight="1" x14ac:dyDescent="0.25">
      <c r="A410" s="1" t="s">
        <v>32</v>
      </c>
      <c r="B410" s="1" t="s">
        <v>64</v>
      </c>
      <c r="C410" s="1" t="s">
        <v>65</v>
      </c>
      <c r="D410" s="1">
        <v>7</v>
      </c>
      <c r="E410" s="1">
        <v>554</v>
      </c>
      <c r="F410" s="1" t="s">
        <v>66</v>
      </c>
      <c r="G410" s="2">
        <v>45799</v>
      </c>
      <c r="H410" s="1" t="s">
        <v>49</v>
      </c>
      <c r="I410" s="1" t="s">
        <v>37</v>
      </c>
      <c r="J410" s="1" t="s">
        <v>38</v>
      </c>
      <c r="K410" s="1">
        <v>5</v>
      </c>
      <c r="L410" s="1">
        <v>23</v>
      </c>
      <c r="M410" s="1" t="s">
        <v>54</v>
      </c>
      <c r="N410" s="1" t="s">
        <v>40</v>
      </c>
      <c r="O410" s="1">
        <v>71</v>
      </c>
      <c r="P410" s="35">
        <f t="shared" si="19"/>
        <v>0.71</v>
      </c>
      <c r="Q410" s="1">
        <f t="shared" si="20"/>
        <v>0.22600001919049137</v>
      </c>
      <c r="R410" s="1">
        <v>6.8</v>
      </c>
      <c r="S410" s="1">
        <v>1.7</v>
      </c>
      <c r="T410" s="1">
        <f t="shared" si="18"/>
        <v>4.0115003406312216E-2</v>
      </c>
      <c r="U410" s="1">
        <v>7</v>
      </c>
      <c r="V410" s="1">
        <v>10</v>
      </c>
      <c r="W410" s="1"/>
      <c r="X410" s="1"/>
      <c r="Y410" s="1"/>
      <c r="Z410" s="1"/>
      <c r="AA410" s="1"/>
      <c r="AB410" s="1"/>
      <c r="AC410" s="1" t="s">
        <v>41</v>
      </c>
      <c r="AD410" s="1" t="s">
        <v>51</v>
      </c>
      <c r="AE410" s="1" t="s">
        <v>40</v>
      </c>
      <c r="AF410" s="3">
        <v>4705988.7130000005</v>
      </c>
      <c r="AG410" s="3">
        <v>2514460.9871999999</v>
      </c>
      <c r="AH410" s="3">
        <v>-75.672515000000004</v>
      </c>
      <c r="AI410" s="3">
        <v>8.6464269999999992</v>
      </c>
    </row>
    <row r="411" spans="1:35" ht="15.75" hidden="1" customHeight="1" x14ac:dyDescent="0.25">
      <c r="A411" s="1" t="s">
        <v>32</v>
      </c>
      <c r="B411" s="1" t="s">
        <v>64</v>
      </c>
      <c r="C411" s="1" t="s">
        <v>65</v>
      </c>
      <c r="D411" s="1">
        <v>7</v>
      </c>
      <c r="E411" s="1">
        <v>555</v>
      </c>
      <c r="F411" s="1" t="s">
        <v>66</v>
      </c>
      <c r="G411" s="2">
        <v>45799</v>
      </c>
      <c r="H411" s="1" t="s">
        <v>49</v>
      </c>
      <c r="I411" s="1" t="s">
        <v>37</v>
      </c>
      <c r="J411" s="1" t="s">
        <v>38</v>
      </c>
      <c r="K411" s="1">
        <v>5</v>
      </c>
      <c r="L411" s="1">
        <v>24</v>
      </c>
      <c r="M411" s="1" t="s">
        <v>52</v>
      </c>
      <c r="N411" s="1" t="s">
        <v>40</v>
      </c>
      <c r="O411" s="1">
        <v>65.900000000000006</v>
      </c>
      <c r="P411" s="35">
        <f t="shared" si="19"/>
        <v>0.65900000000000003</v>
      </c>
      <c r="Q411" s="1">
        <f t="shared" si="20"/>
        <v>0.20976621499511808</v>
      </c>
      <c r="R411" s="1">
        <v>5.8</v>
      </c>
      <c r="S411" s="1">
        <v>0.35</v>
      </c>
      <c r="T411" s="1">
        <f t="shared" si="18"/>
        <v>3.4558983920445707E-2</v>
      </c>
      <c r="U411" s="1">
        <v>7</v>
      </c>
      <c r="V411" s="1">
        <v>10</v>
      </c>
      <c r="W411" s="1"/>
      <c r="X411" s="1"/>
      <c r="Y411" s="1"/>
      <c r="Z411" s="1"/>
      <c r="AA411" s="1"/>
      <c r="AB411" s="1"/>
      <c r="AC411" s="1" t="s">
        <v>41</v>
      </c>
      <c r="AD411" s="1" t="s">
        <v>51</v>
      </c>
      <c r="AE411" s="1" t="s">
        <v>40</v>
      </c>
      <c r="AF411" s="3">
        <v>4705985.7986000003</v>
      </c>
      <c r="AG411" s="3">
        <v>2514453.5953000002</v>
      </c>
      <c r="AH411" s="3">
        <v>-75.672540999999995</v>
      </c>
      <c r="AI411" s="3">
        <v>8.6463599999999996</v>
      </c>
    </row>
    <row r="412" spans="1:35" ht="15.75" hidden="1" customHeight="1" x14ac:dyDescent="0.25">
      <c r="A412" s="1" t="s">
        <v>32</v>
      </c>
      <c r="B412" s="1" t="s">
        <v>64</v>
      </c>
      <c r="C412" s="1" t="s">
        <v>65</v>
      </c>
      <c r="D412" s="1">
        <v>7</v>
      </c>
      <c r="E412" s="1">
        <v>556</v>
      </c>
      <c r="F412" s="1" t="s">
        <v>66</v>
      </c>
      <c r="G412" s="2">
        <v>45799</v>
      </c>
      <c r="H412" s="1" t="s">
        <v>49</v>
      </c>
      <c r="I412" s="1" t="s">
        <v>37</v>
      </c>
      <c r="J412" s="1" t="s">
        <v>38</v>
      </c>
      <c r="K412" s="1">
        <v>5</v>
      </c>
      <c r="L412" s="1">
        <v>25</v>
      </c>
      <c r="M412" s="1" t="s">
        <v>52</v>
      </c>
      <c r="N412" s="1" t="s">
        <v>40</v>
      </c>
      <c r="O412" s="1">
        <v>71.599999999999994</v>
      </c>
      <c r="P412" s="35">
        <f t="shared" si="19"/>
        <v>0.71599999999999997</v>
      </c>
      <c r="Q412" s="1">
        <f t="shared" si="20"/>
        <v>0.22790987850759412</v>
      </c>
      <c r="R412" s="1">
        <v>5.5</v>
      </c>
      <c r="S412" s="1">
        <v>0.34</v>
      </c>
      <c r="T412" s="1">
        <f t="shared" si="18"/>
        <v>4.0795868252859344E-2</v>
      </c>
      <c r="U412" s="1">
        <v>5</v>
      </c>
      <c r="V412" s="1">
        <v>8</v>
      </c>
      <c r="W412" s="1"/>
      <c r="X412" s="1"/>
      <c r="Y412" s="1"/>
      <c r="Z412" s="1"/>
      <c r="AA412" s="1"/>
      <c r="AB412" s="1"/>
      <c r="AC412" s="1" t="s">
        <v>41</v>
      </c>
      <c r="AD412" s="1" t="s">
        <v>51</v>
      </c>
      <c r="AE412" s="1" t="s">
        <v>40</v>
      </c>
      <c r="AF412" s="3">
        <v>4705989.6695999997</v>
      </c>
      <c r="AG412" s="3">
        <v>2514456.1126999999</v>
      </c>
      <c r="AH412" s="3">
        <v>-75.672505999999998</v>
      </c>
      <c r="AI412" s="3">
        <v>8.6463830010000002</v>
      </c>
    </row>
    <row r="413" spans="1:35" ht="15.75" hidden="1" customHeight="1" x14ac:dyDescent="0.25">
      <c r="A413" s="1" t="s">
        <v>32</v>
      </c>
      <c r="B413" s="1" t="s">
        <v>64</v>
      </c>
      <c r="C413" s="1" t="s">
        <v>65</v>
      </c>
      <c r="D413" s="1">
        <v>7</v>
      </c>
      <c r="E413" s="1">
        <v>557</v>
      </c>
      <c r="F413" s="1" t="s">
        <v>66</v>
      </c>
      <c r="G413" s="2">
        <v>45799</v>
      </c>
      <c r="H413" s="1" t="s">
        <v>49</v>
      </c>
      <c r="I413" s="1" t="s">
        <v>37</v>
      </c>
      <c r="J413" s="1" t="s">
        <v>38</v>
      </c>
      <c r="K413" s="1">
        <v>5</v>
      </c>
      <c r="L413" s="1">
        <v>26</v>
      </c>
      <c r="M413" s="1" t="s">
        <v>52</v>
      </c>
      <c r="N413" s="1" t="s">
        <v>40</v>
      </c>
      <c r="O413" s="1">
        <v>71.7</v>
      </c>
      <c r="P413" s="35">
        <f t="shared" si="19"/>
        <v>0.71700000000000008</v>
      </c>
      <c r="Q413" s="1">
        <f t="shared" si="20"/>
        <v>0.22822818839377795</v>
      </c>
      <c r="R413" s="1">
        <v>5.7</v>
      </c>
      <c r="S413" s="1">
        <v>0.25</v>
      </c>
      <c r="T413" s="1">
        <f t="shared" si="18"/>
        <v>4.09099027695847E-2</v>
      </c>
      <c r="U413" s="1">
        <v>8</v>
      </c>
      <c r="V413" s="1">
        <v>11</v>
      </c>
      <c r="W413" s="1"/>
      <c r="X413" s="1"/>
      <c r="Y413" s="1"/>
      <c r="Z413" s="1"/>
      <c r="AA413" s="1"/>
      <c r="AB413" s="1"/>
      <c r="AC413" s="1" t="s">
        <v>41</v>
      </c>
      <c r="AD413" s="1" t="s">
        <v>51</v>
      </c>
      <c r="AE413" s="1" t="s">
        <v>40</v>
      </c>
      <c r="AF413" s="3">
        <v>4705989.0067999996</v>
      </c>
      <c r="AG413" s="3">
        <v>2514455.7853999999</v>
      </c>
      <c r="AH413" s="3">
        <v>-75.672511999999998</v>
      </c>
      <c r="AI413" s="3">
        <v>8.6463800000000006</v>
      </c>
    </row>
    <row r="414" spans="1:35" ht="15.75" hidden="1" customHeight="1" x14ac:dyDescent="0.25">
      <c r="A414" s="1" t="s">
        <v>32</v>
      </c>
      <c r="B414" s="1" t="s">
        <v>64</v>
      </c>
      <c r="C414" s="1" t="s">
        <v>65</v>
      </c>
      <c r="D414" s="1">
        <v>7</v>
      </c>
      <c r="E414" s="1">
        <v>558</v>
      </c>
      <c r="F414" s="1" t="s">
        <v>66</v>
      </c>
      <c r="G414" s="2">
        <v>45799</v>
      </c>
      <c r="H414" s="1" t="s">
        <v>49</v>
      </c>
      <c r="I414" s="1" t="s">
        <v>37</v>
      </c>
      <c r="J414" s="1" t="s">
        <v>38</v>
      </c>
      <c r="K414" s="1">
        <v>5</v>
      </c>
      <c r="L414" s="1">
        <v>27</v>
      </c>
      <c r="M414" s="1" t="s">
        <v>52</v>
      </c>
      <c r="N414" s="1" t="s">
        <v>40</v>
      </c>
      <c r="O414" s="1">
        <v>51</v>
      </c>
      <c r="P414" s="35">
        <f t="shared" si="19"/>
        <v>0.51</v>
      </c>
      <c r="Q414" s="1">
        <f t="shared" si="20"/>
        <v>0.16233804195373325</v>
      </c>
      <c r="R414" s="1">
        <v>5.3</v>
      </c>
      <c r="S414" s="1">
        <v>0.12</v>
      </c>
      <c r="T414" s="1">
        <f t="shared" si="18"/>
        <v>2.0698100349100988E-2</v>
      </c>
      <c r="U414" s="1">
        <v>6</v>
      </c>
      <c r="V414" s="1">
        <v>9</v>
      </c>
      <c r="W414" s="1"/>
      <c r="X414" s="1"/>
      <c r="Y414" s="1"/>
      <c r="Z414" s="1"/>
      <c r="AA414" s="1"/>
      <c r="AB414" s="1"/>
      <c r="AC414" s="1" t="s">
        <v>41</v>
      </c>
      <c r="AD414" s="1" t="s">
        <v>51</v>
      </c>
      <c r="AE414" s="1" t="s">
        <v>40</v>
      </c>
      <c r="AF414" s="3">
        <v>4705993.0575999999</v>
      </c>
      <c r="AG414" s="3">
        <v>2514452.5487000002</v>
      </c>
      <c r="AH414" s="3">
        <v>-75.672475000000006</v>
      </c>
      <c r="AI414" s="3">
        <v>8.6463510009999993</v>
      </c>
    </row>
    <row r="415" spans="1:35" ht="15.75" hidden="1" customHeight="1" x14ac:dyDescent="0.25">
      <c r="A415" s="1" t="s">
        <v>32</v>
      </c>
      <c r="B415" s="1" t="s">
        <v>64</v>
      </c>
      <c r="C415" s="1" t="s">
        <v>65</v>
      </c>
      <c r="D415" s="1">
        <v>7</v>
      </c>
      <c r="E415" s="1">
        <v>559</v>
      </c>
      <c r="F415" s="1" t="s">
        <v>66</v>
      </c>
      <c r="G415" s="2">
        <v>45799</v>
      </c>
      <c r="H415" s="1" t="s">
        <v>49</v>
      </c>
      <c r="I415" s="1" t="s">
        <v>37</v>
      </c>
      <c r="J415" s="1" t="s">
        <v>38</v>
      </c>
      <c r="K415" s="1">
        <v>5</v>
      </c>
      <c r="L415" s="1">
        <v>28</v>
      </c>
      <c r="M415" s="1" t="s">
        <v>52</v>
      </c>
      <c r="N415" s="1" t="s">
        <v>40</v>
      </c>
      <c r="O415" s="1">
        <v>74</v>
      </c>
      <c r="P415" s="35">
        <f t="shared" si="19"/>
        <v>0.74</v>
      </c>
      <c r="Q415" s="1">
        <f t="shared" si="20"/>
        <v>0.2355493157760051</v>
      </c>
      <c r="R415" s="1">
        <v>5.6</v>
      </c>
      <c r="S415" s="1">
        <v>0.33</v>
      </c>
      <c r="T415" s="1">
        <f t="shared" si="18"/>
        <v>4.3576623418560945E-2</v>
      </c>
      <c r="U415" s="1">
        <v>6</v>
      </c>
      <c r="V415" s="1">
        <v>9</v>
      </c>
      <c r="W415" s="1"/>
      <c r="X415" s="1"/>
      <c r="Y415" s="1"/>
      <c r="Z415" s="1"/>
      <c r="AA415" s="1"/>
      <c r="AB415" s="1"/>
      <c r="AC415" s="1" t="s">
        <v>41</v>
      </c>
      <c r="AD415" s="1" t="s">
        <v>51</v>
      </c>
      <c r="AE415" s="1" t="s">
        <v>40</v>
      </c>
      <c r="AF415" s="3">
        <v>4705992.159</v>
      </c>
      <c r="AG415" s="3">
        <v>2514450.0104</v>
      </c>
      <c r="AH415" s="3">
        <v>-75.672483</v>
      </c>
      <c r="AI415" s="3">
        <v>8.6463280000000005</v>
      </c>
    </row>
    <row r="416" spans="1:35" ht="15.75" hidden="1" customHeight="1" x14ac:dyDescent="0.25">
      <c r="A416" s="1" t="s">
        <v>32</v>
      </c>
      <c r="B416" s="1" t="s">
        <v>64</v>
      </c>
      <c r="C416" s="1" t="s">
        <v>65</v>
      </c>
      <c r="D416" s="1">
        <v>7</v>
      </c>
      <c r="E416" s="1">
        <v>560</v>
      </c>
      <c r="F416" s="1" t="s">
        <v>66</v>
      </c>
      <c r="G416" s="2">
        <v>45799</v>
      </c>
      <c r="H416" s="1" t="s">
        <v>49</v>
      </c>
      <c r="I416" s="1" t="s">
        <v>37</v>
      </c>
      <c r="J416" s="1" t="s">
        <v>38</v>
      </c>
      <c r="K416" s="1">
        <v>5</v>
      </c>
      <c r="L416" s="1">
        <v>29</v>
      </c>
      <c r="M416" s="1" t="s">
        <v>56</v>
      </c>
      <c r="N416" s="1" t="s">
        <v>40</v>
      </c>
      <c r="O416" s="1">
        <v>77.7</v>
      </c>
      <c r="P416" s="35">
        <f t="shared" si="19"/>
        <v>0.77700000000000002</v>
      </c>
      <c r="Q416" s="1">
        <f t="shared" si="20"/>
        <v>0.24732678156480536</v>
      </c>
      <c r="R416" s="1">
        <v>6.5</v>
      </c>
      <c r="S416" s="1">
        <v>0.6</v>
      </c>
      <c r="T416" s="1">
        <f t="shared" si="18"/>
        <v>4.8043227318963447E-2</v>
      </c>
      <c r="U416" s="1">
        <v>9</v>
      </c>
      <c r="V416" s="1">
        <v>12</v>
      </c>
      <c r="W416" s="1"/>
      <c r="X416" s="1"/>
      <c r="Y416" s="1"/>
      <c r="Z416" s="1"/>
      <c r="AA416" s="1"/>
      <c r="AB416" s="1"/>
      <c r="AC416" s="1" t="s">
        <v>41</v>
      </c>
      <c r="AD416" s="1" t="s">
        <v>51</v>
      </c>
      <c r="AE416" s="1" t="s">
        <v>40</v>
      </c>
      <c r="AF416" s="3">
        <v>4705989.4238</v>
      </c>
      <c r="AG416" s="3">
        <v>2514452.4635000001</v>
      </c>
      <c r="AH416" s="3">
        <v>-75.672507999999993</v>
      </c>
      <c r="AI416" s="3">
        <v>8.64635</v>
      </c>
    </row>
    <row r="417" spans="1:35" ht="15.75" hidden="1" customHeight="1" x14ac:dyDescent="0.25">
      <c r="A417" s="1" t="s">
        <v>32</v>
      </c>
      <c r="B417" s="1" t="s">
        <v>64</v>
      </c>
      <c r="C417" s="1" t="s">
        <v>65</v>
      </c>
      <c r="D417" s="1">
        <v>7</v>
      </c>
      <c r="E417" s="1" t="s">
        <v>40</v>
      </c>
      <c r="F417" s="1" t="s">
        <v>66</v>
      </c>
      <c r="G417" s="2">
        <v>45799</v>
      </c>
      <c r="H417" s="1" t="s">
        <v>49</v>
      </c>
      <c r="I417" s="1" t="s">
        <v>37</v>
      </c>
      <c r="J417" s="1" t="s">
        <v>38</v>
      </c>
      <c r="K417" s="1">
        <v>5</v>
      </c>
      <c r="L417" s="1">
        <v>30</v>
      </c>
      <c r="M417" s="1" t="s">
        <v>44</v>
      </c>
      <c r="N417" s="1">
        <v>27</v>
      </c>
      <c r="O417" s="1" t="s">
        <v>40</v>
      </c>
      <c r="P417" s="35"/>
      <c r="Q417" s="1"/>
      <c r="R417" s="1">
        <v>0.5</v>
      </c>
      <c r="S417" s="1" t="s">
        <v>40</v>
      </c>
      <c r="T417" s="1">
        <f t="shared" si="18"/>
        <v>0</v>
      </c>
      <c r="U417" s="1" t="s">
        <v>40</v>
      </c>
      <c r="V417" s="1" t="s">
        <v>40</v>
      </c>
      <c r="W417" s="1"/>
      <c r="X417" s="1"/>
      <c r="Y417" s="1"/>
      <c r="Z417" s="1"/>
      <c r="AA417" s="1"/>
      <c r="AB417" s="1"/>
      <c r="AC417" s="1" t="s">
        <v>41</v>
      </c>
      <c r="AD417" s="1" t="s">
        <v>51</v>
      </c>
      <c r="AE417" s="1" t="s">
        <v>40</v>
      </c>
    </row>
    <row r="418" spans="1:35" ht="15.75" hidden="1" customHeight="1" x14ac:dyDescent="0.25">
      <c r="A418" s="1" t="s">
        <v>32</v>
      </c>
      <c r="B418" s="1" t="s">
        <v>64</v>
      </c>
      <c r="C418" s="1" t="s">
        <v>65</v>
      </c>
      <c r="D418" s="1">
        <v>7</v>
      </c>
      <c r="E418" s="1" t="s">
        <v>40</v>
      </c>
      <c r="F418" s="1" t="s">
        <v>66</v>
      </c>
      <c r="G418" s="2">
        <v>45799</v>
      </c>
      <c r="H418" s="1" t="s">
        <v>49</v>
      </c>
      <c r="I418" s="1" t="s">
        <v>37</v>
      </c>
      <c r="J418" s="1" t="s">
        <v>38</v>
      </c>
      <c r="K418" s="1">
        <v>5</v>
      </c>
      <c r="L418" s="1">
        <v>31</v>
      </c>
      <c r="M418" s="1" t="s">
        <v>47</v>
      </c>
      <c r="N418" s="1">
        <v>6</v>
      </c>
      <c r="O418" s="1" t="s">
        <v>40</v>
      </c>
      <c r="P418" s="35"/>
      <c r="Q418" s="1"/>
      <c r="R418" s="1">
        <v>0.1</v>
      </c>
      <c r="S418" s="1" t="s">
        <v>40</v>
      </c>
      <c r="T418" s="1">
        <f t="shared" si="18"/>
        <v>0</v>
      </c>
      <c r="U418" s="1" t="s">
        <v>40</v>
      </c>
      <c r="V418" s="1" t="s">
        <v>40</v>
      </c>
      <c r="W418" s="1"/>
      <c r="X418" s="1"/>
      <c r="Y418" s="1"/>
      <c r="Z418" s="1"/>
      <c r="AA418" s="1"/>
      <c r="AB418" s="1"/>
      <c r="AC418" s="1" t="s">
        <v>41</v>
      </c>
      <c r="AD418" s="1" t="s">
        <v>51</v>
      </c>
      <c r="AE418" s="1" t="s">
        <v>40</v>
      </c>
    </row>
    <row r="419" spans="1:35" ht="15.75" hidden="1" customHeight="1" x14ac:dyDescent="0.25">
      <c r="A419" s="1" t="s">
        <v>32</v>
      </c>
      <c r="B419" s="1" t="s">
        <v>64</v>
      </c>
      <c r="C419" s="1" t="s">
        <v>65</v>
      </c>
      <c r="D419" s="1">
        <v>7</v>
      </c>
      <c r="E419" s="1" t="s">
        <v>40</v>
      </c>
      <c r="F419" s="1" t="s">
        <v>66</v>
      </c>
      <c r="G419" s="2">
        <v>45799</v>
      </c>
      <c r="H419" s="1" t="s">
        <v>49</v>
      </c>
      <c r="I419" s="1" t="s">
        <v>37</v>
      </c>
      <c r="J419" s="1" t="s">
        <v>38</v>
      </c>
      <c r="K419" s="1">
        <v>5</v>
      </c>
      <c r="L419" s="1">
        <v>32</v>
      </c>
      <c r="M419" s="1" t="s">
        <v>46</v>
      </c>
      <c r="N419" s="1">
        <v>3</v>
      </c>
      <c r="O419" s="1" t="s">
        <v>40</v>
      </c>
      <c r="P419" s="35"/>
      <c r="Q419" s="1"/>
      <c r="R419" s="1">
        <v>0.2</v>
      </c>
      <c r="S419" s="1" t="s">
        <v>40</v>
      </c>
      <c r="T419" s="1">
        <f t="shared" si="18"/>
        <v>0</v>
      </c>
      <c r="U419" s="1" t="s">
        <v>40</v>
      </c>
      <c r="V419" s="1" t="s">
        <v>40</v>
      </c>
      <c r="W419" s="1"/>
      <c r="X419" s="1"/>
      <c r="Y419" s="1"/>
      <c r="Z419" s="1"/>
      <c r="AA419" s="1"/>
      <c r="AB419" s="1"/>
      <c r="AC419" s="1" t="s">
        <v>41</v>
      </c>
      <c r="AD419" s="1" t="s">
        <v>51</v>
      </c>
      <c r="AE419" s="1" t="s">
        <v>40</v>
      </c>
    </row>
    <row r="420" spans="1:35" ht="15.75" hidden="1" customHeight="1" x14ac:dyDescent="0.25">
      <c r="A420" s="1" t="s">
        <v>32</v>
      </c>
      <c r="B420" s="1" t="s">
        <v>64</v>
      </c>
      <c r="C420" s="1" t="s">
        <v>65</v>
      </c>
      <c r="D420" s="1">
        <v>7</v>
      </c>
      <c r="E420" s="1">
        <v>561</v>
      </c>
      <c r="F420" s="1" t="s">
        <v>66</v>
      </c>
      <c r="G420" s="2">
        <v>45799</v>
      </c>
      <c r="H420" s="1" t="s">
        <v>49</v>
      </c>
      <c r="I420" s="1" t="s">
        <v>37</v>
      </c>
      <c r="J420" s="1" t="s">
        <v>38</v>
      </c>
      <c r="K420" s="1">
        <v>6</v>
      </c>
      <c r="L420" s="1">
        <v>33</v>
      </c>
      <c r="M420" s="1" t="s">
        <v>52</v>
      </c>
      <c r="N420" s="1" t="s">
        <v>40</v>
      </c>
      <c r="O420" s="1">
        <v>66.400000000000006</v>
      </c>
      <c r="P420" s="35">
        <f t="shared" si="19"/>
        <v>0.66400000000000003</v>
      </c>
      <c r="Q420" s="1">
        <f t="shared" si="20"/>
        <v>0.21135776442603701</v>
      </c>
      <c r="R420" s="1">
        <v>4.5</v>
      </c>
      <c r="S420" s="1">
        <v>0.2</v>
      </c>
      <c r="T420" s="1">
        <f t="shared" si="18"/>
        <v>3.5085388894722146E-2</v>
      </c>
      <c r="U420" s="1">
        <v>6</v>
      </c>
      <c r="V420" s="1">
        <v>8</v>
      </c>
      <c r="W420" s="1"/>
      <c r="X420" s="1"/>
      <c r="Y420" s="1"/>
      <c r="Z420" s="1"/>
      <c r="AA420" s="1"/>
      <c r="AB420" s="1"/>
      <c r="AC420" s="1" t="s">
        <v>41</v>
      </c>
      <c r="AD420" s="1" t="s">
        <v>51</v>
      </c>
      <c r="AE420" s="1" t="s">
        <v>40</v>
      </c>
      <c r="AF420" s="3">
        <v>4705981.1569999997</v>
      </c>
      <c r="AG420" s="3">
        <v>2514451.0833000001</v>
      </c>
      <c r="AH420" s="3">
        <v>-75.672583000000003</v>
      </c>
      <c r="AI420" s="3">
        <v>8.6463370000000008</v>
      </c>
    </row>
    <row r="421" spans="1:35" ht="15.75" hidden="1" customHeight="1" x14ac:dyDescent="0.25">
      <c r="A421" s="1" t="s">
        <v>32</v>
      </c>
      <c r="B421" s="1" t="s">
        <v>64</v>
      </c>
      <c r="C421" s="1" t="s">
        <v>65</v>
      </c>
      <c r="D421" s="1">
        <v>7</v>
      </c>
      <c r="E421" s="1">
        <v>562</v>
      </c>
      <c r="F421" s="1" t="s">
        <v>66</v>
      </c>
      <c r="G421" s="2">
        <v>45799</v>
      </c>
      <c r="H421" s="1" t="s">
        <v>49</v>
      </c>
      <c r="I421" s="1" t="s">
        <v>37</v>
      </c>
      <c r="J421" s="1" t="s">
        <v>38</v>
      </c>
      <c r="K421" s="1">
        <v>6</v>
      </c>
      <c r="L421" s="1">
        <v>34</v>
      </c>
      <c r="M421" s="1" t="s">
        <v>52</v>
      </c>
      <c r="N421" s="1" t="s">
        <v>40</v>
      </c>
      <c r="O421" s="1">
        <v>86</v>
      </c>
      <c r="P421" s="35">
        <f t="shared" si="19"/>
        <v>0.86</v>
      </c>
      <c r="Q421" s="1">
        <f t="shared" si="20"/>
        <v>0.27374650211806001</v>
      </c>
      <c r="R421" s="1">
        <v>4.2</v>
      </c>
      <c r="S421" s="1">
        <v>0.3</v>
      </c>
      <c r="T421" s="1">
        <f t="shared" si="18"/>
        <v>5.8855497955382911E-2</v>
      </c>
      <c r="U421" s="1">
        <v>9</v>
      </c>
      <c r="V421" s="1">
        <v>13</v>
      </c>
      <c r="W421" s="1"/>
      <c r="X421" s="1"/>
      <c r="Y421" s="1"/>
      <c r="Z421" s="1"/>
      <c r="AA421" s="1"/>
      <c r="AB421" s="1"/>
      <c r="AC421" s="1" t="s">
        <v>41</v>
      </c>
      <c r="AD421" s="1" t="s">
        <v>51</v>
      </c>
      <c r="AE421" s="1" t="s">
        <v>40</v>
      </c>
      <c r="AF421" s="3">
        <v>4705985.2125000004</v>
      </c>
      <c r="AG421" s="3">
        <v>2514448.5103000002</v>
      </c>
      <c r="AH421" s="3">
        <v>-75.672545999999997</v>
      </c>
      <c r="AI421" s="3">
        <v>8.6463140000000003</v>
      </c>
    </row>
    <row r="422" spans="1:35" ht="15.75" hidden="1" customHeight="1" x14ac:dyDescent="0.25">
      <c r="A422" s="1" t="s">
        <v>32</v>
      </c>
      <c r="B422" s="1" t="s">
        <v>64</v>
      </c>
      <c r="C422" s="1" t="s">
        <v>65</v>
      </c>
      <c r="D422" s="1">
        <v>7</v>
      </c>
      <c r="E422" s="1">
        <v>563</v>
      </c>
      <c r="F422" s="1" t="s">
        <v>66</v>
      </c>
      <c r="G422" s="2">
        <v>45799</v>
      </c>
      <c r="H422" s="1" t="s">
        <v>49</v>
      </c>
      <c r="I422" s="1" t="s">
        <v>37</v>
      </c>
      <c r="J422" s="1" t="s">
        <v>38</v>
      </c>
      <c r="K422" s="1">
        <v>6</v>
      </c>
      <c r="L422" s="1">
        <v>35</v>
      </c>
      <c r="M422" s="1" t="s">
        <v>52</v>
      </c>
      <c r="N422" s="1" t="s">
        <v>40</v>
      </c>
      <c r="O422" s="1">
        <v>80.099999999999994</v>
      </c>
      <c r="P422" s="35">
        <f t="shared" si="19"/>
        <v>0.80099999999999993</v>
      </c>
      <c r="Q422" s="1">
        <f t="shared" si="20"/>
        <v>0.2549662188332163</v>
      </c>
      <c r="R422" s="1">
        <v>5.2</v>
      </c>
      <c r="S422" s="1">
        <v>0.37</v>
      </c>
      <c r="T422" s="1">
        <f t="shared" si="18"/>
        <v>5.1056985321351549E-2</v>
      </c>
      <c r="U422" s="1">
        <v>6</v>
      </c>
      <c r="V422" s="1">
        <v>9</v>
      </c>
      <c r="W422" s="1"/>
      <c r="X422" s="1"/>
      <c r="Y422" s="1"/>
      <c r="Z422" s="1"/>
      <c r="AA422" s="1"/>
      <c r="AB422" s="1"/>
      <c r="AC422" s="1" t="s">
        <v>41</v>
      </c>
      <c r="AD422" s="1" t="s">
        <v>51</v>
      </c>
      <c r="AE422" s="1" t="s">
        <v>40</v>
      </c>
      <c r="AF422" s="3">
        <v>4705981.3290999997</v>
      </c>
      <c r="AG422" s="3">
        <v>2514444.2228999999</v>
      </c>
      <c r="AH422" s="3">
        <v>-75.672580999999994</v>
      </c>
      <c r="AI422" s="3">
        <v>8.6462749999999993</v>
      </c>
    </row>
    <row r="423" spans="1:35" ht="15.75" hidden="1" customHeight="1" x14ac:dyDescent="0.25">
      <c r="A423" s="1" t="s">
        <v>32</v>
      </c>
      <c r="B423" s="1" t="s">
        <v>64</v>
      </c>
      <c r="C423" s="1" t="s">
        <v>65</v>
      </c>
      <c r="D423" s="1">
        <v>7</v>
      </c>
      <c r="E423" s="1">
        <v>564</v>
      </c>
      <c r="F423" s="1" t="s">
        <v>66</v>
      </c>
      <c r="G423" s="2">
        <v>45799</v>
      </c>
      <c r="H423" s="1" t="s">
        <v>49</v>
      </c>
      <c r="I423" s="1" t="s">
        <v>37</v>
      </c>
      <c r="J423" s="1" t="s">
        <v>38</v>
      </c>
      <c r="K423" s="1">
        <v>6</v>
      </c>
      <c r="L423" s="1">
        <v>36</v>
      </c>
      <c r="M423" s="1" t="s">
        <v>54</v>
      </c>
      <c r="N423" s="1" t="s">
        <v>40</v>
      </c>
      <c r="O423" s="1">
        <v>69</v>
      </c>
      <c r="P423" s="35">
        <f t="shared" si="19"/>
        <v>0.69</v>
      </c>
      <c r="Q423" s="1">
        <f t="shared" si="20"/>
        <v>0.21963382146681557</v>
      </c>
      <c r="R423" s="1">
        <v>6</v>
      </c>
      <c r="S423" s="1">
        <v>1.1000000000000001</v>
      </c>
      <c r="T423" s="1">
        <f t="shared" si="18"/>
        <v>3.7886834203025681E-2</v>
      </c>
      <c r="U423" s="1">
        <v>9</v>
      </c>
      <c r="V423" s="1">
        <v>12</v>
      </c>
      <c r="W423" s="1"/>
      <c r="X423" s="1"/>
      <c r="Y423" s="1"/>
      <c r="Z423" s="1"/>
      <c r="AA423" s="1"/>
      <c r="AB423" s="1"/>
      <c r="AC423" s="1" t="s">
        <v>41</v>
      </c>
      <c r="AD423" s="1" t="s">
        <v>51</v>
      </c>
      <c r="AE423" s="1" t="s">
        <v>40</v>
      </c>
      <c r="AF423" s="3">
        <v>4705988.1375000002</v>
      </c>
      <c r="AG423" s="3">
        <v>2514441.7412</v>
      </c>
      <c r="AH423" s="3">
        <v>-75.672518999999994</v>
      </c>
      <c r="AI423" s="3">
        <v>8.6462529999999997</v>
      </c>
    </row>
    <row r="424" spans="1:35" ht="15.75" hidden="1" customHeight="1" x14ac:dyDescent="0.25">
      <c r="A424" s="1" t="s">
        <v>32</v>
      </c>
      <c r="B424" s="1" t="s">
        <v>64</v>
      </c>
      <c r="C424" s="1" t="s">
        <v>65</v>
      </c>
      <c r="D424" s="1">
        <v>7</v>
      </c>
      <c r="E424" s="1">
        <v>565</v>
      </c>
      <c r="F424" s="1" t="s">
        <v>66</v>
      </c>
      <c r="G424" s="2">
        <v>45799</v>
      </c>
      <c r="H424" s="1" t="s">
        <v>49</v>
      </c>
      <c r="I424" s="1" t="s">
        <v>37</v>
      </c>
      <c r="J424" s="1" t="s">
        <v>38</v>
      </c>
      <c r="K424" s="1">
        <v>6</v>
      </c>
      <c r="L424" s="1">
        <v>37</v>
      </c>
      <c r="M424" s="1" t="s">
        <v>54</v>
      </c>
      <c r="N424" s="1" t="s">
        <v>40</v>
      </c>
      <c r="O424" s="1">
        <v>82.4</v>
      </c>
      <c r="P424" s="35">
        <f t="shared" si="19"/>
        <v>0.82400000000000007</v>
      </c>
      <c r="Q424" s="1">
        <f t="shared" si="20"/>
        <v>0.26228734621544353</v>
      </c>
      <c r="R424" s="1">
        <v>6.5</v>
      </c>
      <c r="S424" s="1">
        <v>1.7</v>
      </c>
      <c r="T424" s="1">
        <f t="shared" si="18"/>
        <v>5.4031193320381372E-2</v>
      </c>
      <c r="U424" s="1">
        <v>4</v>
      </c>
      <c r="V424" s="1">
        <v>7</v>
      </c>
      <c r="W424" s="1"/>
      <c r="X424" s="1"/>
      <c r="Y424" s="1"/>
      <c r="Z424" s="1"/>
      <c r="AA424" s="1"/>
      <c r="AB424" s="1"/>
      <c r="AC424" s="1" t="s">
        <v>41</v>
      </c>
      <c r="AD424" s="1" t="s">
        <v>51</v>
      </c>
      <c r="AE424" s="1" t="s">
        <v>40</v>
      </c>
      <c r="AF424" s="3">
        <v>4705985.9201999996</v>
      </c>
      <c r="AG424" s="3">
        <v>2514439.5441999999</v>
      </c>
      <c r="AH424" s="3">
        <v>-75.672539</v>
      </c>
      <c r="AI424" s="3">
        <v>8.6462330010000006</v>
      </c>
    </row>
    <row r="425" spans="1:35" ht="15.75" hidden="1" customHeight="1" x14ac:dyDescent="0.25">
      <c r="A425" s="1" t="s">
        <v>32</v>
      </c>
      <c r="B425" s="1" t="s">
        <v>64</v>
      </c>
      <c r="C425" s="1" t="s">
        <v>65</v>
      </c>
      <c r="D425" s="1">
        <v>7</v>
      </c>
      <c r="E425" s="1">
        <v>566</v>
      </c>
      <c r="F425" s="1" t="s">
        <v>66</v>
      </c>
      <c r="G425" s="2">
        <v>45799</v>
      </c>
      <c r="H425" s="1" t="s">
        <v>49</v>
      </c>
      <c r="I425" s="1" t="s">
        <v>37</v>
      </c>
      <c r="J425" s="1" t="s">
        <v>38</v>
      </c>
      <c r="K425" s="1">
        <v>6</v>
      </c>
      <c r="L425" s="1">
        <v>38</v>
      </c>
      <c r="M425" s="1" t="s">
        <v>56</v>
      </c>
      <c r="N425" s="1" t="s">
        <v>40</v>
      </c>
      <c r="O425" s="1">
        <v>102</v>
      </c>
      <c r="P425" s="35">
        <f t="shared" si="19"/>
        <v>1.02</v>
      </c>
      <c r="Q425" s="1">
        <f t="shared" si="20"/>
        <v>0.3246760839074665</v>
      </c>
      <c r="R425" s="1">
        <v>6.4</v>
      </c>
      <c r="S425" s="1">
        <v>0.94</v>
      </c>
      <c r="T425" s="1">
        <f t="shared" si="18"/>
        <v>8.2792401396403953E-2</v>
      </c>
      <c r="U425" s="1">
        <v>10</v>
      </c>
      <c r="V425" s="1">
        <v>13</v>
      </c>
      <c r="W425" s="1"/>
      <c r="X425" s="1"/>
      <c r="Y425" s="1"/>
      <c r="Z425" s="1"/>
      <c r="AA425" s="1"/>
      <c r="AB425" s="1"/>
      <c r="AC425" s="1" t="s">
        <v>41</v>
      </c>
      <c r="AD425" s="1" t="s">
        <v>51</v>
      </c>
      <c r="AE425" s="1" t="s">
        <v>40</v>
      </c>
      <c r="AF425" s="3">
        <v>4705989.3687000005</v>
      </c>
      <c r="AG425" s="3">
        <v>2514444.6090000002</v>
      </c>
      <c r="AH425" s="3">
        <v>-75.672507999999993</v>
      </c>
      <c r="AI425" s="3">
        <v>8.6462789999999998</v>
      </c>
    </row>
    <row r="426" spans="1:35" ht="15.75" hidden="1" customHeight="1" x14ac:dyDescent="0.25">
      <c r="A426" s="1" t="s">
        <v>32</v>
      </c>
      <c r="B426" s="1" t="s">
        <v>64</v>
      </c>
      <c r="C426" s="1" t="s">
        <v>65</v>
      </c>
      <c r="D426" s="1">
        <v>7</v>
      </c>
      <c r="E426" s="1">
        <v>567</v>
      </c>
      <c r="F426" s="1" t="s">
        <v>66</v>
      </c>
      <c r="G426" s="2">
        <v>45799</v>
      </c>
      <c r="H426" s="1" t="s">
        <v>49</v>
      </c>
      <c r="I426" s="1" t="s">
        <v>37</v>
      </c>
      <c r="J426" s="1" t="s">
        <v>38</v>
      </c>
      <c r="K426" s="1">
        <v>6</v>
      </c>
      <c r="L426" s="1">
        <v>39</v>
      </c>
      <c r="M426" s="1" t="s">
        <v>56</v>
      </c>
      <c r="N426" s="1" t="s">
        <v>40</v>
      </c>
      <c r="O426" s="1">
        <v>72</v>
      </c>
      <c r="P426" s="35">
        <f t="shared" si="19"/>
        <v>0.72</v>
      </c>
      <c r="Q426" s="1">
        <f t="shared" si="20"/>
        <v>0.22918311805232927</v>
      </c>
      <c r="R426" s="1">
        <v>5.8</v>
      </c>
      <c r="S426" s="1">
        <v>0.68</v>
      </c>
      <c r="T426" s="1">
        <f t="shared" si="18"/>
        <v>4.1252961249419268E-2</v>
      </c>
      <c r="U426" s="1">
        <v>7</v>
      </c>
      <c r="V426" s="1">
        <v>10</v>
      </c>
      <c r="W426" s="1"/>
      <c r="X426" s="1"/>
      <c r="Y426" s="1"/>
      <c r="Z426" s="1"/>
      <c r="AA426" s="1"/>
      <c r="AB426" s="1"/>
      <c r="AC426" s="1" t="s">
        <v>41</v>
      </c>
      <c r="AD426" s="1" t="s">
        <v>51</v>
      </c>
      <c r="AE426" s="1" t="s">
        <v>40</v>
      </c>
      <c r="AF426" s="3">
        <v>4705989.8245999999</v>
      </c>
      <c r="AG426" s="3">
        <v>2514446.8185000001</v>
      </c>
      <c r="AH426" s="3">
        <v>-75.672504000000004</v>
      </c>
      <c r="AI426" s="3">
        <v>8.6462990000000008</v>
      </c>
    </row>
    <row r="427" spans="1:35" ht="15.75" hidden="1" customHeight="1" x14ac:dyDescent="0.25">
      <c r="A427" s="1" t="s">
        <v>32</v>
      </c>
      <c r="B427" s="1" t="s">
        <v>64</v>
      </c>
      <c r="C427" s="1" t="s">
        <v>65</v>
      </c>
      <c r="D427" s="1">
        <v>7</v>
      </c>
      <c r="E427" s="1" t="s">
        <v>40</v>
      </c>
      <c r="F427" s="1" t="s">
        <v>66</v>
      </c>
      <c r="G427" s="2">
        <v>45799</v>
      </c>
      <c r="H427" s="1" t="s">
        <v>49</v>
      </c>
      <c r="I427" s="1" t="s">
        <v>37</v>
      </c>
      <c r="J427" s="1" t="s">
        <v>38</v>
      </c>
      <c r="K427" s="1">
        <v>6</v>
      </c>
      <c r="L427" s="1">
        <v>40</v>
      </c>
      <c r="M427" s="1" t="s">
        <v>47</v>
      </c>
      <c r="N427" s="1">
        <v>13</v>
      </c>
      <c r="O427" s="1" t="s">
        <v>40</v>
      </c>
      <c r="P427" s="35"/>
      <c r="Q427" s="1"/>
      <c r="R427" s="1">
        <v>0.1</v>
      </c>
      <c r="S427" s="1" t="s">
        <v>40</v>
      </c>
      <c r="T427" s="1">
        <f t="shared" si="18"/>
        <v>0</v>
      </c>
      <c r="U427" s="1" t="s">
        <v>40</v>
      </c>
      <c r="V427" s="1" t="s">
        <v>40</v>
      </c>
      <c r="W427" s="1"/>
      <c r="X427" s="1"/>
      <c r="Y427" s="1"/>
      <c r="Z427" s="1"/>
      <c r="AA427" s="1"/>
      <c r="AB427" s="1"/>
      <c r="AC427" s="1" t="s">
        <v>41</v>
      </c>
      <c r="AD427" s="1" t="s">
        <v>51</v>
      </c>
      <c r="AE427" s="1" t="s">
        <v>40</v>
      </c>
    </row>
    <row r="428" spans="1:35" ht="15.75" hidden="1" customHeight="1" x14ac:dyDescent="0.25">
      <c r="A428" s="1" t="s">
        <v>32</v>
      </c>
      <c r="B428" s="1" t="s">
        <v>64</v>
      </c>
      <c r="C428" s="1" t="s">
        <v>65</v>
      </c>
      <c r="D428" s="1">
        <v>7</v>
      </c>
      <c r="E428" s="1" t="s">
        <v>40</v>
      </c>
      <c r="F428" s="1" t="s">
        <v>66</v>
      </c>
      <c r="G428" s="2">
        <v>45799</v>
      </c>
      <c r="H428" s="1" t="s">
        <v>49</v>
      </c>
      <c r="I428" s="1" t="s">
        <v>37</v>
      </c>
      <c r="J428" s="1" t="s">
        <v>38</v>
      </c>
      <c r="K428" s="1">
        <v>6</v>
      </c>
      <c r="L428" s="1">
        <v>41</v>
      </c>
      <c r="M428" s="1" t="s">
        <v>46</v>
      </c>
      <c r="N428" s="1">
        <v>4</v>
      </c>
      <c r="O428" s="1" t="s">
        <v>40</v>
      </c>
      <c r="P428" s="35"/>
      <c r="Q428" s="1"/>
      <c r="R428" s="1">
        <v>0.3</v>
      </c>
      <c r="S428" s="1" t="s">
        <v>40</v>
      </c>
      <c r="T428" s="1">
        <f t="shared" si="18"/>
        <v>0</v>
      </c>
      <c r="U428" s="1" t="s">
        <v>40</v>
      </c>
      <c r="V428" s="1" t="s">
        <v>40</v>
      </c>
      <c r="W428" s="1"/>
      <c r="X428" s="1"/>
      <c r="Y428" s="1"/>
      <c r="Z428" s="1"/>
      <c r="AA428" s="1"/>
      <c r="AB428" s="1"/>
      <c r="AC428" s="1" t="s">
        <v>41</v>
      </c>
      <c r="AD428" s="1" t="s">
        <v>51</v>
      </c>
      <c r="AE428" s="1" t="s">
        <v>40</v>
      </c>
    </row>
    <row r="429" spans="1:35" ht="15.75" hidden="1" customHeight="1" x14ac:dyDescent="0.25">
      <c r="A429" s="1" t="s">
        <v>32</v>
      </c>
      <c r="B429" s="1" t="s">
        <v>64</v>
      </c>
      <c r="C429" s="1" t="s">
        <v>65</v>
      </c>
      <c r="D429" s="1">
        <v>7</v>
      </c>
      <c r="E429" s="1" t="s">
        <v>40</v>
      </c>
      <c r="F429" s="1" t="s">
        <v>66</v>
      </c>
      <c r="G429" s="2">
        <v>45799</v>
      </c>
      <c r="H429" s="1" t="s">
        <v>49</v>
      </c>
      <c r="I429" s="1" t="s">
        <v>37</v>
      </c>
      <c r="J429" s="1" t="s">
        <v>38</v>
      </c>
      <c r="K429" s="1">
        <v>6</v>
      </c>
      <c r="L429" s="1">
        <v>42</v>
      </c>
      <c r="M429" s="1" t="s">
        <v>44</v>
      </c>
      <c r="N429" s="1">
        <v>31</v>
      </c>
      <c r="O429" s="1" t="s">
        <v>40</v>
      </c>
      <c r="P429" s="35"/>
      <c r="Q429" s="1"/>
      <c r="R429" s="1">
        <v>0.5</v>
      </c>
      <c r="S429" s="1" t="s">
        <v>40</v>
      </c>
      <c r="T429" s="1">
        <f t="shared" si="18"/>
        <v>0</v>
      </c>
      <c r="U429" s="1" t="s">
        <v>40</v>
      </c>
      <c r="V429" s="1" t="s">
        <v>40</v>
      </c>
      <c r="W429" s="1"/>
      <c r="X429" s="1"/>
      <c r="Y429" s="1"/>
      <c r="Z429" s="1"/>
      <c r="AA429" s="1"/>
      <c r="AB429" s="1"/>
      <c r="AC429" s="1" t="s">
        <v>41</v>
      </c>
      <c r="AD429" s="1" t="s">
        <v>51</v>
      </c>
      <c r="AE429" s="1" t="s">
        <v>40</v>
      </c>
    </row>
    <row r="430" spans="1:35" ht="15.75" hidden="1" customHeight="1" x14ac:dyDescent="0.25">
      <c r="A430" s="1" t="s">
        <v>32</v>
      </c>
      <c r="B430" s="1" t="s">
        <v>64</v>
      </c>
      <c r="C430" s="1" t="s">
        <v>65</v>
      </c>
      <c r="D430" s="1">
        <v>7</v>
      </c>
      <c r="E430" s="1">
        <v>568</v>
      </c>
      <c r="F430" s="1" t="s">
        <v>66</v>
      </c>
      <c r="G430" s="2">
        <v>45799</v>
      </c>
      <c r="H430" s="1" t="s">
        <v>49</v>
      </c>
      <c r="I430" s="1" t="s">
        <v>37</v>
      </c>
      <c r="J430" s="1" t="s">
        <v>38</v>
      </c>
      <c r="K430" s="1">
        <v>7</v>
      </c>
      <c r="L430" s="1">
        <v>43</v>
      </c>
      <c r="M430" s="1" t="s">
        <v>54</v>
      </c>
      <c r="N430" s="1" t="s">
        <v>40</v>
      </c>
      <c r="O430" s="1">
        <v>101.5</v>
      </c>
      <c r="P430" s="35">
        <f t="shared" si="19"/>
        <v>1.0149999999999999</v>
      </c>
      <c r="Q430" s="1">
        <f t="shared" si="20"/>
        <v>0.3230845344765475</v>
      </c>
      <c r="R430" s="1">
        <v>6</v>
      </c>
      <c r="S430" s="1">
        <v>2</v>
      </c>
      <c r="T430" s="1">
        <f t="shared" si="18"/>
        <v>8.1982700623423915E-2</v>
      </c>
      <c r="U430" s="1">
        <v>13</v>
      </c>
      <c r="V430" s="1">
        <v>16</v>
      </c>
      <c r="W430" s="1"/>
      <c r="X430" s="1"/>
      <c r="Y430" s="1"/>
      <c r="Z430" s="1"/>
      <c r="AA430" s="1"/>
      <c r="AB430" s="1"/>
      <c r="AC430" s="1" t="s">
        <v>41</v>
      </c>
      <c r="AD430" s="1" t="s">
        <v>51</v>
      </c>
      <c r="AE430" s="1" t="s">
        <v>40</v>
      </c>
      <c r="AF430" s="3">
        <v>4705990.9812000003</v>
      </c>
      <c r="AG430" s="3">
        <v>2514439.0660999999</v>
      </c>
      <c r="AH430" s="3">
        <v>-75.672493000000003</v>
      </c>
      <c r="AI430" s="3">
        <v>8.6462289999999999</v>
      </c>
    </row>
    <row r="431" spans="1:35" ht="15.75" hidden="1" customHeight="1" x14ac:dyDescent="0.25">
      <c r="A431" s="1" t="s">
        <v>32</v>
      </c>
      <c r="B431" s="1" t="s">
        <v>64</v>
      </c>
      <c r="C431" s="1" t="s">
        <v>65</v>
      </c>
      <c r="D431" s="1">
        <v>7</v>
      </c>
      <c r="E431" s="1">
        <v>569</v>
      </c>
      <c r="F431" s="1" t="s">
        <v>66</v>
      </c>
      <c r="G431" s="2">
        <v>45799</v>
      </c>
      <c r="H431" s="1" t="s">
        <v>49</v>
      </c>
      <c r="I431" s="1" t="s">
        <v>37</v>
      </c>
      <c r="J431" s="1" t="s">
        <v>38</v>
      </c>
      <c r="K431" s="1">
        <v>7</v>
      </c>
      <c r="L431" s="1">
        <v>44</v>
      </c>
      <c r="M431" s="1" t="s">
        <v>52</v>
      </c>
      <c r="N431" s="1" t="s">
        <v>40</v>
      </c>
      <c r="O431" s="1">
        <v>76.599999999999994</v>
      </c>
      <c r="P431" s="35">
        <f t="shared" si="19"/>
        <v>0.7659999999999999</v>
      </c>
      <c r="Q431" s="1">
        <f t="shared" si="20"/>
        <v>0.24382537281678363</v>
      </c>
      <c r="R431" s="1">
        <v>4.2</v>
      </c>
      <c r="S431" s="1">
        <v>0.37</v>
      </c>
      <c r="T431" s="1">
        <f t="shared" si="18"/>
        <v>4.6692558894414059E-2</v>
      </c>
      <c r="U431" s="1">
        <v>6</v>
      </c>
      <c r="V431" s="1">
        <v>9</v>
      </c>
      <c r="W431" s="1"/>
      <c r="X431" s="1"/>
      <c r="Y431" s="1"/>
      <c r="Z431" s="1"/>
      <c r="AA431" s="1"/>
      <c r="AB431" s="1"/>
      <c r="AC431" s="1" t="s">
        <v>41</v>
      </c>
      <c r="AD431" s="1" t="s">
        <v>51</v>
      </c>
      <c r="AE431" s="1" t="s">
        <v>40</v>
      </c>
      <c r="AF431" s="3">
        <v>4705996.4943000004</v>
      </c>
      <c r="AG431" s="3">
        <v>2514440.2444000002</v>
      </c>
      <c r="AH431" s="3">
        <v>-75.672443000000001</v>
      </c>
      <c r="AI431" s="3">
        <v>8.6462400000000006</v>
      </c>
    </row>
    <row r="432" spans="1:35" ht="15.75" hidden="1" customHeight="1" x14ac:dyDescent="0.25">
      <c r="A432" s="1" t="s">
        <v>32</v>
      </c>
      <c r="B432" s="1" t="s">
        <v>64</v>
      </c>
      <c r="C432" s="1" t="s">
        <v>65</v>
      </c>
      <c r="D432" s="1">
        <v>7</v>
      </c>
      <c r="E432" s="1">
        <v>570</v>
      </c>
      <c r="F432" s="1" t="s">
        <v>66</v>
      </c>
      <c r="G432" s="2">
        <v>45799</v>
      </c>
      <c r="H432" s="1" t="s">
        <v>49</v>
      </c>
      <c r="I432" s="1" t="s">
        <v>37</v>
      </c>
      <c r="J432" s="1" t="s">
        <v>38</v>
      </c>
      <c r="K432" s="1">
        <v>7</v>
      </c>
      <c r="L432" s="1">
        <v>45</v>
      </c>
      <c r="M432" s="1" t="s">
        <v>52</v>
      </c>
      <c r="N432" s="1" t="s">
        <v>40</v>
      </c>
      <c r="O432" s="1">
        <v>77.599999999999994</v>
      </c>
      <c r="P432" s="35">
        <f t="shared" si="19"/>
        <v>0.77599999999999991</v>
      </c>
      <c r="Q432" s="1">
        <f t="shared" si="20"/>
        <v>0.24700847167862156</v>
      </c>
      <c r="R432" s="1">
        <v>4.8</v>
      </c>
      <c r="S432" s="1">
        <v>0.24</v>
      </c>
      <c r="T432" s="1">
        <f t="shared" si="18"/>
        <v>4.7919643505652573E-2</v>
      </c>
      <c r="U432" s="1">
        <v>6</v>
      </c>
      <c r="V432" s="1">
        <v>9</v>
      </c>
      <c r="W432" s="1"/>
      <c r="X432" s="1"/>
      <c r="Y432" s="1"/>
      <c r="Z432" s="1"/>
      <c r="AA432" s="1"/>
      <c r="AB432" s="1"/>
      <c r="AC432" s="1" t="s">
        <v>41</v>
      </c>
      <c r="AD432" s="1" t="s">
        <v>51</v>
      </c>
      <c r="AE432" s="1" t="s">
        <v>40</v>
      </c>
      <c r="AF432" s="3">
        <v>4705998.1666000001</v>
      </c>
      <c r="AG432" s="3">
        <v>2514443.2196999998</v>
      </c>
      <c r="AH432" s="3">
        <v>-75.672427999999996</v>
      </c>
      <c r="AI432" s="3">
        <v>8.6462669999999999</v>
      </c>
    </row>
    <row r="433" spans="1:35" ht="15.75" hidden="1" customHeight="1" x14ac:dyDescent="0.25">
      <c r="A433" s="1" t="s">
        <v>32</v>
      </c>
      <c r="B433" s="1" t="s">
        <v>64</v>
      </c>
      <c r="C433" s="1" t="s">
        <v>65</v>
      </c>
      <c r="D433" s="1">
        <v>7</v>
      </c>
      <c r="E433" s="1">
        <v>571</v>
      </c>
      <c r="F433" s="1" t="s">
        <v>66</v>
      </c>
      <c r="G433" s="2">
        <v>45799</v>
      </c>
      <c r="H433" s="1" t="s">
        <v>49</v>
      </c>
      <c r="I433" s="1" t="s">
        <v>37</v>
      </c>
      <c r="J433" s="1" t="s">
        <v>38</v>
      </c>
      <c r="K433" s="1">
        <v>7</v>
      </c>
      <c r="L433" s="1">
        <v>46</v>
      </c>
      <c r="M433" s="1" t="s">
        <v>56</v>
      </c>
      <c r="N433" s="1" t="s">
        <v>40</v>
      </c>
      <c r="O433" s="1">
        <v>60</v>
      </c>
      <c r="P433" s="35">
        <f t="shared" si="19"/>
        <v>0.6</v>
      </c>
      <c r="Q433" s="1">
        <f t="shared" si="20"/>
        <v>0.19098593171027439</v>
      </c>
      <c r="R433" s="1">
        <v>5.2</v>
      </c>
      <c r="S433" s="1">
        <v>0.69</v>
      </c>
      <c r="T433" s="1">
        <f t="shared" si="18"/>
        <v>2.8647889756541159E-2</v>
      </c>
      <c r="U433" s="1">
        <v>10</v>
      </c>
      <c r="V433" s="1">
        <v>13</v>
      </c>
      <c r="W433" s="1"/>
      <c r="X433" s="1"/>
      <c r="Y433" s="1"/>
      <c r="Z433" s="1"/>
      <c r="AA433" s="1"/>
      <c r="AB433" s="1"/>
      <c r="AC433" s="1" t="s">
        <v>41</v>
      </c>
      <c r="AD433" s="1" t="s">
        <v>51</v>
      </c>
      <c r="AE433" s="1" t="s">
        <v>40</v>
      </c>
      <c r="AF433" s="3">
        <v>4706000.2527999999</v>
      </c>
      <c r="AG433" s="3">
        <v>2514442.4306999999</v>
      </c>
      <c r="AH433" s="3">
        <v>-75.672409000000002</v>
      </c>
      <c r="AI433" s="3">
        <v>8.6462600009999999</v>
      </c>
    </row>
    <row r="434" spans="1:35" ht="15.75" hidden="1" customHeight="1" x14ac:dyDescent="0.25">
      <c r="A434" s="1" t="s">
        <v>32</v>
      </c>
      <c r="B434" s="1" t="s">
        <v>64</v>
      </c>
      <c r="C434" s="1" t="s">
        <v>65</v>
      </c>
      <c r="D434" s="1">
        <v>7</v>
      </c>
      <c r="E434" s="1" t="s">
        <v>40</v>
      </c>
      <c r="F434" s="1" t="s">
        <v>66</v>
      </c>
      <c r="G434" s="2">
        <v>45799</v>
      </c>
      <c r="H434" s="1" t="s">
        <v>49</v>
      </c>
      <c r="I434" s="1" t="s">
        <v>37</v>
      </c>
      <c r="J434" s="1" t="s">
        <v>38</v>
      </c>
      <c r="K434" s="1">
        <v>7</v>
      </c>
      <c r="L434" s="1">
        <v>47</v>
      </c>
      <c r="M434" s="1" t="s">
        <v>44</v>
      </c>
      <c r="N434" s="1">
        <v>6</v>
      </c>
      <c r="O434" s="1" t="s">
        <v>40</v>
      </c>
      <c r="P434" s="35"/>
      <c r="Q434" s="1"/>
      <c r="R434" s="1">
        <v>1.1000000000000001</v>
      </c>
      <c r="S434" s="1" t="s">
        <v>40</v>
      </c>
      <c r="T434" s="1">
        <f t="shared" si="18"/>
        <v>0</v>
      </c>
      <c r="U434" s="1" t="s">
        <v>40</v>
      </c>
      <c r="V434" s="1" t="s">
        <v>40</v>
      </c>
      <c r="W434" s="1"/>
      <c r="X434" s="1"/>
      <c r="Y434" s="1"/>
      <c r="Z434" s="1"/>
      <c r="AA434" s="1"/>
      <c r="AB434" s="1"/>
      <c r="AC434" s="1" t="s">
        <v>41</v>
      </c>
      <c r="AD434" s="1" t="s">
        <v>51</v>
      </c>
      <c r="AE434" s="1" t="s">
        <v>40</v>
      </c>
    </row>
    <row r="435" spans="1:35" ht="15.75" hidden="1" customHeight="1" x14ac:dyDescent="0.25">
      <c r="A435" s="1" t="s">
        <v>32</v>
      </c>
      <c r="B435" s="1" t="s">
        <v>64</v>
      </c>
      <c r="C435" s="1" t="s">
        <v>65</v>
      </c>
      <c r="D435" s="1">
        <v>7</v>
      </c>
      <c r="E435" s="1" t="s">
        <v>40</v>
      </c>
      <c r="F435" s="1" t="s">
        <v>66</v>
      </c>
      <c r="G435" s="2">
        <v>45799</v>
      </c>
      <c r="H435" s="1" t="s">
        <v>49</v>
      </c>
      <c r="I435" s="1" t="s">
        <v>37</v>
      </c>
      <c r="J435" s="1" t="s">
        <v>38</v>
      </c>
      <c r="K435" s="1">
        <v>7</v>
      </c>
      <c r="L435" s="1">
        <v>48</v>
      </c>
      <c r="M435" s="1" t="s">
        <v>47</v>
      </c>
      <c r="N435" s="1">
        <v>2</v>
      </c>
      <c r="O435" s="1" t="s">
        <v>40</v>
      </c>
      <c r="P435" s="35"/>
      <c r="Q435" s="1"/>
      <c r="R435" s="1">
        <v>0.15</v>
      </c>
      <c r="S435" s="1" t="s">
        <v>40</v>
      </c>
      <c r="T435" s="1">
        <f t="shared" si="18"/>
        <v>0</v>
      </c>
      <c r="U435" s="1" t="s">
        <v>40</v>
      </c>
      <c r="V435" s="1" t="s">
        <v>40</v>
      </c>
      <c r="W435" s="1"/>
      <c r="X435" s="1"/>
      <c r="Y435" s="1"/>
      <c r="Z435" s="1"/>
      <c r="AA435" s="1"/>
      <c r="AB435" s="1"/>
      <c r="AC435" s="1" t="s">
        <v>41</v>
      </c>
      <c r="AD435" s="1" t="s">
        <v>51</v>
      </c>
      <c r="AE435" s="1" t="s">
        <v>40</v>
      </c>
    </row>
    <row r="436" spans="1:35" ht="15.75" hidden="1" customHeight="1" x14ac:dyDescent="0.25">
      <c r="A436" s="1" t="s">
        <v>32</v>
      </c>
      <c r="B436" s="1" t="s">
        <v>64</v>
      </c>
      <c r="C436" s="1" t="s">
        <v>65</v>
      </c>
      <c r="D436" s="1">
        <v>7</v>
      </c>
      <c r="E436" s="1" t="s">
        <v>40</v>
      </c>
      <c r="F436" s="1" t="s">
        <v>66</v>
      </c>
      <c r="G436" s="2">
        <v>45799</v>
      </c>
      <c r="H436" s="1" t="s">
        <v>49</v>
      </c>
      <c r="I436" s="1" t="s">
        <v>37</v>
      </c>
      <c r="J436" s="1" t="s">
        <v>38</v>
      </c>
      <c r="K436" s="1">
        <v>7</v>
      </c>
      <c r="L436" s="1">
        <v>49</v>
      </c>
      <c r="M436" s="1" t="s">
        <v>46</v>
      </c>
      <c r="N436" s="1">
        <v>2</v>
      </c>
      <c r="O436" s="1" t="s">
        <v>40</v>
      </c>
      <c r="P436" s="35"/>
      <c r="Q436" s="1"/>
      <c r="R436" s="1">
        <v>0.2</v>
      </c>
      <c r="S436" s="1" t="s">
        <v>40</v>
      </c>
      <c r="T436" s="1">
        <f t="shared" si="18"/>
        <v>0</v>
      </c>
      <c r="U436" s="1" t="s">
        <v>40</v>
      </c>
      <c r="V436" s="1" t="s">
        <v>40</v>
      </c>
      <c r="W436" s="1"/>
      <c r="X436" s="1"/>
      <c r="Y436" s="1"/>
      <c r="Z436" s="1"/>
      <c r="AA436" s="1"/>
      <c r="AB436" s="1"/>
      <c r="AC436" s="1" t="s">
        <v>41</v>
      </c>
      <c r="AD436" s="1" t="s">
        <v>51</v>
      </c>
      <c r="AE436" s="1" t="s">
        <v>40</v>
      </c>
    </row>
    <row r="437" spans="1:35" ht="15.75" hidden="1" customHeight="1" x14ac:dyDescent="0.25">
      <c r="A437" s="1" t="s">
        <v>32</v>
      </c>
      <c r="B437" s="1" t="s">
        <v>64</v>
      </c>
      <c r="C437" s="1" t="s">
        <v>65</v>
      </c>
      <c r="D437" s="1">
        <v>7</v>
      </c>
      <c r="E437" s="1">
        <v>572</v>
      </c>
      <c r="F437" s="1" t="s">
        <v>66</v>
      </c>
      <c r="G437" s="2">
        <v>45799</v>
      </c>
      <c r="H437" s="1" t="s">
        <v>49</v>
      </c>
      <c r="I437" s="1" t="s">
        <v>37</v>
      </c>
      <c r="J437" s="1" t="s">
        <v>38</v>
      </c>
      <c r="K437" s="1">
        <v>8</v>
      </c>
      <c r="L437" s="1">
        <v>50</v>
      </c>
      <c r="M437" s="1" t="s">
        <v>52</v>
      </c>
      <c r="N437" s="1" t="s">
        <v>40</v>
      </c>
      <c r="O437" s="1">
        <v>69.8</v>
      </c>
      <c r="P437" s="35">
        <f t="shared" si="19"/>
        <v>0.69799999999999995</v>
      </c>
      <c r="Q437" s="1">
        <f t="shared" si="20"/>
        <v>0.22218030055628588</v>
      </c>
      <c r="R437" s="1">
        <v>4.8</v>
      </c>
      <c r="S437" s="1">
        <v>0.33</v>
      </c>
      <c r="T437" s="1">
        <f t="shared" si="18"/>
        <v>3.8770462447071885E-2</v>
      </c>
      <c r="U437" s="1">
        <v>6</v>
      </c>
      <c r="V437" s="1">
        <v>9</v>
      </c>
      <c r="W437" s="1"/>
      <c r="X437" s="1"/>
      <c r="Y437" s="1"/>
      <c r="Z437" s="1"/>
      <c r="AA437" s="1"/>
      <c r="AB437" s="1"/>
      <c r="AC437" s="1" t="s">
        <v>41</v>
      </c>
      <c r="AD437" s="1" t="s">
        <v>51</v>
      </c>
      <c r="AE437" s="1" t="s">
        <v>40</v>
      </c>
      <c r="AF437" s="3">
        <v>4705995.6710000001</v>
      </c>
      <c r="AG437" s="3">
        <v>2514448.4369000001</v>
      </c>
      <c r="AH437" s="3">
        <v>-75.672450999999995</v>
      </c>
      <c r="AI437" s="3">
        <v>8.6463140000000003</v>
      </c>
    </row>
    <row r="438" spans="1:35" ht="15.75" hidden="1" customHeight="1" x14ac:dyDescent="0.25">
      <c r="A438" s="1" t="s">
        <v>32</v>
      </c>
      <c r="B438" s="1" t="s">
        <v>64</v>
      </c>
      <c r="C438" s="1" t="s">
        <v>65</v>
      </c>
      <c r="D438" s="1">
        <v>7</v>
      </c>
      <c r="E438" s="1">
        <v>573</v>
      </c>
      <c r="F438" s="1" t="s">
        <v>66</v>
      </c>
      <c r="G438" s="2">
        <v>45799</v>
      </c>
      <c r="H438" s="1" t="s">
        <v>49</v>
      </c>
      <c r="I438" s="1" t="s">
        <v>37</v>
      </c>
      <c r="J438" s="1" t="s">
        <v>38</v>
      </c>
      <c r="K438" s="1">
        <v>8</v>
      </c>
      <c r="L438" s="1">
        <v>51</v>
      </c>
      <c r="M438" s="1" t="s">
        <v>56</v>
      </c>
      <c r="N438" s="1" t="s">
        <v>40</v>
      </c>
      <c r="O438" s="1">
        <v>68.5</v>
      </c>
      <c r="P438" s="35">
        <f t="shared" si="19"/>
        <v>0.68500000000000005</v>
      </c>
      <c r="Q438" s="1">
        <f t="shared" si="20"/>
        <v>0.21804227203589663</v>
      </c>
      <c r="R438" s="1">
        <v>5.5</v>
      </c>
      <c r="S438" s="1">
        <v>0.77</v>
      </c>
      <c r="T438" s="1">
        <f t="shared" si="18"/>
        <v>3.7339739086147301E-2</v>
      </c>
      <c r="U438" s="1">
        <v>8</v>
      </c>
      <c r="V438" s="1">
        <v>11</v>
      </c>
      <c r="W438" s="1"/>
      <c r="X438" s="1"/>
      <c r="Y438" s="1"/>
      <c r="Z438" s="1"/>
      <c r="AA438" s="1"/>
      <c r="AB438" s="1"/>
      <c r="AC438" s="1" t="s">
        <v>41</v>
      </c>
      <c r="AD438" s="1" t="s">
        <v>51</v>
      </c>
      <c r="AE438" s="1" t="s">
        <v>40</v>
      </c>
      <c r="AF438" s="3">
        <v>4705996.9974999996</v>
      </c>
      <c r="AG438" s="3">
        <v>2514449.202</v>
      </c>
      <c r="AH438" s="3">
        <v>-75.672438999999997</v>
      </c>
      <c r="AI438" s="3">
        <v>8.6463210000000004</v>
      </c>
    </row>
    <row r="439" spans="1:35" ht="15.75" hidden="1" customHeight="1" x14ac:dyDescent="0.25">
      <c r="A439" s="1" t="s">
        <v>32</v>
      </c>
      <c r="B439" s="1" t="s">
        <v>64</v>
      </c>
      <c r="C439" s="1" t="s">
        <v>65</v>
      </c>
      <c r="D439" s="1">
        <v>7</v>
      </c>
      <c r="E439" s="1">
        <v>574</v>
      </c>
      <c r="F439" s="1" t="s">
        <v>66</v>
      </c>
      <c r="G439" s="2">
        <v>45799</v>
      </c>
      <c r="H439" s="1" t="s">
        <v>49</v>
      </c>
      <c r="I439" s="1" t="s">
        <v>37</v>
      </c>
      <c r="J439" s="1" t="s">
        <v>38</v>
      </c>
      <c r="K439" s="1">
        <v>8</v>
      </c>
      <c r="L439" s="1">
        <v>52</v>
      </c>
      <c r="M439" s="1" t="s">
        <v>56</v>
      </c>
      <c r="N439" s="1" t="s">
        <v>40</v>
      </c>
      <c r="O439" s="1">
        <v>83</v>
      </c>
      <c r="P439" s="35">
        <f t="shared" si="19"/>
        <v>0.83</v>
      </c>
      <c r="Q439" s="1">
        <f t="shared" si="20"/>
        <v>0.26419720553254628</v>
      </c>
      <c r="R439" s="1">
        <v>6</v>
      </c>
      <c r="S439" s="1">
        <v>0.57999999999999996</v>
      </c>
      <c r="T439" s="1">
        <f t="shared" si="18"/>
        <v>5.4820920148003355E-2</v>
      </c>
      <c r="U439" s="1">
        <v>8</v>
      </c>
      <c r="V439" s="1">
        <v>11</v>
      </c>
      <c r="W439" s="1"/>
      <c r="X439" s="1"/>
      <c r="Y439" s="1"/>
      <c r="Z439" s="1"/>
      <c r="AA439" s="1"/>
      <c r="AB439" s="1"/>
      <c r="AC439" s="1" t="s">
        <v>41</v>
      </c>
      <c r="AD439" s="1" t="s">
        <v>51</v>
      </c>
      <c r="AE439" s="1" t="s">
        <v>40</v>
      </c>
      <c r="AF439" s="3">
        <v>4705996.4485999998</v>
      </c>
      <c r="AG439" s="3">
        <v>2514449.4271999998</v>
      </c>
      <c r="AH439" s="3">
        <v>-75.672443999999999</v>
      </c>
      <c r="AI439" s="3">
        <v>8.6463230010000007</v>
      </c>
    </row>
    <row r="440" spans="1:35" ht="15.75" hidden="1" customHeight="1" x14ac:dyDescent="0.25">
      <c r="A440" s="1" t="s">
        <v>32</v>
      </c>
      <c r="B440" s="1" t="s">
        <v>64</v>
      </c>
      <c r="C440" s="1" t="s">
        <v>65</v>
      </c>
      <c r="D440" s="1">
        <v>7</v>
      </c>
      <c r="E440" s="1">
        <v>575</v>
      </c>
      <c r="F440" s="1" t="s">
        <v>66</v>
      </c>
      <c r="G440" s="2">
        <v>45799</v>
      </c>
      <c r="H440" s="1" t="s">
        <v>49</v>
      </c>
      <c r="I440" s="1" t="s">
        <v>37</v>
      </c>
      <c r="J440" s="1" t="s">
        <v>38</v>
      </c>
      <c r="K440" s="1">
        <v>8</v>
      </c>
      <c r="L440" s="1">
        <v>53</v>
      </c>
      <c r="M440" s="1" t="s">
        <v>54</v>
      </c>
      <c r="N440" s="1" t="s">
        <v>40</v>
      </c>
      <c r="O440" s="1">
        <v>102.5</v>
      </c>
      <c r="P440" s="35">
        <f t="shared" si="19"/>
        <v>1.0249999999999999</v>
      </c>
      <c r="Q440" s="1">
        <f t="shared" si="20"/>
        <v>0.32626763333838543</v>
      </c>
      <c r="R440" s="1">
        <v>6.8</v>
      </c>
      <c r="S440" s="1">
        <v>1.6</v>
      </c>
      <c r="T440" s="1">
        <f t="shared" si="18"/>
        <v>8.3606081042961258E-2</v>
      </c>
      <c r="U440" s="1">
        <v>14</v>
      </c>
      <c r="V440" s="1">
        <v>17</v>
      </c>
      <c r="W440" s="1"/>
      <c r="X440" s="1"/>
      <c r="Y440" s="1"/>
      <c r="Z440" s="1"/>
      <c r="AA440" s="1"/>
      <c r="AB440" s="1"/>
      <c r="AC440" s="1" t="s">
        <v>41</v>
      </c>
      <c r="AD440" s="1" t="s">
        <v>51</v>
      </c>
      <c r="AE440" s="1" t="s">
        <v>40</v>
      </c>
      <c r="AF440" s="3">
        <v>4705996.7618000004</v>
      </c>
      <c r="AG440" s="3">
        <v>2514446.9911000002</v>
      </c>
      <c r="AH440" s="3">
        <v>-75.672441000000006</v>
      </c>
      <c r="AI440" s="3">
        <v>8.6463010009999994</v>
      </c>
    </row>
    <row r="441" spans="1:35" ht="15.75" hidden="1" customHeight="1" x14ac:dyDescent="0.25">
      <c r="A441" s="1" t="s">
        <v>32</v>
      </c>
      <c r="B441" s="1" t="s">
        <v>64</v>
      </c>
      <c r="C441" s="1" t="s">
        <v>65</v>
      </c>
      <c r="D441" s="1">
        <v>7</v>
      </c>
      <c r="E441" s="1">
        <v>576</v>
      </c>
      <c r="F441" s="1" t="s">
        <v>66</v>
      </c>
      <c r="G441" s="2">
        <v>45799</v>
      </c>
      <c r="H441" s="1" t="s">
        <v>49</v>
      </c>
      <c r="I441" s="1" t="s">
        <v>37</v>
      </c>
      <c r="J441" s="1" t="s">
        <v>38</v>
      </c>
      <c r="K441" s="1">
        <v>8</v>
      </c>
      <c r="L441" s="1">
        <v>54</v>
      </c>
      <c r="M441" s="1" t="s">
        <v>56</v>
      </c>
      <c r="N441" s="1" t="s">
        <v>40</v>
      </c>
      <c r="O441" s="1">
        <v>98.5</v>
      </c>
      <c r="P441" s="35">
        <f t="shared" si="19"/>
        <v>0.98499999999999999</v>
      </c>
      <c r="Q441" s="1">
        <f t="shared" si="20"/>
        <v>0.31353523789103382</v>
      </c>
      <c r="R441" s="1">
        <v>6.2</v>
      </c>
      <c r="S441" s="1">
        <v>0.7</v>
      </c>
      <c r="T441" s="1">
        <f t="shared" si="18"/>
        <v>7.7208052330667076E-2</v>
      </c>
      <c r="U441" s="1">
        <v>9</v>
      </c>
      <c r="V441" s="1">
        <v>12</v>
      </c>
      <c r="W441" s="1"/>
      <c r="X441" s="1"/>
      <c r="Y441" s="1"/>
      <c r="Z441" s="1"/>
      <c r="AA441" s="1"/>
      <c r="AB441" s="1"/>
      <c r="AC441" s="1" t="s">
        <v>41</v>
      </c>
      <c r="AD441" s="1" t="s">
        <v>51</v>
      </c>
      <c r="AE441" s="1" t="s">
        <v>40</v>
      </c>
      <c r="AF441" s="3">
        <v>4706000.2986000003</v>
      </c>
      <c r="AG441" s="3">
        <v>2514448.9575999998</v>
      </c>
      <c r="AH441" s="3">
        <v>-75.672409000000002</v>
      </c>
      <c r="AI441" s="3">
        <v>8.6463190000000001</v>
      </c>
    </row>
    <row r="442" spans="1:35" ht="15.75" hidden="1" customHeight="1" x14ac:dyDescent="0.25">
      <c r="A442" s="1" t="s">
        <v>32</v>
      </c>
      <c r="B442" s="1" t="s">
        <v>64</v>
      </c>
      <c r="C442" s="1" t="s">
        <v>65</v>
      </c>
      <c r="D442" s="1">
        <v>7</v>
      </c>
      <c r="E442" s="1" t="s">
        <v>40</v>
      </c>
      <c r="F442" s="1" t="s">
        <v>66</v>
      </c>
      <c r="G442" s="2">
        <v>45799</v>
      </c>
      <c r="H442" s="1" t="s">
        <v>49</v>
      </c>
      <c r="I442" s="1" t="s">
        <v>37</v>
      </c>
      <c r="J442" s="1" t="s">
        <v>38</v>
      </c>
      <c r="K442" s="1">
        <v>8</v>
      </c>
      <c r="L442" s="1">
        <v>55</v>
      </c>
      <c r="M442" s="1" t="s">
        <v>47</v>
      </c>
      <c r="N442" s="1">
        <v>1</v>
      </c>
      <c r="O442" s="1" t="s">
        <v>40</v>
      </c>
      <c r="P442" s="35"/>
      <c r="Q442" s="1"/>
      <c r="R442" s="1">
        <v>0.1</v>
      </c>
      <c r="S442" s="1" t="s">
        <v>40</v>
      </c>
      <c r="T442" s="1">
        <f t="shared" si="18"/>
        <v>0</v>
      </c>
      <c r="U442" s="1" t="s">
        <v>40</v>
      </c>
      <c r="V442" s="1" t="s">
        <v>40</v>
      </c>
      <c r="W442" s="1"/>
      <c r="X442" s="1"/>
      <c r="Y442" s="1"/>
      <c r="Z442" s="1"/>
      <c r="AA442" s="1"/>
      <c r="AB442" s="1"/>
      <c r="AC442" s="1" t="s">
        <v>41</v>
      </c>
      <c r="AD442" s="1" t="s">
        <v>51</v>
      </c>
      <c r="AE442" s="1" t="s">
        <v>40</v>
      </c>
    </row>
    <row r="443" spans="1:35" ht="15.75" hidden="1" customHeight="1" x14ac:dyDescent="0.25">
      <c r="A443" s="1" t="s">
        <v>32</v>
      </c>
      <c r="B443" s="1" t="s">
        <v>64</v>
      </c>
      <c r="C443" s="1" t="s">
        <v>65</v>
      </c>
      <c r="D443" s="1">
        <v>7</v>
      </c>
      <c r="E443" s="1" t="s">
        <v>40</v>
      </c>
      <c r="F443" s="1" t="s">
        <v>66</v>
      </c>
      <c r="G443" s="2">
        <v>45799</v>
      </c>
      <c r="H443" s="1" t="s">
        <v>49</v>
      </c>
      <c r="I443" s="1" t="s">
        <v>37</v>
      </c>
      <c r="J443" s="1" t="s">
        <v>38</v>
      </c>
      <c r="K443" s="1">
        <v>8</v>
      </c>
      <c r="L443" s="1">
        <v>56</v>
      </c>
      <c r="M443" s="1" t="s">
        <v>46</v>
      </c>
      <c r="N443" s="1">
        <v>1</v>
      </c>
      <c r="O443" s="1" t="s">
        <v>40</v>
      </c>
      <c r="P443" s="35"/>
      <c r="Q443" s="1"/>
      <c r="R443" s="1">
        <v>0.25</v>
      </c>
      <c r="S443" s="1" t="s">
        <v>40</v>
      </c>
      <c r="T443" s="1">
        <f t="shared" si="18"/>
        <v>0</v>
      </c>
      <c r="U443" s="1" t="s">
        <v>40</v>
      </c>
      <c r="V443" s="1" t="s">
        <v>40</v>
      </c>
      <c r="W443" s="1"/>
      <c r="X443" s="1"/>
      <c r="Y443" s="1"/>
      <c r="Z443" s="1"/>
      <c r="AA443" s="1"/>
      <c r="AB443" s="1"/>
      <c r="AC443" s="1" t="s">
        <v>41</v>
      </c>
      <c r="AD443" s="1" t="s">
        <v>51</v>
      </c>
      <c r="AE443" s="1" t="s">
        <v>40</v>
      </c>
    </row>
    <row r="444" spans="1:35" ht="15.75" hidden="1" customHeight="1" x14ac:dyDescent="0.25">
      <c r="A444" s="1" t="s">
        <v>32</v>
      </c>
      <c r="B444" s="1" t="s">
        <v>64</v>
      </c>
      <c r="C444" s="1" t="s">
        <v>65</v>
      </c>
      <c r="D444" s="1">
        <v>7</v>
      </c>
      <c r="E444" s="1" t="s">
        <v>40</v>
      </c>
      <c r="F444" s="1" t="s">
        <v>66</v>
      </c>
      <c r="G444" s="2">
        <v>45799</v>
      </c>
      <c r="H444" s="1" t="s">
        <v>49</v>
      </c>
      <c r="I444" s="1" t="s">
        <v>37</v>
      </c>
      <c r="J444" s="1" t="s">
        <v>38</v>
      </c>
      <c r="K444" s="1">
        <v>8</v>
      </c>
      <c r="L444" s="1">
        <v>57</v>
      </c>
      <c r="M444" s="1" t="s">
        <v>44</v>
      </c>
      <c r="N444" s="1">
        <v>7</v>
      </c>
      <c r="O444" s="1" t="s">
        <v>40</v>
      </c>
      <c r="P444" s="35"/>
      <c r="Q444" s="1"/>
      <c r="R444" s="1">
        <v>1.5</v>
      </c>
      <c r="S444" s="1" t="s">
        <v>40</v>
      </c>
      <c r="T444" s="1">
        <f t="shared" si="18"/>
        <v>0</v>
      </c>
      <c r="U444" s="1" t="s">
        <v>40</v>
      </c>
      <c r="V444" s="1" t="s">
        <v>40</v>
      </c>
      <c r="W444" s="1"/>
      <c r="X444" s="1"/>
      <c r="Y444" s="1"/>
      <c r="Z444" s="1"/>
      <c r="AA444" s="1"/>
      <c r="AB444" s="1"/>
      <c r="AC444" s="1" t="s">
        <v>41</v>
      </c>
      <c r="AD444" s="1" t="s">
        <v>51</v>
      </c>
      <c r="AE444" s="1" t="s">
        <v>40</v>
      </c>
    </row>
    <row r="445" spans="1:35" ht="15.75" hidden="1" customHeight="1" x14ac:dyDescent="0.25">
      <c r="A445" s="1" t="s">
        <v>32</v>
      </c>
      <c r="B445" s="1" t="s">
        <v>64</v>
      </c>
      <c r="C445" s="1" t="s">
        <v>65</v>
      </c>
      <c r="D445" s="1">
        <v>7</v>
      </c>
      <c r="E445" s="1" t="s">
        <v>40</v>
      </c>
      <c r="F445" s="1" t="s">
        <v>66</v>
      </c>
      <c r="G445" s="2">
        <v>45799</v>
      </c>
      <c r="H445" s="1" t="s">
        <v>49</v>
      </c>
      <c r="I445" s="1" t="s">
        <v>37</v>
      </c>
      <c r="J445" s="1" t="s">
        <v>38</v>
      </c>
      <c r="K445" s="1">
        <v>10</v>
      </c>
      <c r="L445" s="1">
        <v>58</v>
      </c>
      <c r="M445" s="1" t="s">
        <v>46</v>
      </c>
      <c r="N445" s="1">
        <v>1</v>
      </c>
      <c r="O445" s="1" t="s">
        <v>40</v>
      </c>
      <c r="P445" s="35"/>
      <c r="Q445" s="1"/>
      <c r="R445" s="1">
        <v>0.15</v>
      </c>
      <c r="S445" s="1" t="s">
        <v>40</v>
      </c>
      <c r="T445" s="1">
        <f t="shared" si="18"/>
        <v>0</v>
      </c>
      <c r="U445" s="1" t="s">
        <v>40</v>
      </c>
      <c r="V445" s="1" t="s">
        <v>40</v>
      </c>
      <c r="W445" s="1"/>
      <c r="X445" s="1"/>
      <c r="Y445" s="1"/>
      <c r="Z445" s="1"/>
      <c r="AA445" s="1"/>
      <c r="AB445" s="1"/>
      <c r="AC445" s="1" t="s">
        <v>45</v>
      </c>
      <c r="AD445" s="1" t="s">
        <v>51</v>
      </c>
      <c r="AE445" s="1" t="s">
        <v>40</v>
      </c>
    </row>
    <row r="446" spans="1:35" ht="15.75" hidden="1" customHeight="1" x14ac:dyDescent="0.25">
      <c r="A446" s="1" t="s">
        <v>32</v>
      </c>
      <c r="B446" s="1" t="s">
        <v>64</v>
      </c>
      <c r="C446" s="1" t="s">
        <v>65</v>
      </c>
      <c r="D446" s="1">
        <v>8</v>
      </c>
      <c r="E446" s="1">
        <v>578</v>
      </c>
      <c r="F446" s="1" t="s">
        <v>48</v>
      </c>
      <c r="G446" s="2">
        <v>45799</v>
      </c>
      <c r="H446" s="1" t="s">
        <v>49</v>
      </c>
      <c r="I446" s="1" t="s">
        <v>50</v>
      </c>
      <c r="J446" s="1" t="s">
        <v>38</v>
      </c>
      <c r="K446" s="1">
        <v>1</v>
      </c>
      <c r="L446" s="1">
        <v>1</v>
      </c>
      <c r="M446" s="1" t="s">
        <v>39</v>
      </c>
      <c r="N446" s="1" t="s">
        <v>40</v>
      </c>
      <c r="O446" s="1">
        <v>75</v>
      </c>
      <c r="P446" s="35">
        <f t="shared" si="19"/>
        <v>0.75</v>
      </c>
      <c r="Q446" s="1">
        <f t="shared" si="20"/>
        <v>0.238732414637843</v>
      </c>
      <c r="R446" s="1">
        <v>11</v>
      </c>
      <c r="S446" s="1">
        <v>7.5</v>
      </c>
      <c r="T446" s="1">
        <f t="shared" si="18"/>
        <v>4.4762327744595563E-2</v>
      </c>
      <c r="U446" s="1">
        <v>13</v>
      </c>
      <c r="V446" s="1">
        <v>20</v>
      </c>
      <c r="W446" s="1">
        <v>2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 t="s">
        <v>41</v>
      </c>
      <c r="AD446" s="1" t="s">
        <v>67</v>
      </c>
      <c r="AE446" s="1" t="s">
        <v>40</v>
      </c>
      <c r="AF446" s="3">
        <v>4705649.3271000003</v>
      </c>
      <c r="AG446" s="3">
        <v>2512835.1956000002</v>
      </c>
      <c r="AH446" s="3">
        <v>-75.675494</v>
      </c>
      <c r="AI446" s="3">
        <v>8.63171</v>
      </c>
    </row>
    <row r="447" spans="1:35" ht="15.75" hidden="1" customHeight="1" x14ac:dyDescent="0.25">
      <c r="A447" s="1" t="s">
        <v>32</v>
      </c>
      <c r="B447" s="1" t="s">
        <v>64</v>
      </c>
      <c r="C447" s="1" t="s">
        <v>65</v>
      </c>
      <c r="D447" s="1">
        <v>8</v>
      </c>
      <c r="E447" s="1">
        <v>579</v>
      </c>
      <c r="F447" s="1" t="s">
        <v>48</v>
      </c>
      <c r="G447" s="2">
        <v>45799</v>
      </c>
      <c r="H447" s="1" t="s">
        <v>49</v>
      </c>
      <c r="I447" s="1" t="s">
        <v>50</v>
      </c>
      <c r="J447" s="1" t="s">
        <v>38</v>
      </c>
      <c r="K447" s="1">
        <v>1</v>
      </c>
      <c r="L447" s="1">
        <v>2</v>
      </c>
      <c r="M447" s="1" t="s">
        <v>56</v>
      </c>
      <c r="N447" s="1" t="s">
        <v>40</v>
      </c>
      <c r="O447" s="1">
        <v>68.8</v>
      </c>
      <c r="P447" s="35">
        <f t="shared" si="19"/>
        <v>0.68799999999999994</v>
      </c>
      <c r="Q447" s="1">
        <f t="shared" si="20"/>
        <v>0.21899720169444797</v>
      </c>
      <c r="R447" s="1">
        <v>4.9000000000000004</v>
      </c>
      <c r="S447" s="1">
        <v>0.9</v>
      </c>
      <c r="T447" s="1">
        <f t="shared" si="18"/>
        <v>3.7667518691445051E-2</v>
      </c>
      <c r="U447" s="1">
        <v>7</v>
      </c>
      <c r="V447" s="1">
        <v>12</v>
      </c>
      <c r="W447" s="1"/>
      <c r="X447" s="1"/>
      <c r="Y447" s="1"/>
      <c r="Z447" s="1"/>
      <c r="AA447" s="1"/>
      <c r="AB447" s="1"/>
      <c r="AC447" s="1" t="s">
        <v>41</v>
      </c>
      <c r="AD447" s="1" t="s">
        <v>67</v>
      </c>
      <c r="AE447" s="1" t="s">
        <v>40</v>
      </c>
      <c r="AF447" s="3">
        <v>4705649.2006999999</v>
      </c>
      <c r="AG447" s="3">
        <v>2512832.8733000001</v>
      </c>
      <c r="AH447" s="3">
        <v>-75.675494999999998</v>
      </c>
      <c r="AI447" s="3">
        <v>8.6316890009999998</v>
      </c>
    </row>
    <row r="448" spans="1:35" ht="15.75" hidden="1" customHeight="1" x14ac:dyDescent="0.25">
      <c r="A448" s="1" t="s">
        <v>32</v>
      </c>
      <c r="B448" s="1" t="s">
        <v>64</v>
      </c>
      <c r="C448" s="1" t="s">
        <v>65</v>
      </c>
      <c r="D448" s="1">
        <v>8</v>
      </c>
      <c r="E448" s="1">
        <v>580</v>
      </c>
      <c r="F448" s="1" t="s">
        <v>48</v>
      </c>
      <c r="G448" s="2">
        <v>45799</v>
      </c>
      <c r="H448" s="1" t="s">
        <v>49</v>
      </c>
      <c r="I448" s="1" t="s">
        <v>50</v>
      </c>
      <c r="J448" s="1" t="s">
        <v>38</v>
      </c>
      <c r="K448" s="1">
        <v>1</v>
      </c>
      <c r="L448" s="1">
        <v>3</v>
      </c>
      <c r="M448" s="1" t="s">
        <v>54</v>
      </c>
      <c r="N448" s="1" t="s">
        <v>40</v>
      </c>
      <c r="O448" s="1">
        <v>88.7</v>
      </c>
      <c r="P448" s="35">
        <f t="shared" si="19"/>
        <v>0.88700000000000001</v>
      </c>
      <c r="Q448" s="1">
        <f t="shared" si="20"/>
        <v>0.28234086904502231</v>
      </c>
      <c r="R448" s="1">
        <v>6.5</v>
      </c>
      <c r="S448" s="1">
        <v>2.5</v>
      </c>
      <c r="T448" s="1">
        <f t="shared" si="18"/>
        <v>6.2609087710733688E-2</v>
      </c>
      <c r="U448" s="1">
        <v>8</v>
      </c>
      <c r="V448" s="1">
        <v>15</v>
      </c>
      <c r="W448" s="1"/>
      <c r="X448" s="1"/>
      <c r="Y448" s="1"/>
      <c r="Z448" s="1"/>
      <c r="AA448" s="1"/>
      <c r="AB448" s="1"/>
      <c r="AC448" s="1" t="s">
        <v>41</v>
      </c>
      <c r="AD448" s="1" t="s">
        <v>67</v>
      </c>
      <c r="AE448" s="1" t="s">
        <v>40</v>
      </c>
      <c r="AF448" s="3">
        <v>4705642.6074999999</v>
      </c>
      <c r="AG448" s="3">
        <v>2512834.6896000002</v>
      </c>
      <c r="AH448" s="3">
        <v>-75.675555000000003</v>
      </c>
      <c r="AI448" s="3">
        <v>8.6317050000000002</v>
      </c>
    </row>
    <row r="449" spans="1:35" ht="15.75" hidden="1" customHeight="1" x14ac:dyDescent="0.25">
      <c r="A449" s="1" t="s">
        <v>32</v>
      </c>
      <c r="B449" s="1" t="s">
        <v>64</v>
      </c>
      <c r="C449" s="1" t="s">
        <v>65</v>
      </c>
      <c r="D449" s="1">
        <v>8</v>
      </c>
      <c r="E449" s="1">
        <v>581</v>
      </c>
      <c r="F449" s="1" t="s">
        <v>48</v>
      </c>
      <c r="G449" s="2">
        <v>45799</v>
      </c>
      <c r="H449" s="1" t="s">
        <v>49</v>
      </c>
      <c r="I449" s="1" t="s">
        <v>50</v>
      </c>
      <c r="J449" s="1" t="s">
        <v>38</v>
      </c>
      <c r="K449" s="1">
        <v>1</v>
      </c>
      <c r="L449" s="1">
        <v>4</v>
      </c>
      <c r="M449" s="1" t="s">
        <v>43</v>
      </c>
      <c r="N449" s="1" t="s">
        <v>40</v>
      </c>
      <c r="O449" s="1">
        <v>61.5</v>
      </c>
      <c r="P449" s="35">
        <f t="shared" si="19"/>
        <v>0.61499999999999999</v>
      </c>
      <c r="Q449" s="1">
        <f t="shared" si="20"/>
        <v>0.19576058000303126</v>
      </c>
      <c r="R449" s="1">
        <v>8.1999999999999993</v>
      </c>
      <c r="S449" s="1">
        <v>4</v>
      </c>
      <c r="T449" s="1">
        <f t="shared" si="18"/>
        <v>3.0098189175466056E-2</v>
      </c>
      <c r="U449" s="1">
        <v>15</v>
      </c>
      <c r="V449" s="1">
        <v>21</v>
      </c>
      <c r="W449" s="1">
        <v>0</v>
      </c>
      <c r="X449" s="1">
        <v>0</v>
      </c>
      <c r="Y449" s="1">
        <v>0</v>
      </c>
      <c r="Z449" s="1">
        <v>0</v>
      </c>
      <c r="AA449" s="1">
        <v>0</v>
      </c>
      <c r="AB449" s="1">
        <v>0</v>
      </c>
      <c r="AC449" s="1" t="s">
        <v>41</v>
      </c>
      <c r="AD449" s="1" t="s">
        <v>67</v>
      </c>
      <c r="AE449" s="1" t="s">
        <v>40</v>
      </c>
      <c r="AF449" s="3">
        <v>4705643.2657000003</v>
      </c>
      <c r="AG449" s="3">
        <v>2512834.3530999999</v>
      </c>
      <c r="AH449" s="3">
        <v>-75.675549000000004</v>
      </c>
      <c r="AI449" s="3">
        <v>8.6317020000000007</v>
      </c>
    </row>
    <row r="450" spans="1:35" ht="15.75" hidden="1" customHeight="1" x14ac:dyDescent="0.25">
      <c r="A450" s="1" t="s">
        <v>32</v>
      </c>
      <c r="B450" s="1" t="s">
        <v>64</v>
      </c>
      <c r="C450" s="1" t="s">
        <v>65</v>
      </c>
      <c r="D450" s="1">
        <v>8</v>
      </c>
      <c r="E450" s="1">
        <v>582</v>
      </c>
      <c r="F450" s="1" t="s">
        <v>48</v>
      </c>
      <c r="G450" s="2">
        <v>45799</v>
      </c>
      <c r="H450" s="1" t="s">
        <v>49</v>
      </c>
      <c r="I450" s="1" t="s">
        <v>50</v>
      </c>
      <c r="J450" s="1" t="s">
        <v>38</v>
      </c>
      <c r="K450" s="1">
        <v>1</v>
      </c>
      <c r="L450" s="1">
        <v>5</v>
      </c>
      <c r="M450" s="1" t="s">
        <v>52</v>
      </c>
      <c r="N450" s="1" t="s">
        <v>40</v>
      </c>
      <c r="O450" s="1">
        <v>70</v>
      </c>
      <c r="P450" s="35">
        <f t="shared" ref="P450:P513" si="21">(O450/100)</f>
        <v>0.7</v>
      </c>
      <c r="Q450" s="1">
        <f t="shared" ref="Q450:Q513" si="22">(P450/PI())</f>
        <v>0.22281692032865347</v>
      </c>
      <c r="R450" s="1">
        <v>5</v>
      </c>
      <c r="S450" s="1">
        <v>0.3</v>
      </c>
      <c r="T450" s="1">
        <f t="shared" ref="T450:T513" si="23">(PI()/4)*Q450*Q450</f>
        <v>3.8992961057514354E-2</v>
      </c>
      <c r="U450" s="1">
        <v>6</v>
      </c>
      <c r="V450" s="1">
        <v>11</v>
      </c>
      <c r="W450" s="1"/>
      <c r="X450" s="1"/>
      <c r="Y450" s="1"/>
      <c r="Z450" s="1"/>
      <c r="AA450" s="1"/>
      <c r="AB450" s="1"/>
      <c r="AC450" s="1" t="s">
        <v>41</v>
      </c>
      <c r="AD450" s="1" t="s">
        <v>67</v>
      </c>
      <c r="AE450" s="1" t="s">
        <v>40</v>
      </c>
      <c r="AF450" s="3">
        <v>4705643.5928999996</v>
      </c>
      <c r="AG450" s="3">
        <v>2512833.9082999998</v>
      </c>
      <c r="AH450" s="3">
        <v>-75.675545999999997</v>
      </c>
      <c r="AI450" s="3">
        <v>8.6316980010000002</v>
      </c>
    </row>
    <row r="451" spans="1:35" ht="15.75" hidden="1" customHeight="1" x14ac:dyDescent="0.25">
      <c r="A451" s="1" t="s">
        <v>32</v>
      </c>
      <c r="B451" s="1" t="s">
        <v>64</v>
      </c>
      <c r="C451" s="1" t="s">
        <v>65</v>
      </c>
      <c r="D451" s="1">
        <v>8</v>
      </c>
      <c r="E451" s="1">
        <v>583</v>
      </c>
      <c r="F451" s="1" t="s">
        <v>48</v>
      </c>
      <c r="G451" s="2">
        <v>45799</v>
      </c>
      <c r="H451" s="1" t="s">
        <v>49</v>
      </c>
      <c r="I451" s="1" t="s">
        <v>50</v>
      </c>
      <c r="J451" s="1" t="s">
        <v>38</v>
      </c>
      <c r="K451" s="1">
        <v>1</v>
      </c>
      <c r="L451" s="1">
        <v>6</v>
      </c>
      <c r="M451" s="1" t="s">
        <v>54</v>
      </c>
      <c r="N451" s="1" t="s">
        <v>40</v>
      </c>
      <c r="O451" s="1">
        <v>43.5</v>
      </c>
      <c r="P451" s="35">
        <f t="shared" si="21"/>
        <v>0.435</v>
      </c>
      <c r="Q451" s="1">
        <f t="shared" si="22"/>
        <v>0.13846480048994894</v>
      </c>
      <c r="R451" s="1">
        <v>5</v>
      </c>
      <c r="S451" s="1">
        <v>1.3</v>
      </c>
      <c r="T451" s="1">
        <f t="shared" si="23"/>
        <v>1.5058047053281948E-2</v>
      </c>
      <c r="U451" s="1">
        <v>7</v>
      </c>
      <c r="V451" s="1">
        <v>12</v>
      </c>
      <c r="W451" s="1"/>
      <c r="X451" s="1"/>
      <c r="Y451" s="1"/>
      <c r="Z451" s="1"/>
      <c r="AA451" s="1"/>
      <c r="AB451" s="1"/>
      <c r="AC451" s="1" t="s">
        <v>41</v>
      </c>
      <c r="AD451" s="1" t="s">
        <v>67</v>
      </c>
      <c r="AE451" s="1" t="s">
        <v>40</v>
      </c>
      <c r="AF451" s="3">
        <v>4705638.6766999997</v>
      </c>
      <c r="AG451" s="3">
        <v>2512839.3637000001</v>
      </c>
      <c r="AH451" s="3">
        <v>-75.675590999999997</v>
      </c>
      <c r="AI451" s="3">
        <v>8.6317470000000007</v>
      </c>
    </row>
    <row r="452" spans="1:35" ht="15.75" hidden="1" customHeight="1" x14ac:dyDescent="0.25">
      <c r="A452" s="1" t="s">
        <v>32</v>
      </c>
      <c r="B452" s="1" t="s">
        <v>64</v>
      </c>
      <c r="C452" s="1" t="s">
        <v>65</v>
      </c>
      <c r="D452" s="1">
        <v>8</v>
      </c>
      <c r="E452" s="1" t="s">
        <v>40</v>
      </c>
      <c r="F452" s="1" t="s">
        <v>48</v>
      </c>
      <c r="G452" s="2">
        <v>45799</v>
      </c>
      <c r="H452" s="1" t="s">
        <v>49</v>
      </c>
      <c r="I452" s="1" t="s">
        <v>50</v>
      </c>
      <c r="J452" s="1" t="s">
        <v>38</v>
      </c>
      <c r="K452" s="1">
        <v>1</v>
      </c>
      <c r="L452" s="1">
        <v>7</v>
      </c>
      <c r="M452" s="1" t="s">
        <v>44</v>
      </c>
      <c r="N452" s="1">
        <v>14</v>
      </c>
      <c r="O452" s="1" t="s">
        <v>40</v>
      </c>
      <c r="P452" s="35"/>
      <c r="Q452" s="1"/>
      <c r="R452" s="1">
        <v>0.5</v>
      </c>
      <c r="S452" s="1" t="s">
        <v>40</v>
      </c>
      <c r="T452" s="1">
        <f t="shared" si="23"/>
        <v>0</v>
      </c>
      <c r="U452" s="1" t="s">
        <v>40</v>
      </c>
      <c r="V452" s="1" t="s">
        <v>40</v>
      </c>
      <c r="W452" s="1"/>
      <c r="X452" s="1"/>
      <c r="Y452" s="1"/>
      <c r="Z452" s="1"/>
      <c r="AA452" s="1"/>
      <c r="AB452" s="1"/>
      <c r="AC452" s="1" t="s">
        <v>41</v>
      </c>
      <c r="AD452" s="1" t="s">
        <v>67</v>
      </c>
      <c r="AE452" s="1" t="s">
        <v>40</v>
      </c>
    </row>
    <row r="453" spans="1:35" ht="15.75" hidden="1" customHeight="1" x14ac:dyDescent="0.25">
      <c r="A453" s="1" t="s">
        <v>32</v>
      </c>
      <c r="B453" s="1" t="s">
        <v>64</v>
      </c>
      <c r="C453" s="1" t="s">
        <v>65</v>
      </c>
      <c r="D453" s="1">
        <v>8</v>
      </c>
      <c r="E453" s="1" t="s">
        <v>40</v>
      </c>
      <c r="F453" s="1" t="s">
        <v>48</v>
      </c>
      <c r="G453" s="2">
        <v>45799</v>
      </c>
      <c r="H453" s="1" t="s">
        <v>49</v>
      </c>
      <c r="I453" s="1" t="s">
        <v>50</v>
      </c>
      <c r="J453" s="1" t="s">
        <v>38</v>
      </c>
      <c r="K453" s="1">
        <v>1</v>
      </c>
      <c r="L453" s="1">
        <v>8</v>
      </c>
      <c r="M453" s="1" t="s">
        <v>47</v>
      </c>
      <c r="N453" s="1">
        <v>10</v>
      </c>
      <c r="O453" s="1" t="s">
        <v>40</v>
      </c>
      <c r="P453" s="35"/>
      <c r="Q453" s="1"/>
      <c r="R453" s="1">
        <v>0.13</v>
      </c>
      <c r="S453" s="1" t="s">
        <v>40</v>
      </c>
      <c r="T453" s="1">
        <f t="shared" si="23"/>
        <v>0</v>
      </c>
      <c r="U453" s="1" t="s">
        <v>40</v>
      </c>
      <c r="V453" s="1" t="s">
        <v>40</v>
      </c>
      <c r="W453" s="1"/>
      <c r="X453" s="1"/>
      <c r="Y453" s="1"/>
      <c r="Z453" s="1"/>
      <c r="AA453" s="1"/>
      <c r="AB453" s="1"/>
      <c r="AC453" s="1" t="s">
        <v>41</v>
      </c>
      <c r="AD453" s="1" t="s">
        <v>67</v>
      </c>
      <c r="AE453" s="1" t="s">
        <v>40</v>
      </c>
    </row>
    <row r="454" spans="1:35" ht="15.75" hidden="1" customHeight="1" x14ac:dyDescent="0.25">
      <c r="A454" s="1" t="s">
        <v>32</v>
      </c>
      <c r="B454" s="1" t="s">
        <v>64</v>
      </c>
      <c r="C454" s="1" t="s">
        <v>65</v>
      </c>
      <c r="D454" s="1">
        <v>8</v>
      </c>
      <c r="E454" s="1" t="s">
        <v>40</v>
      </c>
      <c r="F454" s="1" t="s">
        <v>48</v>
      </c>
      <c r="G454" s="2">
        <v>45799</v>
      </c>
      <c r="H454" s="1" t="s">
        <v>49</v>
      </c>
      <c r="I454" s="1" t="s">
        <v>50</v>
      </c>
      <c r="J454" s="1" t="s">
        <v>38</v>
      </c>
      <c r="K454" s="1">
        <v>1</v>
      </c>
      <c r="L454" s="1">
        <v>9</v>
      </c>
      <c r="M454" s="1" t="s">
        <v>46</v>
      </c>
      <c r="N454" s="1">
        <v>3</v>
      </c>
      <c r="O454" s="1" t="s">
        <v>40</v>
      </c>
      <c r="P454" s="35"/>
      <c r="Q454" s="1"/>
      <c r="R454" s="1">
        <v>0.2</v>
      </c>
      <c r="S454" s="1" t="s">
        <v>40</v>
      </c>
      <c r="T454" s="1">
        <f t="shared" si="23"/>
        <v>0</v>
      </c>
      <c r="U454" s="1" t="s">
        <v>40</v>
      </c>
      <c r="V454" s="1" t="s">
        <v>40</v>
      </c>
      <c r="W454" s="1"/>
      <c r="X454" s="1"/>
      <c r="Y454" s="1"/>
      <c r="Z454" s="1"/>
      <c r="AA454" s="1"/>
      <c r="AB454" s="1"/>
      <c r="AC454" s="1" t="s">
        <v>41</v>
      </c>
      <c r="AD454" s="1" t="s">
        <v>67</v>
      </c>
      <c r="AE454" s="1" t="s">
        <v>40</v>
      </c>
    </row>
    <row r="455" spans="1:35" ht="15.75" hidden="1" customHeight="1" x14ac:dyDescent="0.25">
      <c r="A455" s="1" t="s">
        <v>32</v>
      </c>
      <c r="B455" s="1" t="s">
        <v>64</v>
      </c>
      <c r="C455" s="1" t="s">
        <v>65</v>
      </c>
      <c r="D455" s="1">
        <v>8</v>
      </c>
      <c r="E455" s="1">
        <v>584</v>
      </c>
      <c r="F455" s="1" t="s">
        <v>48</v>
      </c>
      <c r="G455" s="2">
        <v>45799</v>
      </c>
      <c r="H455" s="1" t="s">
        <v>49</v>
      </c>
      <c r="I455" s="1" t="s">
        <v>50</v>
      </c>
      <c r="J455" s="1" t="s">
        <v>38</v>
      </c>
      <c r="K455" s="1">
        <v>2</v>
      </c>
      <c r="L455" s="1">
        <v>10</v>
      </c>
      <c r="M455" s="1" t="s">
        <v>43</v>
      </c>
      <c r="N455" s="1" t="s">
        <v>40</v>
      </c>
      <c r="O455" s="1">
        <v>68.5</v>
      </c>
      <c r="P455" s="35">
        <f t="shared" si="21"/>
        <v>0.68500000000000005</v>
      </c>
      <c r="Q455" s="1">
        <f t="shared" si="22"/>
        <v>0.21804227203589663</v>
      </c>
      <c r="R455" s="1">
        <v>7.8</v>
      </c>
      <c r="S455" s="1">
        <v>4</v>
      </c>
      <c r="T455" s="1">
        <f t="shared" si="23"/>
        <v>3.7339739086147301E-2</v>
      </c>
      <c r="U455" s="1">
        <v>10</v>
      </c>
      <c r="V455" s="1">
        <v>15</v>
      </c>
      <c r="W455" s="1">
        <v>0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 t="s">
        <v>41</v>
      </c>
      <c r="AD455" s="1" t="s">
        <v>67</v>
      </c>
      <c r="AE455" s="1" t="s">
        <v>40</v>
      </c>
      <c r="AF455" s="3">
        <v>4705651.9035</v>
      </c>
      <c r="AG455" s="3">
        <v>2512841.4835999999</v>
      </c>
      <c r="AH455" s="3">
        <v>-75.675471000000002</v>
      </c>
      <c r="AI455" s="3">
        <v>8.631767</v>
      </c>
    </row>
    <row r="456" spans="1:35" ht="15.75" hidden="1" customHeight="1" x14ac:dyDescent="0.25">
      <c r="A456" s="1" t="s">
        <v>32</v>
      </c>
      <c r="B456" s="1" t="s">
        <v>64</v>
      </c>
      <c r="C456" s="1" t="s">
        <v>65</v>
      </c>
      <c r="D456" s="1">
        <v>8</v>
      </c>
      <c r="E456" s="1">
        <v>585</v>
      </c>
      <c r="F456" s="1" t="s">
        <v>48</v>
      </c>
      <c r="G456" s="2">
        <v>45799</v>
      </c>
      <c r="H456" s="1" t="s">
        <v>49</v>
      </c>
      <c r="I456" s="1" t="s">
        <v>50</v>
      </c>
      <c r="J456" s="1" t="s">
        <v>38</v>
      </c>
      <c r="K456" s="1">
        <v>2</v>
      </c>
      <c r="L456" s="1">
        <v>11</v>
      </c>
      <c r="M456" s="1" t="s">
        <v>39</v>
      </c>
      <c r="N456" s="1" t="s">
        <v>40</v>
      </c>
      <c r="O456" s="1">
        <v>71.5</v>
      </c>
      <c r="P456" s="35">
        <f t="shared" si="21"/>
        <v>0.71499999999999997</v>
      </c>
      <c r="Q456" s="1">
        <f t="shared" si="22"/>
        <v>0.22759156862141033</v>
      </c>
      <c r="R456" s="1">
        <v>11.5</v>
      </c>
      <c r="S456" s="1">
        <v>8</v>
      </c>
      <c r="T456" s="1">
        <f t="shared" si="23"/>
        <v>4.0681992891077094E-2</v>
      </c>
      <c r="U456" s="1">
        <v>8</v>
      </c>
      <c r="V456" s="1">
        <v>10</v>
      </c>
      <c r="W456" s="1">
        <v>2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  <c r="AC456" s="1" t="s">
        <v>41</v>
      </c>
      <c r="AD456" s="1" t="s">
        <v>67</v>
      </c>
      <c r="AE456" s="1" t="s">
        <v>40</v>
      </c>
      <c r="AF456" s="3">
        <v>4705649.7465000004</v>
      </c>
      <c r="AG456" s="3">
        <v>2512832.2056</v>
      </c>
      <c r="AH456" s="3">
        <v>-75.675489999999996</v>
      </c>
      <c r="AI456" s="3">
        <v>8.6316830000000007</v>
      </c>
    </row>
    <row r="457" spans="1:35" ht="15.75" hidden="1" customHeight="1" x14ac:dyDescent="0.25">
      <c r="A457" s="1" t="s">
        <v>32</v>
      </c>
      <c r="B457" s="1" t="s">
        <v>64</v>
      </c>
      <c r="C457" s="1" t="s">
        <v>65</v>
      </c>
      <c r="D457" s="1">
        <v>8</v>
      </c>
      <c r="E457" s="1">
        <v>586</v>
      </c>
      <c r="F457" s="1" t="s">
        <v>48</v>
      </c>
      <c r="G457" s="2">
        <v>45799</v>
      </c>
      <c r="H457" s="1" t="s">
        <v>49</v>
      </c>
      <c r="I457" s="1" t="s">
        <v>50</v>
      </c>
      <c r="J457" s="1" t="s">
        <v>38</v>
      </c>
      <c r="K457" s="1">
        <v>2</v>
      </c>
      <c r="L457" s="1">
        <v>12</v>
      </c>
      <c r="M457" s="1" t="s">
        <v>54</v>
      </c>
      <c r="N457" s="1" t="s">
        <v>40</v>
      </c>
      <c r="O457" s="1">
        <v>93.3</v>
      </c>
      <c r="P457" s="35">
        <f t="shared" si="21"/>
        <v>0.93299999999999994</v>
      </c>
      <c r="Q457" s="1">
        <f t="shared" si="22"/>
        <v>0.29698312380947667</v>
      </c>
      <c r="R457" s="1">
        <v>5.5</v>
      </c>
      <c r="S457" s="1">
        <v>2.2999999999999998</v>
      </c>
      <c r="T457" s="1">
        <f t="shared" si="23"/>
        <v>6.9271313628560427E-2</v>
      </c>
      <c r="U457" s="1">
        <v>9</v>
      </c>
      <c r="V457" s="1">
        <v>15</v>
      </c>
      <c r="W457" s="1"/>
      <c r="X457" s="1"/>
      <c r="Y457" s="1"/>
      <c r="Z457" s="1"/>
      <c r="AA457" s="1"/>
      <c r="AB457" s="1"/>
      <c r="AC457" s="1" t="s">
        <v>41</v>
      </c>
      <c r="AD457" s="1" t="s">
        <v>67</v>
      </c>
      <c r="AE457" s="1" t="s">
        <v>40</v>
      </c>
      <c r="AF457" s="3">
        <v>4705654.6419000002</v>
      </c>
      <c r="AG457" s="3">
        <v>2512839.4730000002</v>
      </c>
      <c r="AH457" s="3">
        <v>-75.675445999999994</v>
      </c>
      <c r="AI457" s="3">
        <v>8.6317489999999992</v>
      </c>
    </row>
    <row r="458" spans="1:35" ht="15.75" hidden="1" customHeight="1" x14ac:dyDescent="0.25">
      <c r="A458" s="1" t="s">
        <v>32</v>
      </c>
      <c r="B458" s="1" t="s">
        <v>64</v>
      </c>
      <c r="C458" s="1" t="s">
        <v>65</v>
      </c>
      <c r="D458" s="1">
        <v>8</v>
      </c>
      <c r="E458" s="1">
        <v>587</v>
      </c>
      <c r="F458" s="1" t="s">
        <v>48</v>
      </c>
      <c r="G458" s="2">
        <v>45799</v>
      </c>
      <c r="H458" s="1" t="s">
        <v>49</v>
      </c>
      <c r="I458" s="1" t="s">
        <v>50</v>
      </c>
      <c r="J458" s="1" t="s">
        <v>38</v>
      </c>
      <c r="K458" s="1">
        <v>2</v>
      </c>
      <c r="L458" s="1">
        <v>13</v>
      </c>
      <c r="M458" s="1" t="s">
        <v>39</v>
      </c>
      <c r="N458" s="1" t="s">
        <v>40</v>
      </c>
      <c r="O458" s="1">
        <v>60.2</v>
      </c>
      <c r="P458" s="35">
        <f t="shared" si="21"/>
        <v>0.60199999999999998</v>
      </c>
      <c r="Q458" s="1">
        <f t="shared" si="22"/>
        <v>0.19162255148264198</v>
      </c>
      <c r="R458" s="1">
        <v>10</v>
      </c>
      <c r="S458" s="1">
        <v>6.8</v>
      </c>
      <c r="T458" s="1">
        <f t="shared" si="23"/>
        <v>2.8839193998137617E-2</v>
      </c>
      <c r="U458" s="1">
        <v>12</v>
      </c>
      <c r="V458" s="1">
        <v>21</v>
      </c>
      <c r="W458" s="1">
        <v>2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 t="s">
        <v>41</v>
      </c>
      <c r="AD458" s="1" t="s">
        <v>67</v>
      </c>
      <c r="AE458" s="1" t="s">
        <v>40</v>
      </c>
      <c r="AF458" s="3">
        <v>4705655.6295999996</v>
      </c>
      <c r="AG458" s="3">
        <v>2512839.0236</v>
      </c>
      <c r="AH458" s="3">
        <v>-75.675437000000002</v>
      </c>
      <c r="AI458" s="3">
        <v>8.6317450010000005</v>
      </c>
    </row>
    <row r="459" spans="1:35" ht="15.75" hidden="1" customHeight="1" x14ac:dyDescent="0.25">
      <c r="A459" s="1" t="s">
        <v>32</v>
      </c>
      <c r="B459" s="1" t="s">
        <v>64</v>
      </c>
      <c r="C459" s="1" t="s">
        <v>65</v>
      </c>
      <c r="D459" s="1">
        <v>8</v>
      </c>
      <c r="E459" s="1">
        <v>588</v>
      </c>
      <c r="F459" s="1" t="s">
        <v>48</v>
      </c>
      <c r="G459" s="2">
        <v>45799</v>
      </c>
      <c r="H459" s="1" t="s">
        <v>49</v>
      </c>
      <c r="I459" s="1" t="s">
        <v>50</v>
      </c>
      <c r="J459" s="1" t="s">
        <v>38</v>
      </c>
      <c r="K459" s="1">
        <v>2</v>
      </c>
      <c r="L459" s="1">
        <v>14</v>
      </c>
      <c r="M459" s="1" t="s">
        <v>43</v>
      </c>
      <c r="N459" s="1" t="s">
        <v>40</v>
      </c>
      <c r="O459" s="1">
        <v>83.6</v>
      </c>
      <c r="P459" s="35">
        <f t="shared" si="21"/>
        <v>0.83599999999999997</v>
      </c>
      <c r="Q459" s="1">
        <f t="shared" si="22"/>
        <v>0.26610706484964902</v>
      </c>
      <c r="R459" s="1">
        <v>5.6</v>
      </c>
      <c r="S459" s="1">
        <v>3</v>
      </c>
      <c r="T459" s="1">
        <f t="shared" si="23"/>
        <v>5.5616376553576652E-2</v>
      </c>
      <c r="U459" s="1">
        <v>8</v>
      </c>
      <c r="V459" s="1">
        <v>14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 t="s">
        <v>41</v>
      </c>
      <c r="AD459" s="1" t="s">
        <v>67</v>
      </c>
      <c r="AE459" s="1" t="s">
        <v>40</v>
      </c>
      <c r="AF459" s="3">
        <v>4705655.8691999996</v>
      </c>
      <c r="AG459" s="3">
        <v>2512841.7877000002</v>
      </c>
      <c r="AH459" s="3">
        <v>-75.675434999999993</v>
      </c>
      <c r="AI459" s="3">
        <v>8.6317699999999995</v>
      </c>
    </row>
    <row r="460" spans="1:35" ht="15.75" hidden="1" customHeight="1" x14ac:dyDescent="0.25">
      <c r="A460" s="1" t="s">
        <v>32</v>
      </c>
      <c r="B460" s="1" t="s">
        <v>64</v>
      </c>
      <c r="C460" s="1" t="s">
        <v>65</v>
      </c>
      <c r="D460" s="1">
        <v>8</v>
      </c>
      <c r="E460" s="1">
        <v>589</v>
      </c>
      <c r="F460" s="1" t="s">
        <v>48</v>
      </c>
      <c r="G460" s="2">
        <v>45799</v>
      </c>
      <c r="H460" s="1" t="s">
        <v>49</v>
      </c>
      <c r="I460" s="1" t="s">
        <v>50</v>
      </c>
      <c r="J460" s="1" t="s">
        <v>38</v>
      </c>
      <c r="K460" s="1">
        <v>2</v>
      </c>
      <c r="L460" s="1">
        <v>15</v>
      </c>
      <c r="M460" s="1" t="s">
        <v>39</v>
      </c>
      <c r="N460" s="1" t="s">
        <v>40</v>
      </c>
      <c r="O460" s="1">
        <v>73.900000000000006</v>
      </c>
      <c r="P460" s="35">
        <f t="shared" si="21"/>
        <v>0.7390000000000001</v>
      </c>
      <c r="Q460" s="1">
        <f t="shared" si="22"/>
        <v>0.23523100588982135</v>
      </c>
      <c r="R460" s="1">
        <v>10</v>
      </c>
      <c r="S460" s="1">
        <v>7</v>
      </c>
      <c r="T460" s="1">
        <f t="shared" si="23"/>
        <v>4.3458928338144499E-2</v>
      </c>
      <c r="U460" s="1">
        <v>12</v>
      </c>
      <c r="V460" s="1">
        <v>20</v>
      </c>
      <c r="W460" s="1">
        <v>3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 t="s">
        <v>41</v>
      </c>
      <c r="AD460" s="1" t="s">
        <v>67</v>
      </c>
      <c r="AE460" s="1" t="s">
        <v>40</v>
      </c>
      <c r="AF460" s="3">
        <v>4705654.9846000001</v>
      </c>
      <c r="AG460" s="3">
        <v>2512841.2407</v>
      </c>
      <c r="AH460" s="3">
        <v>-75.675443000000001</v>
      </c>
      <c r="AI460" s="3">
        <v>8.6317649999999997</v>
      </c>
    </row>
    <row r="461" spans="1:35" ht="15.75" hidden="1" customHeight="1" x14ac:dyDescent="0.25">
      <c r="A461" s="1" t="s">
        <v>32</v>
      </c>
      <c r="B461" s="1" t="s">
        <v>64</v>
      </c>
      <c r="C461" s="1" t="s">
        <v>65</v>
      </c>
      <c r="D461" s="1">
        <v>8</v>
      </c>
      <c r="E461" s="1">
        <v>590</v>
      </c>
      <c r="F461" s="1" t="s">
        <v>48</v>
      </c>
      <c r="G461" s="2">
        <v>45799</v>
      </c>
      <c r="H461" s="1" t="s">
        <v>49</v>
      </c>
      <c r="I461" s="1" t="s">
        <v>50</v>
      </c>
      <c r="J461" s="1" t="s">
        <v>38</v>
      </c>
      <c r="K461" s="1">
        <v>2</v>
      </c>
      <c r="L461" s="1">
        <v>16</v>
      </c>
      <c r="M461" s="1" t="s">
        <v>43</v>
      </c>
      <c r="N461" s="1" t="s">
        <v>40</v>
      </c>
      <c r="O461" s="1">
        <v>61.5</v>
      </c>
      <c r="P461" s="35">
        <f t="shared" si="21"/>
        <v>0.61499999999999999</v>
      </c>
      <c r="Q461" s="1">
        <f t="shared" si="22"/>
        <v>0.19576058000303126</v>
      </c>
      <c r="R461" s="1">
        <v>7.2</v>
      </c>
      <c r="S461" s="1">
        <v>3.5</v>
      </c>
      <c r="T461" s="1">
        <f t="shared" si="23"/>
        <v>3.0098189175466056E-2</v>
      </c>
      <c r="U461" s="1">
        <v>8</v>
      </c>
      <c r="V461" s="1">
        <v>13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 t="s">
        <v>41</v>
      </c>
      <c r="AD461" s="1" t="s">
        <v>67</v>
      </c>
      <c r="AE461" s="1" t="s">
        <v>40</v>
      </c>
      <c r="AF461" s="3">
        <v>4705657.4292000001</v>
      </c>
      <c r="AG461" s="3">
        <v>2512844.4319000002</v>
      </c>
      <c r="AH461" s="3">
        <v>-75.675421</v>
      </c>
      <c r="AI461" s="3">
        <v>8.6317939999999993</v>
      </c>
    </row>
    <row r="462" spans="1:35" ht="15.75" hidden="1" customHeight="1" x14ac:dyDescent="0.25">
      <c r="A462" s="1" t="s">
        <v>32</v>
      </c>
      <c r="B462" s="1" t="s">
        <v>64</v>
      </c>
      <c r="C462" s="1" t="s">
        <v>65</v>
      </c>
      <c r="D462" s="1">
        <v>8</v>
      </c>
      <c r="E462" s="1">
        <v>591</v>
      </c>
      <c r="F462" s="1" t="s">
        <v>48</v>
      </c>
      <c r="G462" s="2">
        <v>45799</v>
      </c>
      <c r="H462" s="1" t="s">
        <v>49</v>
      </c>
      <c r="I462" s="1" t="s">
        <v>50</v>
      </c>
      <c r="J462" s="1" t="s">
        <v>38</v>
      </c>
      <c r="K462" s="1">
        <v>2</v>
      </c>
      <c r="L462" s="1">
        <v>17</v>
      </c>
      <c r="M462" s="1" t="s">
        <v>39</v>
      </c>
      <c r="N462" s="1" t="s">
        <v>40</v>
      </c>
      <c r="O462" s="1">
        <v>68.8</v>
      </c>
      <c r="P462" s="35">
        <f t="shared" si="21"/>
        <v>0.68799999999999994</v>
      </c>
      <c r="Q462" s="1">
        <f t="shared" si="22"/>
        <v>0.21899720169444797</v>
      </c>
      <c r="R462" s="1">
        <v>9.5</v>
      </c>
      <c r="S462" s="1">
        <v>5.8</v>
      </c>
      <c r="T462" s="1">
        <f t="shared" si="23"/>
        <v>3.7667518691445051E-2</v>
      </c>
      <c r="U462" s="1">
        <v>13</v>
      </c>
      <c r="V462" s="1">
        <v>20</v>
      </c>
      <c r="W462" s="1">
        <v>0</v>
      </c>
      <c r="X462" s="1">
        <v>0</v>
      </c>
      <c r="Y462" s="1">
        <v>0</v>
      </c>
      <c r="Z462" s="1">
        <v>0</v>
      </c>
      <c r="AA462" s="1">
        <v>0</v>
      </c>
      <c r="AB462" s="1">
        <v>0</v>
      </c>
      <c r="AC462" s="1" t="s">
        <v>41</v>
      </c>
      <c r="AD462" s="1" t="s">
        <v>67</v>
      </c>
      <c r="AE462" s="1" t="s">
        <v>40</v>
      </c>
      <c r="AF462" s="3">
        <v>4705656.5624000002</v>
      </c>
      <c r="AG462" s="3">
        <v>2512846.4293999998</v>
      </c>
      <c r="AH462" s="3">
        <v>-75.675428999999994</v>
      </c>
      <c r="AI462" s="3">
        <v>8.631812</v>
      </c>
    </row>
    <row r="463" spans="1:35" ht="15.75" hidden="1" customHeight="1" x14ac:dyDescent="0.25">
      <c r="A463" s="1" t="s">
        <v>32</v>
      </c>
      <c r="B463" s="1" t="s">
        <v>64</v>
      </c>
      <c r="C463" s="1" t="s">
        <v>65</v>
      </c>
      <c r="D463" s="1">
        <v>8</v>
      </c>
      <c r="E463" s="1">
        <v>592</v>
      </c>
      <c r="F463" s="1" t="s">
        <v>48</v>
      </c>
      <c r="G463" s="2">
        <v>45799</v>
      </c>
      <c r="H463" s="1" t="s">
        <v>49</v>
      </c>
      <c r="I463" s="1" t="s">
        <v>50</v>
      </c>
      <c r="J463" s="1" t="s">
        <v>38</v>
      </c>
      <c r="K463" s="1">
        <v>2</v>
      </c>
      <c r="L463" s="1">
        <v>18</v>
      </c>
      <c r="M463" s="1" t="s">
        <v>39</v>
      </c>
      <c r="N463" s="1" t="s">
        <v>40</v>
      </c>
      <c r="O463" s="1">
        <v>70</v>
      </c>
      <c r="P463" s="35">
        <f t="shared" si="21"/>
        <v>0.7</v>
      </c>
      <c r="Q463" s="1">
        <f t="shared" si="22"/>
        <v>0.22281692032865347</v>
      </c>
      <c r="R463" s="1">
        <v>10</v>
      </c>
      <c r="S463" s="1">
        <v>7</v>
      </c>
      <c r="T463" s="1">
        <f t="shared" si="23"/>
        <v>3.8992961057514354E-2</v>
      </c>
      <c r="U463" s="1">
        <v>15</v>
      </c>
      <c r="V463" s="1">
        <v>23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 t="s">
        <v>41</v>
      </c>
      <c r="AD463" s="1" t="s">
        <v>67</v>
      </c>
      <c r="AE463" s="1" t="s">
        <v>40</v>
      </c>
      <c r="AF463" s="3">
        <v>4705650.6413000003</v>
      </c>
      <c r="AG463" s="3">
        <v>2512849.9005</v>
      </c>
      <c r="AH463" s="3">
        <v>-75.675483</v>
      </c>
      <c r="AI463" s="3">
        <v>8.6318429999999999</v>
      </c>
    </row>
    <row r="464" spans="1:35" ht="15.75" hidden="1" customHeight="1" x14ac:dyDescent="0.25">
      <c r="A464" s="1" t="s">
        <v>32</v>
      </c>
      <c r="B464" s="1" t="s">
        <v>64</v>
      </c>
      <c r="C464" s="1" t="s">
        <v>65</v>
      </c>
      <c r="D464" s="1">
        <v>8</v>
      </c>
      <c r="E464" s="1">
        <v>593</v>
      </c>
      <c r="F464" s="1" t="s">
        <v>48</v>
      </c>
      <c r="G464" s="2">
        <v>45799</v>
      </c>
      <c r="H464" s="1" t="s">
        <v>49</v>
      </c>
      <c r="I464" s="1" t="s">
        <v>50</v>
      </c>
      <c r="J464" s="1" t="s">
        <v>38</v>
      </c>
      <c r="K464" s="1">
        <v>2</v>
      </c>
      <c r="L464" s="1">
        <v>19</v>
      </c>
      <c r="M464" s="1" t="s">
        <v>39</v>
      </c>
      <c r="N464" s="1" t="s">
        <v>40</v>
      </c>
      <c r="O464" s="1">
        <v>63.5</v>
      </c>
      <c r="P464" s="35">
        <f t="shared" si="21"/>
        <v>0.63500000000000001</v>
      </c>
      <c r="Q464" s="1">
        <f t="shared" si="22"/>
        <v>0.20212677772670709</v>
      </c>
      <c r="R464" s="1">
        <v>9.5</v>
      </c>
      <c r="S464" s="1">
        <v>6</v>
      </c>
      <c r="T464" s="1">
        <f t="shared" si="23"/>
        <v>3.2087625964114748E-2</v>
      </c>
      <c r="U464" s="1">
        <v>13</v>
      </c>
      <c r="V464" s="1">
        <v>21</v>
      </c>
      <c r="W464" s="1">
        <v>2</v>
      </c>
      <c r="X464" s="1">
        <v>0</v>
      </c>
      <c r="Y464" s="1">
        <v>0</v>
      </c>
      <c r="Z464" s="1">
        <v>0</v>
      </c>
      <c r="AA464" s="1">
        <v>0</v>
      </c>
      <c r="AB464" s="1">
        <v>0</v>
      </c>
      <c r="AC464" s="1" t="s">
        <v>41</v>
      </c>
      <c r="AD464" s="1" t="s">
        <v>67</v>
      </c>
      <c r="AE464" s="1" t="s">
        <v>40</v>
      </c>
      <c r="AF464" s="3">
        <v>4705648.4990999997</v>
      </c>
      <c r="AG464" s="3">
        <v>2512842.7244000002</v>
      </c>
      <c r="AH464" s="3">
        <v>-75.675501999999994</v>
      </c>
      <c r="AI464" s="3">
        <v>8.6317780000000006</v>
      </c>
    </row>
    <row r="465" spans="1:35" ht="15.75" hidden="1" customHeight="1" x14ac:dyDescent="0.25">
      <c r="A465" s="1" t="s">
        <v>32</v>
      </c>
      <c r="B465" s="1" t="s">
        <v>64</v>
      </c>
      <c r="C465" s="1" t="s">
        <v>65</v>
      </c>
      <c r="D465" s="1">
        <v>8</v>
      </c>
      <c r="E465" s="1" t="s">
        <v>40</v>
      </c>
      <c r="F465" s="1" t="s">
        <v>48</v>
      </c>
      <c r="G465" s="2">
        <v>45799</v>
      </c>
      <c r="H465" s="1" t="s">
        <v>49</v>
      </c>
      <c r="I465" s="1" t="s">
        <v>50</v>
      </c>
      <c r="J465" s="1" t="s">
        <v>38</v>
      </c>
      <c r="K465" s="1">
        <v>2</v>
      </c>
      <c r="L465" s="1">
        <v>20</v>
      </c>
      <c r="M465" s="1" t="s">
        <v>44</v>
      </c>
      <c r="N465" s="1">
        <v>8</v>
      </c>
      <c r="O465" s="1" t="s">
        <v>40</v>
      </c>
      <c r="P465" s="35"/>
      <c r="Q465" s="1"/>
      <c r="R465" s="1">
        <v>0.4</v>
      </c>
      <c r="S465" s="1" t="s">
        <v>40</v>
      </c>
      <c r="T465" s="1">
        <f t="shared" si="23"/>
        <v>0</v>
      </c>
      <c r="U465" s="1" t="s">
        <v>40</v>
      </c>
      <c r="V465" s="1" t="s">
        <v>40</v>
      </c>
      <c r="W465" s="1"/>
      <c r="X465" s="1"/>
      <c r="Y465" s="1"/>
      <c r="Z465" s="1"/>
      <c r="AA465" s="1"/>
      <c r="AB465" s="1"/>
      <c r="AC465" s="1" t="s">
        <v>41</v>
      </c>
      <c r="AD465" s="1" t="s">
        <v>67</v>
      </c>
      <c r="AE465" s="1" t="s">
        <v>40</v>
      </c>
    </row>
    <row r="466" spans="1:35" ht="15.75" hidden="1" customHeight="1" x14ac:dyDescent="0.25">
      <c r="A466" s="1" t="s">
        <v>32</v>
      </c>
      <c r="B466" s="1" t="s">
        <v>64</v>
      </c>
      <c r="C466" s="1" t="s">
        <v>65</v>
      </c>
      <c r="D466" s="1">
        <v>8</v>
      </c>
      <c r="E466" s="1" t="s">
        <v>40</v>
      </c>
      <c r="F466" s="1" t="s">
        <v>48</v>
      </c>
      <c r="G466" s="2">
        <v>45799</v>
      </c>
      <c r="H466" s="1" t="s">
        <v>49</v>
      </c>
      <c r="I466" s="1" t="s">
        <v>50</v>
      </c>
      <c r="J466" s="1" t="s">
        <v>38</v>
      </c>
      <c r="K466" s="1">
        <v>2</v>
      </c>
      <c r="L466" s="1">
        <v>21</v>
      </c>
      <c r="M466" s="1" t="s">
        <v>46</v>
      </c>
      <c r="N466" s="1">
        <v>6</v>
      </c>
      <c r="O466" s="1" t="s">
        <v>40</v>
      </c>
      <c r="P466" s="35"/>
      <c r="Q466" s="1"/>
      <c r="R466" s="1">
        <v>0.2</v>
      </c>
      <c r="S466" s="1" t="s">
        <v>40</v>
      </c>
      <c r="T466" s="1">
        <f t="shared" si="23"/>
        <v>0</v>
      </c>
      <c r="U466" s="1" t="s">
        <v>40</v>
      </c>
      <c r="V466" s="1" t="s">
        <v>40</v>
      </c>
      <c r="W466" s="1"/>
      <c r="X466" s="1"/>
      <c r="Y466" s="1"/>
      <c r="Z466" s="1"/>
      <c r="AA466" s="1"/>
      <c r="AB466" s="1"/>
      <c r="AC466" s="1" t="s">
        <v>41</v>
      </c>
      <c r="AD466" s="1" t="s">
        <v>67</v>
      </c>
      <c r="AE466" s="1" t="s">
        <v>40</v>
      </c>
    </row>
    <row r="467" spans="1:35" ht="15.75" hidden="1" customHeight="1" x14ac:dyDescent="0.25">
      <c r="A467" s="1" t="s">
        <v>32</v>
      </c>
      <c r="B467" s="1" t="s">
        <v>64</v>
      </c>
      <c r="C467" s="1" t="s">
        <v>65</v>
      </c>
      <c r="D467" s="1">
        <v>8</v>
      </c>
      <c r="E467" s="1" t="s">
        <v>40</v>
      </c>
      <c r="F467" s="1" t="s">
        <v>48</v>
      </c>
      <c r="G467" s="2">
        <v>45799</v>
      </c>
      <c r="H467" s="1" t="s">
        <v>49</v>
      </c>
      <c r="I467" s="1" t="s">
        <v>50</v>
      </c>
      <c r="J467" s="1" t="s">
        <v>38</v>
      </c>
      <c r="K467" s="1">
        <v>2</v>
      </c>
      <c r="L467" s="1">
        <v>22</v>
      </c>
      <c r="M467" s="1" t="s">
        <v>47</v>
      </c>
      <c r="N467" s="1">
        <v>55</v>
      </c>
      <c r="O467" s="1" t="s">
        <v>40</v>
      </c>
      <c r="P467" s="35"/>
      <c r="Q467" s="1"/>
      <c r="R467" s="1">
        <v>0.15</v>
      </c>
      <c r="S467" s="1" t="s">
        <v>40</v>
      </c>
      <c r="T467" s="1">
        <f t="shared" si="23"/>
        <v>0</v>
      </c>
      <c r="U467" s="1" t="s">
        <v>40</v>
      </c>
      <c r="V467" s="1" t="s">
        <v>40</v>
      </c>
      <c r="W467" s="1"/>
      <c r="X467" s="1"/>
      <c r="Y467" s="1"/>
      <c r="Z467" s="1"/>
      <c r="AA467" s="1"/>
      <c r="AB467" s="1"/>
      <c r="AC467" s="1" t="s">
        <v>41</v>
      </c>
      <c r="AD467" s="1" t="s">
        <v>67</v>
      </c>
      <c r="AE467" s="1" t="s">
        <v>40</v>
      </c>
    </row>
    <row r="468" spans="1:35" ht="15.75" hidden="1" customHeight="1" x14ac:dyDescent="0.25">
      <c r="A468" s="1" t="s">
        <v>32</v>
      </c>
      <c r="B468" s="1" t="s">
        <v>64</v>
      </c>
      <c r="C468" s="1" t="s">
        <v>65</v>
      </c>
      <c r="D468" s="1">
        <v>8</v>
      </c>
      <c r="E468" s="1">
        <v>594</v>
      </c>
      <c r="F468" s="1" t="s">
        <v>48</v>
      </c>
      <c r="G468" s="2">
        <v>45799</v>
      </c>
      <c r="H468" s="1" t="s">
        <v>49</v>
      </c>
      <c r="I468" s="1" t="s">
        <v>50</v>
      </c>
      <c r="J468" s="1" t="s">
        <v>38</v>
      </c>
      <c r="K468" s="1">
        <v>3</v>
      </c>
      <c r="L468" s="1">
        <v>23</v>
      </c>
      <c r="M468" s="1" t="s">
        <v>39</v>
      </c>
      <c r="N468" s="1" t="s">
        <v>40</v>
      </c>
      <c r="O468" s="1">
        <v>71</v>
      </c>
      <c r="P468" s="35">
        <f t="shared" si="21"/>
        <v>0.71</v>
      </c>
      <c r="Q468" s="1">
        <f t="shared" si="22"/>
        <v>0.22600001919049137</v>
      </c>
      <c r="R468" s="1">
        <v>11</v>
      </c>
      <c r="S468" s="1">
        <v>8.5</v>
      </c>
      <c r="T468" s="1">
        <f t="shared" si="23"/>
        <v>4.0115003406312216E-2</v>
      </c>
      <c r="U468" s="1">
        <v>7</v>
      </c>
      <c r="V468" s="1">
        <v>18</v>
      </c>
      <c r="W468" s="1">
        <v>2</v>
      </c>
      <c r="X468" s="1">
        <v>0</v>
      </c>
      <c r="Y468" s="1">
        <v>0</v>
      </c>
      <c r="Z468" s="1">
        <v>0</v>
      </c>
      <c r="AA468" s="1">
        <v>0</v>
      </c>
      <c r="AB468" s="1">
        <v>1</v>
      </c>
      <c r="AC468" s="1" t="s">
        <v>41</v>
      </c>
      <c r="AD468" s="1" t="s">
        <v>67</v>
      </c>
      <c r="AE468" s="1" t="s">
        <v>40</v>
      </c>
      <c r="AF468" s="3">
        <v>4705644.0031000003</v>
      </c>
      <c r="AG468" s="3">
        <v>2512845.3004999999</v>
      </c>
      <c r="AH468" s="3">
        <v>-75.675543000000005</v>
      </c>
      <c r="AI468" s="3">
        <v>8.6318009999999994</v>
      </c>
    </row>
    <row r="469" spans="1:35" ht="15.75" hidden="1" customHeight="1" x14ac:dyDescent="0.25">
      <c r="A469" s="1" t="s">
        <v>32</v>
      </c>
      <c r="B469" s="1" t="s">
        <v>64</v>
      </c>
      <c r="C469" s="1" t="s">
        <v>65</v>
      </c>
      <c r="D469" s="1">
        <v>8</v>
      </c>
      <c r="E469" s="1">
        <v>595</v>
      </c>
      <c r="F469" s="1" t="s">
        <v>48</v>
      </c>
      <c r="G469" s="2">
        <v>45799</v>
      </c>
      <c r="H469" s="1" t="s">
        <v>49</v>
      </c>
      <c r="I469" s="1" t="s">
        <v>50</v>
      </c>
      <c r="J469" s="1" t="s">
        <v>38</v>
      </c>
      <c r="K469" s="1">
        <v>3</v>
      </c>
      <c r="L469" s="1">
        <v>24</v>
      </c>
      <c r="M469" s="1" t="s">
        <v>39</v>
      </c>
      <c r="N469" s="1"/>
      <c r="O469" s="1">
        <v>70.5</v>
      </c>
      <c r="P469" s="35">
        <f t="shared" si="21"/>
        <v>0.70499999999999996</v>
      </c>
      <c r="Q469" s="1">
        <f t="shared" si="22"/>
        <v>0.22440846975957243</v>
      </c>
      <c r="R469" s="1">
        <v>7.5</v>
      </c>
      <c r="S469" s="1">
        <v>1</v>
      </c>
      <c r="T469" s="1">
        <f t="shared" si="23"/>
        <v>3.9551992795124641E-2</v>
      </c>
      <c r="U469" s="1">
        <v>16</v>
      </c>
      <c r="V469" s="1">
        <v>23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 t="s">
        <v>41</v>
      </c>
      <c r="AD469" s="1" t="s">
        <v>67</v>
      </c>
      <c r="AE469" s="1" t="s">
        <v>40</v>
      </c>
      <c r="AF469" s="3">
        <v>4705645.7856000001</v>
      </c>
      <c r="AG469" s="3">
        <v>2512848.2751000002</v>
      </c>
      <c r="AH469" s="3">
        <v>-75.675527000000002</v>
      </c>
      <c r="AI469" s="3">
        <v>8.6318280000000005</v>
      </c>
    </row>
    <row r="470" spans="1:35" ht="15.75" hidden="1" customHeight="1" x14ac:dyDescent="0.25">
      <c r="A470" s="1" t="s">
        <v>32</v>
      </c>
      <c r="B470" s="1" t="s">
        <v>64</v>
      </c>
      <c r="C470" s="1" t="s">
        <v>65</v>
      </c>
      <c r="D470" s="1">
        <v>8</v>
      </c>
      <c r="E470" s="1">
        <v>596</v>
      </c>
      <c r="F470" s="1" t="s">
        <v>48</v>
      </c>
      <c r="G470" s="2">
        <v>45799</v>
      </c>
      <c r="H470" s="1" t="s">
        <v>49</v>
      </c>
      <c r="I470" s="1" t="s">
        <v>50</v>
      </c>
      <c r="J470" s="1" t="s">
        <v>38</v>
      </c>
      <c r="K470" s="1">
        <v>3</v>
      </c>
      <c r="L470" s="1">
        <v>25</v>
      </c>
      <c r="M470" s="1" t="s">
        <v>54</v>
      </c>
      <c r="N470" s="1" t="s">
        <v>40</v>
      </c>
      <c r="O470" s="1">
        <v>72</v>
      </c>
      <c r="P470" s="35">
        <f t="shared" si="21"/>
        <v>0.72</v>
      </c>
      <c r="Q470" s="1">
        <f t="shared" si="22"/>
        <v>0.22918311805232927</v>
      </c>
      <c r="R470" s="1">
        <v>5.2</v>
      </c>
      <c r="S470" s="1">
        <v>1.3</v>
      </c>
      <c r="T470" s="1">
        <f t="shared" si="23"/>
        <v>4.1252961249419268E-2</v>
      </c>
      <c r="U470" s="1">
        <v>18</v>
      </c>
      <c r="V470" s="1">
        <v>23</v>
      </c>
      <c r="W470" s="1"/>
      <c r="X470" s="1"/>
      <c r="Y470" s="1"/>
      <c r="Z470" s="1"/>
      <c r="AA470" s="1"/>
      <c r="AB470" s="1"/>
      <c r="AC470" s="1" t="s">
        <v>41</v>
      </c>
      <c r="AD470" s="1" t="s">
        <v>67</v>
      </c>
      <c r="AE470" s="1" t="s">
        <v>40</v>
      </c>
      <c r="AF470" s="3">
        <v>4705638.6271000002</v>
      </c>
      <c r="AG470" s="3">
        <v>2512847.9934</v>
      </c>
      <c r="AH470" s="3">
        <v>-75.675591999999995</v>
      </c>
      <c r="AI470" s="3">
        <v>8.6318249999999992</v>
      </c>
    </row>
    <row r="471" spans="1:35" ht="15.75" hidden="1" customHeight="1" x14ac:dyDescent="0.25">
      <c r="A471" s="1" t="s">
        <v>32</v>
      </c>
      <c r="B471" s="1" t="s">
        <v>64</v>
      </c>
      <c r="C471" s="1" t="s">
        <v>65</v>
      </c>
      <c r="D471" s="1">
        <v>8</v>
      </c>
      <c r="E471" s="1">
        <v>597</v>
      </c>
      <c r="F471" s="1" t="s">
        <v>48</v>
      </c>
      <c r="G471" s="2">
        <v>45799</v>
      </c>
      <c r="H471" s="1" t="s">
        <v>49</v>
      </c>
      <c r="I471" s="1" t="s">
        <v>50</v>
      </c>
      <c r="J471" s="1" t="s">
        <v>38</v>
      </c>
      <c r="K471" s="1">
        <v>3</v>
      </c>
      <c r="L471" s="1">
        <v>26</v>
      </c>
      <c r="M471" s="1" t="s">
        <v>39</v>
      </c>
      <c r="N471" s="1" t="s">
        <v>40</v>
      </c>
      <c r="O471" s="1">
        <v>67.5</v>
      </c>
      <c r="P471" s="35">
        <f t="shared" si="21"/>
        <v>0.67500000000000004</v>
      </c>
      <c r="Q471" s="1">
        <f t="shared" si="22"/>
        <v>0.21485917317405873</v>
      </c>
      <c r="R471" s="1">
        <v>9</v>
      </c>
      <c r="S471" s="1">
        <v>6.5</v>
      </c>
      <c r="T471" s="1">
        <f t="shared" si="23"/>
        <v>3.6257485473122415E-2</v>
      </c>
      <c r="U471" s="1">
        <v>8</v>
      </c>
      <c r="V471" s="1">
        <v>15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 t="s">
        <v>41</v>
      </c>
      <c r="AD471" s="1" t="s">
        <v>67</v>
      </c>
      <c r="AE471" s="1" t="s">
        <v>40</v>
      </c>
      <c r="AF471" s="3">
        <v>4705642.7433000002</v>
      </c>
      <c r="AG471" s="3">
        <v>2512854.0493000001</v>
      </c>
      <c r="AH471" s="3">
        <v>-75.675555000000003</v>
      </c>
      <c r="AI471" s="3">
        <v>8.6318800000000007</v>
      </c>
    </row>
    <row r="472" spans="1:35" ht="15.75" hidden="1" customHeight="1" x14ac:dyDescent="0.25">
      <c r="A472" s="1" t="s">
        <v>32</v>
      </c>
      <c r="B472" s="1" t="s">
        <v>64</v>
      </c>
      <c r="C472" s="1" t="s">
        <v>65</v>
      </c>
      <c r="D472" s="1">
        <v>8</v>
      </c>
      <c r="E472" s="1" t="s">
        <v>40</v>
      </c>
      <c r="F472" s="1" t="s">
        <v>48</v>
      </c>
      <c r="G472" s="2">
        <v>45799</v>
      </c>
      <c r="H472" s="1" t="s">
        <v>49</v>
      </c>
      <c r="I472" s="1" t="s">
        <v>50</v>
      </c>
      <c r="J472" s="1" t="s">
        <v>38</v>
      </c>
      <c r="K472" s="1">
        <v>3</v>
      </c>
      <c r="L472" s="1">
        <v>27</v>
      </c>
      <c r="M472" s="1" t="s">
        <v>47</v>
      </c>
      <c r="N472" s="1">
        <v>24</v>
      </c>
      <c r="O472" s="1" t="s">
        <v>40</v>
      </c>
      <c r="P472" s="35"/>
      <c r="Q472" s="1"/>
      <c r="R472" s="1">
        <v>0.14000000000000001</v>
      </c>
      <c r="S472" s="1" t="s">
        <v>40</v>
      </c>
      <c r="T472" s="1">
        <f t="shared" si="23"/>
        <v>0</v>
      </c>
      <c r="U472" s="1" t="s">
        <v>40</v>
      </c>
      <c r="V472" s="1" t="s">
        <v>40</v>
      </c>
      <c r="W472" s="1"/>
      <c r="X472" s="1"/>
      <c r="Y472" s="1"/>
      <c r="Z472" s="1"/>
      <c r="AA472" s="1"/>
      <c r="AB472" s="1"/>
      <c r="AC472" s="1" t="s">
        <v>41</v>
      </c>
      <c r="AD472" s="1" t="s">
        <v>67</v>
      </c>
      <c r="AE472" s="1" t="s">
        <v>40</v>
      </c>
    </row>
    <row r="473" spans="1:35" ht="15.75" hidden="1" customHeight="1" x14ac:dyDescent="0.25">
      <c r="A473" s="1" t="s">
        <v>32</v>
      </c>
      <c r="B473" s="1" t="s">
        <v>64</v>
      </c>
      <c r="C473" s="1" t="s">
        <v>65</v>
      </c>
      <c r="D473" s="1">
        <v>8</v>
      </c>
      <c r="E473" s="1" t="s">
        <v>40</v>
      </c>
      <c r="F473" s="1" t="s">
        <v>48</v>
      </c>
      <c r="G473" s="2">
        <v>45799</v>
      </c>
      <c r="H473" s="1" t="s">
        <v>49</v>
      </c>
      <c r="I473" s="1" t="s">
        <v>50</v>
      </c>
      <c r="J473" s="1" t="s">
        <v>38</v>
      </c>
      <c r="K473" s="1">
        <v>3</v>
      </c>
      <c r="L473" s="1">
        <v>28</v>
      </c>
      <c r="M473" s="1" t="s">
        <v>46</v>
      </c>
      <c r="N473" s="1">
        <v>6</v>
      </c>
      <c r="O473" s="1" t="s">
        <v>40</v>
      </c>
      <c r="P473" s="35"/>
      <c r="Q473" s="1"/>
      <c r="R473" s="1">
        <v>0.2</v>
      </c>
      <c r="S473" s="1" t="s">
        <v>40</v>
      </c>
      <c r="T473" s="1">
        <f t="shared" si="23"/>
        <v>0</v>
      </c>
      <c r="U473" s="1" t="s">
        <v>40</v>
      </c>
      <c r="V473" s="1" t="s">
        <v>40</v>
      </c>
      <c r="W473" s="1"/>
      <c r="X473" s="1"/>
      <c r="Y473" s="1"/>
      <c r="Z473" s="1"/>
      <c r="AA473" s="1"/>
      <c r="AB473" s="1"/>
      <c r="AC473" s="1" t="s">
        <v>41</v>
      </c>
      <c r="AD473" s="1" t="s">
        <v>67</v>
      </c>
      <c r="AE473" s="1" t="s">
        <v>40</v>
      </c>
    </row>
    <row r="474" spans="1:35" ht="15.75" hidden="1" customHeight="1" x14ac:dyDescent="0.25">
      <c r="A474" s="1" t="s">
        <v>32</v>
      </c>
      <c r="B474" s="1" t="s">
        <v>64</v>
      </c>
      <c r="C474" s="1" t="s">
        <v>65</v>
      </c>
      <c r="D474" s="1">
        <v>8</v>
      </c>
      <c r="E474" s="1" t="s">
        <v>40</v>
      </c>
      <c r="F474" s="1" t="s">
        <v>48</v>
      </c>
      <c r="G474" s="2">
        <v>45799</v>
      </c>
      <c r="H474" s="1" t="s">
        <v>49</v>
      </c>
      <c r="I474" s="1" t="s">
        <v>50</v>
      </c>
      <c r="J474" s="1" t="s">
        <v>38</v>
      </c>
      <c r="K474" s="1">
        <v>3</v>
      </c>
      <c r="L474" s="1">
        <v>29</v>
      </c>
      <c r="M474" s="1" t="s">
        <v>44</v>
      </c>
      <c r="N474" s="1">
        <v>6</v>
      </c>
      <c r="O474" s="1" t="s">
        <v>40</v>
      </c>
      <c r="P474" s="35"/>
      <c r="Q474" s="1"/>
      <c r="R474" s="1">
        <v>0.3</v>
      </c>
      <c r="S474" s="1" t="s">
        <v>40</v>
      </c>
      <c r="T474" s="1">
        <f t="shared" si="23"/>
        <v>0</v>
      </c>
      <c r="U474" s="1" t="s">
        <v>40</v>
      </c>
      <c r="V474" s="1" t="s">
        <v>40</v>
      </c>
      <c r="W474" s="1"/>
      <c r="X474" s="1"/>
      <c r="Y474" s="1"/>
      <c r="Z474" s="1"/>
      <c r="AA474" s="1"/>
      <c r="AB474" s="1"/>
      <c r="AC474" s="1" t="s">
        <v>41</v>
      </c>
      <c r="AD474" s="1" t="s">
        <v>67</v>
      </c>
      <c r="AE474" s="1" t="s">
        <v>40</v>
      </c>
    </row>
    <row r="475" spans="1:35" ht="15.75" hidden="1" customHeight="1" x14ac:dyDescent="0.25">
      <c r="A475" s="1" t="s">
        <v>32</v>
      </c>
      <c r="B475" s="1" t="s">
        <v>64</v>
      </c>
      <c r="C475" s="1" t="s">
        <v>65</v>
      </c>
      <c r="D475" s="1">
        <v>8</v>
      </c>
      <c r="E475" s="1">
        <v>598</v>
      </c>
      <c r="F475" s="1" t="s">
        <v>48</v>
      </c>
      <c r="G475" s="2">
        <v>45799</v>
      </c>
      <c r="H475" s="1" t="s">
        <v>49</v>
      </c>
      <c r="I475" s="1" t="s">
        <v>50</v>
      </c>
      <c r="J475" s="1" t="s">
        <v>38</v>
      </c>
      <c r="K475" s="1">
        <v>4</v>
      </c>
      <c r="L475" s="1">
        <v>30</v>
      </c>
      <c r="M475" s="1" t="s">
        <v>39</v>
      </c>
      <c r="N475" s="1" t="s">
        <v>40</v>
      </c>
      <c r="O475" s="1">
        <v>73.599999999999994</v>
      </c>
      <c r="P475" s="35">
        <f t="shared" si="21"/>
        <v>0.73599999999999999</v>
      </c>
      <c r="Q475" s="1">
        <f t="shared" si="22"/>
        <v>0.23427607623126995</v>
      </c>
      <c r="R475" s="1">
        <v>10</v>
      </c>
      <c r="S475" s="1">
        <v>7</v>
      </c>
      <c r="T475" s="1">
        <f t="shared" si="23"/>
        <v>4.3106798026553671E-2</v>
      </c>
      <c r="U475" s="1">
        <v>16</v>
      </c>
      <c r="V475" s="1">
        <v>24</v>
      </c>
      <c r="W475" s="1">
        <v>0</v>
      </c>
      <c r="X475" s="1">
        <v>0</v>
      </c>
      <c r="Y475" s="1">
        <v>0</v>
      </c>
      <c r="Z475" s="1">
        <v>0</v>
      </c>
      <c r="AA475" s="1">
        <v>0</v>
      </c>
      <c r="AB475" s="1">
        <v>0</v>
      </c>
      <c r="AC475" s="1" t="s">
        <v>41</v>
      </c>
      <c r="AD475" s="1" t="s">
        <v>67</v>
      </c>
      <c r="AE475" s="1" t="s">
        <v>40</v>
      </c>
      <c r="AF475" s="3">
        <v>4705641.1150000002</v>
      </c>
      <c r="AG475" s="3">
        <v>2512841.6699000001</v>
      </c>
      <c r="AH475" s="3">
        <v>-75.675568999999996</v>
      </c>
      <c r="AI475" s="3">
        <v>8.6317679999999992</v>
      </c>
    </row>
    <row r="476" spans="1:35" ht="15.75" hidden="1" customHeight="1" x14ac:dyDescent="0.25">
      <c r="A476" s="1" t="s">
        <v>32</v>
      </c>
      <c r="B476" s="1" t="s">
        <v>64</v>
      </c>
      <c r="C476" s="1" t="s">
        <v>65</v>
      </c>
      <c r="D476" s="1">
        <v>8</v>
      </c>
      <c r="E476" s="1">
        <v>599</v>
      </c>
      <c r="F476" s="1" t="s">
        <v>48</v>
      </c>
      <c r="G476" s="2">
        <v>45799</v>
      </c>
      <c r="H476" s="1" t="s">
        <v>49</v>
      </c>
      <c r="I476" s="1" t="s">
        <v>50</v>
      </c>
      <c r="J476" s="1" t="s">
        <v>38</v>
      </c>
      <c r="K476" s="1">
        <v>4</v>
      </c>
      <c r="L476" s="1">
        <v>31</v>
      </c>
      <c r="M476" s="1" t="s">
        <v>39</v>
      </c>
      <c r="N476" s="1" t="s">
        <v>40</v>
      </c>
      <c r="O476" s="1">
        <v>77</v>
      </c>
      <c r="P476" s="35">
        <f t="shared" si="21"/>
        <v>0.77</v>
      </c>
      <c r="Q476" s="1">
        <f t="shared" si="22"/>
        <v>0.24509861236151884</v>
      </c>
      <c r="R476" s="1">
        <v>11</v>
      </c>
      <c r="S476" s="1">
        <v>9</v>
      </c>
      <c r="T476" s="1">
        <f t="shared" si="23"/>
        <v>4.7181482879592375E-2</v>
      </c>
      <c r="U476" s="1">
        <v>15</v>
      </c>
      <c r="V476" s="1">
        <v>22</v>
      </c>
      <c r="W476" s="1">
        <v>1</v>
      </c>
      <c r="X476" s="1">
        <v>0</v>
      </c>
      <c r="Y476" s="1">
        <v>0</v>
      </c>
      <c r="Z476" s="1">
        <v>0</v>
      </c>
      <c r="AA476" s="1">
        <v>1</v>
      </c>
      <c r="AB476" s="1">
        <v>0</v>
      </c>
      <c r="AC476" s="1" t="s">
        <v>41</v>
      </c>
      <c r="AD476" s="1" t="s">
        <v>67</v>
      </c>
      <c r="AE476" s="1" t="s">
        <v>40</v>
      </c>
      <c r="AF476" s="3">
        <v>4705641.0793000003</v>
      </c>
      <c r="AG476" s="3">
        <v>2512836.5811000001</v>
      </c>
      <c r="AH476" s="3">
        <v>-75.675568999999996</v>
      </c>
      <c r="AI476" s="3">
        <v>8.631722001</v>
      </c>
    </row>
    <row r="477" spans="1:35" ht="15.75" hidden="1" customHeight="1" x14ac:dyDescent="0.25">
      <c r="A477" s="1" t="s">
        <v>32</v>
      </c>
      <c r="B477" s="1" t="s">
        <v>64</v>
      </c>
      <c r="C477" s="1" t="s">
        <v>65</v>
      </c>
      <c r="D477" s="1">
        <v>8</v>
      </c>
      <c r="E477" s="1">
        <v>600</v>
      </c>
      <c r="F477" s="1" t="s">
        <v>48</v>
      </c>
      <c r="G477" s="2">
        <v>45799</v>
      </c>
      <c r="H477" s="1" t="s">
        <v>49</v>
      </c>
      <c r="I477" s="1" t="s">
        <v>50</v>
      </c>
      <c r="J477" s="1" t="s">
        <v>38</v>
      </c>
      <c r="K477" s="1">
        <v>4</v>
      </c>
      <c r="L477" s="1">
        <v>32</v>
      </c>
      <c r="M477" s="1" t="s">
        <v>54</v>
      </c>
      <c r="N477" s="1" t="s">
        <v>40</v>
      </c>
      <c r="O477" s="1">
        <v>59.5</v>
      </c>
      <c r="P477" s="35">
        <f t="shared" si="21"/>
        <v>0.59499999999999997</v>
      </c>
      <c r="Q477" s="1">
        <f t="shared" si="22"/>
        <v>0.18939438227935546</v>
      </c>
      <c r="R477" s="1">
        <v>5.3</v>
      </c>
      <c r="S477" s="1">
        <v>2.5</v>
      </c>
      <c r="T477" s="1">
        <f t="shared" si="23"/>
        <v>2.8172414364054123E-2</v>
      </c>
      <c r="U477" s="1">
        <v>10</v>
      </c>
      <c r="V477" s="1">
        <v>16</v>
      </c>
      <c r="W477" s="1"/>
      <c r="X477" s="1"/>
      <c r="Y477" s="1"/>
      <c r="Z477" s="1"/>
      <c r="AA477" s="1"/>
      <c r="AB477" s="1"/>
      <c r="AC477" s="1" t="s">
        <v>41</v>
      </c>
      <c r="AD477" s="1" t="s">
        <v>67</v>
      </c>
      <c r="AE477" s="1" t="s">
        <v>40</v>
      </c>
      <c r="AF477" s="3">
        <v>4705640.9638</v>
      </c>
      <c r="AG477" s="3">
        <v>2512835.8075000001</v>
      </c>
      <c r="AH477" s="3">
        <v>-75.675569999999993</v>
      </c>
      <c r="AI477" s="3">
        <v>8.6317150009999999</v>
      </c>
    </row>
    <row r="478" spans="1:35" ht="15.75" hidden="1" customHeight="1" x14ac:dyDescent="0.25">
      <c r="A478" s="1" t="s">
        <v>32</v>
      </c>
      <c r="B478" s="1" t="s">
        <v>64</v>
      </c>
      <c r="C478" s="1" t="s">
        <v>65</v>
      </c>
      <c r="D478" s="1">
        <v>8</v>
      </c>
      <c r="E478" s="1">
        <v>601</v>
      </c>
      <c r="F478" s="1" t="s">
        <v>48</v>
      </c>
      <c r="G478" s="2">
        <v>45799</v>
      </c>
      <c r="H478" s="1" t="s">
        <v>49</v>
      </c>
      <c r="I478" s="1" t="s">
        <v>50</v>
      </c>
      <c r="J478" s="1" t="s">
        <v>38</v>
      </c>
      <c r="K478" s="1">
        <v>4</v>
      </c>
      <c r="L478" s="1">
        <v>33</v>
      </c>
      <c r="M478" s="1" t="s">
        <v>54</v>
      </c>
      <c r="N478" s="1" t="s">
        <v>40</v>
      </c>
      <c r="O478" s="1">
        <v>56.4</v>
      </c>
      <c r="P478" s="35">
        <f t="shared" si="21"/>
        <v>0.56399999999999995</v>
      </c>
      <c r="Q478" s="1">
        <f t="shared" si="22"/>
        <v>0.17952677580765794</v>
      </c>
      <c r="R478" s="1">
        <v>4.9000000000000004</v>
      </c>
      <c r="S478" s="1">
        <v>2.5</v>
      </c>
      <c r="T478" s="1">
        <f t="shared" si="23"/>
        <v>2.5313275388879768E-2</v>
      </c>
      <c r="U478" s="1">
        <v>10</v>
      </c>
      <c r="V478" s="1">
        <v>15</v>
      </c>
      <c r="W478" s="1"/>
      <c r="X478" s="1"/>
      <c r="Y478" s="1"/>
      <c r="Z478" s="1"/>
      <c r="AA478" s="1"/>
      <c r="AB478" s="1"/>
      <c r="AC478" s="1" t="s">
        <v>41</v>
      </c>
      <c r="AD478" s="1" t="s">
        <v>67</v>
      </c>
      <c r="AE478" s="1" t="s">
        <v>40</v>
      </c>
      <c r="AF478" s="3">
        <v>4705641.3087999998</v>
      </c>
      <c r="AG478" s="3">
        <v>2512837.9070000001</v>
      </c>
      <c r="AH478" s="3">
        <v>-75.675567000000001</v>
      </c>
      <c r="AI478" s="3">
        <v>8.6317339999999998</v>
      </c>
    </row>
    <row r="479" spans="1:35" ht="15.75" hidden="1" customHeight="1" x14ac:dyDescent="0.25">
      <c r="A479" s="1" t="s">
        <v>32</v>
      </c>
      <c r="B479" s="1" t="s">
        <v>64</v>
      </c>
      <c r="C479" s="1" t="s">
        <v>65</v>
      </c>
      <c r="D479" s="1">
        <v>8</v>
      </c>
      <c r="E479" s="1">
        <v>602</v>
      </c>
      <c r="F479" s="1" t="s">
        <v>48</v>
      </c>
      <c r="G479" s="2">
        <v>45799</v>
      </c>
      <c r="H479" s="1" t="s">
        <v>49</v>
      </c>
      <c r="I479" s="1" t="s">
        <v>50</v>
      </c>
      <c r="J479" s="1" t="s">
        <v>38</v>
      </c>
      <c r="K479" s="1">
        <v>4</v>
      </c>
      <c r="L479" s="1">
        <v>34</v>
      </c>
      <c r="M479" s="1" t="s">
        <v>39</v>
      </c>
      <c r="N479" s="1" t="s">
        <v>40</v>
      </c>
      <c r="O479" s="1">
        <v>67.099999999999994</v>
      </c>
      <c r="P479" s="35">
        <f t="shared" si="21"/>
        <v>0.67099999999999993</v>
      </c>
      <c r="Q479" s="1">
        <f t="shared" si="22"/>
        <v>0.21358593362932352</v>
      </c>
      <c r="R479" s="1">
        <v>9</v>
      </c>
      <c r="S479" s="1">
        <v>5.8</v>
      </c>
      <c r="T479" s="1">
        <f t="shared" si="23"/>
        <v>3.5829040366319016E-2</v>
      </c>
      <c r="U479" s="1">
        <v>12</v>
      </c>
      <c r="V479" s="1">
        <v>19</v>
      </c>
      <c r="W479" s="1">
        <v>0</v>
      </c>
      <c r="X479" s="1">
        <v>0</v>
      </c>
      <c r="Y479" s="1">
        <v>0</v>
      </c>
      <c r="Z479" s="1">
        <v>0</v>
      </c>
      <c r="AA479" s="1">
        <v>0</v>
      </c>
      <c r="AB479" s="1">
        <v>0</v>
      </c>
      <c r="AC479" s="1" t="s">
        <v>41</v>
      </c>
      <c r="AD479" s="1" t="s">
        <v>67</v>
      </c>
      <c r="AE479" s="1" t="s">
        <v>40</v>
      </c>
      <c r="AF479" s="3">
        <v>4705637.5672000004</v>
      </c>
      <c r="AG479" s="3">
        <v>2512838.1546</v>
      </c>
      <c r="AH479" s="3">
        <v>-75.675601</v>
      </c>
      <c r="AI479" s="3">
        <v>8.6317360010000002</v>
      </c>
    </row>
    <row r="480" spans="1:35" ht="15.75" hidden="1" customHeight="1" x14ac:dyDescent="0.25">
      <c r="A480" s="1" t="s">
        <v>32</v>
      </c>
      <c r="B480" s="1" t="s">
        <v>64</v>
      </c>
      <c r="C480" s="1" t="s">
        <v>65</v>
      </c>
      <c r="D480" s="1">
        <v>8</v>
      </c>
      <c r="E480" s="1">
        <v>603</v>
      </c>
      <c r="F480" s="1" t="s">
        <v>48</v>
      </c>
      <c r="G480" s="2">
        <v>45799</v>
      </c>
      <c r="H480" s="1" t="s">
        <v>49</v>
      </c>
      <c r="I480" s="1" t="s">
        <v>50</v>
      </c>
      <c r="J480" s="1" t="s">
        <v>38</v>
      </c>
      <c r="K480" s="1">
        <v>4</v>
      </c>
      <c r="L480" s="1">
        <v>35</v>
      </c>
      <c r="M480" s="1" t="s">
        <v>43</v>
      </c>
      <c r="N480" s="1" t="s">
        <v>40</v>
      </c>
      <c r="O480" s="1">
        <v>65.8</v>
      </c>
      <c r="P480" s="35">
        <f t="shared" si="21"/>
        <v>0.65799999999999992</v>
      </c>
      <c r="Q480" s="1">
        <f t="shared" si="22"/>
        <v>0.20944790510893424</v>
      </c>
      <c r="R480" s="1">
        <v>6.2</v>
      </c>
      <c r="S480" s="1">
        <v>3.5</v>
      </c>
      <c r="T480" s="1">
        <f t="shared" si="23"/>
        <v>3.4454180390419677E-2</v>
      </c>
      <c r="U480" s="1">
        <v>8</v>
      </c>
      <c r="V480" s="1">
        <v>14</v>
      </c>
      <c r="W480" s="1">
        <v>0</v>
      </c>
      <c r="X480" s="1">
        <v>0</v>
      </c>
      <c r="Y480" s="1">
        <v>0</v>
      </c>
      <c r="Z480" s="1">
        <v>0</v>
      </c>
      <c r="AA480" s="1">
        <v>0</v>
      </c>
      <c r="AB480" s="1">
        <v>0</v>
      </c>
      <c r="AC480" s="1" t="s">
        <v>41</v>
      </c>
      <c r="AD480" s="1" t="s">
        <v>67</v>
      </c>
      <c r="AE480" s="1" t="s">
        <v>40</v>
      </c>
      <c r="AF480" s="3">
        <v>4705639.5667000003</v>
      </c>
      <c r="AG480" s="3">
        <v>2512840.6850999999</v>
      </c>
      <c r="AH480" s="3">
        <v>-75.675583000000003</v>
      </c>
      <c r="AI480" s="3">
        <v>8.6317590010000007</v>
      </c>
    </row>
    <row r="481" spans="1:35" ht="15.75" hidden="1" customHeight="1" x14ac:dyDescent="0.25">
      <c r="A481" s="1" t="s">
        <v>32</v>
      </c>
      <c r="B481" s="1" t="s">
        <v>64</v>
      </c>
      <c r="C481" s="1" t="s">
        <v>65</v>
      </c>
      <c r="D481" s="1">
        <v>8</v>
      </c>
      <c r="E481" s="1">
        <v>604</v>
      </c>
      <c r="F481" s="1" t="s">
        <v>48</v>
      </c>
      <c r="G481" s="2">
        <v>45799</v>
      </c>
      <c r="H481" s="1" t="s">
        <v>49</v>
      </c>
      <c r="I481" s="1" t="s">
        <v>50</v>
      </c>
      <c r="J481" s="1" t="s">
        <v>38</v>
      </c>
      <c r="K481" s="1">
        <v>4</v>
      </c>
      <c r="L481" s="1">
        <v>36</v>
      </c>
      <c r="M481" s="1" t="s">
        <v>39</v>
      </c>
      <c r="N481" s="1" t="s">
        <v>40</v>
      </c>
      <c r="O481" s="1">
        <v>69.8</v>
      </c>
      <c r="P481" s="35">
        <f t="shared" si="21"/>
        <v>0.69799999999999995</v>
      </c>
      <c r="Q481" s="1">
        <f t="shared" si="22"/>
        <v>0.22218030055628588</v>
      </c>
      <c r="R481" s="1">
        <v>9</v>
      </c>
      <c r="S481" s="1">
        <v>6.5</v>
      </c>
      <c r="T481" s="1">
        <f t="shared" si="23"/>
        <v>3.8770462447071885E-2</v>
      </c>
      <c r="U481" s="1">
        <v>14</v>
      </c>
      <c r="V481" s="1">
        <v>20</v>
      </c>
      <c r="W481" s="1">
        <v>0</v>
      </c>
      <c r="X481" s="1">
        <v>0</v>
      </c>
      <c r="Y481" s="1">
        <v>0</v>
      </c>
      <c r="Z481" s="1">
        <v>0</v>
      </c>
      <c r="AA481" s="1">
        <v>0</v>
      </c>
      <c r="AB481" s="1">
        <v>0</v>
      </c>
      <c r="AC481" s="1" t="s">
        <v>41</v>
      </c>
      <c r="AD481" s="1" t="s">
        <v>67</v>
      </c>
      <c r="AE481" s="1" t="s">
        <v>40</v>
      </c>
      <c r="AF481" s="3">
        <v>4705632.5066999998</v>
      </c>
      <c r="AG481" s="3">
        <v>2512838.7431999999</v>
      </c>
      <c r="AH481" s="3">
        <v>-75.675646999999998</v>
      </c>
      <c r="AI481" s="3">
        <v>8.6317409999999999</v>
      </c>
    </row>
    <row r="482" spans="1:35" ht="15.75" hidden="1" customHeight="1" x14ac:dyDescent="0.25">
      <c r="A482" s="1" t="s">
        <v>32</v>
      </c>
      <c r="B482" s="1" t="s">
        <v>64</v>
      </c>
      <c r="C482" s="1" t="s">
        <v>65</v>
      </c>
      <c r="D482" s="1">
        <v>8</v>
      </c>
      <c r="E482" s="1">
        <v>605</v>
      </c>
      <c r="F482" s="1" t="s">
        <v>48</v>
      </c>
      <c r="G482" s="2">
        <v>45799</v>
      </c>
      <c r="H482" s="1" t="s">
        <v>49</v>
      </c>
      <c r="I482" s="1" t="s">
        <v>50</v>
      </c>
      <c r="J482" s="1" t="s">
        <v>38</v>
      </c>
      <c r="K482" s="1">
        <v>4</v>
      </c>
      <c r="L482" s="1">
        <v>37</v>
      </c>
      <c r="M482" s="1" t="s">
        <v>52</v>
      </c>
      <c r="N482" s="1" t="s">
        <v>40</v>
      </c>
      <c r="O482" s="1">
        <v>67.5</v>
      </c>
      <c r="P482" s="35">
        <f t="shared" si="21"/>
        <v>0.67500000000000004</v>
      </c>
      <c r="Q482" s="1">
        <f t="shared" si="22"/>
        <v>0.21485917317405873</v>
      </c>
      <c r="R482" s="1">
        <v>5.2</v>
      </c>
      <c r="S482" s="1">
        <v>0.5</v>
      </c>
      <c r="T482" s="1">
        <f t="shared" si="23"/>
        <v>3.6257485473122415E-2</v>
      </c>
      <c r="U482" s="1">
        <v>6</v>
      </c>
      <c r="V482" s="1">
        <v>10</v>
      </c>
      <c r="W482" s="1"/>
      <c r="X482" s="1"/>
      <c r="Y482" s="1"/>
      <c r="Z482" s="1"/>
      <c r="AA482" s="1"/>
      <c r="AB482" s="1"/>
      <c r="AC482" s="1" t="s">
        <v>41</v>
      </c>
      <c r="AD482" s="1" t="s">
        <v>67</v>
      </c>
      <c r="AE482" s="1" t="s">
        <v>40</v>
      </c>
      <c r="AF482" s="3">
        <v>4705632.1633000001</v>
      </c>
      <c r="AG482" s="3">
        <v>2512836.8648999999</v>
      </c>
      <c r="AH482" s="3">
        <v>-75.675650000000005</v>
      </c>
      <c r="AI482" s="3">
        <v>8.6317240010000003</v>
      </c>
    </row>
    <row r="483" spans="1:35" ht="15.75" hidden="1" customHeight="1" x14ac:dyDescent="0.25">
      <c r="A483" s="1" t="s">
        <v>32</v>
      </c>
      <c r="B483" s="1" t="s">
        <v>64</v>
      </c>
      <c r="C483" s="1" t="s">
        <v>65</v>
      </c>
      <c r="D483" s="1">
        <v>8</v>
      </c>
      <c r="E483" s="1">
        <v>606</v>
      </c>
      <c r="F483" s="1" t="s">
        <v>48</v>
      </c>
      <c r="G483" s="2">
        <v>45799</v>
      </c>
      <c r="H483" s="1" t="s">
        <v>49</v>
      </c>
      <c r="I483" s="1" t="s">
        <v>50</v>
      </c>
      <c r="J483" s="1" t="s">
        <v>38</v>
      </c>
      <c r="K483" s="1">
        <v>4</v>
      </c>
      <c r="L483" s="1">
        <v>38</v>
      </c>
      <c r="M483" s="1" t="s">
        <v>39</v>
      </c>
      <c r="N483" s="1" t="s">
        <v>40</v>
      </c>
      <c r="O483" s="1">
        <v>63.5</v>
      </c>
      <c r="P483" s="35">
        <f t="shared" si="21"/>
        <v>0.63500000000000001</v>
      </c>
      <c r="Q483" s="1">
        <f t="shared" si="22"/>
        <v>0.20212677772670709</v>
      </c>
      <c r="R483" s="1">
        <v>10</v>
      </c>
      <c r="S483" s="1">
        <v>6</v>
      </c>
      <c r="T483" s="1">
        <f t="shared" si="23"/>
        <v>3.2087625964114748E-2</v>
      </c>
      <c r="U483" s="1">
        <v>12</v>
      </c>
      <c r="V483" s="1">
        <v>18</v>
      </c>
      <c r="W483" s="1">
        <v>0</v>
      </c>
      <c r="X483" s="1">
        <v>0</v>
      </c>
      <c r="Y483" s="1">
        <v>0</v>
      </c>
      <c r="Z483" s="1">
        <v>0</v>
      </c>
      <c r="AA483" s="1">
        <v>0</v>
      </c>
      <c r="AB483" s="1">
        <v>0</v>
      </c>
      <c r="AC483" s="1" t="s">
        <v>41</v>
      </c>
      <c r="AD483" s="1" t="s">
        <v>67</v>
      </c>
      <c r="AE483" s="1" t="s">
        <v>40</v>
      </c>
      <c r="AF483" s="3">
        <v>4705638.2301000003</v>
      </c>
      <c r="AG483" s="3">
        <v>2512838.4818000002</v>
      </c>
      <c r="AH483" s="3">
        <v>-75.675595000000001</v>
      </c>
      <c r="AI483" s="3">
        <v>8.6317389999999996</v>
      </c>
    </row>
    <row r="484" spans="1:35" ht="15.75" hidden="1" customHeight="1" x14ac:dyDescent="0.25">
      <c r="A484" s="1" t="s">
        <v>32</v>
      </c>
      <c r="B484" s="1" t="s">
        <v>64</v>
      </c>
      <c r="C484" s="1" t="s">
        <v>65</v>
      </c>
      <c r="D484" s="1">
        <v>8</v>
      </c>
      <c r="E484" s="1">
        <v>607</v>
      </c>
      <c r="F484" s="1" t="s">
        <v>48</v>
      </c>
      <c r="G484" s="2">
        <v>45799</v>
      </c>
      <c r="H484" s="1" t="s">
        <v>49</v>
      </c>
      <c r="I484" s="1" t="s">
        <v>50</v>
      </c>
      <c r="J484" s="1" t="s">
        <v>38</v>
      </c>
      <c r="K484" s="1">
        <v>4</v>
      </c>
      <c r="L484" s="1">
        <v>39</v>
      </c>
      <c r="M484" s="1" t="s">
        <v>39</v>
      </c>
      <c r="N484" s="1" t="s">
        <v>40</v>
      </c>
      <c r="O484" s="1">
        <v>70.3</v>
      </c>
      <c r="P484" s="35">
        <f t="shared" si="21"/>
        <v>0.70299999999999996</v>
      </c>
      <c r="Q484" s="1">
        <f t="shared" si="22"/>
        <v>0.22377184998720484</v>
      </c>
      <c r="R484" s="1">
        <v>11</v>
      </c>
      <c r="S484" s="1">
        <v>7.5</v>
      </c>
      <c r="T484" s="1">
        <f t="shared" si="23"/>
        <v>3.9327902635251245E-2</v>
      </c>
      <c r="U484" s="1">
        <v>14</v>
      </c>
      <c r="V484" s="1">
        <v>21</v>
      </c>
      <c r="W484" s="1">
        <v>2</v>
      </c>
      <c r="X484" s="1">
        <v>0</v>
      </c>
      <c r="Y484" s="1">
        <v>0</v>
      </c>
      <c r="Z484" s="1">
        <v>0</v>
      </c>
      <c r="AA484" s="1">
        <v>0</v>
      </c>
      <c r="AB484" s="1">
        <v>0</v>
      </c>
      <c r="AC484" s="1" t="s">
        <v>41</v>
      </c>
      <c r="AD484" s="1" t="s">
        <v>67</v>
      </c>
      <c r="AE484" s="1" t="s">
        <v>40</v>
      </c>
      <c r="AF484" s="3">
        <v>4705635.8537999997</v>
      </c>
      <c r="AG484" s="3">
        <v>2512845.0257999999</v>
      </c>
      <c r="AH484" s="3">
        <v>-75.675617000000003</v>
      </c>
      <c r="AI484" s="3">
        <v>8.6317980009999999</v>
      </c>
    </row>
    <row r="485" spans="1:35" ht="15.75" hidden="1" customHeight="1" x14ac:dyDescent="0.25">
      <c r="A485" s="1" t="s">
        <v>32</v>
      </c>
      <c r="B485" s="1" t="s">
        <v>64</v>
      </c>
      <c r="C485" s="1" t="s">
        <v>65</v>
      </c>
      <c r="D485" s="1">
        <v>8</v>
      </c>
      <c r="E485" s="1">
        <v>608</v>
      </c>
      <c r="F485" s="1" t="s">
        <v>48</v>
      </c>
      <c r="G485" s="2">
        <v>45799</v>
      </c>
      <c r="H485" s="1" t="s">
        <v>49</v>
      </c>
      <c r="I485" s="1" t="s">
        <v>50</v>
      </c>
      <c r="J485" s="1" t="s">
        <v>38</v>
      </c>
      <c r="K485" s="1">
        <v>4</v>
      </c>
      <c r="L485" s="1">
        <v>40</v>
      </c>
      <c r="M485" s="1" t="s">
        <v>54</v>
      </c>
      <c r="N485" s="1" t="s">
        <v>40</v>
      </c>
      <c r="O485" s="1">
        <v>86</v>
      </c>
      <c r="P485" s="35">
        <f t="shared" si="21"/>
        <v>0.86</v>
      </c>
      <c r="Q485" s="1">
        <f t="shared" si="22"/>
        <v>0.27374650211806001</v>
      </c>
      <c r="R485" s="1">
        <v>4.8</v>
      </c>
      <c r="S485" s="1">
        <v>2.2000000000000002</v>
      </c>
      <c r="T485" s="1">
        <f t="shared" si="23"/>
        <v>5.8855497955382911E-2</v>
      </c>
      <c r="U485" s="1">
        <v>9</v>
      </c>
      <c r="V485" s="1">
        <v>15</v>
      </c>
      <c r="W485" s="1"/>
      <c r="X485" s="1"/>
      <c r="Y485" s="1"/>
      <c r="Z485" s="1"/>
      <c r="AA485" s="1"/>
      <c r="AB485" s="1"/>
      <c r="AC485" s="1" t="s">
        <v>41</v>
      </c>
      <c r="AD485" s="1" t="s">
        <v>67</v>
      </c>
      <c r="AE485" s="1" t="s">
        <v>40</v>
      </c>
      <c r="AF485" s="3">
        <v>4705640.8173000002</v>
      </c>
      <c r="AG485" s="3">
        <v>2512846.3185000001</v>
      </c>
      <c r="AH485" s="3">
        <v>-75.675572000000003</v>
      </c>
      <c r="AI485" s="3">
        <v>8.6318099999999998</v>
      </c>
    </row>
    <row r="486" spans="1:35" ht="15.75" hidden="1" customHeight="1" x14ac:dyDescent="0.25">
      <c r="A486" s="1" t="s">
        <v>32</v>
      </c>
      <c r="B486" s="1" t="s">
        <v>64</v>
      </c>
      <c r="C486" s="1" t="s">
        <v>65</v>
      </c>
      <c r="D486" s="1">
        <v>8</v>
      </c>
      <c r="E486" s="1">
        <v>609</v>
      </c>
      <c r="F486" s="1" t="s">
        <v>48</v>
      </c>
      <c r="G486" s="2">
        <v>45799</v>
      </c>
      <c r="H486" s="1" t="s">
        <v>49</v>
      </c>
      <c r="I486" s="1" t="s">
        <v>50</v>
      </c>
      <c r="J486" s="1" t="s">
        <v>38</v>
      </c>
      <c r="K486" s="1">
        <v>4</v>
      </c>
      <c r="L486" s="1">
        <v>41</v>
      </c>
      <c r="M486" s="1" t="s">
        <v>39</v>
      </c>
      <c r="N486" s="1" t="s">
        <v>40</v>
      </c>
      <c r="O486" s="1">
        <v>74</v>
      </c>
      <c r="P486" s="35">
        <f t="shared" si="21"/>
        <v>0.74</v>
      </c>
      <c r="Q486" s="1">
        <f t="shared" si="22"/>
        <v>0.2355493157760051</v>
      </c>
      <c r="R486" s="1">
        <v>11</v>
      </c>
      <c r="S486" s="1">
        <v>7.5</v>
      </c>
      <c r="T486" s="1">
        <f t="shared" si="23"/>
        <v>4.3576623418560945E-2</v>
      </c>
      <c r="U486" s="1">
        <v>16</v>
      </c>
      <c r="V486" s="1">
        <v>24</v>
      </c>
      <c r="W486" s="1">
        <v>3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 t="s">
        <v>41</v>
      </c>
      <c r="AD486" s="1" t="s">
        <v>67</v>
      </c>
      <c r="AE486" s="1" t="s">
        <v>40</v>
      </c>
      <c r="AF486" s="3">
        <v>4705639.8304000003</v>
      </c>
      <c r="AG486" s="3">
        <v>2512846.8785999999</v>
      </c>
      <c r="AH486" s="3">
        <v>-75.675580999999994</v>
      </c>
      <c r="AI486" s="3">
        <v>8.6318149999999996</v>
      </c>
    </row>
    <row r="487" spans="1:35" ht="15.75" hidden="1" customHeight="1" x14ac:dyDescent="0.25">
      <c r="A487" s="1" t="s">
        <v>32</v>
      </c>
      <c r="B487" s="1" t="s">
        <v>64</v>
      </c>
      <c r="C487" s="1" t="s">
        <v>65</v>
      </c>
      <c r="D487" s="1">
        <v>8</v>
      </c>
      <c r="E487" s="1">
        <v>610</v>
      </c>
      <c r="F487" s="1" t="s">
        <v>48</v>
      </c>
      <c r="G487" s="2">
        <v>45799</v>
      </c>
      <c r="H487" s="1" t="s">
        <v>49</v>
      </c>
      <c r="I487" s="1" t="s">
        <v>50</v>
      </c>
      <c r="J487" s="1" t="s">
        <v>38</v>
      </c>
      <c r="K487" s="1">
        <v>4</v>
      </c>
      <c r="L487" s="1">
        <v>42</v>
      </c>
      <c r="M487" s="1" t="s">
        <v>43</v>
      </c>
      <c r="N487" s="1" t="s">
        <v>40</v>
      </c>
      <c r="O487" s="1">
        <v>60</v>
      </c>
      <c r="P487" s="35">
        <f t="shared" si="21"/>
        <v>0.6</v>
      </c>
      <c r="Q487" s="1">
        <f t="shared" si="22"/>
        <v>0.19098593171027439</v>
      </c>
      <c r="R487" s="1">
        <v>5.8</v>
      </c>
      <c r="S487" s="1">
        <v>3.2</v>
      </c>
      <c r="T487" s="1">
        <f t="shared" si="23"/>
        <v>2.8647889756541159E-2</v>
      </c>
      <c r="U487" s="1">
        <v>10</v>
      </c>
      <c r="V487" s="1">
        <v>15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  <c r="AC487" s="1" t="s">
        <v>41</v>
      </c>
      <c r="AD487" s="1" t="s">
        <v>67</v>
      </c>
      <c r="AE487" s="1" t="s">
        <v>40</v>
      </c>
      <c r="AF487" s="3">
        <v>4705638.0416999999</v>
      </c>
      <c r="AG487" s="3">
        <v>2512843.0189999999</v>
      </c>
      <c r="AH487" s="3">
        <v>-75.675596999999996</v>
      </c>
      <c r="AI487" s="3">
        <v>8.6317799999999991</v>
      </c>
    </row>
    <row r="488" spans="1:35" ht="15.75" hidden="1" customHeight="1" x14ac:dyDescent="0.25">
      <c r="A488" s="1" t="s">
        <v>32</v>
      </c>
      <c r="B488" s="1" t="s">
        <v>64</v>
      </c>
      <c r="C488" s="1" t="s">
        <v>65</v>
      </c>
      <c r="D488" s="1">
        <v>8</v>
      </c>
      <c r="E488" s="1">
        <v>611</v>
      </c>
      <c r="F488" s="1" t="s">
        <v>48</v>
      </c>
      <c r="G488" s="2">
        <v>45799</v>
      </c>
      <c r="H488" s="1" t="s">
        <v>49</v>
      </c>
      <c r="I488" s="1" t="s">
        <v>50</v>
      </c>
      <c r="J488" s="1" t="s">
        <v>38</v>
      </c>
      <c r="K488" s="1">
        <v>4</v>
      </c>
      <c r="L488" s="1">
        <v>43</v>
      </c>
      <c r="M488" s="1" t="s">
        <v>43</v>
      </c>
      <c r="N488" s="1" t="s">
        <v>40</v>
      </c>
      <c r="O488" s="1">
        <v>58</v>
      </c>
      <c r="P488" s="35">
        <f t="shared" si="21"/>
        <v>0.57999999999999996</v>
      </c>
      <c r="Q488" s="1">
        <f t="shared" si="22"/>
        <v>0.18461973398659859</v>
      </c>
      <c r="R488" s="1">
        <v>6.5</v>
      </c>
      <c r="S488" s="1">
        <v>3.2</v>
      </c>
      <c r="T488" s="1">
        <f t="shared" si="23"/>
        <v>2.6769861428056794E-2</v>
      </c>
      <c r="U488" s="1">
        <v>12</v>
      </c>
      <c r="V488" s="1">
        <v>18</v>
      </c>
      <c r="W488" s="1">
        <v>0</v>
      </c>
      <c r="X488" s="1">
        <v>0</v>
      </c>
      <c r="Y488" s="1">
        <v>0</v>
      </c>
      <c r="Z488" s="1">
        <v>0</v>
      </c>
      <c r="AA488" s="1">
        <v>0</v>
      </c>
      <c r="AB488" s="1">
        <v>0</v>
      </c>
      <c r="AC488" s="1" t="s">
        <v>41</v>
      </c>
      <c r="AD488" s="1" t="s">
        <v>67</v>
      </c>
      <c r="AE488" s="1" t="s">
        <v>40</v>
      </c>
      <c r="AF488" s="3">
        <v>4705639.7357999999</v>
      </c>
      <c r="AG488" s="3">
        <v>2512849.0918999999</v>
      </c>
      <c r="AH488" s="3">
        <v>-75.675582000000006</v>
      </c>
      <c r="AI488" s="3">
        <v>8.6318350000000006</v>
      </c>
    </row>
    <row r="489" spans="1:35" ht="15.75" hidden="1" customHeight="1" x14ac:dyDescent="0.25">
      <c r="A489" s="1" t="s">
        <v>32</v>
      </c>
      <c r="B489" s="1" t="s">
        <v>64</v>
      </c>
      <c r="C489" s="1" t="s">
        <v>65</v>
      </c>
      <c r="D489" s="1">
        <v>8</v>
      </c>
      <c r="E489" s="1">
        <v>612</v>
      </c>
      <c r="F489" s="1" t="s">
        <v>48</v>
      </c>
      <c r="G489" s="2">
        <v>45799</v>
      </c>
      <c r="H489" s="1" t="s">
        <v>49</v>
      </c>
      <c r="I489" s="1" t="s">
        <v>50</v>
      </c>
      <c r="J489" s="1" t="s">
        <v>38</v>
      </c>
      <c r="K489" s="1">
        <v>4</v>
      </c>
      <c r="L489" s="1">
        <v>44</v>
      </c>
      <c r="M489" s="1" t="s">
        <v>39</v>
      </c>
      <c r="N489" s="1" t="s">
        <v>40</v>
      </c>
      <c r="O489" s="1">
        <v>65</v>
      </c>
      <c r="P489" s="35">
        <f t="shared" si="21"/>
        <v>0.65</v>
      </c>
      <c r="Q489" s="1">
        <f t="shared" si="22"/>
        <v>0.20690142601946396</v>
      </c>
      <c r="R489" s="1">
        <v>9</v>
      </c>
      <c r="S489" s="1">
        <v>6.5</v>
      </c>
      <c r="T489" s="1">
        <f t="shared" si="23"/>
        <v>3.3621481728162893E-2</v>
      </c>
      <c r="U489" s="1">
        <v>13</v>
      </c>
      <c r="V489" s="1">
        <v>21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 t="s">
        <v>41</v>
      </c>
      <c r="AD489" s="1" t="s">
        <v>67</v>
      </c>
      <c r="AE489" s="1" t="s">
        <v>40</v>
      </c>
      <c r="AF489" s="3">
        <v>4705637.9495000001</v>
      </c>
      <c r="AG489" s="3">
        <v>2512845.5641999999</v>
      </c>
      <c r="AH489" s="3">
        <v>-75.675597999999994</v>
      </c>
      <c r="AI489" s="3">
        <v>8.6318029999999997</v>
      </c>
    </row>
    <row r="490" spans="1:35" ht="15.75" hidden="1" customHeight="1" x14ac:dyDescent="0.25">
      <c r="A490" s="1" t="s">
        <v>32</v>
      </c>
      <c r="B490" s="1" t="s">
        <v>64</v>
      </c>
      <c r="C490" s="1" t="s">
        <v>65</v>
      </c>
      <c r="D490" s="1">
        <v>8</v>
      </c>
      <c r="E490" s="1">
        <v>614</v>
      </c>
      <c r="F490" s="1" t="s">
        <v>48</v>
      </c>
      <c r="G490" s="2">
        <v>45799</v>
      </c>
      <c r="H490" s="1" t="s">
        <v>49</v>
      </c>
      <c r="I490" s="1" t="s">
        <v>50</v>
      </c>
      <c r="J490" s="1" t="s">
        <v>38</v>
      </c>
      <c r="K490" s="1">
        <v>4</v>
      </c>
      <c r="L490" s="1">
        <v>45</v>
      </c>
      <c r="M490" s="1" t="s">
        <v>43</v>
      </c>
      <c r="N490" s="1" t="s">
        <v>40</v>
      </c>
      <c r="O490" s="1">
        <v>55.5</v>
      </c>
      <c r="P490" s="35">
        <f t="shared" si="21"/>
        <v>0.55500000000000005</v>
      </c>
      <c r="Q490" s="1">
        <f t="shared" si="22"/>
        <v>0.17666198683200385</v>
      </c>
      <c r="R490" s="1">
        <v>7</v>
      </c>
      <c r="S490" s="1">
        <v>3.8</v>
      </c>
      <c r="T490" s="1">
        <f t="shared" si="23"/>
        <v>2.4511850672940535E-2</v>
      </c>
      <c r="U490" s="1">
        <v>7</v>
      </c>
      <c r="V490" s="1">
        <v>13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 t="s">
        <v>41</v>
      </c>
      <c r="AD490" s="1" t="s">
        <v>67</v>
      </c>
      <c r="AE490" s="1" t="s">
        <v>40</v>
      </c>
      <c r="AF490" s="3">
        <v>4705635.8855999997</v>
      </c>
      <c r="AG490" s="3">
        <v>2512849.5614999998</v>
      </c>
      <c r="AH490" s="3">
        <v>-75.675617000000003</v>
      </c>
      <c r="AI490" s="3">
        <v>8.6318390009999995</v>
      </c>
    </row>
    <row r="491" spans="1:35" ht="15.75" hidden="1" customHeight="1" x14ac:dyDescent="0.25">
      <c r="A491" s="1" t="s">
        <v>32</v>
      </c>
      <c r="B491" s="1" t="s">
        <v>64</v>
      </c>
      <c r="C491" s="1" t="s">
        <v>65</v>
      </c>
      <c r="D491" s="1">
        <v>8</v>
      </c>
      <c r="E491" s="1" t="s">
        <v>40</v>
      </c>
      <c r="F491" s="1" t="s">
        <v>48</v>
      </c>
      <c r="G491" s="2">
        <v>45799</v>
      </c>
      <c r="H491" s="1" t="s">
        <v>49</v>
      </c>
      <c r="I491" s="1" t="s">
        <v>50</v>
      </c>
      <c r="J491" s="1" t="s">
        <v>38</v>
      </c>
      <c r="K491" s="1">
        <v>4</v>
      </c>
      <c r="L491" s="1">
        <v>46</v>
      </c>
      <c r="M491" s="1" t="s">
        <v>47</v>
      </c>
      <c r="N491" s="1">
        <v>42</v>
      </c>
      <c r="O491" s="1" t="s">
        <v>40</v>
      </c>
      <c r="P491" s="35"/>
      <c r="Q491" s="1"/>
      <c r="R491" s="1">
        <v>0.15</v>
      </c>
      <c r="S491" s="1" t="s">
        <v>40</v>
      </c>
      <c r="T491" s="1">
        <f t="shared" si="23"/>
        <v>0</v>
      </c>
      <c r="U491" s="1" t="s">
        <v>40</v>
      </c>
      <c r="V491" s="1" t="s">
        <v>40</v>
      </c>
      <c r="W491" s="1"/>
      <c r="X491" s="1"/>
      <c r="Y491" s="1"/>
      <c r="Z491" s="1"/>
      <c r="AA491" s="1"/>
      <c r="AB491" s="1"/>
      <c r="AC491" s="1" t="s">
        <v>41</v>
      </c>
      <c r="AD491" s="1" t="s">
        <v>67</v>
      </c>
      <c r="AE491" s="1" t="s">
        <v>40</v>
      </c>
    </row>
    <row r="492" spans="1:35" ht="15.75" hidden="1" customHeight="1" x14ac:dyDescent="0.25">
      <c r="A492" s="1" t="s">
        <v>32</v>
      </c>
      <c r="B492" s="1" t="s">
        <v>64</v>
      </c>
      <c r="C492" s="1" t="s">
        <v>65</v>
      </c>
      <c r="D492" s="1">
        <v>8</v>
      </c>
      <c r="E492" s="1" t="s">
        <v>40</v>
      </c>
      <c r="F492" s="1" t="s">
        <v>48</v>
      </c>
      <c r="G492" s="2">
        <v>45799</v>
      </c>
      <c r="H492" s="1" t="s">
        <v>49</v>
      </c>
      <c r="I492" s="1" t="s">
        <v>50</v>
      </c>
      <c r="J492" s="1" t="s">
        <v>38</v>
      </c>
      <c r="K492" s="1">
        <v>4</v>
      </c>
      <c r="L492" s="1">
        <v>47</v>
      </c>
      <c r="M492" s="1" t="s">
        <v>46</v>
      </c>
      <c r="N492" s="1">
        <v>7</v>
      </c>
      <c r="O492" s="1" t="s">
        <v>40</v>
      </c>
      <c r="P492" s="35"/>
      <c r="Q492" s="1"/>
      <c r="R492" s="1">
        <v>0.2</v>
      </c>
      <c r="S492" s="1" t="s">
        <v>40</v>
      </c>
      <c r="T492" s="1">
        <f t="shared" si="23"/>
        <v>0</v>
      </c>
      <c r="U492" s="1" t="s">
        <v>40</v>
      </c>
      <c r="V492" s="1" t="s">
        <v>40</v>
      </c>
      <c r="W492" s="1"/>
      <c r="X492" s="1"/>
      <c r="Y492" s="1"/>
      <c r="Z492" s="1"/>
      <c r="AA492" s="1"/>
      <c r="AB492" s="1"/>
      <c r="AC492" s="1" t="s">
        <v>41</v>
      </c>
      <c r="AD492" s="1" t="s">
        <v>67</v>
      </c>
      <c r="AE492" s="1" t="s">
        <v>40</v>
      </c>
    </row>
    <row r="493" spans="1:35" ht="15.75" hidden="1" customHeight="1" x14ac:dyDescent="0.25">
      <c r="A493" s="1" t="s">
        <v>32</v>
      </c>
      <c r="B493" s="1" t="s">
        <v>64</v>
      </c>
      <c r="C493" s="1" t="s">
        <v>65</v>
      </c>
      <c r="D493" s="1">
        <v>8</v>
      </c>
      <c r="E493" s="1" t="s">
        <v>40</v>
      </c>
      <c r="F493" s="1" t="s">
        <v>48</v>
      </c>
      <c r="G493" s="2">
        <v>45799</v>
      </c>
      <c r="H493" s="1" t="s">
        <v>49</v>
      </c>
      <c r="I493" s="1" t="s">
        <v>50</v>
      </c>
      <c r="J493" s="1" t="s">
        <v>38</v>
      </c>
      <c r="K493" s="1">
        <v>4</v>
      </c>
      <c r="L493" s="1">
        <v>48</v>
      </c>
      <c r="M493" s="1" t="s">
        <v>44</v>
      </c>
      <c r="N493" s="1">
        <v>18</v>
      </c>
      <c r="O493" s="1" t="s">
        <v>40</v>
      </c>
      <c r="P493" s="35"/>
      <c r="Q493" s="1"/>
      <c r="R493" s="1">
        <v>0.6</v>
      </c>
      <c r="S493" s="1" t="s">
        <v>40</v>
      </c>
      <c r="T493" s="1">
        <f t="shared" si="23"/>
        <v>0</v>
      </c>
      <c r="U493" s="1" t="s">
        <v>40</v>
      </c>
      <c r="V493" s="1" t="s">
        <v>40</v>
      </c>
      <c r="W493" s="1"/>
      <c r="X493" s="1"/>
      <c r="Y493" s="1"/>
      <c r="Z493" s="1"/>
      <c r="AA493" s="1"/>
      <c r="AB493" s="1"/>
      <c r="AC493" s="1" t="s">
        <v>41</v>
      </c>
      <c r="AD493" s="1" t="s">
        <v>67</v>
      </c>
      <c r="AE493" s="1" t="s">
        <v>40</v>
      </c>
    </row>
    <row r="494" spans="1:35" ht="15.75" hidden="1" customHeight="1" x14ac:dyDescent="0.25">
      <c r="A494" s="1" t="s">
        <v>32</v>
      </c>
      <c r="B494" s="1" t="s">
        <v>64</v>
      </c>
      <c r="C494" s="1" t="s">
        <v>65</v>
      </c>
      <c r="D494" s="1">
        <v>8</v>
      </c>
      <c r="E494" s="1">
        <v>613</v>
      </c>
      <c r="F494" s="1" t="s">
        <v>48</v>
      </c>
      <c r="G494" s="2">
        <v>45799</v>
      </c>
      <c r="H494" s="1" t="s">
        <v>49</v>
      </c>
      <c r="I494" s="1" t="s">
        <v>50</v>
      </c>
      <c r="J494" s="1" t="s">
        <v>38</v>
      </c>
      <c r="K494" s="1">
        <v>5</v>
      </c>
      <c r="L494" s="1">
        <v>49</v>
      </c>
      <c r="M494" s="1" t="s">
        <v>39</v>
      </c>
      <c r="N494" s="1" t="s">
        <v>40</v>
      </c>
      <c r="O494" s="1">
        <v>75</v>
      </c>
      <c r="P494" s="35">
        <f t="shared" si="21"/>
        <v>0.75</v>
      </c>
      <c r="Q494" s="1">
        <f t="shared" si="22"/>
        <v>0.238732414637843</v>
      </c>
      <c r="R494" s="1">
        <v>11.5</v>
      </c>
      <c r="S494" s="1">
        <v>9</v>
      </c>
      <c r="T494" s="1">
        <f t="shared" si="23"/>
        <v>4.4762327744595563E-2</v>
      </c>
      <c r="U494" s="1">
        <v>16</v>
      </c>
      <c r="V494" s="1">
        <v>24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 t="s">
        <v>41</v>
      </c>
      <c r="AD494" s="1" t="s">
        <v>67</v>
      </c>
      <c r="AE494" s="1" t="s">
        <v>40</v>
      </c>
      <c r="AF494" s="3">
        <v>4705633.0285999998</v>
      </c>
      <c r="AG494" s="3">
        <v>2512850.3558999998</v>
      </c>
      <c r="AH494" s="3">
        <v>-75.675642999999994</v>
      </c>
      <c r="AI494" s="3">
        <v>8.6318459999999995</v>
      </c>
    </row>
    <row r="495" spans="1:35" ht="15.75" hidden="1" customHeight="1" x14ac:dyDescent="0.25">
      <c r="A495" s="1" t="s">
        <v>32</v>
      </c>
      <c r="B495" s="1" t="s">
        <v>64</v>
      </c>
      <c r="C495" s="1" t="s">
        <v>65</v>
      </c>
      <c r="D495" s="1">
        <v>8</v>
      </c>
      <c r="E495" s="1">
        <v>615</v>
      </c>
      <c r="F495" s="1" t="s">
        <v>48</v>
      </c>
      <c r="G495" s="2">
        <v>45799</v>
      </c>
      <c r="H495" s="1" t="s">
        <v>49</v>
      </c>
      <c r="I495" s="1" t="s">
        <v>50</v>
      </c>
      <c r="J495" s="1" t="s">
        <v>38</v>
      </c>
      <c r="K495" s="1">
        <v>5</v>
      </c>
      <c r="L495" s="1">
        <v>50</v>
      </c>
      <c r="M495" s="1" t="s">
        <v>39</v>
      </c>
      <c r="N495" s="1" t="s">
        <v>40</v>
      </c>
      <c r="O495" s="1">
        <v>62</v>
      </c>
      <c r="P495" s="35">
        <f t="shared" si="21"/>
        <v>0.62</v>
      </c>
      <c r="Q495" s="1">
        <f t="shared" si="22"/>
        <v>0.19735212943395022</v>
      </c>
      <c r="R495" s="1">
        <v>10</v>
      </c>
      <c r="S495" s="1">
        <v>8</v>
      </c>
      <c r="T495" s="1">
        <f t="shared" si="23"/>
        <v>3.0589580062262284E-2</v>
      </c>
      <c r="U495" s="1">
        <v>15</v>
      </c>
      <c r="V495" s="1">
        <v>22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 t="s">
        <v>41</v>
      </c>
      <c r="AD495" s="1" t="s">
        <v>67</v>
      </c>
      <c r="AE495" s="1" t="s">
        <v>40</v>
      </c>
      <c r="AF495" s="3">
        <v>4705633.4550000001</v>
      </c>
      <c r="AG495" s="3">
        <v>2512848.3615999999</v>
      </c>
      <c r="AH495" s="3">
        <v>-75.675639000000004</v>
      </c>
      <c r="AI495" s="3">
        <v>8.6318280010000006</v>
      </c>
    </row>
    <row r="496" spans="1:35" ht="15.75" hidden="1" customHeight="1" x14ac:dyDescent="0.25">
      <c r="A496" s="1" t="s">
        <v>32</v>
      </c>
      <c r="B496" s="1" t="s">
        <v>64</v>
      </c>
      <c r="C496" s="1" t="s">
        <v>65</v>
      </c>
      <c r="D496" s="1">
        <v>8</v>
      </c>
      <c r="E496" s="1">
        <v>616</v>
      </c>
      <c r="F496" s="1" t="s">
        <v>48</v>
      </c>
      <c r="G496" s="2">
        <v>45799</v>
      </c>
      <c r="H496" s="1" t="s">
        <v>49</v>
      </c>
      <c r="I496" s="1" t="s">
        <v>50</v>
      </c>
      <c r="J496" s="1" t="s">
        <v>38</v>
      </c>
      <c r="K496" s="1">
        <v>5</v>
      </c>
      <c r="L496" s="1">
        <v>51</v>
      </c>
      <c r="M496" s="1" t="s">
        <v>43</v>
      </c>
      <c r="N496" s="1" t="s">
        <v>40</v>
      </c>
      <c r="O496" s="1">
        <v>73.3</v>
      </c>
      <c r="P496" s="35">
        <f t="shared" si="21"/>
        <v>0.73299999999999998</v>
      </c>
      <c r="Q496" s="1">
        <f t="shared" si="22"/>
        <v>0.23332114657271857</v>
      </c>
      <c r="R496" s="1">
        <v>7</v>
      </c>
      <c r="S496" s="1">
        <v>4.5</v>
      </c>
      <c r="T496" s="1">
        <f t="shared" si="23"/>
        <v>4.2756100109450676E-2</v>
      </c>
      <c r="U496" s="1">
        <v>10</v>
      </c>
      <c r="V496" s="1">
        <v>15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 t="s">
        <v>41</v>
      </c>
      <c r="AD496" s="1" t="s">
        <v>67</v>
      </c>
      <c r="AE496" s="1" t="s">
        <v>40</v>
      </c>
      <c r="AF496" s="3">
        <v>4705631.9896999998</v>
      </c>
      <c r="AG496" s="3">
        <v>2512859.2138</v>
      </c>
      <c r="AH496" s="3">
        <v>-75.675652999999997</v>
      </c>
      <c r="AI496" s="3">
        <v>8.631926</v>
      </c>
    </row>
    <row r="497" spans="1:35" ht="15.75" hidden="1" customHeight="1" x14ac:dyDescent="0.25">
      <c r="A497" s="1" t="s">
        <v>32</v>
      </c>
      <c r="B497" s="1" t="s">
        <v>64</v>
      </c>
      <c r="C497" s="1" t="s">
        <v>65</v>
      </c>
      <c r="D497" s="1">
        <v>8</v>
      </c>
      <c r="E497" s="1">
        <v>617</v>
      </c>
      <c r="F497" s="1" t="s">
        <v>48</v>
      </c>
      <c r="G497" s="2">
        <v>45799</v>
      </c>
      <c r="H497" s="1" t="s">
        <v>49</v>
      </c>
      <c r="I497" s="1" t="s">
        <v>50</v>
      </c>
      <c r="J497" s="1" t="s">
        <v>38</v>
      </c>
      <c r="K497" s="1">
        <v>5</v>
      </c>
      <c r="L497" s="1">
        <v>52</v>
      </c>
      <c r="M497" s="1" t="s">
        <v>52</v>
      </c>
      <c r="N497" s="1" t="s">
        <v>40</v>
      </c>
      <c r="O497" s="1">
        <v>70</v>
      </c>
      <c r="P497" s="35">
        <f t="shared" si="21"/>
        <v>0.7</v>
      </c>
      <c r="Q497" s="1">
        <f t="shared" si="22"/>
        <v>0.22281692032865347</v>
      </c>
      <c r="R497" s="1">
        <v>4.7</v>
      </c>
      <c r="S497" s="1">
        <v>0.35</v>
      </c>
      <c r="T497" s="1">
        <f t="shared" si="23"/>
        <v>3.8992961057514354E-2</v>
      </c>
      <c r="U497" s="1">
        <v>4</v>
      </c>
      <c r="V497" s="1">
        <v>8</v>
      </c>
      <c r="W497" s="1"/>
      <c r="X497" s="1"/>
      <c r="Y497" s="1"/>
      <c r="Z497" s="1"/>
      <c r="AA497" s="1"/>
      <c r="AB497" s="1"/>
      <c r="AC497" s="1" t="s">
        <v>41</v>
      </c>
      <c r="AD497" s="1" t="s">
        <v>67</v>
      </c>
      <c r="AE497" s="1" t="s">
        <v>40</v>
      </c>
      <c r="AF497" s="3">
        <v>4705631.9664000003</v>
      </c>
      <c r="AG497" s="3">
        <v>2512855.895</v>
      </c>
      <c r="AH497" s="3">
        <v>-75.675652999999997</v>
      </c>
      <c r="AI497" s="3">
        <v>8.6318959999999993</v>
      </c>
    </row>
    <row r="498" spans="1:35" ht="15.75" hidden="1" customHeight="1" x14ac:dyDescent="0.25">
      <c r="A498" s="1" t="s">
        <v>32</v>
      </c>
      <c r="B498" s="1" t="s">
        <v>64</v>
      </c>
      <c r="C498" s="1" t="s">
        <v>65</v>
      </c>
      <c r="D498" s="1">
        <v>8</v>
      </c>
      <c r="E498" s="1">
        <v>618</v>
      </c>
      <c r="F498" s="1" t="s">
        <v>48</v>
      </c>
      <c r="G498" s="2">
        <v>45799</v>
      </c>
      <c r="H498" s="1" t="s">
        <v>49</v>
      </c>
      <c r="I498" s="1" t="s">
        <v>50</v>
      </c>
      <c r="J498" s="1" t="s">
        <v>38</v>
      </c>
      <c r="K498" s="1">
        <v>5</v>
      </c>
      <c r="L498" s="1">
        <v>53</v>
      </c>
      <c r="M498" s="1" t="s">
        <v>52</v>
      </c>
      <c r="N498" s="1" t="s">
        <v>40</v>
      </c>
      <c r="O498" s="1">
        <v>63.5</v>
      </c>
      <c r="P498" s="35">
        <f t="shared" si="21"/>
        <v>0.63500000000000001</v>
      </c>
      <c r="Q498" s="1">
        <f t="shared" si="22"/>
        <v>0.20212677772670709</v>
      </c>
      <c r="R498" s="1">
        <v>4.2</v>
      </c>
      <c r="S498" s="1">
        <v>0.35</v>
      </c>
      <c r="T498" s="1">
        <f t="shared" si="23"/>
        <v>3.2087625964114748E-2</v>
      </c>
      <c r="U498" s="1">
        <v>5</v>
      </c>
      <c r="V498" s="1">
        <v>9</v>
      </c>
      <c r="W498" s="1"/>
      <c r="X498" s="1"/>
      <c r="Y498" s="1"/>
      <c r="Z498" s="1"/>
      <c r="AA498" s="1"/>
      <c r="AB498" s="1"/>
      <c r="AC498" s="1" t="s">
        <v>41</v>
      </c>
      <c r="AD498" s="1" t="s">
        <v>67</v>
      </c>
      <c r="AE498" s="1" t="s">
        <v>40</v>
      </c>
      <c r="AF498" s="3">
        <v>4705634.0869000005</v>
      </c>
      <c r="AG498" s="3">
        <v>2512859.9734999998</v>
      </c>
      <c r="AH498" s="3">
        <v>-75.675634000000002</v>
      </c>
      <c r="AI498" s="3">
        <v>8.6319330000000001</v>
      </c>
    </row>
    <row r="499" spans="1:35" ht="15.75" hidden="1" customHeight="1" x14ac:dyDescent="0.25">
      <c r="A499" s="1" t="s">
        <v>32</v>
      </c>
      <c r="B499" s="1" t="s">
        <v>64</v>
      </c>
      <c r="C499" s="1" t="s">
        <v>65</v>
      </c>
      <c r="D499" s="1">
        <v>8</v>
      </c>
      <c r="E499" s="1">
        <v>619</v>
      </c>
      <c r="F499" s="1" t="s">
        <v>48</v>
      </c>
      <c r="G499" s="2">
        <v>45799</v>
      </c>
      <c r="H499" s="1" t="s">
        <v>49</v>
      </c>
      <c r="I499" s="1" t="s">
        <v>50</v>
      </c>
      <c r="J499" s="1" t="s">
        <v>38</v>
      </c>
      <c r="K499" s="1">
        <v>5</v>
      </c>
      <c r="L499" s="1">
        <v>54</v>
      </c>
      <c r="M499" s="1" t="s">
        <v>54</v>
      </c>
      <c r="N499" s="1" t="s">
        <v>40</v>
      </c>
      <c r="O499" s="1">
        <v>81.2</v>
      </c>
      <c r="P499" s="35">
        <f t="shared" si="21"/>
        <v>0.81200000000000006</v>
      </c>
      <c r="Q499" s="1">
        <f t="shared" si="22"/>
        <v>0.25846762758123804</v>
      </c>
      <c r="R499" s="1">
        <v>5.4</v>
      </c>
      <c r="S499" s="1">
        <v>2.5</v>
      </c>
      <c r="T499" s="1">
        <f t="shared" si="23"/>
        <v>5.2468928398991324E-2</v>
      </c>
      <c r="U499" s="1">
        <v>9</v>
      </c>
      <c r="V499" s="1">
        <v>16</v>
      </c>
      <c r="W499" s="1"/>
      <c r="X499" s="1"/>
      <c r="Y499" s="1"/>
      <c r="Z499" s="1"/>
      <c r="AA499" s="1"/>
      <c r="AB499" s="1"/>
      <c r="AC499" s="1" t="s">
        <v>41</v>
      </c>
      <c r="AD499" s="1" t="s">
        <v>67</v>
      </c>
      <c r="AE499" s="1" t="s">
        <v>40</v>
      </c>
      <c r="AF499" s="3">
        <v>4705637.1354</v>
      </c>
      <c r="AG499" s="3">
        <v>2512855.0843000002</v>
      </c>
      <c r="AH499" s="3">
        <v>-75.675606000000002</v>
      </c>
      <c r="AI499" s="3">
        <v>8.6318889999999993</v>
      </c>
    </row>
    <row r="500" spans="1:35" ht="15.75" hidden="1" customHeight="1" x14ac:dyDescent="0.25">
      <c r="A500" s="1" t="s">
        <v>32</v>
      </c>
      <c r="B500" s="1" t="s">
        <v>64</v>
      </c>
      <c r="C500" s="1" t="s">
        <v>65</v>
      </c>
      <c r="D500" s="1">
        <v>8</v>
      </c>
      <c r="E500" s="1">
        <v>620</v>
      </c>
      <c r="F500" s="1" t="s">
        <v>48</v>
      </c>
      <c r="G500" s="2">
        <v>45799</v>
      </c>
      <c r="H500" s="1" t="s">
        <v>49</v>
      </c>
      <c r="I500" s="1" t="s">
        <v>50</v>
      </c>
      <c r="J500" s="1" t="s">
        <v>38</v>
      </c>
      <c r="K500" s="1">
        <v>5</v>
      </c>
      <c r="L500" s="1">
        <v>55</v>
      </c>
      <c r="M500" s="1" t="s">
        <v>54</v>
      </c>
      <c r="N500" s="1" t="s">
        <v>40</v>
      </c>
      <c r="O500" s="1">
        <v>76.400000000000006</v>
      </c>
      <c r="P500" s="35">
        <f t="shared" si="21"/>
        <v>0.76400000000000001</v>
      </c>
      <c r="Q500" s="1">
        <f t="shared" si="22"/>
        <v>0.24318875304441609</v>
      </c>
      <c r="R500" s="1">
        <v>4.5</v>
      </c>
      <c r="S500" s="1">
        <v>2</v>
      </c>
      <c r="T500" s="1">
        <f t="shared" si="23"/>
        <v>4.644905183148347E-2</v>
      </c>
      <c r="U500" s="1">
        <v>8</v>
      </c>
      <c r="V500" s="1">
        <v>13</v>
      </c>
      <c r="W500" s="1"/>
      <c r="X500" s="1"/>
      <c r="Y500" s="1"/>
      <c r="Z500" s="1"/>
      <c r="AA500" s="1"/>
      <c r="AB500" s="1"/>
      <c r="AC500" s="1" t="s">
        <v>41</v>
      </c>
      <c r="AD500" s="1" t="s">
        <v>67</v>
      </c>
      <c r="AE500" s="1" t="s">
        <v>40</v>
      </c>
      <c r="AF500" s="3">
        <v>4705634.2566999998</v>
      </c>
      <c r="AG500" s="3">
        <v>2512852.7812000001</v>
      </c>
      <c r="AH500" s="3">
        <v>-75.675631999999993</v>
      </c>
      <c r="AI500" s="3">
        <v>8.6318680000000008</v>
      </c>
    </row>
    <row r="501" spans="1:35" ht="15.75" hidden="1" customHeight="1" x14ac:dyDescent="0.25">
      <c r="A501" s="1" t="s">
        <v>32</v>
      </c>
      <c r="B501" s="1" t="s">
        <v>64</v>
      </c>
      <c r="C501" s="1" t="s">
        <v>65</v>
      </c>
      <c r="D501" s="1">
        <v>8</v>
      </c>
      <c r="E501" s="1" t="s">
        <v>40</v>
      </c>
      <c r="F501" s="1" t="s">
        <v>48</v>
      </c>
      <c r="G501" s="2">
        <v>45799</v>
      </c>
      <c r="H501" s="1" t="s">
        <v>49</v>
      </c>
      <c r="I501" s="1" t="s">
        <v>50</v>
      </c>
      <c r="J501" s="1" t="s">
        <v>38</v>
      </c>
      <c r="K501" s="1">
        <v>5</v>
      </c>
      <c r="L501" s="1">
        <v>56</v>
      </c>
      <c r="M501" s="1" t="s">
        <v>47</v>
      </c>
      <c r="N501" s="1">
        <v>18</v>
      </c>
      <c r="O501" s="1" t="s">
        <v>40</v>
      </c>
      <c r="P501" s="35"/>
      <c r="Q501" s="1"/>
      <c r="R501" s="1">
        <v>0.15</v>
      </c>
      <c r="S501" s="1" t="s">
        <v>40</v>
      </c>
      <c r="T501" s="1">
        <f t="shared" si="23"/>
        <v>0</v>
      </c>
      <c r="U501" s="1" t="s">
        <v>40</v>
      </c>
      <c r="V501" s="1" t="s">
        <v>40</v>
      </c>
      <c r="W501" s="1"/>
      <c r="X501" s="1"/>
      <c r="Y501" s="1"/>
      <c r="Z501" s="1"/>
      <c r="AA501" s="1"/>
      <c r="AB501" s="1"/>
      <c r="AC501" s="1" t="s">
        <v>41</v>
      </c>
      <c r="AD501" s="1" t="s">
        <v>67</v>
      </c>
      <c r="AE501" s="1" t="s">
        <v>40</v>
      </c>
    </row>
    <row r="502" spans="1:35" ht="15.75" hidden="1" customHeight="1" x14ac:dyDescent="0.25">
      <c r="A502" s="1" t="s">
        <v>32</v>
      </c>
      <c r="B502" s="1" t="s">
        <v>64</v>
      </c>
      <c r="C502" s="1" t="s">
        <v>65</v>
      </c>
      <c r="D502" s="1">
        <v>8</v>
      </c>
      <c r="E502" s="1" t="s">
        <v>40</v>
      </c>
      <c r="F502" s="1" t="s">
        <v>48</v>
      </c>
      <c r="G502" s="2">
        <v>45799</v>
      </c>
      <c r="H502" s="1" t="s">
        <v>49</v>
      </c>
      <c r="I502" s="1" t="s">
        <v>50</v>
      </c>
      <c r="J502" s="1" t="s">
        <v>38</v>
      </c>
      <c r="K502" s="1">
        <v>5</v>
      </c>
      <c r="L502" s="1">
        <v>57</v>
      </c>
      <c r="M502" s="1" t="s">
        <v>46</v>
      </c>
      <c r="N502" s="1">
        <v>4</v>
      </c>
      <c r="O502" s="1" t="s">
        <v>40</v>
      </c>
      <c r="P502" s="35"/>
      <c r="Q502" s="1"/>
      <c r="R502" s="1">
        <v>0.25</v>
      </c>
      <c r="S502" s="1" t="s">
        <v>40</v>
      </c>
      <c r="T502" s="1">
        <f t="shared" si="23"/>
        <v>0</v>
      </c>
      <c r="U502" s="1" t="s">
        <v>40</v>
      </c>
      <c r="V502" s="1" t="s">
        <v>40</v>
      </c>
      <c r="W502" s="1"/>
      <c r="X502" s="1"/>
      <c r="Y502" s="1"/>
      <c r="Z502" s="1"/>
      <c r="AA502" s="1"/>
      <c r="AB502" s="1"/>
      <c r="AC502" s="1" t="s">
        <v>41</v>
      </c>
      <c r="AD502" s="1" t="s">
        <v>67</v>
      </c>
      <c r="AE502" s="1" t="s">
        <v>40</v>
      </c>
    </row>
    <row r="503" spans="1:35" ht="15.75" hidden="1" customHeight="1" x14ac:dyDescent="0.25">
      <c r="A503" s="1" t="s">
        <v>32</v>
      </c>
      <c r="B503" s="1" t="s">
        <v>64</v>
      </c>
      <c r="C503" s="1" t="s">
        <v>65</v>
      </c>
      <c r="D503" s="1">
        <v>8</v>
      </c>
      <c r="E503" s="1" t="s">
        <v>40</v>
      </c>
      <c r="F503" s="1" t="s">
        <v>48</v>
      </c>
      <c r="G503" s="2">
        <v>45799</v>
      </c>
      <c r="H503" s="1" t="s">
        <v>49</v>
      </c>
      <c r="I503" s="1" t="s">
        <v>50</v>
      </c>
      <c r="J503" s="1" t="s">
        <v>38</v>
      </c>
      <c r="K503" s="1">
        <v>5</v>
      </c>
      <c r="L503" s="1">
        <v>58</v>
      </c>
      <c r="M503" s="1" t="s">
        <v>44</v>
      </c>
      <c r="N503" s="1">
        <v>9</v>
      </c>
      <c r="O503" s="1" t="s">
        <v>40</v>
      </c>
      <c r="P503" s="35"/>
      <c r="Q503" s="1"/>
      <c r="R503" s="1">
        <v>0.4</v>
      </c>
      <c r="S503" s="1" t="s">
        <v>40</v>
      </c>
      <c r="T503" s="1">
        <f t="shared" si="23"/>
        <v>0</v>
      </c>
      <c r="U503" s="1" t="s">
        <v>40</v>
      </c>
      <c r="V503" s="1" t="s">
        <v>40</v>
      </c>
      <c r="W503" s="1"/>
      <c r="X503" s="1"/>
      <c r="Y503" s="1"/>
      <c r="Z503" s="1"/>
      <c r="AA503" s="1"/>
      <c r="AB503" s="1"/>
      <c r="AC503" s="1" t="s">
        <v>41</v>
      </c>
      <c r="AD503" s="1" t="s">
        <v>67</v>
      </c>
      <c r="AE503" s="1" t="s">
        <v>40</v>
      </c>
    </row>
    <row r="504" spans="1:35" ht="15.75" hidden="1" customHeight="1" x14ac:dyDescent="0.25">
      <c r="A504" s="1" t="s">
        <v>32</v>
      </c>
      <c r="B504" s="1" t="s">
        <v>64</v>
      </c>
      <c r="C504" s="1" t="s">
        <v>65</v>
      </c>
      <c r="D504" s="1">
        <v>8</v>
      </c>
      <c r="E504" s="1">
        <v>621</v>
      </c>
      <c r="F504" s="1" t="s">
        <v>48</v>
      </c>
      <c r="G504" s="2">
        <v>45799</v>
      </c>
      <c r="H504" s="1" t="s">
        <v>49</v>
      </c>
      <c r="I504" s="1" t="s">
        <v>50</v>
      </c>
      <c r="J504" s="1" t="s">
        <v>38</v>
      </c>
      <c r="K504" s="1">
        <v>6</v>
      </c>
      <c r="L504" s="1">
        <v>59</v>
      </c>
      <c r="M504" s="1" t="s">
        <v>39</v>
      </c>
      <c r="N504" s="1" t="s">
        <v>40</v>
      </c>
      <c r="O504" s="1">
        <v>65.3</v>
      </c>
      <c r="P504" s="35">
        <f t="shared" si="21"/>
        <v>0.65300000000000002</v>
      </c>
      <c r="Q504" s="1">
        <f t="shared" si="22"/>
        <v>0.20785635567801533</v>
      </c>
      <c r="R504" s="1">
        <v>11</v>
      </c>
      <c r="S504" s="1">
        <v>8.5</v>
      </c>
      <c r="T504" s="1">
        <f t="shared" si="23"/>
        <v>3.3932550064436004E-2</v>
      </c>
      <c r="U504" s="1">
        <v>16</v>
      </c>
      <c r="V504" s="1">
        <v>23</v>
      </c>
      <c r="W504" s="1">
        <v>2</v>
      </c>
      <c r="X504" s="1">
        <v>0</v>
      </c>
      <c r="Y504" s="1">
        <v>0</v>
      </c>
      <c r="Z504" s="1">
        <v>0</v>
      </c>
      <c r="AA504" s="1">
        <v>0</v>
      </c>
      <c r="AB504" s="1">
        <v>2</v>
      </c>
      <c r="AC504" s="1" t="s">
        <v>41</v>
      </c>
      <c r="AD504" s="1" t="s">
        <v>67</v>
      </c>
      <c r="AE504" s="1" t="s">
        <v>40</v>
      </c>
      <c r="AF504" s="3">
        <v>4705643.1619999995</v>
      </c>
      <c r="AG504" s="3">
        <v>2512866.6584000001</v>
      </c>
      <c r="AH504" s="3">
        <v>-75.675551999999996</v>
      </c>
      <c r="AI504" s="3">
        <v>8.6319940000000006</v>
      </c>
    </row>
    <row r="505" spans="1:35" ht="15.75" hidden="1" customHeight="1" x14ac:dyDescent="0.25">
      <c r="A505" s="1" t="s">
        <v>32</v>
      </c>
      <c r="B505" s="1" t="s">
        <v>64</v>
      </c>
      <c r="C505" s="1" t="s">
        <v>65</v>
      </c>
      <c r="D505" s="1">
        <v>8</v>
      </c>
      <c r="E505" s="1">
        <v>622</v>
      </c>
      <c r="F505" s="1" t="s">
        <v>48</v>
      </c>
      <c r="G505" s="2">
        <v>45799</v>
      </c>
      <c r="H505" s="1" t="s">
        <v>49</v>
      </c>
      <c r="I505" s="1" t="s">
        <v>50</v>
      </c>
      <c r="J505" s="1" t="s">
        <v>38</v>
      </c>
      <c r="K505" s="1">
        <v>6</v>
      </c>
      <c r="L505" s="1">
        <v>60</v>
      </c>
      <c r="M505" s="1" t="s">
        <v>39</v>
      </c>
      <c r="N505" s="1" t="s">
        <v>40</v>
      </c>
      <c r="O505" s="1">
        <v>68.900000000000006</v>
      </c>
      <c r="P505" s="35">
        <f t="shared" si="21"/>
        <v>0.68900000000000006</v>
      </c>
      <c r="Q505" s="1">
        <f t="shared" si="22"/>
        <v>0.21931551158063181</v>
      </c>
      <c r="R505" s="1">
        <v>11</v>
      </c>
      <c r="S505" s="1">
        <v>8.1999999999999993</v>
      </c>
      <c r="T505" s="1">
        <f t="shared" si="23"/>
        <v>3.7777096869763833E-2</v>
      </c>
      <c r="U505" s="1">
        <v>18</v>
      </c>
      <c r="V505" s="1">
        <v>26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  <c r="AC505" s="1" t="s">
        <v>41</v>
      </c>
      <c r="AD505" s="1" t="s">
        <v>67</v>
      </c>
      <c r="AE505" s="1" t="s">
        <v>40</v>
      </c>
      <c r="AF505" s="3">
        <v>4705639.0777000003</v>
      </c>
      <c r="AG505" s="3">
        <v>2512865.1381999999</v>
      </c>
      <c r="AH505" s="3">
        <v>-75.675589000000002</v>
      </c>
      <c r="AI505" s="3">
        <v>8.6319800000000004</v>
      </c>
    </row>
    <row r="506" spans="1:35" ht="15.75" hidden="1" customHeight="1" x14ac:dyDescent="0.25">
      <c r="A506" s="1" t="s">
        <v>32</v>
      </c>
      <c r="B506" s="1" t="s">
        <v>64</v>
      </c>
      <c r="C506" s="1" t="s">
        <v>65</v>
      </c>
      <c r="D506" s="1">
        <v>8</v>
      </c>
      <c r="E506" s="1">
        <v>623</v>
      </c>
      <c r="F506" s="1" t="s">
        <v>48</v>
      </c>
      <c r="G506" s="2">
        <v>45799</v>
      </c>
      <c r="H506" s="1" t="s">
        <v>49</v>
      </c>
      <c r="I506" s="1" t="s">
        <v>50</v>
      </c>
      <c r="J506" s="1" t="s">
        <v>38</v>
      </c>
      <c r="K506" s="1">
        <v>6</v>
      </c>
      <c r="L506" s="1">
        <v>61</v>
      </c>
      <c r="M506" s="1" t="s">
        <v>39</v>
      </c>
      <c r="N506" s="1" t="s">
        <v>40</v>
      </c>
      <c r="O506" s="1">
        <v>68.099999999999994</v>
      </c>
      <c r="P506" s="35">
        <f t="shared" si="21"/>
        <v>0.68099999999999994</v>
      </c>
      <c r="Q506" s="1">
        <f t="shared" si="22"/>
        <v>0.21676903249116145</v>
      </c>
      <c r="R506" s="1">
        <v>10.5</v>
      </c>
      <c r="S506" s="1">
        <v>8.5</v>
      </c>
      <c r="T506" s="1">
        <f t="shared" si="23"/>
        <v>3.6904927781620231E-2</v>
      </c>
      <c r="U506" s="1">
        <v>16</v>
      </c>
      <c r="V506" s="1">
        <v>24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  <c r="AC506" s="1" t="s">
        <v>41</v>
      </c>
      <c r="AD506" s="1" t="s">
        <v>67</v>
      </c>
      <c r="AE506" s="1" t="s">
        <v>40</v>
      </c>
      <c r="AF506" s="3">
        <v>4705638.6505000005</v>
      </c>
      <c r="AG506" s="3">
        <v>2512867.0219999999</v>
      </c>
      <c r="AH506" s="3">
        <v>-75.675593000000006</v>
      </c>
      <c r="AI506" s="3">
        <v>8.6319970010000002</v>
      </c>
    </row>
    <row r="507" spans="1:35" ht="15.75" hidden="1" customHeight="1" x14ac:dyDescent="0.25">
      <c r="A507" s="1" t="s">
        <v>32</v>
      </c>
      <c r="B507" s="1" t="s">
        <v>64</v>
      </c>
      <c r="C507" s="1" t="s">
        <v>65</v>
      </c>
      <c r="D507" s="1">
        <v>8</v>
      </c>
      <c r="E507" s="1">
        <v>624</v>
      </c>
      <c r="F507" s="1" t="s">
        <v>48</v>
      </c>
      <c r="G507" s="2">
        <v>45799</v>
      </c>
      <c r="H507" s="1" t="s">
        <v>49</v>
      </c>
      <c r="I507" s="1" t="s">
        <v>50</v>
      </c>
      <c r="J507" s="1" t="s">
        <v>38</v>
      </c>
      <c r="K507" s="1">
        <v>6</v>
      </c>
      <c r="L507" s="1">
        <v>62</v>
      </c>
      <c r="M507" s="1" t="s">
        <v>54</v>
      </c>
      <c r="N507" s="1" t="s">
        <v>40</v>
      </c>
      <c r="O507" s="1">
        <v>80</v>
      </c>
      <c r="P507" s="35">
        <f t="shared" si="21"/>
        <v>0.8</v>
      </c>
      <c r="Q507" s="1">
        <f t="shared" si="22"/>
        <v>0.25464790894703254</v>
      </c>
      <c r="R507" s="1">
        <v>5.8</v>
      </c>
      <c r="S507" s="1">
        <v>2.2000000000000002</v>
      </c>
      <c r="T507" s="1">
        <f t="shared" si="23"/>
        <v>5.0929581789406507E-2</v>
      </c>
      <c r="U507" s="1">
        <v>8</v>
      </c>
      <c r="V507" s="1">
        <v>14</v>
      </c>
      <c r="W507" s="1"/>
      <c r="X507" s="1"/>
      <c r="Y507" s="1"/>
      <c r="Z507" s="1"/>
      <c r="AA507" s="1"/>
      <c r="AB507" s="1"/>
      <c r="AC507" s="1" t="s">
        <v>41</v>
      </c>
      <c r="AD507" s="1" t="s">
        <v>67</v>
      </c>
      <c r="AE507" s="1" t="s">
        <v>40</v>
      </c>
      <c r="AF507" s="3">
        <v>4705636.6649000002</v>
      </c>
      <c r="AG507" s="3">
        <v>2512866.4827000001</v>
      </c>
      <c r="AH507" s="3">
        <v>-75.675611000000004</v>
      </c>
      <c r="AI507" s="3">
        <v>8.6319920000000003</v>
      </c>
    </row>
    <row r="508" spans="1:35" ht="15.75" hidden="1" customHeight="1" x14ac:dyDescent="0.25">
      <c r="A508" s="1" t="s">
        <v>32</v>
      </c>
      <c r="B508" s="1" t="s">
        <v>64</v>
      </c>
      <c r="C508" s="1" t="s">
        <v>65</v>
      </c>
      <c r="D508" s="1">
        <v>8</v>
      </c>
      <c r="E508" s="1">
        <v>625</v>
      </c>
      <c r="F508" s="1" t="s">
        <v>48</v>
      </c>
      <c r="G508" s="2">
        <v>45799</v>
      </c>
      <c r="H508" s="1" t="s">
        <v>49</v>
      </c>
      <c r="I508" s="1" t="s">
        <v>50</v>
      </c>
      <c r="J508" s="1" t="s">
        <v>38</v>
      </c>
      <c r="K508" s="1">
        <v>6</v>
      </c>
      <c r="L508" s="1">
        <v>63</v>
      </c>
      <c r="M508" s="1" t="s">
        <v>39</v>
      </c>
      <c r="N508" s="1" t="s">
        <v>40</v>
      </c>
      <c r="O508" s="1">
        <v>64</v>
      </c>
      <c r="P508" s="35">
        <f t="shared" si="21"/>
        <v>0.64</v>
      </c>
      <c r="Q508" s="1">
        <f t="shared" si="22"/>
        <v>0.20371832715762606</v>
      </c>
      <c r="R508" s="1">
        <v>10.5</v>
      </c>
      <c r="S508" s="1">
        <v>8</v>
      </c>
      <c r="T508" s="1">
        <f t="shared" si="23"/>
        <v>3.2594932345220172E-2</v>
      </c>
      <c r="U508" s="1">
        <v>15</v>
      </c>
      <c r="V508" s="1">
        <v>22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 t="s">
        <v>41</v>
      </c>
      <c r="AD508" s="1" t="s">
        <v>67</v>
      </c>
      <c r="AE508" s="1" t="s">
        <v>40</v>
      </c>
      <c r="AF508" s="3">
        <v>4705635.2227999996</v>
      </c>
      <c r="AG508" s="3">
        <v>2512864.9440000001</v>
      </c>
      <c r="AH508" s="3">
        <v>-75.675623999999999</v>
      </c>
      <c r="AI508" s="3">
        <v>8.6319780000000002</v>
      </c>
    </row>
    <row r="509" spans="1:35" ht="15.75" hidden="1" customHeight="1" x14ac:dyDescent="0.25">
      <c r="A509" s="1" t="s">
        <v>32</v>
      </c>
      <c r="B509" s="1" t="s">
        <v>64</v>
      </c>
      <c r="C509" s="1" t="s">
        <v>65</v>
      </c>
      <c r="D509" s="1">
        <v>8</v>
      </c>
      <c r="E509" s="1" t="s">
        <v>40</v>
      </c>
      <c r="F509" s="1" t="s">
        <v>48</v>
      </c>
      <c r="G509" s="2">
        <v>45799</v>
      </c>
      <c r="H509" s="1" t="s">
        <v>49</v>
      </c>
      <c r="I509" s="1" t="s">
        <v>50</v>
      </c>
      <c r="J509" s="1" t="s">
        <v>38</v>
      </c>
      <c r="K509" s="1">
        <v>6</v>
      </c>
      <c r="L509" s="1">
        <v>64</v>
      </c>
      <c r="M509" s="1" t="s">
        <v>47</v>
      </c>
      <c r="N509" s="1">
        <v>3</v>
      </c>
      <c r="O509" s="1" t="s">
        <v>40</v>
      </c>
      <c r="P509" s="35"/>
      <c r="Q509" s="1"/>
      <c r="R509" s="1">
        <v>0.1</v>
      </c>
      <c r="S509" s="1" t="s">
        <v>40</v>
      </c>
      <c r="T509" s="1">
        <f t="shared" si="23"/>
        <v>0</v>
      </c>
      <c r="U509" s="1" t="s">
        <v>40</v>
      </c>
      <c r="V509" s="1" t="s">
        <v>40</v>
      </c>
      <c r="W509" s="1"/>
      <c r="X509" s="1"/>
      <c r="Y509" s="1"/>
      <c r="Z509" s="1"/>
      <c r="AA509" s="1"/>
      <c r="AB509" s="1"/>
      <c r="AC509" s="1" t="s">
        <v>41</v>
      </c>
      <c r="AD509" s="1" t="s">
        <v>67</v>
      </c>
      <c r="AE509" s="1" t="s">
        <v>40</v>
      </c>
    </row>
    <row r="510" spans="1:35" ht="15.75" hidden="1" customHeight="1" x14ac:dyDescent="0.25">
      <c r="A510" s="1" t="s">
        <v>32</v>
      </c>
      <c r="B510" s="1" t="s">
        <v>64</v>
      </c>
      <c r="C510" s="1" t="s">
        <v>65</v>
      </c>
      <c r="D510" s="1">
        <v>8</v>
      </c>
      <c r="E510" s="1" t="s">
        <v>40</v>
      </c>
      <c r="F510" s="1" t="s">
        <v>48</v>
      </c>
      <c r="G510" s="2">
        <v>45799</v>
      </c>
      <c r="H510" s="1" t="s">
        <v>49</v>
      </c>
      <c r="I510" s="1" t="s">
        <v>50</v>
      </c>
      <c r="J510" s="1" t="s">
        <v>38</v>
      </c>
      <c r="K510" s="1">
        <v>6</v>
      </c>
      <c r="L510" s="1">
        <v>65</v>
      </c>
      <c r="M510" s="1" t="s">
        <v>44</v>
      </c>
      <c r="N510" s="1">
        <v>10</v>
      </c>
      <c r="O510" s="1" t="s">
        <v>40</v>
      </c>
      <c r="P510" s="35"/>
      <c r="Q510" s="1"/>
      <c r="R510" s="1">
        <v>0.5</v>
      </c>
      <c r="S510" s="1" t="s">
        <v>40</v>
      </c>
      <c r="T510" s="1">
        <f t="shared" si="23"/>
        <v>0</v>
      </c>
      <c r="U510" s="1" t="s">
        <v>40</v>
      </c>
      <c r="V510" s="1" t="s">
        <v>40</v>
      </c>
      <c r="W510" s="1"/>
      <c r="X510" s="1"/>
      <c r="Y510" s="1"/>
      <c r="Z510" s="1"/>
      <c r="AA510" s="1"/>
      <c r="AB510" s="1"/>
      <c r="AC510" s="1" t="s">
        <v>41</v>
      </c>
      <c r="AD510" s="1" t="s">
        <v>67</v>
      </c>
      <c r="AE510" s="1" t="s">
        <v>40</v>
      </c>
    </row>
    <row r="511" spans="1:35" ht="15.75" hidden="1" customHeight="1" x14ac:dyDescent="0.25">
      <c r="A511" s="1" t="s">
        <v>32</v>
      </c>
      <c r="B511" s="1" t="s">
        <v>64</v>
      </c>
      <c r="C511" s="1" t="s">
        <v>65</v>
      </c>
      <c r="D511" s="1">
        <v>8</v>
      </c>
      <c r="E511" s="1">
        <v>626</v>
      </c>
      <c r="F511" s="1" t="s">
        <v>48</v>
      </c>
      <c r="G511" s="2">
        <v>45799</v>
      </c>
      <c r="H511" s="1" t="s">
        <v>49</v>
      </c>
      <c r="I511" s="1" t="s">
        <v>50</v>
      </c>
      <c r="J511" s="1" t="s">
        <v>38</v>
      </c>
      <c r="K511" s="1">
        <v>7</v>
      </c>
      <c r="L511" s="1">
        <v>66</v>
      </c>
      <c r="M511" s="1" t="s">
        <v>39</v>
      </c>
      <c r="N511" s="1" t="s">
        <v>40</v>
      </c>
      <c r="O511" s="1">
        <v>61.3</v>
      </c>
      <c r="P511" s="35">
        <f t="shared" si="21"/>
        <v>0.61299999999999999</v>
      </c>
      <c r="Q511" s="1">
        <f t="shared" si="22"/>
        <v>0.1951239602306637</v>
      </c>
      <c r="R511" s="1">
        <v>9</v>
      </c>
      <c r="S511" s="1">
        <v>6.5</v>
      </c>
      <c r="T511" s="1">
        <f t="shared" si="23"/>
        <v>2.990274690534921E-2</v>
      </c>
      <c r="U511" s="1">
        <v>10</v>
      </c>
      <c r="V511" s="1">
        <v>18</v>
      </c>
      <c r="W511" s="1">
        <v>1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 t="s">
        <v>41</v>
      </c>
      <c r="AD511" s="1" t="s">
        <v>67</v>
      </c>
      <c r="AE511" s="1" t="s">
        <v>40</v>
      </c>
      <c r="AF511" s="3">
        <v>4705634.3536999999</v>
      </c>
      <c r="AG511" s="3">
        <v>2512866.6096000001</v>
      </c>
      <c r="AH511" s="3">
        <v>-75.675631999999993</v>
      </c>
      <c r="AI511" s="3">
        <v>8.6319930009999997</v>
      </c>
    </row>
    <row r="512" spans="1:35" ht="15.75" hidden="1" customHeight="1" x14ac:dyDescent="0.25">
      <c r="A512" s="1" t="s">
        <v>32</v>
      </c>
      <c r="B512" s="1" t="s">
        <v>64</v>
      </c>
      <c r="C512" s="1" t="s">
        <v>65</v>
      </c>
      <c r="D512" s="1">
        <v>8</v>
      </c>
      <c r="E512" s="1">
        <v>627</v>
      </c>
      <c r="F512" s="1" t="s">
        <v>48</v>
      </c>
      <c r="G512" s="2">
        <v>45799</v>
      </c>
      <c r="H512" s="1" t="s">
        <v>49</v>
      </c>
      <c r="I512" s="1" t="s">
        <v>50</v>
      </c>
      <c r="J512" s="1" t="s">
        <v>38</v>
      </c>
      <c r="K512" s="1">
        <v>7</v>
      </c>
      <c r="L512" s="1">
        <v>67</v>
      </c>
      <c r="M512" s="1" t="s">
        <v>39</v>
      </c>
      <c r="N512" s="1" t="s">
        <v>40</v>
      </c>
      <c r="O512" s="1">
        <v>67</v>
      </c>
      <c r="P512" s="35">
        <f t="shared" si="21"/>
        <v>0.67</v>
      </c>
      <c r="Q512" s="1">
        <f t="shared" si="22"/>
        <v>0.21326762374313976</v>
      </c>
      <c r="R512" s="1">
        <v>8.5</v>
      </c>
      <c r="S512" s="1">
        <v>6.5</v>
      </c>
      <c r="T512" s="1">
        <f t="shared" si="23"/>
        <v>3.5722326976975916E-2</v>
      </c>
      <c r="U512" s="1">
        <v>16</v>
      </c>
      <c r="V512" s="1">
        <v>24</v>
      </c>
      <c r="W512" s="1">
        <v>2</v>
      </c>
      <c r="X512" s="1">
        <v>0</v>
      </c>
      <c r="Y512" s="1">
        <v>0</v>
      </c>
      <c r="Z512" s="1">
        <v>0</v>
      </c>
      <c r="AA512" s="1">
        <v>0</v>
      </c>
      <c r="AB512" s="1">
        <v>0</v>
      </c>
      <c r="AC512" s="1" t="s">
        <v>41</v>
      </c>
      <c r="AD512" s="1" t="s">
        <v>67</v>
      </c>
      <c r="AE512" s="1" t="s">
        <v>40</v>
      </c>
      <c r="AF512" s="3">
        <v>4705632.0796999997</v>
      </c>
      <c r="AG512" s="3">
        <v>2512872.0465000002</v>
      </c>
      <c r="AH512" s="3">
        <v>-75.675652999999997</v>
      </c>
      <c r="AI512" s="3">
        <v>8.6320420000000002</v>
      </c>
    </row>
    <row r="513" spans="1:35" ht="15.75" hidden="1" customHeight="1" x14ac:dyDescent="0.25">
      <c r="A513" s="1" t="s">
        <v>32</v>
      </c>
      <c r="B513" s="1" t="s">
        <v>64</v>
      </c>
      <c r="C513" s="1" t="s">
        <v>65</v>
      </c>
      <c r="D513" s="1">
        <v>8</v>
      </c>
      <c r="E513" s="1">
        <v>628</v>
      </c>
      <c r="F513" s="1" t="s">
        <v>48</v>
      </c>
      <c r="G513" s="2">
        <v>45799</v>
      </c>
      <c r="H513" s="1" t="s">
        <v>49</v>
      </c>
      <c r="I513" s="1" t="s">
        <v>50</v>
      </c>
      <c r="J513" s="1" t="s">
        <v>38</v>
      </c>
      <c r="K513" s="1">
        <v>7</v>
      </c>
      <c r="L513" s="1">
        <v>68</v>
      </c>
      <c r="M513" s="1" t="s">
        <v>52</v>
      </c>
      <c r="N513" s="1" t="s">
        <v>40</v>
      </c>
      <c r="O513" s="1">
        <v>110</v>
      </c>
      <c r="P513" s="35">
        <f t="shared" si="21"/>
        <v>1.1000000000000001</v>
      </c>
      <c r="Q513" s="1">
        <f t="shared" si="22"/>
        <v>0.35014087480216977</v>
      </c>
      <c r="R513" s="1">
        <v>5.4</v>
      </c>
      <c r="S513" s="1">
        <v>0.25</v>
      </c>
      <c r="T513" s="1">
        <f t="shared" si="23"/>
        <v>9.6288740570596693E-2</v>
      </c>
      <c r="U513" s="1">
        <v>8</v>
      </c>
      <c r="V513" s="1">
        <v>13</v>
      </c>
      <c r="W513" s="1"/>
      <c r="X513" s="1"/>
      <c r="Y513" s="1"/>
      <c r="Z513" s="1"/>
      <c r="AA513" s="1"/>
      <c r="AB513" s="1"/>
      <c r="AC513" s="1" t="s">
        <v>41</v>
      </c>
      <c r="AD513" s="1" t="s">
        <v>67</v>
      </c>
      <c r="AE513" s="1" t="s">
        <v>40</v>
      </c>
      <c r="AF513" s="3">
        <v>4705630.9850000003</v>
      </c>
      <c r="AG513" s="3">
        <v>2512872.9391999999</v>
      </c>
      <c r="AH513" s="3">
        <v>-75.675663</v>
      </c>
      <c r="AI513" s="3">
        <v>8.6320499999999996</v>
      </c>
    </row>
    <row r="514" spans="1:35" ht="15.75" hidden="1" customHeight="1" x14ac:dyDescent="0.25">
      <c r="A514" s="1" t="s">
        <v>32</v>
      </c>
      <c r="B514" s="1" t="s">
        <v>64</v>
      </c>
      <c r="C514" s="1" t="s">
        <v>65</v>
      </c>
      <c r="D514" s="1">
        <v>8</v>
      </c>
      <c r="E514" s="1" t="s">
        <v>40</v>
      </c>
      <c r="F514" s="1" t="s">
        <v>48</v>
      </c>
      <c r="G514" s="2">
        <v>45799</v>
      </c>
      <c r="H514" s="1" t="s">
        <v>49</v>
      </c>
      <c r="I514" s="1" t="s">
        <v>50</v>
      </c>
      <c r="J514" s="1" t="s">
        <v>38</v>
      </c>
      <c r="K514" s="1">
        <v>7</v>
      </c>
      <c r="L514" s="1">
        <v>69</v>
      </c>
      <c r="M514" s="1" t="s">
        <v>44</v>
      </c>
      <c r="N514" s="1">
        <v>11</v>
      </c>
      <c r="O514" s="1" t="s">
        <v>40</v>
      </c>
      <c r="P514" s="35"/>
      <c r="Q514" s="1"/>
      <c r="R514" s="1">
        <v>0.5</v>
      </c>
      <c r="S514" s="1" t="s">
        <v>40</v>
      </c>
      <c r="T514" s="1">
        <f t="shared" ref="T514:T577" si="24">(PI()/4)*Q514*Q514</f>
        <v>0</v>
      </c>
      <c r="U514" s="1" t="s">
        <v>40</v>
      </c>
      <c r="V514" s="1" t="s">
        <v>40</v>
      </c>
      <c r="W514" s="1"/>
      <c r="X514" s="1"/>
      <c r="Y514" s="1"/>
      <c r="Z514" s="1"/>
      <c r="AA514" s="1"/>
      <c r="AB514" s="1"/>
      <c r="AC514" s="1" t="s">
        <v>41</v>
      </c>
      <c r="AD514" s="1" t="s">
        <v>67</v>
      </c>
      <c r="AE514" s="1" t="s">
        <v>40</v>
      </c>
    </row>
    <row r="515" spans="1:35" ht="15.75" hidden="1" customHeight="1" x14ac:dyDescent="0.25">
      <c r="A515" s="1" t="s">
        <v>32</v>
      </c>
      <c r="B515" s="1" t="s">
        <v>64</v>
      </c>
      <c r="C515" s="1" t="s">
        <v>65</v>
      </c>
      <c r="D515" s="1">
        <v>8</v>
      </c>
      <c r="E515" s="1" t="s">
        <v>40</v>
      </c>
      <c r="F515" s="1" t="s">
        <v>48</v>
      </c>
      <c r="G515" s="2">
        <v>45799</v>
      </c>
      <c r="H515" s="1" t="s">
        <v>49</v>
      </c>
      <c r="I515" s="1" t="s">
        <v>50</v>
      </c>
      <c r="J515" s="1" t="s">
        <v>38</v>
      </c>
      <c r="K515" s="1">
        <v>7</v>
      </c>
      <c r="L515" s="1">
        <v>70</v>
      </c>
      <c r="M515" s="1" t="s">
        <v>47</v>
      </c>
      <c r="N515" s="1">
        <v>7</v>
      </c>
      <c r="O515" s="1" t="s">
        <v>40</v>
      </c>
      <c r="P515" s="35"/>
      <c r="Q515" s="1"/>
      <c r="R515" s="1">
        <v>0.13</v>
      </c>
      <c r="S515" s="1" t="s">
        <v>40</v>
      </c>
      <c r="T515" s="1">
        <f t="shared" si="24"/>
        <v>0</v>
      </c>
      <c r="U515" s="1" t="s">
        <v>40</v>
      </c>
      <c r="V515" s="1" t="s">
        <v>40</v>
      </c>
      <c r="W515" s="1"/>
      <c r="X515" s="1"/>
      <c r="Y515" s="1"/>
      <c r="Z515" s="1"/>
      <c r="AA515" s="1"/>
      <c r="AB515" s="1"/>
      <c r="AC515" s="1" t="s">
        <v>41</v>
      </c>
      <c r="AD515" s="1" t="s">
        <v>67</v>
      </c>
      <c r="AE515" s="1" t="s">
        <v>40</v>
      </c>
    </row>
    <row r="516" spans="1:35" ht="15.75" hidden="1" customHeight="1" x14ac:dyDescent="0.25">
      <c r="A516" s="1" t="s">
        <v>32</v>
      </c>
      <c r="B516" s="1" t="s">
        <v>64</v>
      </c>
      <c r="C516" s="1" t="s">
        <v>65</v>
      </c>
      <c r="D516" s="1">
        <v>8</v>
      </c>
      <c r="E516" s="1" t="s">
        <v>40</v>
      </c>
      <c r="F516" s="1" t="s">
        <v>48</v>
      </c>
      <c r="G516" s="2">
        <v>45799</v>
      </c>
      <c r="H516" s="1" t="s">
        <v>49</v>
      </c>
      <c r="I516" s="1" t="s">
        <v>50</v>
      </c>
      <c r="J516" s="1" t="s">
        <v>38</v>
      </c>
      <c r="K516" s="1">
        <v>7</v>
      </c>
      <c r="L516" s="1">
        <v>71</v>
      </c>
      <c r="M516" s="1" t="s">
        <v>46</v>
      </c>
      <c r="N516" s="1">
        <v>4</v>
      </c>
      <c r="O516" s="1" t="s">
        <v>40</v>
      </c>
      <c r="P516" s="35"/>
      <c r="Q516" s="1"/>
      <c r="R516" s="1">
        <v>0.25</v>
      </c>
      <c r="S516" s="1" t="s">
        <v>40</v>
      </c>
      <c r="T516" s="1">
        <f t="shared" si="24"/>
        <v>0</v>
      </c>
      <c r="U516" s="1" t="s">
        <v>40</v>
      </c>
      <c r="V516" s="1" t="s">
        <v>40</v>
      </c>
      <c r="W516" s="1"/>
      <c r="X516" s="1"/>
      <c r="Y516" s="1"/>
      <c r="Z516" s="1"/>
      <c r="AA516" s="1"/>
      <c r="AB516" s="1"/>
      <c r="AC516" s="1" t="s">
        <v>41</v>
      </c>
      <c r="AD516" s="1" t="s">
        <v>67</v>
      </c>
      <c r="AE516" s="1" t="s">
        <v>40</v>
      </c>
    </row>
    <row r="517" spans="1:35" ht="15.75" hidden="1" customHeight="1" x14ac:dyDescent="0.25">
      <c r="A517" s="1" t="s">
        <v>32</v>
      </c>
      <c r="B517" s="1" t="s">
        <v>64</v>
      </c>
      <c r="C517" s="1" t="s">
        <v>65</v>
      </c>
      <c r="D517" s="1">
        <v>8</v>
      </c>
      <c r="E517" s="1">
        <v>629</v>
      </c>
      <c r="F517" s="1" t="s">
        <v>48</v>
      </c>
      <c r="G517" s="2">
        <v>45799</v>
      </c>
      <c r="H517" s="1" t="s">
        <v>49</v>
      </c>
      <c r="I517" s="1" t="s">
        <v>50</v>
      </c>
      <c r="J517" s="1" t="s">
        <v>38</v>
      </c>
      <c r="K517" s="1">
        <v>8</v>
      </c>
      <c r="L517" s="1">
        <v>72</v>
      </c>
      <c r="M517" s="1" t="s">
        <v>39</v>
      </c>
      <c r="N517" s="1" t="s">
        <v>40</v>
      </c>
      <c r="O517" s="1">
        <v>80</v>
      </c>
      <c r="P517" s="35">
        <f t="shared" ref="P517:P575" si="25">(O517/100)</f>
        <v>0.8</v>
      </c>
      <c r="Q517" s="1">
        <f t="shared" ref="Q517:Q575" si="26">(P517/PI())</f>
        <v>0.25464790894703254</v>
      </c>
      <c r="R517" s="1">
        <v>11.5</v>
      </c>
      <c r="S517" s="1">
        <v>9</v>
      </c>
      <c r="T517" s="1">
        <f t="shared" si="24"/>
        <v>5.0929581789406507E-2</v>
      </c>
      <c r="U517" s="1">
        <v>14</v>
      </c>
      <c r="V517" s="1">
        <v>18</v>
      </c>
      <c r="W517" s="1">
        <v>1</v>
      </c>
      <c r="X517" s="1">
        <v>0</v>
      </c>
      <c r="Y517" s="1">
        <v>0</v>
      </c>
      <c r="Z517" s="1">
        <v>0</v>
      </c>
      <c r="AA517" s="1">
        <v>0</v>
      </c>
      <c r="AB517" s="1">
        <v>0</v>
      </c>
      <c r="AC517" s="1" t="s">
        <v>41</v>
      </c>
      <c r="AD517" s="1" t="s">
        <v>67</v>
      </c>
      <c r="AE517" s="1" t="s">
        <v>40</v>
      </c>
      <c r="AF517" s="3">
        <v>4705624.6057000002</v>
      </c>
      <c r="AG517" s="3">
        <v>2512858.1592999999</v>
      </c>
      <c r="AH517" s="3">
        <v>-75.675719999999998</v>
      </c>
      <c r="AI517" s="3">
        <v>8.6319160010000004</v>
      </c>
    </row>
    <row r="518" spans="1:35" ht="15.75" hidden="1" customHeight="1" x14ac:dyDescent="0.25">
      <c r="A518" s="1" t="s">
        <v>32</v>
      </c>
      <c r="B518" s="1" t="s">
        <v>64</v>
      </c>
      <c r="C518" s="1" t="s">
        <v>65</v>
      </c>
      <c r="D518" s="1">
        <v>8</v>
      </c>
      <c r="E518" s="1">
        <v>630</v>
      </c>
      <c r="F518" s="1" t="s">
        <v>48</v>
      </c>
      <c r="G518" s="2">
        <v>45799</v>
      </c>
      <c r="H518" s="1" t="s">
        <v>49</v>
      </c>
      <c r="I518" s="1" t="s">
        <v>50</v>
      </c>
      <c r="J518" s="1" t="s">
        <v>38</v>
      </c>
      <c r="K518" s="1">
        <v>8</v>
      </c>
      <c r="L518" s="1">
        <v>73</v>
      </c>
      <c r="M518" s="1" t="s">
        <v>44</v>
      </c>
      <c r="N518" s="1">
        <v>9</v>
      </c>
      <c r="O518" s="1" t="s">
        <v>40</v>
      </c>
      <c r="P518" s="35"/>
      <c r="Q518" s="1"/>
      <c r="R518" s="1">
        <v>0.35</v>
      </c>
      <c r="S518" s="1" t="s">
        <v>40</v>
      </c>
      <c r="T518" s="1">
        <f t="shared" si="24"/>
        <v>0</v>
      </c>
      <c r="U518" s="1" t="s">
        <v>40</v>
      </c>
      <c r="V518" s="1" t="s">
        <v>40</v>
      </c>
      <c r="W518" s="1"/>
      <c r="X518" s="1"/>
      <c r="Y518" s="1"/>
      <c r="Z518" s="1"/>
      <c r="AA518" s="1"/>
      <c r="AB518" s="1"/>
      <c r="AC518" s="1" t="s">
        <v>41</v>
      </c>
      <c r="AD518" s="1" t="s">
        <v>67</v>
      </c>
      <c r="AE518" s="1" t="s">
        <v>40</v>
      </c>
      <c r="AF518" s="3">
        <v>4705622.3046000004</v>
      </c>
      <c r="AG518" s="3">
        <v>2512875.4339999999</v>
      </c>
      <c r="AH518" s="3">
        <v>-75.675742</v>
      </c>
      <c r="AI518" s="3">
        <v>8.6320720000000009</v>
      </c>
    </row>
    <row r="519" spans="1:35" ht="15.75" hidden="1" customHeight="1" x14ac:dyDescent="0.25">
      <c r="A519" s="1" t="s">
        <v>32</v>
      </c>
      <c r="B519" s="1" t="s">
        <v>64</v>
      </c>
      <c r="C519" s="1" t="s">
        <v>65</v>
      </c>
      <c r="D519" s="1">
        <v>8</v>
      </c>
      <c r="E519" s="1" t="s">
        <v>40</v>
      </c>
      <c r="F519" s="1" t="s">
        <v>48</v>
      </c>
      <c r="G519" s="2">
        <v>45799</v>
      </c>
      <c r="H519" s="1" t="s">
        <v>49</v>
      </c>
      <c r="I519" s="1" t="s">
        <v>50</v>
      </c>
      <c r="J519" s="1" t="s">
        <v>38</v>
      </c>
      <c r="K519" s="1">
        <v>8</v>
      </c>
      <c r="L519" s="1">
        <v>74</v>
      </c>
      <c r="M519" s="1" t="s">
        <v>47</v>
      </c>
      <c r="N519" s="1">
        <v>31</v>
      </c>
      <c r="O519" s="1" t="s">
        <v>40</v>
      </c>
      <c r="P519" s="35"/>
      <c r="Q519" s="1"/>
      <c r="R519" s="1">
        <v>0.1</v>
      </c>
      <c r="S519" s="1" t="s">
        <v>40</v>
      </c>
      <c r="T519" s="1">
        <f t="shared" si="24"/>
        <v>0</v>
      </c>
      <c r="U519" s="1" t="s">
        <v>40</v>
      </c>
      <c r="V519" s="1" t="s">
        <v>40</v>
      </c>
      <c r="W519" s="1"/>
      <c r="X519" s="1"/>
      <c r="Y519" s="1"/>
      <c r="Z519" s="1"/>
      <c r="AA519" s="1"/>
      <c r="AB519" s="1"/>
      <c r="AC519" s="1" t="s">
        <v>41</v>
      </c>
      <c r="AD519" s="1" t="s">
        <v>67</v>
      </c>
      <c r="AE519" s="1" t="s">
        <v>40</v>
      </c>
    </row>
    <row r="520" spans="1:35" ht="15.75" hidden="1" customHeight="1" x14ac:dyDescent="0.25">
      <c r="A520" s="1" t="s">
        <v>32</v>
      </c>
      <c r="B520" s="1" t="s">
        <v>64</v>
      </c>
      <c r="C520" s="1" t="s">
        <v>65</v>
      </c>
      <c r="D520" s="1">
        <v>8</v>
      </c>
      <c r="E520" s="1" t="s">
        <v>40</v>
      </c>
      <c r="F520" s="1" t="s">
        <v>48</v>
      </c>
      <c r="G520" s="2">
        <v>45799</v>
      </c>
      <c r="H520" s="1" t="s">
        <v>49</v>
      </c>
      <c r="I520" s="1" t="s">
        <v>50</v>
      </c>
      <c r="J520" s="1" t="s">
        <v>38</v>
      </c>
      <c r="K520" s="1">
        <v>8</v>
      </c>
      <c r="L520" s="1">
        <v>75</v>
      </c>
      <c r="M520" s="1" t="s">
        <v>46</v>
      </c>
      <c r="N520" s="1">
        <v>7</v>
      </c>
      <c r="O520" s="1" t="s">
        <v>40</v>
      </c>
      <c r="P520" s="35"/>
      <c r="Q520" s="1"/>
      <c r="R520" s="1">
        <v>0.2</v>
      </c>
      <c r="S520" s="1" t="s">
        <v>40</v>
      </c>
      <c r="T520" s="1">
        <f t="shared" si="24"/>
        <v>0</v>
      </c>
      <c r="U520" s="1" t="s">
        <v>40</v>
      </c>
      <c r="V520" s="1" t="s">
        <v>40</v>
      </c>
      <c r="W520" s="1"/>
      <c r="X520" s="1"/>
      <c r="Y520" s="1"/>
      <c r="Z520" s="1"/>
      <c r="AA520" s="1"/>
      <c r="AB520" s="1"/>
      <c r="AC520" s="1" t="s">
        <v>41</v>
      </c>
      <c r="AD520" s="1" t="s">
        <v>67</v>
      </c>
      <c r="AE520" s="1" t="s">
        <v>40</v>
      </c>
    </row>
    <row r="521" spans="1:35" ht="15.75" hidden="1" customHeight="1" x14ac:dyDescent="0.25">
      <c r="A521" s="1" t="s">
        <v>32</v>
      </c>
      <c r="B521" s="1" t="s">
        <v>64</v>
      </c>
      <c r="C521" s="1" t="s">
        <v>65</v>
      </c>
      <c r="D521" s="1">
        <v>8</v>
      </c>
      <c r="E521" s="1">
        <v>630</v>
      </c>
      <c r="F521" s="1" t="s">
        <v>48</v>
      </c>
      <c r="G521" s="2">
        <v>45799</v>
      </c>
      <c r="H521" s="1" t="s">
        <v>49</v>
      </c>
      <c r="I521" s="1" t="s">
        <v>50</v>
      </c>
      <c r="J521" s="1" t="s">
        <v>38</v>
      </c>
      <c r="K521" s="1">
        <v>9</v>
      </c>
      <c r="L521" s="1">
        <v>76</v>
      </c>
      <c r="M521" s="1" t="s">
        <v>43</v>
      </c>
      <c r="N521" s="1" t="s">
        <v>40</v>
      </c>
      <c r="O521" s="1">
        <v>68.400000000000006</v>
      </c>
      <c r="P521" s="35">
        <f t="shared" si="25"/>
        <v>0.68400000000000005</v>
      </c>
      <c r="Q521" s="1">
        <f t="shared" si="26"/>
        <v>0.21772396214971285</v>
      </c>
      <c r="R521" s="1">
        <v>6.8</v>
      </c>
      <c r="S521" s="1">
        <v>3.5</v>
      </c>
      <c r="T521" s="1">
        <f t="shared" si="24"/>
        <v>3.7230797527600897E-2</v>
      </c>
      <c r="U521" s="1">
        <v>9</v>
      </c>
      <c r="V521" s="1">
        <v>15</v>
      </c>
      <c r="W521" s="1">
        <v>0</v>
      </c>
      <c r="X521" s="1">
        <v>0</v>
      </c>
      <c r="Y521" s="1">
        <v>0</v>
      </c>
      <c r="Z521" s="1">
        <v>0</v>
      </c>
      <c r="AA521" s="1">
        <v>0</v>
      </c>
      <c r="AB521" s="1">
        <v>0</v>
      </c>
      <c r="AC521" s="1" t="s">
        <v>41</v>
      </c>
      <c r="AD521" s="1" t="s">
        <v>67</v>
      </c>
      <c r="AE521" s="1" t="s">
        <v>40</v>
      </c>
      <c r="AF521" s="3">
        <v>4705622.3046000004</v>
      </c>
      <c r="AG521" s="3">
        <v>2512875.4339999999</v>
      </c>
      <c r="AH521" s="3">
        <v>-75.675742</v>
      </c>
      <c r="AI521" s="3">
        <v>8.6320720000000009</v>
      </c>
    </row>
    <row r="522" spans="1:35" ht="15.75" hidden="1" customHeight="1" x14ac:dyDescent="0.25">
      <c r="A522" s="1" t="s">
        <v>32</v>
      </c>
      <c r="B522" s="1" t="s">
        <v>64</v>
      </c>
      <c r="C522" s="1" t="s">
        <v>65</v>
      </c>
      <c r="D522" s="1">
        <v>8</v>
      </c>
      <c r="E522" s="1" t="s">
        <v>40</v>
      </c>
      <c r="F522" s="1" t="s">
        <v>48</v>
      </c>
      <c r="G522" s="2">
        <v>45799</v>
      </c>
      <c r="H522" s="1" t="s">
        <v>49</v>
      </c>
      <c r="I522" s="1" t="s">
        <v>50</v>
      </c>
      <c r="J522" s="1" t="s">
        <v>38</v>
      </c>
      <c r="K522" s="1">
        <v>9</v>
      </c>
      <c r="L522" s="1">
        <v>77</v>
      </c>
      <c r="M522" s="1" t="s">
        <v>44</v>
      </c>
      <c r="N522" s="1">
        <v>1</v>
      </c>
      <c r="O522" s="1" t="s">
        <v>40</v>
      </c>
      <c r="P522" s="35"/>
      <c r="Q522" s="1"/>
      <c r="R522" s="1">
        <v>2</v>
      </c>
      <c r="S522" s="1" t="s">
        <v>40</v>
      </c>
      <c r="T522" s="1">
        <f t="shared" si="24"/>
        <v>0</v>
      </c>
      <c r="U522" s="1" t="s">
        <v>40</v>
      </c>
      <c r="V522" s="1" t="s">
        <v>40</v>
      </c>
      <c r="W522" s="1"/>
      <c r="X522" s="1"/>
      <c r="Y522" s="1"/>
      <c r="Z522" s="1"/>
      <c r="AA522" s="1"/>
      <c r="AB522" s="1"/>
      <c r="AC522" s="1" t="s">
        <v>41</v>
      </c>
      <c r="AD522" s="1" t="s">
        <v>67</v>
      </c>
      <c r="AE522" s="1" t="s">
        <v>40</v>
      </c>
    </row>
    <row r="523" spans="1:35" ht="15.75" hidden="1" customHeight="1" x14ac:dyDescent="0.25">
      <c r="A523" s="1" t="s">
        <v>32</v>
      </c>
      <c r="B523" s="1" t="s">
        <v>64</v>
      </c>
      <c r="C523" s="1" t="s">
        <v>65</v>
      </c>
      <c r="D523" s="1">
        <v>8</v>
      </c>
      <c r="E523" s="1">
        <v>631</v>
      </c>
      <c r="F523" s="1" t="s">
        <v>48</v>
      </c>
      <c r="G523" s="2">
        <v>45799</v>
      </c>
      <c r="H523" s="1" t="s">
        <v>49</v>
      </c>
      <c r="I523" s="1" t="s">
        <v>50</v>
      </c>
      <c r="J523" s="1" t="s">
        <v>38</v>
      </c>
      <c r="K523" s="1">
        <v>10</v>
      </c>
      <c r="L523" s="1">
        <v>78</v>
      </c>
      <c r="M523" s="1" t="s">
        <v>39</v>
      </c>
      <c r="N523" s="1" t="s">
        <v>40</v>
      </c>
      <c r="O523" s="1">
        <v>66.900000000000006</v>
      </c>
      <c r="P523" s="35">
        <f t="shared" si="25"/>
        <v>0.66900000000000004</v>
      </c>
      <c r="Q523" s="1">
        <f t="shared" si="26"/>
        <v>0.21294931385695598</v>
      </c>
      <c r="R523" s="1">
        <v>11</v>
      </c>
      <c r="S523" s="1">
        <v>8.5</v>
      </c>
      <c r="T523" s="1">
        <f t="shared" si="24"/>
        <v>3.5615772742575887E-2</v>
      </c>
      <c r="U523" s="1">
        <v>16</v>
      </c>
      <c r="V523" s="1">
        <v>24</v>
      </c>
      <c r="W523" s="1">
        <v>2</v>
      </c>
      <c r="X523" s="1">
        <v>0</v>
      </c>
      <c r="Y523" s="1">
        <v>0</v>
      </c>
      <c r="Z523" s="1">
        <v>0</v>
      </c>
      <c r="AA523" s="1">
        <v>0</v>
      </c>
      <c r="AB523" s="1">
        <v>0</v>
      </c>
      <c r="AC523" s="1" t="s">
        <v>41</v>
      </c>
      <c r="AD523" s="1" t="s">
        <v>67</v>
      </c>
      <c r="AE523" s="1" t="s">
        <v>40</v>
      </c>
      <c r="AF523" s="3">
        <v>4705625.8066999996</v>
      </c>
      <c r="AG523" s="3">
        <v>2512872.4224</v>
      </c>
      <c r="AH523" s="3">
        <v>-75.675709999999995</v>
      </c>
      <c r="AI523" s="3">
        <v>8.6320449999999997</v>
      </c>
    </row>
    <row r="524" spans="1:35" ht="15.75" hidden="1" customHeight="1" x14ac:dyDescent="0.25">
      <c r="A524" s="1" t="s">
        <v>32</v>
      </c>
      <c r="B524" s="1" t="s">
        <v>64</v>
      </c>
      <c r="C524" s="1" t="s">
        <v>65</v>
      </c>
      <c r="D524" s="1">
        <v>8</v>
      </c>
      <c r="E524" s="1">
        <v>632</v>
      </c>
      <c r="F524" s="1" t="s">
        <v>48</v>
      </c>
      <c r="G524" s="2">
        <v>45799</v>
      </c>
      <c r="H524" s="1" t="s">
        <v>49</v>
      </c>
      <c r="I524" s="1" t="s">
        <v>50</v>
      </c>
      <c r="J524" s="1" t="s">
        <v>38</v>
      </c>
      <c r="K524" s="1">
        <v>10</v>
      </c>
      <c r="L524" s="1">
        <v>79</v>
      </c>
      <c r="M524" s="1" t="s">
        <v>39</v>
      </c>
      <c r="N524" s="1" t="s">
        <v>40</v>
      </c>
      <c r="O524" s="1">
        <v>75.5</v>
      </c>
      <c r="P524" s="35">
        <f t="shared" si="25"/>
        <v>0.755</v>
      </c>
      <c r="Q524" s="1">
        <f t="shared" si="26"/>
        <v>0.24032396406876197</v>
      </c>
      <c r="R524" s="1">
        <v>11</v>
      </c>
      <c r="S524" s="1">
        <v>8.5</v>
      </c>
      <c r="T524" s="1">
        <f t="shared" si="24"/>
        <v>4.5361148217978819E-2</v>
      </c>
      <c r="U524" s="1">
        <v>17</v>
      </c>
      <c r="V524" s="1">
        <v>26</v>
      </c>
      <c r="W524" s="1">
        <v>4</v>
      </c>
      <c r="X524" s="1">
        <v>0</v>
      </c>
      <c r="Y524" s="1">
        <v>0</v>
      </c>
      <c r="Z524" s="1">
        <v>0</v>
      </c>
      <c r="AA524" s="1">
        <v>0</v>
      </c>
      <c r="AB524" s="1">
        <v>0</v>
      </c>
      <c r="AC524" s="1" t="s">
        <v>41</v>
      </c>
      <c r="AD524" s="1" t="s">
        <v>67</v>
      </c>
      <c r="AE524" s="1" t="s">
        <v>40</v>
      </c>
      <c r="AF524" s="3">
        <v>4705625.2640000004</v>
      </c>
      <c r="AG524" s="3">
        <v>2512873.5325000002</v>
      </c>
      <c r="AH524" s="3">
        <v>-75.675714999999997</v>
      </c>
      <c r="AI524" s="3">
        <v>8.6320549999999994</v>
      </c>
    </row>
    <row r="525" spans="1:35" ht="15.75" hidden="1" customHeight="1" x14ac:dyDescent="0.25">
      <c r="A525" s="1" t="s">
        <v>32</v>
      </c>
      <c r="B525" s="1" t="s">
        <v>64</v>
      </c>
      <c r="C525" s="1" t="s">
        <v>65</v>
      </c>
      <c r="D525" s="1">
        <v>8</v>
      </c>
      <c r="E525" s="1">
        <v>633</v>
      </c>
      <c r="F525" s="1" t="s">
        <v>48</v>
      </c>
      <c r="G525" s="2">
        <v>45799</v>
      </c>
      <c r="H525" s="1" t="s">
        <v>49</v>
      </c>
      <c r="I525" s="1" t="s">
        <v>50</v>
      </c>
      <c r="J525" s="1" t="s">
        <v>38</v>
      </c>
      <c r="K525" s="1">
        <v>10</v>
      </c>
      <c r="L525" s="1">
        <v>80</v>
      </c>
      <c r="M525" s="1" t="s">
        <v>52</v>
      </c>
      <c r="N525" s="1" t="s">
        <v>40</v>
      </c>
      <c r="O525" s="1">
        <v>100</v>
      </c>
      <c r="P525" s="35">
        <f t="shared" si="25"/>
        <v>1</v>
      </c>
      <c r="Q525" s="1">
        <f t="shared" si="26"/>
        <v>0.31830988618379069</v>
      </c>
      <c r="R525" s="1">
        <v>4.5</v>
      </c>
      <c r="S525" s="1">
        <v>0.33</v>
      </c>
      <c r="T525" s="1">
        <f t="shared" si="24"/>
        <v>7.9577471545947673E-2</v>
      </c>
      <c r="U525" s="1">
        <v>10</v>
      </c>
      <c r="V525" s="1">
        <v>15</v>
      </c>
      <c r="W525" s="1"/>
      <c r="X525" s="1"/>
      <c r="Y525" s="1"/>
      <c r="Z525" s="1"/>
      <c r="AA525" s="1"/>
      <c r="AB525" s="1"/>
      <c r="AC525" s="1" t="s">
        <v>41</v>
      </c>
      <c r="AD525" s="1" t="s">
        <v>67</v>
      </c>
      <c r="AE525" s="1" t="s">
        <v>40</v>
      </c>
      <c r="AF525" s="3">
        <v>4705625.5740999999</v>
      </c>
      <c r="AG525" s="3">
        <v>2512870.6538999998</v>
      </c>
      <c r="AH525" s="3">
        <v>-75.675712000000004</v>
      </c>
      <c r="AI525" s="3">
        <v>8.6320289999999993</v>
      </c>
    </row>
    <row r="526" spans="1:35" ht="15.75" hidden="1" customHeight="1" x14ac:dyDescent="0.25">
      <c r="A526" s="1" t="s">
        <v>32</v>
      </c>
      <c r="B526" s="1" t="s">
        <v>64</v>
      </c>
      <c r="C526" s="1" t="s">
        <v>65</v>
      </c>
      <c r="D526" s="1">
        <v>8</v>
      </c>
      <c r="E526" s="1">
        <v>634</v>
      </c>
      <c r="F526" s="1" t="s">
        <v>48</v>
      </c>
      <c r="G526" s="2">
        <v>45799</v>
      </c>
      <c r="H526" s="1" t="s">
        <v>49</v>
      </c>
      <c r="I526" s="1" t="s">
        <v>50</v>
      </c>
      <c r="J526" s="1" t="s">
        <v>38</v>
      </c>
      <c r="K526" s="1">
        <v>10</v>
      </c>
      <c r="L526" s="1">
        <v>81</v>
      </c>
      <c r="M526" s="1" t="s">
        <v>43</v>
      </c>
      <c r="N526" s="1" t="s">
        <v>40</v>
      </c>
      <c r="O526" s="1">
        <v>95.9</v>
      </c>
      <c r="P526" s="35">
        <f t="shared" si="25"/>
        <v>0.95900000000000007</v>
      </c>
      <c r="Q526" s="1">
        <f t="shared" si="26"/>
        <v>0.30525918085025527</v>
      </c>
      <c r="R526" s="1">
        <v>7.5</v>
      </c>
      <c r="S526" s="1">
        <v>4.5</v>
      </c>
      <c r="T526" s="1">
        <f t="shared" si="24"/>
        <v>7.3185888608848712E-2</v>
      </c>
      <c r="U526" s="1">
        <v>13</v>
      </c>
      <c r="V526" s="1">
        <v>21</v>
      </c>
      <c r="W526" s="1">
        <v>0</v>
      </c>
      <c r="X526" s="1">
        <v>0</v>
      </c>
      <c r="Y526" s="1">
        <v>0</v>
      </c>
      <c r="Z526" s="1">
        <v>0</v>
      </c>
      <c r="AA526" s="1">
        <v>0</v>
      </c>
      <c r="AB526" s="1">
        <v>0</v>
      </c>
      <c r="AC526" s="1" t="s">
        <v>41</v>
      </c>
      <c r="AD526" s="1" t="s">
        <v>67</v>
      </c>
      <c r="AE526" s="1" t="s">
        <v>40</v>
      </c>
      <c r="AF526" s="3">
        <v>4705626.2533</v>
      </c>
      <c r="AG526" s="3">
        <v>2512873.3043</v>
      </c>
      <c r="AH526" s="3">
        <v>-75.675706000000005</v>
      </c>
      <c r="AI526" s="3">
        <v>8.6320530000000009</v>
      </c>
    </row>
    <row r="527" spans="1:35" ht="15.75" hidden="1" customHeight="1" x14ac:dyDescent="0.25">
      <c r="A527" s="1" t="s">
        <v>32</v>
      </c>
      <c r="B527" s="1" t="s">
        <v>64</v>
      </c>
      <c r="C527" s="1" t="s">
        <v>65</v>
      </c>
      <c r="D527" s="1">
        <v>8</v>
      </c>
      <c r="E527" s="1">
        <v>635</v>
      </c>
      <c r="F527" s="1" t="s">
        <v>48</v>
      </c>
      <c r="G527" s="2">
        <v>45799</v>
      </c>
      <c r="H527" s="1" t="s">
        <v>49</v>
      </c>
      <c r="I527" s="1" t="s">
        <v>50</v>
      </c>
      <c r="J527" s="1" t="s">
        <v>38</v>
      </c>
      <c r="K527" s="1">
        <v>10</v>
      </c>
      <c r="L527" s="1">
        <v>82</v>
      </c>
      <c r="M527" s="1" t="s">
        <v>39</v>
      </c>
      <c r="N527" s="1" t="s">
        <v>40</v>
      </c>
      <c r="O527" s="1">
        <v>65.3</v>
      </c>
      <c r="P527" s="35">
        <f t="shared" si="25"/>
        <v>0.65300000000000002</v>
      </c>
      <c r="Q527" s="1">
        <f t="shared" si="26"/>
        <v>0.20785635567801533</v>
      </c>
      <c r="R527" s="1">
        <v>7.8</v>
      </c>
      <c r="S527" s="1">
        <v>5.5</v>
      </c>
      <c r="T527" s="1">
        <f t="shared" si="24"/>
        <v>3.3932550064436004E-2</v>
      </c>
      <c r="U527" s="1">
        <v>16</v>
      </c>
      <c r="V527" s="1">
        <v>22</v>
      </c>
      <c r="W527" s="1">
        <v>0</v>
      </c>
      <c r="X527" s="1">
        <v>0</v>
      </c>
      <c r="Y527" s="1">
        <v>0</v>
      </c>
      <c r="Z527" s="1">
        <v>0</v>
      </c>
      <c r="AA527" s="1">
        <v>0</v>
      </c>
      <c r="AB527" s="1">
        <v>0</v>
      </c>
      <c r="AC527" s="1" t="s">
        <v>41</v>
      </c>
      <c r="AD527" s="1" t="s">
        <v>67</v>
      </c>
      <c r="AE527" s="1" t="s">
        <v>40</v>
      </c>
      <c r="AF527" s="3">
        <v>4705621.6231000004</v>
      </c>
      <c r="AG527" s="3">
        <v>2512872.4517000001</v>
      </c>
      <c r="AH527" s="3">
        <v>-75.675747999999999</v>
      </c>
      <c r="AI527" s="3">
        <v>8.6320449999999997</v>
      </c>
    </row>
    <row r="528" spans="1:35" ht="15.75" hidden="1" customHeight="1" x14ac:dyDescent="0.25">
      <c r="A528" s="1" t="s">
        <v>32</v>
      </c>
      <c r="B528" s="1" t="s">
        <v>64</v>
      </c>
      <c r="C528" s="1" t="s">
        <v>65</v>
      </c>
      <c r="D528" s="1">
        <v>8</v>
      </c>
      <c r="E528" s="1" t="s">
        <v>40</v>
      </c>
      <c r="F528" s="1" t="s">
        <v>48</v>
      </c>
      <c r="G528" s="2">
        <v>45799</v>
      </c>
      <c r="H528" s="1" t="s">
        <v>49</v>
      </c>
      <c r="I528" s="1" t="s">
        <v>50</v>
      </c>
      <c r="J528" s="1" t="s">
        <v>38</v>
      </c>
      <c r="K528" s="1">
        <v>10</v>
      </c>
      <c r="L528" s="1">
        <v>83</v>
      </c>
      <c r="M528" s="1" t="s">
        <v>47</v>
      </c>
      <c r="N528" s="1">
        <v>3</v>
      </c>
      <c r="O528" s="1" t="s">
        <v>40</v>
      </c>
      <c r="P528" s="35"/>
      <c r="Q528" s="1"/>
      <c r="R528" s="1">
        <v>0.13</v>
      </c>
      <c r="S528" s="1" t="s">
        <v>40</v>
      </c>
      <c r="T528" s="1">
        <f t="shared" si="24"/>
        <v>0</v>
      </c>
      <c r="U528" s="1" t="s">
        <v>40</v>
      </c>
      <c r="V528" s="1" t="s">
        <v>40</v>
      </c>
      <c r="W528" s="1"/>
      <c r="X528" s="1"/>
      <c r="Y528" s="1"/>
      <c r="Z528" s="1"/>
      <c r="AA528" s="1"/>
      <c r="AB528" s="1"/>
      <c r="AC528" s="1" t="s">
        <v>41</v>
      </c>
      <c r="AD528" s="1" t="s">
        <v>67</v>
      </c>
      <c r="AE528" s="1" t="s">
        <v>40</v>
      </c>
    </row>
    <row r="529" spans="1:35" ht="15.75" hidden="1" customHeight="1" x14ac:dyDescent="0.25">
      <c r="A529" s="1" t="s">
        <v>32</v>
      </c>
      <c r="B529" s="1" t="s">
        <v>64</v>
      </c>
      <c r="C529" s="1" t="s">
        <v>65</v>
      </c>
      <c r="D529" s="1">
        <v>8</v>
      </c>
      <c r="E529" s="1" t="s">
        <v>40</v>
      </c>
      <c r="F529" s="1" t="s">
        <v>48</v>
      </c>
      <c r="G529" s="2">
        <v>45799</v>
      </c>
      <c r="H529" s="1" t="s">
        <v>49</v>
      </c>
      <c r="I529" s="1" t="s">
        <v>50</v>
      </c>
      <c r="J529" s="1" t="s">
        <v>38</v>
      </c>
      <c r="K529" s="1">
        <v>10</v>
      </c>
      <c r="L529" s="1">
        <v>84</v>
      </c>
      <c r="M529" s="1" t="s">
        <v>46</v>
      </c>
      <c r="N529" s="1">
        <v>6</v>
      </c>
      <c r="O529" s="1" t="s">
        <v>40</v>
      </c>
      <c r="P529" s="35"/>
      <c r="Q529" s="1"/>
      <c r="R529" s="1">
        <v>0.25</v>
      </c>
      <c r="S529" s="1" t="s">
        <v>40</v>
      </c>
      <c r="T529" s="1">
        <f t="shared" si="24"/>
        <v>0</v>
      </c>
      <c r="U529" s="1" t="s">
        <v>40</v>
      </c>
      <c r="V529" s="1" t="s">
        <v>40</v>
      </c>
      <c r="W529" s="1"/>
      <c r="X529" s="1"/>
      <c r="Y529" s="1"/>
      <c r="Z529" s="1"/>
      <c r="AA529" s="1"/>
      <c r="AB529" s="1"/>
      <c r="AC529" s="1" t="s">
        <v>41</v>
      </c>
      <c r="AD529" s="1" t="s">
        <v>67</v>
      </c>
      <c r="AE529" s="1" t="s">
        <v>40</v>
      </c>
    </row>
    <row r="530" spans="1:35" ht="15.75" hidden="1" customHeight="1" x14ac:dyDescent="0.25">
      <c r="A530" s="1" t="s">
        <v>32</v>
      </c>
      <c r="B530" s="1" t="s">
        <v>64</v>
      </c>
      <c r="C530" s="1" t="s">
        <v>65</v>
      </c>
      <c r="D530" s="1">
        <v>8</v>
      </c>
      <c r="E530" s="1" t="s">
        <v>40</v>
      </c>
      <c r="F530" s="1" t="s">
        <v>48</v>
      </c>
      <c r="G530" s="2">
        <v>45799</v>
      </c>
      <c r="H530" s="1" t="s">
        <v>49</v>
      </c>
      <c r="I530" s="1" t="s">
        <v>50</v>
      </c>
      <c r="J530" s="1" t="s">
        <v>38</v>
      </c>
      <c r="K530" s="1">
        <v>10</v>
      </c>
      <c r="L530" s="1">
        <v>85</v>
      </c>
      <c r="M530" s="1" t="s">
        <v>44</v>
      </c>
      <c r="N530" s="1">
        <v>11</v>
      </c>
      <c r="O530" s="1" t="s">
        <v>40</v>
      </c>
      <c r="P530" s="35"/>
      <c r="Q530" s="1"/>
      <c r="R530" s="1">
        <v>0.9</v>
      </c>
      <c r="S530" s="1" t="s">
        <v>40</v>
      </c>
      <c r="T530" s="1">
        <f t="shared" si="24"/>
        <v>0</v>
      </c>
      <c r="U530" s="1" t="s">
        <v>40</v>
      </c>
      <c r="V530" s="1" t="s">
        <v>40</v>
      </c>
      <c r="W530" s="1"/>
      <c r="X530" s="1"/>
      <c r="Y530" s="1"/>
      <c r="Z530" s="1"/>
      <c r="AA530" s="1"/>
      <c r="AB530" s="1"/>
      <c r="AC530" s="1" t="s">
        <v>41</v>
      </c>
      <c r="AD530" s="1" t="s">
        <v>67</v>
      </c>
      <c r="AE530" s="1" t="s">
        <v>40</v>
      </c>
    </row>
    <row r="531" spans="1:35" ht="15.75" hidden="1" customHeight="1" x14ac:dyDescent="0.25">
      <c r="A531" s="1" t="s">
        <v>32</v>
      </c>
      <c r="B531" s="1" t="s">
        <v>64</v>
      </c>
      <c r="C531" s="1" t="s">
        <v>65</v>
      </c>
      <c r="D531" s="1">
        <v>9</v>
      </c>
      <c r="E531" s="1">
        <v>637</v>
      </c>
      <c r="F531" s="1" t="s">
        <v>68</v>
      </c>
      <c r="G531" s="2">
        <v>45799</v>
      </c>
      <c r="H531" s="1" t="s">
        <v>49</v>
      </c>
      <c r="I531" s="1" t="s">
        <v>37</v>
      </c>
      <c r="J531" s="1" t="s">
        <v>38</v>
      </c>
      <c r="K531" s="1">
        <v>1</v>
      </c>
      <c r="L531" s="1">
        <v>1</v>
      </c>
      <c r="M531" s="1" t="s">
        <v>39</v>
      </c>
      <c r="N531" s="1" t="s">
        <v>40</v>
      </c>
      <c r="O531" s="1">
        <v>76.5</v>
      </c>
      <c r="P531" s="35">
        <f t="shared" si="25"/>
        <v>0.76500000000000001</v>
      </c>
      <c r="Q531" s="1">
        <f t="shared" si="26"/>
        <v>0.24350706293059987</v>
      </c>
      <c r="R531" s="1">
        <v>11</v>
      </c>
      <c r="S531" s="1">
        <v>8.5</v>
      </c>
      <c r="T531" s="1">
        <f t="shared" si="24"/>
        <v>4.6570725785477225E-2</v>
      </c>
      <c r="U531" s="1">
        <v>14</v>
      </c>
      <c r="V531" s="1">
        <v>20</v>
      </c>
      <c r="W531" s="1">
        <v>0</v>
      </c>
      <c r="X531" s="1">
        <v>0</v>
      </c>
      <c r="Y531" s="1">
        <v>0</v>
      </c>
      <c r="Z531" s="1">
        <v>0</v>
      </c>
      <c r="AA531" s="1">
        <v>0</v>
      </c>
      <c r="AB531" s="1">
        <v>0</v>
      </c>
      <c r="AC531" s="1" t="s">
        <v>41</v>
      </c>
      <c r="AD531" s="1" t="s">
        <v>67</v>
      </c>
      <c r="AE531" s="1" t="s">
        <v>40</v>
      </c>
      <c r="AF531" s="3">
        <v>4706438.7679000003</v>
      </c>
      <c r="AG531" s="3">
        <v>2513767.4901000001</v>
      </c>
      <c r="AH531" s="3">
        <v>-75.668383000000006</v>
      </c>
      <c r="AI531" s="3">
        <v>8.6401869999999992</v>
      </c>
    </row>
    <row r="532" spans="1:35" ht="15.75" hidden="1" customHeight="1" x14ac:dyDescent="0.25">
      <c r="A532" s="1" t="s">
        <v>32</v>
      </c>
      <c r="B532" s="1" t="s">
        <v>64</v>
      </c>
      <c r="C532" s="1" t="s">
        <v>65</v>
      </c>
      <c r="D532" s="1">
        <v>9</v>
      </c>
      <c r="E532" s="1">
        <v>638</v>
      </c>
      <c r="F532" s="1" t="s">
        <v>68</v>
      </c>
      <c r="G532" s="2">
        <v>45799</v>
      </c>
      <c r="H532" s="1" t="s">
        <v>49</v>
      </c>
      <c r="I532" s="1" t="s">
        <v>37</v>
      </c>
      <c r="J532" s="1" t="s">
        <v>38</v>
      </c>
      <c r="K532" s="1">
        <v>1</v>
      </c>
      <c r="L532" s="1">
        <v>2</v>
      </c>
      <c r="M532" s="1" t="s">
        <v>52</v>
      </c>
      <c r="N532" s="1" t="s">
        <v>40</v>
      </c>
      <c r="O532" s="1">
        <v>89</v>
      </c>
      <c r="P532" s="35">
        <f t="shared" si="25"/>
        <v>0.89</v>
      </c>
      <c r="Q532" s="1">
        <f t="shared" si="26"/>
        <v>0.28329579870357369</v>
      </c>
      <c r="R532" s="1">
        <v>4.5999999999999996</v>
      </c>
      <c r="S532" s="1">
        <v>0.45</v>
      </c>
      <c r="T532" s="1">
        <f t="shared" si="24"/>
        <v>6.3033315211545135E-2</v>
      </c>
      <c r="U532" s="1">
        <v>2</v>
      </c>
      <c r="V532" s="1">
        <v>6</v>
      </c>
      <c r="W532" s="1"/>
      <c r="X532" s="1"/>
      <c r="Y532" s="1"/>
      <c r="Z532" s="1"/>
      <c r="AA532" s="1"/>
      <c r="AB532" s="1"/>
      <c r="AC532" s="1" t="s">
        <v>41</v>
      </c>
      <c r="AD532" s="1" t="s">
        <v>67</v>
      </c>
      <c r="AE532" s="1" t="s">
        <v>40</v>
      </c>
      <c r="AF532" s="3">
        <v>4706441.3775000004</v>
      </c>
      <c r="AG532" s="3">
        <v>2513762.8253000001</v>
      </c>
      <c r="AH532" s="3">
        <v>-75.668358999999995</v>
      </c>
      <c r="AI532" s="3">
        <v>8.6401450000000004</v>
      </c>
    </row>
    <row r="533" spans="1:35" ht="15.75" hidden="1" customHeight="1" x14ac:dyDescent="0.25">
      <c r="A533" s="1" t="s">
        <v>32</v>
      </c>
      <c r="B533" s="1" t="s">
        <v>64</v>
      </c>
      <c r="C533" s="1" t="s">
        <v>65</v>
      </c>
      <c r="D533" s="1">
        <v>9</v>
      </c>
      <c r="E533" s="1">
        <v>639</v>
      </c>
      <c r="F533" s="1" t="s">
        <v>68</v>
      </c>
      <c r="G533" s="2">
        <v>45799</v>
      </c>
      <c r="H533" s="1" t="s">
        <v>49</v>
      </c>
      <c r="I533" s="1" t="s">
        <v>37</v>
      </c>
      <c r="J533" s="1" t="s">
        <v>38</v>
      </c>
      <c r="K533" s="1">
        <v>1</v>
      </c>
      <c r="L533" s="1">
        <v>3</v>
      </c>
      <c r="M533" s="1" t="s">
        <v>39</v>
      </c>
      <c r="N533" s="1" t="s">
        <v>40</v>
      </c>
      <c r="O533" s="1">
        <v>69.900000000000006</v>
      </c>
      <c r="P533" s="35">
        <f t="shared" si="25"/>
        <v>0.69900000000000007</v>
      </c>
      <c r="Q533" s="1">
        <f t="shared" si="26"/>
        <v>0.22249861044246971</v>
      </c>
      <c r="R533" s="1">
        <v>10</v>
      </c>
      <c r="S533" s="1">
        <v>7.5</v>
      </c>
      <c r="T533" s="1">
        <f t="shared" si="24"/>
        <v>3.8881632174821587E-2</v>
      </c>
      <c r="U533" s="1">
        <v>11</v>
      </c>
      <c r="V533" s="1">
        <v>16</v>
      </c>
      <c r="W533" s="1">
        <v>0</v>
      </c>
      <c r="X533" s="1">
        <v>0</v>
      </c>
      <c r="Y533" s="1">
        <v>0</v>
      </c>
      <c r="Z533" s="1">
        <v>0</v>
      </c>
      <c r="AA533" s="1">
        <v>0</v>
      </c>
      <c r="AB533" s="1">
        <v>0</v>
      </c>
      <c r="AC533" s="1" t="s">
        <v>41</v>
      </c>
      <c r="AD533" s="1" t="s">
        <v>67</v>
      </c>
      <c r="AE533" s="1" t="s">
        <v>40</v>
      </c>
      <c r="AF533" s="3">
        <v>4706438.6160000004</v>
      </c>
      <c r="AG533" s="3">
        <v>2513761.5170999998</v>
      </c>
      <c r="AH533" s="3">
        <v>-75.668384000000003</v>
      </c>
      <c r="AI533" s="3">
        <v>8.6401330010000006</v>
      </c>
    </row>
    <row r="534" spans="1:35" ht="15.75" hidden="1" customHeight="1" x14ac:dyDescent="0.25">
      <c r="A534" s="1" t="s">
        <v>32</v>
      </c>
      <c r="B534" s="1" t="s">
        <v>64</v>
      </c>
      <c r="C534" s="1" t="s">
        <v>65</v>
      </c>
      <c r="D534" s="1">
        <v>9</v>
      </c>
      <c r="E534" s="1">
        <v>640</v>
      </c>
      <c r="F534" s="1" t="s">
        <v>68</v>
      </c>
      <c r="G534" s="2">
        <v>45799</v>
      </c>
      <c r="H534" s="1" t="s">
        <v>49</v>
      </c>
      <c r="I534" s="1" t="s">
        <v>37</v>
      </c>
      <c r="J534" s="1" t="s">
        <v>38</v>
      </c>
      <c r="K534" s="1">
        <v>1</v>
      </c>
      <c r="L534" s="1">
        <v>4</v>
      </c>
      <c r="M534" s="1" t="s">
        <v>54</v>
      </c>
      <c r="N534" s="1" t="s">
        <v>40</v>
      </c>
      <c r="O534" s="1">
        <v>45</v>
      </c>
      <c r="P534" s="35">
        <f t="shared" si="25"/>
        <v>0.45</v>
      </c>
      <c r="Q534" s="1">
        <f t="shared" si="26"/>
        <v>0.14323944878270581</v>
      </c>
      <c r="R534" s="1">
        <v>4.5</v>
      </c>
      <c r="S534" s="1">
        <v>1.7</v>
      </c>
      <c r="T534" s="1">
        <f t="shared" si="24"/>
        <v>1.6114437988054404E-2</v>
      </c>
      <c r="U534" s="1">
        <v>3</v>
      </c>
      <c r="V534" s="1">
        <v>9</v>
      </c>
      <c r="W534" s="1"/>
      <c r="X534" s="1"/>
      <c r="Y534" s="1"/>
      <c r="Z534" s="1"/>
      <c r="AA534" s="1"/>
      <c r="AB534" s="1"/>
      <c r="AC534" s="1" t="s">
        <v>41</v>
      </c>
      <c r="AD534" s="1" t="s">
        <v>67</v>
      </c>
      <c r="AE534" s="1" t="s">
        <v>40</v>
      </c>
      <c r="AF534" s="3">
        <v>4706439.8092</v>
      </c>
      <c r="AG534" s="3">
        <v>2513758.9641999998</v>
      </c>
      <c r="AH534" s="3">
        <v>-75.668373000000003</v>
      </c>
      <c r="AI534" s="3">
        <v>8.640110001</v>
      </c>
    </row>
    <row r="535" spans="1:35" ht="15.75" hidden="1" customHeight="1" x14ac:dyDescent="0.25">
      <c r="A535" s="1" t="s">
        <v>32</v>
      </c>
      <c r="B535" s="1" t="s">
        <v>64</v>
      </c>
      <c r="C535" s="1" t="s">
        <v>65</v>
      </c>
      <c r="D535" s="1">
        <v>9</v>
      </c>
      <c r="E535" s="1">
        <v>641</v>
      </c>
      <c r="F535" s="1" t="s">
        <v>68</v>
      </c>
      <c r="G535" s="2">
        <v>45799</v>
      </c>
      <c r="H535" s="1" t="s">
        <v>49</v>
      </c>
      <c r="I535" s="1" t="s">
        <v>37</v>
      </c>
      <c r="J535" s="1" t="s">
        <v>38</v>
      </c>
      <c r="K535" s="1">
        <v>1</v>
      </c>
      <c r="L535" s="1">
        <v>5</v>
      </c>
      <c r="M535" s="1" t="s">
        <v>39</v>
      </c>
      <c r="N535" s="1" t="s">
        <v>40</v>
      </c>
      <c r="O535" s="1">
        <v>65.5</v>
      </c>
      <c r="P535" s="35">
        <f t="shared" si="25"/>
        <v>0.65500000000000003</v>
      </c>
      <c r="Q535" s="1">
        <f t="shared" si="26"/>
        <v>0.20849297545038289</v>
      </c>
      <c r="R535" s="1">
        <v>12</v>
      </c>
      <c r="S535" s="1">
        <v>9.5</v>
      </c>
      <c r="T535" s="1">
        <f t="shared" si="24"/>
        <v>3.4140724730000203E-2</v>
      </c>
      <c r="U535" s="1">
        <v>13</v>
      </c>
      <c r="V535" s="1">
        <v>19</v>
      </c>
      <c r="W535" s="1">
        <v>2</v>
      </c>
      <c r="X535" s="1">
        <v>0</v>
      </c>
      <c r="Y535" s="1">
        <v>0</v>
      </c>
      <c r="Z535" s="1">
        <v>0</v>
      </c>
      <c r="AA535" s="1">
        <v>0</v>
      </c>
      <c r="AB535" s="1">
        <v>2</v>
      </c>
      <c r="AC535" s="1" t="s">
        <v>41</v>
      </c>
      <c r="AD535" s="1" t="s">
        <v>67</v>
      </c>
      <c r="AE535" s="1" t="s">
        <v>40</v>
      </c>
      <c r="AF535" s="3">
        <v>4706445.0082</v>
      </c>
      <c r="AG535" s="3">
        <v>2513762.4679999999</v>
      </c>
      <c r="AH535" s="3">
        <v>-75.668325999999993</v>
      </c>
      <c r="AI535" s="3">
        <v>8.6401420000000009</v>
      </c>
    </row>
    <row r="536" spans="1:35" ht="15.75" hidden="1" customHeight="1" x14ac:dyDescent="0.25">
      <c r="A536" s="1" t="s">
        <v>32</v>
      </c>
      <c r="B536" s="1" t="s">
        <v>64</v>
      </c>
      <c r="C536" s="1" t="s">
        <v>65</v>
      </c>
      <c r="D536" s="1">
        <v>9</v>
      </c>
      <c r="E536" s="1">
        <v>642</v>
      </c>
      <c r="F536" s="1" t="s">
        <v>68</v>
      </c>
      <c r="G536" s="2">
        <v>45799</v>
      </c>
      <c r="H536" s="1" t="s">
        <v>49</v>
      </c>
      <c r="I536" s="1" t="s">
        <v>37</v>
      </c>
      <c r="J536" s="1" t="s">
        <v>38</v>
      </c>
      <c r="K536" s="1">
        <v>1</v>
      </c>
      <c r="L536" s="1">
        <v>6</v>
      </c>
      <c r="M536" s="1" t="s">
        <v>39</v>
      </c>
      <c r="N536" s="1" t="s">
        <v>40</v>
      </c>
      <c r="O536" s="1">
        <v>70</v>
      </c>
      <c r="P536" s="35">
        <f t="shared" si="25"/>
        <v>0.7</v>
      </c>
      <c r="Q536" s="1">
        <f t="shared" si="26"/>
        <v>0.22281692032865347</v>
      </c>
      <c r="R536" s="1">
        <v>10.5</v>
      </c>
      <c r="S536" s="1">
        <v>8</v>
      </c>
      <c r="T536" s="1">
        <f t="shared" si="24"/>
        <v>3.8992961057514354E-2</v>
      </c>
      <c r="U536" s="1">
        <v>12</v>
      </c>
      <c r="V536" s="1">
        <v>19</v>
      </c>
      <c r="W536" s="1">
        <v>1</v>
      </c>
      <c r="X536" s="1">
        <v>0</v>
      </c>
      <c r="Y536" s="1">
        <v>0</v>
      </c>
      <c r="Z536" s="1">
        <v>0</v>
      </c>
      <c r="AA536" s="1">
        <v>0</v>
      </c>
      <c r="AB536" s="1">
        <v>0</v>
      </c>
      <c r="AC536" s="1" t="s">
        <v>41</v>
      </c>
      <c r="AD536" s="1" t="s">
        <v>67</v>
      </c>
      <c r="AE536" s="1" t="s">
        <v>40</v>
      </c>
      <c r="AF536" s="3">
        <v>4706441.6962000001</v>
      </c>
      <c r="AG536" s="3">
        <v>2513761.1636000001</v>
      </c>
      <c r="AH536" s="3">
        <v>-75.668356000000003</v>
      </c>
      <c r="AI536" s="3">
        <v>8.6401299999999992</v>
      </c>
    </row>
    <row r="537" spans="1:35" ht="15.75" hidden="1" customHeight="1" x14ac:dyDescent="0.25">
      <c r="A537" s="1" t="s">
        <v>32</v>
      </c>
      <c r="B537" s="1" t="s">
        <v>64</v>
      </c>
      <c r="C537" s="1" t="s">
        <v>65</v>
      </c>
      <c r="D537" s="1">
        <v>9</v>
      </c>
      <c r="E537" s="1">
        <v>643</v>
      </c>
      <c r="F537" s="1" t="s">
        <v>68</v>
      </c>
      <c r="G537" s="2">
        <v>45799</v>
      </c>
      <c r="H537" s="1" t="s">
        <v>49</v>
      </c>
      <c r="I537" s="1" t="s">
        <v>37</v>
      </c>
      <c r="J537" s="1" t="s">
        <v>38</v>
      </c>
      <c r="K537" s="1">
        <v>1</v>
      </c>
      <c r="L537" s="1">
        <v>7</v>
      </c>
      <c r="M537" s="1" t="s">
        <v>52</v>
      </c>
      <c r="N537" s="1" t="s">
        <v>40</v>
      </c>
      <c r="O537" s="1">
        <v>45</v>
      </c>
      <c r="P537" s="35">
        <f t="shared" si="25"/>
        <v>0.45</v>
      </c>
      <c r="Q537" s="1">
        <f t="shared" si="26"/>
        <v>0.14323944878270581</v>
      </c>
      <c r="R537" s="1">
        <v>3</v>
      </c>
      <c r="S537" s="1">
        <v>0.2</v>
      </c>
      <c r="T537" s="1">
        <f t="shared" si="24"/>
        <v>1.6114437988054404E-2</v>
      </c>
      <c r="U537" s="1">
        <v>0</v>
      </c>
      <c r="V537" s="1">
        <v>3</v>
      </c>
      <c r="W537" s="1"/>
      <c r="X537" s="1"/>
      <c r="Y537" s="1"/>
      <c r="Z537" s="1"/>
      <c r="AA537" s="1"/>
      <c r="AB537" s="1"/>
      <c r="AC537" s="1" t="s">
        <v>41</v>
      </c>
      <c r="AD537" s="1" t="s">
        <v>67</v>
      </c>
      <c r="AE537" s="1" t="s">
        <v>40</v>
      </c>
      <c r="AF537" s="3">
        <v>4706440.5891000004</v>
      </c>
      <c r="AG537" s="3">
        <v>2513760.2862999998</v>
      </c>
      <c r="AH537" s="3">
        <v>-75.668366000000006</v>
      </c>
      <c r="AI537" s="3">
        <v>8.6401219999999999</v>
      </c>
    </row>
    <row r="538" spans="1:35" ht="15.75" hidden="1" customHeight="1" x14ac:dyDescent="0.25">
      <c r="A538" s="1" t="s">
        <v>32</v>
      </c>
      <c r="B538" s="1" t="s">
        <v>64</v>
      </c>
      <c r="C538" s="1" t="s">
        <v>65</v>
      </c>
      <c r="D538" s="1">
        <v>9</v>
      </c>
      <c r="E538" s="1">
        <v>644</v>
      </c>
      <c r="F538" s="1" t="s">
        <v>68</v>
      </c>
      <c r="G538" s="2">
        <v>45799</v>
      </c>
      <c r="H538" s="1" t="s">
        <v>49</v>
      </c>
      <c r="I538" s="1" t="s">
        <v>37</v>
      </c>
      <c r="J538" s="1" t="s">
        <v>38</v>
      </c>
      <c r="K538" s="1">
        <v>1</v>
      </c>
      <c r="L538" s="1">
        <v>8</v>
      </c>
      <c r="M538" s="1" t="s">
        <v>56</v>
      </c>
      <c r="N538" s="1" t="s">
        <v>40</v>
      </c>
      <c r="O538" s="1">
        <v>57.3</v>
      </c>
      <c r="P538" s="35">
        <f t="shared" si="25"/>
        <v>0.57299999999999995</v>
      </c>
      <c r="Q538" s="1">
        <f t="shared" si="26"/>
        <v>0.18239156478331206</v>
      </c>
      <c r="R538" s="1">
        <v>5.2</v>
      </c>
      <c r="S538" s="1">
        <v>0.67</v>
      </c>
      <c r="T538" s="1">
        <f t="shared" si="24"/>
        <v>2.6127591655209451E-2</v>
      </c>
      <c r="U538" s="1">
        <v>0</v>
      </c>
      <c r="V538" s="1">
        <v>5</v>
      </c>
      <c r="W538" s="1"/>
      <c r="X538" s="1"/>
      <c r="Y538" s="1"/>
      <c r="Z538" s="1"/>
      <c r="AA538" s="1"/>
      <c r="AB538" s="1"/>
      <c r="AC538" s="1" t="s">
        <v>41</v>
      </c>
      <c r="AD538" s="1" t="s">
        <v>67</v>
      </c>
      <c r="AE538" s="1" t="s">
        <v>40</v>
      </c>
      <c r="AF538" s="3">
        <v>4706436.9552999996</v>
      </c>
      <c r="AG538" s="3">
        <v>2513760.2011000002</v>
      </c>
      <c r="AH538" s="3">
        <v>-75.668398999999994</v>
      </c>
      <c r="AI538" s="3">
        <v>8.6401210000000006</v>
      </c>
    </row>
    <row r="539" spans="1:35" ht="15.75" hidden="1" customHeight="1" x14ac:dyDescent="0.25">
      <c r="A539" s="1" t="s">
        <v>32</v>
      </c>
      <c r="B539" s="1" t="s">
        <v>64</v>
      </c>
      <c r="C539" s="1" t="s">
        <v>65</v>
      </c>
      <c r="D539" s="1">
        <v>9</v>
      </c>
      <c r="E539" s="1">
        <v>645</v>
      </c>
      <c r="F539" s="1" t="s">
        <v>68</v>
      </c>
      <c r="G539" s="2">
        <v>45799</v>
      </c>
      <c r="H539" s="1" t="s">
        <v>49</v>
      </c>
      <c r="I539" s="1" t="s">
        <v>37</v>
      </c>
      <c r="J539" s="1" t="s">
        <v>38</v>
      </c>
      <c r="K539" s="1">
        <v>1</v>
      </c>
      <c r="L539" s="1">
        <v>9</v>
      </c>
      <c r="M539" s="1" t="s">
        <v>43</v>
      </c>
      <c r="N539" s="1" t="s">
        <v>40</v>
      </c>
      <c r="O539" s="1">
        <v>57</v>
      </c>
      <c r="P539" s="35">
        <f t="shared" si="25"/>
        <v>0.56999999999999995</v>
      </c>
      <c r="Q539" s="1">
        <f t="shared" si="26"/>
        <v>0.18143663512476069</v>
      </c>
      <c r="R539" s="1">
        <v>7</v>
      </c>
      <c r="S539" s="1">
        <v>4.2</v>
      </c>
      <c r="T539" s="1">
        <f t="shared" si="24"/>
        <v>2.5854720505278397E-2</v>
      </c>
      <c r="U539" s="1">
        <v>10</v>
      </c>
      <c r="V539" s="1">
        <v>15</v>
      </c>
      <c r="W539" s="1">
        <v>0</v>
      </c>
      <c r="X539" s="1">
        <v>0</v>
      </c>
      <c r="Y539" s="1">
        <v>0</v>
      </c>
      <c r="Z539" s="1">
        <v>0</v>
      </c>
      <c r="AA539" s="1">
        <v>0</v>
      </c>
      <c r="AB539" s="1">
        <v>0</v>
      </c>
      <c r="AC539" s="1" t="s">
        <v>41</v>
      </c>
      <c r="AD539" s="1" t="s">
        <v>67</v>
      </c>
      <c r="AE539" s="1" t="s">
        <v>40</v>
      </c>
      <c r="AF539" s="3">
        <v>4706439.2626</v>
      </c>
      <c r="AG539" s="3">
        <v>2513759.5211999998</v>
      </c>
      <c r="AH539" s="3">
        <v>-75.668378000000004</v>
      </c>
      <c r="AI539" s="3">
        <v>8.6401150009999999</v>
      </c>
    </row>
    <row r="540" spans="1:35" ht="15.75" hidden="1" customHeight="1" x14ac:dyDescent="0.25">
      <c r="A540" s="1" t="s">
        <v>32</v>
      </c>
      <c r="B540" s="1" t="s">
        <v>64</v>
      </c>
      <c r="C540" s="1" t="s">
        <v>65</v>
      </c>
      <c r="D540" s="1">
        <v>9</v>
      </c>
      <c r="E540" s="1">
        <v>646</v>
      </c>
      <c r="F540" s="1" t="s">
        <v>68</v>
      </c>
      <c r="G540" s="2">
        <v>45799</v>
      </c>
      <c r="H540" s="1" t="s">
        <v>49</v>
      </c>
      <c r="I540" s="1" t="s">
        <v>37</v>
      </c>
      <c r="J540" s="1" t="s">
        <v>38</v>
      </c>
      <c r="K540" s="1">
        <v>1</v>
      </c>
      <c r="L540" s="1">
        <v>10</v>
      </c>
      <c r="M540" s="1" t="s">
        <v>39</v>
      </c>
      <c r="N540" s="1" t="s">
        <v>40</v>
      </c>
      <c r="O540" s="1">
        <v>74.5</v>
      </c>
      <c r="P540" s="35">
        <f t="shared" si="25"/>
        <v>0.745</v>
      </c>
      <c r="Q540" s="1">
        <f t="shared" si="26"/>
        <v>0.23714086520692407</v>
      </c>
      <c r="R540" s="1">
        <v>10</v>
      </c>
      <c r="S540" s="1">
        <v>7.5</v>
      </c>
      <c r="T540" s="1">
        <f t="shared" si="24"/>
        <v>4.416748614478961E-2</v>
      </c>
      <c r="U540" s="1">
        <v>12</v>
      </c>
      <c r="V540" s="1">
        <v>14</v>
      </c>
      <c r="W540" s="1">
        <v>1</v>
      </c>
      <c r="X540" s="1">
        <v>0</v>
      </c>
      <c r="Y540" s="1">
        <v>0</v>
      </c>
      <c r="Z540" s="1">
        <v>0</v>
      </c>
      <c r="AA540" s="1">
        <v>0</v>
      </c>
      <c r="AB540" s="1">
        <v>1</v>
      </c>
      <c r="AC540" s="1" t="s">
        <v>41</v>
      </c>
      <c r="AD540" s="1" t="s">
        <v>67</v>
      </c>
      <c r="AE540" s="1" t="s">
        <v>40</v>
      </c>
      <c r="AF540" s="3">
        <v>4706436.5040999996</v>
      </c>
      <c r="AG540" s="3">
        <v>2513758.6554</v>
      </c>
      <c r="AH540" s="3">
        <v>-75.668402999999998</v>
      </c>
      <c r="AI540" s="3">
        <v>8.6401070000000004</v>
      </c>
    </row>
    <row r="541" spans="1:35" ht="15.75" hidden="1" customHeight="1" x14ac:dyDescent="0.25">
      <c r="A541" s="1" t="s">
        <v>32</v>
      </c>
      <c r="B541" s="1" t="s">
        <v>64</v>
      </c>
      <c r="C541" s="1" t="s">
        <v>65</v>
      </c>
      <c r="D541" s="1">
        <v>9</v>
      </c>
      <c r="E541" s="1">
        <v>647</v>
      </c>
      <c r="F541" s="1" t="s">
        <v>68</v>
      </c>
      <c r="G541" s="2">
        <v>45799</v>
      </c>
      <c r="H541" s="1" t="s">
        <v>49</v>
      </c>
      <c r="I541" s="1" t="s">
        <v>37</v>
      </c>
      <c r="J541" s="1" t="s">
        <v>38</v>
      </c>
      <c r="K541" s="1">
        <v>1</v>
      </c>
      <c r="L541" s="1">
        <v>11</v>
      </c>
      <c r="M541" s="1" t="s">
        <v>54</v>
      </c>
      <c r="N541" s="1" t="s">
        <v>40</v>
      </c>
      <c r="O541" s="1">
        <v>72.900000000000006</v>
      </c>
      <c r="P541" s="35">
        <f t="shared" si="25"/>
        <v>0.72900000000000009</v>
      </c>
      <c r="Q541" s="1">
        <f t="shared" si="26"/>
        <v>0.23204790702798345</v>
      </c>
      <c r="R541" s="1">
        <v>4.2</v>
      </c>
      <c r="S541" s="1">
        <v>1.8</v>
      </c>
      <c r="T541" s="1">
        <f t="shared" si="24"/>
        <v>4.2290731055849989E-2</v>
      </c>
      <c r="U541" s="1">
        <v>5</v>
      </c>
      <c r="V541" s="1">
        <v>8</v>
      </c>
      <c r="W541" s="1"/>
      <c r="X541" s="1"/>
      <c r="Y541" s="1"/>
      <c r="Z541" s="1"/>
      <c r="AA541" s="1"/>
      <c r="AB541" s="1"/>
      <c r="AC541" s="1" t="s">
        <v>41</v>
      </c>
      <c r="AD541" s="1" t="s">
        <v>67</v>
      </c>
      <c r="AE541" s="1" t="s">
        <v>40</v>
      </c>
      <c r="AF541" s="3">
        <v>4706439.3586999997</v>
      </c>
      <c r="AG541" s="3">
        <v>2513757.5290999999</v>
      </c>
      <c r="AH541" s="3">
        <v>-75.668377000000007</v>
      </c>
      <c r="AI541" s="3">
        <v>8.6400970000000008</v>
      </c>
    </row>
    <row r="542" spans="1:35" ht="15.75" hidden="1" customHeight="1" x14ac:dyDescent="0.25">
      <c r="A542" s="1" t="s">
        <v>32</v>
      </c>
      <c r="B542" s="1" t="s">
        <v>64</v>
      </c>
      <c r="C542" s="1" t="s">
        <v>65</v>
      </c>
      <c r="D542" s="1">
        <v>9</v>
      </c>
      <c r="E542" s="1">
        <v>648</v>
      </c>
      <c r="F542" s="1" t="s">
        <v>68</v>
      </c>
      <c r="G542" s="2">
        <v>45799</v>
      </c>
      <c r="H542" s="1" t="s">
        <v>49</v>
      </c>
      <c r="I542" s="1" t="s">
        <v>37</v>
      </c>
      <c r="J542" s="1" t="s">
        <v>38</v>
      </c>
      <c r="K542" s="1">
        <v>1</v>
      </c>
      <c r="L542" s="1">
        <v>12</v>
      </c>
      <c r="M542" s="1" t="s">
        <v>39</v>
      </c>
      <c r="N542" s="1" t="s">
        <v>40</v>
      </c>
      <c r="O542" s="1">
        <v>72</v>
      </c>
      <c r="P542" s="35">
        <f t="shared" si="25"/>
        <v>0.72</v>
      </c>
      <c r="Q542" s="1">
        <f t="shared" si="26"/>
        <v>0.22918311805232927</v>
      </c>
      <c r="R542" s="1">
        <v>10</v>
      </c>
      <c r="S542" s="1">
        <v>7.5</v>
      </c>
      <c r="T542" s="1">
        <f t="shared" si="24"/>
        <v>4.1252961249419268E-2</v>
      </c>
      <c r="U542" s="1">
        <v>10</v>
      </c>
      <c r="V542" s="1">
        <v>13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 t="s">
        <v>41</v>
      </c>
      <c r="AD542" s="1" t="s">
        <v>67</v>
      </c>
      <c r="AE542" s="1" t="s">
        <v>40</v>
      </c>
      <c r="AF542" s="3">
        <v>4706441.2178999996</v>
      </c>
      <c r="AG542" s="3">
        <v>2513755.7459999998</v>
      </c>
      <c r="AH542" s="3">
        <v>-75.668360000000007</v>
      </c>
      <c r="AI542" s="3">
        <v>8.6400810000000003</v>
      </c>
    </row>
    <row r="543" spans="1:35" ht="15.75" hidden="1" customHeight="1" x14ac:dyDescent="0.25">
      <c r="A543" s="1" t="s">
        <v>32</v>
      </c>
      <c r="B543" s="1" t="s">
        <v>64</v>
      </c>
      <c r="C543" s="1" t="s">
        <v>65</v>
      </c>
      <c r="D543" s="1">
        <v>9</v>
      </c>
      <c r="E543" s="1">
        <v>649</v>
      </c>
      <c r="F543" s="1" t="s">
        <v>68</v>
      </c>
      <c r="G543" s="2">
        <v>45799</v>
      </c>
      <c r="H543" s="1" t="s">
        <v>49</v>
      </c>
      <c r="I543" s="1" t="s">
        <v>37</v>
      </c>
      <c r="J543" s="1" t="s">
        <v>38</v>
      </c>
      <c r="K543" s="1">
        <v>1</v>
      </c>
      <c r="L543" s="1">
        <v>13</v>
      </c>
      <c r="M543" s="1" t="s">
        <v>54</v>
      </c>
      <c r="N543" s="1" t="s">
        <v>40</v>
      </c>
      <c r="O543" s="1">
        <v>97.5</v>
      </c>
      <c r="P543" s="35">
        <f t="shared" si="25"/>
        <v>0.97499999999999998</v>
      </c>
      <c r="Q543" s="1">
        <f t="shared" si="26"/>
        <v>0.31035213902919589</v>
      </c>
      <c r="R543" s="1">
        <v>5.5</v>
      </c>
      <c r="S543" s="1">
        <v>2.2000000000000002</v>
      </c>
      <c r="T543" s="1">
        <f t="shared" si="24"/>
        <v>7.5648333888366504E-2</v>
      </c>
      <c r="U543" s="1">
        <v>5</v>
      </c>
      <c r="V543" s="1">
        <v>8</v>
      </c>
      <c r="W543" s="1"/>
      <c r="X543" s="1"/>
      <c r="Y543" s="1"/>
      <c r="Z543" s="1"/>
      <c r="AA543" s="1"/>
      <c r="AB543" s="1"/>
      <c r="AC543" s="1" t="s">
        <v>41</v>
      </c>
      <c r="AD543" s="1" t="s">
        <v>67</v>
      </c>
      <c r="AE543" s="1" t="s">
        <v>40</v>
      </c>
      <c r="AF543" s="3">
        <v>4706444.6531999996</v>
      </c>
      <c r="AG543" s="3">
        <v>2513758.9303000001</v>
      </c>
      <c r="AH543" s="3">
        <v>-75.668329</v>
      </c>
      <c r="AI543" s="3">
        <v>8.640110001</v>
      </c>
    </row>
    <row r="544" spans="1:35" ht="15.75" hidden="1" customHeight="1" x14ac:dyDescent="0.25">
      <c r="A544" s="1" t="s">
        <v>32</v>
      </c>
      <c r="B544" s="1" t="s">
        <v>64</v>
      </c>
      <c r="C544" s="1" t="s">
        <v>65</v>
      </c>
      <c r="D544" s="1">
        <v>9</v>
      </c>
      <c r="E544" s="1">
        <v>650</v>
      </c>
      <c r="F544" s="1" t="s">
        <v>68</v>
      </c>
      <c r="G544" s="2">
        <v>45799</v>
      </c>
      <c r="H544" s="1" t="s">
        <v>49</v>
      </c>
      <c r="I544" s="1" t="s">
        <v>37</v>
      </c>
      <c r="J544" s="1" t="s">
        <v>38</v>
      </c>
      <c r="K544" s="1">
        <v>1</v>
      </c>
      <c r="L544" s="1">
        <v>14</v>
      </c>
      <c r="M544" s="1" t="s">
        <v>39</v>
      </c>
      <c r="N544" s="1" t="s">
        <v>40</v>
      </c>
      <c r="O544" s="1">
        <v>84</v>
      </c>
      <c r="P544" s="35">
        <f t="shared" si="25"/>
        <v>0.84</v>
      </c>
      <c r="Q544" s="1">
        <f t="shared" si="26"/>
        <v>0.26738030439438415</v>
      </c>
      <c r="R544" s="1">
        <v>13</v>
      </c>
      <c r="S544" s="1">
        <v>9</v>
      </c>
      <c r="T544" s="1">
        <f t="shared" si="24"/>
        <v>5.6149863922820668E-2</v>
      </c>
      <c r="U544" s="1">
        <v>12</v>
      </c>
      <c r="V544" s="1">
        <v>18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 t="s">
        <v>41</v>
      </c>
      <c r="AD544" s="1" t="s">
        <v>67</v>
      </c>
      <c r="AE544" s="1" t="s">
        <v>40</v>
      </c>
      <c r="AF544" s="3">
        <v>4706446.3216000004</v>
      </c>
      <c r="AG544" s="3">
        <v>2513761.3525</v>
      </c>
      <c r="AH544" s="3">
        <v>-75.668313999999995</v>
      </c>
      <c r="AI544" s="3">
        <v>8.6401320009999996</v>
      </c>
    </row>
    <row r="545" spans="1:35" ht="15.75" hidden="1" customHeight="1" x14ac:dyDescent="0.25">
      <c r="A545" s="1" t="s">
        <v>32</v>
      </c>
      <c r="B545" s="1" t="s">
        <v>64</v>
      </c>
      <c r="C545" s="1" t="s">
        <v>65</v>
      </c>
      <c r="D545" s="1">
        <v>9</v>
      </c>
      <c r="E545" s="1" t="s">
        <v>40</v>
      </c>
      <c r="F545" s="1" t="s">
        <v>68</v>
      </c>
      <c r="G545" s="2">
        <v>45799</v>
      </c>
      <c r="H545" s="1" t="s">
        <v>49</v>
      </c>
      <c r="I545" s="1" t="s">
        <v>37</v>
      </c>
      <c r="J545" s="1" t="s">
        <v>38</v>
      </c>
      <c r="K545" s="1">
        <v>1</v>
      </c>
      <c r="L545" s="1">
        <v>15</v>
      </c>
      <c r="M545" s="1" t="s">
        <v>46</v>
      </c>
      <c r="N545" s="1">
        <v>11</v>
      </c>
      <c r="O545" s="1" t="s">
        <v>40</v>
      </c>
      <c r="P545" s="35"/>
      <c r="Q545" s="1"/>
      <c r="R545" s="1">
        <v>0.2</v>
      </c>
      <c r="S545" s="1" t="s">
        <v>40</v>
      </c>
      <c r="T545" s="1">
        <f t="shared" si="24"/>
        <v>0</v>
      </c>
      <c r="U545" s="1" t="s">
        <v>40</v>
      </c>
      <c r="V545" s="1" t="s">
        <v>40</v>
      </c>
      <c r="W545" s="1"/>
      <c r="X545" s="1"/>
      <c r="Y545" s="1"/>
      <c r="Z545" s="1"/>
      <c r="AA545" s="1"/>
      <c r="AB545" s="1"/>
      <c r="AC545" s="1" t="s">
        <v>41</v>
      </c>
      <c r="AD545" s="1" t="s">
        <v>67</v>
      </c>
      <c r="AE545" s="1" t="s">
        <v>40</v>
      </c>
    </row>
    <row r="546" spans="1:35" ht="15.75" hidden="1" customHeight="1" x14ac:dyDescent="0.25">
      <c r="A546" s="1" t="s">
        <v>32</v>
      </c>
      <c r="B546" s="1" t="s">
        <v>64</v>
      </c>
      <c r="C546" s="1" t="s">
        <v>65</v>
      </c>
      <c r="D546" s="1">
        <v>9</v>
      </c>
      <c r="E546" s="1" t="s">
        <v>40</v>
      </c>
      <c r="F546" s="1" t="s">
        <v>68</v>
      </c>
      <c r="G546" s="2">
        <v>45799</v>
      </c>
      <c r="H546" s="1" t="s">
        <v>49</v>
      </c>
      <c r="I546" s="1" t="s">
        <v>37</v>
      </c>
      <c r="J546" s="1" t="s">
        <v>38</v>
      </c>
      <c r="K546" s="1">
        <v>1</v>
      </c>
      <c r="L546" s="1">
        <v>16</v>
      </c>
      <c r="M546" s="1" t="s">
        <v>44</v>
      </c>
      <c r="N546" s="1">
        <v>33</v>
      </c>
      <c r="O546" s="1" t="s">
        <v>40</v>
      </c>
      <c r="P546" s="35"/>
      <c r="Q546" s="1"/>
      <c r="R546" s="1">
        <v>0.4</v>
      </c>
      <c r="S546" s="1" t="s">
        <v>40</v>
      </c>
      <c r="T546" s="1">
        <f t="shared" si="24"/>
        <v>0</v>
      </c>
      <c r="U546" s="1" t="s">
        <v>40</v>
      </c>
      <c r="V546" s="1" t="s">
        <v>40</v>
      </c>
      <c r="W546" s="1"/>
      <c r="X546" s="1"/>
      <c r="Y546" s="1"/>
      <c r="Z546" s="1"/>
      <c r="AA546" s="1"/>
      <c r="AB546" s="1"/>
      <c r="AC546" s="1" t="s">
        <v>41</v>
      </c>
      <c r="AD546" s="1" t="s">
        <v>67</v>
      </c>
      <c r="AE546" s="1" t="s">
        <v>40</v>
      </c>
    </row>
    <row r="547" spans="1:35" ht="15.75" hidden="1" customHeight="1" x14ac:dyDescent="0.25">
      <c r="A547" s="1" t="s">
        <v>32</v>
      </c>
      <c r="B547" s="1" t="s">
        <v>64</v>
      </c>
      <c r="C547" s="1" t="s">
        <v>65</v>
      </c>
      <c r="D547" s="1">
        <v>9</v>
      </c>
      <c r="E547" s="1" t="s">
        <v>40</v>
      </c>
      <c r="F547" s="1" t="s">
        <v>68</v>
      </c>
      <c r="G547" s="2">
        <v>45799</v>
      </c>
      <c r="H547" s="1" t="s">
        <v>49</v>
      </c>
      <c r="I547" s="1" t="s">
        <v>37</v>
      </c>
      <c r="J547" s="1" t="s">
        <v>38</v>
      </c>
      <c r="K547" s="1">
        <v>1</v>
      </c>
      <c r="L547" s="1">
        <v>17</v>
      </c>
      <c r="M547" s="1" t="s">
        <v>47</v>
      </c>
      <c r="N547" s="1">
        <v>162</v>
      </c>
      <c r="O547" s="1" t="s">
        <v>40</v>
      </c>
      <c r="P547" s="35"/>
      <c r="Q547" s="1"/>
      <c r="R547" s="1">
        <v>0.13</v>
      </c>
      <c r="S547" s="1" t="s">
        <v>40</v>
      </c>
      <c r="T547" s="1">
        <f t="shared" si="24"/>
        <v>0</v>
      </c>
      <c r="U547" s="1" t="s">
        <v>40</v>
      </c>
      <c r="V547" s="1" t="s">
        <v>40</v>
      </c>
      <c r="W547" s="1"/>
      <c r="X547" s="1"/>
      <c r="Y547" s="1"/>
      <c r="Z547" s="1"/>
      <c r="AA547" s="1"/>
      <c r="AB547" s="1"/>
      <c r="AC547" s="1" t="s">
        <v>41</v>
      </c>
      <c r="AD547" s="1" t="s">
        <v>67</v>
      </c>
      <c r="AE547" s="1" t="s">
        <v>40</v>
      </c>
    </row>
    <row r="548" spans="1:35" ht="15.75" hidden="1" customHeight="1" x14ac:dyDescent="0.25">
      <c r="A548" s="1" t="s">
        <v>32</v>
      </c>
      <c r="B548" s="1" t="s">
        <v>64</v>
      </c>
      <c r="C548" s="1" t="s">
        <v>65</v>
      </c>
      <c r="D548" s="1">
        <v>9</v>
      </c>
      <c r="E548" s="1">
        <v>651</v>
      </c>
      <c r="F548" s="1" t="s">
        <v>68</v>
      </c>
      <c r="G548" s="2">
        <v>45799</v>
      </c>
      <c r="H548" s="1" t="s">
        <v>49</v>
      </c>
      <c r="I548" s="1" t="s">
        <v>37</v>
      </c>
      <c r="J548" s="1" t="s">
        <v>38</v>
      </c>
      <c r="K548" s="1">
        <v>2</v>
      </c>
      <c r="L548" s="1">
        <v>18</v>
      </c>
      <c r="M548" s="1" t="s">
        <v>54</v>
      </c>
      <c r="N548" s="1" t="s">
        <v>40</v>
      </c>
      <c r="O548" s="1">
        <v>67.5</v>
      </c>
      <c r="P548" s="35">
        <f t="shared" si="25"/>
        <v>0.67500000000000004</v>
      </c>
      <c r="Q548" s="1">
        <f t="shared" si="26"/>
        <v>0.21485917317405873</v>
      </c>
      <c r="R548" s="1">
        <v>5.2</v>
      </c>
      <c r="S548" s="1">
        <v>1</v>
      </c>
      <c r="T548" s="1">
        <f t="shared" si="24"/>
        <v>3.6257485473122415E-2</v>
      </c>
      <c r="U548" s="1">
        <v>5</v>
      </c>
      <c r="V548" s="1">
        <v>7</v>
      </c>
      <c r="W548" s="1"/>
      <c r="X548" s="1"/>
      <c r="Y548" s="1"/>
      <c r="Z548" s="1"/>
      <c r="AA548" s="1"/>
      <c r="AB548" s="1"/>
      <c r="AC548" s="1" t="s">
        <v>41</v>
      </c>
      <c r="AD548" s="1" t="s">
        <v>67</v>
      </c>
      <c r="AE548" s="1" t="s">
        <v>40</v>
      </c>
      <c r="AF548" s="3">
        <v>4706432.7237</v>
      </c>
      <c r="AG548" s="3">
        <v>2513769.0813000002</v>
      </c>
      <c r="AH548" s="3">
        <v>-75.668437999999995</v>
      </c>
      <c r="AI548" s="3">
        <v>8.6402010009999994</v>
      </c>
    </row>
    <row r="549" spans="1:35" ht="15.75" hidden="1" customHeight="1" x14ac:dyDescent="0.25">
      <c r="A549" s="1" t="s">
        <v>32</v>
      </c>
      <c r="B549" s="1" t="s">
        <v>64</v>
      </c>
      <c r="C549" s="1" t="s">
        <v>65</v>
      </c>
      <c r="D549" s="1">
        <v>9</v>
      </c>
      <c r="E549" s="1">
        <v>652</v>
      </c>
      <c r="F549" s="1" t="s">
        <v>68</v>
      </c>
      <c r="G549" s="2">
        <v>45799</v>
      </c>
      <c r="H549" s="1" t="s">
        <v>49</v>
      </c>
      <c r="I549" s="1" t="s">
        <v>37</v>
      </c>
      <c r="J549" s="1" t="s">
        <v>38</v>
      </c>
      <c r="K549" s="1">
        <v>2</v>
      </c>
      <c r="L549" s="1">
        <v>19</v>
      </c>
      <c r="M549" s="1" t="s">
        <v>54</v>
      </c>
      <c r="N549" s="1" t="s">
        <v>40</v>
      </c>
      <c r="O549" s="1">
        <v>89.8</v>
      </c>
      <c r="P549" s="35">
        <f t="shared" si="25"/>
        <v>0.89800000000000002</v>
      </c>
      <c r="Q549" s="1">
        <f t="shared" si="26"/>
        <v>0.28584227779304405</v>
      </c>
      <c r="R549" s="1">
        <v>6</v>
      </c>
      <c r="S549" s="1">
        <v>2.5</v>
      </c>
      <c r="T549" s="1">
        <f t="shared" si="24"/>
        <v>6.4171591364538386E-2</v>
      </c>
      <c r="U549" s="1">
        <v>6</v>
      </c>
      <c r="V549" s="1">
        <v>8</v>
      </c>
      <c r="W549" s="1"/>
      <c r="X549" s="1"/>
      <c r="Y549" s="1"/>
      <c r="Z549" s="1"/>
      <c r="AA549" s="1"/>
      <c r="AB549" s="1"/>
      <c r="AC549" s="1" t="s">
        <v>41</v>
      </c>
      <c r="AD549" s="1" t="s">
        <v>67</v>
      </c>
      <c r="AE549" s="1" t="s">
        <v>40</v>
      </c>
      <c r="AF549" s="3">
        <v>4706433.6997999996</v>
      </c>
      <c r="AG549" s="3">
        <v>2513766.9723999999</v>
      </c>
      <c r="AH549" s="3">
        <v>-75.668429000000003</v>
      </c>
      <c r="AI549" s="3">
        <v>8.6401819999999994</v>
      </c>
    </row>
    <row r="550" spans="1:35" ht="15.75" hidden="1" customHeight="1" x14ac:dyDescent="0.25">
      <c r="A550" s="1" t="s">
        <v>32</v>
      </c>
      <c r="B550" s="1" t="s">
        <v>64</v>
      </c>
      <c r="C550" s="1" t="s">
        <v>65</v>
      </c>
      <c r="D550" s="1">
        <v>9</v>
      </c>
      <c r="E550" s="1">
        <v>653</v>
      </c>
      <c r="F550" s="1" t="s">
        <v>68</v>
      </c>
      <c r="G550" s="2">
        <v>45799</v>
      </c>
      <c r="H550" s="1" t="s">
        <v>49</v>
      </c>
      <c r="I550" s="1" t="s">
        <v>37</v>
      </c>
      <c r="J550" s="1" t="s">
        <v>38</v>
      </c>
      <c r="K550" s="1">
        <v>2</v>
      </c>
      <c r="L550" s="1">
        <v>20</v>
      </c>
      <c r="M550" s="1" t="s">
        <v>39</v>
      </c>
      <c r="N550" s="1" t="s">
        <v>40</v>
      </c>
      <c r="O550" s="1">
        <v>70</v>
      </c>
      <c r="P550" s="35">
        <f t="shared" si="25"/>
        <v>0.7</v>
      </c>
      <c r="Q550" s="1">
        <f t="shared" si="26"/>
        <v>0.22281692032865347</v>
      </c>
      <c r="R550" s="1">
        <v>9</v>
      </c>
      <c r="S550" s="1">
        <v>7</v>
      </c>
      <c r="T550" s="1">
        <f t="shared" si="24"/>
        <v>3.8992961057514354E-2</v>
      </c>
      <c r="U550" s="1">
        <v>12</v>
      </c>
      <c r="V550" s="1">
        <v>15</v>
      </c>
      <c r="W550" s="1">
        <v>2</v>
      </c>
      <c r="X550" s="1">
        <v>0</v>
      </c>
      <c r="Y550" s="1">
        <v>0</v>
      </c>
      <c r="Z550" s="1">
        <v>0</v>
      </c>
      <c r="AA550" s="1">
        <v>0</v>
      </c>
      <c r="AB550" s="1">
        <v>2</v>
      </c>
      <c r="AC550" s="1" t="s">
        <v>41</v>
      </c>
      <c r="AD550" s="1" t="s">
        <v>67</v>
      </c>
      <c r="AE550" s="1" t="s">
        <v>40</v>
      </c>
      <c r="AF550" s="3">
        <v>4706435.6876999997</v>
      </c>
      <c r="AG550" s="3">
        <v>2513767.8435999998</v>
      </c>
      <c r="AH550" s="3">
        <v>-75.668411000000006</v>
      </c>
      <c r="AI550" s="3">
        <v>8.6401900010000006</v>
      </c>
    </row>
    <row r="551" spans="1:35" ht="15.75" hidden="1" customHeight="1" x14ac:dyDescent="0.25">
      <c r="A551" s="1" t="s">
        <v>32</v>
      </c>
      <c r="B551" s="1" t="s">
        <v>64</v>
      </c>
      <c r="C551" s="1" t="s">
        <v>65</v>
      </c>
      <c r="D551" s="1">
        <v>9</v>
      </c>
      <c r="E551" s="1">
        <v>654</v>
      </c>
      <c r="F551" s="1" t="s">
        <v>68</v>
      </c>
      <c r="G551" s="2">
        <v>45799</v>
      </c>
      <c r="H551" s="1" t="s">
        <v>49</v>
      </c>
      <c r="I551" s="1" t="s">
        <v>37</v>
      </c>
      <c r="J551" s="1" t="s">
        <v>38</v>
      </c>
      <c r="K551" s="1">
        <v>2</v>
      </c>
      <c r="L551" s="1">
        <v>21</v>
      </c>
      <c r="M551" s="1" t="s">
        <v>43</v>
      </c>
      <c r="N551" s="1" t="s">
        <v>40</v>
      </c>
      <c r="O551" s="1">
        <v>60.6</v>
      </c>
      <c r="P551" s="35">
        <f t="shared" si="25"/>
        <v>0.60599999999999998</v>
      </c>
      <c r="Q551" s="1">
        <f t="shared" si="26"/>
        <v>0.19289579102737714</v>
      </c>
      <c r="R551" s="1">
        <v>5.8</v>
      </c>
      <c r="S551" s="1">
        <v>3.2</v>
      </c>
      <c r="T551" s="1">
        <f t="shared" si="24"/>
        <v>2.9223712340647637E-2</v>
      </c>
      <c r="U551" s="1">
        <v>10</v>
      </c>
      <c r="V551" s="1">
        <v>13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 t="s">
        <v>41</v>
      </c>
      <c r="AD551" s="1" t="s">
        <v>67</v>
      </c>
      <c r="AE551" s="1" t="s">
        <v>40</v>
      </c>
      <c r="AF551" s="3">
        <v>4706431.0607000003</v>
      </c>
      <c r="AG551" s="3">
        <v>2513767.4334</v>
      </c>
      <c r="AH551" s="3">
        <v>-75.668453</v>
      </c>
      <c r="AI551" s="3">
        <v>8.6401859999999999</v>
      </c>
    </row>
    <row r="552" spans="1:35" ht="15.75" hidden="1" customHeight="1" x14ac:dyDescent="0.25">
      <c r="A552" s="1" t="s">
        <v>32</v>
      </c>
      <c r="B552" s="1" t="s">
        <v>64</v>
      </c>
      <c r="C552" s="1" t="s">
        <v>65</v>
      </c>
      <c r="D552" s="1">
        <v>9</v>
      </c>
      <c r="E552" s="1">
        <v>655</v>
      </c>
      <c r="F552" s="1" t="s">
        <v>68</v>
      </c>
      <c r="G552" s="2">
        <v>45799</v>
      </c>
      <c r="H552" s="1" t="s">
        <v>49</v>
      </c>
      <c r="I552" s="1" t="s">
        <v>37</v>
      </c>
      <c r="J552" s="1" t="s">
        <v>38</v>
      </c>
      <c r="K552" s="1">
        <v>2</v>
      </c>
      <c r="L552" s="1">
        <v>22</v>
      </c>
      <c r="M552" s="1" t="s">
        <v>52</v>
      </c>
      <c r="N552" s="1" t="s">
        <v>40</v>
      </c>
      <c r="O552" s="1">
        <v>71.7</v>
      </c>
      <c r="P552" s="35">
        <f t="shared" si="25"/>
        <v>0.71700000000000008</v>
      </c>
      <c r="Q552" s="1">
        <f t="shared" si="26"/>
        <v>0.22822818839377795</v>
      </c>
      <c r="R552" s="1">
        <v>5</v>
      </c>
      <c r="S552" s="1">
        <v>0.17</v>
      </c>
      <c r="T552" s="1">
        <f t="shared" si="24"/>
        <v>4.09099027695847E-2</v>
      </c>
      <c r="U552" s="1">
        <v>4</v>
      </c>
      <c r="V552" s="1">
        <v>7</v>
      </c>
      <c r="W552" s="1"/>
      <c r="X552" s="1"/>
      <c r="Y552" s="1"/>
      <c r="Z552" s="1"/>
      <c r="AA552" s="1"/>
      <c r="AB552" s="1"/>
      <c r="AC552" s="1" t="s">
        <v>41</v>
      </c>
      <c r="AD552" s="1" t="s">
        <v>67</v>
      </c>
      <c r="AE552" s="1" t="s">
        <v>40</v>
      </c>
      <c r="AF552" s="3">
        <v>4706430.2723000003</v>
      </c>
      <c r="AG552" s="3">
        <v>2513764.8944000001</v>
      </c>
      <c r="AH552" s="3">
        <v>-75.668459999999996</v>
      </c>
      <c r="AI552" s="3">
        <v>8.6401629999999994</v>
      </c>
    </row>
    <row r="553" spans="1:35" ht="15.75" hidden="1" customHeight="1" x14ac:dyDescent="0.25">
      <c r="A553" s="1" t="s">
        <v>32</v>
      </c>
      <c r="B553" s="1" t="s">
        <v>64</v>
      </c>
      <c r="C553" s="1" t="s">
        <v>65</v>
      </c>
      <c r="D553" s="1">
        <v>9</v>
      </c>
      <c r="E553" s="1">
        <v>656</v>
      </c>
      <c r="F553" s="1" t="s">
        <v>68</v>
      </c>
      <c r="G553" s="2">
        <v>45799</v>
      </c>
      <c r="H553" s="1" t="s">
        <v>49</v>
      </c>
      <c r="I553" s="1" t="s">
        <v>37</v>
      </c>
      <c r="J553" s="1" t="s">
        <v>38</v>
      </c>
      <c r="K553" s="1">
        <v>2</v>
      </c>
      <c r="L553" s="1">
        <v>23</v>
      </c>
      <c r="M553" s="1" t="s">
        <v>43</v>
      </c>
      <c r="N553" s="1" t="s">
        <v>40</v>
      </c>
      <c r="O553" s="1">
        <v>94</v>
      </c>
      <c r="P553" s="35">
        <f t="shared" si="25"/>
        <v>0.94</v>
      </c>
      <c r="Q553" s="1">
        <f t="shared" si="26"/>
        <v>0.29921129301276322</v>
      </c>
      <c r="R553" s="1">
        <v>6.2</v>
      </c>
      <c r="S553" s="1">
        <v>3</v>
      </c>
      <c r="T553" s="1">
        <f t="shared" si="24"/>
        <v>7.0314653857999357E-2</v>
      </c>
      <c r="U553" s="1">
        <v>11</v>
      </c>
      <c r="V553" s="1">
        <v>14</v>
      </c>
      <c r="W553" s="1">
        <v>0</v>
      </c>
      <c r="X553" s="1">
        <v>0</v>
      </c>
      <c r="Y553" s="1">
        <v>0</v>
      </c>
      <c r="Z553" s="1">
        <v>0</v>
      </c>
      <c r="AA553" s="1">
        <v>0</v>
      </c>
      <c r="AB553" s="1">
        <v>0</v>
      </c>
      <c r="AC553" s="1" t="s">
        <v>41</v>
      </c>
      <c r="AD553" s="1" t="s">
        <v>67</v>
      </c>
      <c r="AE553" s="1" t="s">
        <v>40</v>
      </c>
      <c r="AF553" s="3">
        <v>4706430.5103000002</v>
      </c>
      <c r="AG553" s="3">
        <v>2513767.4372999999</v>
      </c>
      <c r="AH553" s="3">
        <v>-75.668458000000001</v>
      </c>
      <c r="AI553" s="3">
        <v>8.6401859999999999</v>
      </c>
    </row>
    <row r="554" spans="1:35" ht="15.75" hidden="1" customHeight="1" x14ac:dyDescent="0.25">
      <c r="A554" s="1" t="s">
        <v>32</v>
      </c>
      <c r="B554" s="1" t="s">
        <v>64</v>
      </c>
      <c r="C554" s="1" t="s">
        <v>65</v>
      </c>
      <c r="D554" s="1">
        <v>9</v>
      </c>
      <c r="E554" s="1">
        <v>657</v>
      </c>
      <c r="F554" s="1" t="s">
        <v>68</v>
      </c>
      <c r="G554" s="2">
        <v>45799</v>
      </c>
      <c r="H554" s="1" t="s">
        <v>49</v>
      </c>
      <c r="I554" s="1" t="s">
        <v>37</v>
      </c>
      <c r="J554" s="1" t="s">
        <v>38</v>
      </c>
      <c r="K554" s="1">
        <v>2</v>
      </c>
      <c r="L554" s="1">
        <v>24</v>
      </c>
      <c r="M554" s="1" t="s">
        <v>43</v>
      </c>
      <c r="N554" s="1" t="s">
        <v>40</v>
      </c>
      <c r="O554" s="1">
        <v>67.5</v>
      </c>
      <c r="P554" s="35">
        <f t="shared" si="25"/>
        <v>0.67500000000000004</v>
      </c>
      <c r="Q554" s="1">
        <f t="shared" si="26"/>
        <v>0.21485917317405873</v>
      </c>
      <c r="R554" s="1">
        <v>5.8</v>
      </c>
      <c r="S554" s="1">
        <v>3.2</v>
      </c>
      <c r="T554" s="1">
        <f t="shared" si="24"/>
        <v>3.6257485473122415E-2</v>
      </c>
      <c r="U554" s="1">
        <v>11</v>
      </c>
      <c r="V554" s="1">
        <v>15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0</v>
      </c>
      <c r="AC554" s="1" t="s">
        <v>41</v>
      </c>
      <c r="AD554" s="1" t="s">
        <v>67</v>
      </c>
      <c r="AE554" s="1" t="s">
        <v>40</v>
      </c>
      <c r="AF554" s="3">
        <v>4706435.9521000003</v>
      </c>
      <c r="AG554" s="3">
        <v>2513758.4380000001</v>
      </c>
      <c r="AH554" s="3">
        <v>-75.668407999999999</v>
      </c>
      <c r="AI554" s="3">
        <v>8.6401050000000001</v>
      </c>
    </row>
    <row r="555" spans="1:35" ht="15.75" hidden="1" customHeight="1" x14ac:dyDescent="0.25">
      <c r="A555" s="1" t="s">
        <v>32</v>
      </c>
      <c r="B555" s="1" t="s">
        <v>64</v>
      </c>
      <c r="C555" s="1" t="s">
        <v>65</v>
      </c>
      <c r="D555" s="1">
        <v>9</v>
      </c>
      <c r="E555" s="1" t="s">
        <v>40</v>
      </c>
      <c r="F555" s="1" t="s">
        <v>68</v>
      </c>
      <c r="G555" s="2">
        <v>45799</v>
      </c>
      <c r="H555" s="1" t="s">
        <v>49</v>
      </c>
      <c r="I555" s="1" t="s">
        <v>37</v>
      </c>
      <c r="J555" s="1" t="s">
        <v>38</v>
      </c>
      <c r="K555" s="1">
        <v>2</v>
      </c>
      <c r="L555" s="1">
        <v>25</v>
      </c>
      <c r="M555" s="1" t="s">
        <v>44</v>
      </c>
      <c r="N555" s="1">
        <v>20</v>
      </c>
      <c r="O555" s="1" t="s">
        <v>40</v>
      </c>
      <c r="P555" s="35"/>
      <c r="Q555" s="1"/>
      <c r="R555" s="1">
        <v>0.4</v>
      </c>
      <c r="S555" s="1" t="s">
        <v>40</v>
      </c>
      <c r="T555" s="1">
        <f t="shared" si="24"/>
        <v>0</v>
      </c>
      <c r="U555" s="1" t="s">
        <v>40</v>
      </c>
      <c r="V555" s="1" t="s">
        <v>40</v>
      </c>
      <c r="W555" s="1"/>
      <c r="X555" s="1"/>
      <c r="Y555" s="1"/>
      <c r="Z555" s="1"/>
      <c r="AA555" s="1"/>
      <c r="AB555" s="1"/>
      <c r="AC555" s="1" t="s">
        <v>41</v>
      </c>
      <c r="AD555" s="1" t="s">
        <v>67</v>
      </c>
      <c r="AE555" s="1" t="s">
        <v>40</v>
      </c>
    </row>
    <row r="556" spans="1:35" ht="15.75" hidden="1" customHeight="1" x14ac:dyDescent="0.25">
      <c r="A556" s="1" t="s">
        <v>32</v>
      </c>
      <c r="B556" s="1" t="s">
        <v>64</v>
      </c>
      <c r="C556" s="1" t="s">
        <v>65</v>
      </c>
      <c r="D556" s="1">
        <v>9</v>
      </c>
      <c r="E556" s="1" t="s">
        <v>40</v>
      </c>
      <c r="F556" s="1" t="s">
        <v>68</v>
      </c>
      <c r="G556" s="2">
        <v>45799</v>
      </c>
      <c r="H556" s="1" t="s">
        <v>49</v>
      </c>
      <c r="I556" s="1" t="s">
        <v>37</v>
      </c>
      <c r="J556" s="1" t="s">
        <v>38</v>
      </c>
      <c r="K556" s="1">
        <v>2</v>
      </c>
      <c r="L556" s="1">
        <v>26</v>
      </c>
      <c r="M556" s="1" t="s">
        <v>47</v>
      </c>
      <c r="N556" s="1">
        <v>25</v>
      </c>
      <c r="O556" s="1" t="s">
        <v>40</v>
      </c>
      <c r="P556" s="35"/>
      <c r="Q556" s="1"/>
      <c r="R556" s="1">
        <v>0.15</v>
      </c>
      <c r="S556" s="1" t="s">
        <v>40</v>
      </c>
      <c r="T556" s="1">
        <f t="shared" si="24"/>
        <v>0</v>
      </c>
      <c r="U556" s="1" t="s">
        <v>40</v>
      </c>
      <c r="V556" s="1" t="s">
        <v>40</v>
      </c>
      <c r="W556" s="1"/>
      <c r="X556" s="1"/>
      <c r="Y556" s="1"/>
      <c r="Z556" s="1"/>
      <c r="AA556" s="1"/>
      <c r="AB556" s="1"/>
      <c r="AC556" s="1" t="s">
        <v>41</v>
      </c>
      <c r="AD556" s="1" t="s">
        <v>67</v>
      </c>
      <c r="AE556" s="1" t="s">
        <v>40</v>
      </c>
    </row>
    <row r="557" spans="1:35" ht="15.75" hidden="1" customHeight="1" x14ac:dyDescent="0.25">
      <c r="A557" s="1" t="s">
        <v>32</v>
      </c>
      <c r="B557" s="1" t="s">
        <v>64</v>
      </c>
      <c r="C557" s="1" t="s">
        <v>65</v>
      </c>
      <c r="D557" s="1">
        <v>9</v>
      </c>
      <c r="E557" s="1" t="s">
        <v>40</v>
      </c>
      <c r="F557" s="1" t="s">
        <v>68</v>
      </c>
      <c r="G557" s="2">
        <v>45799</v>
      </c>
      <c r="H557" s="1" t="s">
        <v>49</v>
      </c>
      <c r="I557" s="1" t="s">
        <v>37</v>
      </c>
      <c r="J557" s="1" t="s">
        <v>38</v>
      </c>
      <c r="K557" s="1">
        <v>2</v>
      </c>
      <c r="L557" s="1">
        <v>27</v>
      </c>
      <c r="M557" s="1" t="s">
        <v>46</v>
      </c>
      <c r="N557" s="1">
        <v>9</v>
      </c>
      <c r="O557" s="1" t="s">
        <v>40</v>
      </c>
      <c r="P557" s="35"/>
      <c r="Q557" s="1"/>
      <c r="R557" s="1">
        <v>0.25</v>
      </c>
      <c r="S557" s="1" t="s">
        <v>40</v>
      </c>
      <c r="T557" s="1">
        <f t="shared" si="24"/>
        <v>0</v>
      </c>
      <c r="U557" s="1" t="s">
        <v>40</v>
      </c>
      <c r="V557" s="1" t="s">
        <v>40</v>
      </c>
      <c r="W557" s="1"/>
      <c r="X557" s="1"/>
      <c r="Y557" s="1"/>
      <c r="Z557" s="1"/>
      <c r="AA557" s="1"/>
      <c r="AB557" s="1"/>
      <c r="AC557" s="1" t="s">
        <v>41</v>
      </c>
      <c r="AD557" s="1" t="s">
        <v>67</v>
      </c>
      <c r="AE557" s="1" t="s">
        <v>40</v>
      </c>
    </row>
    <row r="558" spans="1:35" ht="15.75" hidden="1" customHeight="1" x14ac:dyDescent="0.25">
      <c r="A558" s="1" t="s">
        <v>32</v>
      </c>
      <c r="B558" s="1" t="s">
        <v>64</v>
      </c>
      <c r="C558" s="1" t="s">
        <v>65</v>
      </c>
      <c r="D558" s="1">
        <v>9</v>
      </c>
      <c r="E558" s="1">
        <v>658</v>
      </c>
      <c r="F558" s="1" t="s">
        <v>68</v>
      </c>
      <c r="G558" s="2">
        <v>45799</v>
      </c>
      <c r="H558" s="1" t="s">
        <v>49</v>
      </c>
      <c r="I558" s="1" t="s">
        <v>37</v>
      </c>
      <c r="J558" s="1" t="s">
        <v>38</v>
      </c>
      <c r="K558" s="1">
        <v>3</v>
      </c>
      <c r="L558" s="1">
        <v>28</v>
      </c>
      <c r="M558" s="1" t="s">
        <v>39</v>
      </c>
      <c r="N558" s="1" t="s">
        <v>40</v>
      </c>
      <c r="O558" s="1">
        <v>69</v>
      </c>
      <c r="P558" s="35">
        <f t="shared" si="25"/>
        <v>0.69</v>
      </c>
      <c r="Q558" s="1">
        <f t="shared" si="26"/>
        <v>0.21963382146681557</v>
      </c>
      <c r="R558" s="1">
        <v>10.5</v>
      </c>
      <c r="S558" s="1">
        <v>8</v>
      </c>
      <c r="T558" s="1">
        <f t="shared" si="24"/>
        <v>3.7886834203025681E-2</v>
      </c>
      <c r="U558" s="1">
        <v>14</v>
      </c>
      <c r="V558" s="1">
        <v>17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  <c r="AB558" s="1">
        <v>0</v>
      </c>
      <c r="AC558" s="1" t="s">
        <v>41</v>
      </c>
      <c r="AD558" s="1" t="s">
        <v>67</v>
      </c>
      <c r="AE558" s="1" t="s">
        <v>40</v>
      </c>
      <c r="AF558" s="3">
        <v>4706431.0941000003</v>
      </c>
      <c r="AG558" s="3">
        <v>2513756.4807000002</v>
      </c>
      <c r="AH558" s="3">
        <v>-75.668452000000002</v>
      </c>
      <c r="AI558" s="3">
        <v>8.6400870009999995</v>
      </c>
    </row>
    <row r="559" spans="1:35" ht="15.75" hidden="1" customHeight="1" x14ac:dyDescent="0.25">
      <c r="A559" s="1" t="s">
        <v>32</v>
      </c>
      <c r="B559" s="1" t="s">
        <v>64</v>
      </c>
      <c r="C559" s="1" t="s">
        <v>65</v>
      </c>
      <c r="D559" s="1">
        <v>9</v>
      </c>
      <c r="E559" s="1">
        <v>659</v>
      </c>
      <c r="F559" s="1" t="s">
        <v>68</v>
      </c>
      <c r="G559" s="2">
        <v>45799</v>
      </c>
      <c r="H559" s="1" t="s">
        <v>49</v>
      </c>
      <c r="I559" s="1" t="s">
        <v>37</v>
      </c>
      <c r="J559" s="1" t="s">
        <v>38</v>
      </c>
      <c r="K559" s="1">
        <v>3</v>
      </c>
      <c r="L559" s="1">
        <v>29</v>
      </c>
      <c r="M559" s="1" t="s">
        <v>52</v>
      </c>
      <c r="N559" s="1" t="s">
        <v>40</v>
      </c>
      <c r="O559" s="1">
        <v>88</v>
      </c>
      <c r="P559" s="35">
        <f t="shared" si="25"/>
        <v>0.88</v>
      </c>
      <c r="Q559" s="1">
        <f t="shared" si="26"/>
        <v>0.28011269984173581</v>
      </c>
      <c r="R559" s="1">
        <v>4.5</v>
      </c>
      <c r="S559" s="1">
        <v>0.38</v>
      </c>
      <c r="T559" s="1">
        <f t="shared" si="24"/>
        <v>6.1624793965181876E-2</v>
      </c>
      <c r="U559" s="1">
        <v>3</v>
      </c>
      <c r="V559" s="1">
        <v>6</v>
      </c>
      <c r="W559" s="1"/>
      <c r="X559" s="1"/>
      <c r="Y559" s="1"/>
      <c r="Z559" s="1"/>
      <c r="AA559" s="1"/>
      <c r="AB559" s="1"/>
      <c r="AC559" s="1" t="s">
        <v>41</v>
      </c>
      <c r="AD559" s="1" t="s">
        <v>67</v>
      </c>
      <c r="AE559" s="1" t="s">
        <v>40</v>
      </c>
      <c r="AF559" s="3">
        <v>4706425.0190000003</v>
      </c>
      <c r="AG559" s="3">
        <v>2513753.6468000002</v>
      </c>
      <c r="AH559" s="3">
        <v>-75.668507000000005</v>
      </c>
      <c r="AI559" s="3">
        <v>8.6400609999999993</v>
      </c>
    </row>
    <row r="560" spans="1:35" ht="15.75" hidden="1" customHeight="1" x14ac:dyDescent="0.25">
      <c r="A560" s="1" t="s">
        <v>32</v>
      </c>
      <c r="B560" s="1" t="s">
        <v>64</v>
      </c>
      <c r="C560" s="1" t="s">
        <v>65</v>
      </c>
      <c r="D560" s="1">
        <v>9</v>
      </c>
      <c r="E560" s="1">
        <v>660</v>
      </c>
      <c r="F560" s="1" t="s">
        <v>68</v>
      </c>
      <c r="G560" s="2">
        <v>45799</v>
      </c>
      <c r="H560" s="1" t="s">
        <v>49</v>
      </c>
      <c r="I560" s="1" t="s">
        <v>37</v>
      </c>
      <c r="J560" s="1" t="s">
        <v>38</v>
      </c>
      <c r="K560" s="1">
        <v>3</v>
      </c>
      <c r="L560" s="1">
        <v>30</v>
      </c>
      <c r="M560" s="1" t="s">
        <v>39</v>
      </c>
      <c r="N560" s="1" t="s">
        <v>40</v>
      </c>
      <c r="O560" s="1">
        <v>65.5</v>
      </c>
      <c r="P560" s="35">
        <f t="shared" si="25"/>
        <v>0.65500000000000003</v>
      </c>
      <c r="Q560" s="1">
        <f t="shared" si="26"/>
        <v>0.20849297545038289</v>
      </c>
      <c r="R560" s="1">
        <v>9</v>
      </c>
      <c r="S560" s="1">
        <v>6.8</v>
      </c>
      <c r="T560" s="1">
        <f t="shared" si="24"/>
        <v>3.4140724730000203E-2</v>
      </c>
      <c r="U560" s="1">
        <v>15</v>
      </c>
      <c r="V560" s="1">
        <v>18</v>
      </c>
      <c r="W560" s="1">
        <v>0</v>
      </c>
      <c r="X560" s="1">
        <v>0</v>
      </c>
      <c r="Y560" s="1">
        <v>0</v>
      </c>
      <c r="Z560" s="1">
        <v>0</v>
      </c>
      <c r="AA560" s="1">
        <v>0</v>
      </c>
      <c r="AB560" s="1">
        <v>0</v>
      </c>
      <c r="AC560" s="1" t="s">
        <v>41</v>
      </c>
      <c r="AD560" s="1" t="s">
        <v>67</v>
      </c>
      <c r="AE560" s="1" t="s">
        <v>40</v>
      </c>
      <c r="AF560" s="3">
        <v>4706431.074</v>
      </c>
      <c r="AG560" s="3">
        <v>2513753.6044000001</v>
      </c>
      <c r="AH560" s="3">
        <v>-75.668452000000002</v>
      </c>
      <c r="AI560" s="3">
        <v>8.6400609999999993</v>
      </c>
    </row>
    <row r="561" spans="1:35" ht="15.75" hidden="1" customHeight="1" x14ac:dyDescent="0.25">
      <c r="A561" s="1" t="s">
        <v>32</v>
      </c>
      <c r="B561" s="1" t="s">
        <v>64</v>
      </c>
      <c r="C561" s="1" t="s">
        <v>65</v>
      </c>
      <c r="D561" s="1">
        <v>9</v>
      </c>
      <c r="E561" s="1">
        <v>661</v>
      </c>
      <c r="F561" s="1" t="s">
        <v>68</v>
      </c>
      <c r="G561" s="2">
        <v>45799</v>
      </c>
      <c r="H561" s="1" t="s">
        <v>49</v>
      </c>
      <c r="I561" s="1" t="s">
        <v>37</v>
      </c>
      <c r="J561" s="1" t="s">
        <v>38</v>
      </c>
      <c r="K561" s="1">
        <v>3</v>
      </c>
      <c r="L561" s="1">
        <v>31</v>
      </c>
      <c r="M561" s="1" t="s">
        <v>39</v>
      </c>
      <c r="N561" s="1" t="s">
        <v>40</v>
      </c>
      <c r="O561" s="1">
        <v>73.599999999999994</v>
      </c>
      <c r="P561" s="35">
        <f t="shared" si="25"/>
        <v>0.73599999999999999</v>
      </c>
      <c r="Q561" s="1">
        <f t="shared" si="26"/>
        <v>0.23427607623126995</v>
      </c>
      <c r="R561" s="1">
        <v>10.199999999999999</v>
      </c>
      <c r="S561" s="1">
        <v>7</v>
      </c>
      <c r="T561" s="1">
        <f t="shared" si="24"/>
        <v>4.3106798026553671E-2</v>
      </c>
      <c r="U561" s="1">
        <v>15</v>
      </c>
      <c r="V561" s="1">
        <v>18</v>
      </c>
      <c r="W561" s="1">
        <v>3</v>
      </c>
      <c r="X561" s="1">
        <v>0</v>
      </c>
      <c r="Y561" s="1">
        <v>0</v>
      </c>
      <c r="Z561" s="1">
        <v>0</v>
      </c>
      <c r="AA561" s="1">
        <v>0</v>
      </c>
      <c r="AB561" s="1">
        <v>0</v>
      </c>
      <c r="AC561" s="1" t="s">
        <v>41</v>
      </c>
      <c r="AD561" s="1" t="s">
        <v>67</v>
      </c>
      <c r="AE561" s="1" t="s">
        <v>40</v>
      </c>
      <c r="AF561" s="3">
        <v>4706426.3152999999</v>
      </c>
      <c r="AG561" s="3">
        <v>2513750.0975000001</v>
      </c>
      <c r="AH561" s="3">
        <v>-75.668494999999993</v>
      </c>
      <c r="AI561" s="3">
        <v>8.6400290000000002</v>
      </c>
    </row>
    <row r="562" spans="1:35" ht="15.75" hidden="1" customHeight="1" x14ac:dyDescent="0.25">
      <c r="A562" s="1" t="s">
        <v>32</v>
      </c>
      <c r="B562" s="1" t="s">
        <v>64</v>
      </c>
      <c r="C562" s="1" t="s">
        <v>65</v>
      </c>
      <c r="D562" s="1">
        <v>9</v>
      </c>
      <c r="E562" s="1" t="s">
        <v>40</v>
      </c>
      <c r="F562" s="1" t="s">
        <v>68</v>
      </c>
      <c r="G562" s="2">
        <v>45799</v>
      </c>
      <c r="H562" s="1" t="s">
        <v>49</v>
      </c>
      <c r="I562" s="1" t="s">
        <v>37</v>
      </c>
      <c r="J562" s="1" t="s">
        <v>38</v>
      </c>
      <c r="K562" s="1">
        <v>3</v>
      </c>
      <c r="L562" s="1">
        <v>32</v>
      </c>
      <c r="M562" s="1" t="s">
        <v>47</v>
      </c>
      <c r="N562" s="1">
        <v>21</v>
      </c>
      <c r="O562" s="1" t="s">
        <v>40</v>
      </c>
      <c r="P562" s="35"/>
      <c r="Q562" s="1"/>
      <c r="R562" s="1">
        <v>0.15</v>
      </c>
      <c r="S562" s="1" t="s">
        <v>40</v>
      </c>
      <c r="T562" s="1">
        <f t="shared" si="24"/>
        <v>0</v>
      </c>
      <c r="U562" s="1" t="s">
        <v>40</v>
      </c>
      <c r="V562" s="1" t="s">
        <v>40</v>
      </c>
      <c r="W562" s="1"/>
      <c r="X562" s="1"/>
      <c r="Y562" s="1"/>
      <c r="Z562" s="1"/>
      <c r="AA562" s="1"/>
      <c r="AB562" s="1"/>
      <c r="AC562" s="1" t="s">
        <v>41</v>
      </c>
      <c r="AD562" s="1" t="s">
        <v>67</v>
      </c>
      <c r="AE562" s="1" t="s">
        <v>40</v>
      </c>
    </row>
    <row r="563" spans="1:35" ht="15.75" hidden="1" customHeight="1" x14ac:dyDescent="0.25">
      <c r="A563" s="1" t="s">
        <v>32</v>
      </c>
      <c r="B563" s="1" t="s">
        <v>64</v>
      </c>
      <c r="C563" s="1" t="s">
        <v>65</v>
      </c>
      <c r="D563" s="1">
        <v>9</v>
      </c>
      <c r="E563" s="1" t="s">
        <v>40</v>
      </c>
      <c r="F563" s="1" t="s">
        <v>68</v>
      </c>
      <c r="G563" s="2">
        <v>45799</v>
      </c>
      <c r="H563" s="1" t="s">
        <v>49</v>
      </c>
      <c r="I563" s="1" t="s">
        <v>37</v>
      </c>
      <c r="J563" s="1" t="s">
        <v>38</v>
      </c>
      <c r="K563" s="1">
        <v>3</v>
      </c>
      <c r="L563" s="1">
        <v>33</v>
      </c>
      <c r="M563" s="1" t="s">
        <v>44</v>
      </c>
      <c r="N563" s="1">
        <v>12</v>
      </c>
      <c r="O563" s="1" t="s">
        <v>40</v>
      </c>
      <c r="P563" s="35"/>
      <c r="Q563" s="1"/>
      <c r="R563" s="1">
        <v>1.2</v>
      </c>
      <c r="S563" s="1" t="s">
        <v>40</v>
      </c>
      <c r="T563" s="1">
        <f t="shared" si="24"/>
        <v>0</v>
      </c>
      <c r="U563" s="1" t="s">
        <v>40</v>
      </c>
      <c r="V563" s="1" t="s">
        <v>40</v>
      </c>
      <c r="W563" s="1"/>
      <c r="X563" s="1"/>
      <c r="Y563" s="1"/>
      <c r="Z563" s="1"/>
      <c r="AA563" s="1"/>
      <c r="AB563" s="1"/>
      <c r="AC563" s="1" t="s">
        <v>41</v>
      </c>
      <c r="AD563" s="1" t="s">
        <v>67</v>
      </c>
      <c r="AE563" s="1" t="s">
        <v>40</v>
      </c>
    </row>
    <row r="564" spans="1:35" ht="15.75" hidden="1" customHeight="1" x14ac:dyDescent="0.25">
      <c r="A564" s="1" t="s">
        <v>32</v>
      </c>
      <c r="B564" s="1" t="s">
        <v>64</v>
      </c>
      <c r="C564" s="1" t="s">
        <v>65</v>
      </c>
      <c r="D564" s="1">
        <v>9</v>
      </c>
      <c r="E564" s="1" t="s">
        <v>40</v>
      </c>
      <c r="F564" s="1" t="s">
        <v>68</v>
      </c>
      <c r="G564" s="2">
        <v>45799</v>
      </c>
      <c r="H564" s="1" t="s">
        <v>49</v>
      </c>
      <c r="I564" s="1" t="s">
        <v>37</v>
      </c>
      <c r="J564" s="1" t="s">
        <v>38</v>
      </c>
      <c r="K564" s="1">
        <v>3</v>
      </c>
      <c r="L564" s="1">
        <v>34</v>
      </c>
      <c r="M564" s="1" t="s">
        <v>46</v>
      </c>
      <c r="N564" s="1">
        <v>8</v>
      </c>
      <c r="O564" s="1" t="s">
        <v>40</v>
      </c>
      <c r="P564" s="35"/>
      <c r="Q564" s="1"/>
      <c r="R564" s="1">
        <v>0.3</v>
      </c>
      <c r="S564" s="1" t="s">
        <v>40</v>
      </c>
      <c r="T564" s="1">
        <f t="shared" si="24"/>
        <v>0</v>
      </c>
      <c r="U564" s="1" t="s">
        <v>40</v>
      </c>
      <c r="V564" s="1" t="s">
        <v>40</v>
      </c>
      <c r="W564" s="1"/>
      <c r="X564" s="1"/>
      <c r="Y564" s="1"/>
      <c r="Z564" s="1"/>
      <c r="AA564" s="1"/>
      <c r="AB564" s="1"/>
      <c r="AC564" s="1" t="s">
        <v>41</v>
      </c>
      <c r="AD564" s="1" t="s">
        <v>67</v>
      </c>
      <c r="AE564" s="1" t="s">
        <v>40</v>
      </c>
    </row>
    <row r="565" spans="1:35" ht="15.75" hidden="1" customHeight="1" x14ac:dyDescent="0.25">
      <c r="A565" s="1" t="s">
        <v>32</v>
      </c>
      <c r="B565" s="1" t="s">
        <v>64</v>
      </c>
      <c r="C565" s="1" t="s">
        <v>65</v>
      </c>
      <c r="D565" s="1">
        <v>9</v>
      </c>
      <c r="E565" s="1">
        <v>662</v>
      </c>
      <c r="F565" s="1" t="s">
        <v>68</v>
      </c>
      <c r="G565" s="2">
        <v>45799</v>
      </c>
      <c r="H565" s="1" t="s">
        <v>49</v>
      </c>
      <c r="I565" s="1" t="s">
        <v>37</v>
      </c>
      <c r="J565" s="1" t="s">
        <v>38</v>
      </c>
      <c r="K565" s="1">
        <v>4</v>
      </c>
      <c r="L565" s="1">
        <v>35</v>
      </c>
      <c r="M565" s="1" t="s">
        <v>54</v>
      </c>
      <c r="N565" s="1" t="s">
        <v>40</v>
      </c>
      <c r="O565" s="1">
        <v>89.3</v>
      </c>
      <c r="P565" s="35">
        <f t="shared" si="25"/>
        <v>0.89300000000000002</v>
      </c>
      <c r="Q565" s="1">
        <f t="shared" si="26"/>
        <v>0.28425072836212506</v>
      </c>
      <c r="R565" s="1">
        <v>5.2</v>
      </c>
      <c r="S565" s="1">
        <v>1.1000000000000001</v>
      </c>
      <c r="T565" s="1">
        <f t="shared" si="24"/>
        <v>6.3458975106844409E-2</v>
      </c>
      <c r="U565" s="1">
        <v>5</v>
      </c>
      <c r="V565" s="1">
        <v>8</v>
      </c>
      <c r="W565" s="1"/>
      <c r="X565" s="1"/>
      <c r="Y565" s="1"/>
      <c r="Z565" s="1"/>
      <c r="AA565" s="1"/>
      <c r="AB565" s="1"/>
      <c r="AC565" s="1" t="s">
        <v>41</v>
      </c>
      <c r="AD565" s="1" t="s">
        <v>67</v>
      </c>
      <c r="AE565" s="1" t="s">
        <v>40</v>
      </c>
      <c r="AF565" s="3">
        <v>4706433.9293999998</v>
      </c>
      <c r="AG565" s="3">
        <v>2513752.5887000002</v>
      </c>
      <c r="AH565" s="3">
        <v>-75.668425999999997</v>
      </c>
      <c r="AI565" s="3">
        <v>8.6400520000000007</v>
      </c>
    </row>
    <row r="566" spans="1:35" ht="15.75" hidden="1" customHeight="1" x14ac:dyDescent="0.25">
      <c r="A566" s="1" t="s">
        <v>32</v>
      </c>
      <c r="B566" s="1" t="s">
        <v>64</v>
      </c>
      <c r="C566" s="1" t="s">
        <v>65</v>
      </c>
      <c r="D566" s="1">
        <v>9</v>
      </c>
      <c r="E566" s="1">
        <v>663</v>
      </c>
      <c r="F566" s="1" t="s">
        <v>68</v>
      </c>
      <c r="G566" s="2">
        <v>45799</v>
      </c>
      <c r="H566" s="1" t="s">
        <v>49</v>
      </c>
      <c r="I566" s="1" t="s">
        <v>37</v>
      </c>
      <c r="J566" s="1" t="s">
        <v>38</v>
      </c>
      <c r="K566" s="1">
        <v>4</v>
      </c>
      <c r="L566" s="1">
        <v>36</v>
      </c>
      <c r="M566" s="1" t="s">
        <v>56</v>
      </c>
      <c r="N566" s="1" t="s">
        <v>40</v>
      </c>
      <c r="O566" s="1">
        <v>63</v>
      </c>
      <c r="P566" s="35">
        <f t="shared" si="25"/>
        <v>0.63</v>
      </c>
      <c r="Q566" s="1">
        <f t="shared" si="26"/>
        <v>0.20053522829578813</v>
      </c>
      <c r="R566" s="1">
        <v>5</v>
      </c>
      <c r="S566" s="1">
        <v>0.9</v>
      </c>
      <c r="T566" s="1">
        <f t="shared" si="24"/>
        <v>3.1584298456586633E-2</v>
      </c>
      <c r="U566" s="1">
        <v>5</v>
      </c>
      <c r="V566" s="1">
        <v>8</v>
      </c>
      <c r="W566" s="1"/>
      <c r="X566" s="1"/>
      <c r="Y566" s="1"/>
      <c r="Z566" s="1"/>
      <c r="AA566" s="1"/>
      <c r="AB566" s="1"/>
      <c r="AC566" s="1" t="s">
        <v>41</v>
      </c>
      <c r="AD566" s="1" t="s">
        <v>67</v>
      </c>
      <c r="AE566" s="1" t="s">
        <v>40</v>
      </c>
      <c r="AF566" s="3">
        <v>4706440.2790999999</v>
      </c>
      <c r="AG566" s="3">
        <v>2513747.4552000002</v>
      </c>
      <c r="AH566" s="3">
        <v>-75.668368000000001</v>
      </c>
      <c r="AI566" s="3">
        <v>8.6400059999999996</v>
      </c>
    </row>
    <row r="567" spans="1:35" ht="15.75" hidden="1" customHeight="1" x14ac:dyDescent="0.25">
      <c r="A567" s="1" t="s">
        <v>32</v>
      </c>
      <c r="B567" s="1" t="s">
        <v>64</v>
      </c>
      <c r="C567" s="1" t="s">
        <v>65</v>
      </c>
      <c r="D567" s="1">
        <v>9</v>
      </c>
      <c r="E567" s="1">
        <v>664</v>
      </c>
      <c r="F567" s="1" t="s">
        <v>68</v>
      </c>
      <c r="G567" s="2">
        <v>45799</v>
      </c>
      <c r="H567" s="1" t="s">
        <v>49</v>
      </c>
      <c r="I567" s="1" t="s">
        <v>37</v>
      </c>
      <c r="J567" s="1" t="s">
        <v>38</v>
      </c>
      <c r="K567" s="1">
        <v>4</v>
      </c>
      <c r="L567" s="1">
        <v>37</v>
      </c>
      <c r="M567" s="1" t="s">
        <v>52</v>
      </c>
      <c r="N567" s="1" t="s">
        <v>40</v>
      </c>
      <c r="O567" s="1">
        <v>76</v>
      </c>
      <c r="P567" s="35">
        <f t="shared" si="25"/>
        <v>0.76</v>
      </c>
      <c r="Q567" s="1">
        <f t="shared" si="26"/>
        <v>0.24191551349968093</v>
      </c>
      <c r="R567" s="1">
        <v>5</v>
      </c>
      <c r="S567" s="1">
        <v>0.18</v>
      </c>
      <c r="T567" s="1">
        <f t="shared" si="24"/>
        <v>4.5963947564939378E-2</v>
      </c>
      <c r="U567" s="1">
        <v>3</v>
      </c>
      <c r="V567" s="1">
        <v>6</v>
      </c>
      <c r="W567" s="1"/>
      <c r="X567" s="1"/>
      <c r="Y567" s="1"/>
      <c r="Z567" s="1"/>
      <c r="AA567" s="1"/>
      <c r="AB567" s="1"/>
      <c r="AC567" s="1" t="s">
        <v>41</v>
      </c>
      <c r="AD567" s="1" t="s">
        <v>67</v>
      </c>
      <c r="AE567" s="1" t="s">
        <v>40</v>
      </c>
      <c r="AF567" s="3">
        <v>4706440.2867999999</v>
      </c>
      <c r="AG567" s="3">
        <v>2513748.5614999998</v>
      </c>
      <c r="AH567" s="3">
        <v>-75.668368000000001</v>
      </c>
      <c r="AI567" s="3">
        <v>8.6400160009999993</v>
      </c>
    </row>
    <row r="568" spans="1:35" ht="15.75" hidden="1" customHeight="1" x14ac:dyDescent="0.25">
      <c r="A568" s="1" t="s">
        <v>32</v>
      </c>
      <c r="B568" s="1" t="s">
        <v>64</v>
      </c>
      <c r="C568" s="1" t="s">
        <v>65</v>
      </c>
      <c r="D568" s="1">
        <v>9</v>
      </c>
      <c r="E568" s="1">
        <v>665</v>
      </c>
      <c r="F568" s="1" t="s">
        <v>68</v>
      </c>
      <c r="G568" s="2">
        <v>45799</v>
      </c>
      <c r="H568" s="1" t="s">
        <v>49</v>
      </c>
      <c r="I568" s="1" t="s">
        <v>37</v>
      </c>
      <c r="J568" s="1" t="s">
        <v>38</v>
      </c>
      <c r="K568" s="1">
        <v>4</v>
      </c>
      <c r="L568" s="1">
        <v>38</v>
      </c>
      <c r="M568" s="1" t="s">
        <v>54</v>
      </c>
      <c r="N568" s="1" t="s">
        <v>40</v>
      </c>
      <c r="O568" s="1">
        <v>102.4</v>
      </c>
      <c r="P568" s="35">
        <f t="shared" si="25"/>
        <v>1.024</v>
      </c>
      <c r="Q568" s="1">
        <f t="shared" si="26"/>
        <v>0.32594932345220168</v>
      </c>
      <c r="R568" s="1">
        <v>7.2</v>
      </c>
      <c r="S568" s="1">
        <v>2.5</v>
      </c>
      <c r="T568" s="1">
        <f t="shared" si="24"/>
        <v>8.3443026803763629E-2</v>
      </c>
      <c r="U568" s="1">
        <v>13</v>
      </c>
      <c r="V568" s="1">
        <v>16</v>
      </c>
      <c r="W568" s="1"/>
      <c r="X568" s="1"/>
      <c r="Y568" s="1"/>
      <c r="Z568" s="1"/>
      <c r="AA568" s="1"/>
      <c r="AB568" s="1"/>
      <c r="AC568" s="1" t="s">
        <v>41</v>
      </c>
      <c r="AD568" s="1" t="s">
        <v>67</v>
      </c>
      <c r="AE568" s="1" t="s">
        <v>40</v>
      </c>
      <c r="AF568" s="3">
        <v>4706439.9271</v>
      </c>
      <c r="AG568" s="3">
        <v>2513744.36</v>
      </c>
      <c r="AH568" s="3">
        <v>-75.668370999999993</v>
      </c>
      <c r="AI568" s="3">
        <v>8.6399780009999994</v>
      </c>
    </row>
    <row r="569" spans="1:35" ht="15.75" hidden="1" customHeight="1" x14ac:dyDescent="0.25">
      <c r="A569" s="1" t="s">
        <v>32</v>
      </c>
      <c r="B569" s="1" t="s">
        <v>64</v>
      </c>
      <c r="C569" s="1" t="s">
        <v>65</v>
      </c>
      <c r="D569" s="1">
        <v>9</v>
      </c>
      <c r="E569" s="1" t="s">
        <v>40</v>
      </c>
      <c r="F569" s="1" t="s">
        <v>68</v>
      </c>
      <c r="G569" s="2">
        <v>45799</v>
      </c>
      <c r="H569" s="1" t="s">
        <v>49</v>
      </c>
      <c r="I569" s="1" t="s">
        <v>37</v>
      </c>
      <c r="J569" s="1" t="s">
        <v>38</v>
      </c>
      <c r="K569" s="1">
        <v>4</v>
      </c>
      <c r="L569" s="1">
        <v>39</v>
      </c>
      <c r="M569" s="1" t="s">
        <v>47</v>
      </c>
      <c r="N569" s="1">
        <v>62</v>
      </c>
      <c r="O569" s="1" t="s">
        <v>40</v>
      </c>
      <c r="P569" s="35"/>
      <c r="Q569" s="1"/>
      <c r="R569" s="1">
        <v>0.12</v>
      </c>
      <c r="S569" s="1" t="s">
        <v>40</v>
      </c>
      <c r="T569" s="1">
        <f t="shared" si="24"/>
        <v>0</v>
      </c>
      <c r="U569" s="1" t="s">
        <v>40</v>
      </c>
      <c r="V569" s="1" t="s">
        <v>40</v>
      </c>
      <c r="W569" s="1"/>
      <c r="X569" s="1"/>
      <c r="Y569" s="1"/>
      <c r="Z569" s="1"/>
      <c r="AA569" s="1"/>
      <c r="AB569" s="1"/>
      <c r="AC569" s="1" t="s">
        <v>41</v>
      </c>
      <c r="AD569" s="1" t="s">
        <v>67</v>
      </c>
      <c r="AE569" s="1" t="s">
        <v>40</v>
      </c>
    </row>
    <row r="570" spans="1:35" ht="15.75" hidden="1" customHeight="1" x14ac:dyDescent="0.25">
      <c r="A570" s="1" t="s">
        <v>32</v>
      </c>
      <c r="B570" s="1" t="s">
        <v>64</v>
      </c>
      <c r="C570" s="1" t="s">
        <v>65</v>
      </c>
      <c r="D570" s="1">
        <v>9</v>
      </c>
      <c r="E570" s="1" t="s">
        <v>40</v>
      </c>
      <c r="F570" s="1" t="s">
        <v>68</v>
      </c>
      <c r="G570" s="2">
        <v>45799</v>
      </c>
      <c r="H570" s="1" t="s">
        <v>49</v>
      </c>
      <c r="I570" s="1" t="s">
        <v>37</v>
      </c>
      <c r="J570" s="1" t="s">
        <v>38</v>
      </c>
      <c r="K570" s="1">
        <v>4</v>
      </c>
      <c r="L570" s="1">
        <v>40</v>
      </c>
      <c r="M570" s="1" t="s">
        <v>46</v>
      </c>
      <c r="N570" s="1">
        <v>11</v>
      </c>
      <c r="O570" s="1" t="s">
        <v>40</v>
      </c>
      <c r="P570" s="35"/>
      <c r="Q570" s="1"/>
      <c r="R570" s="1">
        <v>0.2</v>
      </c>
      <c r="S570" s="1" t="s">
        <v>40</v>
      </c>
      <c r="T570" s="1">
        <f t="shared" si="24"/>
        <v>0</v>
      </c>
      <c r="U570" s="1" t="s">
        <v>40</v>
      </c>
      <c r="V570" s="1" t="s">
        <v>40</v>
      </c>
      <c r="W570" s="1"/>
      <c r="X570" s="1"/>
      <c r="Y570" s="1"/>
      <c r="Z570" s="1"/>
      <c r="AA570" s="1"/>
      <c r="AB570" s="1"/>
      <c r="AC570" s="1" t="s">
        <v>41</v>
      </c>
      <c r="AD570" s="1" t="s">
        <v>67</v>
      </c>
      <c r="AE570" s="1" t="s">
        <v>40</v>
      </c>
    </row>
    <row r="571" spans="1:35" ht="15.75" hidden="1" customHeight="1" x14ac:dyDescent="0.25">
      <c r="A571" s="1" t="s">
        <v>32</v>
      </c>
      <c r="B571" s="1" t="s">
        <v>64</v>
      </c>
      <c r="C571" s="1" t="s">
        <v>65</v>
      </c>
      <c r="D571" s="1">
        <v>9</v>
      </c>
      <c r="E571" s="1" t="s">
        <v>40</v>
      </c>
      <c r="F571" s="1" t="s">
        <v>68</v>
      </c>
      <c r="G571" s="2">
        <v>45799</v>
      </c>
      <c r="H571" s="1" t="s">
        <v>49</v>
      </c>
      <c r="I571" s="1" t="s">
        <v>37</v>
      </c>
      <c r="J571" s="1" t="s">
        <v>38</v>
      </c>
      <c r="K571" s="1">
        <v>4</v>
      </c>
      <c r="L571" s="1">
        <v>41</v>
      </c>
      <c r="M571" s="1" t="s">
        <v>44</v>
      </c>
      <c r="N571" s="1">
        <v>13</v>
      </c>
      <c r="O571" s="1" t="s">
        <v>40</v>
      </c>
      <c r="P571" s="35"/>
      <c r="Q571" s="1"/>
      <c r="R571" s="1">
        <v>0.3</v>
      </c>
      <c r="S571" s="1" t="s">
        <v>40</v>
      </c>
      <c r="T571" s="1">
        <f t="shared" si="24"/>
        <v>0</v>
      </c>
      <c r="U571" s="1" t="s">
        <v>40</v>
      </c>
      <c r="V571" s="1" t="s">
        <v>40</v>
      </c>
      <c r="W571" s="1"/>
      <c r="X571" s="1"/>
      <c r="Y571" s="1"/>
      <c r="Z571" s="1"/>
      <c r="AA571" s="1"/>
      <c r="AB571" s="1"/>
      <c r="AC571" s="1" t="s">
        <v>41</v>
      </c>
      <c r="AD571" s="1" t="s">
        <v>67</v>
      </c>
      <c r="AE571" s="1" t="s">
        <v>40</v>
      </c>
    </row>
    <row r="572" spans="1:35" ht="15.75" hidden="1" customHeight="1" x14ac:dyDescent="0.25">
      <c r="A572" s="1" t="s">
        <v>32</v>
      </c>
      <c r="B572" s="1" t="s">
        <v>64</v>
      </c>
      <c r="C572" s="1" t="s">
        <v>65</v>
      </c>
      <c r="D572" s="1">
        <v>9</v>
      </c>
      <c r="E572" s="1">
        <v>666</v>
      </c>
      <c r="F572" s="1" t="s">
        <v>68</v>
      </c>
      <c r="G572" s="2">
        <v>45799</v>
      </c>
      <c r="H572" s="1" t="s">
        <v>49</v>
      </c>
      <c r="I572" s="1" t="s">
        <v>37</v>
      </c>
      <c r="J572" s="1" t="s">
        <v>38</v>
      </c>
      <c r="K572" s="1">
        <v>5</v>
      </c>
      <c r="L572" s="1">
        <v>42</v>
      </c>
      <c r="M572" s="1" t="s">
        <v>39</v>
      </c>
      <c r="N572" s="1" t="s">
        <v>40</v>
      </c>
      <c r="O572" s="1">
        <v>64.5</v>
      </c>
      <c r="P572" s="35">
        <f t="shared" si="25"/>
        <v>0.64500000000000002</v>
      </c>
      <c r="Q572" s="1">
        <f t="shared" si="26"/>
        <v>0.20530987658854499</v>
      </c>
      <c r="R572" s="1">
        <v>8.5</v>
      </c>
      <c r="S572" s="1">
        <v>6</v>
      </c>
      <c r="T572" s="1">
        <f t="shared" si="24"/>
        <v>3.3106217599902878E-2</v>
      </c>
      <c r="U572" s="1">
        <v>13</v>
      </c>
      <c r="V572" s="1">
        <v>16</v>
      </c>
      <c r="W572" s="1">
        <v>0</v>
      </c>
      <c r="X572" s="1">
        <v>0</v>
      </c>
      <c r="Y572" s="1">
        <v>0</v>
      </c>
      <c r="Z572" s="1">
        <v>0</v>
      </c>
      <c r="AA572" s="1">
        <v>0</v>
      </c>
      <c r="AB572" s="1">
        <v>0</v>
      </c>
      <c r="AC572" s="1" t="s">
        <v>41</v>
      </c>
      <c r="AD572" s="1" t="s">
        <v>67</v>
      </c>
      <c r="AE572" s="1" t="s">
        <v>40</v>
      </c>
      <c r="AF572" s="3">
        <v>4706432.3223000001</v>
      </c>
      <c r="AG572" s="3">
        <v>2513743.1963</v>
      </c>
      <c r="AH572" s="3">
        <v>-75.668440000000004</v>
      </c>
      <c r="AI572" s="3">
        <v>8.6399670010000005</v>
      </c>
    </row>
    <row r="573" spans="1:35" ht="15.75" hidden="1" customHeight="1" x14ac:dyDescent="0.25">
      <c r="A573" s="1" t="s">
        <v>32</v>
      </c>
      <c r="B573" s="1" t="s">
        <v>64</v>
      </c>
      <c r="C573" s="1" t="s">
        <v>65</v>
      </c>
      <c r="D573" s="1">
        <v>9</v>
      </c>
      <c r="E573" s="1">
        <v>667</v>
      </c>
      <c r="F573" s="1" t="s">
        <v>68</v>
      </c>
      <c r="G573" s="2">
        <v>45799</v>
      </c>
      <c r="H573" s="1" t="s">
        <v>49</v>
      </c>
      <c r="I573" s="1" t="s">
        <v>37</v>
      </c>
      <c r="J573" s="1" t="s">
        <v>38</v>
      </c>
      <c r="K573" s="1">
        <v>5</v>
      </c>
      <c r="L573" s="1">
        <v>43</v>
      </c>
      <c r="M573" s="1" t="s">
        <v>39</v>
      </c>
      <c r="N573" s="1" t="s">
        <v>40</v>
      </c>
      <c r="O573" s="1">
        <v>73.5</v>
      </c>
      <c r="P573" s="35">
        <f t="shared" si="25"/>
        <v>0.73499999999999999</v>
      </c>
      <c r="Q573" s="1">
        <f t="shared" si="26"/>
        <v>0.23395776634508614</v>
      </c>
      <c r="R573" s="1">
        <v>10.8</v>
      </c>
      <c r="S573" s="1">
        <v>8.3000000000000007</v>
      </c>
      <c r="T573" s="1">
        <f t="shared" si="24"/>
        <v>4.2989739565909575E-2</v>
      </c>
      <c r="U573" s="1">
        <v>17</v>
      </c>
      <c r="V573" s="1">
        <v>20</v>
      </c>
      <c r="W573" s="1">
        <v>1</v>
      </c>
      <c r="X573" s="1">
        <v>0</v>
      </c>
      <c r="Y573" s="1">
        <v>0</v>
      </c>
      <c r="Z573" s="1">
        <v>0</v>
      </c>
      <c r="AA573" s="1">
        <v>0</v>
      </c>
      <c r="AB573" s="1">
        <v>3</v>
      </c>
      <c r="AC573" s="1" t="s">
        <v>41</v>
      </c>
      <c r="AD573" s="1" t="s">
        <v>67</v>
      </c>
      <c r="AE573" s="1" t="s">
        <v>40</v>
      </c>
      <c r="AF573" s="3">
        <v>4706440.9008999998</v>
      </c>
      <c r="AG573" s="3">
        <v>2513741.9193000002</v>
      </c>
      <c r="AH573" s="3">
        <v>-75.668362000000002</v>
      </c>
      <c r="AI573" s="3">
        <v>8.6399560009999998</v>
      </c>
    </row>
    <row r="574" spans="1:35" ht="15.75" hidden="1" customHeight="1" x14ac:dyDescent="0.25">
      <c r="A574" s="1" t="s">
        <v>32</v>
      </c>
      <c r="B574" s="1" t="s">
        <v>64</v>
      </c>
      <c r="C574" s="1" t="s">
        <v>65</v>
      </c>
      <c r="D574" s="1">
        <v>9</v>
      </c>
      <c r="E574" s="1">
        <v>668</v>
      </c>
      <c r="F574" s="1" t="s">
        <v>68</v>
      </c>
      <c r="G574" s="2">
        <v>45799</v>
      </c>
      <c r="H574" s="1" t="s">
        <v>49</v>
      </c>
      <c r="I574" s="1" t="s">
        <v>37</v>
      </c>
      <c r="J574" s="1" t="s">
        <v>38</v>
      </c>
      <c r="K574" s="1">
        <v>5</v>
      </c>
      <c r="L574" s="1">
        <v>44</v>
      </c>
      <c r="M574" s="1" t="s">
        <v>39</v>
      </c>
      <c r="N574" s="1" t="s">
        <v>40</v>
      </c>
      <c r="O574" s="1">
        <v>67.900000000000006</v>
      </c>
      <c r="P574" s="35">
        <f t="shared" si="25"/>
        <v>0.67900000000000005</v>
      </c>
      <c r="Q574" s="1">
        <f t="shared" si="26"/>
        <v>0.21613241271879388</v>
      </c>
      <c r="R574" s="1">
        <v>10.199999999999999</v>
      </c>
      <c r="S574" s="1">
        <v>8</v>
      </c>
      <c r="T574" s="1">
        <f t="shared" si="24"/>
        <v>3.6688477059015262E-2</v>
      </c>
      <c r="U574" s="1">
        <v>15</v>
      </c>
      <c r="V574" s="1">
        <v>18</v>
      </c>
      <c r="W574" s="1">
        <v>4</v>
      </c>
      <c r="X574" s="1">
        <v>0</v>
      </c>
      <c r="Y574" s="1">
        <v>0</v>
      </c>
      <c r="Z574" s="1">
        <v>0</v>
      </c>
      <c r="AA574" s="1">
        <v>0</v>
      </c>
      <c r="AB574" s="1">
        <v>2</v>
      </c>
      <c r="AC574" s="1" t="s">
        <v>41</v>
      </c>
      <c r="AD574" s="1" t="s">
        <v>67</v>
      </c>
      <c r="AE574" s="1" t="s">
        <v>40</v>
      </c>
      <c r="AF574" s="3">
        <v>4706434.1660000002</v>
      </c>
      <c r="AG574" s="3">
        <v>2513739.2006000001</v>
      </c>
      <c r="AH574" s="3">
        <v>-75.668423000000004</v>
      </c>
      <c r="AI574" s="3">
        <v>8.6399310000000007</v>
      </c>
    </row>
    <row r="575" spans="1:35" ht="15.75" hidden="1" customHeight="1" x14ac:dyDescent="0.25">
      <c r="A575" s="1" t="s">
        <v>32</v>
      </c>
      <c r="B575" s="1" t="s">
        <v>64</v>
      </c>
      <c r="C575" s="1" t="s">
        <v>65</v>
      </c>
      <c r="D575" s="1">
        <v>9</v>
      </c>
      <c r="E575" s="1">
        <v>669</v>
      </c>
      <c r="F575" s="1" t="s">
        <v>68</v>
      </c>
      <c r="G575" s="2">
        <v>45799</v>
      </c>
      <c r="H575" s="1" t="s">
        <v>49</v>
      </c>
      <c r="I575" s="1" t="s">
        <v>37</v>
      </c>
      <c r="J575" s="1" t="s">
        <v>38</v>
      </c>
      <c r="K575" s="1">
        <v>5</v>
      </c>
      <c r="L575" s="1">
        <v>45</v>
      </c>
      <c r="M575" s="1" t="s">
        <v>39</v>
      </c>
      <c r="N575" s="1" t="s">
        <v>40</v>
      </c>
      <c r="O575" s="1">
        <v>68.599999999999994</v>
      </c>
      <c r="P575" s="35">
        <f t="shared" si="25"/>
        <v>0.68599999999999994</v>
      </c>
      <c r="Q575" s="1">
        <f t="shared" si="26"/>
        <v>0.21836058192208038</v>
      </c>
      <c r="R575" s="1">
        <v>9.5</v>
      </c>
      <c r="S575" s="1">
        <v>6.5</v>
      </c>
      <c r="T575" s="1">
        <f t="shared" si="24"/>
        <v>3.7448839799636785E-2</v>
      </c>
      <c r="U575" s="1">
        <v>15</v>
      </c>
      <c r="V575" s="1">
        <v>19</v>
      </c>
      <c r="W575" s="1">
        <v>2</v>
      </c>
      <c r="X575" s="1">
        <v>0</v>
      </c>
      <c r="Y575" s="1">
        <v>0</v>
      </c>
      <c r="Z575" s="1">
        <v>0</v>
      </c>
      <c r="AA575" s="1">
        <v>0</v>
      </c>
      <c r="AB575" s="1">
        <v>3</v>
      </c>
      <c r="AC575" s="1" t="s">
        <v>41</v>
      </c>
      <c r="AD575" s="1" t="s">
        <v>67</v>
      </c>
      <c r="AE575" s="1" t="s">
        <v>40</v>
      </c>
      <c r="AF575" s="3">
        <v>4706428.0100999996</v>
      </c>
      <c r="AG575" s="3">
        <v>2513740.5713</v>
      </c>
      <c r="AH575" s="3">
        <v>-75.668479000000005</v>
      </c>
      <c r="AI575" s="3">
        <v>8.6399430000000006</v>
      </c>
    </row>
    <row r="576" spans="1:35" ht="15.75" hidden="1" customHeight="1" x14ac:dyDescent="0.25">
      <c r="A576" s="1" t="s">
        <v>32</v>
      </c>
      <c r="B576" s="1" t="s">
        <v>64</v>
      </c>
      <c r="C576" s="1" t="s">
        <v>65</v>
      </c>
      <c r="D576" s="1">
        <v>9</v>
      </c>
      <c r="E576" s="1" t="s">
        <v>40</v>
      </c>
      <c r="F576" s="1" t="s">
        <v>68</v>
      </c>
      <c r="G576" s="2">
        <v>45799</v>
      </c>
      <c r="H576" s="1" t="s">
        <v>49</v>
      </c>
      <c r="I576" s="1" t="s">
        <v>37</v>
      </c>
      <c r="J576" s="1" t="s">
        <v>38</v>
      </c>
      <c r="K576" s="1">
        <v>5</v>
      </c>
      <c r="L576" s="1">
        <v>46</v>
      </c>
      <c r="M576" s="1" t="s">
        <v>44</v>
      </c>
      <c r="N576" s="1">
        <v>16</v>
      </c>
      <c r="O576" s="1" t="s">
        <v>40</v>
      </c>
      <c r="P576" s="35"/>
      <c r="Q576" s="1"/>
      <c r="R576" s="1">
        <v>0.5</v>
      </c>
      <c r="S576" s="1" t="s">
        <v>40</v>
      </c>
      <c r="T576" s="1">
        <f t="shared" si="24"/>
        <v>0</v>
      </c>
      <c r="U576" s="1" t="s">
        <v>40</v>
      </c>
      <c r="V576" s="1" t="s">
        <v>40</v>
      </c>
      <c r="W576" s="1"/>
      <c r="X576" s="1"/>
      <c r="Y576" s="1"/>
      <c r="Z576" s="1"/>
      <c r="AA576" s="1"/>
      <c r="AB576" s="1"/>
      <c r="AC576" s="1" t="s">
        <v>41</v>
      </c>
      <c r="AD576" s="1" t="s">
        <v>67</v>
      </c>
      <c r="AE576" s="1" t="s">
        <v>40</v>
      </c>
    </row>
    <row r="577" spans="1:35" ht="15.75" hidden="1" customHeight="1" x14ac:dyDescent="0.25">
      <c r="A577" s="1" t="s">
        <v>32</v>
      </c>
      <c r="B577" s="1" t="s">
        <v>64</v>
      </c>
      <c r="C577" s="1" t="s">
        <v>65</v>
      </c>
      <c r="D577" s="1">
        <v>9</v>
      </c>
      <c r="E577" s="1" t="s">
        <v>40</v>
      </c>
      <c r="F577" s="1" t="s">
        <v>68</v>
      </c>
      <c r="G577" s="2">
        <v>45799</v>
      </c>
      <c r="H577" s="1" t="s">
        <v>49</v>
      </c>
      <c r="I577" s="1" t="s">
        <v>37</v>
      </c>
      <c r="J577" s="1" t="s">
        <v>38</v>
      </c>
      <c r="K577" s="1">
        <v>5</v>
      </c>
      <c r="L577" s="1">
        <v>47</v>
      </c>
      <c r="M577" s="1" t="s">
        <v>47</v>
      </c>
      <c r="N577" s="1">
        <v>41</v>
      </c>
      <c r="O577" s="1" t="s">
        <v>40</v>
      </c>
      <c r="P577" s="35"/>
      <c r="Q577" s="1"/>
      <c r="R577" s="1">
        <v>0.13</v>
      </c>
      <c r="S577" s="1" t="s">
        <v>40</v>
      </c>
      <c r="T577" s="1">
        <f t="shared" si="24"/>
        <v>0</v>
      </c>
      <c r="U577" s="1" t="s">
        <v>40</v>
      </c>
      <c r="V577" s="1" t="s">
        <v>40</v>
      </c>
      <c r="W577" s="1"/>
      <c r="X577" s="1"/>
      <c r="Y577" s="1"/>
      <c r="Z577" s="1"/>
      <c r="AA577" s="1"/>
      <c r="AB577" s="1"/>
      <c r="AC577" s="1" t="s">
        <v>41</v>
      </c>
      <c r="AD577" s="1" t="s">
        <v>67</v>
      </c>
      <c r="AE577" s="1" t="s">
        <v>40</v>
      </c>
    </row>
    <row r="578" spans="1:35" ht="15.75" hidden="1" customHeight="1" x14ac:dyDescent="0.25">
      <c r="A578" s="1" t="s">
        <v>32</v>
      </c>
      <c r="B578" s="1" t="s">
        <v>64</v>
      </c>
      <c r="C578" s="1" t="s">
        <v>65</v>
      </c>
      <c r="D578" s="1">
        <v>9</v>
      </c>
      <c r="E578" s="1" t="s">
        <v>40</v>
      </c>
      <c r="F578" s="1" t="s">
        <v>68</v>
      </c>
      <c r="G578" s="2">
        <v>45799</v>
      </c>
      <c r="H578" s="1" t="s">
        <v>49</v>
      </c>
      <c r="I578" s="1" t="s">
        <v>37</v>
      </c>
      <c r="J578" s="1" t="s">
        <v>38</v>
      </c>
      <c r="K578" s="1">
        <v>5</v>
      </c>
      <c r="L578" s="1">
        <v>48</v>
      </c>
      <c r="M578" s="1" t="s">
        <v>46</v>
      </c>
      <c r="N578" s="1">
        <v>12</v>
      </c>
      <c r="O578" s="1" t="s">
        <v>40</v>
      </c>
      <c r="P578" s="35"/>
      <c r="Q578" s="1"/>
      <c r="R578" s="1">
        <v>0.2</v>
      </c>
      <c r="S578" s="1" t="s">
        <v>40</v>
      </c>
      <c r="T578" s="1">
        <f t="shared" ref="T578:T641" si="27">(PI()/4)*Q578*Q578</f>
        <v>0</v>
      </c>
      <c r="U578" s="1" t="s">
        <v>40</v>
      </c>
      <c r="V578" s="1" t="s">
        <v>40</v>
      </c>
      <c r="W578" s="1"/>
      <c r="X578" s="1"/>
      <c r="Y578" s="1"/>
      <c r="Z578" s="1"/>
      <c r="AA578" s="1"/>
      <c r="AB578" s="1"/>
      <c r="AC578" s="1" t="s">
        <v>41</v>
      </c>
      <c r="AD578" s="1" t="s">
        <v>67</v>
      </c>
      <c r="AE578" s="1" t="s">
        <v>40</v>
      </c>
    </row>
    <row r="579" spans="1:35" ht="15.75" hidden="1" customHeight="1" x14ac:dyDescent="0.25">
      <c r="A579" s="1" t="s">
        <v>32</v>
      </c>
      <c r="B579" s="1" t="s">
        <v>64</v>
      </c>
      <c r="C579" s="1" t="s">
        <v>65</v>
      </c>
      <c r="D579" s="1">
        <v>9</v>
      </c>
      <c r="E579" s="1">
        <v>670</v>
      </c>
      <c r="F579" s="1" t="s">
        <v>68</v>
      </c>
      <c r="G579" s="2">
        <v>45799</v>
      </c>
      <c r="H579" s="1" t="s">
        <v>49</v>
      </c>
      <c r="I579" s="1" t="s">
        <v>37</v>
      </c>
      <c r="J579" s="1" t="s">
        <v>38</v>
      </c>
      <c r="K579" s="1">
        <v>6</v>
      </c>
      <c r="L579" s="1">
        <v>49</v>
      </c>
      <c r="M579" s="1" t="s">
        <v>39</v>
      </c>
      <c r="N579" s="1" t="s">
        <v>40</v>
      </c>
      <c r="O579" s="1">
        <v>62.8</v>
      </c>
      <c r="P579" s="35">
        <f t="shared" ref="P579:P641" si="28">(O579/100)</f>
        <v>0.628</v>
      </c>
      <c r="Q579" s="1">
        <f t="shared" ref="Q579:Q641" si="29">(P579/PI())</f>
        <v>0.19989860852342056</v>
      </c>
      <c r="R579" s="1">
        <v>11</v>
      </c>
      <c r="S579" s="1">
        <v>8</v>
      </c>
      <c r="T579" s="1">
        <f t="shared" si="27"/>
        <v>3.1384081538177025E-2</v>
      </c>
      <c r="U579" s="1">
        <v>12</v>
      </c>
      <c r="V579" s="1">
        <v>15</v>
      </c>
      <c r="W579" s="1">
        <v>2</v>
      </c>
      <c r="X579" s="1">
        <v>0</v>
      </c>
      <c r="Y579" s="1">
        <v>0</v>
      </c>
      <c r="Z579" s="1">
        <v>0</v>
      </c>
      <c r="AA579" s="1">
        <v>0</v>
      </c>
      <c r="AB579" s="1">
        <v>2</v>
      </c>
      <c r="AC579" s="1" t="s">
        <v>41</v>
      </c>
      <c r="AD579" s="1" t="s">
        <v>67</v>
      </c>
      <c r="AE579" s="1" t="s">
        <v>40</v>
      </c>
      <c r="AF579" s="3">
        <v>4706432.7176000001</v>
      </c>
      <c r="AG579" s="3">
        <v>2513752.4865999999</v>
      </c>
      <c r="AH579" s="3">
        <v>-75.668436999999997</v>
      </c>
      <c r="AI579" s="3">
        <v>8.6400510009999998</v>
      </c>
    </row>
    <row r="580" spans="1:35" ht="15.75" hidden="1" customHeight="1" x14ac:dyDescent="0.25">
      <c r="A580" s="1" t="s">
        <v>32</v>
      </c>
      <c r="B580" s="1" t="s">
        <v>64</v>
      </c>
      <c r="C580" s="1" t="s">
        <v>65</v>
      </c>
      <c r="D580" s="1">
        <v>9</v>
      </c>
      <c r="E580" s="1">
        <v>671</v>
      </c>
      <c r="F580" s="1" t="s">
        <v>68</v>
      </c>
      <c r="G580" s="2">
        <v>45799</v>
      </c>
      <c r="H580" s="1" t="s">
        <v>49</v>
      </c>
      <c r="I580" s="1" t="s">
        <v>37</v>
      </c>
      <c r="J580" s="1" t="s">
        <v>38</v>
      </c>
      <c r="K580" s="1">
        <v>6</v>
      </c>
      <c r="L580" s="1">
        <v>50</v>
      </c>
      <c r="M580" s="1" t="s">
        <v>43</v>
      </c>
      <c r="N580" s="1" t="s">
        <v>40</v>
      </c>
      <c r="O580" s="1">
        <v>62.9</v>
      </c>
      <c r="P580" s="35">
        <f t="shared" si="28"/>
        <v>0.629</v>
      </c>
      <c r="Q580" s="1">
        <f t="shared" si="29"/>
        <v>0.20021691840960434</v>
      </c>
      <c r="R580" s="1">
        <v>7</v>
      </c>
      <c r="S580" s="1">
        <v>4.5</v>
      </c>
      <c r="T580" s="1">
        <f t="shared" si="27"/>
        <v>3.1484110419910283E-2</v>
      </c>
      <c r="U580" s="1">
        <v>2</v>
      </c>
      <c r="V580" s="1">
        <v>7</v>
      </c>
      <c r="W580" s="1">
        <v>0</v>
      </c>
      <c r="X580" s="1">
        <v>0</v>
      </c>
      <c r="Y580" s="1">
        <v>0</v>
      </c>
      <c r="Z580" s="1">
        <v>0</v>
      </c>
      <c r="AA580" s="1">
        <v>0</v>
      </c>
      <c r="AB580" s="1">
        <v>0</v>
      </c>
      <c r="AC580" s="1" t="s">
        <v>41</v>
      </c>
      <c r="AD580" s="1" t="s">
        <v>67</v>
      </c>
      <c r="AE580" s="1" t="s">
        <v>40</v>
      </c>
      <c r="AF580" s="3">
        <v>4706429.8320000004</v>
      </c>
      <c r="AG580" s="3">
        <v>2513749.1878</v>
      </c>
      <c r="AH580" s="3">
        <v>-75.668463000000003</v>
      </c>
      <c r="AI580" s="3">
        <v>8.6400210000000008</v>
      </c>
    </row>
    <row r="581" spans="1:35" ht="15.75" hidden="1" customHeight="1" x14ac:dyDescent="0.25">
      <c r="A581" s="1" t="s">
        <v>32</v>
      </c>
      <c r="B581" s="1" t="s">
        <v>64</v>
      </c>
      <c r="C581" s="1" t="s">
        <v>65</v>
      </c>
      <c r="D581" s="1">
        <v>9</v>
      </c>
      <c r="E581" s="1">
        <v>672</v>
      </c>
      <c r="F581" s="1" t="s">
        <v>68</v>
      </c>
      <c r="G581" s="2">
        <v>45799</v>
      </c>
      <c r="H581" s="1" t="s">
        <v>49</v>
      </c>
      <c r="I581" s="1" t="s">
        <v>37</v>
      </c>
      <c r="J581" s="1" t="s">
        <v>38</v>
      </c>
      <c r="K581" s="1">
        <v>6</v>
      </c>
      <c r="L581" s="1">
        <v>51</v>
      </c>
      <c r="M581" s="1" t="s">
        <v>39</v>
      </c>
      <c r="N581" s="1" t="s">
        <v>40</v>
      </c>
      <c r="O581" s="1">
        <v>65.7</v>
      </c>
      <c r="P581" s="35">
        <f t="shared" si="28"/>
        <v>0.65700000000000003</v>
      </c>
      <c r="Q581" s="1">
        <f t="shared" si="29"/>
        <v>0.20912959522275049</v>
      </c>
      <c r="R581" s="1">
        <v>8.5</v>
      </c>
      <c r="S581" s="1">
        <v>6.5</v>
      </c>
      <c r="T581" s="1">
        <f t="shared" si="27"/>
        <v>3.4349536015336767E-2</v>
      </c>
      <c r="U581" s="1">
        <v>2</v>
      </c>
      <c r="V581" s="1">
        <v>7</v>
      </c>
      <c r="W581" s="1">
        <v>0</v>
      </c>
      <c r="X581" s="1">
        <v>0</v>
      </c>
      <c r="Y581" s="1">
        <v>0</v>
      </c>
      <c r="Z581" s="1">
        <v>0</v>
      </c>
      <c r="AA581" s="1">
        <v>0</v>
      </c>
      <c r="AB581" s="1">
        <v>0</v>
      </c>
      <c r="AC581" s="1" t="s">
        <v>41</v>
      </c>
      <c r="AD581" s="1" t="s">
        <v>67</v>
      </c>
      <c r="AE581" s="1" t="s">
        <v>40</v>
      </c>
      <c r="AF581" s="3">
        <v>4706430.8351999996</v>
      </c>
      <c r="AG581" s="3">
        <v>2513750.9509000001</v>
      </c>
      <c r="AH581" s="3">
        <v>-75.668453999999997</v>
      </c>
      <c r="AI581" s="3">
        <v>8.6400369999999995</v>
      </c>
    </row>
    <row r="582" spans="1:35" ht="15.75" hidden="1" customHeight="1" x14ac:dyDescent="0.25">
      <c r="A582" s="1" t="s">
        <v>32</v>
      </c>
      <c r="B582" s="1" t="s">
        <v>64</v>
      </c>
      <c r="C582" s="1" t="s">
        <v>65</v>
      </c>
      <c r="D582" s="1">
        <v>9</v>
      </c>
      <c r="E582" s="1">
        <v>673</v>
      </c>
      <c r="F582" s="1" t="s">
        <v>68</v>
      </c>
      <c r="G582" s="2">
        <v>45799</v>
      </c>
      <c r="H582" s="1" t="s">
        <v>49</v>
      </c>
      <c r="I582" s="1" t="s">
        <v>37</v>
      </c>
      <c r="J582" s="1" t="s">
        <v>38</v>
      </c>
      <c r="K582" s="1">
        <v>6</v>
      </c>
      <c r="L582" s="1">
        <v>52</v>
      </c>
      <c r="M582" s="1" t="s">
        <v>43</v>
      </c>
      <c r="N582" s="1" t="s">
        <v>40</v>
      </c>
      <c r="O582" s="1">
        <v>86.6</v>
      </c>
      <c r="P582" s="35">
        <f t="shared" si="28"/>
        <v>0.86599999999999999</v>
      </c>
      <c r="Q582" s="1">
        <f t="shared" si="29"/>
        <v>0.27565636143516276</v>
      </c>
      <c r="R582" s="1">
        <v>6.5</v>
      </c>
      <c r="S582" s="1">
        <v>3</v>
      </c>
      <c r="T582" s="1">
        <f t="shared" si="27"/>
        <v>5.967960225071274E-2</v>
      </c>
      <c r="U582" s="1">
        <v>1</v>
      </c>
      <c r="V582" s="1">
        <v>5</v>
      </c>
      <c r="W582" s="1">
        <v>0</v>
      </c>
      <c r="X582" s="1">
        <v>0</v>
      </c>
      <c r="Y582" s="1">
        <v>0</v>
      </c>
      <c r="Z582" s="1">
        <v>0</v>
      </c>
      <c r="AA582" s="1">
        <v>0</v>
      </c>
      <c r="AB582" s="1">
        <v>0</v>
      </c>
      <c r="AC582" s="1" t="s">
        <v>41</v>
      </c>
      <c r="AD582" s="1" t="s">
        <v>67</v>
      </c>
      <c r="AE582" s="1" t="s">
        <v>40</v>
      </c>
      <c r="AF582" s="3">
        <v>4706427.8449999997</v>
      </c>
      <c r="AG582" s="3">
        <v>2513748.4273000001</v>
      </c>
      <c r="AH582" s="3">
        <v>-75.668481</v>
      </c>
      <c r="AI582" s="3">
        <v>8.6400140000000007</v>
      </c>
    </row>
    <row r="583" spans="1:35" ht="15.75" hidden="1" customHeight="1" x14ac:dyDescent="0.25">
      <c r="A583" s="1" t="s">
        <v>32</v>
      </c>
      <c r="B583" s="1" t="s">
        <v>64</v>
      </c>
      <c r="C583" s="1" t="s">
        <v>65</v>
      </c>
      <c r="D583" s="1">
        <v>9</v>
      </c>
      <c r="E583" s="1">
        <v>674</v>
      </c>
      <c r="F583" s="1" t="s">
        <v>68</v>
      </c>
      <c r="G583" s="2">
        <v>45799</v>
      </c>
      <c r="H583" s="1" t="s">
        <v>49</v>
      </c>
      <c r="I583" s="1" t="s">
        <v>37</v>
      </c>
      <c r="J583" s="1" t="s">
        <v>38</v>
      </c>
      <c r="K583" s="1">
        <v>6</v>
      </c>
      <c r="L583" s="1">
        <v>53</v>
      </c>
      <c r="M583" s="1" t="s">
        <v>43</v>
      </c>
      <c r="N583" s="1" t="s">
        <v>40</v>
      </c>
      <c r="O583" s="1">
        <v>72.3</v>
      </c>
      <c r="P583" s="35">
        <f t="shared" si="28"/>
        <v>0.72299999999999998</v>
      </c>
      <c r="Q583" s="1">
        <f t="shared" si="29"/>
        <v>0.23013804771088064</v>
      </c>
      <c r="R583" s="1">
        <v>6.5</v>
      </c>
      <c r="S583" s="1">
        <v>3.4</v>
      </c>
      <c r="T583" s="1">
        <f t="shared" si="27"/>
        <v>4.1597452123741677E-2</v>
      </c>
      <c r="U583" s="1">
        <v>11</v>
      </c>
      <c r="V583" s="1">
        <v>14</v>
      </c>
      <c r="W583" s="1">
        <v>0</v>
      </c>
      <c r="X583" s="1">
        <v>0</v>
      </c>
      <c r="Y583" s="1">
        <v>0</v>
      </c>
      <c r="Z583" s="1">
        <v>0</v>
      </c>
      <c r="AA583" s="1">
        <v>0</v>
      </c>
      <c r="AB583" s="1">
        <v>0</v>
      </c>
      <c r="AC583" s="1" t="s">
        <v>41</v>
      </c>
      <c r="AD583" s="1" t="s">
        <v>67</v>
      </c>
      <c r="AE583" s="1" t="s">
        <v>40</v>
      </c>
      <c r="AF583" s="3">
        <v>4706425.9671999998</v>
      </c>
      <c r="AG583" s="3">
        <v>2513747.5554</v>
      </c>
      <c r="AH583" s="3">
        <v>-75.668498</v>
      </c>
      <c r="AI583" s="3">
        <v>8.6400059999999996</v>
      </c>
    </row>
    <row r="584" spans="1:35" ht="15.75" hidden="1" customHeight="1" x14ac:dyDescent="0.25">
      <c r="A584" s="1" t="s">
        <v>32</v>
      </c>
      <c r="B584" s="1" t="s">
        <v>64</v>
      </c>
      <c r="C584" s="1" t="s">
        <v>65</v>
      </c>
      <c r="D584" s="1">
        <v>9</v>
      </c>
      <c r="E584" s="1">
        <v>675</v>
      </c>
      <c r="F584" s="1" t="s">
        <v>68</v>
      </c>
      <c r="G584" s="2">
        <v>45799</v>
      </c>
      <c r="H584" s="1" t="s">
        <v>49</v>
      </c>
      <c r="I584" s="1" t="s">
        <v>37</v>
      </c>
      <c r="J584" s="1" t="s">
        <v>38</v>
      </c>
      <c r="K584" s="1">
        <v>6</v>
      </c>
      <c r="L584" s="1">
        <v>54</v>
      </c>
      <c r="M584" s="1" t="s">
        <v>54</v>
      </c>
      <c r="N584" s="1" t="s">
        <v>40</v>
      </c>
      <c r="O584" s="1">
        <v>98.8</v>
      </c>
      <c r="P584" s="35">
        <f t="shared" si="28"/>
        <v>0.98799999999999999</v>
      </c>
      <c r="Q584" s="1">
        <f t="shared" si="29"/>
        <v>0.3144901675495852</v>
      </c>
      <c r="R584" s="1">
        <v>6.6</v>
      </c>
      <c r="S584" s="1">
        <v>2.9</v>
      </c>
      <c r="T584" s="1">
        <f t="shared" si="27"/>
        <v>7.7679071384747542E-2</v>
      </c>
      <c r="U584" s="1">
        <v>5</v>
      </c>
      <c r="V584" s="1">
        <v>8</v>
      </c>
      <c r="W584" s="1"/>
      <c r="X584" s="1"/>
      <c r="Y584" s="1"/>
      <c r="Z584" s="1"/>
      <c r="AA584" s="1"/>
      <c r="AB584" s="1"/>
      <c r="AC584" s="1" t="s">
        <v>41</v>
      </c>
      <c r="AD584" s="1" t="s">
        <v>67</v>
      </c>
      <c r="AE584" s="1" t="s">
        <v>40</v>
      </c>
      <c r="AF584" s="3">
        <v>4706424.8592999997</v>
      </c>
      <c r="AG584" s="3">
        <v>2513746.5674999999</v>
      </c>
      <c r="AH584" s="3">
        <v>-75.668508000000003</v>
      </c>
      <c r="AI584" s="3">
        <v>8.6399970009999993</v>
      </c>
    </row>
    <row r="585" spans="1:35" ht="15.75" hidden="1" customHeight="1" x14ac:dyDescent="0.25">
      <c r="A585" s="1" t="s">
        <v>32</v>
      </c>
      <c r="B585" s="1" t="s">
        <v>64</v>
      </c>
      <c r="C585" s="1" t="s">
        <v>65</v>
      </c>
      <c r="D585" s="1">
        <v>9</v>
      </c>
      <c r="E585" s="1" t="s">
        <v>40</v>
      </c>
      <c r="F585" s="1" t="s">
        <v>68</v>
      </c>
      <c r="G585" s="2">
        <v>45799</v>
      </c>
      <c r="H585" s="1" t="s">
        <v>49</v>
      </c>
      <c r="I585" s="1" t="s">
        <v>37</v>
      </c>
      <c r="J585" s="1" t="s">
        <v>38</v>
      </c>
      <c r="K585" s="1">
        <v>6</v>
      </c>
      <c r="L585" s="1">
        <v>55</v>
      </c>
      <c r="M585" s="1" t="s">
        <v>44</v>
      </c>
      <c r="N585" s="1">
        <v>7</v>
      </c>
      <c r="O585" s="1" t="s">
        <v>40</v>
      </c>
      <c r="P585" s="35"/>
      <c r="Q585" s="1"/>
      <c r="R585" s="1">
        <v>0.4</v>
      </c>
      <c r="S585" s="1" t="s">
        <v>40</v>
      </c>
      <c r="T585" s="1">
        <f t="shared" si="27"/>
        <v>0</v>
      </c>
      <c r="U585" s="1" t="s">
        <v>40</v>
      </c>
      <c r="V585" s="1" t="s">
        <v>40</v>
      </c>
      <c r="W585" s="1"/>
      <c r="X585" s="1"/>
      <c r="Y585" s="1"/>
      <c r="Z585" s="1"/>
      <c r="AA585" s="1"/>
      <c r="AB585" s="1"/>
      <c r="AC585" s="1" t="s">
        <v>41</v>
      </c>
      <c r="AD585" s="1" t="s">
        <v>67</v>
      </c>
      <c r="AE585" s="1" t="s">
        <v>40</v>
      </c>
    </row>
    <row r="586" spans="1:35" ht="15.75" hidden="1" customHeight="1" x14ac:dyDescent="0.25">
      <c r="A586" s="1" t="s">
        <v>32</v>
      </c>
      <c r="B586" s="1" t="s">
        <v>64</v>
      </c>
      <c r="C586" s="1" t="s">
        <v>65</v>
      </c>
      <c r="D586" s="1">
        <v>9</v>
      </c>
      <c r="E586" s="1" t="s">
        <v>40</v>
      </c>
      <c r="F586" s="1" t="s">
        <v>68</v>
      </c>
      <c r="G586" s="2">
        <v>45799</v>
      </c>
      <c r="H586" s="1" t="s">
        <v>49</v>
      </c>
      <c r="I586" s="1" t="s">
        <v>37</v>
      </c>
      <c r="J586" s="1" t="s">
        <v>38</v>
      </c>
      <c r="K586" s="1">
        <v>6</v>
      </c>
      <c r="L586" s="1">
        <v>56</v>
      </c>
      <c r="M586" s="1" t="s">
        <v>46</v>
      </c>
      <c r="N586" s="1">
        <v>6</v>
      </c>
      <c r="O586" s="1" t="s">
        <v>40</v>
      </c>
      <c r="P586" s="35"/>
      <c r="Q586" s="1"/>
      <c r="R586" s="1">
        <v>0.25</v>
      </c>
      <c r="S586" s="1" t="s">
        <v>40</v>
      </c>
      <c r="T586" s="1">
        <f t="shared" si="27"/>
        <v>0</v>
      </c>
      <c r="U586" s="1" t="s">
        <v>40</v>
      </c>
      <c r="V586" s="1" t="s">
        <v>40</v>
      </c>
      <c r="W586" s="1"/>
      <c r="X586" s="1"/>
      <c r="Y586" s="1"/>
      <c r="Z586" s="1"/>
      <c r="AA586" s="1"/>
      <c r="AB586" s="1"/>
      <c r="AC586" s="1" t="s">
        <v>41</v>
      </c>
      <c r="AD586" s="1" t="s">
        <v>67</v>
      </c>
      <c r="AE586" s="1" t="s">
        <v>40</v>
      </c>
    </row>
    <row r="587" spans="1:35" ht="15.75" hidden="1" customHeight="1" x14ac:dyDescent="0.25">
      <c r="A587" s="1" t="s">
        <v>32</v>
      </c>
      <c r="B587" s="1" t="s">
        <v>64</v>
      </c>
      <c r="C587" s="1" t="s">
        <v>65</v>
      </c>
      <c r="D587" s="1">
        <v>9</v>
      </c>
      <c r="E587" s="1" t="s">
        <v>40</v>
      </c>
      <c r="F587" s="1" t="s">
        <v>68</v>
      </c>
      <c r="G587" s="2">
        <v>45799</v>
      </c>
      <c r="H587" s="1" t="s">
        <v>49</v>
      </c>
      <c r="I587" s="1" t="s">
        <v>37</v>
      </c>
      <c r="J587" s="1" t="s">
        <v>38</v>
      </c>
      <c r="K587" s="1">
        <v>6</v>
      </c>
      <c r="L587" s="1">
        <v>57</v>
      </c>
      <c r="M587" s="1" t="s">
        <v>47</v>
      </c>
      <c r="N587" s="1">
        <v>115</v>
      </c>
      <c r="O587" s="1" t="s">
        <v>40</v>
      </c>
      <c r="P587" s="35"/>
      <c r="Q587" s="1"/>
      <c r="R587" s="1">
        <v>0.12</v>
      </c>
      <c r="S587" s="1" t="s">
        <v>40</v>
      </c>
      <c r="T587" s="1">
        <f t="shared" si="27"/>
        <v>0</v>
      </c>
      <c r="U587" s="1" t="s">
        <v>40</v>
      </c>
      <c r="V587" s="1" t="s">
        <v>40</v>
      </c>
      <c r="W587" s="1"/>
      <c r="X587" s="1"/>
      <c r="Y587" s="1"/>
      <c r="Z587" s="1"/>
      <c r="AA587" s="1"/>
      <c r="AB587" s="1"/>
      <c r="AC587" s="1" t="s">
        <v>41</v>
      </c>
      <c r="AD587" s="1" t="s">
        <v>67</v>
      </c>
      <c r="AE587" s="1" t="s">
        <v>40</v>
      </c>
    </row>
    <row r="588" spans="1:35" ht="15.75" hidden="1" customHeight="1" x14ac:dyDescent="0.25">
      <c r="A588" s="1" t="s">
        <v>32</v>
      </c>
      <c r="B588" s="1" t="s">
        <v>64</v>
      </c>
      <c r="C588" s="1" t="s">
        <v>65</v>
      </c>
      <c r="D588" s="1">
        <v>9</v>
      </c>
      <c r="E588" s="1">
        <v>677</v>
      </c>
      <c r="F588" s="1" t="s">
        <v>68</v>
      </c>
      <c r="G588" s="2">
        <v>45799</v>
      </c>
      <c r="H588" s="1" t="s">
        <v>49</v>
      </c>
      <c r="I588" s="1" t="s">
        <v>37</v>
      </c>
      <c r="J588" s="1" t="s">
        <v>38</v>
      </c>
      <c r="K588" s="1">
        <v>7</v>
      </c>
      <c r="L588" s="1">
        <v>58</v>
      </c>
      <c r="M588" s="1" t="s">
        <v>39</v>
      </c>
      <c r="N588" s="1" t="s">
        <v>40</v>
      </c>
      <c r="O588" s="1">
        <v>63.7</v>
      </c>
      <c r="P588" s="35">
        <f t="shared" si="28"/>
        <v>0.63700000000000001</v>
      </c>
      <c r="Q588" s="1">
        <f t="shared" si="29"/>
        <v>0.20276339749907468</v>
      </c>
      <c r="R588" s="1">
        <v>9</v>
      </c>
      <c r="S588" s="1">
        <v>6.5</v>
      </c>
      <c r="T588" s="1">
        <f t="shared" si="27"/>
        <v>3.2290071051727647E-2</v>
      </c>
      <c r="U588" s="1">
        <v>8</v>
      </c>
      <c r="V588" s="1">
        <v>14</v>
      </c>
      <c r="W588" s="1">
        <v>6</v>
      </c>
      <c r="X588" s="1">
        <v>0</v>
      </c>
      <c r="Y588" s="1">
        <v>0</v>
      </c>
      <c r="Z588" s="1">
        <v>0</v>
      </c>
      <c r="AA588" s="1">
        <v>0</v>
      </c>
      <c r="AB588" s="1">
        <v>0</v>
      </c>
      <c r="AC588" s="1" t="s">
        <v>41</v>
      </c>
      <c r="AD588" s="1" t="s">
        <v>67</v>
      </c>
      <c r="AE588" s="1" t="s">
        <v>40</v>
      </c>
      <c r="AF588" s="3">
        <v>4706423.7095999997</v>
      </c>
      <c r="AG588" s="3">
        <v>2513739.6057000002</v>
      </c>
      <c r="AH588" s="3">
        <v>-75.668518000000006</v>
      </c>
      <c r="AI588" s="3">
        <v>8.6399340000000002</v>
      </c>
    </row>
    <row r="589" spans="1:35" ht="15.75" hidden="1" customHeight="1" x14ac:dyDescent="0.25">
      <c r="A589" s="1" t="s">
        <v>32</v>
      </c>
      <c r="B589" s="1" t="s">
        <v>64</v>
      </c>
      <c r="C589" s="1" t="s">
        <v>65</v>
      </c>
      <c r="D589" s="1">
        <v>9</v>
      </c>
      <c r="E589" s="1">
        <v>678</v>
      </c>
      <c r="F589" s="1" t="s">
        <v>68</v>
      </c>
      <c r="G589" s="2">
        <v>45799</v>
      </c>
      <c r="H589" s="1" t="s">
        <v>49</v>
      </c>
      <c r="I589" s="1" t="s">
        <v>37</v>
      </c>
      <c r="J589" s="1" t="s">
        <v>38</v>
      </c>
      <c r="K589" s="1">
        <v>7</v>
      </c>
      <c r="L589" s="1">
        <v>59</v>
      </c>
      <c r="M589" s="1" t="s">
        <v>39</v>
      </c>
      <c r="N589" s="1" t="s">
        <v>40</v>
      </c>
      <c r="O589" s="1">
        <v>59.5</v>
      </c>
      <c r="P589" s="35">
        <f t="shared" si="28"/>
        <v>0.59499999999999997</v>
      </c>
      <c r="Q589" s="1">
        <f t="shared" si="29"/>
        <v>0.18939438227935546</v>
      </c>
      <c r="R589" s="1">
        <v>10</v>
      </c>
      <c r="S589" s="1">
        <v>7</v>
      </c>
      <c r="T589" s="1">
        <f t="shared" si="27"/>
        <v>2.8172414364054123E-2</v>
      </c>
      <c r="U589" s="1">
        <v>18</v>
      </c>
      <c r="V589" s="1">
        <v>21</v>
      </c>
      <c r="W589" s="1">
        <v>2</v>
      </c>
      <c r="X589" s="1">
        <v>0</v>
      </c>
      <c r="Y589" s="1">
        <v>0</v>
      </c>
      <c r="Z589" s="1">
        <v>0</v>
      </c>
      <c r="AA589" s="1">
        <v>0</v>
      </c>
      <c r="AB589" s="1">
        <v>0</v>
      </c>
      <c r="AC589" s="1" t="s">
        <v>41</v>
      </c>
      <c r="AD589" s="1" t="s">
        <v>67</v>
      </c>
      <c r="AE589" s="1" t="s">
        <v>40</v>
      </c>
      <c r="AF589" s="3">
        <v>4706424.1484000003</v>
      </c>
      <c r="AG589" s="3">
        <v>2513739.3813999998</v>
      </c>
      <c r="AH589" s="3">
        <v>-75.668514000000002</v>
      </c>
      <c r="AI589" s="3">
        <v>8.6399319999999999</v>
      </c>
    </row>
    <row r="590" spans="1:35" ht="15.75" hidden="1" customHeight="1" x14ac:dyDescent="0.25">
      <c r="A590" s="1" t="s">
        <v>32</v>
      </c>
      <c r="B590" s="1" t="s">
        <v>64</v>
      </c>
      <c r="C590" s="1" t="s">
        <v>65</v>
      </c>
      <c r="D590" s="1">
        <v>9</v>
      </c>
      <c r="E590" s="1">
        <v>679</v>
      </c>
      <c r="F590" s="1" t="s">
        <v>68</v>
      </c>
      <c r="G590" s="2">
        <v>45799</v>
      </c>
      <c r="H590" s="1" t="s">
        <v>49</v>
      </c>
      <c r="I590" s="1" t="s">
        <v>37</v>
      </c>
      <c r="J590" s="1" t="s">
        <v>38</v>
      </c>
      <c r="K590" s="1">
        <v>7</v>
      </c>
      <c r="L590" s="1">
        <v>60</v>
      </c>
      <c r="M590" s="1" t="s">
        <v>39</v>
      </c>
      <c r="N590" s="1" t="s">
        <v>40</v>
      </c>
      <c r="O590" s="1">
        <v>64.3</v>
      </c>
      <c r="P590" s="35">
        <f t="shared" si="28"/>
        <v>0.64300000000000002</v>
      </c>
      <c r="Q590" s="1">
        <f t="shared" si="29"/>
        <v>0.2046732568161774</v>
      </c>
      <c r="R590" s="1">
        <v>10</v>
      </c>
      <c r="S590" s="1">
        <v>7.5</v>
      </c>
      <c r="T590" s="1">
        <f t="shared" si="27"/>
        <v>3.2901226033200517E-2</v>
      </c>
      <c r="U590" s="1">
        <v>16</v>
      </c>
      <c r="V590" s="1">
        <v>19</v>
      </c>
      <c r="W590" s="1">
        <v>3</v>
      </c>
      <c r="X590" s="1">
        <v>0</v>
      </c>
      <c r="Y590" s="1">
        <v>0</v>
      </c>
      <c r="Z590" s="1">
        <v>0</v>
      </c>
      <c r="AA590" s="1">
        <v>0</v>
      </c>
      <c r="AB590" s="1">
        <v>0</v>
      </c>
      <c r="AC590" s="1" t="s">
        <v>41</v>
      </c>
      <c r="AD590" s="1" t="s">
        <v>67</v>
      </c>
      <c r="AE590" s="1" t="s">
        <v>40</v>
      </c>
      <c r="AF590" s="3">
        <v>4706424.3361</v>
      </c>
      <c r="AG590" s="3">
        <v>2513734.7335999999</v>
      </c>
      <c r="AH590" s="3">
        <v>-75.668512000000007</v>
      </c>
      <c r="AI590" s="3">
        <v>8.6398900009999995</v>
      </c>
    </row>
    <row r="591" spans="1:35" ht="15.75" hidden="1" customHeight="1" x14ac:dyDescent="0.25">
      <c r="A591" s="1" t="s">
        <v>32</v>
      </c>
      <c r="B591" s="1" t="s">
        <v>64</v>
      </c>
      <c r="C591" s="1" t="s">
        <v>65</v>
      </c>
      <c r="D591" s="1">
        <v>9</v>
      </c>
      <c r="E591" s="1">
        <v>680</v>
      </c>
      <c r="F591" s="1" t="s">
        <v>68</v>
      </c>
      <c r="G591" s="2">
        <v>45799</v>
      </c>
      <c r="H591" s="1" t="s">
        <v>49</v>
      </c>
      <c r="I591" s="1" t="s">
        <v>37</v>
      </c>
      <c r="J591" s="1" t="s">
        <v>38</v>
      </c>
      <c r="K591" s="1">
        <v>7</v>
      </c>
      <c r="L591" s="1">
        <v>61</v>
      </c>
      <c r="M591" s="1" t="s">
        <v>39</v>
      </c>
      <c r="N591" s="1" t="s">
        <v>40</v>
      </c>
      <c r="O591" s="1">
        <v>70</v>
      </c>
      <c r="P591" s="35">
        <f t="shared" si="28"/>
        <v>0.7</v>
      </c>
      <c r="Q591" s="1">
        <f t="shared" si="29"/>
        <v>0.22281692032865347</v>
      </c>
      <c r="R591" s="1">
        <v>10.8</v>
      </c>
      <c r="S591" s="1">
        <v>8.1999999999999993</v>
      </c>
      <c r="T591" s="1">
        <f t="shared" si="27"/>
        <v>3.8992961057514354E-2</v>
      </c>
      <c r="U591" s="1">
        <v>15</v>
      </c>
      <c r="V591" s="1">
        <v>22</v>
      </c>
      <c r="W591" s="1">
        <v>4</v>
      </c>
      <c r="X591" s="1">
        <v>0</v>
      </c>
      <c r="Y591" s="1">
        <v>0</v>
      </c>
      <c r="Z591" s="1">
        <v>0</v>
      </c>
      <c r="AA591" s="1">
        <v>0</v>
      </c>
      <c r="AB591" s="1">
        <v>3</v>
      </c>
      <c r="AC591" s="1" t="s">
        <v>41</v>
      </c>
      <c r="AD591" s="1" t="s">
        <v>67</v>
      </c>
      <c r="AE591" s="1" t="s">
        <v>40</v>
      </c>
      <c r="AF591" s="3">
        <v>4706421.2411000002</v>
      </c>
      <c r="AG591" s="3">
        <v>2513732.9851000002</v>
      </c>
      <c r="AH591" s="3">
        <v>-75.668539999999993</v>
      </c>
      <c r="AI591" s="3">
        <v>8.6398740000000007</v>
      </c>
    </row>
    <row r="592" spans="1:35" ht="15.75" hidden="1" customHeight="1" x14ac:dyDescent="0.25">
      <c r="A592" s="1" t="s">
        <v>32</v>
      </c>
      <c r="B592" s="1" t="s">
        <v>64</v>
      </c>
      <c r="C592" s="1" t="s">
        <v>65</v>
      </c>
      <c r="D592" s="1">
        <v>9</v>
      </c>
      <c r="E592" s="1" t="s">
        <v>40</v>
      </c>
      <c r="F592" s="1" t="s">
        <v>68</v>
      </c>
      <c r="G592" s="2">
        <v>45799</v>
      </c>
      <c r="H592" s="1" t="s">
        <v>49</v>
      </c>
      <c r="I592" s="1" t="s">
        <v>37</v>
      </c>
      <c r="J592" s="1" t="s">
        <v>38</v>
      </c>
      <c r="K592" s="1">
        <v>7</v>
      </c>
      <c r="L592" s="1">
        <v>62</v>
      </c>
      <c r="M592" s="1" t="s">
        <v>47</v>
      </c>
      <c r="N592" s="1">
        <v>24</v>
      </c>
      <c r="O592" s="1" t="s">
        <v>40</v>
      </c>
      <c r="P592" s="35"/>
      <c r="Q592" s="1"/>
      <c r="R592" s="1">
        <v>0.15</v>
      </c>
      <c r="S592" s="1" t="s">
        <v>40</v>
      </c>
      <c r="T592" s="1">
        <f t="shared" si="27"/>
        <v>0</v>
      </c>
      <c r="U592" s="1" t="s">
        <v>40</v>
      </c>
      <c r="V592" s="1" t="s">
        <v>40</v>
      </c>
      <c r="W592" s="1"/>
      <c r="X592" s="1"/>
      <c r="Y592" s="1"/>
      <c r="Z592" s="1"/>
      <c r="AA592" s="1"/>
      <c r="AB592" s="1"/>
      <c r="AC592" s="1" t="s">
        <v>41</v>
      </c>
      <c r="AD592" s="1" t="s">
        <v>67</v>
      </c>
      <c r="AE592" s="1" t="s">
        <v>40</v>
      </c>
    </row>
    <row r="593" spans="1:35" ht="15.75" hidden="1" customHeight="1" x14ac:dyDescent="0.25">
      <c r="A593" s="1" t="s">
        <v>32</v>
      </c>
      <c r="B593" s="1" t="s">
        <v>64</v>
      </c>
      <c r="C593" s="1" t="s">
        <v>65</v>
      </c>
      <c r="D593" s="1">
        <v>9</v>
      </c>
      <c r="E593" s="1" t="s">
        <v>40</v>
      </c>
      <c r="F593" s="1" t="s">
        <v>68</v>
      </c>
      <c r="G593" s="2">
        <v>45799</v>
      </c>
      <c r="H593" s="1" t="s">
        <v>49</v>
      </c>
      <c r="I593" s="1" t="s">
        <v>37</v>
      </c>
      <c r="J593" s="1" t="s">
        <v>38</v>
      </c>
      <c r="K593" s="1">
        <v>7</v>
      </c>
      <c r="L593" s="1">
        <v>63</v>
      </c>
      <c r="M593" s="1" t="s">
        <v>46</v>
      </c>
      <c r="N593" s="1">
        <v>9</v>
      </c>
      <c r="O593" s="1" t="s">
        <v>40</v>
      </c>
      <c r="P593" s="35"/>
      <c r="Q593" s="1"/>
      <c r="R593" s="1">
        <v>0.25</v>
      </c>
      <c r="S593" s="1" t="s">
        <v>40</v>
      </c>
      <c r="T593" s="1">
        <f t="shared" si="27"/>
        <v>0</v>
      </c>
      <c r="U593" s="1" t="s">
        <v>40</v>
      </c>
      <c r="V593" s="1" t="s">
        <v>40</v>
      </c>
      <c r="W593" s="1"/>
      <c r="X593" s="1"/>
      <c r="Y593" s="1"/>
      <c r="Z593" s="1"/>
      <c r="AA593" s="1"/>
      <c r="AB593" s="1"/>
      <c r="AC593" s="1" t="s">
        <v>41</v>
      </c>
      <c r="AD593" s="1" t="s">
        <v>67</v>
      </c>
      <c r="AE593" s="1" t="s">
        <v>40</v>
      </c>
    </row>
    <row r="594" spans="1:35" ht="15.75" hidden="1" customHeight="1" x14ac:dyDescent="0.25">
      <c r="A594" s="1" t="s">
        <v>32</v>
      </c>
      <c r="B594" s="1" t="s">
        <v>64</v>
      </c>
      <c r="C594" s="1" t="s">
        <v>65</v>
      </c>
      <c r="D594" s="1">
        <v>9</v>
      </c>
      <c r="E594" s="1" t="s">
        <v>40</v>
      </c>
      <c r="F594" s="1" t="s">
        <v>68</v>
      </c>
      <c r="G594" s="2">
        <v>45799</v>
      </c>
      <c r="H594" s="1" t="s">
        <v>49</v>
      </c>
      <c r="I594" s="1" t="s">
        <v>37</v>
      </c>
      <c r="J594" s="1" t="s">
        <v>38</v>
      </c>
      <c r="K594" s="1">
        <v>7</v>
      </c>
      <c r="L594" s="1">
        <v>64</v>
      </c>
      <c r="M594" s="1" t="s">
        <v>44</v>
      </c>
      <c r="N594" s="1">
        <v>8</v>
      </c>
      <c r="O594" s="1" t="s">
        <v>40</v>
      </c>
      <c r="P594" s="35"/>
      <c r="Q594" s="1"/>
      <c r="R594" s="1">
        <v>0.5</v>
      </c>
      <c r="S594" s="1" t="s">
        <v>40</v>
      </c>
      <c r="T594" s="1">
        <f t="shared" si="27"/>
        <v>0</v>
      </c>
      <c r="U594" s="1" t="s">
        <v>40</v>
      </c>
      <c r="V594" s="1" t="s">
        <v>40</v>
      </c>
      <c r="W594" s="1"/>
      <c r="X594" s="1"/>
      <c r="Y594" s="1"/>
      <c r="Z594" s="1"/>
      <c r="AA594" s="1"/>
      <c r="AB594" s="1"/>
      <c r="AC594" s="1" t="s">
        <v>41</v>
      </c>
      <c r="AD594" s="1" t="s">
        <v>67</v>
      </c>
      <c r="AE594" s="1" t="s">
        <v>40</v>
      </c>
    </row>
    <row r="595" spans="1:35" ht="15.75" hidden="1" customHeight="1" x14ac:dyDescent="0.25">
      <c r="A595" s="1" t="s">
        <v>32</v>
      </c>
      <c r="B595" s="1" t="s">
        <v>64</v>
      </c>
      <c r="C595" s="1" t="s">
        <v>65</v>
      </c>
      <c r="D595" s="1">
        <v>9</v>
      </c>
      <c r="E595" s="1">
        <v>681</v>
      </c>
      <c r="F595" s="1" t="s">
        <v>68</v>
      </c>
      <c r="G595" s="2">
        <v>45799</v>
      </c>
      <c r="H595" s="1" t="s">
        <v>49</v>
      </c>
      <c r="I595" s="1" t="s">
        <v>37</v>
      </c>
      <c r="J595" s="1" t="s">
        <v>38</v>
      </c>
      <c r="K595" s="1">
        <v>8</v>
      </c>
      <c r="L595" s="1">
        <v>65</v>
      </c>
      <c r="M595" s="1" t="s">
        <v>39</v>
      </c>
      <c r="N595" s="1" t="s">
        <v>40</v>
      </c>
      <c r="O595" s="1">
        <v>71</v>
      </c>
      <c r="P595" s="35">
        <f t="shared" si="28"/>
        <v>0.71</v>
      </c>
      <c r="Q595" s="1">
        <f t="shared" si="29"/>
        <v>0.22600001919049137</v>
      </c>
      <c r="R595" s="1">
        <v>8.5</v>
      </c>
      <c r="S595" s="1">
        <v>6</v>
      </c>
      <c r="T595" s="1">
        <f t="shared" si="27"/>
        <v>4.0115003406312216E-2</v>
      </c>
      <c r="U595" s="1">
        <v>15</v>
      </c>
      <c r="V595" s="1">
        <v>19</v>
      </c>
      <c r="W595" s="1">
        <v>3</v>
      </c>
      <c r="X595" s="1">
        <v>0</v>
      </c>
      <c r="Y595" s="1">
        <v>0</v>
      </c>
      <c r="Z595" s="1">
        <v>0</v>
      </c>
      <c r="AA595" s="1">
        <v>0</v>
      </c>
      <c r="AB595" s="1">
        <v>2</v>
      </c>
      <c r="AC595" s="1" t="s">
        <v>41</v>
      </c>
      <c r="AD595" s="1" t="s">
        <v>67</v>
      </c>
      <c r="AE595" s="1" t="s">
        <v>40</v>
      </c>
      <c r="AF595" s="3">
        <v>4706432.2657000003</v>
      </c>
      <c r="AG595" s="3">
        <v>2513735.1206</v>
      </c>
      <c r="AH595" s="3">
        <v>-75.668440000000004</v>
      </c>
      <c r="AI595" s="3">
        <v>8.639894001</v>
      </c>
    </row>
    <row r="596" spans="1:35" ht="15.75" hidden="1" customHeight="1" x14ac:dyDescent="0.25">
      <c r="A596" s="1" t="s">
        <v>32</v>
      </c>
      <c r="B596" s="1" t="s">
        <v>64</v>
      </c>
      <c r="C596" s="1" t="s">
        <v>65</v>
      </c>
      <c r="D596" s="1">
        <v>9</v>
      </c>
      <c r="E596" s="1">
        <v>682</v>
      </c>
      <c r="F596" s="1" t="s">
        <v>68</v>
      </c>
      <c r="G596" s="2">
        <v>45799</v>
      </c>
      <c r="H596" s="1" t="s">
        <v>49</v>
      </c>
      <c r="I596" s="1" t="s">
        <v>37</v>
      </c>
      <c r="J596" s="1" t="s">
        <v>38</v>
      </c>
      <c r="K596" s="1">
        <v>8</v>
      </c>
      <c r="L596" s="1">
        <v>66</v>
      </c>
      <c r="M596" s="1" t="s">
        <v>39</v>
      </c>
      <c r="N596" s="1" t="s">
        <v>40</v>
      </c>
      <c r="O596" s="1">
        <v>78.5</v>
      </c>
      <c r="P596" s="35">
        <f t="shared" si="28"/>
        <v>0.78500000000000003</v>
      </c>
      <c r="Q596" s="1">
        <f t="shared" si="29"/>
        <v>0.2498732606542757</v>
      </c>
      <c r="R596" s="1">
        <v>10</v>
      </c>
      <c r="S596" s="1">
        <v>7.5</v>
      </c>
      <c r="T596" s="1">
        <f t="shared" si="27"/>
        <v>4.9037627403401611E-2</v>
      </c>
      <c r="U596" s="1">
        <v>16</v>
      </c>
      <c r="V596" s="1">
        <v>21</v>
      </c>
      <c r="W596" s="1">
        <v>4</v>
      </c>
      <c r="X596" s="1">
        <v>0</v>
      </c>
      <c r="Y596" s="1">
        <v>0</v>
      </c>
      <c r="Z596" s="1">
        <v>0</v>
      </c>
      <c r="AA596" s="1">
        <v>0</v>
      </c>
      <c r="AB596" s="1">
        <v>2</v>
      </c>
      <c r="AC596" s="1" t="s">
        <v>41</v>
      </c>
      <c r="AD596" s="1" t="s">
        <v>67</v>
      </c>
      <c r="AE596" s="1" t="s">
        <v>40</v>
      </c>
      <c r="AF596" s="3">
        <v>4706429.1398</v>
      </c>
      <c r="AG596" s="3">
        <v>2513728.9471</v>
      </c>
      <c r="AH596" s="3">
        <v>-75.668468000000004</v>
      </c>
      <c r="AI596" s="3">
        <v>8.6398379999999992</v>
      </c>
    </row>
    <row r="597" spans="1:35" ht="15.75" hidden="1" customHeight="1" x14ac:dyDescent="0.25">
      <c r="A597" s="1" t="s">
        <v>32</v>
      </c>
      <c r="B597" s="1" t="s">
        <v>64</v>
      </c>
      <c r="C597" s="1" t="s">
        <v>65</v>
      </c>
      <c r="D597" s="1">
        <v>9</v>
      </c>
      <c r="E597" s="1" t="s">
        <v>40</v>
      </c>
      <c r="F597" s="1" t="s">
        <v>68</v>
      </c>
      <c r="G597" s="2">
        <v>45799</v>
      </c>
      <c r="H597" s="1" t="s">
        <v>49</v>
      </c>
      <c r="I597" s="1" t="s">
        <v>37</v>
      </c>
      <c r="J597" s="1" t="s">
        <v>38</v>
      </c>
      <c r="K597" s="1">
        <v>8</v>
      </c>
      <c r="L597" s="1">
        <v>67</v>
      </c>
      <c r="M597" s="1" t="s">
        <v>47</v>
      </c>
      <c r="N597" s="1">
        <v>12</v>
      </c>
      <c r="O597" s="1" t="s">
        <v>40</v>
      </c>
      <c r="P597" s="35"/>
      <c r="Q597" s="1"/>
      <c r="R597" s="1">
        <v>0.18</v>
      </c>
      <c r="S597" s="1" t="s">
        <v>40</v>
      </c>
      <c r="T597" s="1">
        <f t="shared" si="27"/>
        <v>0</v>
      </c>
      <c r="U597" s="1" t="s">
        <v>40</v>
      </c>
      <c r="V597" s="1" t="s">
        <v>40</v>
      </c>
      <c r="W597" s="1"/>
      <c r="X597" s="1"/>
      <c r="Y597" s="1"/>
      <c r="Z597" s="1"/>
      <c r="AA597" s="1"/>
      <c r="AB597" s="1"/>
      <c r="AC597" s="1" t="s">
        <v>41</v>
      </c>
      <c r="AD597" s="1" t="s">
        <v>67</v>
      </c>
      <c r="AE597" s="1" t="s">
        <v>40</v>
      </c>
    </row>
    <row r="598" spans="1:35" ht="15.75" hidden="1" customHeight="1" x14ac:dyDescent="0.25">
      <c r="A598" s="1" t="s">
        <v>32</v>
      </c>
      <c r="B598" s="1" t="s">
        <v>64</v>
      </c>
      <c r="C598" s="1" t="s">
        <v>65</v>
      </c>
      <c r="D598" s="1">
        <v>9</v>
      </c>
      <c r="E598" s="1" t="s">
        <v>40</v>
      </c>
      <c r="F598" s="1" t="s">
        <v>68</v>
      </c>
      <c r="G598" s="2">
        <v>45799</v>
      </c>
      <c r="H598" s="1" t="s">
        <v>49</v>
      </c>
      <c r="I598" s="1" t="s">
        <v>37</v>
      </c>
      <c r="J598" s="1" t="s">
        <v>38</v>
      </c>
      <c r="K598" s="1">
        <v>8</v>
      </c>
      <c r="L598" s="1">
        <v>68</v>
      </c>
      <c r="M598" s="1" t="s">
        <v>46</v>
      </c>
      <c r="N598" s="1">
        <v>9</v>
      </c>
      <c r="O598" s="1" t="s">
        <v>40</v>
      </c>
      <c r="P598" s="35"/>
      <c r="Q598" s="1"/>
      <c r="R598" s="1">
        <v>0.2</v>
      </c>
      <c r="S598" s="1" t="s">
        <v>40</v>
      </c>
      <c r="T598" s="1">
        <f t="shared" si="27"/>
        <v>0</v>
      </c>
      <c r="U598" s="1" t="s">
        <v>40</v>
      </c>
      <c r="V598" s="1" t="s">
        <v>40</v>
      </c>
      <c r="W598" s="1"/>
      <c r="X598" s="1"/>
      <c r="Y598" s="1"/>
      <c r="Z598" s="1"/>
      <c r="AA598" s="1"/>
      <c r="AB598" s="1"/>
      <c r="AC598" s="1" t="s">
        <v>41</v>
      </c>
      <c r="AD598" s="1" t="s">
        <v>67</v>
      </c>
      <c r="AE598" s="1" t="s">
        <v>40</v>
      </c>
    </row>
    <row r="599" spans="1:35" ht="15.75" hidden="1" customHeight="1" x14ac:dyDescent="0.25">
      <c r="A599" s="1" t="s">
        <v>32</v>
      </c>
      <c r="B599" s="1" t="s">
        <v>64</v>
      </c>
      <c r="C599" s="1" t="s">
        <v>65</v>
      </c>
      <c r="D599" s="1">
        <v>9</v>
      </c>
      <c r="E599" s="1" t="s">
        <v>40</v>
      </c>
      <c r="F599" s="1" t="s">
        <v>68</v>
      </c>
      <c r="G599" s="2">
        <v>45799</v>
      </c>
      <c r="H599" s="1" t="s">
        <v>49</v>
      </c>
      <c r="I599" s="1" t="s">
        <v>37</v>
      </c>
      <c r="J599" s="1" t="s">
        <v>38</v>
      </c>
      <c r="K599" s="1">
        <v>8</v>
      </c>
      <c r="L599" s="1">
        <v>69</v>
      </c>
      <c r="M599" s="1" t="s">
        <v>44</v>
      </c>
      <c r="N599" s="1">
        <v>22</v>
      </c>
      <c r="O599" s="1" t="s">
        <v>40</v>
      </c>
      <c r="P599" s="35"/>
      <c r="Q599" s="1"/>
      <c r="R599" s="1">
        <v>0.8</v>
      </c>
      <c r="S599" s="1" t="s">
        <v>40</v>
      </c>
      <c r="T599" s="1">
        <f t="shared" si="27"/>
        <v>0</v>
      </c>
      <c r="U599" s="1" t="s">
        <v>40</v>
      </c>
      <c r="V599" s="1" t="s">
        <v>40</v>
      </c>
      <c r="W599" s="1"/>
      <c r="X599" s="1"/>
      <c r="Y599" s="1"/>
      <c r="Z599" s="1"/>
      <c r="AA599" s="1"/>
      <c r="AB599" s="1"/>
      <c r="AC599" s="1" t="s">
        <v>41</v>
      </c>
      <c r="AD599" s="1" t="s">
        <v>67</v>
      </c>
      <c r="AE599" s="1" t="s">
        <v>40</v>
      </c>
    </row>
    <row r="600" spans="1:35" ht="15.75" hidden="1" customHeight="1" x14ac:dyDescent="0.25">
      <c r="A600" s="1" t="s">
        <v>32</v>
      </c>
      <c r="B600" s="1" t="s">
        <v>64</v>
      </c>
      <c r="C600" s="1" t="s">
        <v>65</v>
      </c>
      <c r="D600" s="1">
        <v>9</v>
      </c>
      <c r="E600" s="1">
        <v>683</v>
      </c>
      <c r="F600" s="1" t="s">
        <v>68</v>
      </c>
      <c r="G600" s="2">
        <v>45799</v>
      </c>
      <c r="H600" s="1" t="s">
        <v>49</v>
      </c>
      <c r="I600" s="1" t="s">
        <v>37</v>
      </c>
      <c r="J600" s="1" t="s">
        <v>38</v>
      </c>
      <c r="K600" s="1">
        <v>9</v>
      </c>
      <c r="L600" s="1">
        <v>70</v>
      </c>
      <c r="M600" s="1" t="s">
        <v>43</v>
      </c>
      <c r="N600" s="1" t="s">
        <v>40</v>
      </c>
      <c r="O600" s="1">
        <v>105.5</v>
      </c>
      <c r="P600" s="35">
        <f t="shared" si="28"/>
        <v>1.0549999999999999</v>
      </c>
      <c r="Q600" s="1">
        <f t="shared" si="29"/>
        <v>0.33581692992389917</v>
      </c>
      <c r="R600" s="1">
        <v>6.6</v>
      </c>
      <c r="S600" s="1">
        <v>3</v>
      </c>
      <c r="T600" s="1">
        <f t="shared" si="27"/>
        <v>8.8571715267428394E-2</v>
      </c>
      <c r="U600" s="1">
        <v>13</v>
      </c>
      <c r="V600" s="1">
        <v>17</v>
      </c>
      <c r="W600" s="1">
        <v>0</v>
      </c>
      <c r="X600" s="1">
        <v>0</v>
      </c>
      <c r="Y600" s="1">
        <v>0</v>
      </c>
      <c r="Z600" s="1">
        <v>0</v>
      </c>
      <c r="AA600" s="1">
        <v>0</v>
      </c>
      <c r="AB600" s="1">
        <v>0</v>
      </c>
      <c r="AC600" s="1" t="s">
        <v>41</v>
      </c>
      <c r="AD600" s="1" t="s">
        <v>67</v>
      </c>
      <c r="AE600" s="1" t="s">
        <v>40</v>
      </c>
      <c r="AF600" s="3">
        <v>4706424.3415999999</v>
      </c>
      <c r="AG600" s="3">
        <v>2513719.7982999999</v>
      </c>
      <c r="AH600" s="3">
        <v>-75.668510999999995</v>
      </c>
      <c r="AI600" s="3">
        <v>8.6397550009999993</v>
      </c>
    </row>
    <row r="601" spans="1:35" ht="15.75" hidden="1" customHeight="1" x14ac:dyDescent="0.25">
      <c r="A601" s="1" t="s">
        <v>32</v>
      </c>
      <c r="B601" s="1" t="s">
        <v>64</v>
      </c>
      <c r="C601" s="1" t="s">
        <v>65</v>
      </c>
      <c r="D601" s="1">
        <v>9</v>
      </c>
      <c r="E601" s="1" t="s">
        <v>40</v>
      </c>
      <c r="F601" s="1" t="s">
        <v>68</v>
      </c>
      <c r="G601" s="2">
        <v>45799</v>
      </c>
      <c r="H601" s="1" t="s">
        <v>49</v>
      </c>
      <c r="I601" s="1" t="s">
        <v>37</v>
      </c>
      <c r="J601" s="1" t="s">
        <v>38</v>
      </c>
      <c r="K601" s="1">
        <v>9</v>
      </c>
      <c r="L601" s="1">
        <v>71</v>
      </c>
      <c r="M601" s="1" t="s">
        <v>46</v>
      </c>
      <c r="N601" s="1">
        <v>3</v>
      </c>
      <c r="O601" s="1" t="s">
        <v>40</v>
      </c>
      <c r="P601" s="35"/>
      <c r="Q601" s="1"/>
      <c r="R601" s="1">
        <v>0.4</v>
      </c>
      <c r="S601" s="1" t="s">
        <v>40</v>
      </c>
      <c r="T601" s="1">
        <f t="shared" si="27"/>
        <v>0</v>
      </c>
      <c r="U601" s="1" t="s">
        <v>40</v>
      </c>
      <c r="V601" s="1" t="s">
        <v>40</v>
      </c>
      <c r="W601" s="1"/>
      <c r="X601" s="1"/>
      <c r="Y601" s="1"/>
      <c r="Z601" s="1"/>
      <c r="AA601" s="1"/>
      <c r="AB601" s="1"/>
      <c r="AC601" s="1" t="s">
        <v>41</v>
      </c>
      <c r="AD601" s="1" t="s">
        <v>67</v>
      </c>
      <c r="AE601" s="1" t="s">
        <v>40</v>
      </c>
    </row>
    <row r="602" spans="1:35" ht="15.75" hidden="1" customHeight="1" x14ac:dyDescent="0.25">
      <c r="A602" s="1" t="s">
        <v>32</v>
      </c>
      <c r="B602" s="1" t="s">
        <v>64</v>
      </c>
      <c r="C602" s="1" t="s">
        <v>65</v>
      </c>
      <c r="D602" s="1">
        <v>9</v>
      </c>
      <c r="E602" s="1" t="s">
        <v>40</v>
      </c>
      <c r="F602" s="1" t="s">
        <v>68</v>
      </c>
      <c r="G602" s="2">
        <v>45799</v>
      </c>
      <c r="H602" s="1" t="s">
        <v>49</v>
      </c>
      <c r="I602" s="1" t="s">
        <v>37</v>
      </c>
      <c r="J602" s="1" t="s">
        <v>38</v>
      </c>
      <c r="K602" s="1">
        <v>9</v>
      </c>
      <c r="L602" s="1">
        <v>72</v>
      </c>
      <c r="M602" s="1" t="s">
        <v>44</v>
      </c>
      <c r="N602" s="1">
        <v>22</v>
      </c>
      <c r="O602" s="1" t="s">
        <v>40</v>
      </c>
      <c r="P602" s="35"/>
      <c r="Q602" s="1"/>
      <c r="R602" s="1">
        <v>0.5</v>
      </c>
      <c r="S602" s="1" t="s">
        <v>40</v>
      </c>
      <c r="T602" s="1">
        <f t="shared" si="27"/>
        <v>0</v>
      </c>
      <c r="U602" s="1" t="s">
        <v>40</v>
      </c>
      <c r="V602" s="1" t="s">
        <v>40</v>
      </c>
      <c r="W602" s="1"/>
      <c r="X602" s="1"/>
      <c r="Y602" s="1"/>
      <c r="Z602" s="1"/>
      <c r="AA602" s="1"/>
      <c r="AB602" s="1"/>
      <c r="AC602" s="1" t="s">
        <v>41</v>
      </c>
      <c r="AD602" s="1" t="s">
        <v>67</v>
      </c>
      <c r="AE602" s="1" t="s">
        <v>40</v>
      </c>
    </row>
    <row r="603" spans="1:35" ht="15.75" hidden="1" customHeight="1" x14ac:dyDescent="0.25">
      <c r="A603" s="1" t="s">
        <v>32</v>
      </c>
      <c r="B603" s="1" t="s">
        <v>64</v>
      </c>
      <c r="C603" s="1" t="s">
        <v>65</v>
      </c>
      <c r="D603" s="1">
        <v>9</v>
      </c>
      <c r="E603" s="1">
        <v>684</v>
      </c>
      <c r="F603" s="1" t="s">
        <v>68</v>
      </c>
      <c r="G603" s="2">
        <v>45799</v>
      </c>
      <c r="H603" s="1" t="s">
        <v>49</v>
      </c>
      <c r="I603" s="1" t="s">
        <v>37</v>
      </c>
      <c r="J603" s="1" t="s">
        <v>38</v>
      </c>
      <c r="K603" s="1">
        <v>10</v>
      </c>
      <c r="L603" s="1">
        <v>73</v>
      </c>
      <c r="M603" s="1" t="s">
        <v>39</v>
      </c>
      <c r="N603" s="1" t="s">
        <v>40</v>
      </c>
      <c r="O603" s="1">
        <v>69</v>
      </c>
      <c r="P603" s="35">
        <f t="shared" si="28"/>
        <v>0.69</v>
      </c>
      <c r="Q603" s="1">
        <f t="shared" si="29"/>
        <v>0.21963382146681557</v>
      </c>
      <c r="R603" s="1">
        <v>11</v>
      </c>
      <c r="S603" s="1">
        <v>8.5</v>
      </c>
      <c r="T603" s="1">
        <f t="shared" si="27"/>
        <v>3.7886834203025681E-2</v>
      </c>
      <c r="U603" s="1">
        <v>16</v>
      </c>
      <c r="V603" s="1">
        <v>19</v>
      </c>
      <c r="W603" s="1">
        <v>2</v>
      </c>
      <c r="X603" s="1">
        <v>0</v>
      </c>
      <c r="Y603" s="1">
        <v>0</v>
      </c>
      <c r="Z603" s="1">
        <v>0</v>
      </c>
      <c r="AA603" s="1">
        <v>4</v>
      </c>
      <c r="AB603" s="1">
        <v>0</v>
      </c>
      <c r="AC603" s="1" t="s">
        <v>41</v>
      </c>
      <c r="AD603" s="1" t="s">
        <v>67</v>
      </c>
      <c r="AE603" s="1" t="s">
        <v>40</v>
      </c>
      <c r="AF603" s="3">
        <v>4706422.6468000002</v>
      </c>
      <c r="AG603" s="3">
        <v>2513729.3243999998</v>
      </c>
      <c r="AH603" s="3">
        <v>-75.668526999999997</v>
      </c>
      <c r="AI603" s="3">
        <v>8.6398410000000005</v>
      </c>
    </row>
    <row r="604" spans="1:35" ht="15.75" hidden="1" customHeight="1" x14ac:dyDescent="0.25">
      <c r="A604" s="1" t="s">
        <v>32</v>
      </c>
      <c r="B604" s="1" t="s">
        <v>64</v>
      </c>
      <c r="C604" s="1" t="s">
        <v>65</v>
      </c>
      <c r="D604" s="1">
        <v>9</v>
      </c>
      <c r="E604" s="1">
        <v>685</v>
      </c>
      <c r="F604" s="1" t="s">
        <v>68</v>
      </c>
      <c r="G604" s="2">
        <v>45799</v>
      </c>
      <c r="H604" s="1" t="s">
        <v>49</v>
      </c>
      <c r="I604" s="1" t="s">
        <v>37</v>
      </c>
      <c r="J604" s="1" t="s">
        <v>38</v>
      </c>
      <c r="K604" s="1">
        <v>10</v>
      </c>
      <c r="L604" s="1">
        <v>74</v>
      </c>
      <c r="M604" s="1" t="s">
        <v>39</v>
      </c>
      <c r="N604" s="1"/>
      <c r="O604" s="1">
        <v>77.5</v>
      </c>
      <c r="P604" s="35">
        <f t="shared" si="28"/>
        <v>0.77500000000000002</v>
      </c>
      <c r="Q604" s="1">
        <f t="shared" si="29"/>
        <v>0.2466901617924378</v>
      </c>
      <c r="R604" s="1">
        <v>8</v>
      </c>
      <c r="S604" s="1">
        <v>8</v>
      </c>
      <c r="T604" s="1">
        <f t="shared" si="27"/>
        <v>4.7796218847284827E-2</v>
      </c>
      <c r="U604" s="1">
        <v>14</v>
      </c>
      <c r="V604" s="1">
        <v>18</v>
      </c>
      <c r="W604" s="1">
        <v>0</v>
      </c>
      <c r="X604" s="1">
        <v>0</v>
      </c>
      <c r="Y604" s="1">
        <v>0</v>
      </c>
      <c r="Z604" s="1">
        <v>0</v>
      </c>
      <c r="AA604" s="1">
        <v>0</v>
      </c>
      <c r="AB604" s="1">
        <v>0</v>
      </c>
      <c r="AC604" s="1" t="s">
        <v>69</v>
      </c>
      <c r="AD604" s="1" t="s">
        <v>67</v>
      </c>
      <c r="AE604" s="1" t="s">
        <v>70</v>
      </c>
      <c r="AF604" s="3">
        <v>4706413.1495000003</v>
      </c>
      <c r="AG604" s="3">
        <v>2513725.1869000001</v>
      </c>
      <c r="AH604" s="3">
        <v>-75.668612999999993</v>
      </c>
      <c r="AI604" s="3">
        <v>8.6398030000000006</v>
      </c>
    </row>
    <row r="605" spans="1:35" ht="15.75" hidden="1" customHeight="1" x14ac:dyDescent="0.25">
      <c r="A605" s="1" t="s">
        <v>32</v>
      </c>
      <c r="B605" s="1" t="s">
        <v>64</v>
      </c>
      <c r="C605" s="1" t="s">
        <v>65</v>
      </c>
      <c r="D605" s="1">
        <v>9</v>
      </c>
      <c r="E605" s="1" t="s">
        <v>40</v>
      </c>
      <c r="F605" s="1" t="s">
        <v>68</v>
      </c>
      <c r="G605" s="2">
        <v>45799</v>
      </c>
      <c r="H605" s="1" t="s">
        <v>49</v>
      </c>
      <c r="I605" s="1" t="s">
        <v>37</v>
      </c>
      <c r="J605" s="1" t="s">
        <v>38</v>
      </c>
      <c r="K605" s="1">
        <v>10</v>
      </c>
      <c r="L605" s="1">
        <v>75</v>
      </c>
      <c r="M605" s="1" t="s">
        <v>47</v>
      </c>
      <c r="N605" s="1">
        <v>15</v>
      </c>
      <c r="O605" s="1" t="s">
        <v>40</v>
      </c>
      <c r="P605" s="35"/>
      <c r="Q605" s="1"/>
      <c r="R605" s="1">
        <v>0.15</v>
      </c>
      <c r="S605" s="1" t="s">
        <v>40</v>
      </c>
      <c r="T605" s="1">
        <f t="shared" si="27"/>
        <v>0</v>
      </c>
      <c r="U605" s="1" t="s">
        <v>40</v>
      </c>
      <c r="V605" s="1" t="s">
        <v>40</v>
      </c>
      <c r="W605" s="1"/>
      <c r="X605" s="1"/>
      <c r="Y605" s="1"/>
      <c r="Z605" s="1"/>
      <c r="AA605" s="1"/>
      <c r="AB605" s="1"/>
      <c r="AC605" s="1" t="s">
        <v>41</v>
      </c>
      <c r="AD605" s="1" t="s">
        <v>67</v>
      </c>
      <c r="AE605" s="1" t="s">
        <v>40</v>
      </c>
    </row>
    <row r="606" spans="1:35" ht="15.75" hidden="1" customHeight="1" x14ac:dyDescent="0.25">
      <c r="A606" s="1" t="s">
        <v>32</v>
      </c>
      <c r="B606" s="1" t="s">
        <v>64</v>
      </c>
      <c r="C606" s="1" t="s">
        <v>65</v>
      </c>
      <c r="D606" s="1">
        <v>9</v>
      </c>
      <c r="E606" s="1" t="s">
        <v>40</v>
      </c>
      <c r="F606" s="1" t="s">
        <v>68</v>
      </c>
      <c r="G606" s="2">
        <v>45799</v>
      </c>
      <c r="H606" s="1" t="s">
        <v>49</v>
      </c>
      <c r="I606" s="1" t="s">
        <v>37</v>
      </c>
      <c r="J606" s="1" t="s">
        <v>38</v>
      </c>
      <c r="K606" s="1">
        <v>10</v>
      </c>
      <c r="L606" s="1">
        <v>76</v>
      </c>
      <c r="M606" s="1" t="s">
        <v>46</v>
      </c>
      <c r="N606" s="1">
        <v>7</v>
      </c>
      <c r="O606" s="1" t="s">
        <v>40</v>
      </c>
      <c r="P606" s="35"/>
      <c r="Q606" s="1"/>
      <c r="R606" s="1">
        <v>0.2</v>
      </c>
      <c r="S606" s="1" t="s">
        <v>40</v>
      </c>
      <c r="T606" s="1">
        <f t="shared" si="27"/>
        <v>0</v>
      </c>
      <c r="U606" s="1" t="s">
        <v>40</v>
      </c>
      <c r="V606" s="1" t="s">
        <v>40</v>
      </c>
      <c r="W606" s="1"/>
      <c r="X606" s="1"/>
      <c r="Y606" s="1"/>
      <c r="Z606" s="1"/>
      <c r="AA606" s="1"/>
      <c r="AB606" s="1"/>
      <c r="AC606" s="1" t="s">
        <v>41</v>
      </c>
      <c r="AD606" s="1" t="s">
        <v>67</v>
      </c>
      <c r="AE606" s="1" t="s">
        <v>40</v>
      </c>
    </row>
    <row r="607" spans="1:35" ht="15.75" hidden="1" customHeight="1" x14ac:dyDescent="0.25">
      <c r="A607" s="1" t="s">
        <v>32</v>
      </c>
      <c r="B607" s="1" t="s">
        <v>64</v>
      </c>
      <c r="C607" s="1" t="s">
        <v>65</v>
      </c>
      <c r="D607" s="1">
        <v>9</v>
      </c>
      <c r="E607" s="1" t="s">
        <v>40</v>
      </c>
      <c r="F607" s="1" t="s">
        <v>68</v>
      </c>
      <c r="G607" s="2">
        <v>45799</v>
      </c>
      <c r="H607" s="1" t="s">
        <v>49</v>
      </c>
      <c r="I607" s="1" t="s">
        <v>37</v>
      </c>
      <c r="J607" s="1" t="s">
        <v>38</v>
      </c>
      <c r="K607" s="1">
        <v>10</v>
      </c>
      <c r="L607" s="1">
        <v>77</v>
      </c>
      <c r="M607" s="1" t="s">
        <v>44</v>
      </c>
      <c r="N607" s="1">
        <v>4</v>
      </c>
      <c r="O607" s="1" t="s">
        <v>40</v>
      </c>
      <c r="P607" s="35"/>
      <c r="Q607" s="1"/>
      <c r="R607" s="1">
        <v>0.3</v>
      </c>
      <c r="S607" s="1" t="s">
        <v>40</v>
      </c>
      <c r="T607" s="1">
        <f t="shared" si="27"/>
        <v>0</v>
      </c>
      <c r="U607" s="1" t="s">
        <v>40</v>
      </c>
      <c r="V607" s="1" t="s">
        <v>40</v>
      </c>
      <c r="W607" s="1"/>
      <c r="X607" s="1"/>
      <c r="Y607" s="1"/>
      <c r="Z607" s="1"/>
      <c r="AA607" s="1"/>
      <c r="AB607" s="1"/>
      <c r="AC607" s="1" t="s">
        <v>41</v>
      </c>
      <c r="AD607" s="1" t="s">
        <v>67</v>
      </c>
      <c r="AE607" s="1" t="s">
        <v>40</v>
      </c>
    </row>
    <row r="608" spans="1:35" ht="15.75" hidden="1" customHeight="1" x14ac:dyDescent="0.25">
      <c r="A608" s="1" t="s">
        <v>32</v>
      </c>
      <c r="B608" s="1" t="s">
        <v>64</v>
      </c>
      <c r="C608" s="1" t="s">
        <v>71</v>
      </c>
      <c r="D608" s="1">
        <v>10</v>
      </c>
      <c r="E608" s="1">
        <v>686</v>
      </c>
      <c r="F608" s="1" t="s">
        <v>68</v>
      </c>
      <c r="G608" s="2">
        <v>45800</v>
      </c>
      <c r="H608" s="1" t="s">
        <v>49</v>
      </c>
      <c r="I608" s="1" t="s">
        <v>50</v>
      </c>
      <c r="J608" s="1" t="s">
        <v>38</v>
      </c>
      <c r="K608" s="1">
        <v>1</v>
      </c>
      <c r="L608" s="1">
        <v>1</v>
      </c>
      <c r="M608" s="1" t="s">
        <v>43</v>
      </c>
      <c r="N608" s="1" t="s">
        <v>40</v>
      </c>
      <c r="O608" s="1">
        <v>96.4</v>
      </c>
      <c r="P608" s="35">
        <f t="shared" si="28"/>
        <v>0.96400000000000008</v>
      </c>
      <c r="Q608" s="1">
        <f t="shared" si="29"/>
        <v>0.30685073028117427</v>
      </c>
      <c r="R608" s="1">
        <v>6.8</v>
      </c>
      <c r="S608" s="1">
        <v>4.2</v>
      </c>
      <c r="T608" s="1">
        <f t="shared" si="27"/>
        <v>7.3951025997763015E-2</v>
      </c>
      <c r="U608" s="1">
        <v>0</v>
      </c>
      <c r="V608" s="1">
        <v>4</v>
      </c>
      <c r="W608" s="1">
        <v>0</v>
      </c>
      <c r="X608" s="1">
        <v>0</v>
      </c>
      <c r="Y608" s="1">
        <v>0</v>
      </c>
      <c r="Z608" s="1">
        <v>0</v>
      </c>
      <c r="AA608" s="1">
        <v>0</v>
      </c>
      <c r="AB608" s="1">
        <v>0</v>
      </c>
      <c r="AC608" s="1" t="s">
        <v>41</v>
      </c>
      <c r="AD608" s="1" t="s">
        <v>67</v>
      </c>
      <c r="AE608" s="1" t="s">
        <v>40</v>
      </c>
      <c r="AF608" s="3">
        <v>4707291.7249999996</v>
      </c>
      <c r="AG608" s="3">
        <v>2513521.1258</v>
      </c>
      <c r="AH608" s="3">
        <v>-75.660619999999994</v>
      </c>
      <c r="AI608" s="3">
        <v>8.6380140000000001</v>
      </c>
    </row>
    <row r="609" spans="1:35" ht="15.75" hidden="1" customHeight="1" x14ac:dyDescent="0.25">
      <c r="A609" s="1" t="s">
        <v>32</v>
      </c>
      <c r="B609" s="1" t="s">
        <v>64</v>
      </c>
      <c r="C609" s="1" t="s">
        <v>71</v>
      </c>
      <c r="D609" s="1">
        <v>10</v>
      </c>
      <c r="E609" s="1">
        <v>687</v>
      </c>
      <c r="F609" s="1" t="s">
        <v>68</v>
      </c>
      <c r="G609" s="2">
        <v>45800</v>
      </c>
      <c r="H609" s="1" t="s">
        <v>49</v>
      </c>
      <c r="I609" s="1" t="s">
        <v>50</v>
      </c>
      <c r="J609" s="1" t="s">
        <v>38</v>
      </c>
      <c r="K609" s="1">
        <v>1</v>
      </c>
      <c r="L609" s="1">
        <v>2</v>
      </c>
      <c r="M609" s="1" t="s">
        <v>39</v>
      </c>
      <c r="N609" s="1" t="s">
        <v>40</v>
      </c>
      <c r="O609" s="1">
        <v>59</v>
      </c>
      <c r="P609" s="35">
        <f t="shared" si="28"/>
        <v>0.59</v>
      </c>
      <c r="Q609" s="1">
        <f t="shared" si="29"/>
        <v>0.18780283284843649</v>
      </c>
      <c r="R609" s="1">
        <v>14</v>
      </c>
      <c r="S609" s="1">
        <v>12</v>
      </c>
      <c r="T609" s="1">
        <f t="shared" si="27"/>
        <v>2.770091784514438E-2</v>
      </c>
      <c r="U609" s="1">
        <v>0</v>
      </c>
      <c r="V609" s="1">
        <v>5</v>
      </c>
      <c r="W609" s="1">
        <v>0</v>
      </c>
      <c r="X609" s="1">
        <v>0</v>
      </c>
      <c r="Y609" s="1">
        <v>0</v>
      </c>
      <c r="Z609" s="1">
        <v>0</v>
      </c>
      <c r="AA609" s="1">
        <v>0</v>
      </c>
      <c r="AB609" s="1">
        <v>0</v>
      </c>
      <c r="AC609" s="1" t="s">
        <v>41</v>
      </c>
      <c r="AD609" s="1" t="s">
        <v>67</v>
      </c>
      <c r="AE609" s="1" t="s">
        <v>40</v>
      </c>
      <c r="AF609" s="3">
        <v>4707287.5524000004</v>
      </c>
      <c r="AG609" s="3">
        <v>2513522.7037</v>
      </c>
      <c r="AH609" s="3">
        <v>-75.660657999999998</v>
      </c>
      <c r="AI609" s="3">
        <v>8.6380280000000003</v>
      </c>
    </row>
    <row r="610" spans="1:35" ht="15.75" hidden="1" customHeight="1" x14ac:dyDescent="0.25">
      <c r="A610" s="1" t="s">
        <v>32</v>
      </c>
      <c r="B610" s="1" t="s">
        <v>64</v>
      </c>
      <c r="C610" s="1" t="s">
        <v>71</v>
      </c>
      <c r="D610" s="1">
        <v>10</v>
      </c>
      <c r="E610" s="1">
        <v>688</v>
      </c>
      <c r="F610" s="1" t="s">
        <v>68</v>
      </c>
      <c r="G610" s="2">
        <v>45800</v>
      </c>
      <c r="H610" s="1" t="s">
        <v>49</v>
      </c>
      <c r="I610" s="1" t="s">
        <v>50</v>
      </c>
      <c r="J610" s="1" t="s">
        <v>38</v>
      </c>
      <c r="K610" s="1">
        <v>1</v>
      </c>
      <c r="L610" s="1">
        <v>3</v>
      </c>
      <c r="M610" s="1" t="s">
        <v>39</v>
      </c>
      <c r="N610" s="1" t="s">
        <v>40</v>
      </c>
      <c r="O610" s="1">
        <v>64.3</v>
      </c>
      <c r="P610" s="35">
        <f t="shared" si="28"/>
        <v>0.64300000000000002</v>
      </c>
      <c r="Q610" s="1">
        <f t="shared" si="29"/>
        <v>0.2046732568161774</v>
      </c>
      <c r="R610" s="1">
        <v>8</v>
      </c>
      <c r="S610" s="1">
        <v>5.5</v>
      </c>
      <c r="T610" s="1">
        <f t="shared" si="27"/>
        <v>3.2901226033200517E-2</v>
      </c>
      <c r="U610" s="1">
        <v>0</v>
      </c>
      <c r="V610" s="1">
        <v>6</v>
      </c>
      <c r="W610" s="1">
        <v>0</v>
      </c>
      <c r="X610" s="1">
        <v>0</v>
      </c>
      <c r="Y610" s="1">
        <v>0</v>
      </c>
      <c r="Z610" s="1">
        <v>0</v>
      </c>
      <c r="AA610" s="1">
        <v>0</v>
      </c>
      <c r="AB610" s="1">
        <v>0</v>
      </c>
      <c r="AC610" s="1" t="s">
        <v>41</v>
      </c>
      <c r="AD610" s="1" t="s">
        <v>67</v>
      </c>
      <c r="AE610" s="1" t="s">
        <v>40</v>
      </c>
      <c r="AF610" s="3">
        <v>4707288.7850000001</v>
      </c>
      <c r="AG610" s="3">
        <v>2513525.7927999999</v>
      </c>
      <c r="AH610" s="3">
        <v>-75.660646999999997</v>
      </c>
      <c r="AI610" s="3">
        <v>8.6380560000000006</v>
      </c>
    </row>
    <row r="611" spans="1:35" ht="15.75" hidden="1" customHeight="1" x14ac:dyDescent="0.25">
      <c r="A611" s="1" t="s">
        <v>32</v>
      </c>
      <c r="B611" s="1" t="s">
        <v>64</v>
      </c>
      <c r="C611" s="1" t="s">
        <v>71</v>
      </c>
      <c r="D611" s="1">
        <v>10</v>
      </c>
      <c r="E611" s="1">
        <v>689</v>
      </c>
      <c r="F611" s="1" t="s">
        <v>68</v>
      </c>
      <c r="G611" s="2">
        <v>45800</v>
      </c>
      <c r="H611" s="1" t="s">
        <v>49</v>
      </c>
      <c r="I611" s="1" t="s">
        <v>50</v>
      </c>
      <c r="J611" s="1" t="s">
        <v>38</v>
      </c>
      <c r="K611" s="1">
        <v>1</v>
      </c>
      <c r="L611" s="1">
        <v>4</v>
      </c>
      <c r="M611" s="1" t="s">
        <v>39</v>
      </c>
      <c r="N611" s="1" t="s">
        <v>40</v>
      </c>
      <c r="O611" s="1">
        <v>70.3</v>
      </c>
      <c r="P611" s="35">
        <f t="shared" si="28"/>
        <v>0.70299999999999996</v>
      </c>
      <c r="Q611" s="1">
        <f t="shared" si="29"/>
        <v>0.22377184998720484</v>
      </c>
      <c r="R611" s="1">
        <v>11</v>
      </c>
      <c r="S611" s="1">
        <v>9</v>
      </c>
      <c r="T611" s="1">
        <f t="shared" si="27"/>
        <v>3.9327902635251245E-2</v>
      </c>
      <c r="U611" s="1">
        <v>0</v>
      </c>
      <c r="V611" s="1">
        <v>6</v>
      </c>
      <c r="W611" s="1">
        <v>3</v>
      </c>
      <c r="X611" s="1">
        <v>0</v>
      </c>
      <c r="Y611" s="1">
        <v>0</v>
      </c>
      <c r="Z611" s="1">
        <v>0</v>
      </c>
      <c r="AA611" s="1">
        <v>0</v>
      </c>
      <c r="AB611" s="1">
        <v>0</v>
      </c>
      <c r="AC611" s="1" t="s">
        <v>41</v>
      </c>
      <c r="AD611" s="1" t="s">
        <v>67</v>
      </c>
      <c r="AE611" s="1" t="s">
        <v>40</v>
      </c>
      <c r="AF611" s="3">
        <v>4707292.0614999998</v>
      </c>
      <c r="AG611" s="3">
        <v>2513522.0085</v>
      </c>
      <c r="AH611" s="3">
        <v>-75.660617000000002</v>
      </c>
      <c r="AI611" s="3">
        <v>8.6380219999999994</v>
      </c>
    </row>
    <row r="612" spans="1:35" ht="15.75" hidden="1" customHeight="1" x14ac:dyDescent="0.25">
      <c r="A612" s="1" t="s">
        <v>32</v>
      </c>
      <c r="B612" s="1" t="s">
        <v>64</v>
      </c>
      <c r="C612" s="1" t="s">
        <v>71</v>
      </c>
      <c r="D612" s="1">
        <v>10</v>
      </c>
      <c r="E612" s="1">
        <v>690</v>
      </c>
      <c r="F612" s="1" t="s">
        <v>68</v>
      </c>
      <c r="G612" s="2">
        <v>45800</v>
      </c>
      <c r="H612" s="1" t="s">
        <v>49</v>
      </c>
      <c r="I612" s="1" t="s">
        <v>50</v>
      </c>
      <c r="J612" s="1" t="s">
        <v>38</v>
      </c>
      <c r="K612" s="1">
        <v>1</v>
      </c>
      <c r="L612" s="1">
        <v>5</v>
      </c>
      <c r="M612" s="1" t="s">
        <v>54</v>
      </c>
      <c r="N612" s="1" t="s">
        <v>40</v>
      </c>
      <c r="O612" s="1">
        <v>78</v>
      </c>
      <c r="P612" s="35">
        <f t="shared" si="28"/>
        <v>0.78</v>
      </c>
      <c r="Q612" s="1">
        <f t="shared" si="29"/>
        <v>0.24828171122335674</v>
      </c>
      <c r="R612" s="1">
        <v>6.2</v>
      </c>
      <c r="S612" s="1">
        <v>2</v>
      </c>
      <c r="T612" s="1">
        <f t="shared" si="27"/>
        <v>4.8414933688554568E-2</v>
      </c>
      <c r="U612" s="1">
        <v>0</v>
      </c>
      <c r="V612" s="1">
        <v>4</v>
      </c>
      <c r="W612" s="1"/>
      <c r="X612" s="1"/>
      <c r="Y612" s="1"/>
      <c r="Z612" s="1"/>
      <c r="AA612" s="1"/>
      <c r="AB612" s="1"/>
      <c r="AC612" s="1" t="s">
        <v>41</v>
      </c>
      <c r="AD612" s="1" t="s">
        <v>67</v>
      </c>
      <c r="AE612" s="1" t="s">
        <v>40</v>
      </c>
      <c r="AF612" s="3">
        <v>4707294.4996999996</v>
      </c>
      <c r="AG612" s="3">
        <v>2513524.3147</v>
      </c>
      <c r="AH612" s="3">
        <v>-75.660595000000001</v>
      </c>
      <c r="AI612" s="3">
        <v>8.6380429999999997</v>
      </c>
    </row>
    <row r="613" spans="1:35" ht="15.75" hidden="1" customHeight="1" x14ac:dyDescent="0.25">
      <c r="A613" s="1" t="s">
        <v>32</v>
      </c>
      <c r="B613" s="1" t="s">
        <v>64</v>
      </c>
      <c r="C613" s="1" t="s">
        <v>71</v>
      </c>
      <c r="D613" s="1">
        <v>10</v>
      </c>
      <c r="E613" s="1">
        <v>691</v>
      </c>
      <c r="F613" s="1" t="s">
        <v>68</v>
      </c>
      <c r="G613" s="2">
        <v>45800</v>
      </c>
      <c r="H613" s="1" t="s">
        <v>49</v>
      </c>
      <c r="I613" s="1" t="s">
        <v>50</v>
      </c>
      <c r="J613" s="1" t="s">
        <v>38</v>
      </c>
      <c r="K613" s="1">
        <v>1</v>
      </c>
      <c r="L613" s="1">
        <v>6</v>
      </c>
      <c r="M613" s="1" t="s">
        <v>39</v>
      </c>
      <c r="N613" s="1" t="s">
        <v>40</v>
      </c>
      <c r="O613" s="1">
        <v>83.8</v>
      </c>
      <c r="P613" s="35">
        <f t="shared" si="28"/>
        <v>0.83799999999999997</v>
      </c>
      <c r="Q613" s="1">
        <f t="shared" si="29"/>
        <v>0.26674368462201659</v>
      </c>
      <c r="R613" s="1">
        <v>12</v>
      </c>
      <c r="S613" s="1">
        <v>9</v>
      </c>
      <c r="T613" s="1">
        <f t="shared" si="27"/>
        <v>5.5882801928312471E-2</v>
      </c>
      <c r="U613" s="1">
        <v>0</v>
      </c>
      <c r="V613" s="1">
        <v>6</v>
      </c>
      <c r="W613" s="1">
        <v>2</v>
      </c>
      <c r="X613" s="1">
        <v>0</v>
      </c>
      <c r="Y613" s="1">
        <v>0</v>
      </c>
      <c r="Z613" s="1">
        <v>0</v>
      </c>
      <c r="AA613" s="1">
        <v>0</v>
      </c>
      <c r="AB613" s="1">
        <v>0</v>
      </c>
      <c r="AC613" s="1" t="s">
        <v>41</v>
      </c>
      <c r="AD613" s="1" t="s">
        <v>67</v>
      </c>
      <c r="AE613" s="1" t="s">
        <v>40</v>
      </c>
      <c r="AF613" s="3">
        <v>4707293.6074000001</v>
      </c>
      <c r="AG613" s="3">
        <v>2513522.6614999999</v>
      </c>
      <c r="AH613" s="3">
        <v>-75.660602999999995</v>
      </c>
      <c r="AI613" s="3">
        <v>8.6380280000000003</v>
      </c>
    </row>
    <row r="614" spans="1:35" ht="15.75" hidden="1" customHeight="1" x14ac:dyDescent="0.25">
      <c r="A614" s="1" t="s">
        <v>32</v>
      </c>
      <c r="B614" s="1" t="s">
        <v>64</v>
      </c>
      <c r="C614" s="1" t="s">
        <v>71</v>
      </c>
      <c r="D614" s="1">
        <v>10</v>
      </c>
      <c r="E614" s="1">
        <v>692</v>
      </c>
      <c r="F614" s="1" t="s">
        <v>68</v>
      </c>
      <c r="G614" s="2">
        <v>45800</v>
      </c>
      <c r="H614" s="1" t="s">
        <v>49</v>
      </c>
      <c r="I614" s="1" t="s">
        <v>50</v>
      </c>
      <c r="J614" s="1" t="s">
        <v>38</v>
      </c>
      <c r="K614" s="1">
        <v>1</v>
      </c>
      <c r="L614" s="1">
        <v>7</v>
      </c>
      <c r="M614" s="1" t="s">
        <v>43</v>
      </c>
      <c r="N614" s="1" t="s">
        <v>40</v>
      </c>
      <c r="O614" s="1">
        <v>72.7</v>
      </c>
      <c r="P614" s="35">
        <f t="shared" si="28"/>
        <v>0.72699999999999998</v>
      </c>
      <c r="Q614" s="1">
        <f t="shared" si="29"/>
        <v>0.23141128725561583</v>
      </c>
      <c r="R614" s="1">
        <v>7.2</v>
      </c>
      <c r="S614" s="1">
        <v>4.8</v>
      </c>
      <c r="T614" s="1">
        <f t="shared" si="27"/>
        <v>4.2059001458708174E-2</v>
      </c>
      <c r="U614" s="1">
        <v>0</v>
      </c>
      <c r="V614" s="1">
        <v>4</v>
      </c>
      <c r="W614" s="1">
        <v>0</v>
      </c>
      <c r="X614" s="1">
        <v>0</v>
      </c>
      <c r="Y614" s="1">
        <v>0</v>
      </c>
      <c r="Z614" s="1">
        <v>0</v>
      </c>
      <c r="AA614" s="1">
        <v>0</v>
      </c>
      <c r="AB614" s="1">
        <v>0</v>
      </c>
      <c r="AC614" s="1" t="s">
        <v>41</v>
      </c>
      <c r="AD614" s="1" t="s">
        <v>67</v>
      </c>
      <c r="AE614" s="1" t="s">
        <v>40</v>
      </c>
      <c r="AF614" s="3">
        <v>4707293.9230000004</v>
      </c>
      <c r="AG614" s="3">
        <v>2513520.5573</v>
      </c>
      <c r="AH614" s="3">
        <v>-75.660600000000002</v>
      </c>
      <c r="AI614" s="3">
        <v>8.6380090000000003</v>
      </c>
    </row>
    <row r="615" spans="1:35" ht="15.75" hidden="1" customHeight="1" x14ac:dyDescent="0.25">
      <c r="A615" s="1" t="s">
        <v>32</v>
      </c>
      <c r="B615" s="1" t="s">
        <v>64</v>
      </c>
      <c r="C615" s="1" t="s">
        <v>71</v>
      </c>
      <c r="D615" s="1">
        <v>10</v>
      </c>
      <c r="E615" s="1">
        <v>693</v>
      </c>
      <c r="F615" s="1" t="s">
        <v>68</v>
      </c>
      <c r="G615" s="2">
        <v>45800</v>
      </c>
      <c r="H615" s="1" t="s">
        <v>49</v>
      </c>
      <c r="I615" s="1" t="s">
        <v>50</v>
      </c>
      <c r="J615" s="1" t="s">
        <v>38</v>
      </c>
      <c r="K615" s="1">
        <v>1</v>
      </c>
      <c r="L615" s="1">
        <v>8</v>
      </c>
      <c r="M615" s="1" t="s">
        <v>43</v>
      </c>
      <c r="N615" s="1" t="s">
        <v>40</v>
      </c>
      <c r="O615" s="1">
        <v>101.5</v>
      </c>
      <c r="P615" s="35">
        <f t="shared" si="28"/>
        <v>1.0149999999999999</v>
      </c>
      <c r="Q615" s="1">
        <f t="shared" si="29"/>
        <v>0.3230845344765475</v>
      </c>
      <c r="R615" s="1">
        <v>8.5</v>
      </c>
      <c r="S615" s="1">
        <v>4.8</v>
      </c>
      <c r="T615" s="1">
        <f t="shared" si="27"/>
        <v>8.1982700623423915E-2</v>
      </c>
      <c r="U615" s="1">
        <v>0</v>
      </c>
      <c r="V615" s="1">
        <v>6</v>
      </c>
      <c r="W615" s="1">
        <v>0</v>
      </c>
      <c r="X615" s="1">
        <v>0</v>
      </c>
      <c r="Y615" s="1">
        <v>0</v>
      </c>
      <c r="Z615" s="1">
        <v>0</v>
      </c>
      <c r="AA615" s="1">
        <v>0</v>
      </c>
      <c r="AB615" s="1">
        <v>0</v>
      </c>
      <c r="AC615" s="1" t="s">
        <v>41</v>
      </c>
      <c r="AD615" s="1" t="s">
        <v>67</v>
      </c>
      <c r="AE615" s="1" t="s">
        <v>40</v>
      </c>
      <c r="AF615" s="3">
        <v>4707295.1509999996</v>
      </c>
      <c r="AG615" s="3">
        <v>2513522.9826000002</v>
      </c>
      <c r="AH615" s="3">
        <v>-75.660589000000002</v>
      </c>
      <c r="AI615" s="3">
        <v>8.6380309999999998</v>
      </c>
    </row>
    <row r="616" spans="1:35" ht="15.75" hidden="1" customHeight="1" x14ac:dyDescent="0.25">
      <c r="A616" s="1" t="s">
        <v>32</v>
      </c>
      <c r="B616" s="1" t="s">
        <v>64</v>
      </c>
      <c r="C616" s="1" t="s">
        <v>71</v>
      </c>
      <c r="D616" s="1">
        <v>10</v>
      </c>
      <c r="E616" s="1" t="s">
        <v>40</v>
      </c>
      <c r="F616" s="1" t="s">
        <v>68</v>
      </c>
      <c r="G616" s="2">
        <v>45800</v>
      </c>
      <c r="H616" s="1" t="s">
        <v>49</v>
      </c>
      <c r="I616" s="1" t="s">
        <v>50</v>
      </c>
      <c r="J616" s="1" t="s">
        <v>38</v>
      </c>
      <c r="K616" s="1">
        <v>1</v>
      </c>
      <c r="L616" s="1">
        <v>9</v>
      </c>
      <c r="M616" s="1" t="s">
        <v>46</v>
      </c>
      <c r="N616" s="1">
        <v>3</v>
      </c>
      <c r="O616" s="1" t="s">
        <v>40</v>
      </c>
      <c r="P616" s="35"/>
      <c r="Q616" s="1"/>
      <c r="R616" s="1">
        <v>0.2</v>
      </c>
      <c r="S616" s="1" t="s">
        <v>40</v>
      </c>
      <c r="T616" s="1">
        <f t="shared" si="27"/>
        <v>0</v>
      </c>
      <c r="U616" s="1" t="s">
        <v>40</v>
      </c>
      <c r="V616" s="1" t="s">
        <v>40</v>
      </c>
      <c r="W616" s="1"/>
      <c r="X616" s="1"/>
      <c r="Y616" s="1"/>
      <c r="Z616" s="1"/>
      <c r="AA616" s="1"/>
      <c r="AB616" s="1"/>
      <c r="AC616" s="1" t="s">
        <v>41</v>
      </c>
      <c r="AD616" s="1" t="s">
        <v>67</v>
      </c>
      <c r="AE616" s="1" t="s">
        <v>40</v>
      </c>
    </row>
    <row r="617" spans="1:35" ht="15.75" hidden="1" customHeight="1" x14ac:dyDescent="0.25">
      <c r="A617" s="1" t="s">
        <v>32</v>
      </c>
      <c r="B617" s="1" t="s">
        <v>64</v>
      </c>
      <c r="C617" s="1" t="s">
        <v>71</v>
      </c>
      <c r="D617" s="1">
        <v>10</v>
      </c>
      <c r="E617" s="1" t="s">
        <v>40</v>
      </c>
      <c r="F617" s="1" t="s">
        <v>68</v>
      </c>
      <c r="G617" s="2">
        <v>45800</v>
      </c>
      <c r="H617" s="1" t="s">
        <v>49</v>
      </c>
      <c r="I617" s="1" t="s">
        <v>50</v>
      </c>
      <c r="J617" s="1" t="s">
        <v>38</v>
      </c>
      <c r="K617" s="1">
        <v>1</v>
      </c>
      <c r="L617" s="1">
        <v>10</v>
      </c>
      <c r="M617" s="1" t="s">
        <v>44</v>
      </c>
      <c r="N617" s="1">
        <v>18</v>
      </c>
      <c r="O617" s="1" t="s">
        <v>40</v>
      </c>
      <c r="P617" s="35"/>
      <c r="Q617" s="1"/>
      <c r="R617" s="1">
        <v>0.6</v>
      </c>
      <c r="S617" s="1" t="s">
        <v>40</v>
      </c>
      <c r="T617" s="1">
        <f t="shared" si="27"/>
        <v>0</v>
      </c>
      <c r="U617" s="1" t="s">
        <v>40</v>
      </c>
      <c r="V617" s="1" t="s">
        <v>40</v>
      </c>
      <c r="W617" s="1"/>
      <c r="X617" s="1"/>
      <c r="Y617" s="1"/>
      <c r="Z617" s="1"/>
      <c r="AA617" s="1"/>
      <c r="AB617" s="1"/>
      <c r="AC617" s="1" t="s">
        <v>41</v>
      </c>
      <c r="AD617" s="1" t="s">
        <v>67</v>
      </c>
      <c r="AE617" s="1" t="s">
        <v>40</v>
      </c>
    </row>
    <row r="618" spans="1:35" ht="15.75" hidden="1" customHeight="1" x14ac:dyDescent="0.25">
      <c r="A618" s="1" t="s">
        <v>32</v>
      </c>
      <c r="B618" s="1" t="s">
        <v>64</v>
      </c>
      <c r="C618" s="1" t="s">
        <v>71</v>
      </c>
      <c r="D618" s="1">
        <v>10</v>
      </c>
      <c r="E618" s="1">
        <v>694</v>
      </c>
      <c r="F618" s="1" t="s">
        <v>68</v>
      </c>
      <c r="G618" s="2">
        <v>45800</v>
      </c>
      <c r="H618" s="1" t="s">
        <v>49</v>
      </c>
      <c r="I618" s="1" t="s">
        <v>50</v>
      </c>
      <c r="J618" s="1" t="s">
        <v>38</v>
      </c>
      <c r="K618" s="1">
        <v>2</v>
      </c>
      <c r="L618" s="1">
        <v>11</v>
      </c>
      <c r="M618" s="1" t="s">
        <v>52</v>
      </c>
      <c r="N618" s="1" t="s">
        <v>40</v>
      </c>
      <c r="O618" s="1">
        <v>77.5</v>
      </c>
      <c r="P618" s="35">
        <f t="shared" si="28"/>
        <v>0.77500000000000002</v>
      </c>
      <c r="Q618" s="1">
        <f t="shared" si="29"/>
        <v>0.2466901617924378</v>
      </c>
      <c r="R618" s="1">
        <v>3.8</v>
      </c>
      <c r="S618" s="1">
        <v>0.3</v>
      </c>
      <c r="T618" s="1">
        <f t="shared" si="27"/>
        <v>4.7796218847284827E-2</v>
      </c>
      <c r="U618" s="1">
        <v>0</v>
      </c>
      <c r="V618" s="1">
        <v>5</v>
      </c>
      <c r="W618" s="1"/>
      <c r="X618" s="1"/>
      <c r="Y618" s="1"/>
      <c r="Z618" s="1"/>
      <c r="AA618" s="1"/>
      <c r="AB618" s="1"/>
      <c r="AC618" s="1" t="s">
        <v>41</v>
      </c>
      <c r="AD618" s="1" t="s">
        <v>67</v>
      </c>
      <c r="AE618" s="1" t="s">
        <v>40</v>
      </c>
      <c r="AF618" s="3">
        <v>4707290.5009000003</v>
      </c>
      <c r="AG618" s="3">
        <v>2513519.2535999999</v>
      </c>
      <c r="AH618" s="3">
        <v>-75.660630999999995</v>
      </c>
      <c r="AI618" s="3">
        <v>8.6379970000000004</v>
      </c>
    </row>
    <row r="619" spans="1:35" ht="15.75" hidden="1" customHeight="1" x14ac:dyDescent="0.25">
      <c r="A619" s="1" t="s">
        <v>32</v>
      </c>
      <c r="B619" s="1" t="s">
        <v>64</v>
      </c>
      <c r="C619" s="1" t="s">
        <v>71</v>
      </c>
      <c r="D619" s="1">
        <v>10</v>
      </c>
      <c r="E619" s="1">
        <v>695</v>
      </c>
      <c r="F619" s="1" t="s">
        <v>68</v>
      </c>
      <c r="G619" s="2">
        <v>45800</v>
      </c>
      <c r="H619" s="1" t="s">
        <v>49</v>
      </c>
      <c r="I619" s="1" t="s">
        <v>50</v>
      </c>
      <c r="J619" s="1" t="s">
        <v>38</v>
      </c>
      <c r="K619" s="1">
        <v>2</v>
      </c>
      <c r="L619" s="1">
        <v>12</v>
      </c>
      <c r="M619" s="1" t="s">
        <v>39</v>
      </c>
      <c r="N619" s="1" t="s">
        <v>40</v>
      </c>
      <c r="O619" s="1">
        <v>97.4</v>
      </c>
      <c r="P619" s="35">
        <f t="shared" si="28"/>
        <v>0.97400000000000009</v>
      </c>
      <c r="Q619" s="1">
        <f t="shared" si="29"/>
        <v>0.31003382914301214</v>
      </c>
      <c r="R619" s="1">
        <v>9</v>
      </c>
      <c r="S619" s="1">
        <v>5.6</v>
      </c>
      <c r="T619" s="1">
        <f t="shared" si="27"/>
        <v>7.5493237396323465E-2</v>
      </c>
      <c r="U619" s="1">
        <v>0</v>
      </c>
      <c r="V619" s="1">
        <v>7</v>
      </c>
      <c r="W619" s="1">
        <v>2</v>
      </c>
      <c r="X619" s="1">
        <v>0</v>
      </c>
      <c r="Y619" s="1">
        <v>0</v>
      </c>
      <c r="Z619" s="1">
        <v>0</v>
      </c>
      <c r="AA619" s="1">
        <v>0</v>
      </c>
      <c r="AB619" s="1">
        <v>4</v>
      </c>
      <c r="AC619" s="1" t="s">
        <v>41</v>
      </c>
      <c r="AD619" s="1" t="s">
        <v>67</v>
      </c>
      <c r="AE619" s="1" t="s">
        <v>40</v>
      </c>
      <c r="AF619" s="3">
        <v>4707289.6978000002</v>
      </c>
      <c r="AG619" s="3">
        <v>2513514.6126999999</v>
      </c>
      <c r="AH619" s="3">
        <v>-75.660638000000006</v>
      </c>
      <c r="AI619" s="3">
        <v>8.6379549999999998</v>
      </c>
    </row>
    <row r="620" spans="1:35" ht="15.75" hidden="1" customHeight="1" x14ac:dyDescent="0.25">
      <c r="A620" s="1" t="s">
        <v>32</v>
      </c>
      <c r="B620" s="1" t="s">
        <v>64</v>
      </c>
      <c r="C620" s="1" t="s">
        <v>71</v>
      </c>
      <c r="D620" s="1">
        <v>10</v>
      </c>
      <c r="E620" s="1" t="s">
        <v>40</v>
      </c>
      <c r="F620" s="1" t="s">
        <v>68</v>
      </c>
      <c r="G620" s="2">
        <v>45800</v>
      </c>
      <c r="H620" s="1" t="s">
        <v>49</v>
      </c>
      <c r="I620" s="1" t="s">
        <v>50</v>
      </c>
      <c r="J620" s="1" t="s">
        <v>38</v>
      </c>
      <c r="K620" s="1">
        <v>2</v>
      </c>
      <c r="L620" s="1">
        <v>13</v>
      </c>
      <c r="M620" s="1" t="s">
        <v>44</v>
      </c>
      <c r="N620" s="1">
        <v>5</v>
      </c>
      <c r="O620" s="1" t="s">
        <v>40</v>
      </c>
      <c r="P620" s="35"/>
      <c r="Q620" s="1"/>
      <c r="R620" s="1">
        <v>0.8</v>
      </c>
      <c r="S620" s="1" t="s">
        <v>40</v>
      </c>
      <c r="T620" s="1">
        <f t="shared" si="27"/>
        <v>0</v>
      </c>
      <c r="U620" s="1" t="s">
        <v>40</v>
      </c>
      <c r="V620" s="1" t="s">
        <v>40</v>
      </c>
      <c r="W620" s="1"/>
      <c r="X620" s="1"/>
      <c r="Y620" s="1"/>
      <c r="Z620" s="1"/>
      <c r="AA620" s="1"/>
      <c r="AB620" s="1"/>
      <c r="AC620" s="1" t="s">
        <v>41</v>
      </c>
      <c r="AD620" s="1" t="s">
        <v>67</v>
      </c>
      <c r="AE620" s="1" t="s">
        <v>40</v>
      </c>
    </row>
    <row r="621" spans="1:35" ht="15.75" hidden="1" customHeight="1" x14ac:dyDescent="0.25">
      <c r="A621" s="1" t="s">
        <v>32</v>
      </c>
      <c r="B621" s="1" t="s">
        <v>64</v>
      </c>
      <c r="C621" s="1" t="s">
        <v>71</v>
      </c>
      <c r="D621" s="1">
        <v>10</v>
      </c>
      <c r="E621" s="1" t="s">
        <v>40</v>
      </c>
      <c r="F621" s="1" t="s">
        <v>68</v>
      </c>
      <c r="G621" s="2">
        <v>45800</v>
      </c>
      <c r="H621" s="1" t="s">
        <v>49</v>
      </c>
      <c r="I621" s="1" t="s">
        <v>50</v>
      </c>
      <c r="J621" s="1" t="s">
        <v>38</v>
      </c>
      <c r="K621" s="1">
        <v>2</v>
      </c>
      <c r="L621" s="1">
        <v>14</v>
      </c>
      <c r="M621" s="1" t="s">
        <v>46</v>
      </c>
      <c r="N621" s="1">
        <v>1</v>
      </c>
      <c r="O621" s="1" t="s">
        <v>40</v>
      </c>
      <c r="P621" s="35"/>
      <c r="Q621" s="1"/>
      <c r="R621" s="1">
        <v>0.25</v>
      </c>
      <c r="S621" s="1" t="s">
        <v>40</v>
      </c>
      <c r="T621" s="1">
        <f t="shared" si="27"/>
        <v>0</v>
      </c>
      <c r="U621" s="1" t="s">
        <v>40</v>
      </c>
      <c r="V621" s="1" t="s">
        <v>40</v>
      </c>
      <c r="W621" s="1"/>
      <c r="X621" s="1"/>
      <c r="Y621" s="1"/>
      <c r="Z621" s="1"/>
      <c r="AA621" s="1"/>
      <c r="AB621" s="1"/>
      <c r="AC621" s="1" t="s">
        <v>41</v>
      </c>
      <c r="AD621" s="1" t="s">
        <v>67</v>
      </c>
      <c r="AE621" s="1" t="s">
        <v>40</v>
      </c>
    </row>
    <row r="622" spans="1:35" ht="15.75" hidden="1" customHeight="1" x14ac:dyDescent="0.25">
      <c r="A622" s="1" t="s">
        <v>32</v>
      </c>
      <c r="B622" s="1" t="s">
        <v>64</v>
      </c>
      <c r="C622" s="1" t="s">
        <v>71</v>
      </c>
      <c r="D622" s="1">
        <v>10</v>
      </c>
      <c r="E622" s="1">
        <v>696</v>
      </c>
      <c r="F622" s="1" t="s">
        <v>68</v>
      </c>
      <c r="G622" s="2">
        <v>45800</v>
      </c>
      <c r="H622" s="1" t="s">
        <v>49</v>
      </c>
      <c r="I622" s="1" t="s">
        <v>50</v>
      </c>
      <c r="J622" s="1" t="s">
        <v>38</v>
      </c>
      <c r="K622" s="1">
        <v>3</v>
      </c>
      <c r="L622" s="1">
        <v>15</v>
      </c>
      <c r="M622" s="1" t="s">
        <v>39</v>
      </c>
      <c r="N622" s="1" t="s">
        <v>40</v>
      </c>
      <c r="O622" s="1">
        <v>85</v>
      </c>
      <c r="P622" s="35">
        <f t="shared" si="28"/>
        <v>0.85</v>
      </c>
      <c r="Q622" s="1">
        <f t="shared" si="29"/>
        <v>0.27056340325622208</v>
      </c>
      <c r="R622" s="1">
        <v>10.199999999999999</v>
      </c>
      <c r="S622" s="1">
        <v>7.5</v>
      </c>
      <c r="T622" s="1">
        <f t="shared" si="27"/>
        <v>5.7494723191947192E-2</v>
      </c>
      <c r="U622" s="1">
        <v>0</v>
      </c>
      <c r="V622" s="1">
        <v>6</v>
      </c>
      <c r="W622" s="1">
        <v>2</v>
      </c>
      <c r="X622" s="1">
        <v>0</v>
      </c>
      <c r="Y622" s="1">
        <v>0</v>
      </c>
      <c r="Z622" s="1">
        <v>0</v>
      </c>
      <c r="AA622" s="1">
        <v>1</v>
      </c>
      <c r="AB622" s="1">
        <v>0</v>
      </c>
      <c r="AC622" s="1" t="s">
        <v>41</v>
      </c>
      <c r="AD622" s="1" t="s">
        <v>67</v>
      </c>
      <c r="AE622" s="1" t="s">
        <v>40</v>
      </c>
      <c r="AF622" s="3">
        <v>4707297.7858999996</v>
      </c>
      <c r="AG622" s="3">
        <v>2513506.1483</v>
      </c>
      <c r="AH622" s="3">
        <v>-75.660563999999994</v>
      </c>
      <c r="AI622" s="3">
        <v>8.6378789999999999</v>
      </c>
    </row>
    <row r="623" spans="1:35" ht="15.75" hidden="1" customHeight="1" x14ac:dyDescent="0.25">
      <c r="A623" s="1" t="s">
        <v>32</v>
      </c>
      <c r="B623" s="1" t="s">
        <v>64</v>
      </c>
      <c r="C623" s="1" t="s">
        <v>71</v>
      </c>
      <c r="D623" s="1">
        <v>10</v>
      </c>
      <c r="E623" s="1" t="s">
        <v>40</v>
      </c>
      <c r="F623" s="1" t="s">
        <v>68</v>
      </c>
      <c r="G623" s="2">
        <v>45800</v>
      </c>
      <c r="H623" s="1" t="s">
        <v>49</v>
      </c>
      <c r="I623" s="1" t="s">
        <v>50</v>
      </c>
      <c r="J623" s="1" t="s">
        <v>38</v>
      </c>
      <c r="K623" s="1">
        <v>3</v>
      </c>
      <c r="L623" s="1">
        <v>16</v>
      </c>
      <c r="M623" s="1" t="s">
        <v>44</v>
      </c>
      <c r="N623" s="1">
        <v>1</v>
      </c>
      <c r="O623" s="1" t="s">
        <v>40</v>
      </c>
      <c r="P623" s="35"/>
      <c r="Q623" s="1"/>
      <c r="R623" s="1">
        <v>0.5</v>
      </c>
      <c r="S623" s="1" t="s">
        <v>40</v>
      </c>
      <c r="T623" s="1">
        <f t="shared" si="27"/>
        <v>0</v>
      </c>
      <c r="U623" s="1" t="s">
        <v>40</v>
      </c>
      <c r="V623" s="1" t="s">
        <v>40</v>
      </c>
      <c r="W623" s="1"/>
      <c r="X623" s="1"/>
      <c r="Y623" s="1"/>
      <c r="Z623" s="1"/>
      <c r="AA623" s="1"/>
      <c r="AB623" s="1"/>
      <c r="AC623" s="1" t="s">
        <v>41</v>
      </c>
      <c r="AD623" s="1" t="s">
        <v>67</v>
      </c>
      <c r="AE623" s="1" t="s">
        <v>40</v>
      </c>
    </row>
    <row r="624" spans="1:35" ht="15.75" hidden="1" customHeight="1" x14ac:dyDescent="0.25">
      <c r="A624" s="1" t="s">
        <v>32</v>
      </c>
      <c r="B624" s="1" t="s">
        <v>64</v>
      </c>
      <c r="C624" s="1" t="s">
        <v>71</v>
      </c>
      <c r="D624" s="1">
        <v>10</v>
      </c>
      <c r="E624" s="1">
        <v>697</v>
      </c>
      <c r="F624" s="1" t="s">
        <v>68</v>
      </c>
      <c r="G624" s="2">
        <v>45800</v>
      </c>
      <c r="H624" s="1" t="s">
        <v>49</v>
      </c>
      <c r="I624" s="1" t="s">
        <v>50</v>
      </c>
      <c r="J624" s="1" t="s">
        <v>38</v>
      </c>
      <c r="K624" s="1">
        <v>4</v>
      </c>
      <c r="L624" s="1">
        <v>17</v>
      </c>
      <c r="M624" s="1" t="s">
        <v>43</v>
      </c>
      <c r="N624" s="1" t="s">
        <v>40</v>
      </c>
      <c r="O624" s="1">
        <v>117</v>
      </c>
      <c r="P624" s="35">
        <f t="shared" si="28"/>
        <v>1.17</v>
      </c>
      <c r="Q624" s="1">
        <f t="shared" si="29"/>
        <v>0.37242256683503505</v>
      </c>
      <c r="R624" s="1">
        <v>6</v>
      </c>
      <c r="S624" s="1">
        <v>3.6</v>
      </c>
      <c r="T624" s="1">
        <f t="shared" si="27"/>
        <v>0.10893360079924774</v>
      </c>
      <c r="U624" s="1">
        <v>0</v>
      </c>
      <c r="V624" s="1">
        <v>6</v>
      </c>
      <c r="W624" s="1">
        <v>0</v>
      </c>
      <c r="X624" s="1">
        <v>0</v>
      </c>
      <c r="Y624" s="1">
        <v>0</v>
      </c>
      <c r="Z624" s="1">
        <v>0</v>
      </c>
      <c r="AA624" s="1">
        <v>0</v>
      </c>
      <c r="AB624" s="1">
        <v>0</v>
      </c>
      <c r="AC624" s="1" t="s">
        <v>41</v>
      </c>
      <c r="AD624" s="1" t="s">
        <v>67</v>
      </c>
      <c r="AE624" s="1" t="s">
        <v>40</v>
      </c>
      <c r="AF624" s="3">
        <v>4707298.0747999996</v>
      </c>
      <c r="AG624" s="3">
        <v>2513515.9923999999</v>
      </c>
      <c r="AH624" s="3">
        <v>-75.660561999999999</v>
      </c>
      <c r="AI624" s="3">
        <v>8.6379680000000008</v>
      </c>
    </row>
    <row r="625" spans="1:35" ht="15.75" hidden="1" customHeight="1" x14ac:dyDescent="0.25">
      <c r="A625" s="1" t="s">
        <v>32</v>
      </c>
      <c r="B625" s="1" t="s">
        <v>64</v>
      </c>
      <c r="C625" s="1" t="s">
        <v>71</v>
      </c>
      <c r="D625" s="1">
        <v>10</v>
      </c>
      <c r="E625" s="1" t="s">
        <v>40</v>
      </c>
      <c r="F625" s="1" t="s">
        <v>68</v>
      </c>
      <c r="G625" s="2">
        <v>45800</v>
      </c>
      <c r="H625" s="1" t="s">
        <v>49</v>
      </c>
      <c r="I625" s="1" t="s">
        <v>50</v>
      </c>
      <c r="J625" s="1" t="s">
        <v>38</v>
      </c>
      <c r="K625" s="1">
        <v>4</v>
      </c>
      <c r="L625" s="1">
        <v>18</v>
      </c>
      <c r="M625" s="1" t="s">
        <v>44</v>
      </c>
      <c r="N625" s="1">
        <v>5</v>
      </c>
      <c r="O625" s="1" t="s">
        <v>40</v>
      </c>
      <c r="P625" s="35"/>
      <c r="Q625" s="1"/>
      <c r="R625" s="1">
        <v>1.5</v>
      </c>
      <c r="S625" s="1" t="s">
        <v>40</v>
      </c>
      <c r="T625" s="1">
        <f t="shared" si="27"/>
        <v>0</v>
      </c>
      <c r="U625" s="1" t="s">
        <v>40</v>
      </c>
      <c r="V625" s="1" t="s">
        <v>40</v>
      </c>
      <c r="W625" s="1"/>
      <c r="X625" s="1"/>
      <c r="Y625" s="1"/>
      <c r="Z625" s="1"/>
      <c r="AA625" s="1"/>
      <c r="AB625" s="1"/>
      <c r="AC625" s="1" t="s">
        <v>41</v>
      </c>
      <c r="AD625" s="1" t="s">
        <v>67</v>
      </c>
      <c r="AE625" s="1" t="s">
        <v>40</v>
      </c>
    </row>
    <row r="626" spans="1:35" ht="15.75" hidden="1" customHeight="1" x14ac:dyDescent="0.25">
      <c r="A626" s="1" t="s">
        <v>32</v>
      </c>
      <c r="B626" s="1" t="s">
        <v>64</v>
      </c>
      <c r="C626" s="1" t="s">
        <v>71</v>
      </c>
      <c r="D626" s="1">
        <v>10</v>
      </c>
      <c r="E626" s="1">
        <v>698</v>
      </c>
      <c r="F626" s="1" t="s">
        <v>68</v>
      </c>
      <c r="G626" s="2">
        <v>45800</v>
      </c>
      <c r="H626" s="1" t="s">
        <v>49</v>
      </c>
      <c r="I626" s="1" t="s">
        <v>50</v>
      </c>
      <c r="J626" s="1" t="s">
        <v>38</v>
      </c>
      <c r="K626" s="1">
        <v>5</v>
      </c>
      <c r="L626" s="1">
        <v>19</v>
      </c>
      <c r="M626" s="1" t="s">
        <v>39</v>
      </c>
      <c r="N626" s="1" t="s">
        <v>40</v>
      </c>
      <c r="O626" s="1">
        <v>75.5</v>
      </c>
      <c r="P626" s="35">
        <f t="shared" si="28"/>
        <v>0.755</v>
      </c>
      <c r="Q626" s="1">
        <f t="shared" si="29"/>
        <v>0.24032396406876197</v>
      </c>
      <c r="R626" s="1">
        <v>11</v>
      </c>
      <c r="S626" s="1">
        <v>8.5</v>
      </c>
      <c r="T626" s="1">
        <f t="shared" si="27"/>
        <v>4.5361148217978819E-2</v>
      </c>
      <c r="U626" s="1">
        <v>0</v>
      </c>
      <c r="V626" s="1">
        <v>6</v>
      </c>
      <c r="W626" s="1">
        <v>1</v>
      </c>
      <c r="X626" s="1">
        <v>0</v>
      </c>
      <c r="Y626" s="1">
        <v>0</v>
      </c>
      <c r="Z626" s="1">
        <v>0</v>
      </c>
      <c r="AA626" s="1">
        <v>0</v>
      </c>
      <c r="AB626" s="1">
        <v>0</v>
      </c>
      <c r="AC626" s="1" t="s">
        <v>41</v>
      </c>
      <c r="AD626" s="1" t="s">
        <v>67</v>
      </c>
      <c r="AE626" s="1" t="s">
        <v>40</v>
      </c>
      <c r="AF626" s="3">
        <v>4707314.6475999998</v>
      </c>
      <c r="AG626" s="3">
        <v>2513508.5751</v>
      </c>
      <c r="AH626" s="3">
        <v>-75.660410999999996</v>
      </c>
      <c r="AI626" s="3">
        <v>8.6379020000000004</v>
      </c>
    </row>
    <row r="627" spans="1:35" ht="15.75" hidden="1" customHeight="1" x14ac:dyDescent="0.25">
      <c r="A627" s="1" t="s">
        <v>32</v>
      </c>
      <c r="B627" s="1" t="s">
        <v>64</v>
      </c>
      <c r="C627" s="1" t="s">
        <v>71</v>
      </c>
      <c r="D627" s="1">
        <v>10</v>
      </c>
      <c r="E627" s="1" t="s">
        <v>40</v>
      </c>
      <c r="F627" s="1" t="s">
        <v>68</v>
      </c>
      <c r="G627" s="2">
        <v>45800</v>
      </c>
      <c r="H627" s="1" t="s">
        <v>49</v>
      </c>
      <c r="I627" s="1" t="s">
        <v>50</v>
      </c>
      <c r="J627" s="1" t="s">
        <v>38</v>
      </c>
      <c r="K627" s="1">
        <v>5</v>
      </c>
      <c r="L627" s="1">
        <v>20</v>
      </c>
      <c r="M627" s="1" t="s">
        <v>44</v>
      </c>
      <c r="N627" s="1">
        <v>4</v>
      </c>
      <c r="O627" s="1" t="s">
        <v>40</v>
      </c>
      <c r="P627" s="35"/>
      <c r="Q627" s="1"/>
      <c r="R627" s="1">
        <v>0.5</v>
      </c>
      <c r="S627" s="1" t="s">
        <v>40</v>
      </c>
      <c r="T627" s="1">
        <f t="shared" si="27"/>
        <v>0</v>
      </c>
      <c r="U627" s="1" t="s">
        <v>40</v>
      </c>
      <c r="V627" s="1" t="s">
        <v>40</v>
      </c>
      <c r="W627" s="1"/>
      <c r="X627" s="1"/>
      <c r="Y627" s="1"/>
      <c r="Z627" s="1"/>
      <c r="AA627" s="1"/>
      <c r="AB627" s="1"/>
      <c r="AC627" s="1" t="s">
        <v>41</v>
      </c>
      <c r="AD627" s="1" t="s">
        <v>67</v>
      </c>
      <c r="AE627" s="1" t="s">
        <v>40</v>
      </c>
    </row>
    <row r="628" spans="1:35" ht="15.75" hidden="1" customHeight="1" x14ac:dyDescent="0.25">
      <c r="A628" s="1" t="s">
        <v>32</v>
      </c>
      <c r="B628" s="1" t="s">
        <v>64</v>
      </c>
      <c r="C628" s="1" t="s">
        <v>71</v>
      </c>
      <c r="D628" s="1">
        <v>10</v>
      </c>
      <c r="E628" s="1" t="s">
        <v>40</v>
      </c>
      <c r="F628" s="1" t="s">
        <v>68</v>
      </c>
      <c r="G628" s="2">
        <v>45800</v>
      </c>
      <c r="H628" s="1" t="s">
        <v>49</v>
      </c>
      <c r="I628" s="1" t="s">
        <v>50</v>
      </c>
      <c r="J628" s="1" t="s">
        <v>38</v>
      </c>
      <c r="K628" s="1">
        <v>5</v>
      </c>
      <c r="L628" s="1">
        <v>21</v>
      </c>
      <c r="M628" s="1" t="s">
        <v>46</v>
      </c>
      <c r="N628" s="1">
        <v>1</v>
      </c>
      <c r="O628" s="1" t="s">
        <v>40</v>
      </c>
      <c r="P628" s="35"/>
      <c r="Q628" s="1"/>
      <c r="R628" s="1">
        <v>0.2</v>
      </c>
      <c r="S628" s="1" t="s">
        <v>40</v>
      </c>
      <c r="T628" s="1">
        <f t="shared" si="27"/>
        <v>0</v>
      </c>
      <c r="U628" s="1" t="s">
        <v>40</v>
      </c>
      <c r="V628" s="1" t="s">
        <v>40</v>
      </c>
      <c r="W628" s="1"/>
      <c r="X628" s="1"/>
      <c r="Y628" s="1"/>
      <c r="Z628" s="1"/>
      <c r="AA628" s="1"/>
      <c r="AB628" s="1"/>
      <c r="AC628" s="1" t="s">
        <v>41</v>
      </c>
      <c r="AD628" s="1" t="s">
        <v>67</v>
      </c>
      <c r="AE628" s="1" t="s">
        <v>40</v>
      </c>
    </row>
    <row r="629" spans="1:35" ht="15.75" hidden="1" customHeight="1" x14ac:dyDescent="0.25">
      <c r="A629" s="1" t="s">
        <v>32</v>
      </c>
      <c r="B629" s="1" t="s">
        <v>64</v>
      </c>
      <c r="C629" s="1" t="s">
        <v>71</v>
      </c>
      <c r="D629" s="1">
        <v>10</v>
      </c>
      <c r="E629" s="1">
        <v>699</v>
      </c>
      <c r="F629" s="1" t="s">
        <v>68</v>
      </c>
      <c r="G629" s="2">
        <v>45800</v>
      </c>
      <c r="H629" s="1" t="s">
        <v>49</v>
      </c>
      <c r="I629" s="1" t="s">
        <v>50</v>
      </c>
      <c r="J629" s="1" t="s">
        <v>38</v>
      </c>
      <c r="K629" s="1">
        <v>6</v>
      </c>
      <c r="L629" s="1">
        <v>22</v>
      </c>
      <c r="M629" s="1" t="s">
        <v>39</v>
      </c>
      <c r="N629" s="1" t="s">
        <v>40</v>
      </c>
      <c r="O629" s="1">
        <v>61.5</v>
      </c>
      <c r="P629" s="35">
        <f t="shared" si="28"/>
        <v>0.61499999999999999</v>
      </c>
      <c r="Q629" s="1">
        <f t="shared" si="29"/>
        <v>0.19576058000303126</v>
      </c>
      <c r="R629" s="1">
        <v>9.1999999999999993</v>
      </c>
      <c r="S629" s="1">
        <v>7</v>
      </c>
      <c r="T629" s="1">
        <f t="shared" si="27"/>
        <v>3.0098189175466056E-2</v>
      </c>
      <c r="U629" s="1">
        <v>0</v>
      </c>
      <c r="V629" s="1">
        <v>6</v>
      </c>
      <c r="W629" s="1">
        <v>2</v>
      </c>
      <c r="X629" s="1">
        <v>0</v>
      </c>
      <c r="Y629" s="1">
        <v>0</v>
      </c>
      <c r="Z629" s="1">
        <v>0</v>
      </c>
      <c r="AA629" s="1">
        <v>0</v>
      </c>
      <c r="AB629" s="1">
        <v>2</v>
      </c>
      <c r="AC629" s="1" t="s">
        <v>41</v>
      </c>
      <c r="AD629" s="1" t="s">
        <v>67</v>
      </c>
      <c r="AE629" s="1" t="s">
        <v>40</v>
      </c>
      <c r="AF629" s="3">
        <v>4707303.8309000004</v>
      </c>
      <c r="AG629" s="3">
        <v>2513504.6678999998</v>
      </c>
      <c r="AH629" s="3">
        <v>-75.660509000000005</v>
      </c>
      <c r="AI629" s="3">
        <v>8.6378660000000007</v>
      </c>
    </row>
    <row r="630" spans="1:35" ht="15.75" hidden="1" customHeight="1" x14ac:dyDescent="0.25">
      <c r="A630" s="1" t="s">
        <v>32</v>
      </c>
      <c r="B630" s="1" t="s">
        <v>64</v>
      </c>
      <c r="C630" s="1" t="s">
        <v>71</v>
      </c>
      <c r="D630" s="1">
        <v>10</v>
      </c>
      <c r="E630" s="1">
        <v>700</v>
      </c>
      <c r="F630" s="1" t="s">
        <v>68</v>
      </c>
      <c r="G630" s="2">
        <v>45800</v>
      </c>
      <c r="H630" s="1" t="s">
        <v>49</v>
      </c>
      <c r="I630" s="1" t="s">
        <v>50</v>
      </c>
      <c r="J630" s="1" t="s">
        <v>38</v>
      </c>
      <c r="K630" s="1">
        <v>6</v>
      </c>
      <c r="L630" s="1">
        <v>23</v>
      </c>
      <c r="M630" s="1" t="s">
        <v>39</v>
      </c>
      <c r="N630" s="1" t="s">
        <v>40</v>
      </c>
      <c r="O630" s="1">
        <v>64.5</v>
      </c>
      <c r="P630" s="35">
        <f t="shared" si="28"/>
        <v>0.64500000000000002</v>
      </c>
      <c r="Q630" s="1">
        <f t="shared" si="29"/>
        <v>0.20530987658854499</v>
      </c>
      <c r="R630" s="1">
        <v>11</v>
      </c>
      <c r="S630" s="1">
        <v>8.5</v>
      </c>
      <c r="T630" s="1">
        <f t="shared" si="27"/>
        <v>3.3106217599902878E-2</v>
      </c>
      <c r="U630" s="1">
        <v>0</v>
      </c>
      <c r="V630" s="1">
        <v>6</v>
      </c>
      <c r="W630" s="1">
        <v>2</v>
      </c>
      <c r="X630" s="1">
        <v>0</v>
      </c>
      <c r="Y630" s="1">
        <v>0</v>
      </c>
      <c r="Z630" s="1">
        <v>0</v>
      </c>
      <c r="AA630" s="1">
        <v>0</v>
      </c>
      <c r="AB630" s="1">
        <v>1</v>
      </c>
      <c r="AC630" s="1" t="s">
        <v>41</v>
      </c>
      <c r="AD630" s="1" t="s">
        <v>67</v>
      </c>
      <c r="AE630" s="1" t="s">
        <v>40</v>
      </c>
      <c r="AF630" s="3">
        <v>4707302.1671000002</v>
      </c>
      <c r="AG630" s="3">
        <v>2513502.9093999998</v>
      </c>
      <c r="AH630" s="3">
        <v>-75.660523999999995</v>
      </c>
      <c r="AI630" s="3">
        <v>8.6378500000000003</v>
      </c>
    </row>
    <row r="631" spans="1:35" ht="15.75" hidden="1" customHeight="1" x14ac:dyDescent="0.25">
      <c r="A631" s="1" t="s">
        <v>32</v>
      </c>
      <c r="B631" s="1" t="s">
        <v>64</v>
      </c>
      <c r="C631" s="1" t="s">
        <v>71</v>
      </c>
      <c r="D631" s="1">
        <v>10</v>
      </c>
      <c r="E631" s="1">
        <v>701</v>
      </c>
      <c r="F631" s="1" t="s">
        <v>68</v>
      </c>
      <c r="G631" s="2">
        <v>45800</v>
      </c>
      <c r="H631" s="1" t="s">
        <v>49</v>
      </c>
      <c r="I631" s="1" t="s">
        <v>50</v>
      </c>
      <c r="J631" s="1" t="s">
        <v>38</v>
      </c>
      <c r="K631" s="1">
        <v>6</v>
      </c>
      <c r="L631" s="1">
        <v>24</v>
      </c>
      <c r="M631" s="1" t="s">
        <v>43</v>
      </c>
      <c r="N631" s="1" t="s">
        <v>40</v>
      </c>
      <c r="O631" s="1">
        <v>88.5</v>
      </c>
      <c r="P631" s="35">
        <f t="shared" si="28"/>
        <v>0.88500000000000001</v>
      </c>
      <c r="Q631" s="1">
        <f t="shared" si="29"/>
        <v>0.28170424927265475</v>
      </c>
      <c r="R631" s="1">
        <v>7</v>
      </c>
      <c r="S631" s="1">
        <v>4.8</v>
      </c>
      <c r="T631" s="1">
        <f t="shared" si="27"/>
        <v>6.2327065151574865E-2</v>
      </c>
      <c r="U631" s="1">
        <v>0</v>
      </c>
      <c r="V631" s="1">
        <v>5</v>
      </c>
      <c r="W631" s="1">
        <v>0</v>
      </c>
      <c r="X631" s="1">
        <v>0</v>
      </c>
      <c r="Y631" s="1">
        <v>0</v>
      </c>
      <c r="Z631" s="1">
        <v>0</v>
      </c>
      <c r="AA631" s="1">
        <v>0</v>
      </c>
      <c r="AB631" s="1">
        <v>0</v>
      </c>
      <c r="AC631" s="1" t="s">
        <v>41</v>
      </c>
      <c r="AD631" s="1" t="s">
        <v>67</v>
      </c>
      <c r="AE631" s="1" t="s">
        <v>40</v>
      </c>
      <c r="AF631" s="3">
        <v>4707307.2297999999</v>
      </c>
      <c r="AG631" s="3">
        <v>2513502.6527999998</v>
      </c>
      <c r="AH631" s="3">
        <v>-75.660477999999998</v>
      </c>
      <c r="AI631" s="3">
        <v>8.637848</v>
      </c>
    </row>
    <row r="632" spans="1:35" ht="15.75" hidden="1" customHeight="1" x14ac:dyDescent="0.25">
      <c r="A632" s="1" t="s">
        <v>32</v>
      </c>
      <c r="B632" s="1" t="s">
        <v>64</v>
      </c>
      <c r="C632" s="1" t="s">
        <v>71</v>
      </c>
      <c r="D632" s="1">
        <v>10</v>
      </c>
      <c r="E632" s="1">
        <v>702</v>
      </c>
      <c r="F632" s="1" t="s">
        <v>68</v>
      </c>
      <c r="G632" s="2">
        <v>45800</v>
      </c>
      <c r="H632" s="1" t="s">
        <v>49</v>
      </c>
      <c r="I632" s="1" t="s">
        <v>50</v>
      </c>
      <c r="J632" s="1" t="s">
        <v>38</v>
      </c>
      <c r="K632" s="1">
        <v>6</v>
      </c>
      <c r="L632" s="1">
        <v>25</v>
      </c>
      <c r="M632" s="1" t="s">
        <v>39</v>
      </c>
      <c r="N632" s="1" t="s">
        <v>40</v>
      </c>
      <c r="O632" s="1">
        <v>87.5</v>
      </c>
      <c r="P632" s="35">
        <f t="shared" si="28"/>
        <v>0.875</v>
      </c>
      <c r="Q632" s="1">
        <f t="shared" si="29"/>
        <v>0.27852115041081688</v>
      </c>
      <c r="R632" s="1">
        <v>11</v>
      </c>
      <c r="S632" s="1">
        <v>8</v>
      </c>
      <c r="T632" s="1">
        <f t="shared" si="27"/>
        <v>6.0926501652366197E-2</v>
      </c>
      <c r="U632" s="1">
        <v>0</v>
      </c>
      <c r="V632" s="1">
        <v>7</v>
      </c>
      <c r="W632" s="1">
        <v>0</v>
      </c>
      <c r="X632" s="1">
        <v>0</v>
      </c>
      <c r="Y632" s="1">
        <v>0</v>
      </c>
      <c r="Z632" s="1">
        <v>0</v>
      </c>
      <c r="AA632" s="1">
        <v>0</v>
      </c>
      <c r="AB632" s="1">
        <v>0</v>
      </c>
      <c r="AC632" s="1" t="s">
        <v>41</v>
      </c>
      <c r="AD632" s="1" t="s">
        <v>67</v>
      </c>
      <c r="AE632" s="1" t="s">
        <v>40</v>
      </c>
      <c r="AF632" s="3">
        <v>4707303.7222999996</v>
      </c>
      <c r="AG632" s="3">
        <v>2513504.8898999998</v>
      </c>
      <c r="AH632" s="3">
        <v>-75.660510000000002</v>
      </c>
      <c r="AI632" s="3">
        <v>8.6378679999999992</v>
      </c>
    </row>
    <row r="633" spans="1:35" ht="15.75" hidden="1" customHeight="1" x14ac:dyDescent="0.25">
      <c r="A633" s="1" t="s">
        <v>32</v>
      </c>
      <c r="B633" s="1" t="s">
        <v>64</v>
      </c>
      <c r="C633" s="1" t="s">
        <v>71</v>
      </c>
      <c r="D633" s="1">
        <v>10</v>
      </c>
      <c r="E633" s="1">
        <v>703</v>
      </c>
      <c r="F633" s="1" t="s">
        <v>68</v>
      </c>
      <c r="G633" s="2">
        <v>45800</v>
      </c>
      <c r="H633" s="1" t="s">
        <v>49</v>
      </c>
      <c r="I633" s="1" t="s">
        <v>50</v>
      </c>
      <c r="J633" s="1" t="s">
        <v>38</v>
      </c>
      <c r="K633" s="1">
        <v>6</v>
      </c>
      <c r="L633" s="1">
        <v>26</v>
      </c>
      <c r="M633" s="1" t="s">
        <v>43</v>
      </c>
      <c r="N633" s="1" t="s">
        <v>40</v>
      </c>
      <c r="O633" s="1">
        <v>81</v>
      </c>
      <c r="P633" s="35">
        <f t="shared" si="28"/>
        <v>0.81</v>
      </c>
      <c r="Q633" s="1">
        <f t="shared" si="29"/>
        <v>0.25783100780887047</v>
      </c>
      <c r="R633" s="1">
        <v>7</v>
      </c>
      <c r="S633" s="1">
        <v>4.9000000000000004</v>
      </c>
      <c r="T633" s="1">
        <f t="shared" si="27"/>
        <v>5.2210779081296274E-2</v>
      </c>
      <c r="U633" s="1">
        <v>0</v>
      </c>
      <c r="V633" s="1">
        <v>5</v>
      </c>
      <c r="W633" s="1">
        <v>0</v>
      </c>
      <c r="X633" s="1">
        <v>0</v>
      </c>
      <c r="Y633" s="1">
        <v>0</v>
      </c>
      <c r="Z633" s="1">
        <v>0</v>
      </c>
      <c r="AA633" s="1">
        <v>0</v>
      </c>
      <c r="AB633" s="1">
        <v>0</v>
      </c>
      <c r="AC633" s="1" t="s">
        <v>41</v>
      </c>
      <c r="AD633" s="1" t="s">
        <v>67</v>
      </c>
      <c r="AE633" s="1" t="s">
        <v>40</v>
      </c>
      <c r="AF633" s="3">
        <v>4707307.2243999997</v>
      </c>
      <c r="AG633" s="3">
        <v>2513501.8785000001</v>
      </c>
      <c r="AH633" s="3">
        <v>-75.660477999999998</v>
      </c>
      <c r="AI633" s="3">
        <v>8.637841001</v>
      </c>
    </row>
    <row r="634" spans="1:35" ht="15.75" hidden="1" customHeight="1" x14ac:dyDescent="0.25">
      <c r="A634" s="1" t="s">
        <v>32</v>
      </c>
      <c r="B634" s="1" t="s">
        <v>64</v>
      </c>
      <c r="C634" s="1" t="s">
        <v>71</v>
      </c>
      <c r="D634" s="1">
        <v>10</v>
      </c>
      <c r="E634" s="1">
        <v>704</v>
      </c>
      <c r="F634" s="1" t="s">
        <v>68</v>
      </c>
      <c r="G634" s="2">
        <v>45800</v>
      </c>
      <c r="H634" s="1" t="s">
        <v>49</v>
      </c>
      <c r="I634" s="1" t="s">
        <v>50</v>
      </c>
      <c r="J634" s="1" t="s">
        <v>38</v>
      </c>
      <c r="K634" s="1">
        <v>6</v>
      </c>
      <c r="L634" s="1">
        <v>27</v>
      </c>
      <c r="M634" s="1" t="s">
        <v>39</v>
      </c>
      <c r="N634" s="1" t="s">
        <v>40</v>
      </c>
      <c r="O634" s="1">
        <v>74.5</v>
      </c>
      <c r="P634" s="35">
        <f t="shared" si="28"/>
        <v>0.745</v>
      </c>
      <c r="Q634" s="1">
        <f t="shared" si="29"/>
        <v>0.23714086520692407</v>
      </c>
      <c r="R634" s="1">
        <v>11.5</v>
      </c>
      <c r="S634" s="1">
        <v>9</v>
      </c>
      <c r="T634" s="1">
        <f t="shared" si="27"/>
        <v>4.416748614478961E-2</v>
      </c>
      <c r="U634" s="1">
        <v>0</v>
      </c>
      <c r="V634" s="1">
        <v>7</v>
      </c>
      <c r="W634" s="1">
        <v>2</v>
      </c>
      <c r="X634" s="1">
        <v>0</v>
      </c>
      <c r="Y634" s="1">
        <v>0</v>
      </c>
      <c r="Z634" s="1">
        <v>0</v>
      </c>
      <c r="AA634" s="1">
        <v>0</v>
      </c>
      <c r="AB634" s="1">
        <v>1</v>
      </c>
      <c r="AC634" s="1" t="s">
        <v>41</v>
      </c>
      <c r="AD634" s="1" t="s">
        <v>67</v>
      </c>
      <c r="AE634" s="1" t="s">
        <v>40</v>
      </c>
      <c r="AF634" s="3">
        <v>4707306.2211999996</v>
      </c>
      <c r="AG634" s="3">
        <v>2513500.1154</v>
      </c>
      <c r="AH634" s="3">
        <v>-75.660487000000003</v>
      </c>
      <c r="AI634" s="3">
        <v>8.6378249999999994</v>
      </c>
    </row>
    <row r="635" spans="1:35" ht="15.75" hidden="1" customHeight="1" x14ac:dyDescent="0.25">
      <c r="A635" s="1" t="s">
        <v>32</v>
      </c>
      <c r="B635" s="1" t="s">
        <v>64</v>
      </c>
      <c r="C635" s="1" t="s">
        <v>71</v>
      </c>
      <c r="D635" s="1">
        <v>10</v>
      </c>
      <c r="E635" s="1" t="s">
        <v>40</v>
      </c>
      <c r="F635" s="1" t="s">
        <v>68</v>
      </c>
      <c r="G635" s="2">
        <v>45800</v>
      </c>
      <c r="H635" s="1" t="s">
        <v>49</v>
      </c>
      <c r="I635" s="1" t="s">
        <v>50</v>
      </c>
      <c r="J635" s="1" t="s">
        <v>38</v>
      </c>
      <c r="K635" s="1">
        <v>6</v>
      </c>
      <c r="L635" s="1">
        <v>28</v>
      </c>
      <c r="M635" s="1" t="s">
        <v>44</v>
      </c>
      <c r="N635" s="1">
        <v>3</v>
      </c>
      <c r="O635" s="1" t="s">
        <v>40</v>
      </c>
      <c r="P635" s="35"/>
      <c r="Q635" s="1"/>
      <c r="R635" s="1">
        <v>1</v>
      </c>
      <c r="S635" s="1" t="s">
        <v>40</v>
      </c>
      <c r="T635" s="1">
        <f t="shared" si="27"/>
        <v>0</v>
      </c>
      <c r="U635" s="1" t="s">
        <v>40</v>
      </c>
      <c r="V635" s="1" t="s">
        <v>40</v>
      </c>
      <c r="W635" s="1"/>
      <c r="X635" s="1"/>
      <c r="Y635" s="1"/>
      <c r="Z635" s="1"/>
      <c r="AA635" s="1"/>
      <c r="AB635" s="1"/>
      <c r="AC635" s="1" t="s">
        <v>41</v>
      </c>
      <c r="AD635" s="1" t="s">
        <v>67</v>
      </c>
      <c r="AE635" s="1" t="s">
        <v>40</v>
      </c>
    </row>
    <row r="636" spans="1:35" ht="15.75" hidden="1" customHeight="1" x14ac:dyDescent="0.25">
      <c r="A636" s="1" t="s">
        <v>32</v>
      </c>
      <c r="B636" s="1" t="s">
        <v>64</v>
      </c>
      <c r="C636" s="1" t="s">
        <v>71</v>
      </c>
      <c r="D636" s="1">
        <v>10</v>
      </c>
      <c r="E636" s="1">
        <v>705</v>
      </c>
      <c r="F636" s="1" t="s">
        <v>68</v>
      </c>
      <c r="G636" s="2">
        <v>45800</v>
      </c>
      <c r="H636" s="1" t="s">
        <v>49</v>
      </c>
      <c r="I636" s="1" t="s">
        <v>50</v>
      </c>
      <c r="J636" s="1" t="s">
        <v>38</v>
      </c>
      <c r="K636" s="1">
        <v>7</v>
      </c>
      <c r="L636" s="1">
        <v>29</v>
      </c>
      <c r="M636" s="1" t="s">
        <v>56</v>
      </c>
      <c r="N636" s="1" t="s">
        <v>40</v>
      </c>
      <c r="O636" s="1">
        <v>85</v>
      </c>
      <c r="P636" s="35">
        <f t="shared" si="28"/>
        <v>0.85</v>
      </c>
      <c r="Q636" s="1">
        <f t="shared" si="29"/>
        <v>0.27056340325622208</v>
      </c>
      <c r="R636" s="1">
        <v>5</v>
      </c>
      <c r="S636" s="1">
        <v>0.7</v>
      </c>
      <c r="T636" s="1">
        <f t="shared" si="27"/>
        <v>5.7494723191947192E-2</v>
      </c>
      <c r="U636" s="1">
        <v>0</v>
      </c>
      <c r="V636" s="1">
        <v>4</v>
      </c>
      <c r="W636" s="1"/>
      <c r="X636" s="1"/>
      <c r="Y636" s="1"/>
      <c r="Z636" s="1"/>
      <c r="AA636" s="1"/>
      <c r="AB636" s="1"/>
      <c r="AC636" s="1" t="s">
        <v>41</v>
      </c>
      <c r="AD636" s="1" t="s">
        <v>67</v>
      </c>
      <c r="AE636" s="1" t="s">
        <v>40</v>
      </c>
      <c r="AF636" s="3">
        <v>4707306.5444999998</v>
      </c>
      <c r="AG636" s="3">
        <v>2513499.1173999999</v>
      </c>
      <c r="AH636" s="3">
        <v>-75.660483999999997</v>
      </c>
      <c r="AI636" s="3">
        <v>8.6378160000000008</v>
      </c>
    </row>
    <row r="637" spans="1:35" ht="15.75" hidden="1" customHeight="1" x14ac:dyDescent="0.25">
      <c r="A637" s="1" t="s">
        <v>32</v>
      </c>
      <c r="B637" s="1" t="s">
        <v>64</v>
      </c>
      <c r="C637" s="1" t="s">
        <v>71</v>
      </c>
      <c r="D637" s="1">
        <v>10</v>
      </c>
      <c r="E637" s="1">
        <v>706</v>
      </c>
      <c r="F637" s="1" t="s">
        <v>68</v>
      </c>
      <c r="G637" s="2">
        <v>45800</v>
      </c>
      <c r="H637" s="1" t="s">
        <v>49</v>
      </c>
      <c r="I637" s="1" t="s">
        <v>50</v>
      </c>
      <c r="J637" s="1" t="s">
        <v>38</v>
      </c>
      <c r="K637" s="1">
        <v>7</v>
      </c>
      <c r="L637" s="1">
        <v>30</v>
      </c>
      <c r="M637" s="1" t="s">
        <v>39</v>
      </c>
      <c r="N637" s="1" t="s">
        <v>40</v>
      </c>
      <c r="O637" s="1">
        <v>67.5</v>
      </c>
      <c r="P637" s="35">
        <f t="shared" si="28"/>
        <v>0.67500000000000004</v>
      </c>
      <c r="Q637" s="1">
        <f t="shared" si="29"/>
        <v>0.21485917317405873</v>
      </c>
      <c r="R637" s="1">
        <v>9</v>
      </c>
      <c r="S637" s="1">
        <v>6.8</v>
      </c>
      <c r="T637" s="1">
        <f t="shared" si="27"/>
        <v>3.6257485473122415E-2</v>
      </c>
      <c r="U637" s="1">
        <v>0</v>
      </c>
      <c r="V637" s="1">
        <v>3</v>
      </c>
      <c r="W637" s="1">
        <v>0</v>
      </c>
      <c r="X637" s="1">
        <v>0</v>
      </c>
      <c r="Y637" s="1">
        <v>0</v>
      </c>
      <c r="Z637" s="1">
        <v>0</v>
      </c>
      <c r="AA637" s="1">
        <v>0</v>
      </c>
      <c r="AB637" s="1">
        <v>0</v>
      </c>
      <c r="AC637" s="1" t="s">
        <v>41</v>
      </c>
      <c r="AD637" s="1" t="s">
        <v>67</v>
      </c>
      <c r="AE637" s="1" t="s">
        <v>40</v>
      </c>
      <c r="AF637" s="3">
        <v>4707308.8262999998</v>
      </c>
      <c r="AG637" s="3">
        <v>2513494.7869000002</v>
      </c>
      <c r="AH637" s="3">
        <v>-75.660462999999993</v>
      </c>
      <c r="AI637" s="3">
        <v>8.6377769999999998</v>
      </c>
    </row>
    <row r="638" spans="1:35" ht="15.75" hidden="1" customHeight="1" x14ac:dyDescent="0.25">
      <c r="A638" s="1" t="s">
        <v>32</v>
      </c>
      <c r="B638" s="1" t="s">
        <v>64</v>
      </c>
      <c r="C638" s="1" t="s">
        <v>71</v>
      </c>
      <c r="D638" s="1">
        <v>10</v>
      </c>
      <c r="E638" s="1">
        <v>707</v>
      </c>
      <c r="F638" s="1" t="s">
        <v>68</v>
      </c>
      <c r="G638" s="2">
        <v>45800</v>
      </c>
      <c r="H638" s="1" t="s">
        <v>49</v>
      </c>
      <c r="I638" s="1" t="s">
        <v>50</v>
      </c>
      <c r="J638" s="1" t="s">
        <v>38</v>
      </c>
      <c r="K638" s="1">
        <v>7</v>
      </c>
      <c r="L638" s="1">
        <v>31</v>
      </c>
      <c r="M638" s="1" t="s">
        <v>56</v>
      </c>
      <c r="N638" s="1" t="s">
        <v>40</v>
      </c>
      <c r="O638" s="1">
        <v>90</v>
      </c>
      <c r="P638" s="35">
        <f t="shared" si="28"/>
        <v>0.9</v>
      </c>
      <c r="Q638" s="1">
        <f t="shared" si="29"/>
        <v>0.28647889756541162</v>
      </c>
      <c r="R638" s="1">
        <v>4.8</v>
      </c>
      <c r="S638" s="1">
        <v>0.7</v>
      </c>
      <c r="T638" s="1">
        <f t="shared" si="27"/>
        <v>6.4457751952217618E-2</v>
      </c>
      <c r="U638" s="1">
        <v>0</v>
      </c>
      <c r="V638" s="1">
        <v>3</v>
      </c>
      <c r="W638" s="1"/>
      <c r="X638" s="1"/>
      <c r="Y638" s="1"/>
      <c r="Z638" s="1"/>
      <c r="AA638" s="1"/>
      <c r="AB638" s="1"/>
      <c r="AC638" s="1" t="s">
        <v>41</v>
      </c>
      <c r="AD638" s="1" t="s">
        <v>67</v>
      </c>
      <c r="AE638" s="1" t="s">
        <v>40</v>
      </c>
      <c r="AF638" s="3">
        <v>4707309.1528000003</v>
      </c>
      <c r="AG638" s="3">
        <v>2513494.2315000002</v>
      </c>
      <c r="AH638" s="3">
        <v>-75.66046</v>
      </c>
      <c r="AI638" s="3">
        <v>8.637772</v>
      </c>
    </row>
    <row r="639" spans="1:35" ht="15.75" hidden="1" customHeight="1" x14ac:dyDescent="0.25">
      <c r="A639" s="1" t="s">
        <v>32</v>
      </c>
      <c r="B639" s="1" t="s">
        <v>64</v>
      </c>
      <c r="C639" s="1" t="s">
        <v>71</v>
      </c>
      <c r="D639" s="1">
        <v>10</v>
      </c>
      <c r="E639" s="1">
        <v>708</v>
      </c>
      <c r="F639" s="1" t="s">
        <v>68</v>
      </c>
      <c r="G639" s="2">
        <v>45800</v>
      </c>
      <c r="H639" s="1" t="s">
        <v>49</v>
      </c>
      <c r="I639" s="1" t="s">
        <v>50</v>
      </c>
      <c r="J639" s="1" t="s">
        <v>38</v>
      </c>
      <c r="K639" s="1">
        <v>7</v>
      </c>
      <c r="L639" s="1">
        <v>32</v>
      </c>
      <c r="M639" s="1" t="s">
        <v>39</v>
      </c>
      <c r="N639" s="1" t="s">
        <v>40</v>
      </c>
      <c r="O639" s="1">
        <v>68.8</v>
      </c>
      <c r="P639" s="35">
        <f t="shared" si="28"/>
        <v>0.68799999999999994</v>
      </c>
      <c r="Q639" s="1">
        <f t="shared" si="29"/>
        <v>0.21899720169444797</v>
      </c>
      <c r="R639" s="1">
        <v>10.199999999999999</v>
      </c>
      <c r="S639" s="1">
        <v>7</v>
      </c>
      <c r="T639" s="1">
        <f t="shared" si="27"/>
        <v>3.7667518691445051E-2</v>
      </c>
      <c r="U639" s="1">
        <v>0</v>
      </c>
      <c r="V639" s="1">
        <v>6</v>
      </c>
      <c r="W639" s="1">
        <v>0</v>
      </c>
      <c r="X639" s="1">
        <v>0</v>
      </c>
      <c r="Y639" s="1">
        <v>0</v>
      </c>
      <c r="Z639" s="1">
        <v>0</v>
      </c>
      <c r="AA639" s="1">
        <v>0</v>
      </c>
      <c r="AB639" s="1">
        <v>0</v>
      </c>
      <c r="AC639" s="1" t="s">
        <v>41</v>
      </c>
      <c r="AD639" s="1" t="s">
        <v>67</v>
      </c>
      <c r="AE639" s="1" t="s">
        <v>40</v>
      </c>
      <c r="AF639" s="3">
        <v>4707307.9526000004</v>
      </c>
      <c r="AG639" s="3">
        <v>2513495.7886999999</v>
      </c>
      <c r="AH639" s="3">
        <v>-75.660471000000001</v>
      </c>
      <c r="AI639" s="3">
        <v>8.6377860000000002</v>
      </c>
    </row>
    <row r="640" spans="1:35" ht="15.75" hidden="1" customHeight="1" x14ac:dyDescent="0.25">
      <c r="A640" s="1" t="s">
        <v>32</v>
      </c>
      <c r="B640" s="1" t="s">
        <v>64</v>
      </c>
      <c r="C640" s="1" t="s">
        <v>71</v>
      </c>
      <c r="D640" s="1">
        <v>10</v>
      </c>
      <c r="E640" s="1">
        <v>709</v>
      </c>
      <c r="F640" s="1" t="s">
        <v>68</v>
      </c>
      <c r="G640" s="2">
        <v>45800</v>
      </c>
      <c r="H640" s="1" t="s">
        <v>49</v>
      </c>
      <c r="I640" s="1" t="s">
        <v>50</v>
      </c>
      <c r="J640" s="1" t="s">
        <v>38</v>
      </c>
      <c r="K640" s="1">
        <v>7</v>
      </c>
      <c r="L640" s="1">
        <v>33</v>
      </c>
      <c r="M640" s="1" t="s">
        <v>39</v>
      </c>
      <c r="N640" s="1" t="s">
        <v>40</v>
      </c>
      <c r="O640" s="1">
        <v>59.6</v>
      </c>
      <c r="P640" s="35">
        <f t="shared" si="28"/>
        <v>0.59599999999999997</v>
      </c>
      <c r="Q640" s="1">
        <f t="shared" si="29"/>
        <v>0.18971269216553924</v>
      </c>
      <c r="R640" s="1">
        <v>11.5</v>
      </c>
      <c r="S640" s="1">
        <v>9</v>
      </c>
      <c r="T640" s="1">
        <f t="shared" si="27"/>
        <v>2.8267191132665345E-2</v>
      </c>
      <c r="U640" s="1">
        <v>0</v>
      </c>
      <c r="V640" s="1">
        <v>6</v>
      </c>
      <c r="W640" s="1">
        <v>1</v>
      </c>
      <c r="X640" s="1">
        <v>0</v>
      </c>
      <c r="Y640" s="1">
        <v>0</v>
      </c>
      <c r="Z640" s="1">
        <v>0</v>
      </c>
      <c r="AA640" s="1">
        <v>0</v>
      </c>
      <c r="AB640" s="1">
        <v>2</v>
      </c>
      <c r="AC640" s="1" t="s">
        <v>41</v>
      </c>
      <c r="AD640" s="1" t="s">
        <v>67</v>
      </c>
      <c r="AE640" s="1" t="s">
        <v>40</v>
      </c>
      <c r="AF640" s="3">
        <v>4707310.9211999997</v>
      </c>
      <c r="AG640" s="3">
        <v>2513495.2148000002</v>
      </c>
      <c r="AH640" s="3">
        <v>-75.660443999999998</v>
      </c>
      <c r="AI640" s="3">
        <v>8.6377810000000004</v>
      </c>
    </row>
    <row r="641" spans="1:35" ht="15.75" hidden="1" customHeight="1" x14ac:dyDescent="0.25">
      <c r="A641" s="1" t="s">
        <v>32</v>
      </c>
      <c r="B641" s="1" t="s">
        <v>64</v>
      </c>
      <c r="C641" s="1" t="s">
        <v>71</v>
      </c>
      <c r="D641" s="1">
        <v>10</v>
      </c>
      <c r="E641" s="1">
        <v>710</v>
      </c>
      <c r="F641" s="1" t="s">
        <v>68</v>
      </c>
      <c r="G641" s="2">
        <v>45800</v>
      </c>
      <c r="H641" s="1" t="s">
        <v>49</v>
      </c>
      <c r="I641" s="1" t="s">
        <v>50</v>
      </c>
      <c r="J641" s="1" t="s">
        <v>38</v>
      </c>
      <c r="K641" s="1">
        <v>7</v>
      </c>
      <c r="L641" s="1">
        <v>34</v>
      </c>
      <c r="M641" s="1" t="s">
        <v>39</v>
      </c>
      <c r="N641" s="1" t="s">
        <v>40</v>
      </c>
      <c r="O641" s="1">
        <v>68</v>
      </c>
      <c r="P641" s="35">
        <f t="shared" si="28"/>
        <v>0.68</v>
      </c>
      <c r="Q641" s="1">
        <f t="shared" si="29"/>
        <v>0.21645072260497769</v>
      </c>
      <c r="R641" s="1">
        <v>10.8</v>
      </c>
      <c r="S641" s="1">
        <v>7.5</v>
      </c>
      <c r="T641" s="1">
        <f t="shared" si="27"/>
        <v>3.6796622842846211E-2</v>
      </c>
      <c r="U641" s="1">
        <v>0</v>
      </c>
      <c r="V641" s="1">
        <v>6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  <c r="AB641" s="1">
        <v>0</v>
      </c>
      <c r="AC641" s="1" t="s">
        <v>41</v>
      </c>
      <c r="AD641" s="1" t="s">
        <v>67</v>
      </c>
      <c r="AE641" s="1" t="s">
        <v>40</v>
      </c>
      <c r="AF641" s="3">
        <v>4707307.1502999999</v>
      </c>
      <c r="AG641" s="3">
        <v>2513491.2584000002</v>
      </c>
      <c r="AH641" s="3">
        <v>-75.660477999999998</v>
      </c>
      <c r="AI641" s="3">
        <v>8.6377450000000007</v>
      </c>
    </row>
    <row r="642" spans="1:35" ht="15.75" hidden="1" customHeight="1" x14ac:dyDescent="0.25">
      <c r="A642" s="1" t="s">
        <v>32</v>
      </c>
      <c r="B642" s="1" t="s">
        <v>64</v>
      </c>
      <c r="C642" s="1" t="s">
        <v>71</v>
      </c>
      <c r="D642" s="1">
        <v>10</v>
      </c>
      <c r="E642" s="1">
        <v>711</v>
      </c>
      <c r="F642" s="1" t="s">
        <v>68</v>
      </c>
      <c r="G642" s="2">
        <v>45800</v>
      </c>
      <c r="H642" s="1" t="s">
        <v>49</v>
      </c>
      <c r="I642" s="1" t="s">
        <v>50</v>
      </c>
      <c r="J642" s="1" t="s">
        <v>38</v>
      </c>
      <c r="K642" s="1">
        <v>7</v>
      </c>
      <c r="L642" s="1">
        <v>35</v>
      </c>
      <c r="M642" s="1" t="s">
        <v>52</v>
      </c>
      <c r="N642" s="1" t="s">
        <v>40</v>
      </c>
      <c r="O642" s="1">
        <v>75.400000000000006</v>
      </c>
      <c r="P642" s="35">
        <f t="shared" ref="P642:P705" si="30">(O642/100)</f>
        <v>0.754</v>
      </c>
      <c r="Q642" s="1">
        <f t="shared" ref="Q642:Q705" si="31">(P642/PI())</f>
        <v>0.24000565418257819</v>
      </c>
      <c r="R642" s="1">
        <v>4</v>
      </c>
      <c r="S642" s="1">
        <v>0.5</v>
      </c>
      <c r="T642" s="1">
        <f t="shared" ref="T642:T705" si="32">(PI()/4)*Q642*Q642</f>
        <v>4.5241065813415991E-2</v>
      </c>
      <c r="U642" s="1">
        <v>0</v>
      </c>
      <c r="V642" s="1">
        <v>4</v>
      </c>
      <c r="W642" s="1"/>
      <c r="X642" s="1"/>
      <c r="Y642" s="1"/>
      <c r="Z642" s="1"/>
      <c r="AA642" s="1"/>
      <c r="AB642" s="1"/>
      <c r="AC642" s="1" t="s">
        <v>41</v>
      </c>
      <c r="AD642" s="1" t="s">
        <v>67</v>
      </c>
      <c r="AE642" s="1" t="s">
        <v>40</v>
      </c>
      <c r="AF642" s="3">
        <v>4707305.2763999999</v>
      </c>
      <c r="AG642" s="3">
        <v>2513490.9396000002</v>
      </c>
      <c r="AH642" s="3">
        <v>-75.660494999999997</v>
      </c>
      <c r="AI642" s="3">
        <v>8.6377419999999994</v>
      </c>
    </row>
    <row r="643" spans="1:35" ht="15.75" hidden="1" customHeight="1" x14ac:dyDescent="0.25">
      <c r="A643" s="1" t="s">
        <v>32</v>
      </c>
      <c r="B643" s="1" t="s">
        <v>64</v>
      </c>
      <c r="C643" s="1" t="s">
        <v>71</v>
      </c>
      <c r="D643" s="1">
        <v>10</v>
      </c>
      <c r="E643" s="1">
        <v>712</v>
      </c>
      <c r="F643" s="1" t="s">
        <v>68</v>
      </c>
      <c r="G643" s="2">
        <v>45800</v>
      </c>
      <c r="H643" s="1" t="s">
        <v>49</v>
      </c>
      <c r="I643" s="1" t="s">
        <v>50</v>
      </c>
      <c r="J643" s="1" t="s">
        <v>38</v>
      </c>
      <c r="K643" s="1">
        <v>7</v>
      </c>
      <c r="L643" s="1">
        <v>36</v>
      </c>
      <c r="M643" s="1" t="s">
        <v>39</v>
      </c>
      <c r="N643" s="1" t="s">
        <v>40</v>
      </c>
      <c r="O643" s="1">
        <v>55.5</v>
      </c>
      <c r="P643" s="35">
        <f t="shared" si="30"/>
        <v>0.55500000000000005</v>
      </c>
      <c r="Q643" s="1">
        <f t="shared" si="31"/>
        <v>0.17666198683200385</v>
      </c>
      <c r="R643" s="1">
        <v>11.5</v>
      </c>
      <c r="S643" s="1">
        <v>9.5</v>
      </c>
      <c r="T643" s="1">
        <f t="shared" si="32"/>
        <v>2.4511850672940535E-2</v>
      </c>
      <c r="U643" s="1">
        <v>0</v>
      </c>
      <c r="V643" s="1">
        <v>6</v>
      </c>
      <c r="W643" s="1">
        <v>3</v>
      </c>
      <c r="X643" s="1">
        <v>0</v>
      </c>
      <c r="Y643" s="1">
        <v>0</v>
      </c>
      <c r="Z643" s="1">
        <v>0</v>
      </c>
      <c r="AA643" s="1">
        <v>0</v>
      </c>
      <c r="AB643" s="1">
        <v>4</v>
      </c>
      <c r="AC643" s="1" t="s">
        <v>41</v>
      </c>
      <c r="AD643" s="1" t="s">
        <v>67</v>
      </c>
      <c r="AE643" s="1" t="s">
        <v>40</v>
      </c>
      <c r="AF643" s="3">
        <v>4707306.8099999996</v>
      </c>
      <c r="AG643" s="3">
        <v>2513489.8226000001</v>
      </c>
      <c r="AH643" s="3">
        <v>-75.660481000000004</v>
      </c>
      <c r="AI643" s="3">
        <v>8.6377319999999997</v>
      </c>
    </row>
    <row r="644" spans="1:35" ht="15.75" hidden="1" customHeight="1" x14ac:dyDescent="0.25">
      <c r="A644" s="1" t="s">
        <v>32</v>
      </c>
      <c r="B644" s="1" t="s">
        <v>64</v>
      </c>
      <c r="C644" s="1" t="s">
        <v>71</v>
      </c>
      <c r="D644" s="1">
        <v>10</v>
      </c>
      <c r="E644" s="1" t="s">
        <v>40</v>
      </c>
      <c r="F644" s="1" t="s">
        <v>68</v>
      </c>
      <c r="G644" s="2">
        <v>45800</v>
      </c>
      <c r="H644" s="1" t="s">
        <v>49</v>
      </c>
      <c r="I644" s="1" t="s">
        <v>50</v>
      </c>
      <c r="J644" s="1" t="s">
        <v>38</v>
      </c>
      <c r="K644" s="1">
        <v>7</v>
      </c>
      <c r="L644" s="1">
        <v>37</v>
      </c>
      <c r="M644" s="1" t="s">
        <v>44</v>
      </c>
      <c r="N644" s="1">
        <v>3</v>
      </c>
      <c r="O644" s="1" t="s">
        <v>40</v>
      </c>
      <c r="P644" s="35"/>
      <c r="Q644" s="1"/>
      <c r="R644" s="1">
        <v>0.5</v>
      </c>
      <c r="S644" s="1" t="s">
        <v>40</v>
      </c>
      <c r="T644" s="1">
        <f t="shared" si="32"/>
        <v>0</v>
      </c>
      <c r="U644" s="1" t="s">
        <v>40</v>
      </c>
      <c r="V644" s="1" t="s">
        <v>40</v>
      </c>
      <c r="W644" s="1"/>
      <c r="X644" s="1"/>
      <c r="Y644" s="1"/>
      <c r="Z644" s="1"/>
      <c r="AA644" s="1"/>
      <c r="AB644" s="1"/>
      <c r="AC644" s="1" t="s">
        <v>41</v>
      </c>
      <c r="AD644" s="1" t="s">
        <v>67</v>
      </c>
      <c r="AE644" s="1" t="s">
        <v>40</v>
      </c>
    </row>
    <row r="645" spans="1:35" ht="15.75" hidden="1" customHeight="1" x14ac:dyDescent="0.25">
      <c r="A645" s="1" t="s">
        <v>32</v>
      </c>
      <c r="B645" s="1" t="s">
        <v>64</v>
      </c>
      <c r="C645" s="1" t="s">
        <v>71</v>
      </c>
      <c r="D645" s="1">
        <v>10</v>
      </c>
      <c r="E645" s="1">
        <v>713</v>
      </c>
      <c r="F645" s="1" t="s">
        <v>68</v>
      </c>
      <c r="G645" s="2">
        <v>45800</v>
      </c>
      <c r="H645" s="1" t="s">
        <v>49</v>
      </c>
      <c r="I645" s="1" t="s">
        <v>50</v>
      </c>
      <c r="J645" s="1" t="s">
        <v>38</v>
      </c>
      <c r="K645" s="1">
        <v>8</v>
      </c>
      <c r="L645" s="1">
        <v>38</v>
      </c>
      <c r="M645" s="1" t="s">
        <v>39</v>
      </c>
      <c r="N645" s="1" t="s">
        <v>40</v>
      </c>
      <c r="O645" s="1">
        <v>109</v>
      </c>
      <c r="P645" s="35">
        <f t="shared" si="30"/>
        <v>1.0900000000000001</v>
      </c>
      <c r="Q645" s="1">
        <f t="shared" si="31"/>
        <v>0.34695777594033189</v>
      </c>
      <c r="R645" s="1">
        <v>8.5</v>
      </c>
      <c r="S645" s="1">
        <v>5.5</v>
      </c>
      <c r="T645" s="1">
        <f t="shared" si="32"/>
        <v>9.4545993943740442E-2</v>
      </c>
      <c r="U645" s="1">
        <v>0</v>
      </c>
      <c r="V645" s="1">
        <v>6</v>
      </c>
      <c r="W645" s="1">
        <v>0</v>
      </c>
      <c r="X645" s="1">
        <v>0</v>
      </c>
      <c r="Y645" s="1">
        <v>0</v>
      </c>
      <c r="Z645" s="1">
        <v>0</v>
      </c>
      <c r="AA645" s="1">
        <v>0</v>
      </c>
      <c r="AB645" s="1">
        <v>0</v>
      </c>
      <c r="AC645" s="1" t="s">
        <v>41</v>
      </c>
      <c r="AD645" s="1" t="s">
        <v>67</v>
      </c>
      <c r="AE645" s="1" t="s">
        <v>40</v>
      </c>
      <c r="AF645" s="3">
        <v>4707317.8847000003</v>
      </c>
      <c r="AG645" s="3">
        <v>2513499.1488999999</v>
      </c>
      <c r="AH645" s="3">
        <v>-75.660381000000001</v>
      </c>
      <c r="AI645" s="3">
        <v>8.6378170000000001</v>
      </c>
    </row>
    <row r="646" spans="1:35" ht="15.75" hidden="1" customHeight="1" x14ac:dyDescent="0.25">
      <c r="A646" s="1" t="s">
        <v>32</v>
      </c>
      <c r="B646" s="1" t="s">
        <v>64</v>
      </c>
      <c r="C646" s="1" t="s">
        <v>71</v>
      </c>
      <c r="D646" s="1">
        <v>10</v>
      </c>
      <c r="E646" s="1">
        <v>714</v>
      </c>
      <c r="F646" s="1" t="s">
        <v>68</v>
      </c>
      <c r="G646" s="2">
        <v>45800</v>
      </c>
      <c r="H646" s="1" t="s">
        <v>49</v>
      </c>
      <c r="I646" s="1" t="s">
        <v>50</v>
      </c>
      <c r="J646" s="1" t="s">
        <v>38</v>
      </c>
      <c r="K646" s="1">
        <v>8</v>
      </c>
      <c r="L646" s="1">
        <v>39</v>
      </c>
      <c r="M646" s="1" t="s">
        <v>39</v>
      </c>
      <c r="N646" s="1" t="s">
        <v>40</v>
      </c>
      <c r="O646" s="1">
        <v>68.5</v>
      </c>
      <c r="P646" s="35">
        <f t="shared" si="30"/>
        <v>0.68500000000000005</v>
      </c>
      <c r="Q646" s="1">
        <f t="shared" si="31"/>
        <v>0.21804227203589663</v>
      </c>
      <c r="R646" s="1">
        <v>10.199999999999999</v>
      </c>
      <c r="S646" s="1">
        <v>6.6</v>
      </c>
      <c r="T646" s="1">
        <f t="shared" si="32"/>
        <v>3.7339739086147301E-2</v>
      </c>
      <c r="U646" s="1">
        <v>0</v>
      </c>
      <c r="V646" s="1">
        <v>6</v>
      </c>
      <c r="W646" s="1">
        <v>2</v>
      </c>
      <c r="X646" s="1">
        <v>0</v>
      </c>
      <c r="Y646" s="1">
        <v>0</v>
      </c>
      <c r="Z646" s="1">
        <v>0</v>
      </c>
      <c r="AA646" s="1">
        <v>0</v>
      </c>
      <c r="AB646" s="1">
        <v>0</v>
      </c>
      <c r="AC646" s="1" t="s">
        <v>41</v>
      </c>
      <c r="AD646" s="1" t="s">
        <v>67</v>
      </c>
      <c r="AE646" s="1" t="s">
        <v>40</v>
      </c>
      <c r="AF646" s="3">
        <v>4707314.7774</v>
      </c>
      <c r="AG646" s="3">
        <v>2513495.6304000001</v>
      </c>
      <c r="AH646" s="3">
        <v>-75.660409000000001</v>
      </c>
      <c r="AI646" s="3">
        <v>8.6377849999999992</v>
      </c>
    </row>
    <row r="647" spans="1:35" ht="15.75" hidden="1" customHeight="1" x14ac:dyDescent="0.25">
      <c r="A647" s="1" t="s">
        <v>32</v>
      </c>
      <c r="B647" s="1" t="s">
        <v>64</v>
      </c>
      <c r="C647" s="1" t="s">
        <v>71</v>
      </c>
      <c r="D647" s="1">
        <v>10</v>
      </c>
      <c r="E647" s="1">
        <v>715</v>
      </c>
      <c r="F647" s="1" t="s">
        <v>68</v>
      </c>
      <c r="G647" s="2">
        <v>45800</v>
      </c>
      <c r="H647" s="1" t="s">
        <v>49</v>
      </c>
      <c r="I647" s="1" t="s">
        <v>50</v>
      </c>
      <c r="J647" s="1" t="s">
        <v>38</v>
      </c>
      <c r="K647" s="1">
        <v>8</v>
      </c>
      <c r="L647" s="1">
        <v>40</v>
      </c>
      <c r="M647" s="1" t="s">
        <v>39</v>
      </c>
      <c r="N647" s="1" t="s">
        <v>40</v>
      </c>
      <c r="O647" s="1">
        <v>76.5</v>
      </c>
      <c r="P647" s="35">
        <f t="shared" si="30"/>
        <v>0.76500000000000001</v>
      </c>
      <c r="Q647" s="1">
        <f t="shared" si="31"/>
        <v>0.24350706293059987</v>
      </c>
      <c r="R647" s="1">
        <v>10.8</v>
      </c>
      <c r="S647" s="1">
        <v>6.5</v>
      </c>
      <c r="T647" s="1">
        <f t="shared" si="32"/>
        <v>4.6570725785477225E-2</v>
      </c>
      <c r="U647" s="1">
        <v>0</v>
      </c>
      <c r="V647" s="1">
        <v>7</v>
      </c>
      <c r="W647" s="1">
        <v>1</v>
      </c>
      <c r="X647" s="1">
        <v>0</v>
      </c>
      <c r="Y647" s="1">
        <v>0</v>
      </c>
      <c r="Z647" s="1">
        <v>0</v>
      </c>
      <c r="AA647" s="1">
        <v>0</v>
      </c>
      <c r="AB647" s="1">
        <v>3</v>
      </c>
      <c r="AC647" s="1" t="s">
        <v>41</v>
      </c>
      <c r="AD647" s="1" t="s">
        <v>67</v>
      </c>
      <c r="AE647" s="1" t="s">
        <v>40</v>
      </c>
      <c r="AF647" s="3">
        <v>4707315.7736999998</v>
      </c>
      <c r="AG647" s="3">
        <v>2513496.3979000002</v>
      </c>
      <c r="AH647" s="3">
        <v>-75.660399999999996</v>
      </c>
      <c r="AI647" s="3">
        <v>8.6377919999999992</v>
      </c>
    </row>
    <row r="648" spans="1:35" ht="15.75" hidden="1" customHeight="1" x14ac:dyDescent="0.25">
      <c r="A648" s="1" t="s">
        <v>32</v>
      </c>
      <c r="B648" s="1" t="s">
        <v>64</v>
      </c>
      <c r="C648" s="1" t="s">
        <v>71</v>
      </c>
      <c r="D648" s="1">
        <v>10</v>
      </c>
      <c r="E648" s="1">
        <v>717</v>
      </c>
      <c r="F648" s="1" t="s">
        <v>68</v>
      </c>
      <c r="G648" s="2">
        <v>45800</v>
      </c>
      <c r="H648" s="1" t="s">
        <v>49</v>
      </c>
      <c r="I648" s="1" t="s">
        <v>50</v>
      </c>
      <c r="J648" s="1" t="s">
        <v>38</v>
      </c>
      <c r="K648" s="1">
        <v>8</v>
      </c>
      <c r="L648" s="1">
        <v>41</v>
      </c>
      <c r="M648" s="1" t="s">
        <v>39</v>
      </c>
      <c r="N648" s="1" t="s">
        <v>40</v>
      </c>
      <c r="O648" s="1">
        <v>72.900000000000006</v>
      </c>
      <c r="P648" s="35">
        <f t="shared" si="30"/>
        <v>0.72900000000000009</v>
      </c>
      <c r="Q648" s="1">
        <f t="shared" si="31"/>
        <v>0.23204790702798345</v>
      </c>
      <c r="R648" s="1">
        <v>11</v>
      </c>
      <c r="S648" s="1">
        <v>7.5</v>
      </c>
      <c r="T648" s="1">
        <f t="shared" si="32"/>
        <v>4.2290731055849989E-2</v>
      </c>
      <c r="U648" s="1">
        <v>3</v>
      </c>
      <c r="V648" s="1">
        <v>9</v>
      </c>
      <c r="W648" s="1">
        <v>2</v>
      </c>
      <c r="X648" s="1">
        <v>0</v>
      </c>
      <c r="Y648" s="1">
        <v>0</v>
      </c>
      <c r="Z648" s="1">
        <v>0</v>
      </c>
      <c r="AA648" s="1">
        <v>0</v>
      </c>
      <c r="AB648" s="1">
        <v>0</v>
      </c>
      <c r="AC648" s="1" t="s">
        <v>41</v>
      </c>
      <c r="AD648" s="1" t="s">
        <v>67</v>
      </c>
      <c r="AE648" s="1" t="s">
        <v>40</v>
      </c>
      <c r="AF648" s="3">
        <v>4707313.8805</v>
      </c>
      <c r="AG648" s="3">
        <v>2513493.3133999999</v>
      </c>
      <c r="AH648" s="3">
        <v>-75.660416999999995</v>
      </c>
      <c r="AI648" s="3">
        <v>8.6377640000000007</v>
      </c>
    </row>
    <row r="649" spans="1:35" ht="15.75" hidden="1" customHeight="1" x14ac:dyDescent="0.25">
      <c r="A649" s="1" t="s">
        <v>32</v>
      </c>
      <c r="B649" s="1" t="s">
        <v>64</v>
      </c>
      <c r="C649" s="1" t="s">
        <v>71</v>
      </c>
      <c r="D649" s="1">
        <v>10</v>
      </c>
      <c r="E649" s="1">
        <v>716</v>
      </c>
      <c r="F649" s="1" t="s">
        <v>68</v>
      </c>
      <c r="G649" s="2">
        <v>45800</v>
      </c>
      <c r="H649" s="1" t="s">
        <v>49</v>
      </c>
      <c r="I649" s="1" t="s">
        <v>50</v>
      </c>
      <c r="J649" s="1" t="s">
        <v>38</v>
      </c>
      <c r="K649" s="1">
        <v>8</v>
      </c>
      <c r="L649" s="1">
        <v>42</v>
      </c>
      <c r="M649" s="1" t="s">
        <v>39</v>
      </c>
      <c r="N649" s="1" t="s">
        <v>40</v>
      </c>
      <c r="O649" s="1">
        <v>62.7</v>
      </c>
      <c r="P649" s="35">
        <f t="shared" si="30"/>
        <v>0.627</v>
      </c>
      <c r="Q649" s="1">
        <f t="shared" si="31"/>
        <v>0.19958029863723675</v>
      </c>
      <c r="R649" s="1">
        <v>10.199999999999999</v>
      </c>
      <c r="S649" s="1">
        <v>7.8</v>
      </c>
      <c r="T649" s="1">
        <f t="shared" si="32"/>
        <v>3.128421181138686E-2</v>
      </c>
      <c r="U649" s="1">
        <v>0</v>
      </c>
      <c r="V649" s="1">
        <v>7</v>
      </c>
      <c r="W649" s="1">
        <v>2</v>
      </c>
      <c r="X649" s="1">
        <v>0</v>
      </c>
      <c r="Y649" s="1">
        <v>0</v>
      </c>
      <c r="Z649" s="1">
        <v>0</v>
      </c>
      <c r="AA649" s="1">
        <v>0</v>
      </c>
      <c r="AB649" s="1">
        <v>0</v>
      </c>
      <c r="AC649" s="1" t="s">
        <v>41</v>
      </c>
      <c r="AD649" s="1" t="s">
        <v>67</v>
      </c>
      <c r="AE649" s="1" t="s">
        <v>40</v>
      </c>
      <c r="AF649" s="3">
        <v>4707313.5464000003</v>
      </c>
      <c r="AG649" s="3">
        <v>2513492.7626</v>
      </c>
      <c r="AH649" s="3">
        <v>-75.660420000000002</v>
      </c>
      <c r="AI649" s="3">
        <v>8.6377590000000009</v>
      </c>
    </row>
    <row r="650" spans="1:35" ht="15.75" hidden="1" customHeight="1" x14ac:dyDescent="0.25">
      <c r="A650" s="1" t="s">
        <v>32</v>
      </c>
      <c r="B650" s="1" t="s">
        <v>64</v>
      </c>
      <c r="C650" s="1" t="s">
        <v>71</v>
      </c>
      <c r="D650" s="1">
        <v>10</v>
      </c>
      <c r="E650" s="1">
        <v>718</v>
      </c>
      <c r="F650" s="1" t="s">
        <v>68</v>
      </c>
      <c r="G650" s="2">
        <v>45800</v>
      </c>
      <c r="H650" s="1" t="s">
        <v>49</v>
      </c>
      <c r="I650" s="1" t="s">
        <v>50</v>
      </c>
      <c r="J650" s="1" t="s">
        <v>38</v>
      </c>
      <c r="K650" s="1">
        <v>8</v>
      </c>
      <c r="L650" s="1">
        <v>43</v>
      </c>
      <c r="M650" s="1" t="s">
        <v>43</v>
      </c>
      <c r="N650" s="1" t="s">
        <v>40</v>
      </c>
      <c r="O650" s="1">
        <v>84</v>
      </c>
      <c r="P650" s="35">
        <f t="shared" si="30"/>
        <v>0.84</v>
      </c>
      <c r="Q650" s="1">
        <f t="shared" si="31"/>
        <v>0.26738030439438415</v>
      </c>
      <c r="R650" s="1">
        <v>6.2</v>
      </c>
      <c r="S650" s="1">
        <v>4</v>
      </c>
      <c r="T650" s="1">
        <f t="shared" si="32"/>
        <v>5.6149863922820668E-2</v>
      </c>
      <c r="U650" s="1">
        <v>0</v>
      </c>
      <c r="V650" s="1">
        <v>4</v>
      </c>
      <c r="W650" s="1">
        <v>0</v>
      </c>
      <c r="X650" s="1">
        <v>0</v>
      </c>
      <c r="Y650" s="1">
        <v>0</v>
      </c>
      <c r="Z650" s="1">
        <v>0</v>
      </c>
      <c r="AA650" s="1">
        <v>0</v>
      </c>
      <c r="AB650" s="1">
        <v>0</v>
      </c>
      <c r="AC650" s="1" t="s">
        <v>41</v>
      </c>
      <c r="AD650" s="1" t="s">
        <v>67</v>
      </c>
      <c r="AE650" s="1" t="s">
        <v>40</v>
      </c>
      <c r="AF650" s="3">
        <v>4707320.1819000002</v>
      </c>
      <c r="AG650" s="3">
        <v>2513497.0309000001</v>
      </c>
      <c r="AH650" s="3">
        <v>-75.660359999999997</v>
      </c>
      <c r="AI650" s="3">
        <v>8.6377980000000001</v>
      </c>
    </row>
    <row r="651" spans="1:35" ht="15.75" hidden="1" customHeight="1" x14ac:dyDescent="0.25">
      <c r="A651" s="1" t="s">
        <v>32</v>
      </c>
      <c r="B651" s="1" t="s">
        <v>64</v>
      </c>
      <c r="C651" s="1" t="s">
        <v>71</v>
      </c>
      <c r="D651" s="1">
        <v>10</v>
      </c>
      <c r="E651" s="1" t="s">
        <v>40</v>
      </c>
      <c r="F651" s="1" t="s">
        <v>68</v>
      </c>
      <c r="G651" s="2">
        <v>45800</v>
      </c>
      <c r="H651" s="1" t="s">
        <v>49</v>
      </c>
      <c r="I651" s="1" t="s">
        <v>50</v>
      </c>
      <c r="J651" s="1" t="s">
        <v>38</v>
      </c>
      <c r="K651" s="1">
        <v>8</v>
      </c>
      <c r="L651" s="1">
        <v>44</v>
      </c>
      <c r="M651" s="1" t="s">
        <v>44</v>
      </c>
      <c r="N651" s="1">
        <v>24</v>
      </c>
      <c r="O651" s="1" t="s">
        <v>40</v>
      </c>
      <c r="P651" s="35"/>
      <c r="Q651" s="1"/>
      <c r="R651" s="1">
        <v>0.5</v>
      </c>
      <c r="S651" s="1" t="s">
        <v>40</v>
      </c>
      <c r="T651" s="1">
        <f t="shared" si="32"/>
        <v>0</v>
      </c>
      <c r="U651" s="1" t="s">
        <v>40</v>
      </c>
      <c r="V651" s="1" t="s">
        <v>40</v>
      </c>
      <c r="W651" s="1"/>
      <c r="X651" s="1"/>
      <c r="Y651" s="1"/>
      <c r="Z651" s="1"/>
      <c r="AA651" s="1"/>
      <c r="AB651" s="1"/>
      <c r="AC651" s="1" t="s">
        <v>41</v>
      </c>
      <c r="AD651" s="1" t="s">
        <v>67</v>
      </c>
      <c r="AE651" s="1" t="s">
        <v>40</v>
      </c>
    </row>
    <row r="652" spans="1:35" ht="15.75" hidden="1" customHeight="1" x14ac:dyDescent="0.25">
      <c r="A652" s="1" t="s">
        <v>32</v>
      </c>
      <c r="B652" s="1" t="s">
        <v>64</v>
      </c>
      <c r="C652" s="1" t="s">
        <v>71</v>
      </c>
      <c r="D652" s="1">
        <v>10</v>
      </c>
      <c r="E652" s="1" t="s">
        <v>40</v>
      </c>
      <c r="F652" s="1" t="s">
        <v>68</v>
      </c>
      <c r="G652" s="2">
        <v>45800</v>
      </c>
      <c r="H652" s="1" t="s">
        <v>49</v>
      </c>
      <c r="I652" s="1" t="s">
        <v>50</v>
      </c>
      <c r="J652" s="1" t="s">
        <v>38</v>
      </c>
      <c r="K652" s="1">
        <v>8</v>
      </c>
      <c r="L652" s="1">
        <v>45</v>
      </c>
      <c r="M652" s="1" t="s">
        <v>46</v>
      </c>
      <c r="N652" s="1">
        <v>6</v>
      </c>
      <c r="O652" s="1" t="s">
        <v>40</v>
      </c>
      <c r="P652" s="35"/>
      <c r="Q652" s="1"/>
      <c r="R652" s="1">
        <v>0.25</v>
      </c>
      <c r="S652" s="1" t="s">
        <v>40</v>
      </c>
      <c r="T652" s="1">
        <f t="shared" si="32"/>
        <v>0</v>
      </c>
      <c r="U652" s="1" t="s">
        <v>40</v>
      </c>
      <c r="V652" s="1" t="s">
        <v>40</v>
      </c>
      <c r="W652" s="1"/>
      <c r="X652" s="1"/>
      <c r="Y652" s="1"/>
      <c r="Z652" s="1"/>
      <c r="AA652" s="1"/>
      <c r="AB652" s="1"/>
      <c r="AC652" s="1" t="s">
        <v>41</v>
      </c>
      <c r="AD652" s="1" t="s">
        <v>67</v>
      </c>
      <c r="AE652" s="1" t="s">
        <v>40</v>
      </c>
    </row>
    <row r="653" spans="1:35" ht="15.75" hidden="1" customHeight="1" x14ac:dyDescent="0.25">
      <c r="A653" s="1" t="s">
        <v>32</v>
      </c>
      <c r="B653" s="1" t="s">
        <v>64</v>
      </c>
      <c r="C653" s="1" t="s">
        <v>71</v>
      </c>
      <c r="D653" s="1">
        <v>10</v>
      </c>
      <c r="E653" s="1" t="s">
        <v>40</v>
      </c>
      <c r="F653" s="1" t="s">
        <v>68</v>
      </c>
      <c r="G653" s="2">
        <v>45800</v>
      </c>
      <c r="H653" s="1" t="s">
        <v>49</v>
      </c>
      <c r="I653" s="1" t="s">
        <v>50</v>
      </c>
      <c r="J653" s="1" t="s">
        <v>38</v>
      </c>
      <c r="K653" s="1">
        <v>8</v>
      </c>
      <c r="L653" s="1">
        <v>46</v>
      </c>
      <c r="M653" s="1" t="s">
        <v>47</v>
      </c>
      <c r="N653" s="1">
        <v>3</v>
      </c>
      <c r="O653" s="1" t="s">
        <v>40</v>
      </c>
      <c r="P653" s="35"/>
      <c r="Q653" s="1"/>
      <c r="R653" s="1">
        <v>0.15</v>
      </c>
      <c r="S653" s="1" t="s">
        <v>40</v>
      </c>
      <c r="T653" s="1">
        <f t="shared" si="32"/>
        <v>0</v>
      </c>
      <c r="U653" s="1" t="s">
        <v>40</v>
      </c>
      <c r="V653" s="1" t="s">
        <v>40</v>
      </c>
      <c r="W653" s="1"/>
      <c r="X653" s="1"/>
      <c r="Y653" s="1"/>
      <c r="Z653" s="1"/>
      <c r="AA653" s="1"/>
      <c r="AB653" s="1"/>
      <c r="AC653" s="1" t="s">
        <v>41</v>
      </c>
      <c r="AD653" s="1" t="s">
        <v>67</v>
      </c>
      <c r="AE653" s="1" t="s">
        <v>40</v>
      </c>
    </row>
    <row r="654" spans="1:35" ht="15.75" hidden="1" customHeight="1" x14ac:dyDescent="0.25">
      <c r="A654" s="1" t="s">
        <v>32</v>
      </c>
      <c r="B654" s="1" t="s">
        <v>64</v>
      </c>
      <c r="C654" s="1" t="s">
        <v>71</v>
      </c>
      <c r="D654" s="1">
        <v>10</v>
      </c>
      <c r="E654" s="1">
        <v>719</v>
      </c>
      <c r="F654" s="1" t="s">
        <v>68</v>
      </c>
      <c r="G654" s="2">
        <v>45800</v>
      </c>
      <c r="H654" s="1" t="s">
        <v>49</v>
      </c>
      <c r="I654" s="1" t="s">
        <v>50</v>
      </c>
      <c r="J654" s="1" t="s">
        <v>38</v>
      </c>
      <c r="K654" s="1">
        <v>9</v>
      </c>
      <c r="L654" s="1">
        <v>47</v>
      </c>
      <c r="M654" s="1" t="s">
        <v>43</v>
      </c>
      <c r="N654" s="1" t="s">
        <v>40</v>
      </c>
      <c r="O654" s="1">
        <v>84.5</v>
      </c>
      <c r="P654" s="35">
        <f t="shared" si="30"/>
        <v>0.84499999999999997</v>
      </c>
      <c r="Q654" s="1">
        <f t="shared" si="31"/>
        <v>0.26897185382530314</v>
      </c>
      <c r="R654" s="1">
        <v>6.5</v>
      </c>
      <c r="S654" s="1">
        <v>3.2</v>
      </c>
      <c r="T654" s="1">
        <f t="shared" si="32"/>
        <v>5.6820304120595293E-2</v>
      </c>
      <c r="U654" s="1">
        <v>0</v>
      </c>
      <c r="V654" s="1">
        <v>4</v>
      </c>
      <c r="W654" s="1">
        <v>0</v>
      </c>
      <c r="X654" s="1">
        <v>0</v>
      </c>
      <c r="Y654" s="1">
        <v>0</v>
      </c>
      <c r="Z654" s="1">
        <v>0</v>
      </c>
      <c r="AA654" s="1">
        <v>0</v>
      </c>
      <c r="AB654" s="1">
        <v>0</v>
      </c>
      <c r="AC654" s="1" t="s">
        <v>41</v>
      </c>
      <c r="AD654" s="1" t="s">
        <v>67</v>
      </c>
      <c r="AE654" s="1" t="s">
        <v>40</v>
      </c>
      <c r="AF654" s="3">
        <v>4707320.7413999997</v>
      </c>
      <c r="AG654" s="3">
        <v>2513482.5343999998</v>
      </c>
      <c r="AH654" s="3">
        <v>-75.660353999999998</v>
      </c>
      <c r="AI654" s="3">
        <v>8.6376670010000005</v>
      </c>
    </row>
    <row r="655" spans="1:35" ht="15.75" hidden="1" customHeight="1" x14ac:dyDescent="0.25">
      <c r="A655" s="1" t="s">
        <v>32</v>
      </c>
      <c r="B655" s="1" t="s">
        <v>64</v>
      </c>
      <c r="C655" s="1" t="s">
        <v>71</v>
      </c>
      <c r="D655" s="1">
        <v>10</v>
      </c>
      <c r="E655" s="1" t="s">
        <v>40</v>
      </c>
      <c r="F655" s="1" t="s">
        <v>68</v>
      </c>
      <c r="G655" s="2">
        <v>45800</v>
      </c>
      <c r="H655" s="1" t="s">
        <v>49</v>
      </c>
      <c r="I655" s="1" t="s">
        <v>50</v>
      </c>
      <c r="J655" s="1" t="s">
        <v>38</v>
      </c>
      <c r="K655" s="1">
        <v>9</v>
      </c>
      <c r="L655" s="1">
        <v>48</v>
      </c>
      <c r="M655" s="1" t="s">
        <v>46</v>
      </c>
      <c r="N655" s="1">
        <v>5</v>
      </c>
      <c r="O655" s="1" t="s">
        <v>40</v>
      </c>
      <c r="P655" s="35"/>
      <c r="Q655" s="1"/>
      <c r="R655" s="1">
        <v>0.25</v>
      </c>
      <c r="S655" s="1" t="s">
        <v>40</v>
      </c>
      <c r="T655" s="1">
        <f t="shared" si="32"/>
        <v>0</v>
      </c>
      <c r="U655" s="1" t="s">
        <v>40</v>
      </c>
      <c r="V655" s="1" t="s">
        <v>40</v>
      </c>
      <c r="W655" s="1"/>
      <c r="X655" s="1"/>
      <c r="Y655" s="1"/>
      <c r="Z655" s="1"/>
      <c r="AA655" s="1"/>
      <c r="AB655" s="1"/>
      <c r="AC655" s="1" t="s">
        <v>41</v>
      </c>
      <c r="AD655" s="1" t="s">
        <v>67</v>
      </c>
      <c r="AE655" s="1" t="s">
        <v>40</v>
      </c>
    </row>
    <row r="656" spans="1:35" ht="15.75" hidden="1" customHeight="1" x14ac:dyDescent="0.25">
      <c r="A656" s="1" t="s">
        <v>32</v>
      </c>
      <c r="B656" s="1" t="s">
        <v>64</v>
      </c>
      <c r="C656" s="1" t="s">
        <v>71</v>
      </c>
      <c r="D656" s="1">
        <v>10</v>
      </c>
      <c r="E656" s="1" t="s">
        <v>40</v>
      </c>
      <c r="F656" s="1" t="s">
        <v>68</v>
      </c>
      <c r="G656" s="2">
        <v>45800</v>
      </c>
      <c r="H656" s="1" t="s">
        <v>49</v>
      </c>
      <c r="I656" s="1" t="s">
        <v>50</v>
      </c>
      <c r="J656" s="1" t="s">
        <v>38</v>
      </c>
      <c r="K656" s="1">
        <v>9</v>
      </c>
      <c r="L656" s="1">
        <v>49</v>
      </c>
      <c r="M656" s="1" t="s">
        <v>44</v>
      </c>
      <c r="N656" s="1">
        <v>7</v>
      </c>
      <c r="O656" s="1" t="s">
        <v>40</v>
      </c>
      <c r="P656" s="35"/>
      <c r="Q656" s="1"/>
      <c r="R656" s="1">
        <v>0.4</v>
      </c>
      <c r="S656" s="1" t="s">
        <v>40</v>
      </c>
      <c r="T656" s="1">
        <f t="shared" si="32"/>
        <v>0</v>
      </c>
      <c r="U656" s="1" t="s">
        <v>40</v>
      </c>
      <c r="V656" s="1" t="s">
        <v>40</v>
      </c>
      <c r="W656" s="1"/>
      <c r="X656" s="1"/>
      <c r="Y656" s="1"/>
      <c r="Z656" s="1"/>
      <c r="AA656" s="1"/>
      <c r="AB656" s="1"/>
      <c r="AC656" s="1" t="s">
        <v>41</v>
      </c>
      <c r="AD656" s="1" t="s">
        <v>67</v>
      </c>
      <c r="AE656" s="1" t="s">
        <v>40</v>
      </c>
    </row>
    <row r="657" spans="1:35" ht="15.75" hidden="1" customHeight="1" x14ac:dyDescent="0.25">
      <c r="A657" s="1" t="s">
        <v>32</v>
      </c>
      <c r="B657" s="1" t="s">
        <v>64</v>
      </c>
      <c r="C657" s="1" t="s">
        <v>71</v>
      </c>
      <c r="D657" s="1">
        <v>10</v>
      </c>
      <c r="E657" s="1">
        <v>720</v>
      </c>
      <c r="F657" s="1" t="s">
        <v>68</v>
      </c>
      <c r="G657" s="2">
        <v>45800</v>
      </c>
      <c r="H657" s="1" t="s">
        <v>49</v>
      </c>
      <c r="I657" s="1" t="s">
        <v>50</v>
      </c>
      <c r="J657" s="1" t="s">
        <v>38</v>
      </c>
      <c r="K657" s="1">
        <v>10</v>
      </c>
      <c r="L657" s="1">
        <v>50</v>
      </c>
      <c r="M657" s="1" t="s">
        <v>39</v>
      </c>
      <c r="N657" s="1" t="s">
        <v>40</v>
      </c>
      <c r="O657" s="1">
        <v>92.4</v>
      </c>
      <c r="P657" s="35">
        <f t="shared" si="30"/>
        <v>0.92400000000000004</v>
      </c>
      <c r="Q657" s="1">
        <f t="shared" si="31"/>
        <v>0.2941183348338226</v>
      </c>
      <c r="R657" s="1">
        <v>8.5</v>
      </c>
      <c r="S657" s="1">
        <v>6</v>
      </c>
      <c r="T657" s="1">
        <f t="shared" si="32"/>
        <v>6.7941335346613022E-2</v>
      </c>
      <c r="U657" s="1">
        <v>0</v>
      </c>
      <c r="V657" s="1">
        <v>5</v>
      </c>
      <c r="W657" s="1">
        <v>0</v>
      </c>
      <c r="X657" s="1">
        <v>0</v>
      </c>
      <c r="Y657" s="1">
        <v>0</v>
      </c>
      <c r="Z657" s="1">
        <v>0</v>
      </c>
      <c r="AA657" s="1">
        <v>0</v>
      </c>
      <c r="AB657" s="1">
        <v>0</v>
      </c>
      <c r="AC657" s="1" t="s">
        <v>41</v>
      </c>
      <c r="AD657" s="1" t="s">
        <v>67</v>
      </c>
      <c r="AE657" s="1" t="s">
        <v>40</v>
      </c>
      <c r="AF657" s="3">
        <v>4707317.0975000001</v>
      </c>
      <c r="AG657" s="3">
        <v>2513481.0109999999</v>
      </c>
      <c r="AH657" s="3">
        <v>-75.660387</v>
      </c>
      <c r="AI657" s="3">
        <v>8.6376530010000003</v>
      </c>
    </row>
    <row r="658" spans="1:35" ht="15.75" hidden="1" customHeight="1" x14ac:dyDescent="0.25">
      <c r="A658" s="1" t="s">
        <v>32</v>
      </c>
      <c r="B658" s="1" t="s">
        <v>64</v>
      </c>
      <c r="C658" s="1" t="s">
        <v>71</v>
      </c>
      <c r="D658" s="1">
        <v>10</v>
      </c>
      <c r="E658" s="1">
        <v>721</v>
      </c>
      <c r="F658" s="1" t="s">
        <v>68</v>
      </c>
      <c r="G658" s="2">
        <v>45800</v>
      </c>
      <c r="H658" s="1" t="s">
        <v>49</v>
      </c>
      <c r="I658" s="1" t="s">
        <v>50</v>
      </c>
      <c r="J658" s="1" t="s">
        <v>38</v>
      </c>
      <c r="K658" s="1">
        <v>10</v>
      </c>
      <c r="L658" s="1">
        <v>51</v>
      </c>
      <c r="M658" s="1" t="s">
        <v>39</v>
      </c>
      <c r="N658" s="1" t="s">
        <v>40</v>
      </c>
      <c r="O658" s="1">
        <v>76.099999999999994</v>
      </c>
      <c r="P658" s="35">
        <f t="shared" si="30"/>
        <v>0.7609999999999999</v>
      </c>
      <c r="Q658" s="1">
        <f t="shared" si="31"/>
        <v>0.24223382338586469</v>
      </c>
      <c r="R658" s="1">
        <v>10.5</v>
      </c>
      <c r="S658" s="1">
        <v>8</v>
      </c>
      <c r="T658" s="1">
        <f t="shared" si="32"/>
        <v>4.6084984899160748E-2</v>
      </c>
      <c r="U658" s="1">
        <v>6</v>
      </c>
      <c r="V658" s="1">
        <v>8</v>
      </c>
      <c r="W658" s="1">
        <v>1</v>
      </c>
      <c r="X658" s="1">
        <v>0</v>
      </c>
      <c r="Y658" s="1">
        <v>0</v>
      </c>
      <c r="Z658" s="1">
        <v>0</v>
      </c>
      <c r="AA658" s="1">
        <v>2</v>
      </c>
      <c r="AB658" s="1">
        <v>2</v>
      </c>
      <c r="AC658" s="1" t="s">
        <v>41</v>
      </c>
      <c r="AD658" s="1" t="s">
        <v>67</v>
      </c>
      <c r="AE658" s="1" t="s">
        <v>40</v>
      </c>
      <c r="AF658" s="3">
        <v>4707319.1924000001</v>
      </c>
      <c r="AG658" s="3">
        <v>2513481.4389</v>
      </c>
      <c r="AH658" s="3">
        <v>-75.660368000000005</v>
      </c>
      <c r="AI658" s="3">
        <v>8.6376570009999991</v>
      </c>
    </row>
    <row r="659" spans="1:35" ht="15.75" hidden="1" customHeight="1" x14ac:dyDescent="0.25">
      <c r="A659" s="1" t="s">
        <v>32</v>
      </c>
      <c r="B659" s="1" t="s">
        <v>64</v>
      </c>
      <c r="C659" s="1" t="s">
        <v>71</v>
      </c>
      <c r="D659" s="1">
        <v>10</v>
      </c>
      <c r="E659" s="1">
        <v>722</v>
      </c>
      <c r="F659" s="1" t="s">
        <v>68</v>
      </c>
      <c r="G659" s="2">
        <v>45800</v>
      </c>
      <c r="H659" s="1" t="s">
        <v>49</v>
      </c>
      <c r="I659" s="1" t="s">
        <v>50</v>
      </c>
      <c r="J659" s="1" t="s">
        <v>38</v>
      </c>
      <c r="K659" s="1">
        <v>10</v>
      </c>
      <c r="L659" s="1">
        <v>52</v>
      </c>
      <c r="M659" s="1" t="s">
        <v>39</v>
      </c>
      <c r="N659" s="1" t="s">
        <v>40</v>
      </c>
      <c r="O659" s="1">
        <v>74</v>
      </c>
      <c r="P659" s="35">
        <f t="shared" si="30"/>
        <v>0.74</v>
      </c>
      <c r="Q659" s="1">
        <f t="shared" si="31"/>
        <v>0.2355493157760051</v>
      </c>
      <c r="R659" s="1">
        <v>8.8000000000000007</v>
      </c>
      <c r="S659" s="1">
        <v>6.2</v>
      </c>
      <c r="T659" s="1">
        <f t="shared" si="32"/>
        <v>4.3576623418560945E-2</v>
      </c>
      <c r="U659" s="1">
        <v>0</v>
      </c>
      <c r="V659" s="1">
        <v>6</v>
      </c>
      <c r="W659" s="1">
        <v>0</v>
      </c>
      <c r="X659" s="1">
        <v>0</v>
      </c>
      <c r="Y659" s="1">
        <v>0</v>
      </c>
      <c r="Z659" s="1">
        <v>0</v>
      </c>
      <c r="AA659" s="1">
        <v>0</v>
      </c>
      <c r="AB659" s="1">
        <v>1</v>
      </c>
      <c r="AC659" s="1" t="s">
        <v>41</v>
      </c>
      <c r="AD659" s="1" t="s">
        <v>67</v>
      </c>
      <c r="AE659" s="1" t="s">
        <v>40</v>
      </c>
      <c r="AF659" s="3">
        <v>4707312.2534999996</v>
      </c>
      <c r="AG659" s="3">
        <v>2513481.0447999998</v>
      </c>
      <c r="AH659" s="3">
        <v>-75.660431000000003</v>
      </c>
      <c r="AI659" s="3">
        <v>8.6376530010000003</v>
      </c>
    </row>
    <row r="660" spans="1:35" ht="15.75" hidden="1" customHeight="1" x14ac:dyDescent="0.25">
      <c r="A660" s="1" t="s">
        <v>32</v>
      </c>
      <c r="B660" s="1" t="s">
        <v>64</v>
      </c>
      <c r="C660" s="1" t="s">
        <v>71</v>
      </c>
      <c r="D660" s="1">
        <v>10</v>
      </c>
      <c r="E660" s="1">
        <v>723</v>
      </c>
      <c r="F660" s="1" t="s">
        <v>68</v>
      </c>
      <c r="G660" s="2">
        <v>45800</v>
      </c>
      <c r="H660" s="1" t="s">
        <v>49</v>
      </c>
      <c r="I660" s="1" t="s">
        <v>50</v>
      </c>
      <c r="J660" s="1" t="s">
        <v>38</v>
      </c>
      <c r="K660" s="1">
        <v>10</v>
      </c>
      <c r="L660" s="1">
        <v>53</v>
      </c>
      <c r="M660" s="1" t="s">
        <v>39</v>
      </c>
      <c r="N660" s="1" t="s">
        <v>40</v>
      </c>
      <c r="O660" s="1">
        <v>63.1</v>
      </c>
      <c r="P660" s="35">
        <f t="shared" si="30"/>
        <v>0.63100000000000001</v>
      </c>
      <c r="Q660" s="1">
        <f t="shared" si="31"/>
        <v>0.20085353818197194</v>
      </c>
      <c r="R660" s="1">
        <v>11.2</v>
      </c>
      <c r="S660" s="1">
        <v>9</v>
      </c>
      <c r="T660" s="1">
        <f t="shared" si="32"/>
        <v>3.1684645648206076E-2</v>
      </c>
      <c r="U660" s="1">
        <v>0</v>
      </c>
      <c r="V660" s="1">
        <v>5</v>
      </c>
      <c r="W660" s="1">
        <v>2</v>
      </c>
      <c r="X660" s="1">
        <v>0</v>
      </c>
      <c r="Y660" s="1">
        <v>0</v>
      </c>
      <c r="Z660" s="1">
        <v>0</v>
      </c>
      <c r="AA660" s="1">
        <v>0</v>
      </c>
      <c r="AB660" s="1">
        <v>0</v>
      </c>
      <c r="AC660" s="1" t="s">
        <v>41</v>
      </c>
      <c r="AD660" s="1" t="s">
        <v>67</v>
      </c>
      <c r="AE660" s="1" t="s">
        <v>40</v>
      </c>
      <c r="AF660" s="3">
        <v>4707319.7613000004</v>
      </c>
      <c r="AG660" s="3">
        <v>2513484.09</v>
      </c>
      <c r="AH660" s="3">
        <v>-75.660363000000004</v>
      </c>
      <c r="AI660" s="3">
        <v>8.6376810000000006</v>
      </c>
    </row>
    <row r="661" spans="1:35" ht="15.75" hidden="1" customHeight="1" x14ac:dyDescent="0.25">
      <c r="A661" s="1" t="s">
        <v>32</v>
      </c>
      <c r="B661" s="1" t="s">
        <v>64</v>
      </c>
      <c r="C661" s="1" t="s">
        <v>71</v>
      </c>
      <c r="D661" s="1">
        <v>10</v>
      </c>
      <c r="E661" s="1">
        <v>724</v>
      </c>
      <c r="F661" s="1" t="s">
        <v>68</v>
      </c>
      <c r="G661" s="2">
        <v>45800</v>
      </c>
      <c r="H661" s="1" t="s">
        <v>49</v>
      </c>
      <c r="I661" s="1" t="s">
        <v>50</v>
      </c>
      <c r="J661" s="1" t="s">
        <v>38</v>
      </c>
      <c r="K661" s="1">
        <v>10</v>
      </c>
      <c r="L661" s="1">
        <v>54</v>
      </c>
      <c r="M661" s="1" t="s">
        <v>54</v>
      </c>
      <c r="N661" s="1" t="s">
        <v>40</v>
      </c>
      <c r="O661" s="1">
        <v>80</v>
      </c>
      <c r="P661" s="35">
        <f t="shared" si="30"/>
        <v>0.8</v>
      </c>
      <c r="Q661" s="1">
        <f t="shared" si="31"/>
        <v>0.25464790894703254</v>
      </c>
      <c r="R661" s="1">
        <v>5</v>
      </c>
      <c r="S661" s="1">
        <v>2</v>
      </c>
      <c r="T661" s="1">
        <f t="shared" si="32"/>
        <v>5.0929581789406507E-2</v>
      </c>
      <c r="U661" s="1">
        <v>0</v>
      </c>
      <c r="V661" s="1">
        <v>4</v>
      </c>
      <c r="W661" s="1"/>
      <c r="X661" s="1"/>
      <c r="Y661" s="1"/>
      <c r="Z661" s="1"/>
      <c r="AA661" s="1"/>
      <c r="AB661" s="1"/>
      <c r="AC661" s="1" t="s">
        <v>41</v>
      </c>
      <c r="AD661" s="1" t="s">
        <v>67</v>
      </c>
      <c r="AE661" s="1" t="s">
        <v>40</v>
      </c>
      <c r="AF661" s="3">
        <v>4707317.8898</v>
      </c>
      <c r="AG661" s="3">
        <v>2513484.1030999999</v>
      </c>
      <c r="AH661" s="3">
        <v>-75.660380000000004</v>
      </c>
      <c r="AI661" s="3">
        <v>8.6376810000000006</v>
      </c>
    </row>
    <row r="662" spans="1:35" ht="15.75" hidden="1" customHeight="1" x14ac:dyDescent="0.25">
      <c r="A662" s="1" t="s">
        <v>32</v>
      </c>
      <c r="B662" s="1" t="s">
        <v>64</v>
      </c>
      <c r="C662" s="1" t="s">
        <v>71</v>
      </c>
      <c r="D662" s="1">
        <v>10</v>
      </c>
      <c r="E662" s="1" t="s">
        <v>40</v>
      </c>
      <c r="F662" s="1" t="s">
        <v>68</v>
      </c>
      <c r="G662" s="2">
        <v>45800</v>
      </c>
      <c r="H662" s="1" t="s">
        <v>49</v>
      </c>
      <c r="I662" s="1" t="s">
        <v>50</v>
      </c>
      <c r="J662" s="1" t="s">
        <v>38</v>
      </c>
      <c r="K662" s="1">
        <v>10</v>
      </c>
      <c r="L662" s="1">
        <v>55</v>
      </c>
      <c r="M662" s="1" t="s">
        <v>44</v>
      </c>
      <c r="N662" s="1">
        <v>9</v>
      </c>
      <c r="O662" s="1" t="s">
        <v>40</v>
      </c>
      <c r="P662" s="35"/>
      <c r="Q662" s="1"/>
      <c r="R662" s="1">
        <v>0.6</v>
      </c>
      <c r="S662" s="1" t="s">
        <v>40</v>
      </c>
      <c r="T662" s="1">
        <f t="shared" si="32"/>
        <v>0</v>
      </c>
      <c r="U662" s="1" t="s">
        <v>40</v>
      </c>
      <c r="V662" s="1" t="s">
        <v>40</v>
      </c>
      <c r="W662" s="1"/>
      <c r="X662" s="1"/>
      <c r="Y662" s="1"/>
      <c r="Z662" s="1"/>
      <c r="AA662" s="1"/>
      <c r="AB662" s="1"/>
      <c r="AC662" s="1" t="s">
        <v>41</v>
      </c>
      <c r="AD662" s="1" t="s">
        <v>67</v>
      </c>
      <c r="AE662" s="1" t="s">
        <v>40</v>
      </c>
    </row>
    <row r="663" spans="1:35" ht="15.75" hidden="1" customHeight="1" x14ac:dyDescent="0.25">
      <c r="A663" s="1" t="s">
        <v>32</v>
      </c>
      <c r="B663" s="1" t="s">
        <v>64</v>
      </c>
      <c r="C663" s="1" t="s">
        <v>71</v>
      </c>
      <c r="D663" s="1">
        <v>10</v>
      </c>
      <c r="E663" s="1" t="s">
        <v>40</v>
      </c>
      <c r="F663" s="1" t="s">
        <v>68</v>
      </c>
      <c r="G663" s="2">
        <v>45800</v>
      </c>
      <c r="H663" s="1" t="s">
        <v>49</v>
      </c>
      <c r="I663" s="1" t="s">
        <v>50</v>
      </c>
      <c r="J663" s="1" t="s">
        <v>38</v>
      </c>
      <c r="K663" s="1">
        <v>10</v>
      </c>
      <c r="L663" s="1">
        <v>56</v>
      </c>
      <c r="M663" s="1" t="s">
        <v>46</v>
      </c>
      <c r="N663" s="1">
        <v>3</v>
      </c>
      <c r="O663" s="1" t="s">
        <v>40</v>
      </c>
      <c r="P663" s="35"/>
      <c r="Q663" s="1"/>
      <c r="R663" s="1">
        <v>0.2</v>
      </c>
      <c r="S663" s="1" t="s">
        <v>40</v>
      </c>
      <c r="T663" s="1">
        <f t="shared" si="32"/>
        <v>0</v>
      </c>
      <c r="U663" s="1" t="s">
        <v>40</v>
      </c>
      <c r="V663" s="1" t="s">
        <v>40</v>
      </c>
      <c r="W663" s="1"/>
      <c r="X663" s="1"/>
      <c r="Y663" s="1"/>
      <c r="Z663" s="1"/>
      <c r="AA663" s="1"/>
      <c r="AB663" s="1"/>
      <c r="AC663" s="1" t="s">
        <v>41</v>
      </c>
      <c r="AD663" s="1" t="s">
        <v>67</v>
      </c>
      <c r="AE663" s="1" t="s">
        <v>40</v>
      </c>
    </row>
    <row r="664" spans="1:35" ht="15.75" hidden="1" customHeight="1" x14ac:dyDescent="0.25">
      <c r="A664" s="1" t="s">
        <v>32</v>
      </c>
      <c r="B664" s="1" t="s">
        <v>64</v>
      </c>
      <c r="C664" s="1" t="s">
        <v>71</v>
      </c>
      <c r="D664" s="1">
        <v>10</v>
      </c>
      <c r="E664" s="1" t="s">
        <v>40</v>
      </c>
      <c r="F664" s="1" t="s">
        <v>68</v>
      </c>
      <c r="G664" s="2">
        <v>45800</v>
      </c>
      <c r="H664" s="1" t="s">
        <v>49</v>
      </c>
      <c r="I664" s="1" t="s">
        <v>50</v>
      </c>
      <c r="J664" s="1" t="s">
        <v>38</v>
      </c>
      <c r="K664" s="1">
        <v>10</v>
      </c>
      <c r="L664" s="1">
        <v>57</v>
      </c>
      <c r="M664" s="1" t="s">
        <v>47</v>
      </c>
      <c r="N664" s="1">
        <v>1</v>
      </c>
      <c r="O664" s="1" t="s">
        <v>40</v>
      </c>
      <c r="P664" s="35"/>
      <c r="Q664" s="1"/>
      <c r="R664" s="1">
        <v>0.15</v>
      </c>
      <c r="S664" s="1" t="s">
        <v>40</v>
      </c>
      <c r="T664" s="1">
        <f t="shared" si="32"/>
        <v>0</v>
      </c>
      <c r="U664" s="1" t="s">
        <v>40</v>
      </c>
      <c r="V664" s="1" t="s">
        <v>40</v>
      </c>
      <c r="W664" s="1"/>
      <c r="X664" s="1"/>
      <c r="Y664" s="1"/>
      <c r="Z664" s="1"/>
      <c r="AA664" s="1"/>
      <c r="AB664" s="1"/>
      <c r="AC664" s="1" t="s">
        <v>41</v>
      </c>
      <c r="AD664" s="1" t="s">
        <v>67</v>
      </c>
      <c r="AE664" s="1" t="s">
        <v>40</v>
      </c>
    </row>
    <row r="665" spans="1:35" ht="15.75" hidden="1" customHeight="1" x14ac:dyDescent="0.25">
      <c r="A665" s="1" t="s">
        <v>32</v>
      </c>
      <c r="B665" s="1" t="s">
        <v>64</v>
      </c>
      <c r="C665" s="1" t="s">
        <v>71</v>
      </c>
      <c r="D665" s="1">
        <v>11</v>
      </c>
      <c r="E665" s="1">
        <v>725</v>
      </c>
      <c r="F665" s="1" t="s">
        <v>72</v>
      </c>
      <c r="G665" s="2">
        <v>45800</v>
      </c>
      <c r="H665" s="1" t="s">
        <v>49</v>
      </c>
      <c r="I665" s="1" t="s">
        <v>37</v>
      </c>
      <c r="J665" s="1" t="s">
        <v>38</v>
      </c>
      <c r="K665" s="1">
        <v>1</v>
      </c>
      <c r="L665" s="1">
        <v>1</v>
      </c>
      <c r="M665" s="1" t="s">
        <v>39</v>
      </c>
      <c r="N665" s="1" t="s">
        <v>40</v>
      </c>
      <c r="O665" s="1">
        <v>57.9</v>
      </c>
      <c r="P665" s="35">
        <f t="shared" si="30"/>
        <v>0.57899999999999996</v>
      </c>
      <c r="Q665" s="1">
        <f t="shared" si="31"/>
        <v>0.18430142410041481</v>
      </c>
      <c r="R665" s="1">
        <v>8.6</v>
      </c>
      <c r="S665" s="1">
        <v>6</v>
      </c>
      <c r="T665" s="1">
        <f t="shared" si="32"/>
        <v>2.6677631138535041E-2</v>
      </c>
      <c r="U665" s="1">
        <v>10</v>
      </c>
      <c r="V665" s="1">
        <v>15</v>
      </c>
      <c r="W665" s="1">
        <v>0</v>
      </c>
      <c r="X665" s="1">
        <v>0</v>
      </c>
      <c r="Y665" s="1">
        <v>0</v>
      </c>
      <c r="Z665" s="1">
        <v>0</v>
      </c>
      <c r="AA665" s="1">
        <v>0</v>
      </c>
      <c r="AB665" s="1">
        <v>0</v>
      </c>
      <c r="AC665" s="1" t="s">
        <v>41</v>
      </c>
      <c r="AD665" s="1" t="s">
        <v>51</v>
      </c>
      <c r="AE665" s="1" t="s">
        <v>40</v>
      </c>
      <c r="AF665" s="3">
        <v>4706789.0082999999</v>
      </c>
      <c r="AG665" s="3">
        <v>2513109.4383</v>
      </c>
      <c r="AH665" s="3">
        <v>-75.66516</v>
      </c>
      <c r="AI665" s="3">
        <v>8.6342610000000004</v>
      </c>
    </row>
    <row r="666" spans="1:35" ht="15.75" hidden="1" customHeight="1" x14ac:dyDescent="0.25">
      <c r="A666" s="1" t="s">
        <v>32</v>
      </c>
      <c r="B666" s="1" t="s">
        <v>64</v>
      </c>
      <c r="C666" s="1" t="s">
        <v>71</v>
      </c>
      <c r="D666" s="1">
        <v>11</v>
      </c>
      <c r="E666" s="1">
        <v>726</v>
      </c>
      <c r="F666" s="1" t="s">
        <v>72</v>
      </c>
      <c r="G666" s="2">
        <v>45800</v>
      </c>
      <c r="H666" s="1" t="s">
        <v>49</v>
      </c>
      <c r="I666" s="1" t="s">
        <v>37</v>
      </c>
      <c r="J666" s="1" t="s">
        <v>38</v>
      </c>
      <c r="K666" s="1">
        <v>1</v>
      </c>
      <c r="L666" s="1">
        <v>2</v>
      </c>
      <c r="M666" s="1" t="s">
        <v>39</v>
      </c>
      <c r="N666" s="1" t="s">
        <v>40</v>
      </c>
      <c r="O666" s="1">
        <v>64.8</v>
      </c>
      <c r="P666" s="35">
        <f t="shared" si="30"/>
        <v>0.64800000000000002</v>
      </c>
      <c r="Q666" s="1">
        <f t="shared" si="31"/>
        <v>0.20626480624709637</v>
      </c>
      <c r="R666" s="1">
        <v>7.8</v>
      </c>
      <c r="S666" s="1">
        <v>5.5</v>
      </c>
      <c r="T666" s="1">
        <f t="shared" si="32"/>
        <v>3.3414898612029613E-2</v>
      </c>
      <c r="U666" s="1">
        <v>8</v>
      </c>
      <c r="V666" s="1">
        <v>12</v>
      </c>
      <c r="W666" s="1">
        <v>0</v>
      </c>
      <c r="X666" s="1">
        <v>0</v>
      </c>
      <c r="Y666" s="1">
        <v>0</v>
      </c>
      <c r="Z666" s="1">
        <v>0</v>
      </c>
      <c r="AA666" s="1">
        <v>0</v>
      </c>
      <c r="AB666" s="1">
        <v>0</v>
      </c>
      <c r="AC666" s="1" t="s">
        <v>41</v>
      </c>
      <c r="AD666" s="1" t="s">
        <v>51</v>
      </c>
      <c r="AE666" s="1" t="s">
        <v>40</v>
      </c>
      <c r="AF666" s="3">
        <v>4706782.9222999997</v>
      </c>
      <c r="AG666" s="3">
        <v>2513105.0556000001</v>
      </c>
      <c r="AH666" s="3">
        <v>-75.665215000000003</v>
      </c>
      <c r="AI666" s="3">
        <v>8.6342210000000001</v>
      </c>
    </row>
    <row r="667" spans="1:35" ht="15.75" hidden="1" customHeight="1" x14ac:dyDescent="0.25">
      <c r="A667" s="1" t="s">
        <v>32</v>
      </c>
      <c r="B667" s="1" t="s">
        <v>64</v>
      </c>
      <c r="C667" s="1" t="s">
        <v>71</v>
      </c>
      <c r="D667" s="1">
        <v>11</v>
      </c>
      <c r="E667" s="1">
        <v>727</v>
      </c>
      <c r="F667" s="1" t="s">
        <v>72</v>
      </c>
      <c r="G667" s="2">
        <v>45800</v>
      </c>
      <c r="H667" s="1" t="s">
        <v>49</v>
      </c>
      <c r="I667" s="1" t="s">
        <v>37</v>
      </c>
      <c r="J667" s="1" t="s">
        <v>38</v>
      </c>
      <c r="K667" s="1">
        <v>1</v>
      </c>
      <c r="L667" s="1">
        <v>3</v>
      </c>
      <c r="M667" s="1" t="s">
        <v>39</v>
      </c>
      <c r="N667" s="1" t="s">
        <v>40</v>
      </c>
      <c r="O667" s="1">
        <v>62.3</v>
      </c>
      <c r="P667" s="35">
        <f t="shared" si="30"/>
        <v>0.623</v>
      </c>
      <c r="Q667" s="1">
        <f t="shared" si="31"/>
        <v>0.1983070590925016</v>
      </c>
      <c r="R667" s="1">
        <v>9.6</v>
      </c>
      <c r="S667" s="1">
        <v>7</v>
      </c>
      <c r="T667" s="1">
        <f t="shared" si="32"/>
        <v>3.0886324453657122E-2</v>
      </c>
      <c r="U667" s="1">
        <v>12</v>
      </c>
      <c r="V667" s="1">
        <v>18</v>
      </c>
      <c r="W667" s="1">
        <v>1</v>
      </c>
      <c r="X667" s="1">
        <v>0</v>
      </c>
      <c r="Y667" s="1">
        <v>2</v>
      </c>
      <c r="Z667" s="1">
        <v>0</v>
      </c>
      <c r="AA667" s="1">
        <v>0</v>
      </c>
      <c r="AB667" s="1">
        <v>4</v>
      </c>
      <c r="AC667" s="1" t="s">
        <v>41</v>
      </c>
      <c r="AD667" s="1" t="s">
        <v>51</v>
      </c>
      <c r="AE667" s="1" t="s">
        <v>40</v>
      </c>
      <c r="AF667" s="3">
        <v>4706787.3129000003</v>
      </c>
      <c r="AG667" s="3">
        <v>2513103.1442</v>
      </c>
      <c r="AH667" s="3">
        <v>-75.665175000000005</v>
      </c>
      <c r="AI667" s="3">
        <v>8.6342040000000004</v>
      </c>
    </row>
    <row r="668" spans="1:35" ht="15.75" hidden="1" customHeight="1" x14ac:dyDescent="0.25">
      <c r="A668" s="1" t="s">
        <v>32</v>
      </c>
      <c r="B668" s="1" t="s">
        <v>64</v>
      </c>
      <c r="C668" s="1" t="s">
        <v>71</v>
      </c>
      <c r="D668" s="1">
        <v>11</v>
      </c>
      <c r="E668" s="1">
        <v>729</v>
      </c>
      <c r="F668" s="1" t="s">
        <v>72</v>
      </c>
      <c r="G668" s="2">
        <v>45800</v>
      </c>
      <c r="H668" s="1" t="s">
        <v>49</v>
      </c>
      <c r="I668" s="1" t="s">
        <v>37</v>
      </c>
      <c r="J668" s="1" t="s">
        <v>38</v>
      </c>
      <c r="K668" s="1">
        <v>1</v>
      </c>
      <c r="L668" s="1">
        <v>4</v>
      </c>
      <c r="M668" s="1" t="s">
        <v>39</v>
      </c>
      <c r="N668" s="1" t="s">
        <v>40</v>
      </c>
      <c r="O668" s="1">
        <v>70</v>
      </c>
      <c r="P668" s="35">
        <f t="shared" si="30"/>
        <v>0.7</v>
      </c>
      <c r="Q668" s="1">
        <f t="shared" si="31"/>
        <v>0.22281692032865347</v>
      </c>
      <c r="R668" s="1">
        <v>8.5</v>
      </c>
      <c r="S668" s="1">
        <v>6.5</v>
      </c>
      <c r="T668" s="1">
        <f t="shared" si="32"/>
        <v>3.8992961057514354E-2</v>
      </c>
      <c r="U668" s="1">
        <v>10</v>
      </c>
      <c r="V668" s="1">
        <v>16</v>
      </c>
      <c r="W668" s="1">
        <v>0</v>
      </c>
      <c r="X668" s="1">
        <v>0</v>
      </c>
      <c r="Y668" s="1">
        <v>0</v>
      </c>
      <c r="Z668" s="1">
        <v>0</v>
      </c>
      <c r="AA668" s="1">
        <v>0</v>
      </c>
      <c r="AB668" s="1">
        <v>0</v>
      </c>
      <c r="AC668" s="1" t="s">
        <v>41</v>
      </c>
      <c r="AD668" s="1" t="s">
        <v>51</v>
      </c>
      <c r="AE668" s="1" t="s">
        <v>40</v>
      </c>
      <c r="AF668" s="3">
        <v>4706784.3682000004</v>
      </c>
      <c r="AG668" s="3">
        <v>2513107.1475</v>
      </c>
      <c r="AH668" s="3">
        <v>-75.665201999999994</v>
      </c>
      <c r="AI668" s="3">
        <v>8.6342400000000001</v>
      </c>
    </row>
    <row r="669" spans="1:35" ht="15.75" hidden="1" customHeight="1" x14ac:dyDescent="0.25">
      <c r="A669" s="1" t="s">
        <v>32</v>
      </c>
      <c r="B669" s="1" t="s">
        <v>64</v>
      </c>
      <c r="C669" s="1" t="s">
        <v>71</v>
      </c>
      <c r="D669" s="1">
        <v>11</v>
      </c>
      <c r="E669" s="1" t="s">
        <v>40</v>
      </c>
      <c r="F669" s="1" t="s">
        <v>72</v>
      </c>
      <c r="G669" s="2">
        <v>45800</v>
      </c>
      <c r="H669" s="1" t="s">
        <v>49</v>
      </c>
      <c r="I669" s="1" t="s">
        <v>37</v>
      </c>
      <c r="J669" s="1" t="s">
        <v>38</v>
      </c>
      <c r="K669" s="1">
        <v>1</v>
      </c>
      <c r="L669" s="1">
        <v>5</v>
      </c>
      <c r="M669" s="1" t="s">
        <v>47</v>
      </c>
      <c r="N669" s="1">
        <v>8</v>
      </c>
      <c r="O669" s="1" t="s">
        <v>40</v>
      </c>
      <c r="P669" s="35"/>
      <c r="Q669" s="1"/>
      <c r="R669" s="1">
        <v>0.15</v>
      </c>
      <c r="S669" s="1" t="s">
        <v>40</v>
      </c>
      <c r="T669" s="1">
        <f t="shared" si="32"/>
        <v>0</v>
      </c>
      <c r="U669" s="1" t="s">
        <v>40</v>
      </c>
      <c r="V669" s="1" t="s">
        <v>40</v>
      </c>
      <c r="W669" s="1"/>
      <c r="X669" s="1"/>
      <c r="Y669" s="1"/>
      <c r="Z669" s="1"/>
      <c r="AA669" s="1"/>
      <c r="AB669" s="1"/>
      <c r="AC669" s="1" t="s">
        <v>41</v>
      </c>
      <c r="AD669" s="1" t="s">
        <v>51</v>
      </c>
      <c r="AE669" s="1" t="s">
        <v>40</v>
      </c>
    </row>
    <row r="670" spans="1:35" ht="15.75" hidden="1" customHeight="1" x14ac:dyDescent="0.25">
      <c r="A670" s="1" t="s">
        <v>32</v>
      </c>
      <c r="B670" s="1" t="s">
        <v>64</v>
      </c>
      <c r="C670" s="1" t="s">
        <v>71</v>
      </c>
      <c r="D670" s="1">
        <v>11</v>
      </c>
      <c r="E670" s="1" t="s">
        <v>40</v>
      </c>
      <c r="F670" s="1" t="s">
        <v>72</v>
      </c>
      <c r="G670" s="2">
        <v>45800</v>
      </c>
      <c r="H670" s="1" t="s">
        <v>49</v>
      </c>
      <c r="I670" s="1" t="s">
        <v>37</v>
      </c>
      <c r="J670" s="1" t="s">
        <v>38</v>
      </c>
      <c r="K670" s="1">
        <v>1</v>
      </c>
      <c r="L670" s="1">
        <v>6</v>
      </c>
      <c r="M670" s="1" t="s">
        <v>44</v>
      </c>
      <c r="N670" s="1">
        <v>1</v>
      </c>
      <c r="O670" s="1" t="s">
        <v>40</v>
      </c>
      <c r="P670" s="35"/>
      <c r="Q670" s="1"/>
      <c r="R670" s="1">
        <v>0.25</v>
      </c>
      <c r="S670" s="1" t="s">
        <v>40</v>
      </c>
      <c r="T670" s="1">
        <f t="shared" si="32"/>
        <v>0</v>
      </c>
      <c r="U670" s="1" t="s">
        <v>40</v>
      </c>
      <c r="V670" s="1" t="s">
        <v>40</v>
      </c>
      <c r="W670" s="1"/>
      <c r="X670" s="1"/>
      <c r="Y670" s="1"/>
      <c r="Z670" s="1"/>
      <c r="AA670" s="1"/>
      <c r="AB670" s="1"/>
      <c r="AC670" s="1" t="s">
        <v>41</v>
      </c>
      <c r="AD670" s="1" t="s">
        <v>51</v>
      </c>
      <c r="AE670" s="1" t="s">
        <v>40</v>
      </c>
    </row>
    <row r="671" spans="1:35" ht="15.75" hidden="1" customHeight="1" x14ac:dyDescent="0.25">
      <c r="A671" s="1" t="s">
        <v>32</v>
      </c>
      <c r="B671" s="1" t="s">
        <v>64</v>
      </c>
      <c r="C671" s="1" t="s">
        <v>71</v>
      </c>
      <c r="D671" s="1">
        <v>11</v>
      </c>
      <c r="E671" s="1">
        <v>728</v>
      </c>
      <c r="F671" s="1" t="s">
        <v>72</v>
      </c>
      <c r="G671" s="2">
        <v>45800</v>
      </c>
      <c r="H671" s="1" t="s">
        <v>49</v>
      </c>
      <c r="I671" s="1" t="s">
        <v>37</v>
      </c>
      <c r="J671" s="1" t="s">
        <v>38</v>
      </c>
      <c r="K671" s="1">
        <v>2</v>
      </c>
      <c r="L671" s="1">
        <v>7</v>
      </c>
      <c r="M671" s="1" t="s">
        <v>39</v>
      </c>
      <c r="N671" s="1" t="s">
        <v>40</v>
      </c>
      <c r="O671" s="1">
        <v>64</v>
      </c>
      <c r="P671" s="35">
        <f t="shared" si="30"/>
        <v>0.64</v>
      </c>
      <c r="Q671" s="1">
        <f t="shared" si="31"/>
        <v>0.20371832715762606</v>
      </c>
      <c r="R671" s="1">
        <v>9.6</v>
      </c>
      <c r="S671" s="1">
        <v>7</v>
      </c>
      <c r="T671" s="1">
        <f t="shared" si="32"/>
        <v>3.2594932345220172E-2</v>
      </c>
      <c r="U671" s="1">
        <v>16</v>
      </c>
      <c r="V671" s="1">
        <v>20</v>
      </c>
      <c r="W671" s="1">
        <v>0</v>
      </c>
      <c r="X671" s="1">
        <v>0</v>
      </c>
      <c r="Y671" s="1">
        <v>1</v>
      </c>
      <c r="Z671" s="1">
        <v>0</v>
      </c>
      <c r="AA671" s="1">
        <v>0</v>
      </c>
      <c r="AB671" s="1">
        <v>2</v>
      </c>
      <c r="AC671" s="1" t="s">
        <v>41</v>
      </c>
      <c r="AD671" s="1" t="s">
        <v>51</v>
      </c>
      <c r="AE671" s="1" t="s">
        <v>40</v>
      </c>
      <c r="AF671" s="3">
        <v>4706787.3639000002</v>
      </c>
      <c r="AG671" s="3">
        <v>2513110.4454999999</v>
      </c>
      <c r="AH671" s="3">
        <v>-75.665175000000005</v>
      </c>
      <c r="AI671" s="3">
        <v>8.6342700000000008</v>
      </c>
    </row>
    <row r="672" spans="1:35" ht="15.75" hidden="1" customHeight="1" x14ac:dyDescent="0.25">
      <c r="A672" s="1" t="s">
        <v>32</v>
      </c>
      <c r="B672" s="1" t="s">
        <v>64</v>
      </c>
      <c r="C672" s="1" t="s">
        <v>71</v>
      </c>
      <c r="D672" s="1">
        <v>11</v>
      </c>
      <c r="E672" s="1">
        <v>730</v>
      </c>
      <c r="F672" s="1" t="s">
        <v>72</v>
      </c>
      <c r="G672" s="2">
        <v>45800</v>
      </c>
      <c r="H672" s="1" t="s">
        <v>49</v>
      </c>
      <c r="I672" s="1" t="s">
        <v>37</v>
      </c>
      <c r="J672" s="1" t="s">
        <v>38</v>
      </c>
      <c r="K672" s="1">
        <v>2</v>
      </c>
      <c r="L672" s="1">
        <v>8</v>
      </c>
      <c r="M672" s="1" t="s">
        <v>43</v>
      </c>
      <c r="N672" s="1" t="s">
        <v>40</v>
      </c>
      <c r="O672" s="1">
        <v>53.7</v>
      </c>
      <c r="P672" s="35">
        <f t="shared" si="30"/>
        <v>0.53700000000000003</v>
      </c>
      <c r="Q672" s="1">
        <f t="shared" si="31"/>
        <v>0.17093240888069561</v>
      </c>
      <c r="R672" s="1">
        <v>6</v>
      </c>
      <c r="S672" s="1">
        <v>4</v>
      </c>
      <c r="T672" s="1">
        <f t="shared" si="32"/>
        <v>2.2947675892233385E-2</v>
      </c>
      <c r="U672" s="1">
        <v>2</v>
      </c>
      <c r="V672" s="1">
        <v>8</v>
      </c>
      <c r="W672" s="1">
        <v>0</v>
      </c>
      <c r="X672" s="1">
        <v>0</v>
      </c>
      <c r="Y672" s="1">
        <v>0</v>
      </c>
      <c r="Z672" s="1">
        <v>0</v>
      </c>
      <c r="AA672" s="1">
        <v>0</v>
      </c>
      <c r="AB672" s="1">
        <v>0</v>
      </c>
      <c r="AC672" s="1" t="s">
        <v>41</v>
      </c>
      <c r="AD672" s="1" t="s">
        <v>51</v>
      </c>
      <c r="AE672" s="1" t="s">
        <v>40</v>
      </c>
      <c r="AF672" s="3">
        <v>4706790.3287000004</v>
      </c>
      <c r="AG672" s="3">
        <v>2513109.3185000001</v>
      </c>
      <c r="AH672" s="3">
        <v>-75.665148000000002</v>
      </c>
      <c r="AI672" s="3">
        <v>8.6342600009999995</v>
      </c>
    </row>
    <row r="673" spans="1:35" ht="15.75" hidden="1" customHeight="1" x14ac:dyDescent="0.25">
      <c r="A673" s="1" t="s">
        <v>32</v>
      </c>
      <c r="B673" s="1" t="s">
        <v>64</v>
      </c>
      <c r="C673" s="1" t="s">
        <v>71</v>
      </c>
      <c r="D673" s="1">
        <v>11</v>
      </c>
      <c r="E673" s="1">
        <v>731</v>
      </c>
      <c r="F673" s="1" t="s">
        <v>72</v>
      </c>
      <c r="G673" s="2">
        <v>45800</v>
      </c>
      <c r="H673" s="1" t="s">
        <v>49</v>
      </c>
      <c r="I673" s="1" t="s">
        <v>37</v>
      </c>
      <c r="J673" s="1" t="s">
        <v>38</v>
      </c>
      <c r="K673" s="1">
        <v>2</v>
      </c>
      <c r="L673" s="1">
        <v>9</v>
      </c>
      <c r="M673" s="1" t="s">
        <v>39</v>
      </c>
      <c r="N673" s="1" t="s">
        <v>40</v>
      </c>
      <c r="O673" s="1">
        <v>63.4</v>
      </c>
      <c r="P673" s="35">
        <f t="shared" si="30"/>
        <v>0.63400000000000001</v>
      </c>
      <c r="Q673" s="1">
        <f t="shared" si="31"/>
        <v>0.20180846784052331</v>
      </c>
      <c r="R673" s="1">
        <v>10</v>
      </c>
      <c r="S673" s="1">
        <v>6.8</v>
      </c>
      <c r="T673" s="1">
        <f t="shared" si="32"/>
        <v>3.1986642152722948E-2</v>
      </c>
      <c r="U673" s="1">
        <v>20</v>
      </c>
      <c r="V673" s="1">
        <v>24</v>
      </c>
      <c r="W673" s="1">
        <v>2</v>
      </c>
      <c r="X673" s="1">
        <v>0</v>
      </c>
      <c r="Y673" s="1">
        <v>0</v>
      </c>
      <c r="Z673" s="1">
        <v>0</v>
      </c>
      <c r="AA673" s="1">
        <v>0</v>
      </c>
      <c r="AB673" s="1">
        <v>0</v>
      </c>
      <c r="AC673" s="1" t="s">
        <v>41</v>
      </c>
      <c r="AD673" s="1" t="s">
        <v>51</v>
      </c>
      <c r="AE673" s="1" t="s">
        <v>40</v>
      </c>
      <c r="AF673" s="3">
        <v>4706785.7318000002</v>
      </c>
      <c r="AG673" s="3">
        <v>2513113.2226999998</v>
      </c>
      <c r="AH673" s="3">
        <v>-75.665189999999996</v>
      </c>
      <c r="AI673" s="3">
        <v>8.6342949999999998</v>
      </c>
    </row>
    <row r="674" spans="1:35" ht="15.75" hidden="1" customHeight="1" x14ac:dyDescent="0.25">
      <c r="A674" s="1" t="s">
        <v>32</v>
      </c>
      <c r="B674" s="1" t="s">
        <v>64</v>
      </c>
      <c r="C674" s="1" t="s">
        <v>71</v>
      </c>
      <c r="D674" s="1">
        <v>11</v>
      </c>
      <c r="E674" s="1">
        <v>732</v>
      </c>
      <c r="F674" s="1" t="s">
        <v>72</v>
      </c>
      <c r="G674" s="2">
        <v>45800</v>
      </c>
      <c r="H674" s="1" t="s">
        <v>49</v>
      </c>
      <c r="I674" s="1" t="s">
        <v>37</v>
      </c>
      <c r="J674" s="1" t="s">
        <v>38</v>
      </c>
      <c r="K674" s="1">
        <v>2</v>
      </c>
      <c r="L674" s="1">
        <v>10</v>
      </c>
      <c r="M674" s="1" t="s">
        <v>39</v>
      </c>
      <c r="N674" s="1" t="s">
        <v>40</v>
      </c>
      <c r="O674" s="1">
        <v>69</v>
      </c>
      <c r="P674" s="35">
        <f t="shared" si="30"/>
        <v>0.69</v>
      </c>
      <c r="Q674" s="1">
        <f t="shared" si="31"/>
        <v>0.21963382146681557</v>
      </c>
      <c r="R674" s="1">
        <v>11</v>
      </c>
      <c r="S674" s="1">
        <v>8.5</v>
      </c>
      <c r="T674" s="1">
        <f t="shared" si="32"/>
        <v>3.7886834203025681E-2</v>
      </c>
      <c r="U674" s="1">
        <v>16</v>
      </c>
      <c r="V674" s="1">
        <v>20</v>
      </c>
      <c r="W674" s="1">
        <v>0</v>
      </c>
      <c r="X674" s="1">
        <v>0</v>
      </c>
      <c r="Y674" s="1">
        <v>0</v>
      </c>
      <c r="Z674" s="1">
        <v>0</v>
      </c>
      <c r="AA674" s="1">
        <v>0</v>
      </c>
      <c r="AB674" s="1">
        <v>0</v>
      </c>
      <c r="AC674" s="1" t="s">
        <v>41</v>
      </c>
      <c r="AD674" s="1" t="s">
        <v>51</v>
      </c>
      <c r="AE674" s="1" t="s">
        <v>40</v>
      </c>
      <c r="AF674" s="3">
        <v>4706797.8543999996</v>
      </c>
      <c r="AG674" s="3">
        <v>2513114.9081000001</v>
      </c>
      <c r="AH674" s="3">
        <v>-75.665080000000003</v>
      </c>
      <c r="AI674" s="3">
        <v>8.6343110010000004</v>
      </c>
    </row>
    <row r="675" spans="1:35" ht="15.75" hidden="1" customHeight="1" x14ac:dyDescent="0.25">
      <c r="A675" s="1" t="s">
        <v>32</v>
      </c>
      <c r="B675" s="1" t="s">
        <v>64</v>
      </c>
      <c r="C675" s="1" t="s">
        <v>71</v>
      </c>
      <c r="D675" s="1">
        <v>11</v>
      </c>
      <c r="E675" s="1">
        <v>734</v>
      </c>
      <c r="F675" s="1" t="s">
        <v>72</v>
      </c>
      <c r="G675" s="2">
        <v>45800</v>
      </c>
      <c r="H675" s="1" t="s">
        <v>49</v>
      </c>
      <c r="I675" s="1" t="s">
        <v>37</v>
      </c>
      <c r="J675" s="1" t="s">
        <v>38</v>
      </c>
      <c r="K675" s="1">
        <v>2</v>
      </c>
      <c r="L675" s="1">
        <v>11</v>
      </c>
      <c r="M675" s="1" t="s">
        <v>39</v>
      </c>
      <c r="N675" s="1" t="s">
        <v>40</v>
      </c>
      <c r="O675" s="1">
        <v>59.1</v>
      </c>
      <c r="P675" s="35">
        <f t="shared" si="30"/>
        <v>0.59099999999999997</v>
      </c>
      <c r="Q675" s="1">
        <f t="shared" si="31"/>
        <v>0.18812114273462027</v>
      </c>
      <c r="R675" s="1">
        <v>9</v>
      </c>
      <c r="S675" s="1">
        <v>6.6</v>
      </c>
      <c r="T675" s="1">
        <f t="shared" si="32"/>
        <v>2.7794898839040145E-2</v>
      </c>
      <c r="U675" s="1">
        <v>0</v>
      </c>
      <c r="V675" s="1">
        <v>9</v>
      </c>
      <c r="W675" s="1">
        <v>0</v>
      </c>
      <c r="X675" s="1">
        <v>0</v>
      </c>
      <c r="Y675" s="1">
        <v>0</v>
      </c>
      <c r="Z675" s="1">
        <v>0</v>
      </c>
      <c r="AA675" s="1">
        <v>0</v>
      </c>
      <c r="AB675" s="1">
        <v>0</v>
      </c>
      <c r="AC675" s="1" t="s">
        <v>41</v>
      </c>
      <c r="AD675" s="1" t="s">
        <v>51</v>
      </c>
      <c r="AE675" s="1" t="s">
        <v>40</v>
      </c>
      <c r="AF675" s="3">
        <v>4706792.1442999998</v>
      </c>
      <c r="AG675" s="3">
        <v>2513117.0499999998</v>
      </c>
      <c r="AH675" s="3">
        <v>-75.665132</v>
      </c>
      <c r="AI675" s="3">
        <v>8.6343300010000004</v>
      </c>
    </row>
    <row r="676" spans="1:35" ht="15.75" hidden="1" customHeight="1" x14ac:dyDescent="0.25">
      <c r="A676" s="1" t="s">
        <v>32</v>
      </c>
      <c r="B676" s="1" t="s">
        <v>64</v>
      </c>
      <c r="C676" s="1" t="s">
        <v>71</v>
      </c>
      <c r="D676" s="1">
        <v>11</v>
      </c>
      <c r="E676" s="1">
        <v>735</v>
      </c>
      <c r="F676" s="1" t="s">
        <v>72</v>
      </c>
      <c r="G676" s="2">
        <v>45800</v>
      </c>
      <c r="H676" s="1" t="s">
        <v>49</v>
      </c>
      <c r="I676" s="1" t="s">
        <v>37</v>
      </c>
      <c r="J676" s="1" t="s">
        <v>38</v>
      </c>
      <c r="K676" s="1">
        <v>2</v>
      </c>
      <c r="L676" s="1">
        <v>12</v>
      </c>
      <c r="M676" s="1" t="s">
        <v>43</v>
      </c>
      <c r="N676" s="1" t="s">
        <v>40</v>
      </c>
      <c r="O676" s="1">
        <v>54.9</v>
      </c>
      <c r="P676" s="35">
        <f t="shared" si="30"/>
        <v>0.54899999999999993</v>
      </c>
      <c r="Q676" s="1">
        <f t="shared" si="31"/>
        <v>0.17475212751490107</v>
      </c>
      <c r="R676" s="1">
        <v>6</v>
      </c>
      <c r="S676" s="1">
        <v>3.3</v>
      </c>
      <c r="T676" s="1">
        <f t="shared" si="32"/>
        <v>2.3984729501420169E-2</v>
      </c>
      <c r="U676" s="1">
        <v>0</v>
      </c>
      <c r="V676" s="1">
        <v>6</v>
      </c>
      <c r="W676" s="1">
        <v>0</v>
      </c>
      <c r="X676" s="1">
        <v>0</v>
      </c>
      <c r="Y676" s="1">
        <v>0</v>
      </c>
      <c r="Z676" s="1">
        <v>0</v>
      </c>
      <c r="AA676" s="1">
        <v>0</v>
      </c>
      <c r="AB676" s="1">
        <v>0</v>
      </c>
      <c r="AC676" s="1" t="s">
        <v>41</v>
      </c>
      <c r="AD676" s="1" t="s">
        <v>51</v>
      </c>
      <c r="AE676" s="1" t="s">
        <v>40</v>
      </c>
      <c r="AF676" s="3">
        <v>4706793.5723999999</v>
      </c>
      <c r="AG676" s="3">
        <v>2513116.5975000001</v>
      </c>
      <c r="AH676" s="3">
        <v>-75.665119000000004</v>
      </c>
      <c r="AI676" s="3">
        <v>8.6343260009999998</v>
      </c>
    </row>
    <row r="677" spans="1:35" ht="15.75" hidden="1" customHeight="1" x14ac:dyDescent="0.25">
      <c r="A677" s="1" t="s">
        <v>32</v>
      </c>
      <c r="B677" s="1" t="s">
        <v>64</v>
      </c>
      <c r="C677" s="1" t="s">
        <v>71</v>
      </c>
      <c r="D677" s="1">
        <v>11</v>
      </c>
      <c r="E677" s="1">
        <v>736</v>
      </c>
      <c r="F677" s="1" t="s">
        <v>72</v>
      </c>
      <c r="G677" s="2">
        <v>45800</v>
      </c>
      <c r="H677" s="1" t="s">
        <v>49</v>
      </c>
      <c r="I677" s="1" t="s">
        <v>37</v>
      </c>
      <c r="J677" s="1" t="s">
        <v>38</v>
      </c>
      <c r="K677" s="1">
        <v>2</v>
      </c>
      <c r="L677" s="1">
        <v>13</v>
      </c>
      <c r="M677" s="1" t="s">
        <v>39</v>
      </c>
      <c r="N677" s="1" t="s">
        <v>40</v>
      </c>
      <c r="O677" s="1">
        <v>64</v>
      </c>
      <c r="P677" s="35">
        <f t="shared" si="30"/>
        <v>0.64</v>
      </c>
      <c r="Q677" s="1">
        <f t="shared" si="31"/>
        <v>0.20371832715762606</v>
      </c>
      <c r="R677" s="1">
        <v>8.5</v>
      </c>
      <c r="S677" s="1">
        <v>6.6</v>
      </c>
      <c r="T677" s="1">
        <f t="shared" si="32"/>
        <v>3.2594932345220172E-2</v>
      </c>
      <c r="U677" s="1">
        <v>7</v>
      </c>
      <c r="V677" s="1">
        <v>12</v>
      </c>
      <c r="W677" s="1">
        <v>0</v>
      </c>
      <c r="X677" s="1">
        <v>0</v>
      </c>
      <c r="Y677" s="1">
        <v>0</v>
      </c>
      <c r="Z677" s="1">
        <v>0</v>
      </c>
      <c r="AA677" s="1">
        <v>0</v>
      </c>
      <c r="AB677" s="1">
        <v>0</v>
      </c>
      <c r="AC677" s="1" t="s">
        <v>41</v>
      </c>
      <c r="AD677" s="1" t="s">
        <v>51</v>
      </c>
      <c r="AE677" s="1" t="s">
        <v>40</v>
      </c>
      <c r="AF677" s="3">
        <v>4706790.3866999997</v>
      </c>
      <c r="AG677" s="3">
        <v>2513117.6154</v>
      </c>
      <c r="AH677" s="3">
        <v>-75.665148000000002</v>
      </c>
      <c r="AI677" s="3">
        <v>8.6343350000000001</v>
      </c>
    </row>
    <row r="678" spans="1:35" ht="15.75" hidden="1" customHeight="1" x14ac:dyDescent="0.25">
      <c r="A678" s="1" t="s">
        <v>32</v>
      </c>
      <c r="B678" s="1" t="s">
        <v>64</v>
      </c>
      <c r="C678" s="1" t="s">
        <v>71</v>
      </c>
      <c r="D678" s="1">
        <v>11</v>
      </c>
      <c r="E678" s="1">
        <v>737</v>
      </c>
      <c r="F678" s="1" t="s">
        <v>72</v>
      </c>
      <c r="G678" s="2">
        <v>45800</v>
      </c>
      <c r="H678" s="1" t="s">
        <v>49</v>
      </c>
      <c r="I678" s="1" t="s">
        <v>37</v>
      </c>
      <c r="J678" s="1" t="s">
        <v>38</v>
      </c>
      <c r="K678" s="1">
        <v>2</v>
      </c>
      <c r="L678" s="1">
        <v>14</v>
      </c>
      <c r="M678" s="1" t="s">
        <v>39</v>
      </c>
      <c r="N678" s="1" t="s">
        <v>40</v>
      </c>
      <c r="O678" s="1">
        <v>67.5</v>
      </c>
      <c r="P678" s="35">
        <f t="shared" si="30"/>
        <v>0.67500000000000004</v>
      </c>
      <c r="Q678" s="1">
        <f t="shared" si="31"/>
        <v>0.21485917317405873</v>
      </c>
      <c r="R678" s="1">
        <v>12</v>
      </c>
      <c r="S678" s="1">
        <v>9</v>
      </c>
      <c r="T678" s="1">
        <f t="shared" si="32"/>
        <v>3.6257485473122415E-2</v>
      </c>
      <c r="U678" s="1">
        <v>12</v>
      </c>
      <c r="V678" s="1">
        <v>20</v>
      </c>
      <c r="W678" s="1">
        <v>1</v>
      </c>
      <c r="X678" s="1">
        <v>0</v>
      </c>
      <c r="Y678" s="1">
        <v>0</v>
      </c>
      <c r="Z678" s="1">
        <v>0</v>
      </c>
      <c r="AA678" s="1">
        <v>0</v>
      </c>
      <c r="AB678" s="1">
        <v>2</v>
      </c>
      <c r="AC678" s="1" t="s">
        <v>41</v>
      </c>
      <c r="AD678" s="1" t="s">
        <v>51</v>
      </c>
      <c r="AE678" s="1" t="s">
        <v>40</v>
      </c>
      <c r="AF678" s="3">
        <v>4706791.8278999999</v>
      </c>
      <c r="AG678" s="3">
        <v>2513119.0435000001</v>
      </c>
      <c r="AH678" s="3">
        <v>-75.665135000000006</v>
      </c>
      <c r="AI678" s="3">
        <v>8.6343479999999992</v>
      </c>
    </row>
    <row r="679" spans="1:35" ht="15.75" hidden="1" customHeight="1" x14ac:dyDescent="0.25">
      <c r="A679" s="1" t="s">
        <v>32</v>
      </c>
      <c r="B679" s="1" t="s">
        <v>64</v>
      </c>
      <c r="C679" s="1" t="s">
        <v>71</v>
      </c>
      <c r="D679" s="1">
        <v>11</v>
      </c>
      <c r="E679" s="1" t="s">
        <v>40</v>
      </c>
      <c r="F679" s="1" t="s">
        <v>72</v>
      </c>
      <c r="G679" s="2">
        <v>45800</v>
      </c>
      <c r="H679" s="1" t="s">
        <v>49</v>
      </c>
      <c r="I679" s="1" t="s">
        <v>37</v>
      </c>
      <c r="J679" s="1" t="s">
        <v>38</v>
      </c>
      <c r="K679" s="1">
        <v>2</v>
      </c>
      <c r="L679" s="1">
        <v>15</v>
      </c>
      <c r="M679" s="1" t="s">
        <v>47</v>
      </c>
      <c r="N679" s="1">
        <v>19</v>
      </c>
      <c r="O679" s="1" t="s">
        <v>40</v>
      </c>
      <c r="P679" s="35"/>
      <c r="Q679" s="1"/>
      <c r="R679" s="1">
        <v>0.15</v>
      </c>
      <c r="S679" s="1" t="s">
        <v>40</v>
      </c>
      <c r="T679" s="1">
        <f t="shared" si="32"/>
        <v>0</v>
      </c>
      <c r="U679" s="1" t="s">
        <v>40</v>
      </c>
      <c r="V679" s="1" t="s">
        <v>40</v>
      </c>
      <c r="W679" s="1"/>
      <c r="X679" s="1"/>
      <c r="Y679" s="1"/>
      <c r="Z679" s="1"/>
      <c r="AA679" s="1"/>
      <c r="AB679" s="1"/>
      <c r="AC679" s="1" t="s">
        <v>41</v>
      </c>
      <c r="AD679" s="1" t="s">
        <v>51</v>
      </c>
      <c r="AE679" s="1" t="s">
        <v>40</v>
      </c>
    </row>
    <row r="680" spans="1:35" ht="15.75" hidden="1" customHeight="1" x14ac:dyDescent="0.25">
      <c r="A680" s="1" t="s">
        <v>32</v>
      </c>
      <c r="B680" s="1" t="s">
        <v>64</v>
      </c>
      <c r="C680" s="1" t="s">
        <v>71</v>
      </c>
      <c r="D680" s="1">
        <v>11</v>
      </c>
      <c r="E680" s="1" t="s">
        <v>40</v>
      </c>
      <c r="F680" s="1" t="s">
        <v>72</v>
      </c>
      <c r="G680" s="2">
        <v>45800</v>
      </c>
      <c r="H680" s="1" t="s">
        <v>49</v>
      </c>
      <c r="I680" s="1" t="s">
        <v>37</v>
      </c>
      <c r="J680" s="1" t="s">
        <v>38</v>
      </c>
      <c r="K680" s="1">
        <v>2</v>
      </c>
      <c r="L680" s="1">
        <v>16</v>
      </c>
      <c r="M680" s="1" t="s">
        <v>44</v>
      </c>
      <c r="N680" s="1">
        <v>3</v>
      </c>
      <c r="O680" s="1" t="s">
        <v>40</v>
      </c>
      <c r="P680" s="35"/>
      <c r="Q680" s="1"/>
      <c r="R680" s="1">
        <v>0.5</v>
      </c>
      <c r="S680" s="1" t="s">
        <v>40</v>
      </c>
      <c r="T680" s="1">
        <f t="shared" si="32"/>
        <v>0</v>
      </c>
      <c r="U680" s="1" t="s">
        <v>40</v>
      </c>
      <c r="V680" s="1" t="s">
        <v>40</v>
      </c>
      <c r="W680" s="1"/>
      <c r="X680" s="1"/>
      <c r="Y680" s="1"/>
      <c r="Z680" s="1"/>
      <c r="AA680" s="1"/>
      <c r="AB680" s="1"/>
      <c r="AC680" s="1" t="s">
        <v>41</v>
      </c>
      <c r="AD680" s="1" t="s">
        <v>51</v>
      </c>
      <c r="AE680" s="1" t="s">
        <v>40</v>
      </c>
    </row>
    <row r="681" spans="1:35" ht="15.75" hidden="1" customHeight="1" x14ac:dyDescent="0.25">
      <c r="A681" s="1" t="s">
        <v>32</v>
      </c>
      <c r="B681" s="1" t="s">
        <v>64</v>
      </c>
      <c r="C681" s="1" t="s">
        <v>71</v>
      </c>
      <c r="D681" s="1">
        <v>11</v>
      </c>
      <c r="E681" s="1">
        <v>738</v>
      </c>
      <c r="F681" s="1" t="s">
        <v>72</v>
      </c>
      <c r="G681" s="2">
        <v>45800</v>
      </c>
      <c r="H681" s="1" t="s">
        <v>49</v>
      </c>
      <c r="I681" s="1" t="s">
        <v>37</v>
      </c>
      <c r="J681" s="1" t="s">
        <v>38</v>
      </c>
      <c r="K681" s="1">
        <v>3</v>
      </c>
      <c r="L681" s="1">
        <v>17</v>
      </c>
      <c r="M681" s="1" t="s">
        <v>39</v>
      </c>
      <c r="N681" s="1" t="s">
        <v>40</v>
      </c>
      <c r="O681" s="1">
        <v>78</v>
      </c>
      <c r="P681" s="35">
        <f t="shared" si="30"/>
        <v>0.78</v>
      </c>
      <c r="Q681" s="1">
        <f t="shared" si="31"/>
        <v>0.24828171122335674</v>
      </c>
      <c r="R681" s="1">
        <v>12.5</v>
      </c>
      <c r="S681" s="1">
        <v>9.5</v>
      </c>
      <c r="T681" s="1">
        <f t="shared" si="32"/>
        <v>4.8414933688554568E-2</v>
      </c>
      <c r="U681" s="1">
        <v>15</v>
      </c>
      <c r="V681" s="1">
        <v>21</v>
      </c>
      <c r="W681" s="1">
        <v>0</v>
      </c>
      <c r="X681" s="1">
        <v>1</v>
      </c>
      <c r="Y681" s="1">
        <v>0</v>
      </c>
      <c r="Z681" s="1">
        <v>0</v>
      </c>
      <c r="AA681" s="1">
        <v>2</v>
      </c>
      <c r="AB681" s="1">
        <v>0</v>
      </c>
      <c r="AC681" s="1" t="s">
        <v>41</v>
      </c>
      <c r="AD681" s="1" t="s">
        <v>51</v>
      </c>
      <c r="AE681" s="1" t="s">
        <v>40</v>
      </c>
      <c r="AF681" s="3">
        <v>4706780.1820999999</v>
      </c>
      <c r="AG681" s="3">
        <v>2513122.5545000001</v>
      </c>
      <c r="AH681" s="3">
        <v>-75.665240999999995</v>
      </c>
      <c r="AI681" s="3">
        <v>8.6343789999999991</v>
      </c>
    </row>
    <row r="682" spans="1:35" ht="15.75" hidden="1" customHeight="1" x14ac:dyDescent="0.25">
      <c r="A682" s="1" t="s">
        <v>32</v>
      </c>
      <c r="B682" s="1" t="s">
        <v>64</v>
      </c>
      <c r="C682" s="1" t="s">
        <v>71</v>
      </c>
      <c r="D682" s="1">
        <v>11</v>
      </c>
      <c r="E682" s="1" t="s">
        <v>40</v>
      </c>
      <c r="F682" s="1" t="s">
        <v>72</v>
      </c>
      <c r="G682" s="2">
        <v>45800</v>
      </c>
      <c r="H682" s="1" t="s">
        <v>49</v>
      </c>
      <c r="I682" s="1" t="s">
        <v>37</v>
      </c>
      <c r="J682" s="1" t="s">
        <v>38</v>
      </c>
      <c r="K682" s="1">
        <v>3</v>
      </c>
      <c r="L682" s="1">
        <v>18</v>
      </c>
      <c r="M682" s="1" t="s">
        <v>47</v>
      </c>
      <c r="N682" s="1">
        <v>2</v>
      </c>
      <c r="O682" s="1" t="s">
        <v>40</v>
      </c>
      <c r="P682" s="35"/>
      <c r="Q682" s="1"/>
      <c r="R682" s="1">
        <v>0.1</v>
      </c>
      <c r="S682" s="1" t="s">
        <v>40</v>
      </c>
      <c r="T682" s="1">
        <f t="shared" si="32"/>
        <v>0</v>
      </c>
      <c r="U682" s="1" t="s">
        <v>40</v>
      </c>
      <c r="V682" s="1" t="s">
        <v>40</v>
      </c>
      <c r="W682" s="1"/>
      <c r="X682" s="1"/>
      <c r="Y682" s="1"/>
      <c r="Z682" s="1"/>
      <c r="AA682" s="1"/>
      <c r="AB682" s="1"/>
      <c r="AC682" s="1" t="s">
        <v>45</v>
      </c>
      <c r="AD682" s="1" t="s">
        <v>51</v>
      </c>
      <c r="AE682" s="1" t="s">
        <v>40</v>
      </c>
    </row>
    <row r="683" spans="1:35" ht="15.75" hidden="1" customHeight="1" x14ac:dyDescent="0.25">
      <c r="A683" s="1" t="s">
        <v>32</v>
      </c>
      <c r="B683" s="1" t="s">
        <v>64</v>
      </c>
      <c r="C683" s="1" t="s">
        <v>71</v>
      </c>
      <c r="D683" s="1">
        <v>11</v>
      </c>
      <c r="E683" s="1" t="s">
        <v>40</v>
      </c>
      <c r="F683" s="1" t="s">
        <v>72</v>
      </c>
      <c r="G683" s="2">
        <v>45800</v>
      </c>
      <c r="H683" s="1" t="s">
        <v>49</v>
      </c>
      <c r="I683" s="1" t="s">
        <v>37</v>
      </c>
      <c r="J683" s="1" t="s">
        <v>38</v>
      </c>
      <c r="K683" s="1">
        <v>4</v>
      </c>
      <c r="L683" s="1">
        <v>19</v>
      </c>
      <c r="M683" s="1" t="s">
        <v>47</v>
      </c>
      <c r="N683" s="1">
        <v>2</v>
      </c>
      <c r="O683" s="1" t="s">
        <v>40</v>
      </c>
      <c r="P683" s="35"/>
      <c r="Q683" s="1"/>
      <c r="R683" s="1">
        <v>0.1</v>
      </c>
      <c r="S683" s="1" t="s">
        <v>40</v>
      </c>
      <c r="T683" s="1">
        <f t="shared" si="32"/>
        <v>0</v>
      </c>
      <c r="U683" s="1" t="s">
        <v>40</v>
      </c>
      <c r="V683" s="1" t="s">
        <v>40</v>
      </c>
      <c r="W683" s="1"/>
      <c r="X683" s="1"/>
      <c r="Y683" s="1"/>
      <c r="Z683" s="1"/>
      <c r="AA683" s="1"/>
      <c r="AB683" s="1"/>
      <c r="AC683" s="1" t="s">
        <v>41</v>
      </c>
      <c r="AD683" s="1" t="s">
        <v>51</v>
      </c>
      <c r="AE683" s="1" t="s">
        <v>40</v>
      </c>
    </row>
    <row r="684" spans="1:35" ht="15.75" hidden="1" customHeight="1" x14ac:dyDescent="0.25">
      <c r="A684" s="1" t="s">
        <v>32</v>
      </c>
      <c r="B684" s="1" t="s">
        <v>64</v>
      </c>
      <c r="C684" s="1" t="s">
        <v>71</v>
      </c>
      <c r="D684" s="1">
        <v>11</v>
      </c>
      <c r="E684" s="1">
        <v>739</v>
      </c>
      <c r="F684" s="1" t="s">
        <v>72</v>
      </c>
      <c r="G684" s="2">
        <v>45800</v>
      </c>
      <c r="H684" s="1" t="s">
        <v>49</v>
      </c>
      <c r="I684" s="1" t="s">
        <v>37</v>
      </c>
      <c r="J684" s="1" t="s">
        <v>38</v>
      </c>
      <c r="K684" s="1">
        <v>5</v>
      </c>
      <c r="L684" s="1">
        <v>20</v>
      </c>
      <c r="M684" s="1" t="s">
        <v>39</v>
      </c>
      <c r="N684" s="1" t="s">
        <v>40</v>
      </c>
      <c r="O684" s="1">
        <v>110</v>
      </c>
      <c r="P684" s="35">
        <f t="shared" si="30"/>
        <v>1.1000000000000001</v>
      </c>
      <c r="Q684" s="1">
        <f t="shared" si="31"/>
        <v>0.35014087480216977</v>
      </c>
      <c r="R684" s="1">
        <v>7.7</v>
      </c>
      <c r="S684" s="1">
        <v>5</v>
      </c>
      <c r="T684" s="1">
        <f t="shared" si="32"/>
        <v>9.6288740570596693E-2</v>
      </c>
      <c r="U684" s="1">
        <v>15</v>
      </c>
      <c r="V684" s="1">
        <v>20</v>
      </c>
      <c r="W684" s="1">
        <v>0</v>
      </c>
      <c r="X684" s="1">
        <v>0</v>
      </c>
      <c r="Y684" s="1">
        <v>0</v>
      </c>
      <c r="Z684" s="1">
        <v>0</v>
      </c>
      <c r="AA684" s="1">
        <v>0</v>
      </c>
      <c r="AB684" s="1">
        <v>0</v>
      </c>
      <c r="AC684" s="1" t="s">
        <v>41</v>
      </c>
      <c r="AD684" s="1" t="s">
        <v>51</v>
      </c>
      <c r="AE684" s="1" t="s">
        <v>40</v>
      </c>
      <c r="AF684" s="3">
        <v>4706767.2703</v>
      </c>
      <c r="AG684" s="3">
        <v>2513118.2195000001</v>
      </c>
      <c r="AH684" s="3">
        <v>-75.665357999999998</v>
      </c>
      <c r="AI684" s="3">
        <v>8.6343390000000007</v>
      </c>
    </row>
    <row r="685" spans="1:35" ht="15.75" hidden="1" customHeight="1" x14ac:dyDescent="0.25">
      <c r="A685" s="1" t="s">
        <v>32</v>
      </c>
      <c r="B685" s="1" t="s">
        <v>64</v>
      </c>
      <c r="C685" s="1" t="s">
        <v>71</v>
      </c>
      <c r="D685" s="1">
        <v>11</v>
      </c>
      <c r="E685" s="1" t="s">
        <v>40</v>
      </c>
      <c r="F685" s="1" t="s">
        <v>72</v>
      </c>
      <c r="G685" s="2">
        <v>45800</v>
      </c>
      <c r="H685" s="1" t="s">
        <v>49</v>
      </c>
      <c r="I685" s="1" t="s">
        <v>37</v>
      </c>
      <c r="J685" s="1" t="s">
        <v>38</v>
      </c>
      <c r="K685" s="1">
        <v>5</v>
      </c>
      <c r="L685" s="1">
        <v>21</v>
      </c>
      <c r="M685" s="1" t="s">
        <v>47</v>
      </c>
      <c r="N685" s="1">
        <v>2</v>
      </c>
      <c r="O685" s="1" t="s">
        <v>40</v>
      </c>
      <c r="P685" s="35"/>
      <c r="Q685" s="1"/>
      <c r="R685" s="1">
        <v>0.1</v>
      </c>
      <c r="S685" s="1" t="s">
        <v>40</v>
      </c>
      <c r="T685" s="1">
        <f t="shared" si="32"/>
        <v>0</v>
      </c>
      <c r="U685" s="1" t="s">
        <v>40</v>
      </c>
      <c r="V685" s="1" t="s">
        <v>40</v>
      </c>
      <c r="W685" s="1"/>
      <c r="X685" s="1"/>
      <c r="Y685" s="1"/>
      <c r="Z685" s="1"/>
      <c r="AA685" s="1"/>
      <c r="AB685" s="1"/>
      <c r="AC685" s="1" t="s">
        <v>41</v>
      </c>
      <c r="AD685" s="1" t="s">
        <v>51</v>
      </c>
      <c r="AE685" s="1" t="s">
        <v>40</v>
      </c>
    </row>
    <row r="686" spans="1:35" ht="15.75" hidden="1" customHeight="1" x14ac:dyDescent="0.25">
      <c r="A686" s="1" t="s">
        <v>32</v>
      </c>
      <c r="B686" s="1" t="s">
        <v>64</v>
      </c>
      <c r="C686" s="1" t="s">
        <v>71</v>
      </c>
      <c r="D686" s="1">
        <v>11</v>
      </c>
      <c r="E686" s="1">
        <v>740</v>
      </c>
      <c r="F686" s="1" t="s">
        <v>72</v>
      </c>
      <c r="G686" s="2">
        <v>45800</v>
      </c>
      <c r="H686" s="1" t="s">
        <v>49</v>
      </c>
      <c r="I686" s="1" t="s">
        <v>37</v>
      </c>
      <c r="J686" s="1" t="s">
        <v>38</v>
      </c>
      <c r="K686" s="1">
        <v>6</v>
      </c>
      <c r="L686" s="1">
        <v>22</v>
      </c>
      <c r="M686" s="1" t="s">
        <v>39</v>
      </c>
      <c r="N686" s="1" t="s">
        <v>40</v>
      </c>
      <c r="O686" s="1">
        <v>70.400000000000006</v>
      </c>
      <c r="P686" s="35">
        <f t="shared" si="30"/>
        <v>0.70400000000000007</v>
      </c>
      <c r="Q686" s="1">
        <f t="shared" si="31"/>
        <v>0.22409015987338865</v>
      </c>
      <c r="R686" s="1">
        <v>12</v>
      </c>
      <c r="S686" s="1">
        <v>9</v>
      </c>
      <c r="T686" s="1">
        <f t="shared" si="32"/>
        <v>3.9439868137716404E-2</v>
      </c>
      <c r="U686" s="1">
        <v>11</v>
      </c>
      <c r="V686" s="1">
        <v>17</v>
      </c>
      <c r="W686" s="1">
        <v>0</v>
      </c>
      <c r="X686" s="1">
        <v>0</v>
      </c>
      <c r="Y686" s="1">
        <v>0</v>
      </c>
      <c r="Z686" s="1">
        <v>0</v>
      </c>
      <c r="AA686" s="1">
        <v>0</v>
      </c>
      <c r="AB686" s="1">
        <v>0</v>
      </c>
      <c r="AC686" s="1" t="s">
        <v>41</v>
      </c>
      <c r="AD686" s="1" t="s">
        <v>51</v>
      </c>
      <c r="AE686" s="1" t="s">
        <v>40</v>
      </c>
      <c r="AF686" s="3">
        <v>4706766.9555000002</v>
      </c>
      <c r="AG686" s="3">
        <v>2513120.4342999998</v>
      </c>
      <c r="AH686" s="3">
        <v>-75.665361000000004</v>
      </c>
      <c r="AI686" s="3">
        <v>8.6343589999999999</v>
      </c>
    </row>
    <row r="687" spans="1:35" ht="15.75" hidden="1" customHeight="1" x14ac:dyDescent="0.25">
      <c r="A687" s="1" t="s">
        <v>32</v>
      </c>
      <c r="B687" s="1" t="s">
        <v>64</v>
      </c>
      <c r="C687" s="1" t="s">
        <v>71</v>
      </c>
      <c r="D687" s="1">
        <v>11</v>
      </c>
      <c r="E687" s="1">
        <v>741</v>
      </c>
      <c r="F687" s="1" t="s">
        <v>72</v>
      </c>
      <c r="G687" s="2">
        <v>45800</v>
      </c>
      <c r="H687" s="1" t="s">
        <v>49</v>
      </c>
      <c r="I687" s="1" t="s">
        <v>37</v>
      </c>
      <c r="J687" s="1" t="s">
        <v>38</v>
      </c>
      <c r="K687" s="1">
        <v>6</v>
      </c>
      <c r="L687" s="1">
        <v>23</v>
      </c>
      <c r="M687" s="1" t="s">
        <v>39</v>
      </c>
      <c r="N687" s="1" t="s">
        <v>40</v>
      </c>
      <c r="O687" s="1">
        <v>77</v>
      </c>
      <c r="P687" s="35">
        <f t="shared" si="30"/>
        <v>0.77</v>
      </c>
      <c r="Q687" s="1">
        <f t="shared" si="31"/>
        <v>0.24509861236151884</v>
      </c>
      <c r="R687" s="1">
        <v>12</v>
      </c>
      <c r="S687" s="1">
        <v>8.8000000000000007</v>
      </c>
      <c r="T687" s="1">
        <f t="shared" si="32"/>
        <v>4.7181482879592375E-2</v>
      </c>
      <c r="U687" s="1">
        <v>17</v>
      </c>
      <c r="V687" s="1">
        <v>22</v>
      </c>
      <c r="W687" s="1">
        <v>1</v>
      </c>
      <c r="X687" s="1">
        <v>0</v>
      </c>
      <c r="Y687" s="1">
        <v>0</v>
      </c>
      <c r="Z687" s="1">
        <v>0</v>
      </c>
      <c r="AA687" s="1">
        <v>0</v>
      </c>
      <c r="AB687" s="1">
        <v>2</v>
      </c>
      <c r="AC687" s="1" t="s">
        <v>41</v>
      </c>
      <c r="AD687" s="1" t="s">
        <v>51</v>
      </c>
      <c r="AE687" s="1" t="s">
        <v>40</v>
      </c>
      <c r="AF687" s="3">
        <v>4706768.3959999997</v>
      </c>
      <c r="AG687" s="3">
        <v>2513121.7518000002</v>
      </c>
      <c r="AH687" s="3">
        <v>-75.665347999999994</v>
      </c>
      <c r="AI687" s="3">
        <v>8.6343709999999998</v>
      </c>
    </row>
    <row r="688" spans="1:35" ht="15.75" hidden="1" customHeight="1" x14ac:dyDescent="0.25">
      <c r="A688" s="1" t="s">
        <v>32</v>
      </c>
      <c r="B688" s="1" t="s">
        <v>64</v>
      </c>
      <c r="C688" s="1" t="s">
        <v>71</v>
      </c>
      <c r="D688" s="1">
        <v>11</v>
      </c>
      <c r="E688" s="1">
        <v>742</v>
      </c>
      <c r="F688" s="1" t="s">
        <v>72</v>
      </c>
      <c r="G688" s="2">
        <v>45800</v>
      </c>
      <c r="H688" s="1" t="s">
        <v>49</v>
      </c>
      <c r="I688" s="1" t="s">
        <v>37</v>
      </c>
      <c r="J688" s="1" t="s">
        <v>38</v>
      </c>
      <c r="K688" s="1">
        <v>6</v>
      </c>
      <c r="L688" s="1">
        <v>24</v>
      </c>
      <c r="M688" s="1" t="s">
        <v>54</v>
      </c>
      <c r="N688" s="1" t="s">
        <v>40</v>
      </c>
      <c r="O688" s="1">
        <v>94</v>
      </c>
      <c r="P688" s="35">
        <f t="shared" si="30"/>
        <v>0.94</v>
      </c>
      <c r="Q688" s="1">
        <f t="shared" si="31"/>
        <v>0.29921129301276322</v>
      </c>
      <c r="R688" s="1">
        <v>5.2</v>
      </c>
      <c r="S688" s="1">
        <v>1.6</v>
      </c>
      <c r="T688" s="1">
        <f t="shared" si="32"/>
        <v>7.0314653857999357E-2</v>
      </c>
      <c r="U688" s="1">
        <v>5</v>
      </c>
      <c r="V688" s="1">
        <v>10</v>
      </c>
      <c r="W688" s="1"/>
      <c r="X688" s="1"/>
      <c r="Y688" s="1"/>
      <c r="Z688" s="1"/>
      <c r="AA688" s="1"/>
      <c r="AB688" s="1"/>
      <c r="AC688" s="1" t="s">
        <v>41</v>
      </c>
      <c r="AD688" s="1" t="s">
        <v>51</v>
      </c>
      <c r="AE688" s="1" t="s">
        <v>40</v>
      </c>
      <c r="AF688" s="3">
        <v>4706768.8355999999</v>
      </c>
      <c r="AG688" s="3">
        <v>2513121.6381000001</v>
      </c>
      <c r="AH688" s="3">
        <v>-75.665344000000005</v>
      </c>
      <c r="AI688" s="3">
        <v>8.6343700000000005</v>
      </c>
    </row>
    <row r="689" spans="1:35" ht="15.75" hidden="1" customHeight="1" x14ac:dyDescent="0.25">
      <c r="A689" s="1" t="s">
        <v>32</v>
      </c>
      <c r="B689" s="1" t="s">
        <v>64</v>
      </c>
      <c r="C689" s="1" t="s">
        <v>71</v>
      </c>
      <c r="D689" s="1">
        <v>11</v>
      </c>
      <c r="E689" s="1" t="s">
        <v>40</v>
      </c>
      <c r="F689" s="1" t="s">
        <v>72</v>
      </c>
      <c r="G689" s="2">
        <v>45800</v>
      </c>
      <c r="H689" s="1" t="s">
        <v>49</v>
      </c>
      <c r="I689" s="1" t="s">
        <v>37</v>
      </c>
      <c r="J689" s="1" t="s">
        <v>38</v>
      </c>
      <c r="K689" s="1">
        <v>6</v>
      </c>
      <c r="L689" s="1">
        <v>25</v>
      </c>
      <c r="M689" s="1" t="s">
        <v>44</v>
      </c>
      <c r="N689" s="1">
        <v>7</v>
      </c>
      <c r="O689" s="1" t="s">
        <v>40</v>
      </c>
      <c r="P689" s="35"/>
      <c r="Q689" s="1"/>
      <c r="R689" s="1">
        <v>0.5</v>
      </c>
      <c r="S689" s="1" t="s">
        <v>40</v>
      </c>
      <c r="T689" s="1">
        <f t="shared" si="32"/>
        <v>0</v>
      </c>
      <c r="U689" s="1" t="s">
        <v>40</v>
      </c>
      <c r="V689" s="1" t="s">
        <v>40</v>
      </c>
      <c r="W689" s="1"/>
      <c r="X689" s="1"/>
      <c r="Y689" s="1"/>
      <c r="Z689" s="1"/>
      <c r="AA689" s="1"/>
      <c r="AB689" s="1"/>
      <c r="AC689" s="1" t="s">
        <v>41</v>
      </c>
      <c r="AD689" s="1" t="s">
        <v>51</v>
      </c>
      <c r="AE689" s="1" t="s">
        <v>40</v>
      </c>
    </row>
    <row r="690" spans="1:35" ht="15.75" hidden="1" customHeight="1" x14ac:dyDescent="0.25">
      <c r="A690" s="1" t="s">
        <v>32</v>
      </c>
      <c r="B690" s="1" t="s">
        <v>64</v>
      </c>
      <c r="C690" s="1" t="s">
        <v>71</v>
      </c>
      <c r="D690" s="1">
        <v>11</v>
      </c>
      <c r="E690" s="1" t="s">
        <v>40</v>
      </c>
      <c r="F690" s="1" t="s">
        <v>72</v>
      </c>
      <c r="G690" s="2">
        <v>45800</v>
      </c>
      <c r="H690" s="1" t="s">
        <v>49</v>
      </c>
      <c r="I690" s="1" t="s">
        <v>37</v>
      </c>
      <c r="J690" s="1" t="s">
        <v>38</v>
      </c>
      <c r="K690" s="1">
        <v>6</v>
      </c>
      <c r="L690" s="1">
        <v>26</v>
      </c>
      <c r="M690" s="1" t="s">
        <v>47</v>
      </c>
      <c r="N690" s="1">
        <v>24</v>
      </c>
      <c r="O690" s="1" t="s">
        <v>40</v>
      </c>
      <c r="P690" s="35"/>
      <c r="Q690" s="1"/>
      <c r="R690" s="1">
        <v>0.15</v>
      </c>
      <c r="S690" s="1" t="s">
        <v>40</v>
      </c>
      <c r="T690" s="1">
        <f t="shared" si="32"/>
        <v>0</v>
      </c>
      <c r="U690" s="1" t="s">
        <v>40</v>
      </c>
      <c r="V690" s="1" t="s">
        <v>40</v>
      </c>
      <c r="W690" s="1"/>
      <c r="X690" s="1"/>
      <c r="Y690" s="1"/>
      <c r="Z690" s="1"/>
      <c r="AA690" s="1"/>
      <c r="AB690" s="1"/>
      <c r="AC690" s="1" t="s">
        <v>41</v>
      </c>
      <c r="AD690" s="1" t="s">
        <v>51</v>
      </c>
      <c r="AE690" s="1" t="s">
        <v>40</v>
      </c>
    </row>
    <row r="691" spans="1:35" ht="15.75" hidden="1" customHeight="1" x14ac:dyDescent="0.25">
      <c r="A691" s="1" t="s">
        <v>32</v>
      </c>
      <c r="B691" s="1" t="s">
        <v>64</v>
      </c>
      <c r="C691" s="1" t="s">
        <v>71</v>
      </c>
      <c r="D691" s="1">
        <v>11</v>
      </c>
      <c r="E691" s="1" t="s">
        <v>40</v>
      </c>
      <c r="F691" s="1" t="s">
        <v>72</v>
      </c>
      <c r="G691" s="2">
        <v>45800</v>
      </c>
      <c r="H691" s="1" t="s">
        <v>49</v>
      </c>
      <c r="I691" s="1" t="s">
        <v>37</v>
      </c>
      <c r="J691" s="1" t="s">
        <v>38</v>
      </c>
      <c r="K691" s="1">
        <v>6</v>
      </c>
      <c r="L691" s="1">
        <v>27</v>
      </c>
      <c r="M691" s="1" t="s">
        <v>46</v>
      </c>
      <c r="N691" s="1">
        <v>5</v>
      </c>
      <c r="O691" s="1" t="s">
        <v>40</v>
      </c>
      <c r="P691" s="35"/>
      <c r="Q691" s="1"/>
      <c r="R691" s="1">
        <v>0.25</v>
      </c>
      <c r="S691" s="1" t="s">
        <v>40</v>
      </c>
      <c r="T691" s="1">
        <f t="shared" si="32"/>
        <v>0</v>
      </c>
      <c r="U691" s="1" t="s">
        <v>40</v>
      </c>
      <c r="V691" s="1" t="s">
        <v>40</v>
      </c>
      <c r="W691" s="1"/>
      <c r="X691" s="1"/>
      <c r="Y691" s="1"/>
      <c r="Z691" s="1"/>
      <c r="AA691" s="1"/>
      <c r="AB691" s="1"/>
      <c r="AC691" s="1" t="s">
        <v>41</v>
      </c>
      <c r="AD691" s="1" t="s">
        <v>51</v>
      </c>
      <c r="AE691" s="1" t="s">
        <v>40</v>
      </c>
    </row>
    <row r="692" spans="1:35" ht="15.75" hidden="1" customHeight="1" x14ac:dyDescent="0.25">
      <c r="A692" s="1" t="s">
        <v>32</v>
      </c>
      <c r="B692" s="1" t="s">
        <v>64</v>
      </c>
      <c r="C692" s="1" t="s">
        <v>71</v>
      </c>
      <c r="D692" s="1">
        <v>11</v>
      </c>
      <c r="E692" s="1">
        <v>743</v>
      </c>
      <c r="F692" s="1" t="s">
        <v>72</v>
      </c>
      <c r="G692" s="2">
        <v>45800</v>
      </c>
      <c r="H692" s="1" t="s">
        <v>49</v>
      </c>
      <c r="I692" s="1" t="s">
        <v>37</v>
      </c>
      <c r="J692" s="1" t="s">
        <v>38</v>
      </c>
      <c r="K692" s="1">
        <v>7</v>
      </c>
      <c r="L692" s="1">
        <v>28</v>
      </c>
      <c r="M692" s="1" t="s">
        <v>54</v>
      </c>
      <c r="N692" s="1" t="s">
        <v>40</v>
      </c>
      <c r="O692" s="1">
        <v>70</v>
      </c>
      <c r="P692" s="35">
        <f t="shared" si="30"/>
        <v>0.7</v>
      </c>
      <c r="Q692" s="1">
        <f t="shared" si="31"/>
        <v>0.22281692032865347</v>
      </c>
      <c r="R692" s="1">
        <v>5.0999999999999996</v>
      </c>
      <c r="S692" s="1">
        <v>1.7</v>
      </c>
      <c r="T692" s="1">
        <f t="shared" si="32"/>
        <v>3.8992961057514354E-2</v>
      </c>
      <c r="U692" s="1">
        <v>10</v>
      </c>
      <c r="V692" s="1">
        <v>17</v>
      </c>
      <c r="W692" s="1"/>
      <c r="X692" s="1"/>
      <c r="Y692" s="1"/>
      <c r="Z692" s="1"/>
      <c r="AA692" s="1"/>
      <c r="AB692" s="1"/>
      <c r="AC692" s="1" t="s">
        <v>41</v>
      </c>
      <c r="AD692" s="1" t="s">
        <v>51</v>
      </c>
      <c r="AE692" s="1" t="s">
        <v>40</v>
      </c>
      <c r="AF692" s="3">
        <v>4706768.1967000002</v>
      </c>
      <c r="AG692" s="3">
        <v>2513124.7403000002</v>
      </c>
      <c r="AH692" s="3">
        <v>-75.665350000000004</v>
      </c>
      <c r="AI692" s="3">
        <v>8.6343980009999992</v>
      </c>
    </row>
    <row r="693" spans="1:35" ht="15.75" hidden="1" customHeight="1" x14ac:dyDescent="0.25">
      <c r="A693" s="1" t="s">
        <v>32</v>
      </c>
      <c r="B693" s="1" t="s">
        <v>64</v>
      </c>
      <c r="C693" s="1" t="s">
        <v>71</v>
      </c>
      <c r="D693" s="1">
        <v>11</v>
      </c>
      <c r="E693" s="1">
        <v>744</v>
      </c>
      <c r="F693" s="1" t="s">
        <v>72</v>
      </c>
      <c r="G693" s="2">
        <v>45800</v>
      </c>
      <c r="H693" s="1" t="s">
        <v>49</v>
      </c>
      <c r="I693" s="1" t="s">
        <v>37</v>
      </c>
      <c r="J693" s="1" t="s">
        <v>38</v>
      </c>
      <c r="K693" s="1">
        <v>7</v>
      </c>
      <c r="L693" s="1">
        <v>29</v>
      </c>
      <c r="M693" s="1" t="s">
        <v>39</v>
      </c>
      <c r="N693" s="1" t="s">
        <v>40</v>
      </c>
      <c r="O693" s="1">
        <v>67.2</v>
      </c>
      <c r="P693" s="35">
        <f t="shared" si="30"/>
        <v>0.67200000000000004</v>
      </c>
      <c r="Q693" s="1">
        <f t="shared" si="31"/>
        <v>0.21390424351550735</v>
      </c>
      <c r="R693" s="1">
        <v>11</v>
      </c>
      <c r="S693" s="1">
        <v>8.6</v>
      </c>
      <c r="T693" s="1">
        <f t="shared" si="32"/>
        <v>3.5935912910605237E-2</v>
      </c>
      <c r="U693" s="1">
        <v>10</v>
      </c>
      <c r="V693" s="1">
        <v>17</v>
      </c>
      <c r="W693" s="1">
        <v>0</v>
      </c>
      <c r="X693" s="1">
        <v>0</v>
      </c>
      <c r="Y693" s="1">
        <v>0</v>
      </c>
      <c r="Z693" s="1">
        <v>0</v>
      </c>
      <c r="AA693" s="1">
        <v>0</v>
      </c>
      <c r="AB693" s="1">
        <v>0</v>
      </c>
      <c r="AC693" s="1" t="s">
        <v>41</v>
      </c>
      <c r="AD693" s="1" t="s">
        <v>51</v>
      </c>
      <c r="AE693" s="1" t="s">
        <v>40</v>
      </c>
      <c r="AF693" s="3">
        <v>4706762.5780999996</v>
      </c>
      <c r="AG693" s="3">
        <v>2513124.2264</v>
      </c>
      <c r="AH693" s="3">
        <v>-75.665401000000003</v>
      </c>
      <c r="AI693" s="3">
        <v>8.6343930009999994</v>
      </c>
    </row>
    <row r="694" spans="1:35" ht="15.75" hidden="1" customHeight="1" x14ac:dyDescent="0.25">
      <c r="A694" s="1" t="s">
        <v>32</v>
      </c>
      <c r="B694" s="1" t="s">
        <v>64</v>
      </c>
      <c r="C694" s="1" t="s">
        <v>71</v>
      </c>
      <c r="D694" s="1">
        <v>11</v>
      </c>
      <c r="E694" s="1">
        <v>745</v>
      </c>
      <c r="F694" s="1" t="s">
        <v>72</v>
      </c>
      <c r="G694" s="2">
        <v>45800</v>
      </c>
      <c r="H694" s="1" t="s">
        <v>49</v>
      </c>
      <c r="I694" s="1" t="s">
        <v>37</v>
      </c>
      <c r="J694" s="1" t="s">
        <v>38</v>
      </c>
      <c r="K694" s="1">
        <v>7</v>
      </c>
      <c r="L694" s="1">
        <v>30</v>
      </c>
      <c r="M694" s="1" t="s">
        <v>39</v>
      </c>
      <c r="N694" s="1" t="s">
        <v>40</v>
      </c>
      <c r="O694" s="1">
        <v>58.4</v>
      </c>
      <c r="P694" s="35">
        <f t="shared" si="30"/>
        <v>0.58399999999999996</v>
      </c>
      <c r="Q694" s="1">
        <f t="shared" si="31"/>
        <v>0.18589297353133374</v>
      </c>
      <c r="R694" s="1">
        <v>9.6</v>
      </c>
      <c r="S694" s="1">
        <v>7</v>
      </c>
      <c r="T694" s="1">
        <f t="shared" si="32"/>
        <v>2.7140374135574723E-2</v>
      </c>
      <c r="U694" s="1">
        <v>10</v>
      </c>
      <c r="V694" s="1">
        <v>16</v>
      </c>
      <c r="W694" s="1">
        <v>0</v>
      </c>
      <c r="X694" s="1">
        <v>0</v>
      </c>
      <c r="Y694" s="1">
        <v>0</v>
      </c>
      <c r="Z694" s="1">
        <v>0</v>
      </c>
      <c r="AA694" s="1">
        <v>0</v>
      </c>
      <c r="AB694" s="1">
        <v>0</v>
      </c>
      <c r="AC694" s="1" t="s">
        <v>41</v>
      </c>
      <c r="AD694" s="1" t="s">
        <v>51</v>
      </c>
      <c r="AE694" s="1" t="s">
        <v>40</v>
      </c>
      <c r="AF694" s="3">
        <v>4706764.2588</v>
      </c>
      <c r="AG694" s="3">
        <v>2513128.4186</v>
      </c>
      <c r="AH694" s="3">
        <v>-75.665385999999998</v>
      </c>
      <c r="AI694" s="3">
        <v>8.6344309999999993</v>
      </c>
    </row>
    <row r="695" spans="1:35" ht="15.75" hidden="1" customHeight="1" x14ac:dyDescent="0.25">
      <c r="A695" s="1" t="s">
        <v>32</v>
      </c>
      <c r="B695" s="1" t="s">
        <v>64</v>
      </c>
      <c r="C695" s="1" t="s">
        <v>71</v>
      </c>
      <c r="D695" s="1">
        <v>11</v>
      </c>
      <c r="E695" s="1">
        <v>746</v>
      </c>
      <c r="F695" s="1" t="s">
        <v>72</v>
      </c>
      <c r="G695" s="2">
        <v>45800</v>
      </c>
      <c r="H695" s="1" t="s">
        <v>49</v>
      </c>
      <c r="I695" s="1" t="s">
        <v>37</v>
      </c>
      <c r="J695" s="1" t="s">
        <v>38</v>
      </c>
      <c r="K695" s="1">
        <v>7</v>
      </c>
      <c r="L695" s="1">
        <v>31</v>
      </c>
      <c r="M695" s="1" t="s">
        <v>39</v>
      </c>
      <c r="N695" s="1" t="s">
        <v>40</v>
      </c>
      <c r="O695" s="1">
        <v>69.599999999999994</v>
      </c>
      <c r="P695" s="35">
        <f t="shared" si="30"/>
        <v>0.69599999999999995</v>
      </c>
      <c r="Q695" s="1">
        <f t="shared" si="31"/>
        <v>0.22154368078391831</v>
      </c>
      <c r="R695" s="1">
        <v>12</v>
      </c>
      <c r="S695" s="1">
        <v>9</v>
      </c>
      <c r="T695" s="1">
        <f t="shared" si="32"/>
        <v>3.8548600456401787E-2</v>
      </c>
      <c r="U695" s="1">
        <v>15</v>
      </c>
      <c r="V695" s="1">
        <v>20</v>
      </c>
      <c r="W695" s="1">
        <v>0</v>
      </c>
      <c r="X695" s="1">
        <v>0</v>
      </c>
      <c r="Y695" s="1">
        <v>0</v>
      </c>
      <c r="Z695" s="1">
        <v>0</v>
      </c>
      <c r="AA695" s="1">
        <v>2</v>
      </c>
      <c r="AB695" s="1">
        <v>0</v>
      </c>
      <c r="AC695" s="1" t="s">
        <v>41</v>
      </c>
      <c r="AD695" s="1" t="s">
        <v>51</v>
      </c>
      <c r="AE695" s="1" t="s">
        <v>40</v>
      </c>
      <c r="AF695" s="3">
        <v>4706760.9298</v>
      </c>
      <c r="AG695" s="3">
        <v>2513124.6804</v>
      </c>
      <c r="AH695" s="3">
        <v>-75.665415999999993</v>
      </c>
      <c r="AI695" s="3">
        <v>8.6343969999999999</v>
      </c>
    </row>
    <row r="696" spans="1:35" ht="15.75" hidden="1" customHeight="1" x14ac:dyDescent="0.25">
      <c r="A696" s="1" t="s">
        <v>32</v>
      </c>
      <c r="B696" s="1" t="s">
        <v>64</v>
      </c>
      <c r="C696" s="1" t="s">
        <v>71</v>
      </c>
      <c r="D696" s="1">
        <v>11</v>
      </c>
      <c r="E696" s="1">
        <v>747</v>
      </c>
      <c r="F696" s="1" t="s">
        <v>72</v>
      </c>
      <c r="G696" s="2">
        <v>45800</v>
      </c>
      <c r="H696" s="1" t="s">
        <v>49</v>
      </c>
      <c r="I696" s="1" t="s">
        <v>37</v>
      </c>
      <c r="J696" s="1" t="s">
        <v>38</v>
      </c>
      <c r="K696" s="1">
        <v>7</v>
      </c>
      <c r="L696" s="1">
        <v>32</v>
      </c>
      <c r="M696" s="1" t="s">
        <v>54</v>
      </c>
      <c r="N696" s="1" t="s">
        <v>40</v>
      </c>
      <c r="O696" s="1">
        <v>80</v>
      </c>
      <c r="P696" s="35">
        <f t="shared" si="30"/>
        <v>0.8</v>
      </c>
      <c r="Q696" s="1">
        <f t="shared" si="31"/>
        <v>0.25464790894703254</v>
      </c>
      <c r="R696" s="1">
        <v>5.2</v>
      </c>
      <c r="S696" s="1">
        <v>2</v>
      </c>
      <c r="T696" s="1">
        <f t="shared" si="32"/>
        <v>5.0929581789406507E-2</v>
      </c>
      <c r="U696" s="1">
        <v>3</v>
      </c>
      <c r="V696" s="1">
        <v>10</v>
      </c>
      <c r="W696" s="1"/>
      <c r="X696" s="1"/>
      <c r="Y696" s="1"/>
      <c r="Z696" s="1"/>
      <c r="AA696" s="1"/>
      <c r="AB696" s="1"/>
      <c r="AC696" s="1" t="s">
        <v>41</v>
      </c>
      <c r="AD696" s="1" t="s">
        <v>51</v>
      </c>
      <c r="AE696" s="1" t="s">
        <v>40</v>
      </c>
      <c r="AF696" s="3">
        <v>4706766.8864000002</v>
      </c>
      <c r="AG696" s="3">
        <v>2513126.2982999999</v>
      </c>
      <c r="AH696" s="3">
        <v>-75.665362000000002</v>
      </c>
      <c r="AI696" s="3">
        <v>8.6344120009999994</v>
      </c>
    </row>
    <row r="697" spans="1:35" ht="15.75" hidden="1" customHeight="1" x14ac:dyDescent="0.25">
      <c r="A697" s="1" t="s">
        <v>32</v>
      </c>
      <c r="B697" s="1" t="s">
        <v>64</v>
      </c>
      <c r="C697" s="1" t="s">
        <v>71</v>
      </c>
      <c r="D697" s="1">
        <v>11</v>
      </c>
      <c r="E697" s="1">
        <v>748</v>
      </c>
      <c r="F697" s="1" t="s">
        <v>72</v>
      </c>
      <c r="G697" s="2">
        <v>45800</v>
      </c>
      <c r="H697" s="1" t="s">
        <v>49</v>
      </c>
      <c r="I697" s="1" t="s">
        <v>37</v>
      </c>
      <c r="J697" s="1" t="s">
        <v>38</v>
      </c>
      <c r="K697" s="1">
        <v>7</v>
      </c>
      <c r="L697" s="1">
        <v>33</v>
      </c>
      <c r="M697" s="1" t="s">
        <v>39</v>
      </c>
      <c r="N697" s="1" t="s">
        <v>40</v>
      </c>
      <c r="O697" s="1">
        <v>64.5</v>
      </c>
      <c r="P697" s="35">
        <f t="shared" si="30"/>
        <v>0.64500000000000002</v>
      </c>
      <c r="Q697" s="1">
        <f t="shared" si="31"/>
        <v>0.20530987658854499</v>
      </c>
      <c r="R697" s="1">
        <v>11.5</v>
      </c>
      <c r="S697" s="1">
        <v>8.5</v>
      </c>
      <c r="T697" s="1">
        <f t="shared" si="32"/>
        <v>3.3106217599902878E-2</v>
      </c>
      <c r="U697" s="1">
        <v>16</v>
      </c>
      <c r="V697" s="1">
        <v>20</v>
      </c>
      <c r="W697" s="1">
        <v>0</v>
      </c>
      <c r="X697" s="1">
        <v>0</v>
      </c>
      <c r="Y697" s="1">
        <v>0</v>
      </c>
      <c r="Z697" s="1">
        <v>0</v>
      </c>
      <c r="AA697" s="1">
        <v>0</v>
      </c>
      <c r="AB697" s="1">
        <v>0</v>
      </c>
      <c r="AC697" s="1" t="s">
        <v>41</v>
      </c>
      <c r="AD697" s="1" t="s">
        <v>51</v>
      </c>
      <c r="AE697" s="1" t="s">
        <v>40</v>
      </c>
      <c r="AF697" s="3">
        <v>4706762.0377000002</v>
      </c>
      <c r="AG697" s="3">
        <v>2513125.6683999998</v>
      </c>
      <c r="AH697" s="3">
        <v>-75.665406000000004</v>
      </c>
      <c r="AI697" s="3">
        <v>8.6344060010000003</v>
      </c>
    </row>
    <row r="698" spans="1:35" ht="15.75" hidden="1" customHeight="1" x14ac:dyDescent="0.25">
      <c r="A698" s="1" t="s">
        <v>32</v>
      </c>
      <c r="B698" s="1" t="s">
        <v>64</v>
      </c>
      <c r="C698" s="1" t="s">
        <v>71</v>
      </c>
      <c r="D698" s="1">
        <v>11</v>
      </c>
      <c r="E698" s="1" t="s">
        <v>40</v>
      </c>
      <c r="F698" s="1" t="s">
        <v>72</v>
      </c>
      <c r="G698" s="2">
        <v>45800</v>
      </c>
      <c r="H698" s="1" t="s">
        <v>49</v>
      </c>
      <c r="I698" s="1" t="s">
        <v>37</v>
      </c>
      <c r="J698" s="1" t="s">
        <v>38</v>
      </c>
      <c r="K698" s="1">
        <v>7</v>
      </c>
      <c r="L698" s="1">
        <v>34</v>
      </c>
      <c r="M698" s="1" t="s">
        <v>44</v>
      </c>
      <c r="N698" s="1">
        <v>10</v>
      </c>
      <c r="O698" s="1" t="s">
        <v>40</v>
      </c>
      <c r="P698" s="35"/>
      <c r="Q698" s="1"/>
      <c r="R698" s="1">
        <v>0.8</v>
      </c>
      <c r="S698" s="1" t="s">
        <v>40</v>
      </c>
      <c r="T698" s="1">
        <f t="shared" si="32"/>
        <v>0</v>
      </c>
      <c r="U698" s="1" t="s">
        <v>40</v>
      </c>
      <c r="V698" s="1" t="s">
        <v>40</v>
      </c>
      <c r="W698" s="1"/>
      <c r="X698" s="1"/>
      <c r="Y698" s="1"/>
      <c r="Z698" s="1"/>
      <c r="AA698" s="1"/>
      <c r="AB698" s="1"/>
      <c r="AC698" s="1" t="s">
        <v>41</v>
      </c>
      <c r="AD698" s="1" t="s">
        <v>51</v>
      </c>
      <c r="AE698" s="1" t="s">
        <v>40</v>
      </c>
    </row>
    <row r="699" spans="1:35" ht="15.75" hidden="1" customHeight="1" x14ac:dyDescent="0.25">
      <c r="A699" s="1" t="s">
        <v>32</v>
      </c>
      <c r="B699" s="1" t="s">
        <v>64</v>
      </c>
      <c r="C699" s="1" t="s">
        <v>71</v>
      </c>
      <c r="D699" s="1">
        <v>11</v>
      </c>
      <c r="E699" s="1" t="s">
        <v>40</v>
      </c>
      <c r="F699" s="1" t="s">
        <v>72</v>
      </c>
      <c r="G699" s="2">
        <v>45800</v>
      </c>
      <c r="H699" s="1" t="s">
        <v>49</v>
      </c>
      <c r="I699" s="1" t="s">
        <v>37</v>
      </c>
      <c r="J699" s="1" t="s">
        <v>38</v>
      </c>
      <c r="K699" s="1">
        <v>7</v>
      </c>
      <c r="L699" s="1">
        <v>35</v>
      </c>
      <c r="M699" s="1" t="s">
        <v>47</v>
      </c>
      <c r="N699" s="1">
        <v>28</v>
      </c>
      <c r="O699" s="1" t="s">
        <v>40</v>
      </c>
      <c r="P699" s="35"/>
      <c r="Q699" s="1"/>
      <c r="R699" s="1">
        <v>0.15</v>
      </c>
      <c r="S699" s="1" t="s">
        <v>40</v>
      </c>
      <c r="T699" s="1">
        <f t="shared" si="32"/>
        <v>0</v>
      </c>
      <c r="U699" s="1" t="s">
        <v>40</v>
      </c>
      <c r="V699" s="1" t="s">
        <v>40</v>
      </c>
      <c r="W699" s="1"/>
      <c r="X699" s="1"/>
      <c r="Y699" s="1"/>
      <c r="Z699" s="1"/>
      <c r="AA699" s="1"/>
      <c r="AB699" s="1"/>
      <c r="AC699" s="1" t="s">
        <v>41</v>
      </c>
      <c r="AD699" s="1" t="s">
        <v>51</v>
      </c>
      <c r="AE699" s="1" t="s">
        <v>40</v>
      </c>
    </row>
    <row r="700" spans="1:35" ht="15.75" hidden="1" customHeight="1" x14ac:dyDescent="0.25">
      <c r="A700" s="1" t="s">
        <v>32</v>
      </c>
      <c r="B700" s="1" t="s">
        <v>64</v>
      </c>
      <c r="C700" s="1" t="s">
        <v>71</v>
      </c>
      <c r="D700" s="1">
        <v>11</v>
      </c>
      <c r="E700" s="1">
        <v>750</v>
      </c>
      <c r="F700" s="1" t="s">
        <v>72</v>
      </c>
      <c r="G700" s="2">
        <v>45800</v>
      </c>
      <c r="H700" s="1" t="s">
        <v>49</v>
      </c>
      <c r="I700" s="1" t="s">
        <v>37</v>
      </c>
      <c r="J700" s="1" t="s">
        <v>38</v>
      </c>
      <c r="K700" s="1">
        <v>8</v>
      </c>
      <c r="L700" s="1">
        <v>36</v>
      </c>
      <c r="M700" s="1" t="s">
        <v>39</v>
      </c>
      <c r="N700" s="1" t="s">
        <v>40</v>
      </c>
      <c r="O700" s="1">
        <v>64.5</v>
      </c>
      <c r="P700" s="35">
        <f t="shared" si="30"/>
        <v>0.64500000000000002</v>
      </c>
      <c r="Q700" s="1">
        <f t="shared" si="31"/>
        <v>0.20530987658854499</v>
      </c>
      <c r="R700" s="1">
        <v>12</v>
      </c>
      <c r="S700" s="1">
        <v>9</v>
      </c>
      <c r="T700" s="1">
        <f t="shared" si="32"/>
        <v>3.3106217599902878E-2</v>
      </c>
      <c r="U700" s="1">
        <v>16</v>
      </c>
      <c r="V700" s="1">
        <v>22</v>
      </c>
      <c r="W700" s="1">
        <v>0</v>
      </c>
      <c r="X700" s="1">
        <v>0</v>
      </c>
      <c r="Y700" s="1">
        <v>0</v>
      </c>
      <c r="Z700" s="1">
        <v>0</v>
      </c>
      <c r="AA700" s="1">
        <v>0</v>
      </c>
      <c r="AB700" s="1">
        <v>2</v>
      </c>
      <c r="AC700" s="1" t="s">
        <v>41</v>
      </c>
      <c r="AD700" s="1" t="s">
        <v>51</v>
      </c>
      <c r="AE700" s="1" t="s">
        <v>40</v>
      </c>
      <c r="AF700" s="3">
        <v>4706763.6820999999</v>
      </c>
      <c r="AG700" s="3">
        <v>2513124.6612</v>
      </c>
      <c r="AH700" s="3">
        <v>-75.665391</v>
      </c>
      <c r="AI700" s="3">
        <v>8.6343969999999999</v>
      </c>
    </row>
    <row r="701" spans="1:35" ht="15.75" hidden="1" customHeight="1" x14ac:dyDescent="0.25">
      <c r="A701" s="1" t="s">
        <v>32</v>
      </c>
      <c r="B701" s="1" t="s">
        <v>64</v>
      </c>
      <c r="C701" s="1" t="s">
        <v>71</v>
      </c>
      <c r="D701" s="1">
        <v>11</v>
      </c>
      <c r="E701" s="1">
        <v>751</v>
      </c>
      <c r="F701" s="1" t="s">
        <v>72</v>
      </c>
      <c r="G701" s="2">
        <v>45800</v>
      </c>
      <c r="H701" s="1" t="s">
        <v>49</v>
      </c>
      <c r="I701" s="1" t="s">
        <v>37</v>
      </c>
      <c r="J701" s="1" t="s">
        <v>38</v>
      </c>
      <c r="K701" s="1">
        <v>8</v>
      </c>
      <c r="L701" s="1">
        <v>37</v>
      </c>
      <c r="M701" s="1" t="s">
        <v>39</v>
      </c>
      <c r="N701" s="1" t="s">
        <v>40</v>
      </c>
      <c r="O701" s="1">
        <v>72.8</v>
      </c>
      <c r="P701" s="35">
        <f t="shared" si="30"/>
        <v>0.72799999999999998</v>
      </c>
      <c r="Q701" s="1">
        <f t="shared" si="31"/>
        <v>0.23172959714179961</v>
      </c>
      <c r="R701" s="1">
        <v>9</v>
      </c>
      <c r="S701" s="1">
        <v>6.8</v>
      </c>
      <c r="T701" s="1">
        <f t="shared" si="32"/>
        <v>4.2174786679807529E-2</v>
      </c>
      <c r="U701" s="1">
        <v>15</v>
      </c>
      <c r="V701" s="1">
        <v>20</v>
      </c>
      <c r="W701" s="1">
        <v>1</v>
      </c>
      <c r="X701" s="1">
        <v>0</v>
      </c>
      <c r="Y701" s="1">
        <v>0</v>
      </c>
      <c r="Z701" s="1">
        <v>0</v>
      </c>
      <c r="AA701" s="1">
        <v>1</v>
      </c>
      <c r="AB701" s="1">
        <v>0</v>
      </c>
      <c r="AC701" s="1" t="s">
        <v>41</v>
      </c>
      <c r="AD701" s="1" t="s">
        <v>51</v>
      </c>
      <c r="AE701" s="1" t="s">
        <v>40</v>
      </c>
      <c r="AF701" s="3">
        <v>4706759.0971999997</v>
      </c>
      <c r="AG701" s="3">
        <v>2513114.5151</v>
      </c>
      <c r="AH701" s="3">
        <v>-75.665431999999996</v>
      </c>
      <c r="AI701" s="3">
        <v>8.6343049999999995</v>
      </c>
    </row>
    <row r="702" spans="1:35" ht="15.75" hidden="1" customHeight="1" x14ac:dyDescent="0.25">
      <c r="A702" s="1" t="s">
        <v>32</v>
      </c>
      <c r="B702" s="1" t="s">
        <v>64</v>
      </c>
      <c r="C702" s="1" t="s">
        <v>71</v>
      </c>
      <c r="D702" s="1">
        <v>11</v>
      </c>
      <c r="E702" s="1">
        <v>752</v>
      </c>
      <c r="F702" s="1" t="s">
        <v>72</v>
      </c>
      <c r="G702" s="2">
        <v>45800</v>
      </c>
      <c r="H702" s="1" t="s">
        <v>49</v>
      </c>
      <c r="I702" s="1" t="s">
        <v>37</v>
      </c>
      <c r="J702" s="1" t="s">
        <v>38</v>
      </c>
      <c r="K702" s="1">
        <v>8</v>
      </c>
      <c r="L702" s="1">
        <v>38</v>
      </c>
      <c r="M702" s="1" t="s">
        <v>39</v>
      </c>
      <c r="N702" s="1" t="s">
        <v>40</v>
      </c>
      <c r="O702" s="1">
        <v>57</v>
      </c>
      <c r="P702" s="35">
        <f t="shared" si="30"/>
        <v>0.56999999999999995</v>
      </c>
      <c r="Q702" s="1">
        <f t="shared" si="31"/>
        <v>0.18143663512476069</v>
      </c>
      <c r="R702" s="1">
        <v>10.199999999999999</v>
      </c>
      <c r="S702" s="1">
        <v>8</v>
      </c>
      <c r="T702" s="1">
        <f t="shared" si="32"/>
        <v>2.5854720505278397E-2</v>
      </c>
      <c r="U702" s="1">
        <v>12</v>
      </c>
      <c r="V702" s="1">
        <v>17</v>
      </c>
      <c r="W702" s="1">
        <v>0</v>
      </c>
      <c r="X702" s="1">
        <v>0</v>
      </c>
      <c r="Y702" s="1">
        <v>0</v>
      </c>
      <c r="Z702" s="1">
        <v>0</v>
      </c>
      <c r="AA702" s="1">
        <v>0</v>
      </c>
      <c r="AB702" s="1">
        <v>1</v>
      </c>
      <c r="AC702" s="1" t="s">
        <v>41</v>
      </c>
      <c r="AD702" s="1" t="s">
        <v>51</v>
      </c>
      <c r="AE702" s="1" t="s">
        <v>40</v>
      </c>
      <c r="AF702" s="3">
        <v>4706760.5917999996</v>
      </c>
      <c r="AG702" s="3">
        <v>2513123.5765</v>
      </c>
      <c r="AH702" s="3">
        <v>-75.665419</v>
      </c>
      <c r="AI702" s="3">
        <v>8.6343870010000003</v>
      </c>
    </row>
    <row r="703" spans="1:35" ht="15.75" hidden="1" customHeight="1" x14ac:dyDescent="0.25">
      <c r="A703" s="1" t="s">
        <v>32</v>
      </c>
      <c r="B703" s="1" t="s">
        <v>64</v>
      </c>
      <c r="C703" s="1" t="s">
        <v>71</v>
      </c>
      <c r="D703" s="1">
        <v>11</v>
      </c>
      <c r="E703" s="1">
        <v>753</v>
      </c>
      <c r="F703" s="1" t="s">
        <v>72</v>
      </c>
      <c r="G703" s="2">
        <v>45800</v>
      </c>
      <c r="H703" s="1" t="s">
        <v>49</v>
      </c>
      <c r="I703" s="1" t="s">
        <v>37</v>
      </c>
      <c r="J703" s="1" t="s">
        <v>38</v>
      </c>
      <c r="K703" s="1">
        <v>8</v>
      </c>
      <c r="L703" s="1">
        <v>39</v>
      </c>
      <c r="M703" s="1" t="s">
        <v>54</v>
      </c>
      <c r="N703" s="1" t="s">
        <v>40</v>
      </c>
      <c r="O703" s="1">
        <v>84.3</v>
      </c>
      <c r="P703" s="35">
        <f t="shared" si="30"/>
        <v>0.84299999999999997</v>
      </c>
      <c r="Q703" s="1">
        <f t="shared" si="31"/>
        <v>0.26833523405293552</v>
      </c>
      <c r="R703" s="1">
        <v>5.8</v>
      </c>
      <c r="S703" s="1">
        <v>1.7</v>
      </c>
      <c r="T703" s="1">
        <f t="shared" si="32"/>
        <v>5.6551650576656162E-2</v>
      </c>
      <c r="U703" s="1">
        <v>2</v>
      </c>
      <c r="V703" s="1">
        <v>9</v>
      </c>
      <c r="W703" s="1"/>
      <c r="X703" s="1"/>
      <c r="Y703" s="1"/>
      <c r="Z703" s="1"/>
      <c r="AA703" s="1"/>
      <c r="AB703" s="1"/>
      <c r="AC703" s="1" t="s">
        <v>41</v>
      </c>
      <c r="AD703" s="1" t="s">
        <v>51</v>
      </c>
      <c r="AE703" s="1" t="s">
        <v>40</v>
      </c>
      <c r="AF703" s="3">
        <v>4706761.5579000004</v>
      </c>
      <c r="AG703" s="3">
        <v>2513120.0295000002</v>
      </c>
      <c r="AH703" s="3">
        <v>-75.665409999999994</v>
      </c>
      <c r="AI703" s="3">
        <v>8.6343549999999993</v>
      </c>
    </row>
    <row r="704" spans="1:35" ht="15.75" hidden="1" customHeight="1" x14ac:dyDescent="0.25">
      <c r="A704" s="1" t="s">
        <v>32</v>
      </c>
      <c r="B704" s="1" t="s">
        <v>64</v>
      </c>
      <c r="C704" s="1" t="s">
        <v>71</v>
      </c>
      <c r="D704" s="1">
        <v>11</v>
      </c>
      <c r="E704" s="1">
        <v>754</v>
      </c>
      <c r="F704" s="1" t="s">
        <v>72</v>
      </c>
      <c r="G704" s="2">
        <v>45800</v>
      </c>
      <c r="H704" s="1" t="s">
        <v>49</v>
      </c>
      <c r="I704" s="1" t="s">
        <v>37</v>
      </c>
      <c r="J704" s="1" t="s">
        <v>38</v>
      </c>
      <c r="K704" s="1">
        <v>8</v>
      </c>
      <c r="L704" s="1">
        <v>40</v>
      </c>
      <c r="M704" s="1" t="s">
        <v>39</v>
      </c>
      <c r="N704" s="1" t="s">
        <v>40</v>
      </c>
      <c r="O704" s="1">
        <v>72</v>
      </c>
      <c r="P704" s="35">
        <f t="shared" si="30"/>
        <v>0.72</v>
      </c>
      <c r="Q704" s="1">
        <f t="shared" si="31"/>
        <v>0.22918311805232927</v>
      </c>
      <c r="R704" s="1">
        <v>12</v>
      </c>
      <c r="S704" s="1">
        <v>9.5</v>
      </c>
      <c r="T704" s="1">
        <f t="shared" si="32"/>
        <v>4.1252961249419268E-2</v>
      </c>
      <c r="U704" s="1">
        <v>16</v>
      </c>
      <c r="V704" s="1">
        <v>22</v>
      </c>
      <c r="W704" s="1">
        <v>0</v>
      </c>
      <c r="X704" s="1">
        <v>0</v>
      </c>
      <c r="Y704" s="1">
        <v>0</v>
      </c>
      <c r="Z704" s="1">
        <v>0</v>
      </c>
      <c r="AA704" s="1">
        <v>0</v>
      </c>
      <c r="AB704" s="1">
        <v>1</v>
      </c>
      <c r="AC704" s="1" t="s">
        <v>41</v>
      </c>
      <c r="AD704" s="1" t="s">
        <v>51</v>
      </c>
      <c r="AE704" s="1" t="s">
        <v>40</v>
      </c>
      <c r="AF704" s="3">
        <v>4706759.2591000004</v>
      </c>
      <c r="AG704" s="3">
        <v>2513121.9262999999</v>
      </c>
      <c r="AH704" s="3">
        <v>-75.665430999999998</v>
      </c>
      <c r="AI704" s="3">
        <v>8.6343720000000008</v>
      </c>
    </row>
    <row r="705" spans="1:35" ht="15.75" hidden="1" customHeight="1" x14ac:dyDescent="0.25">
      <c r="A705" s="1" t="s">
        <v>32</v>
      </c>
      <c r="B705" s="1" t="s">
        <v>64</v>
      </c>
      <c r="C705" s="1" t="s">
        <v>71</v>
      </c>
      <c r="D705" s="1">
        <v>11</v>
      </c>
      <c r="E705" s="1">
        <v>755</v>
      </c>
      <c r="F705" s="1" t="s">
        <v>72</v>
      </c>
      <c r="G705" s="2">
        <v>45800</v>
      </c>
      <c r="H705" s="1" t="s">
        <v>49</v>
      </c>
      <c r="I705" s="1" t="s">
        <v>37</v>
      </c>
      <c r="J705" s="1" t="s">
        <v>38</v>
      </c>
      <c r="K705" s="1">
        <v>8</v>
      </c>
      <c r="L705" s="1">
        <v>41</v>
      </c>
      <c r="M705" s="1" t="s">
        <v>52</v>
      </c>
      <c r="N705" s="1" t="s">
        <v>40</v>
      </c>
      <c r="O705" s="1">
        <v>110</v>
      </c>
      <c r="P705" s="35">
        <f t="shared" si="30"/>
        <v>1.1000000000000001</v>
      </c>
      <c r="Q705" s="1">
        <f t="shared" si="31"/>
        <v>0.35014087480216977</v>
      </c>
      <c r="R705" s="1">
        <v>5.8</v>
      </c>
      <c r="S705" s="1">
        <v>0.25</v>
      </c>
      <c r="T705" s="1">
        <f t="shared" si="32"/>
        <v>9.6288740570596693E-2</v>
      </c>
      <c r="U705" s="1">
        <v>0</v>
      </c>
      <c r="V705" s="1">
        <v>5</v>
      </c>
      <c r="W705" s="1"/>
      <c r="X705" s="1"/>
      <c r="Y705" s="1"/>
      <c r="Z705" s="1"/>
      <c r="AA705" s="1"/>
      <c r="AB705" s="1"/>
      <c r="AC705" s="1" t="s">
        <v>41</v>
      </c>
      <c r="AD705" s="1" t="s">
        <v>51</v>
      </c>
      <c r="AE705" s="1" t="s">
        <v>40</v>
      </c>
      <c r="AF705" s="3">
        <v>4706757.3913000003</v>
      </c>
      <c r="AG705" s="3">
        <v>2513122.4925000002</v>
      </c>
      <c r="AH705" s="3">
        <v>-75.665447999999998</v>
      </c>
      <c r="AI705" s="3">
        <v>8.6343770000000006</v>
      </c>
    </row>
    <row r="706" spans="1:35" ht="15.75" hidden="1" customHeight="1" x14ac:dyDescent="0.25">
      <c r="A706" s="1" t="s">
        <v>32</v>
      </c>
      <c r="B706" s="1" t="s">
        <v>64</v>
      </c>
      <c r="C706" s="1" t="s">
        <v>71</v>
      </c>
      <c r="D706" s="1">
        <v>11</v>
      </c>
      <c r="E706" s="1">
        <v>756</v>
      </c>
      <c r="F706" s="1" t="s">
        <v>72</v>
      </c>
      <c r="G706" s="2">
        <v>45800</v>
      </c>
      <c r="H706" s="1" t="s">
        <v>49</v>
      </c>
      <c r="I706" s="1" t="s">
        <v>37</v>
      </c>
      <c r="J706" s="1" t="s">
        <v>38</v>
      </c>
      <c r="K706" s="1">
        <v>8</v>
      </c>
      <c r="L706" s="1">
        <v>42</v>
      </c>
      <c r="M706" s="1" t="s">
        <v>39</v>
      </c>
      <c r="N706" s="1" t="s">
        <v>40</v>
      </c>
      <c r="O706" s="1">
        <v>76.3</v>
      </c>
      <c r="P706" s="35">
        <f t="shared" ref="P706:P769" si="33">(O706/100)</f>
        <v>0.76300000000000001</v>
      </c>
      <c r="Q706" s="1">
        <f t="shared" ref="Q706:Q769" si="34">(P706/PI())</f>
        <v>0.24287044315823231</v>
      </c>
      <c r="R706" s="1">
        <v>8.5</v>
      </c>
      <c r="S706" s="1">
        <v>6</v>
      </c>
      <c r="T706" s="1">
        <f t="shared" ref="T706:T769" si="35">(PI()/4)*Q706*Q706</f>
        <v>4.6327537032432815E-2</v>
      </c>
      <c r="U706" s="1">
        <v>12</v>
      </c>
      <c r="V706" s="1">
        <v>17</v>
      </c>
      <c r="W706" s="1">
        <v>0</v>
      </c>
      <c r="X706" s="1">
        <v>0</v>
      </c>
      <c r="Y706" s="1">
        <v>0</v>
      </c>
      <c r="Z706" s="1">
        <v>0</v>
      </c>
      <c r="AA706" s="1">
        <v>0</v>
      </c>
      <c r="AB706" s="1">
        <v>0</v>
      </c>
      <c r="AC706" s="1" t="s">
        <v>41</v>
      </c>
      <c r="AD706" s="1" t="s">
        <v>51</v>
      </c>
      <c r="AE706" s="1" t="s">
        <v>40</v>
      </c>
      <c r="AF706" s="3">
        <v>4706754.8755000001</v>
      </c>
      <c r="AG706" s="3">
        <v>2513124.8333999999</v>
      </c>
      <c r="AH706" s="3">
        <v>-75.665470999999997</v>
      </c>
      <c r="AI706" s="3">
        <v>8.6343980009999992</v>
      </c>
    </row>
    <row r="707" spans="1:35" ht="15.75" hidden="1" customHeight="1" x14ac:dyDescent="0.25">
      <c r="A707" s="1" t="s">
        <v>32</v>
      </c>
      <c r="B707" s="1" t="s">
        <v>64</v>
      </c>
      <c r="C707" s="1" t="s">
        <v>71</v>
      </c>
      <c r="D707" s="1">
        <v>11</v>
      </c>
      <c r="E707" s="1">
        <v>760</v>
      </c>
      <c r="F707" s="1" t="s">
        <v>72</v>
      </c>
      <c r="G707" s="2">
        <v>45800</v>
      </c>
      <c r="H707" s="1" t="s">
        <v>49</v>
      </c>
      <c r="I707" s="1" t="s">
        <v>37</v>
      </c>
      <c r="J707" s="1" t="s">
        <v>38</v>
      </c>
      <c r="K707" s="1">
        <v>8</v>
      </c>
      <c r="L707" s="1">
        <v>43</v>
      </c>
      <c r="M707" s="1" t="s">
        <v>39</v>
      </c>
      <c r="N707" s="1" t="s">
        <v>40</v>
      </c>
      <c r="O707" s="1">
        <v>70.8</v>
      </c>
      <c r="P707" s="35">
        <f t="shared" si="33"/>
        <v>0.70799999999999996</v>
      </c>
      <c r="Q707" s="1">
        <f t="shared" si="34"/>
        <v>0.22536339941812381</v>
      </c>
      <c r="R707" s="1">
        <v>11</v>
      </c>
      <c r="S707" s="1">
        <v>8</v>
      </c>
      <c r="T707" s="1">
        <f t="shared" si="35"/>
        <v>3.9889321697007908E-2</v>
      </c>
      <c r="U707" s="1">
        <v>16</v>
      </c>
      <c r="V707" s="1">
        <v>22</v>
      </c>
      <c r="W707" s="1">
        <v>0</v>
      </c>
      <c r="X707" s="1">
        <v>0</v>
      </c>
      <c r="Y707" s="1">
        <v>0</v>
      </c>
      <c r="Z707" s="1">
        <v>0</v>
      </c>
      <c r="AA707" s="1">
        <v>0</v>
      </c>
      <c r="AB707" s="1">
        <v>0</v>
      </c>
      <c r="AC707" s="1" t="s">
        <v>41</v>
      </c>
      <c r="AD707" s="1" t="s">
        <v>51</v>
      </c>
      <c r="AE707" s="1" t="s">
        <v>40</v>
      </c>
      <c r="AF707" s="3">
        <v>4706754.3357999995</v>
      </c>
      <c r="AG707" s="3">
        <v>2513126.3859999999</v>
      </c>
      <c r="AH707" s="3">
        <v>-75.665475999999998</v>
      </c>
      <c r="AI707" s="3">
        <v>8.6344120009999994</v>
      </c>
    </row>
    <row r="708" spans="1:35" ht="15.75" hidden="1" customHeight="1" x14ac:dyDescent="0.25">
      <c r="A708" s="1" t="s">
        <v>32</v>
      </c>
      <c r="B708" s="1" t="s">
        <v>64</v>
      </c>
      <c r="C708" s="1" t="s">
        <v>71</v>
      </c>
      <c r="D708" s="1">
        <v>11</v>
      </c>
      <c r="E708" s="1">
        <v>761</v>
      </c>
      <c r="F708" s="1" t="s">
        <v>72</v>
      </c>
      <c r="G708" s="2">
        <v>45800</v>
      </c>
      <c r="H708" s="1" t="s">
        <v>49</v>
      </c>
      <c r="I708" s="1" t="s">
        <v>37</v>
      </c>
      <c r="J708" s="1" t="s">
        <v>38</v>
      </c>
      <c r="K708" s="1">
        <v>8</v>
      </c>
      <c r="L708" s="1">
        <v>44</v>
      </c>
      <c r="M708" s="1" t="s">
        <v>39</v>
      </c>
      <c r="N708" s="1" t="s">
        <v>40</v>
      </c>
      <c r="O708" s="1">
        <v>69.3</v>
      </c>
      <c r="P708" s="35">
        <f t="shared" si="33"/>
        <v>0.69299999999999995</v>
      </c>
      <c r="Q708" s="1">
        <f t="shared" si="34"/>
        <v>0.22058875112536694</v>
      </c>
      <c r="R708" s="1">
        <v>11</v>
      </c>
      <c r="S708" s="1">
        <v>8</v>
      </c>
      <c r="T708" s="1">
        <f t="shared" si="35"/>
        <v>3.821700113246982E-2</v>
      </c>
      <c r="U708" s="1">
        <v>18</v>
      </c>
      <c r="V708" s="1">
        <v>24</v>
      </c>
      <c r="W708" s="1">
        <v>0</v>
      </c>
      <c r="X708" s="1">
        <v>0</v>
      </c>
      <c r="Y708" s="1">
        <v>0</v>
      </c>
      <c r="Z708" s="1">
        <v>0</v>
      </c>
      <c r="AA708" s="1">
        <v>0</v>
      </c>
      <c r="AB708" s="1">
        <v>2</v>
      </c>
      <c r="AC708" s="1" t="s">
        <v>41</v>
      </c>
      <c r="AD708" s="1" t="s">
        <v>51</v>
      </c>
      <c r="AE708" s="1" t="s">
        <v>40</v>
      </c>
      <c r="AF708" s="3">
        <v>4706750.6803000001</v>
      </c>
      <c r="AG708" s="3">
        <v>2513123.2031999999</v>
      </c>
      <c r="AH708" s="3">
        <v>-75.665509</v>
      </c>
      <c r="AI708" s="3">
        <v>8.6343829999999997</v>
      </c>
    </row>
    <row r="709" spans="1:35" ht="15.75" hidden="1" customHeight="1" x14ac:dyDescent="0.25">
      <c r="A709" s="1" t="s">
        <v>32</v>
      </c>
      <c r="B709" s="1" t="s">
        <v>64</v>
      </c>
      <c r="C709" s="1" t="s">
        <v>71</v>
      </c>
      <c r="D709" s="1">
        <v>11</v>
      </c>
      <c r="E709" s="1" t="s">
        <v>40</v>
      </c>
      <c r="F709" s="1" t="s">
        <v>72</v>
      </c>
      <c r="G709" s="2">
        <v>45800</v>
      </c>
      <c r="H709" s="1" t="s">
        <v>49</v>
      </c>
      <c r="I709" s="1" t="s">
        <v>37</v>
      </c>
      <c r="J709" s="1" t="s">
        <v>38</v>
      </c>
      <c r="K709" s="1">
        <v>8</v>
      </c>
      <c r="L709" s="1">
        <v>45</v>
      </c>
      <c r="M709" s="1" t="s">
        <v>44</v>
      </c>
      <c r="N709" s="1">
        <v>8</v>
      </c>
      <c r="O709" s="1" t="s">
        <v>40</v>
      </c>
      <c r="P709" s="35"/>
      <c r="Q709" s="1"/>
      <c r="R709" s="1">
        <v>0.4</v>
      </c>
      <c r="S709" s="1" t="s">
        <v>40</v>
      </c>
      <c r="T709" s="1">
        <f t="shared" si="35"/>
        <v>0</v>
      </c>
      <c r="U709" s="1" t="s">
        <v>40</v>
      </c>
      <c r="V709" s="1" t="s">
        <v>40</v>
      </c>
      <c r="W709" s="1"/>
      <c r="X709" s="1"/>
      <c r="Y709" s="1"/>
      <c r="Z709" s="1"/>
      <c r="AA709" s="1"/>
      <c r="AB709" s="1"/>
      <c r="AC709" s="1" t="s">
        <v>41</v>
      </c>
      <c r="AD709" s="1" t="s">
        <v>51</v>
      </c>
      <c r="AE709" s="1" t="s">
        <v>40</v>
      </c>
    </row>
    <row r="710" spans="1:35" ht="15.75" hidden="1" customHeight="1" x14ac:dyDescent="0.25">
      <c r="A710" s="1" t="s">
        <v>32</v>
      </c>
      <c r="B710" s="1" t="s">
        <v>64</v>
      </c>
      <c r="C710" s="1" t="s">
        <v>71</v>
      </c>
      <c r="D710" s="1">
        <v>11</v>
      </c>
      <c r="E710" s="1" t="s">
        <v>40</v>
      </c>
      <c r="F710" s="1" t="s">
        <v>72</v>
      </c>
      <c r="G710" s="2">
        <v>45800</v>
      </c>
      <c r="H710" s="1" t="s">
        <v>49</v>
      </c>
      <c r="I710" s="1" t="s">
        <v>37</v>
      </c>
      <c r="J710" s="1" t="s">
        <v>38</v>
      </c>
      <c r="K710" s="1">
        <v>8</v>
      </c>
      <c r="L710" s="1">
        <v>46</v>
      </c>
      <c r="M710" s="1" t="s">
        <v>46</v>
      </c>
      <c r="N710" s="1">
        <v>5</v>
      </c>
      <c r="O710" s="1" t="s">
        <v>40</v>
      </c>
      <c r="P710" s="35"/>
      <c r="Q710" s="1"/>
      <c r="R710" s="1">
        <v>0.25</v>
      </c>
      <c r="S710" s="1" t="s">
        <v>40</v>
      </c>
      <c r="T710" s="1">
        <f t="shared" si="35"/>
        <v>0</v>
      </c>
      <c r="U710" s="1" t="s">
        <v>40</v>
      </c>
      <c r="V710" s="1" t="s">
        <v>40</v>
      </c>
      <c r="W710" s="1"/>
      <c r="X710" s="1"/>
      <c r="Y710" s="1"/>
      <c r="Z710" s="1"/>
      <c r="AA710" s="1"/>
      <c r="AB710" s="1"/>
      <c r="AC710" s="1" t="s">
        <v>41</v>
      </c>
      <c r="AD710" s="1" t="s">
        <v>51</v>
      </c>
      <c r="AE710" s="1" t="s">
        <v>40</v>
      </c>
    </row>
    <row r="711" spans="1:35" ht="15.75" hidden="1" customHeight="1" x14ac:dyDescent="0.25">
      <c r="A711" s="1" t="s">
        <v>32</v>
      </c>
      <c r="B711" s="1" t="s">
        <v>64</v>
      </c>
      <c r="C711" s="1" t="s">
        <v>71</v>
      </c>
      <c r="D711" s="1">
        <v>11</v>
      </c>
      <c r="E711" s="1">
        <v>762</v>
      </c>
      <c r="F711" s="1" t="s">
        <v>72</v>
      </c>
      <c r="G711" s="2">
        <v>45800</v>
      </c>
      <c r="H711" s="1" t="s">
        <v>49</v>
      </c>
      <c r="I711" s="1" t="s">
        <v>37</v>
      </c>
      <c r="J711" s="1" t="s">
        <v>38</v>
      </c>
      <c r="K711" s="1">
        <v>9</v>
      </c>
      <c r="L711" s="1">
        <v>47</v>
      </c>
      <c r="M711" s="1" t="s">
        <v>39</v>
      </c>
      <c r="N711" s="1" t="s">
        <v>40</v>
      </c>
      <c r="O711" s="1">
        <v>68.599999999999994</v>
      </c>
      <c r="P711" s="35">
        <f t="shared" si="33"/>
        <v>0.68599999999999994</v>
      </c>
      <c r="Q711" s="1">
        <f t="shared" si="34"/>
        <v>0.21836058192208038</v>
      </c>
      <c r="R711" s="1">
        <v>12</v>
      </c>
      <c r="S711" s="1">
        <v>9</v>
      </c>
      <c r="T711" s="1">
        <f t="shared" si="35"/>
        <v>3.7448839799636785E-2</v>
      </c>
      <c r="U711" s="1">
        <v>16</v>
      </c>
      <c r="V711" s="1">
        <v>21</v>
      </c>
      <c r="W711" s="1">
        <v>1</v>
      </c>
      <c r="X711" s="1">
        <v>0</v>
      </c>
      <c r="Y711" s="1">
        <v>0</v>
      </c>
      <c r="Z711" s="1">
        <v>0</v>
      </c>
      <c r="AA711" s="1">
        <v>0</v>
      </c>
      <c r="AB711" s="1">
        <v>1</v>
      </c>
      <c r="AC711" s="1" t="s">
        <v>41</v>
      </c>
      <c r="AD711" s="1" t="s">
        <v>51</v>
      </c>
      <c r="AE711" s="1" t="s">
        <v>40</v>
      </c>
      <c r="AF711" s="3">
        <v>4706753.7829999998</v>
      </c>
      <c r="AG711" s="3">
        <v>2513126.0578999999</v>
      </c>
      <c r="AH711" s="3">
        <v>-75.665481</v>
      </c>
      <c r="AI711" s="3">
        <v>8.6344089999999998</v>
      </c>
    </row>
    <row r="712" spans="1:35" ht="15.75" hidden="1" customHeight="1" x14ac:dyDescent="0.25">
      <c r="A712" s="1" t="s">
        <v>32</v>
      </c>
      <c r="B712" s="1" t="s">
        <v>64</v>
      </c>
      <c r="C712" s="1" t="s">
        <v>71</v>
      </c>
      <c r="D712" s="1">
        <v>11</v>
      </c>
      <c r="E712" s="1">
        <v>763</v>
      </c>
      <c r="F712" s="1" t="s">
        <v>72</v>
      </c>
      <c r="G712" s="2">
        <v>45800</v>
      </c>
      <c r="H712" s="1" t="s">
        <v>49</v>
      </c>
      <c r="I712" s="1" t="s">
        <v>37</v>
      </c>
      <c r="J712" s="1" t="s">
        <v>38</v>
      </c>
      <c r="K712" s="1">
        <v>9</v>
      </c>
      <c r="L712" s="1">
        <v>48</v>
      </c>
      <c r="M712" s="1" t="s">
        <v>39</v>
      </c>
      <c r="N712" s="1" t="s">
        <v>40</v>
      </c>
      <c r="O712" s="1">
        <v>66.7</v>
      </c>
      <c r="P712" s="35">
        <f t="shared" si="33"/>
        <v>0.66700000000000004</v>
      </c>
      <c r="Q712" s="1">
        <f t="shared" si="34"/>
        <v>0.21231269408458839</v>
      </c>
      <c r="R712" s="1">
        <v>12.5</v>
      </c>
      <c r="S712" s="1">
        <v>9.5</v>
      </c>
      <c r="T712" s="1">
        <f t="shared" si="35"/>
        <v>3.5403141738605114E-2</v>
      </c>
      <c r="U712" s="1">
        <v>16</v>
      </c>
      <c r="V712" s="1">
        <v>22</v>
      </c>
      <c r="W712" s="1">
        <v>0</v>
      </c>
      <c r="X712" s="1">
        <v>0</v>
      </c>
      <c r="Y712" s="1">
        <v>0</v>
      </c>
      <c r="Z712" s="1">
        <v>0</v>
      </c>
      <c r="AA712" s="1">
        <v>0</v>
      </c>
      <c r="AB712" s="1">
        <v>0</v>
      </c>
      <c r="AC712" s="1" t="s">
        <v>41</v>
      </c>
      <c r="AD712" s="1" t="s">
        <v>51</v>
      </c>
      <c r="AE712" s="1" t="s">
        <v>40</v>
      </c>
      <c r="AF712" s="3">
        <v>4706751.6944000004</v>
      </c>
      <c r="AG712" s="3">
        <v>2513126.5151</v>
      </c>
      <c r="AH712" s="3">
        <v>-75.665499999999994</v>
      </c>
      <c r="AI712" s="3">
        <v>8.6344130010000004</v>
      </c>
    </row>
    <row r="713" spans="1:35" ht="15.75" hidden="1" customHeight="1" x14ac:dyDescent="0.25">
      <c r="A713" s="1" t="s">
        <v>32</v>
      </c>
      <c r="B713" s="1" t="s">
        <v>64</v>
      </c>
      <c r="C713" s="1" t="s">
        <v>71</v>
      </c>
      <c r="D713" s="1">
        <v>11</v>
      </c>
      <c r="E713" s="1">
        <v>764</v>
      </c>
      <c r="F713" s="1" t="s">
        <v>72</v>
      </c>
      <c r="G713" s="2">
        <v>45800</v>
      </c>
      <c r="H713" s="1" t="s">
        <v>49</v>
      </c>
      <c r="I713" s="1" t="s">
        <v>37</v>
      </c>
      <c r="J713" s="1" t="s">
        <v>38</v>
      </c>
      <c r="K713" s="1">
        <v>9</v>
      </c>
      <c r="L713" s="1">
        <v>49</v>
      </c>
      <c r="M713" s="1" t="s">
        <v>39</v>
      </c>
      <c r="N713" s="1" t="s">
        <v>40</v>
      </c>
      <c r="O713" s="1">
        <v>63.5</v>
      </c>
      <c r="P713" s="35">
        <f t="shared" si="33"/>
        <v>0.63500000000000001</v>
      </c>
      <c r="Q713" s="1">
        <f t="shared" si="34"/>
        <v>0.20212677772670709</v>
      </c>
      <c r="R713" s="1">
        <v>9</v>
      </c>
      <c r="S713" s="1">
        <v>6.8</v>
      </c>
      <c r="T713" s="1">
        <f t="shared" si="35"/>
        <v>3.2087625964114748E-2</v>
      </c>
      <c r="U713" s="1">
        <v>16</v>
      </c>
      <c r="V713" s="1">
        <v>22</v>
      </c>
      <c r="W713" s="1">
        <v>0</v>
      </c>
      <c r="X713" s="1">
        <v>0</v>
      </c>
      <c r="Y713" s="1">
        <v>0</v>
      </c>
      <c r="Z713" s="1">
        <v>0</v>
      </c>
      <c r="AA713" s="1">
        <v>0</v>
      </c>
      <c r="AB713" s="1">
        <v>3</v>
      </c>
      <c r="AC713" s="1" t="s">
        <v>41</v>
      </c>
      <c r="AD713" s="1" t="s">
        <v>51</v>
      </c>
      <c r="AE713" s="1" t="s">
        <v>40</v>
      </c>
      <c r="AF713" s="3">
        <v>4706751.4757000003</v>
      </c>
      <c r="AG713" s="3">
        <v>2513126.7379000001</v>
      </c>
      <c r="AH713" s="3">
        <v>-75.665502000000004</v>
      </c>
      <c r="AI713" s="3">
        <v>8.6344150010000007</v>
      </c>
    </row>
    <row r="714" spans="1:35" ht="15.75" hidden="1" customHeight="1" x14ac:dyDescent="0.25">
      <c r="A714" s="1" t="s">
        <v>32</v>
      </c>
      <c r="B714" s="1" t="s">
        <v>64</v>
      </c>
      <c r="C714" s="1" t="s">
        <v>71</v>
      </c>
      <c r="D714" s="1">
        <v>11</v>
      </c>
      <c r="E714" s="1">
        <v>765</v>
      </c>
      <c r="F714" s="1" t="s">
        <v>72</v>
      </c>
      <c r="G714" s="2">
        <v>45800</v>
      </c>
      <c r="H714" s="1" t="s">
        <v>49</v>
      </c>
      <c r="I714" s="1" t="s">
        <v>37</v>
      </c>
      <c r="J714" s="1" t="s">
        <v>38</v>
      </c>
      <c r="K714" s="1">
        <v>9</v>
      </c>
      <c r="L714" s="1">
        <v>50</v>
      </c>
      <c r="M714" s="1" t="s">
        <v>39</v>
      </c>
      <c r="N714" s="1" t="s">
        <v>40</v>
      </c>
      <c r="O714" s="1">
        <v>60.5</v>
      </c>
      <c r="P714" s="35">
        <f t="shared" si="33"/>
        <v>0.60499999999999998</v>
      </c>
      <c r="Q714" s="1">
        <f t="shared" si="34"/>
        <v>0.19257748114119336</v>
      </c>
      <c r="R714" s="1">
        <v>8.5</v>
      </c>
      <c r="S714" s="1">
        <v>6.2</v>
      </c>
      <c r="T714" s="1">
        <f t="shared" si="35"/>
        <v>2.9127344022605493E-2</v>
      </c>
      <c r="U714" s="1">
        <v>12</v>
      </c>
      <c r="V714" s="1">
        <v>17</v>
      </c>
      <c r="W714" s="1">
        <v>0</v>
      </c>
      <c r="X714" s="1">
        <v>0</v>
      </c>
      <c r="Y714" s="1">
        <v>0</v>
      </c>
      <c r="Z714" s="1">
        <v>0</v>
      </c>
      <c r="AA714" s="1">
        <v>0</v>
      </c>
      <c r="AB714" s="1">
        <v>0</v>
      </c>
      <c r="AC714" s="1" t="s">
        <v>41</v>
      </c>
      <c r="AD714" s="1" t="s">
        <v>51</v>
      </c>
      <c r="AE714" s="1" t="s">
        <v>40</v>
      </c>
      <c r="AF714" s="3">
        <v>4706749.8119999999</v>
      </c>
      <c r="AG714" s="3">
        <v>2513124.9794000001</v>
      </c>
      <c r="AH714" s="3">
        <v>-75.665516999999994</v>
      </c>
      <c r="AI714" s="3">
        <v>8.6343990000000002</v>
      </c>
    </row>
    <row r="715" spans="1:35" ht="15.75" hidden="1" customHeight="1" x14ac:dyDescent="0.25">
      <c r="A715" s="1" t="s">
        <v>32</v>
      </c>
      <c r="B715" s="1" t="s">
        <v>64</v>
      </c>
      <c r="C715" s="1" t="s">
        <v>71</v>
      </c>
      <c r="D715" s="1">
        <v>11</v>
      </c>
      <c r="E715" s="1">
        <v>766</v>
      </c>
      <c r="F715" s="1" t="s">
        <v>72</v>
      </c>
      <c r="G715" s="2">
        <v>45800</v>
      </c>
      <c r="H715" s="1" t="s">
        <v>49</v>
      </c>
      <c r="I715" s="1" t="s">
        <v>37</v>
      </c>
      <c r="J715" s="1" t="s">
        <v>38</v>
      </c>
      <c r="K715" s="1">
        <v>9</v>
      </c>
      <c r="L715" s="1">
        <v>51</v>
      </c>
      <c r="M715" s="1" t="s">
        <v>43</v>
      </c>
      <c r="N715" s="1" t="s">
        <v>40</v>
      </c>
      <c r="O715" s="1">
        <v>88.5</v>
      </c>
      <c r="P715" s="35">
        <f t="shared" si="33"/>
        <v>0.88500000000000001</v>
      </c>
      <c r="Q715" s="1">
        <f t="shared" si="34"/>
        <v>0.28170424927265475</v>
      </c>
      <c r="R715" s="1">
        <v>7</v>
      </c>
      <c r="S715" s="1">
        <v>3.2</v>
      </c>
      <c r="T715" s="1">
        <f t="shared" si="35"/>
        <v>6.2327065151574865E-2</v>
      </c>
      <c r="U715" s="1">
        <v>3</v>
      </c>
      <c r="V715" s="1">
        <v>10</v>
      </c>
      <c r="W715" s="1">
        <v>0</v>
      </c>
      <c r="X715" s="1">
        <v>0</v>
      </c>
      <c r="Y715" s="1">
        <v>0</v>
      </c>
      <c r="Z715" s="1">
        <v>0</v>
      </c>
      <c r="AA715" s="1">
        <v>0</v>
      </c>
      <c r="AB715" s="1">
        <v>1</v>
      </c>
      <c r="AC715" s="1" t="s">
        <v>41</v>
      </c>
      <c r="AD715" s="1" t="s">
        <v>51</v>
      </c>
      <c r="AE715" s="1" t="s">
        <v>40</v>
      </c>
      <c r="AF715" s="3">
        <v>4706747.6278999997</v>
      </c>
      <c r="AG715" s="3">
        <v>2513127.5392</v>
      </c>
      <c r="AH715" s="3">
        <v>-75.665537</v>
      </c>
      <c r="AI715" s="3">
        <v>8.6344220010000008</v>
      </c>
    </row>
    <row r="716" spans="1:35" ht="15.75" hidden="1" customHeight="1" x14ac:dyDescent="0.25">
      <c r="A716" s="1" t="s">
        <v>32</v>
      </c>
      <c r="B716" s="1" t="s">
        <v>64</v>
      </c>
      <c r="C716" s="1" t="s">
        <v>71</v>
      </c>
      <c r="D716" s="1">
        <v>11</v>
      </c>
      <c r="E716" s="1">
        <v>767</v>
      </c>
      <c r="F716" s="1" t="s">
        <v>72</v>
      </c>
      <c r="G716" s="2">
        <v>45800</v>
      </c>
      <c r="H716" s="1" t="s">
        <v>49</v>
      </c>
      <c r="I716" s="1" t="s">
        <v>37</v>
      </c>
      <c r="J716" s="1" t="s">
        <v>38</v>
      </c>
      <c r="K716" s="1">
        <v>9</v>
      </c>
      <c r="L716" s="1">
        <v>52</v>
      </c>
      <c r="M716" s="1" t="s">
        <v>52</v>
      </c>
      <c r="N716" s="1" t="s">
        <v>40</v>
      </c>
      <c r="O716" s="1">
        <v>100</v>
      </c>
      <c r="P716" s="35">
        <f t="shared" si="33"/>
        <v>1</v>
      </c>
      <c r="Q716" s="1">
        <f t="shared" si="34"/>
        <v>0.31830988618379069</v>
      </c>
      <c r="R716" s="1">
        <v>5.2</v>
      </c>
      <c r="S716" s="1">
        <v>0.2</v>
      </c>
      <c r="T716" s="1">
        <f t="shared" si="35"/>
        <v>7.9577471545947673E-2</v>
      </c>
      <c r="U716" s="1">
        <v>0</v>
      </c>
      <c r="V716" s="1">
        <v>7</v>
      </c>
      <c r="W716" s="1"/>
      <c r="X716" s="1"/>
      <c r="Y716" s="1"/>
      <c r="Z716" s="1"/>
      <c r="AA716" s="1"/>
      <c r="AB716" s="1"/>
      <c r="AC716" s="1" t="s">
        <v>41</v>
      </c>
      <c r="AD716" s="1" t="s">
        <v>51</v>
      </c>
      <c r="AE716" s="1" t="s">
        <v>40</v>
      </c>
      <c r="AF716" s="3">
        <v>4706746.0711000003</v>
      </c>
      <c r="AG716" s="3">
        <v>2513125.3374000001</v>
      </c>
      <c r="AH716" s="3">
        <v>-75.665550999999994</v>
      </c>
      <c r="AI716" s="3">
        <v>8.6344019999999997</v>
      </c>
    </row>
    <row r="717" spans="1:35" ht="15.75" hidden="1" customHeight="1" x14ac:dyDescent="0.25">
      <c r="A717" s="1" t="s">
        <v>32</v>
      </c>
      <c r="B717" s="1" t="s">
        <v>64</v>
      </c>
      <c r="C717" s="1" t="s">
        <v>71</v>
      </c>
      <c r="D717" s="1">
        <v>11</v>
      </c>
      <c r="E717" s="1">
        <v>768</v>
      </c>
      <c r="F717" s="1" t="s">
        <v>72</v>
      </c>
      <c r="G717" s="2">
        <v>45800</v>
      </c>
      <c r="H717" s="1" t="s">
        <v>49</v>
      </c>
      <c r="I717" s="1" t="s">
        <v>37</v>
      </c>
      <c r="J717" s="1" t="s">
        <v>38</v>
      </c>
      <c r="K717" s="1">
        <v>9</v>
      </c>
      <c r="L717" s="1">
        <v>53</v>
      </c>
      <c r="M717" s="1" t="s">
        <v>43</v>
      </c>
      <c r="N717" s="1" t="s">
        <v>40</v>
      </c>
      <c r="O717" s="1">
        <v>90.5</v>
      </c>
      <c r="P717" s="35">
        <f t="shared" si="33"/>
        <v>0.90500000000000003</v>
      </c>
      <c r="Q717" s="1">
        <f t="shared" si="34"/>
        <v>0.28807044699633055</v>
      </c>
      <c r="R717" s="1">
        <v>7.5</v>
      </c>
      <c r="S717" s="1">
        <v>3.6</v>
      </c>
      <c r="T717" s="1">
        <f t="shared" si="35"/>
        <v>6.5175938632919775E-2</v>
      </c>
      <c r="U717" s="1">
        <v>7</v>
      </c>
      <c r="V717" s="1">
        <v>12</v>
      </c>
      <c r="W717" s="1">
        <v>0</v>
      </c>
      <c r="X717" s="1">
        <v>0</v>
      </c>
      <c r="Y717" s="1">
        <v>0</v>
      </c>
      <c r="Z717" s="1">
        <v>0</v>
      </c>
      <c r="AA717" s="1">
        <v>0</v>
      </c>
      <c r="AB717" s="1">
        <v>0</v>
      </c>
      <c r="AC717" s="1" t="s">
        <v>41</v>
      </c>
      <c r="AD717" s="1" t="s">
        <v>51</v>
      </c>
      <c r="AE717" s="1" t="s">
        <v>40</v>
      </c>
      <c r="AF717" s="3">
        <v>4706748.0380999995</v>
      </c>
      <c r="AG717" s="3">
        <v>2513123.2217000001</v>
      </c>
      <c r="AH717" s="3">
        <v>-75.665532999999996</v>
      </c>
      <c r="AI717" s="3">
        <v>8.6343829999999997</v>
      </c>
    </row>
    <row r="718" spans="1:35" ht="15.75" hidden="1" customHeight="1" x14ac:dyDescent="0.25">
      <c r="A718" s="1" t="s">
        <v>32</v>
      </c>
      <c r="B718" s="1" t="s">
        <v>64</v>
      </c>
      <c r="C718" s="1" t="s">
        <v>71</v>
      </c>
      <c r="D718" s="1">
        <v>11</v>
      </c>
      <c r="E718" s="1">
        <v>769</v>
      </c>
      <c r="F718" s="1" t="s">
        <v>72</v>
      </c>
      <c r="G718" s="2">
        <v>45800</v>
      </c>
      <c r="H718" s="1" t="s">
        <v>49</v>
      </c>
      <c r="I718" s="1" t="s">
        <v>37</v>
      </c>
      <c r="J718" s="1" t="s">
        <v>38</v>
      </c>
      <c r="K718" s="1">
        <v>9</v>
      </c>
      <c r="L718" s="1">
        <v>54</v>
      </c>
      <c r="M718" s="1" t="s">
        <v>39</v>
      </c>
      <c r="N718" s="1" t="s">
        <v>40</v>
      </c>
      <c r="O718" s="1">
        <v>63.3</v>
      </c>
      <c r="P718" s="35">
        <f t="shared" si="33"/>
        <v>0.63300000000000001</v>
      </c>
      <c r="Q718" s="1">
        <f t="shared" si="34"/>
        <v>0.2014901579543395</v>
      </c>
      <c r="R718" s="1">
        <v>9.5</v>
      </c>
      <c r="S718" s="1">
        <v>7</v>
      </c>
      <c r="T718" s="1">
        <f t="shared" si="35"/>
        <v>3.1885817496274227E-2</v>
      </c>
      <c r="U718" s="1">
        <v>8</v>
      </c>
      <c r="V718" s="1">
        <v>14</v>
      </c>
      <c r="W718" s="1">
        <v>0</v>
      </c>
      <c r="X718" s="1">
        <v>0</v>
      </c>
      <c r="Y718" s="1">
        <v>0</v>
      </c>
      <c r="Z718" s="1">
        <v>0</v>
      </c>
      <c r="AA718" s="1">
        <v>0</v>
      </c>
      <c r="AB718" s="1">
        <v>0</v>
      </c>
      <c r="AC718" s="1" t="s">
        <v>41</v>
      </c>
      <c r="AD718" s="1" t="s">
        <v>51</v>
      </c>
      <c r="AE718" s="1" t="s">
        <v>40</v>
      </c>
      <c r="AF718" s="3">
        <v>4706746.7116</v>
      </c>
      <c r="AG718" s="3">
        <v>2513122.4564999999</v>
      </c>
      <c r="AH718" s="3">
        <v>-75.665544999999995</v>
      </c>
      <c r="AI718" s="3">
        <v>8.6343759999999996</v>
      </c>
    </row>
    <row r="719" spans="1:35" ht="15.75" hidden="1" customHeight="1" x14ac:dyDescent="0.25">
      <c r="A719" s="1" t="s">
        <v>32</v>
      </c>
      <c r="B719" s="1" t="s">
        <v>64</v>
      </c>
      <c r="C719" s="1" t="s">
        <v>71</v>
      </c>
      <c r="D719" s="1">
        <v>11</v>
      </c>
      <c r="E719" s="1">
        <v>770</v>
      </c>
      <c r="F719" s="1" t="s">
        <v>72</v>
      </c>
      <c r="G719" s="2">
        <v>45800</v>
      </c>
      <c r="H719" s="1" t="s">
        <v>49</v>
      </c>
      <c r="I719" s="1" t="s">
        <v>37</v>
      </c>
      <c r="J719" s="1" t="s">
        <v>38</v>
      </c>
      <c r="K719" s="1">
        <v>9</v>
      </c>
      <c r="L719" s="1">
        <v>55</v>
      </c>
      <c r="M719" s="1" t="s">
        <v>39</v>
      </c>
      <c r="N719" s="1" t="s">
        <v>40</v>
      </c>
      <c r="O719" s="1">
        <v>80.099999999999994</v>
      </c>
      <c r="P719" s="35">
        <f t="shared" si="33"/>
        <v>0.80099999999999993</v>
      </c>
      <c r="Q719" s="1">
        <f t="shared" si="34"/>
        <v>0.2549662188332163</v>
      </c>
      <c r="R719" s="1">
        <v>12</v>
      </c>
      <c r="S719" s="1">
        <v>9.5</v>
      </c>
      <c r="T719" s="1">
        <f t="shared" si="35"/>
        <v>5.1056985321351549E-2</v>
      </c>
      <c r="U719" s="1">
        <v>20</v>
      </c>
      <c r="V719" s="1">
        <v>26</v>
      </c>
      <c r="W719" s="1">
        <v>0</v>
      </c>
      <c r="X719" s="1">
        <v>0</v>
      </c>
      <c r="Y719" s="1">
        <v>0</v>
      </c>
      <c r="Z719" s="1">
        <v>0</v>
      </c>
      <c r="AA719" s="1">
        <v>0</v>
      </c>
      <c r="AB719" s="1">
        <v>2</v>
      </c>
      <c r="AC719" s="1" t="s">
        <v>41</v>
      </c>
      <c r="AD719" s="1" t="s">
        <v>51</v>
      </c>
      <c r="AE719" s="1" t="s">
        <v>40</v>
      </c>
      <c r="AF719" s="3">
        <v>4706747.1775000002</v>
      </c>
      <c r="AG719" s="3">
        <v>2513126.1041000001</v>
      </c>
      <c r="AH719" s="3">
        <v>-75.665541000000005</v>
      </c>
      <c r="AI719" s="3">
        <v>8.6344089999999998</v>
      </c>
    </row>
    <row r="720" spans="1:35" ht="15.75" hidden="1" customHeight="1" x14ac:dyDescent="0.25">
      <c r="A720" s="1" t="s">
        <v>32</v>
      </c>
      <c r="B720" s="1" t="s">
        <v>64</v>
      </c>
      <c r="C720" s="1" t="s">
        <v>71</v>
      </c>
      <c r="D720" s="1">
        <v>11</v>
      </c>
      <c r="E720" s="1">
        <v>771</v>
      </c>
      <c r="F720" s="1" t="s">
        <v>72</v>
      </c>
      <c r="G720" s="2">
        <v>45800</v>
      </c>
      <c r="H720" s="1" t="s">
        <v>49</v>
      </c>
      <c r="I720" s="1" t="s">
        <v>37</v>
      </c>
      <c r="J720" s="1" t="s">
        <v>38</v>
      </c>
      <c r="K720" s="1">
        <v>9</v>
      </c>
      <c r="L720" s="1">
        <v>56</v>
      </c>
      <c r="M720" s="1" t="s">
        <v>39</v>
      </c>
      <c r="N720" s="1"/>
      <c r="O720" s="1">
        <v>65.3</v>
      </c>
      <c r="P720" s="35">
        <f t="shared" si="33"/>
        <v>0.65300000000000002</v>
      </c>
      <c r="Q720" s="1">
        <f t="shared" si="34"/>
        <v>0.20785635567801533</v>
      </c>
      <c r="R720" s="1">
        <v>9.1999999999999993</v>
      </c>
      <c r="S720" s="1">
        <v>7</v>
      </c>
      <c r="T720" s="1">
        <f t="shared" si="35"/>
        <v>3.3932550064436004E-2</v>
      </c>
      <c r="U720" s="1">
        <v>14</v>
      </c>
      <c r="V720" s="1">
        <v>21</v>
      </c>
      <c r="W720" s="1">
        <v>0</v>
      </c>
      <c r="X720" s="1">
        <v>0</v>
      </c>
      <c r="Y720" s="1">
        <v>0</v>
      </c>
      <c r="Z720" s="1">
        <v>0</v>
      </c>
      <c r="AA720" s="1">
        <v>0</v>
      </c>
      <c r="AB720" s="1">
        <v>0</v>
      </c>
      <c r="AC720" s="1" t="s">
        <v>41</v>
      </c>
      <c r="AD720" s="1" t="s">
        <v>51</v>
      </c>
      <c r="AE720" s="1" t="s">
        <v>40</v>
      </c>
      <c r="AF720" s="3">
        <v>4706748.8196</v>
      </c>
      <c r="AG720" s="3">
        <v>2513124.7651</v>
      </c>
      <c r="AH720" s="3">
        <v>-75.665526</v>
      </c>
      <c r="AI720" s="3">
        <v>8.634397001</v>
      </c>
    </row>
    <row r="721" spans="1:35" ht="15.75" hidden="1" customHeight="1" x14ac:dyDescent="0.25">
      <c r="A721" s="1" t="s">
        <v>32</v>
      </c>
      <c r="B721" s="1" t="s">
        <v>64</v>
      </c>
      <c r="C721" s="1" t="s">
        <v>71</v>
      </c>
      <c r="D721" s="1">
        <v>11</v>
      </c>
      <c r="E721" s="1">
        <v>772</v>
      </c>
      <c r="F721" s="1" t="s">
        <v>72</v>
      </c>
      <c r="G721" s="2">
        <v>45800</v>
      </c>
      <c r="H721" s="1" t="s">
        <v>49</v>
      </c>
      <c r="I721" s="1" t="s">
        <v>37</v>
      </c>
      <c r="J721" s="1" t="s">
        <v>38</v>
      </c>
      <c r="K721" s="1">
        <v>9</v>
      </c>
      <c r="L721" s="1">
        <v>57</v>
      </c>
      <c r="M721" s="1" t="s">
        <v>39</v>
      </c>
      <c r="N721" s="1" t="s">
        <v>40</v>
      </c>
      <c r="O721" s="1">
        <v>66.7</v>
      </c>
      <c r="P721" s="35">
        <f t="shared" si="33"/>
        <v>0.66700000000000004</v>
      </c>
      <c r="Q721" s="1">
        <f t="shared" si="34"/>
        <v>0.21231269408458839</v>
      </c>
      <c r="R721" s="1">
        <v>10.199999999999999</v>
      </c>
      <c r="S721" s="1">
        <v>7.5</v>
      </c>
      <c r="T721" s="1">
        <f t="shared" si="35"/>
        <v>3.5403141738605114E-2</v>
      </c>
      <c r="U721" s="1">
        <v>13</v>
      </c>
      <c r="V721" s="1">
        <v>19</v>
      </c>
      <c r="W721" s="1">
        <v>0</v>
      </c>
      <c r="X721" s="1">
        <v>0</v>
      </c>
      <c r="Y721" s="1">
        <v>0</v>
      </c>
      <c r="Z721" s="1">
        <v>0</v>
      </c>
      <c r="AA721" s="1">
        <v>0</v>
      </c>
      <c r="AB721" s="1">
        <v>0</v>
      </c>
      <c r="AC721" s="1" t="s">
        <v>41</v>
      </c>
      <c r="AD721" s="1" t="s">
        <v>51</v>
      </c>
      <c r="AE721" s="1" t="s">
        <v>40</v>
      </c>
      <c r="AF721" s="3">
        <v>4706750.7220999999</v>
      </c>
      <c r="AG721" s="3">
        <v>2513129.1770000001</v>
      </c>
      <c r="AH721" s="3">
        <v>-75.665509</v>
      </c>
      <c r="AI721" s="3">
        <v>8.6344370000000001</v>
      </c>
    </row>
    <row r="722" spans="1:35" ht="15.75" hidden="1" customHeight="1" x14ac:dyDescent="0.25">
      <c r="A722" s="1" t="s">
        <v>32</v>
      </c>
      <c r="B722" s="1" t="s">
        <v>64</v>
      </c>
      <c r="C722" s="1" t="s">
        <v>71</v>
      </c>
      <c r="D722" s="1">
        <v>11</v>
      </c>
      <c r="E722" s="1">
        <v>773</v>
      </c>
      <c r="F722" s="1" t="s">
        <v>72</v>
      </c>
      <c r="G722" s="2">
        <v>45800</v>
      </c>
      <c r="H722" s="1" t="s">
        <v>49</v>
      </c>
      <c r="I722" s="1" t="s">
        <v>37</v>
      </c>
      <c r="J722" s="1" t="s">
        <v>38</v>
      </c>
      <c r="K722" s="1">
        <v>9</v>
      </c>
      <c r="L722" s="1">
        <v>58</v>
      </c>
      <c r="M722" s="1" t="s">
        <v>43</v>
      </c>
      <c r="N722" s="1" t="s">
        <v>40</v>
      </c>
      <c r="O722" s="1">
        <v>72.5</v>
      </c>
      <c r="P722" s="35">
        <f t="shared" si="33"/>
        <v>0.72499999999999998</v>
      </c>
      <c r="Q722" s="1">
        <f t="shared" si="34"/>
        <v>0.23077466748324824</v>
      </c>
      <c r="R722" s="1">
        <v>7.2</v>
      </c>
      <c r="S722" s="1">
        <v>4.5</v>
      </c>
      <c r="T722" s="1">
        <f t="shared" si="35"/>
        <v>4.1827908481338744E-2</v>
      </c>
      <c r="U722" s="1">
        <v>12</v>
      </c>
      <c r="V722" s="1">
        <v>17</v>
      </c>
      <c r="W722" s="1">
        <v>0</v>
      </c>
      <c r="X722" s="1">
        <v>0</v>
      </c>
      <c r="Y722" s="1">
        <v>0</v>
      </c>
      <c r="Z722" s="1">
        <v>0</v>
      </c>
      <c r="AA722" s="1">
        <v>0</v>
      </c>
      <c r="AB722" s="1">
        <v>0</v>
      </c>
      <c r="AC722" s="1" t="s">
        <v>41</v>
      </c>
      <c r="AD722" s="1" t="s">
        <v>51</v>
      </c>
      <c r="AE722" s="1" t="s">
        <v>40</v>
      </c>
      <c r="AF722" s="3">
        <v>4706747.5294000003</v>
      </c>
      <c r="AG722" s="3">
        <v>2513129.1993</v>
      </c>
      <c r="AH722" s="3">
        <v>-75.665537999999998</v>
      </c>
      <c r="AI722" s="3">
        <v>8.6344370000000001</v>
      </c>
    </row>
    <row r="723" spans="1:35" ht="15.75" hidden="1" customHeight="1" x14ac:dyDescent="0.25">
      <c r="A723" s="1" t="s">
        <v>32</v>
      </c>
      <c r="B723" s="1" t="s">
        <v>64</v>
      </c>
      <c r="C723" s="1" t="s">
        <v>71</v>
      </c>
      <c r="D723" s="1">
        <v>11</v>
      </c>
      <c r="E723" s="1">
        <v>774</v>
      </c>
      <c r="F723" s="1" t="s">
        <v>72</v>
      </c>
      <c r="G723" s="2">
        <v>45800</v>
      </c>
      <c r="H723" s="1" t="s">
        <v>49</v>
      </c>
      <c r="I723" s="1" t="s">
        <v>37</v>
      </c>
      <c r="J723" s="1" t="s">
        <v>38</v>
      </c>
      <c r="K723" s="1">
        <v>9</v>
      </c>
      <c r="L723" s="1">
        <v>60</v>
      </c>
      <c r="M723" s="1" t="s">
        <v>39</v>
      </c>
      <c r="N723" s="1" t="s">
        <v>40</v>
      </c>
      <c r="O723" s="1">
        <v>72.900000000000006</v>
      </c>
      <c r="P723" s="35">
        <f t="shared" si="33"/>
        <v>0.72900000000000009</v>
      </c>
      <c r="Q723" s="1">
        <f t="shared" si="34"/>
        <v>0.23204790702798345</v>
      </c>
      <c r="R723" s="1">
        <v>10.5</v>
      </c>
      <c r="S723" s="1">
        <v>8.1999999999999993</v>
      </c>
      <c r="T723" s="1">
        <f t="shared" si="35"/>
        <v>4.2290731055849989E-2</v>
      </c>
      <c r="U723" s="1">
        <v>17</v>
      </c>
      <c r="V723" s="1">
        <v>23</v>
      </c>
      <c r="W723" s="1">
        <v>1</v>
      </c>
      <c r="X723" s="1">
        <v>0</v>
      </c>
      <c r="Y723" s="1">
        <v>0</v>
      </c>
      <c r="Z723" s="1">
        <v>0</v>
      </c>
      <c r="AA723" s="1">
        <v>0</v>
      </c>
      <c r="AB723" s="1">
        <v>2</v>
      </c>
      <c r="AC723" s="1" t="s">
        <v>41</v>
      </c>
      <c r="AD723" s="1" t="s">
        <v>51</v>
      </c>
      <c r="AE723" s="1" t="s">
        <v>40</v>
      </c>
      <c r="AF723" s="3">
        <v>4706743.8786000004</v>
      </c>
      <c r="AG723" s="3">
        <v>2513126.6803000001</v>
      </c>
      <c r="AH723" s="3">
        <v>-75.665571</v>
      </c>
      <c r="AI723" s="3">
        <v>8.6344139999999996</v>
      </c>
    </row>
    <row r="724" spans="1:35" ht="15.75" hidden="1" customHeight="1" x14ac:dyDescent="0.25">
      <c r="A724" s="1" t="s">
        <v>32</v>
      </c>
      <c r="B724" s="1" t="s">
        <v>64</v>
      </c>
      <c r="C724" s="1" t="s">
        <v>71</v>
      </c>
      <c r="D724" s="1">
        <v>11</v>
      </c>
      <c r="E724" s="1" t="s">
        <v>40</v>
      </c>
      <c r="F724" s="1" t="s">
        <v>72</v>
      </c>
      <c r="G724" s="2">
        <v>45800</v>
      </c>
      <c r="H724" s="1" t="s">
        <v>49</v>
      </c>
      <c r="I724" s="1" t="s">
        <v>37</v>
      </c>
      <c r="J724" s="1" t="s">
        <v>38</v>
      </c>
      <c r="K724" s="1">
        <v>9</v>
      </c>
      <c r="L724" s="1">
        <v>61</v>
      </c>
      <c r="M724" s="1" t="s">
        <v>44</v>
      </c>
      <c r="N724" s="1">
        <v>15</v>
      </c>
      <c r="O724" s="1" t="s">
        <v>40</v>
      </c>
      <c r="P724" s="35"/>
      <c r="Q724" s="1"/>
      <c r="R724" s="1">
        <v>1</v>
      </c>
      <c r="S724" s="1" t="s">
        <v>40</v>
      </c>
      <c r="T724" s="1">
        <f t="shared" si="35"/>
        <v>0</v>
      </c>
      <c r="U724" s="1" t="s">
        <v>40</v>
      </c>
      <c r="V724" s="1" t="s">
        <v>40</v>
      </c>
      <c r="W724" s="1"/>
      <c r="X724" s="1"/>
      <c r="Y724" s="1"/>
      <c r="Z724" s="1"/>
      <c r="AA724" s="1"/>
      <c r="AB724" s="1"/>
      <c r="AC724" s="1" t="s">
        <v>41</v>
      </c>
      <c r="AD724" s="1" t="s">
        <v>51</v>
      </c>
      <c r="AE724" s="1" t="s">
        <v>40</v>
      </c>
    </row>
    <row r="725" spans="1:35" ht="15.75" hidden="1" customHeight="1" x14ac:dyDescent="0.25">
      <c r="A725" s="1" t="s">
        <v>32</v>
      </c>
      <c r="B725" s="1" t="s">
        <v>64</v>
      </c>
      <c r="C725" s="1" t="s">
        <v>71</v>
      </c>
      <c r="D725" s="1">
        <v>11</v>
      </c>
      <c r="E725" s="1" t="s">
        <v>40</v>
      </c>
      <c r="F725" s="1" t="s">
        <v>72</v>
      </c>
      <c r="G725" s="2">
        <v>45800</v>
      </c>
      <c r="H725" s="1" t="s">
        <v>49</v>
      </c>
      <c r="I725" s="1" t="s">
        <v>37</v>
      </c>
      <c r="J725" s="1" t="s">
        <v>38</v>
      </c>
      <c r="K725" s="1">
        <v>9</v>
      </c>
      <c r="L725" s="1">
        <v>62</v>
      </c>
      <c r="M725" s="1" t="s">
        <v>46</v>
      </c>
      <c r="N725" s="1">
        <v>5</v>
      </c>
      <c r="O725" s="1" t="s">
        <v>40</v>
      </c>
      <c r="P725" s="35"/>
      <c r="Q725" s="1"/>
      <c r="R725" s="1">
        <v>0.2</v>
      </c>
      <c r="S725" s="1" t="s">
        <v>40</v>
      </c>
      <c r="T725" s="1">
        <f t="shared" si="35"/>
        <v>0</v>
      </c>
      <c r="U725" s="1" t="s">
        <v>40</v>
      </c>
      <c r="V725" s="1" t="s">
        <v>40</v>
      </c>
      <c r="W725" s="1"/>
      <c r="X725" s="1"/>
      <c r="Y725" s="1"/>
      <c r="Z725" s="1"/>
      <c r="AA725" s="1"/>
      <c r="AB725" s="1"/>
      <c r="AC725" s="1" t="s">
        <v>41</v>
      </c>
      <c r="AD725" s="1" t="s">
        <v>51</v>
      </c>
      <c r="AE725" s="1" t="s">
        <v>40</v>
      </c>
    </row>
    <row r="726" spans="1:35" ht="15.75" hidden="1" customHeight="1" x14ac:dyDescent="0.25">
      <c r="A726" s="1" t="s">
        <v>32</v>
      </c>
      <c r="B726" s="1" t="s">
        <v>64</v>
      </c>
      <c r="C726" s="1" t="s">
        <v>71</v>
      </c>
      <c r="D726" s="1">
        <v>11</v>
      </c>
      <c r="E726" s="1" t="s">
        <v>40</v>
      </c>
      <c r="F726" s="1" t="s">
        <v>72</v>
      </c>
      <c r="G726" s="2">
        <v>45800</v>
      </c>
      <c r="H726" s="1" t="s">
        <v>49</v>
      </c>
      <c r="I726" s="1" t="s">
        <v>37</v>
      </c>
      <c r="J726" s="1" t="s">
        <v>38</v>
      </c>
      <c r="K726" s="1">
        <v>9</v>
      </c>
      <c r="L726" s="1">
        <v>63</v>
      </c>
      <c r="M726" s="1" t="s">
        <v>47</v>
      </c>
      <c r="N726" s="1">
        <v>19</v>
      </c>
      <c r="O726" s="1" t="s">
        <v>40</v>
      </c>
      <c r="P726" s="35"/>
      <c r="Q726" s="1"/>
      <c r="R726" s="1">
        <v>0.15</v>
      </c>
      <c r="S726" s="1" t="s">
        <v>40</v>
      </c>
      <c r="T726" s="1">
        <f t="shared" si="35"/>
        <v>0</v>
      </c>
      <c r="U726" s="1" t="s">
        <v>40</v>
      </c>
      <c r="V726" s="1" t="s">
        <v>40</v>
      </c>
      <c r="W726" s="1"/>
      <c r="X726" s="1"/>
      <c r="Y726" s="1"/>
      <c r="Z726" s="1"/>
      <c r="AA726" s="1"/>
      <c r="AB726" s="1"/>
      <c r="AC726" s="1" t="s">
        <v>41</v>
      </c>
      <c r="AD726" s="1" t="s">
        <v>51</v>
      </c>
      <c r="AE726" s="1" t="s">
        <v>40</v>
      </c>
    </row>
    <row r="727" spans="1:35" ht="15.75" hidden="1" customHeight="1" x14ac:dyDescent="0.25">
      <c r="A727" s="1" t="s">
        <v>32</v>
      </c>
      <c r="B727" s="1" t="s">
        <v>64</v>
      </c>
      <c r="C727" s="1" t="s">
        <v>71</v>
      </c>
      <c r="D727" s="1">
        <v>11</v>
      </c>
      <c r="E727" s="1" t="s">
        <v>40</v>
      </c>
      <c r="F727" s="1" t="s">
        <v>72</v>
      </c>
      <c r="G727" s="2">
        <v>45800</v>
      </c>
      <c r="H727" s="1" t="s">
        <v>49</v>
      </c>
      <c r="I727" s="1" t="s">
        <v>37</v>
      </c>
      <c r="J727" s="1" t="s">
        <v>38</v>
      </c>
      <c r="K727" s="1">
        <v>10</v>
      </c>
      <c r="L727" s="1">
        <v>64</v>
      </c>
      <c r="M727" s="1" t="s">
        <v>47</v>
      </c>
      <c r="N727" s="1">
        <v>2</v>
      </c>
      <c r="O727" s="1" t="s">
        <v>40</v>
      </c>
      <c r="P727" s="35"/>
      <c r="Q727" s="1"/>
      <c r="R727" s="1">
        <v>0.1</v>
      </c>
      <c r="S727" s="1" t="s">
        <v>40</v>
      </c>
      <c r="T727" s="1">
        <f t="shared" si="35"/>
        <v>0</v>
      </c>
      <c r="U727" s="1" t="s">
        <v>40</v>
      </c>
      <c r="V727" s="1" t="s">
        <v>40</v>
      </c>
      <c r="W727" s="1"/>
      <c r="X727" s="1"/>
      <c r="Y727" s="1"/>
      <c r="Z727" s="1"/>
      <c r="AA727" s="1"/>
      <c r="AB727" s="1"/>
      <c r="AC727" s="1" t="s">
        <v>41</v>
      </c>
      <c r="AD727" s="1" t="s">
        <v>51</v>
      </c>
      <c r="AE727" s="1" t="s">
        <v>40</v>
      </c>
    </row>
    <row r="728" spans="1:35" ht="15.75" hidden="1" customHeight="1" x14ac:dyDescent="0.25">
      <c r="A728" s="1" t="s">
        <v>32</v>
      </c>
      <c r="B728" s="1" t="s">
        <v>64</v>
      </c>
      <c r="C728" s="1" t="s">
        <v>71</v>
      </c>
      <c r="D728" s="1">
        <v>12</v>
      </c>
      <c r="E728" s="1">
        <v>775</v>
      </c>
      <c r="F728" s="1" t="s">
        <v>72</v>
      </c>
      <c r="G728" s="2">
        <v>45800</v>
      </c>
      <c r="H728" s="1" t="s">
        <v>49</v>
      </c>
      <c r="I728" s="1" t="s">
        <v>50</v>
      </c>
      <c r="J728" s="1" t="s">
        <v>38</v>
      </c>
      <c r="K728" s="1">
        <v>1</v>
      </c>
      <c r="L728" s="1">
        <v>1</v>
      </c>
      <c r="M728" s="1" t="s">
        <v>39</v>
      </c>
      <c r="N728" s="1" t="s">
        <v>40</v>
      </c>
      <c r="O728" s="1">
        <v>61</v>
      </c>
      <c r="P728" s="35">
        <f t="shared" si="33"/>
        <v>0.61</v>
      </c>
      <c r="Q728" s="1">
        <f t="shared" si="34"/>
        <v>0.19416903057211232</v>
      </c>
      <c r="R728" s="1">
        <v>8.5</v>
      </c>
      <c r="S728" s="1">
        <v>6</v>
      </c>
      <c r="T728" s="1">
        <f t="shared" si="35"/>
        <v>2.9610777162247127E-2</v>
      </c>
      <c r="U728" s="1">
        <v>2</v>
      </c>
      <c r="V728" s="1">
        <v>9</v>
      </c>
      <c r="W728" s="1">
        <v>0</v>
      </c>
      <c r="X728" s="1">
        <v>0</v>
      </c>
      <c r="Y728" s="1">
        <v>0</v>
      </c>
      <c r="Z728" s="1">
        <v>0</v>
      </c>
      <c r="AA728" s="1">
        <v>0</v>
      </c>
      <c r="AB728" s="1">
        <v>0</v>
      </c>
      <c r="AC728" s="1" t="s">
        <v>41</v>
      </c>
      <c r="AD728" s="1" t="s">
        <v>51</v>
      </c>
      <c r="AE728" s="1" t="s">
        <v>40</v>
      </c>
      <c r="AF728" s="3">
        <v>4706612.8092999998</v>
      </c>
      <c r="AG728" s="3">
        <v>2512000.5948000001</v>
      </c>
      <c r="AH728" s="3">
        <v>-75.666690000000003</v>
      </c>
      <c r="AI728" s="3">
        <v>8.6242269999999994</v>
      </c>
    </row>
    <row r="729" spans="1:35" ht="15.75" hidden="1" customHeight="1" x14ac:dyDescent="0.25">
      <c r="A729" s="1" t="s">
        <v>32</v>
      </c>
      <c r="B729" s="1" t="s">
        <v>64</v>
      </c>
      <c r="C729" s="1" t="s">
        <v>71</v>
      </c>
      <c r="D729" s="1">
        <v>12</v>
      </c>
      <c r="E729" s="1">
        <v>776</v>
      </c>
      <c r="F729" s="1" t="s">
        <v>72</v>
      </c>
      <c r="G729" s="2">
        <v>45800</v>
      </c>
      <c r="H729" s="1" t="s">
        <v>49</v>
      </c>
      <c r="I729" s="1" t="s">
        <v>50</v>
      </c>
      <c r="J729" s="1" t="s">
        <v>38</v>
      </c>
      <c r="K729" s="1">
        <v>2</v>
      </c>
      <c r="L729" s="1">
        <v>2</v>
      </c>
      <c r="M729" s="1" t="s">
        <v>39</v>
      </c>
      <c r="N729" s="1" t="s">
        <v>40</v>
      </c>
      <c r="O729" s="1">
        <v>71.2</v>
      </c>
      <c r="P729" s="35">
        <f t="shared" si="33"/>
        <v>0.71200000000000008</v>
      </c>
      <c r="Q729" s="1">
        <f t="shared" si="34"/>
        <v>0.22663663896285899</v>
      </c>
      <c r="R729" s="1">
        <v>9.1999999999999993</v>
      </c>
      <c r="S729" s="1">
        <v>6.8</v>
      </c>
      <c r="T729" s="1">
        <f t="shared" si="35"/>
        <v>4.0341321735388902E-2</v>
      </c>
      <c r="U729" s="1">
        <v>0</v>
      </c>
      <c r="V729" s="1">
        <v>7</v>
      </c>
      <c r="W729" s="1">
        <v>0</v>
      </c>
      <c r="X729" s="1">
        <v>0</v>
      </c>
      <c r="Y729" s="1">
        <v>0</v>
      </c>
      <c r="Z729" s="1">
        <v>0</v>
      </c>
      <c r="AA729" s="1">
        <v>0</v>
      </c>
      <c r="AB729" s="1">
        <v>0</v>
      </c>
      <c r="AC729" s="1" t="s">
        <v>41</v>
      </c>
      <c r="AD729" s="1" t="s">
        <v>51</v>
      </c>
      <c r="AE729" s="1" t="s">
        <v>40</v>
      </c>
      <c r="AF729" s="3">
        <v>4706609.6227000002</v>
      </c>
      <c r="AG729" s="3">
        <v>2512001.5021000002</v>
      </c>
      <c r="AH729" s="3">
        <v>-75.666719000000001</v>
      </c>
      <c r="AI729" s="3">
        <v>8.6242350000000005</v>
      </c>
    </row>
    <row r="730" spans="1:35" ht="15.75" hidden="1" customHeight="1" x14ac:dyDescent="0.25">
      <c r="A730" s="1" t="s">
        <v>32</v>
      </c>
      <c r="B730" s="1" t="s">
        <v>64</v>
      </c>
      <c r="C730" s="1" t="s">
        <v>71</v>
      </c>
      <c r="D730" s="1">
        <v>12</v>
      </c>
      <c r="E730" s="1">
        <v>777</v>
      </c>
      <c r="F730" s="1" t="s">
        <v>72</v>
      </c>
      <c r="G730" s="2">
        <v>45800</v>
      </c>
      <c r="H730" s="1" t="s">
        <v>49</v>
      </c>
      <c r="I730" s="1" t="s">
        <v>50</v>
      </c>
      <c r="J730" s="1" t="s">
        <v>38</v>
      </c>
      <c r="K730" s="1">
        <v>2</v>
      </c>
      <c r="L730" s="1">
        <v>3</v>
      </c>
      <c r="M730" s="1" t="s">
        <v>39</v>
      </c>
      <c r="N730" s="1" t="s">
        <v>40</v>
      </c>
      <c r="O730" s="1">
        <v>66.099999999999994</v>
      </c>
      <c r="P730" s="35">
        <f t="shared" si="33"/>
        <v>0.66099999999999992</v>
      </c>
      <c r="Q730" s="1">
        <f t="shared" si="34"/>
        <v>0.21040283476748561</v>
      </c>
      <c r="R730" s="1">
        <v>9.1999999999999993</v>
      </c>
      <c r="S730" s="1">
        <v>6.6</v>
      </c>
      <c r="T730" s="1">
        <f t="shared" si="35"/>
        <v>3.4769068445326991E-2</v>
      </c>
      <c r="U730" s="1">
        <v>0</v>
      </c>
      <c r="V730" s="1">
        <v>5</v>
      </c>
      <c r="W730" s="1">
        <v>0</v>
      </c>
      <c r="X730" s="1">
        <v>0</v>
      </c>
      <c r="Y730" s="1">
        <v>0</v>
      </c>
      <c r="Z730" s="1">
        <v>0</v>
      </c>
      <c r="AA730" s="1">
        <v>0</v>
      </c>
      <c r="AB730" s="1">
        <v>0</v>
      </c>
      <c r="AC730" s="1" t="s">
        <v>41</v>
      </c>
      <c r="AD730" s="1" t="s">
        <v>51</v>
      </c>
      <c r="AE730" s="1" t="s">
        <v>40</v>
      </c>
      <c r="AF730" s="3">
        <v>4706605.2435999997</v>
      </c>
      <c r="AG730" s="3">
        <v>2512005.0729</v>
      </c>
      <c r="AH730" s="3">
        <v>-75.666758999999999</v>
      </c>
      <c r="AI730" s="3">
        <v>8.6242669999999997</v>
      </c>
    </row>
    <row r="731" spans="1:35" ht="15.75" hidden="1" customHeight="1" x14ac:dyDescent="0.25">
      <c r="A731" s="1" t="s">
        <v>32</v>
      </c>
      <c r="B731" s="1" t="s">
        <v>64</v>
      </c>
      <c r="C731" s="1" t="s">
        <v>71</v>
      </c>
      <c r="D731" s="1">
        <v>12</v>
      </c>
      <c r="E731" s="1">
        <v>778</v>
      </c>
      <c r="F731" s="1" t="s">
        <v>72</v>
      </c>
      <c r="G731" s="2">
        <v>45800</v>
      </c>
      <c r="H731" s="1" t="s">
        <v>49</v>
      </c>
      <c r="I731" s="1" t="s">
        <v>50</v>
      </c>
      <c r="J731" s="1" t="s">
        <v>38</v>
      </c>
      <c r="K731" s="1">
        <v>2</v>
      </c>
      <c r="L731" s="1">
        <v>4</v>
      </c>
      <c r="M731" s="1" t="s">
        <v>39</v>
      </c>
      <c r="N731" s="1" t="s">
        <v>40</v>
      </c>
      <c r="O731" s="1">
        <v>64.900000000000006</v>
      </c>
      <c r="P731" s="35">
        <f t="shared" si="33"/>
        <v>0.64900000000000002</v>
      </c>
      <c r="Q731" s="1">
        <f t="shared" si="34"/>
        <v>0.20658311613328015</v>
      </c>
      <c r="R731" s="1">
        <v>8.8000000000000007</v>
      </c>
      <c r="S731" s="1">
        <v>6</v>
      </c>
      <c r="T731" s="1">
        <f t="shared" si="35"/>
        <v>3.3518110592624703E-2</v>
      </c>
      <c r="U731" s="1">
        <v>0</v>
      </c>
      <c r="V731" s="1">
        <v>5</v>
      </c>
      <c r="W731" s="1">
        <v>0</v>
      </c>
      <c r="X731" s="1">
        <v>0</v>
      </c>
      <c r="Y731" s="1">
        <v>0</v>
      </c>
      <c r="Z731" s="1">
        <v>0</v>
      </c>
      <c r="AA731" s="1">
        <v>0</v>
      </c>
      <c r="AB731" s="1">
        <v>0</v>
      </c>
      <c r="AC731" s="1" t="s">
        <v>41</v>
      </c>
      <c r="AD731" s="1" t="s">
        <v>51</v>
      </c>
      <c r="AE731" s="1" t="s">
        <v>40</v>
      </c>
      <c r="AF731" s="3">
        <v>4706604.9002</v>
      </c>
      <c r="AG731" s="3">
        <v>2512003.1946</v>
      </c>
      <c r="AH731" s="3">
        <v>-75.666762000000006</v>
      </c>
      <c r="AI731" s="3">
        <v>8.62425</v>
      </c>
    </row>
    <row r="732" spans="1:35" ht="15.75" hidden="1" customHeight="1" x14ac:dyDescent="0.25">
      <c r="A732" s="1" t="s">
        <v>32</v>
      </c>
      <c r="B732" s="1" t="s">
        <v>64</v>
      </c>
      <c r="C732" s="1" t="s">
        <v>71</v>
      </c>
      <c r="D732" s="1">
        <v>12</v>
      </c>
      <c r="E732" s="1" t="s">
        <v>40</v>
      </c>
      <c r="F732" s="1" t="s">
        <v>72</v>
      </c>
      <c r="G732" s="2">
        <v>45800</v>
      </c>
      <c r="H732" s="1" t="s">
        <v>49</v>
      </c>
      <c r="I732" s="1" t="s">
        <v>50</v>
      </c>
      <c r="J732" s="1" t="s">
        <v>38</v>
      </c>
      <c r="K732" s="1">
        <v>2</v>
      </c>
      <c r="L732" s="1">
        <v>5</v>
      </c>
      <c r="M732" s="1" t="s">
        <v>44</v>
      </c>
      <c r="N732" s="1">
        <v>1</v>
      </c>
      <c r="O732" s="1" t="s">
        <v>40</v>
      </c>
      <c r="P732" s="35"/>
      <c r="Q732" s="1"/>
      <c r="R732" s="1">
        <v>2.5</v>
      </c>
      <c r="S732" s="1" t="s">
        <v>40</v>
      </c>
      <c r="T732" s="1">
        <f t="shared" si="35"/>
        <v>0</v>
      </c>
      <c r="U732" s="1" t="s">
        <v>40</v>
      </c>
      <c r="V732" s="1" t="s">
        <v>40</v>
      </c>
      <c r="W732" s="1"/>
      <c r="X732" s="1"/>
      <c r="Y732" s="1"/>
      <c r="Z732" s="1"/>
      <c r="AA732" s="1"/>
      <c r="AB732" s="1"/>
      <c r="AC732" s="1" t="s">
        <v>41</v>
      </c>
      <c r="AD732" s="1" t="s">
        <v>51</v>
      </c>
      <c r="AE732" s="1" t="s">
        <v>40</v>
      </c>
    </row>
    <row r="733" spans="1:35" ht="15.75" hidden="1" customHeight="1" x14ac:dyDescent="0.25">
      <c r="A733" s="1" t="s">
        <v>32</v>
      </c>
      <c r="B733" s="1" t="s">
        <v>64</v>
      </c>
      <c r="C733" s="1" t="s">
        <v>71</v>
      </c>
      <c r="D733" s="1">
        <v>12</v>
      </c>
      <c r="E733" s="1">
        <v>779</v>
      </c>
      <c r="F733" s="1" t="s">
        <v>72</v>
      </c>
      <c r="G733" s="2">
        <v>45800</v>
      </c>
      <c r="H733" s="1" t="s">
        <v>49</v>
      </c>
      <c r="I733" s="1" t="s">
        <v>50</v>
      </c>
      <c r="J733" s="1" t="s">
        <v>38</v>
      </c>
      <c r="K733" s="1">
        <v>3</v>
      </c>
      <c r="L733" s="1">
        <v>6</v>
      </c>
      <c r="M733" s="1" t="s">
        <v>39</v>
      </c>
      <c r="N733" s="1" t="s">
        <v>40</v>
      </c>
      <c r="O733" s="1">
        <v>66.400000000000006</v>
      </c>
      <c r="P733" s="35">
        <f t="shared" si="33"/>
        <v>0.66400000000000003</v>
      </c>
      <c r="Q733" s="1">
        <f t="shared" si="34"/>
        <v>0.21135776442603701</v>
      </c>
      <c r="R733" s="1">
        <v>9</v>
      </c>
      <c r="S733" s="1">
        <v>6</v>
      </c>
      <c r="T733" s="1">
        <f t="shared" si="35"/>
        <v>3.5085388894722146E-2</v>
      </c>
      <c r="U733" s="1">
        <v>0</v>
      </c>
      <c r="V733" s="1">
        <v>7</v>
      </c>
      <c r="W733" s="1">
        <v>0</v>
      </c>
      <c r="X733" s="1">
        <v>0</v>
      </c>
      <c r="Y733" s="1">
        <v>0</v>
      </c>
      <c r="Z733" s="1">
        <v>0</v>
      </c>
      <c r="AA733" s="1">
        <v>0</v>
      </c>
      <c r="AB733" s="1">
        <v>2</v>
      </c>
      <c r="AC733" s="1" t="s">
        <v>41</v>
      </c>
      <c r="AD733" s="1" t="s">
        <v>51</v>
      </c>
      <c r="AE733" s="1" t="s">
        <v>40</v>
      </c>
      <c r="AF733" s="3">
        <v>4706604.8108999999</v>
      </c>
      <c r="AG733" s="3">
        <v>2512006.1823</v>
      </c>
      <c r="AH733" s="3">
        <v>-75.666763000000003</v>
      </c>
      <c r="AI733" s="3">
        <v>8.6242770009999994</v>
      </c>
    </row>
    <row r="734" spans="1:35" ht="15.75" hidden="1" customHeight="1" x14ac:dyDescent="0.25">
      <c r="A734" s="1" t="s">
        <v>32</v>
      </c>
      <c r="B734" s="1" t="s">
        <v>64</v>
      </c>
      <c r="C734" s="1" t="s">
        <v>71</v>
      </c>
      <c r="D734" s="1">
        <v>12</v>
      </c>
      <c r="E734" s="1">
        <v>780</v>
      </c>
      <c r="F734" s="1" t="s">
        <v>72</v>
      </c>
      <c r="G734" s="2">
        <v>45800</v>
      </c>
      <c r="H734" s="1" t="s">
        <v>49</v>
      </c>
      <c r="I734" s="1" t="s">
        <v>50</v>
      </c>
      <c r="J734" s="1" t="s">
        <v>38</v>
      </c>
      <c r="K734" s="1">
        <v>3</v>
      </c>
      <c r="L734" s="1">
        <v>7</v>
      </c>
      <c r="M734" s="1" t="s">
        <v>39</v>
      </c>
      <c r="N734" s="1" t="s">
        <v>40</v>
      </c>
      <c r="O734" s="1">
        <v>95</v>
      </c>
      <c r="P734" s="35">
        <f t="shared" si="33"/>
        <v>0.95</v>
      </c>
      <c r="Q734" s="1">
        <f t="shared" si="34"/>
        <v>0.30239439187460115</v>
      </c>
      <c r="R734" s="1">
        <v>7.5</v>
      </c>
      <c r="S734" s="1">
        <v>5.2</v>
      </c>
      <c r="T734" s="1">
        <f t="shared" si="35"/>
        <v>7.1818668070217778E-2</v>
      </c>
      <c r="U734" s="1">
        <v>0</v>
      </c>
      <c r="V734" s="1">
        <v>6</v>
      </c>
      <c r="W734" s="1">
        <v>0</v>
      </c>
      <c r="X734" s="1">
        <v>0</v>
      </c>
      <c r="Y734" s="1">
        <v>0</v>
      </c>
      <c r="Z734" s="1">
        <v>0</v>
      </c>
      <c r="AA734" s="1">
        <v>0</v>
      </c>
      <c r="AB734" s="1">
        <v>0</v>
      </c>
      <c r="AC734" s="1" t="s">
        <v>41</v>
      </c>
      <c r="AD734" s="1" t="s">
        <v>51</v>
      </c>
      <c r="AE734" s="1" t="s">
        <v>40</v>
      </c>
      <c r="AF734" s="3">
        <v>4706604.5162000004</v>
      </c>
      <c r="AG734" s="3">
        <v>2512011.2733999998</v>
      </c>
      <c r="AH734" s="3">
        <v>-75.666765999999996</v>
      </c>
      <c r="AI734" s="3">
        <v>8.6243230010000005</v>
      </c>
    </row>
    <row r="735" spans="1:35" ht="15.75" hidden="1" customHeight="1" x14ac:dyDescent="0.25">
      <c r="A735" s="1" t="s">
        <v>32</v>
      </c>
      <c r="B735" s="1" t="s">
        <v>64</v>
      </c>
      <c r="C735" s="1" t="s">
        <v>71</v>
      </c>
      <c r="D735" s="1">
        <v>12</v>
      </c>
      <c r="E735" s="1">
        <v>781</v>
      </c>
      <c r="F735" s="1" t="s">
        <v>72</v>
      </c>
      <c r="G735" s="2">
        <v>45800</v>
      </c>
      <c r="H735" s="1" t="s">
        <v>49</v>
      </c>
      <c r="I735" s="1" t="s">
        <v>50</v>
      </c>
      <c r="J735" s="1" t="s">
        <v>38</v>
      </c>
      <c r="K735" s="1">
        <v>3</v>
      </c>
      <c r="L735" s="1">
        <v>8</v>
      </c>
      <c r="M735" s="1" t="s">
        <v>39</v>
      </c>
      <c r="N735" s="1" t="s">
        <v>40</v>
      </c>
      <c r="O735" s="1">
        <v>61.5</v>
      </c>
      <c r="P735" s="35">
        <f t="shared" si="33"/>
        <v>0.61499999999999999</v>
      </c>
      <c r="Q735" s="1">
        <f t="shared" si="34"/>
        <v>0.19576058000303126</v>
      </c>
      <c r="R735" s="1">
        <v>8.5</v>
      </c>
      <c r="S735" s="1">
        <v>6.3</v>
      </c>
      <c r="T735" s="1">
        <f t="shared" si="35"/>
        <v>3.0098189175466056E-2</v>
      </c>
      <c r="U735" s="1">
        <v>0</v>
      </c>
      <c r="V735" s="1">
        <v>7</v>
      </c>
      <c r="W735" s="1">
        <v>0</v>
      </c>
      <c r="X735" s="1">
        <v>0</v>
      </c>
      <c r="Y735" s="1">
        <v>0</v>
      </c>
      <c r="Z735" s="1">
        <v>0</v>
      </c>
      <c r="AA735" s="1">
        <v>0</v>
      </c>
      <c r="AB735" s="1">
        <v>0</v>
      </c>
      <c r="AC735" s="1" t="s">
        <v>41</v>
      </c>
      <c r="AD735" s="1" t="s">
        <v>51</v>
      </c>
      <c r="AE735" s="1" t="s">
        <v>40</v>
      </c>
      <c r="AF735" s="3">
        <v>4706599.1152999997</v>
      </c>
      <c r="AG735" s="3">
        <v>2512010.426</v>
      </c>
      <c r="AH735" s="3">
        <v>-75.666815</v>
      </c>
      <c r="AI735" s="3">
        <v>8.6243149999999993</v>
      </c>
    </row>
    <row r="736" spans="1:35" ht="15.75" hidden="1" customHeight="1" x14ac:dyDescent="0.25">
      <c r="A736" s="1" t="s">
        <v>32</v>
      </c>
      <c r="B736" s="1" t="s">
        <v>64</v>
      </c>
      <c r="C736" s="1" t="s">
        <v>71</v>
      </c>
      <c r="D736" s="1">
        <v>12</v>
      </c>
      <c r="E736" s="1">
        <v>782</v>
      </c>
      <c r="F736" s="1" t="s">
        <v>72</v>
      </c>
      <c r="G736" s="2">
        <v>45800</v>
      </c>
      <c r="H736" s="1" t="s">
        <v>49</v>
      </c>
      <c r="I736" s="1" t="s">
        <v>50</v>
      </c>
      <c r="J736" s="1" t="s">
        <v>38</v>
      </c>
      <c r="K736" s="1">
        <v>3</v>
      </c>
      <c r="L736" s="1">
        <v>9</v>
      </c>
      <c r="M736" s="1" t="s">
        <v>39</v>
      </c>
      <c r="N736" s="1" t="s">
        <v>40</v>
      </c>
      <c r="O736" s="1">
        <v>56.5</v>
      </c>
      <c r="P736" s="35">
        <f t="shared" si="33"/>
        <v>0.56499999999999995</v>
      </c>
      <c r="Q736" s="1">
        <f t="shared" si="34"/>
        <v>0.17984508569384172</v>
      </c>
      <c r="R736" s="1">
        <v>8.5</v>
      </c>
      <c r="S736" s="1">
        <v>5.5</v>
      </c>
      <c r="T736" s="1">
        <f t="shared" si="35"/>
        <v>2.5403118354255141E-2</v>
      </c>
      <c r="U736" s="1">
        <v>0</v>
      </c>
      <c r="V736" s="1">
        <v>6</v>
      </c>
      <c r="W736" s="1">
        <v>0</v>
      </c>
      <c r="X736" s="1">
        <v>0</v>
      </c>
      <c r="Y736" s="1">
        <v>0</v>
      </c>
      <c r="Z736" s="1">
        <v>0</v>
      </c>
      <c r="AA736" s="1">
        <v>0</v>
      </c>
      <c r="AB736" s="1">
        <v>0</v>
      </c>
      <c r="AC736" s="1" t="s">
        <v>41</v>
      </c>
      <c r="AD736" s="1" t="s">
        <v>51</v>
      </c>
      <c r="AE736" s="1" t="s">
        <v>40</v>
      </c>
      <c r="AF736" s="3">
        <v>4706600.6621000003</v>
      </c>
      <c r="AG736" s="3">
        <v>2512011.1896000002</v>
      </c>
      <c r="AH736" s="3">
        <v>-75.666801000000007</v>
      </c>
      <c r="AI736" s="3">
        <v>8.6243219999999994</v>
      </c>
    </row>
    <row r="737" spans="1:35" ht="15.75" hidden="1" customHeight="1" x14ac:dyDescent="0.25">
      <c r="A737" s="1" t="s">
        <v>32</v>
      </c>
      <c r="B737" s="1" t="s">
        <v>64</v>
      </c>
      <c r="C737" s="1" t="s">
        <v>71</v>
      </c>
      <c r="D737" s="1">
        <v>12</v>
      </c>
      <c r="E737" s="1">
        <v>783</v>
      </c>
      <c r="F737" s="1" t="s">
        <v>72</v>
      </c>
      <c r="G737" s="2">
        <v>45800</v>
      </c>
      <c r="H737" s="1" t="s">
        <v>49</v>
      </c>
      <c r="I737" s="1" t="s">
        <v>50</v>
      </c>
      <c r="J737" s="1" t="s">
        <v>38</v>
      </c>
      <c r="K737" s="1">
        <v>3</v>
      </c>
      <c r="L737" s="1">
        <v>10</v>
      </c>
      <c r="M737" s="1" t="s">
        <v>39</v>
      </c>
      <c r="N737" s="1" t="s">
        <v>40</v>
      </c>
      <c r="O737" s="1">
        <v>61.1</v>
      </c>
      <c r="P737" s="35">
        <f t="shared" si="33"/>
        <v>0.61099999999999999</v>
      </c>
      <c r="Q737" s="1">
        <f t="shared" si="34"/>
        <v>0.1944873404582961</v>
      </c>
      <c r="R737" s="1">
        <v>11</v>
      </c>
      <c r="S737" s="1">
        <v>8.8000000000000007</v>
      </c>
      <c r="T737" s="1">
        <f t="shared" si="35"/>
        <v>2.9707941255004731E-2</v>
      </c>
      <c r="U737" s="1">
        <v>0</v>
      </c>
      <c r="V737" s="1">
        <v>7</v>
      </c>
      <c r="W737" s="1">
        <v>0</v>
      </c>
      <c r="X737" s="1">
        <v>0</v>
      </c>
      <c r="Y737" s="1">
        <v>0</v>
      </c>
      <c r="Z737" s="1">
        <v>0</v>
      </c>
      <c r="AA737" s="1">
        <v>0</v>
      </c>
      <c r="AB737" s="1">
        <v>0</v>
      </c>
      <c r="AC737" s="1" t="s">
        <v>41</v>
      </c>
      <c r="AD737" s="1" t="s">
        <v>51</v>
      </c>
      <c r="AE737" s="1" t="s">
        <v>40</v>
      </c>
      <c r="AF737" s="3">
        <v>4706597.3460999997</v>
      </c>
      <c r="AG737" s="3">
        <v>2512009.3321000002</v>
      </c>
      <c r="AH737" s="3">
        <v>-75.666831000000002</v>
      </c>
      <c r="AI737" s="3">
        <v>8.6243050009999997</v>
      </c>
    </row>
    <row r="738" spans="1:35" ht="15.75" hidden="1" customHeight="1" x14ac:dyDescent="0.25">
      <c r="A738" s="1" t="s">
        <v>32</v>
      </c>
      <c r="B738" s="1" t="s">
        <v>64</v>
      </c>
      <c r="C738" s="1" t="s">
        <v>71</v>
      </c>
      <c r="D738" s="1">
        <v>12</v>
      </c>
      <c r="E738" s="1">
        <v>784</v>
      </c>
      <c r="F738" s="1" t="s">
        <v>72</v>
      </c>
      <c r="G738" s="2">
        <v>45800</v>
      </c>
      <c r="H738" s="1" t="s">
        <v>49</v>
      </c>
      <c r="I738" s="1" t="s">
        <v>50</v>
      </c>
      <c r="J738" s="1" t="s">
        <v>38</v>
      </c>
      <c r="K738" s="1">
        <v>3</v>
      </c>
      <c r="L738" s="1">
        <v>11</v>
      </c>
      <c r="M738" s="1" t="s">
        <v>39</v>
      </c>
      <c r="N738" s="1" t="s">
        <v>40</v>
      </c>
      <c r="O738" s="1">
        <v>64.599999999999994</v>
      </c>
      <c r="P738" s="35">
        <f t="shared" si="33"/>
        <v>0.64599999999999991</v>
      </c>
      <c r="Q738" s="1">
        <f t="shared" si="34"/>
        <v>0.20562818647472875</v>
      </c>
      <c r="R738" s="1">
        <v>10.8</v>
      </c>
      <c r="S738" s="1">
        <v>8.5</v>
      </c>
      <c r="T738" s="1">
        <f t="shared" si="35"/>
        <v>3.320895211566869E-2</v>
      </c>
      <c r="U738" s="1">
        <v>2</v>
      </c>
      <c r="V738" s="1">
        <v>9</v>
      </c>
      <c r="W738" s="1">
        <v>0</v>
      </c>
      <c r="X738" s="1">
        <v>0</v>
      </c>
      <c r="Y738" s="1">
        <v>0</v>
      </c>
      <c r="Z738" s="1">
        <v>0</v>
      </c>
      <c r="AA738" s="1">
        <v>0</v>
      </c>
      <c r="AB738" s="1">
        <v>1</v>
      </c>
      <c r="AC738" s="1" t="s">
        <v>41</v>
      </c>
      <c r="AD738" s="1" t="s">
        <v>51</v>
      </c>
      <c r="AE738" s="1" t="s">
        <v>40</v>
      </c>
      <c r="AF738" s="3">
        <v>4706597.3337000003</v>
      </c>
      <c r="AG738" s="3">
        <v>2512007.5621000002</v>
      </c>
      <c r="AH738" s="3">
        <v>-75.666831000000002</v>
      </c>
      <c r="AI738" s="3">
        <v>8.6242890009999993</v>
      </c>
    </row>
    <row r="739" spans="1:35" ht="15.75" hidden="1" customHeight="1" x14ac:dyDescent="0.25">
      <c r="A739" s="1" t="s">
        <v>32</v>
      </c>
      <c r="B739" s="1" t="s">
        <v>64</v>
      </c>
      <c r="C739" s="1" t="s">
        <v>71</v>
      </c>
      <c r="D739" s="1">
        <v>12</v>
      </c>
      <c r="E739" s="1">
        <v>785</v>
      </c>
      <c r="F739" s="1" t="s">
        <v>72</v>
      </c>
      <c r="G739" s="2">
        <v>45800</v>
      </c>
      <c r="H739" s="1" t="s">
        <v>49</v>
      </c>
      <c r="I739" s="1" t="s">
        <v>50</v>
      </c>
      <c r="J739" s="1" t="s">
        <v>38</v>
      </c>
      <c r="K739" s="1">
        <v>3</v>
      </c>
      <c r="L739" s="1">
        <v>12</v>
      </c>
      <c r="M739" s="1" t="s">
        <v>54</v>
      </c>
      <c r="N739" s="1" t="s">
        <v>40</v>
      </c>
      <c r="O739" s="1">
        <v>80</v>
      </c>
      <c r="P739" s="35">
        <f t="shared" si="33"/>
        <v>0.8</v>
      </c>
      <c r="Q739" s="1">
        <f t="shared" si="34"/>
        <v>0.25464790894703254</v>
      </c>
      <c r="R739" s="1">
        <v>5.6</v>
      </c>
      <c r="S739" s="1">
        <v>2.5</v>
      </c>
      <c r="T739" s="1">
        <f t="shared" si="35"/>
        <v>5.0929581789406507E-2</v>
      </c>
      <c r="U739" s="1">
        <v>0</v>
      </c>
      <c r="V739" s="1">
        <v>5</v>
      </c>
      <c r="W739" s="1"/>
      <c r="X739" s="1"/>
      <c r="Y739" s="1"/>
      <c r="Z739" s="1"/>
      <c r="AA739" s="1"/>
      <c r="AB739" s="1"/>
      <c r="AC739" s="1" t="s">
        <v>41</v>
      </c>
      <c r="AD739" s="1" t="s">
        <v>51</v>
      </c>
      <c r="AE739" s="1" t="s">
        <v>40</v>
      </c>
      <c r="AF739" s="3">
        <v>4706598.9595999997</v>
      </c>
      <c r="AG739" s="3">
        <v>2512003.8999000001</v>
      </c>
      <c r="AH739" s="3">
        <v>-75.666815999999997</v>
      </c>
      <c r="AI739" s="3">
        <v>8.6242560009999991</v>
      </c>
    </row>
    <row r="740" spans="1:35" ht="15.75" hidden="1" customHeight="1" x14ac:dyDescent="0.25">
      <c r="A740" s="1" t="s">
        <v>32</v>
      </c>
      <c r="B740" s="1" t="s">
        <v>64</v>
      </c>
      <c r="C740" s="1" t="s">
        <v>71</v>
      </c>
      <c r="D740" s="1">
        <v>12</v>
      </c>
      <c r="E740" s="1">
        <v>786</v>
      </c>
      <c r="F740" s="1" t="s">
        <v>72</v>
      </c>
      <c r="G740" s="2">
        <v>45800</v>
      </c>
      <c r="H740" s="1" t="s">
        <v>49</v>
      </c>
      <c r="I740" s="1" t="s">
        <v>50</v>
      </c>
      <c r="J740" s="1" t="s">
        <v>38</v>
      </c>
      <c r="K740" s="1">
        <v>3</v>
      </c>
      <c r="L740" s="1">
        <v>13</v>
      </c>
      <c r="M740" s="1" t="s">
        <v>54</v>
      </c>
      <c r="N740" s="1" t="s">
        <v>40</v>
      </c>
      <c r="O740" s="1">
        <v>53</v>
      </c>
      <c r="P740" s="35">
        <f t="shared" si="33"/>
        <v>0.53</v>
      </c>
      <c r="Q740" s="1">
        <f t="shared" si="34"/>
        <v>0.16870423967740908</v>
      </c>
      <c r="R740" s="1">
        <v>4.9000000000000004</v>
      </c>
      <c r="S740" s="1">
        <v>1</v>
      </c>
      <c r="T740" s="1">
        <f t="shared" si="35"/>
        <v>2.2353311757256702E-2</v>
      </c>
      <c r="U740" s="1">
        <v>0</v>
      </c>
      <c r="V740" s="1">
        <v>6</v>
      </c>
      <c r="W740" s="1"/>
      <c r="X740" s="1"/>
      <c r="Y740" s="1"/>
      <c r="Z740" s="1"/>
      <c r="AA740" s="1"/>
      <c r="AB740" s="1"/>
      <c r="AC740" s="1" t="s">
        <v>41</v>
      </c>
      <c r="AD740" s="1" t="s">
        <v>51</v>
      </c>
      <c r="AE740" s="1" t="s">
        <v>40</v>
      </c>
      <c r="AF740" s="3">
        <v>4706597.0049999999</v>
      </c>
      <c r="AG740" s="3">
        <v>2512007.7856000001</v>
      </c>
      <c r="AH740" s="3">
        <v>-75.666833999999994</v>
      </c>
      <c r="AI740" s="3">
        <v>8.6242909999999995</v>
      </c>
    </row>
    <row r="741" spans="1:35" ht="15.75" hidden="1" customHeight="1" x14ac:dyDescent="0.25">
      <c r="A741" s="1" t="s">
        <v>32</v>
      </c>
      <c r="B741" s="1" t="s">
        <v>64</v>
      </c>
      <c r="C741" s="1" t="s">
        <v>71</v>
      </c>
      <c r="D741" s="1">
        <v>12</v>
      </c>
      <c r="E741" s="1">
        <v>787</v>
      </c>
      <c r="F741" s="1" t="s">
        <v>72</v>
      </c>
      <c r="G741" s="2">
        <v>45800</v>
      </c>
      <c r="H741" s="1" t="s">
        <v>49</v>
      </c>
      <c r="I741" s="1" t="s">
        <v>50</v>
      </c>
      <c r="J741" s="1" t="s">
        <v>38</v>
      </c>
      <c r="K741" s="1">
        <v>3</v>
      </c>
      <c r="L741" s="1">
        <v>14</v>
      </c>
      <c r="M741" s="1" t="s">
        <v>39</v>
      </c>
      <c r="N741" s="1" t="s">
        <v>40</v>
      </c>
      <c r="O741" s="1">
        <v>57.5</v>
      </c>
      <c r="P741" s="35">
        <f t="shared" si="33"/>
        <v>0.57499999999999996</v>
      </c>
      <c r="Q741" s="1">
        <f t="shared" si="34"/>
        <v>0.18302818455567962</v>
      </c>
      <c r="R741" s="1">
        <v>7.8</v>
      </c>
      <c r="S741" s="1">
        <v>5.3</v>
      </c>
      <c r="T741" s="1">
        <f t="shared" si="35"/>
        <v>2.6310301529878944E-2</v>
      </c>
      <c r="U741" s="1">
        <v>0</v>
      </c>
      <c r="V741" s="1">
        <v>5</v>
      </c>
      <c r="W741" s="1">
        <v>0</v>
      </c>
      <c r="X741" s="1">
        <v>0</v>
      </c>
      <c r="Y741" s="1">
        <v>0</v>
      </c>
      <c r="Z741" s="1">
        <v>0</v>
      </c>
      <c r="AA741" s="1">
        <v>0</v>
      </c>
      <c r="AB741" s="1">
        <v>0</v>
      </c>
      <c r="AC741" s="1" t="s">
        <v>41</v>
      </c>
      <c r="AD741" s="1" t="s">
        <v>51</v>
      </c>
      <c r="AE741" s="1" t="s">
        <v>40</v>
      </c>
      <c r="AF741" s="3">
        <v>4706598.3268999998</v>
      </c>
      <c r="AG741" s="3">
        <v>2512007.8870000001</v>
      </c>
      <c r="AH741" s="3">
        <v>-75.666821999999996</v>
      </c>
      <c r="AI741" s="3">
        <v>8.6242920000000005</v>
      </c>
    </row>
    <row r="742" spans="1:35" ht="15.75" hidden="1" customHeight="1" x14ac:dyDescent="0.25">
      <c r="A742" s="1" t="s">
        <v>32</v>
      </c>
      <c r="B742" s="1" t="s">
        <v>64</v>
      </c>
      <c r="C742" s="1" t="s">
        <v>71</v>
      </c>
      <c r="D742" s="1">
        <v>12</v>
      </c>
      <c r="E742" s="1">
        <v>788</v>
      </c>
      <c r="F742" s="1" t="s">
        <v>72</v>
      </c>
      <c r="G742" s="2">
        <v>45800</v>
      </c>
      <c r="H742" s="1" t="s">
        <v>49</v>
      </c>
      <c r="I742" s="1" t="s">
        <v>50</v>
      </c>
      <c r="J742" s="1" t="s">
        <v>38</v>
      </c>
      <c r="K742" s="1">
        <v>3</v>
      </c>
      <c r="L742" s="1">
        <v>15</v>
      </c>
      <c r="M742" s="1" t="s">
        <v>39</v>
      </c>
      <c r="N742" s="1" t="s">
        <v>40</v>
      </c>
      <c r="O742" s="1">
        <v>64.599999999999994</v>
      </c>
      <c r="P742" s="35">
        <f t="shared" si="33"/>
        <v>0.64599999999999991</v>
      </c>
      <c r="Q742" s="1">
        <f t="shared" si="34"/>
        <v>0.20562818647472875</v>
      </c>
      <c r="R742" s="1">
        <v>11.5</v>
      </c>
      <c r="S742" s="1">
        <v>8.8000000000000007</v>
      </c>
      <c r="T742" s="1">
        <f t="shared" si="35"/>
        <v>3.320895211566869E-2</v>
      </c>
      <c r="U742" s="1">
        <v>0</v>
      </c>
      <c r="V742" s="1">
        <v>6</v>
      </c>
      <c r="W742" s="1">
        <v>0</v>
      </c>
      <c r="X742" s="1">
        <v>0</v>
      </c>
      <c r="Y742" s="1">
        <v>0</v>
      </c>
      <c r="Z742" s="1">
        <v>0</v>
      </c>
      <c r="AA742" s="1">
        <v>0</v>
      </c>
      <c r="AB742" s="1">
        <v>4</v>
      </c>
      <c r="AC742" s="1" t="s">
        <v>41</v>
      </c>
      <c r="AD742" s="1" t="s">
        <v>51</v>
      </c>
      <c r="AE742" s="1" t="s">
        <v>40</v>
      </c>
      <c r="AF742" s="3">
        <v>4706596.9002999999</v>
      </c>
      <c r="AG742" s="3">
        <v>2512008.5608000001</v>
      </c>
      <c r="AH742" s="3">
        <v>-75.666835000000006</v>
      </c>
      <c r="AI742" s="3">
        <v>8.6242980009999997</v>
      </c>
    </row>
    <row r="743" spans="1:35" ht="15.75" hidden="1" customHeight="1" x14ac:dyDescent="0.25">
      <c r="A743" s="1" t="s">
        <v>32</v>
      </c>
      <c r="B743" s="1" t="s">
        <v>64</v>
      </c>
      <c r="C743" s="1" t="s">
        <v>71</v>
      </c>
      <c r="D743" s="1">
        <v>12</v>
      </c>
      <c r="E743" s="1">
        <v>789</v>
      </c>
      <c r="F743" s="1" t="s">
        <v>72</v>
      </c>
      <c r="G743" s="2">
        <v>45800</v>
      </c>
      <c r="H743" s="1" t="s">
        <v>49</v>
      </c>
      <c r="I743" s="1" t="s">
        <v>50</v>
      </c>
      <c r="J743" s="1" t="s">
        <v>38</v>
      </c>
      <c r="K743" s="1">
        <v>3</v>
      </c>
      <c r="L743" s="1">
        <v>16</v>
      </c>
      <c r="M743" s="1" t="s">
        <v>39</v>
      </c>
      <c r="N743" s="1" t="s">
        <v>40</v>
      </c>
      <c r="O743" s="1">
        <v>64.900000000000006</v>
      </c>
      <c r="P743" s="35">
        <f t="shared" si="33"/>
        <v>0.64900000000000002</v>
      </c>
      <c r="Q743" s="1">
        <f t="shared" si="34"/>
        <v>0.20658311613328015</v>
      </c>
      <c r="R743" s="1">
        <v>10.8</v>
      </c>
      <c r="S743" s="1">
        <v>7.5</v>
      </c>
      <c r="T743" s="1">
        <f t="shared" si="35"/>
        <v>3.3518110592624703E-2</v>
      </c>
      <c r="U743" s="1">
        <v>0</v>
      </c>
      <c r="V743" s="1">
        <v>6</v>
      </c>
      <c r="W743" s="1">
        <v>1</v>
      </c>
      <c r="X743" s="1">
        <v>0</v>
      </c>
      <c r="Y743" s="1">
        <v>0</v>
      </c>
      <c r="Z743" s="1">
        <v>0</v>
      </c>
      <c r="AA743" s="1">
        <v>0</v>
      </c>
      <c r="AB743" s="1">
        <v>0</v>
      </c>
      <c r="AC743" s="1" t="s">
        <v>41</v>
      </c>
      <c r="AD743" s="1" t="s">
        <v>51</v>
      </c>
      <c r="AE743" s="1" t="s">
        <v>40</v>
      </c>
      <c r="AF743" s="3">
        <v>4706593.7375999996</v>
      </c>
      <c r="AG743" s="3">
        <v>2512012.8975</v>
      </c>
      <c r="AH743" s="3">
        <v>-75.666864000000004</v>
      </c>
      <c r="AI743" s="3">
        <v>8.6243370000000006</v>
      </c>
    </row>
    <row r="744" spans="1:35" ht="15.75" hidden="1" customHeight="1" x14ac:dyDescent="0.25">
      <c r="A744" s="1" t="s">
        <v>32</v>
      </c>
      <c r="B744" s="1" t="s">
        <v>64</v>
      </c>
      <c r="C744" s="1" t="s">
        <v>71</v>
      </c>
      <c r="D744" s="1">
        <v>12</v>
      </c>
      <c r="E744" s="1">
        <v>790</v>
      </c>
      <c r="F744" s="1" t="s">
        <v>72</v>
      </c>
      <c r="G744" s="2">
        <v>45800</v>
      </c>
      <c r="H744" s="1" t="s">
        <v>49</v>
      </c>
      <c r="I744" s="1" t="s">
        <v>50</v>
      </c>
      <c r="J744" s="1" t="s">
        <v>38</v>
      </c>
      <c r="K744" s="1">
        <v>3</v>
      </c>
      <c r="L744" s="1">
        <v>17</v>
      </c>
      <c r="M744" s="1" t="s">
        <v>39</v>
      </c>
      <c r="N744" s="1" t="s">
        <v>40</v>
      </c>
      <c r="O744" s="1">
        <v>70</v>
      </c>
      <c r="P744" s="35">
        <f t="shared" si="33"/>
        <v>0.7</v>
      </c>
      <c r="Q744" s="1">
        <f t="shared" si="34"/>
        <v>0.22281692032865347</v>
      </c>
      <c r="R744" s="1">
        <v>9</v>
      </c>
      <c r="S744" s="1">
        <v>6</v>
      </c>
      <c r="T744" s="1">
        <f t="shared" si="35"/>
        <v>3.8992961057514354E-2</v>
      </c>
      <c r="U744" s="1">
        <v>0</v>
      </c>
      <c r="V744" s="1">
        <v>6</v>
      </c>
      <c r="W744" s="1">
        <v>0</v>
      </c>
      <c r="X744" s="1">
        <v>0</v>
      </c>
      <c r="Y744" s="1">
        <v>0</v>
      </c>
      <c r="Z744" s="1">
        <v>0</v>
      </c>
      <c r="AA744" s="1">
        <v>0</v>
      </c>
      <c r="AB744" s="1">
        <v>0</v>
      </c>
      <c r="AC744" s="1" t="s">
        <v>41</v>
      </c>
      <c r="AD744" s="1" t="s">
        <v>51</v>
      </c>
      <c r="AE744" s="1" t="s">
        <v>40</v>
      </c>
      <c r="AF744" s="3">
        <v>4706593.0948000001</v>
      </c>
      <c r="AG744" s="3">
        <v>2512015.4465000001</v>
      </c>
      <c r="AH744" s="3">
        <v>-75.666870000000003</v>
      </c>
      <c r="AI744" s="3">
        <v>8.6243599999999994</v>
      </c>
    </row>
    <row r="745" spans="1:35" ht="15.75" hidden="1" customHeight="1" x14ac:dyDescent="0.25">
      <c r="A745" s="1" t="s">
        <v>32</v>
      </c>
      <c r="B745" s="1" t="s">
        <v>64</v>
      </c>
      <c r="C745" s="1" t="s">
        <v>71</v>
      </c>
      <c r="D745" s="1">
        <v>12</v>
      </c>
      <c r="E745" s="1">
        <v>791</v>
      </c>
      <c r="F745" s="1" t="s">
        <v>72</v>
      </c>
      <c r="G745" s="2">
        <v>45800</v>
      </c>
      <c r="H745" s="1" t="s">
        <v>49</v>
      </c>
      <c r="I745" s="1" t="s">
        <v>50</v>
      </c>
      <c r="J745" s="1" t="s">
        <v>38</v>
      </c>
      <c r="K745" s="1">
        <v>3</v>
      </c>
      <c r="L745" s="1">
        <v>18</v>
      </c>
      <c r="M745" s="1" t="s">
        <v>54</v>
      </c>
      <c r="N745" s="1" t="s">
        <v>40</v>
      </c>
      <c r="O745" s="1">
        <v>79</v>
      </c>
      <c r="P745" s="35">
        <f t="shared" si="33"/>
        <v>0.79</v>
      </c>
      <c r="Q745" s="1">
        <f t="shared" si="34"/>
        <v>0.25146481008519467</v>
      </c>
      <c r="R745" s="1">
        <v>5.5</v>
      </c>
      <c r="S745" s="1">
        <v>1.3</v>
      </c>
      <c r="T745" s="1">
        <f t="shared" si="35"/>
        <v>4.966429999182595E-2</v>
      </c>
      <c r="U745" s="1">
        <v>0</v>
      </c>
      <c r="V745" s="1">
        <v>3</v>
      </c>
      <c r="W745" s="1"/>
      <c r="X745" s="1"/>
      <c r="Y745" s="1"/>
      <c r="Z745" s="1"/>
      <c r="AA745" s="1"/>
      <c r="AB745" s="1"/>
      <c r="AC745" s="1" t="s">
        <v>41</v>
      </c>
      <c r="AD745" s="1" t="s">
        <v>51</v>
      </c>
      <c r="AE745" s="1" t="s">
        <v>40</v>
      </c>
      <c r="AF745" s="3">
        <v>4706592.7150999997</v>
      </c>
      <c r="AG745" s="3">
        <v>2512008.3687</v>
      </c>
      <c r="AH745" s="3">
        <v>-75.666872999999995</v>
      </c>
      <c r="AI745" s="3">
        <v>8.6242959999999993</v>
      </c>
    </row>
    <row r="746" spans="1:35" ht="15.75" hidden="1" customHeight="1" x14ac:dyDescent="0.25">
      <c r="A746" s="1" t="s">
        <v>32</v>
      </c>
      <c r="B746" s="1" t="s">
        <v>64</v>
      </c>
      <c r="C746" s="1" t="s">
        <v>71</v>
      </c>
      <c r="D746" s="1">
        <v>12</v>
      </c>
      <c r="E746" s="1" t="s">
        <v>40</v>
      </c>
      <c r="F746" s="1" t="s">
        <v>72</v>
      </c>
      <c r="G746" s="2">
        <v>45800</v>
      </c>
      <c r="H746" s="1" t="s">
        <v>49</v>
      </c>
      <c r="I746" s="1" t="s">
        <v>50</v>
      </c>
      <c r="J746" s="1" t="s">
        <v>38</v>
      </c>
      <c r="K746" s="1">
        <v>3</v>
      </c>
      <c r="L746" s="1">
        <v>19</v>
      </c>
      <c r="M746" s="1" t="s">
        <v>44</v>
      </c>
      <c r="N746" s="1">
        <v>4</v>
      </c>
      <c r="O746" s="1" t="s">
        <v>40</v>
      </c>
      <c r="P746" s="35"/>
      <c r="Q746" s="1"/>
      <c r="R746" s="1">
        <v>0.8</v>
      </c>
      <c r="S746" s="1" t="s">
        <v>40</v>
      </c>
      <c r="T746" s="1">
        <f t="shared" si="35"/>
        <v>0</v>
      </c>
      <c r="U746" s="1" t="s">
        <v>40</v>
      </c>
      <c r="V746" s="1" t="s">
        <v>40</v>
      </c>
      <c r="W746" s="1"/>
      <c r="X746" s="1"/>
      <c r="Y746" s="1"/>
      <c r="Z746" s="1"/>
      <c r="AA746" s="1"/>
      <c r="AB746" s="1"/>
      <c r="AC746" s="1" t="s">
        <v>41</v>
      </c>
      <c r="AD746" s="1" t="s">
        <v>51</v>
      </c>
      <c r="AE746" s="1" t="s">
        <v>40</v>
      </c>
    </row>
    <row r="747" spans="1:35" ht="15.75" hidden="1" customHeight="1" x14ac:dyDescent="0.25">
      <c r="A747" s="1" t="s">
        <v>32</v>
      </c>
      <c r="B747" s="1" t="s">
        <v>64</v>
      </c>
      <c r="C747" s="1" t="s">
        <v>71</v>
      </c>
      <c r="D747" s="1">
        <v>12</v>
      </c>
      <c r="E747" s="1" t="s">
        <v>40</v>
      </c>
      <c r="F747" s="1" t="s">
        <v>72</v>
      </c>
      <c r="G747" s="2">
        <v>45800</v>
      </c>
      <c r="H747" s="1" t="s">
        <v>49</v>
      </c>
      <c r="I747" s="1" t="s">
        <v>50</v>
      </c>
      <c r="J747" s="1" t="s">
        <v>38</v>
      </c>
      <c r="K747" s="1">
        <v>3</v>
      </c>
      <c r="L747" s="1">
        <v>20</v>
      </c>
      <c r="M747" s="1" t="s">
        <v>46</v>
      </c>
      <c r="N747" s="1">
        <v>3</v>
      </c>
      <c r="O747" s="1" t="s">
        <v>40</v>
      </c>
      <c r="P747" s="35"/>
      <c r="Q747" s="1"/>
      <c r="R747" s="1">
        <v>0.2</v>
      </c>
      <c r="S747" s="1" t="s">
        <v>40</v>
      </c>
      <c r="T747" s="1">
        <f t="shared" si="35"/>
        <v>0</v>
      </c>
      <c r="U747" s="1" t="s">
        <v>40</v>
      </c>
      <c r="V747" s="1" t="s">
        <v>40</v>
      </c>
      <c r="W747" s="1"/>
      <c r="X747" s="1"/>
      <c r="Y747" s="1"/>
      <c r="Z747" s="1"/>
      <c r="AA747" s="1"/>
      <c r="AB747" s="1"/>
      <c r="AC747" s="1" t="s">
        <v>41</v>
      </c>
      <c r="AD747" s="1" t="s">
        <v>51</v>
      </c>
      <c r="AE747" s="1" t="s">
        <v>40</v>
      </c>
    </row>
    <row r="748" spans="1:35" ht="15.75" hidden="1" customHeight="1" x14ac:dyDescent="0.25">
      <c r="A748" s="1" t="s">
        <v>32</v>
      </c>
      <c r="B748" s="1" t="s">
        <v>64</v>
      </c>
      <c r="C748" s="1" t="s">
        <v>71</v>
      </c>
      <c r="D748" s="1">
        <v>12</v>
      </c>
      <c r="E748" s="1">
        <v>792</v>
      </c>
      <c r="F748" s="1" t="s">
        <v>72</v>
      </c>
      <c r="G748" s="2">
        <v>45800</v>
      </c>
      <c r="H748" s="1" t="s">
        <v>49</v>
      </c>
      <c r="I748" s="1" t="s">
        <v>50</v>
      </c>
      <c r="J748" s="1" t="s">
        <v>38</v>
      </c>
      <c r="K748" s="1">
        <v>4</v>
      </c>
      <c r="L748" s="1">
        <v>21</v>
      </c>
      <c r="M748" s="1" t="s">
        <v>39</v>
      </c>
      <c r="N748" s="1" t="s">
        <v>40</v>
      </c>
      <c r="O748" s="1">
        <v>72.5</v>
      </c>
      <c r="P748" s="35">
        <f t="shared" si="33"/>
        <v>0.72499999999999998</v>
      </c>
      <c r="Q748" s="1">
        <f t="shared" si="34"/>
        <v>0.23077466748324824</v>
      </c>
      <c r="R748" s="1">
        <v>11.2</v>
      </c>
      <c r="S748" s="1">
        <v>8.5</v>
      </c>
      <c r="T748" s="1">
        <f t="shared" si="35"/>
        <v>4.1827908481338744E-2</v>
      </c>
      <c r="U748" s="1">
        <v>0</v>
      </c>
      <c r="V748" s="1">
        <v>7</v>
      </c>
      <c r="W748" s="1">
        <v>0</v>
      </c>
      <c r="X748" s="1">
        <v>0</v>
      </c>
      <c r="Y748" s="1">
        <v>0</v>
      </c>
      <c r="Z748" s="1">
        <v>0</v>
      </c>
      <c r="AA748" s="1">
        <v>0</v>
      </c>
      <c r="AB748" s="1">
        <v>3</v>
      </c>
      <c r="AC748" s="1" t="s">
        <v>41</v>
      </c>
      <c r="AD748" s="1" t="s">
        <v>51</v>
      </c>
      <c r="AE748" s="1" t="s">
        <v>40</v>
      </c>
      <c r="AF748" s="3">
        <v>4706599.1791000003</v>
      </c>
      <c r="AG748" s="3">
        <v>2512003.7877000002</v>
      </c>
      <c r="AH748" s="3">
        <v>-75.666814000000002</v>
      </c>
      <c r="AI748" s="3">
        <v>8.6242549999999998</v>
      </c>
    </row>
    <row r="749" spans="1:35" ht="15.75" hidden="1" customHeight="1" x14ac:dyDescent="0.25">
      <c r="A749" s="1" t="s">
        <v>32</v>
      </c>
      <c r="B749" s="1" t="s">
        <v>64</v>
      </c>
      <c r="C749" s="1" t="s">
        <v>71</v>
      </c>
      <c r="D749" s="1">
        <v>12</v>
      </c>
      <c r="E749" s="1">
        <v>793</v>
      </c>
      <c r="F749" s="1" t="s">
        <v>72</v>
      </c>
      <c r="G749" s="2">
        <v>45800</v>
      </c>
      <c r="H749" s="1" t="s">
        <v>49</v>
      </c>
      <c r="I749" s="1" t="s">
        <v>50</v>
      </c>
      <c r="J749" s="1" t="s">
        <v>38</v>
      </c>
      <c r="K749" s="1">
        <v>4</v>
      </c>
      <c r="L749" s="1">
        <v>22</v>
      </c>
      <c r="M749" s="1" t="s">
        <v>39</v>
      </c>
      <c r="N749" s="1" t="s">
        <v>40</v>
      </c>
      <c r="O749" s="1">
        <v>59.3</v>
      </c>
      <c r="P749" s="35">
        <f t="shared" si="33"/>
        <v>0.59299999999999997</v>
      </c>
      <c r="Q749" s="1">
        <f t="shared" si="34"/>
        <v>0.18875776250698786</v>
      </c>
      <c r="R749" s="1">
        <v>10.5</v>
      </c>
      <c r="S749" s="1">
        <v>8</v>
      </c>
      <c r="T749" s="1">
        <f t="shared" si="35"/>
        <v>2.7983338291660949E-2</v>
      </c>
      <c r="U749" s="1">
        <v>0</v>
      </c>
      <c r="V749" s="1">
        <v>7</v>
      </c>
      <c r="W749" s="1">
        <v>0</v>
      </c>
      <c r="X749" s="1">
        <v>0</v>
      </c>
      <c r="Y749" s="1">
        <v>0</v>
      </c>
      <c r="Z749" s="1">
        <v>0</v>
      </c>
      <c r="AA749" s="1">
        <v>0</v>
      </c>
      <c r="AB749" s="1">
        <v>2</v>
      </c>
      <c r="AC749" s="1" t="s">
        <v>41</v>
      </c>
      <c r="AD749" s="1" t="s">
        <v>51</v>
      </c>
      <c r="AE749" s="1" t="s">
        <v>40</v>
      </c>
      <c r="AF749" s="3">
        <v>4706596.0824999996</v>
      </c>
      <c r="AG749" s="3">
        <v>2512001.818</v>
      </c>
      <c r="AH749" s="3">
        <v>-75.666842000000003</v>
      </c>
      <c r="AI749" s="3">
        <v>8.6242370009999991</v>
      </c>
    </row>
    <row r="750" spans="1:35" ht="15.75" hidden="1" customHeight="1" x14ac:dyDescent="0.25">
      <c r="A750" s="1" t="s">
        <v>32</v>
      </c>
      <c r="B750" s="1" t="s">
        <v>64</v>
      </c>
      <c r="C750" s="1" t="s">
        <v>71</v>
      </c>
      <c r="D750" s="1">
        <v>12</v>
      </c>
      <c r="E750" s="1">
        <v>794</v>
      </c>
      <c r="F750" s="1" t="s">
        <v>72</v>
      </c>
      <c r="G750" s="2">
        <v>45800</v>
      </c>
      <c r="H750" s="1" t="s">
        <v>49</v>
      </c>
      <c r="I750" s="1" t="s">
        <v>50</v>
      </c>
      <c r="J750" s="1" t="s">
        <v>38</v>
      </c>
      <c r="K750" s="1">
        <v>4</v>
      </c>
      <c r="L750" s="1">
        <v>23</v>
      </c>
      <c r="M750" s="1" t="s">
        <v>39</v>
      </c>
      <c r="N750" s="1" t="s">
        <v>40</v>
      </c>
      <c r="O750" s="1">
        <v>61.6</v>
      </c>
      <c r="P750" s="35">
        <f t="shared" si="33"/>
        <v>0.61599999999999999</v>
      </c>
      <c r="Q750" s="1">
        <f t="shared" si="34"/>
        <v>0.19607888988921507</v>
      </c>
      <c r="R750" s="1">
        <v>11</v>
      </c>
      <c r="S750" s="1">
        <v>8.8000000000000007</v>
      </c>
      <c r="T750" s="1">
        <f t="shared" si="35"/>
        <v>3.019614904293912E-2</v>
      </c>
      <c r="U750" s="1">
        <v>2</v>
      </c>
      <c r="V750" s="1">
        <v>8</v>
      </c>
      <c r="W750" s="1">
        <v>0</v>
      </c>
      <c r="X750" s="1">
        <v>0</v>
      </c>
      <c r="Y750" s="1">
        <v>0</v>
      </c>
      <c r="Z750" s="1">
        <v>0</v>
      </c>
      <c r="AA750" s="1">
        <v>0</v>
      </c>
      <c r="AB750" s="1">
        <v>0</v>
      </c>
      <c r="AC750" s="1" t="s">
        <v>41</v>
      </c>
      <c r="AD750" s="1" t="s">
        <v>51</v>
      </c>
      <c r="AE750" s="1" t="s">
        <v>40</v>
      </c>
      <c r="AF750" s="3">
        <v>4706594.8806999996</v>
      </c>
      <c r="AG750" s="3">
        <v>2512003.1538999998</v>
      </c>
      <c r="AH750" s="3">
        <v>-75.666853000000003</v>
      </c>
      <c r="AI750" s="3">
        <v>8.6242490000000007</v>
      </c>
    </row>
    <row r="751" spans="1:35" ht="15.75" hidden="1" customHeight="1" x14ac:dyDescent="0.25">
      <c r="A751" s="1" t="s">
        <v>32</v>
      </c>
      <c r="B751" s="1" t="s">
        <v>64</v>
      </c>
      <c r="C751" s="1" t="s">
        <v>71</v>
      </c>
      <c r="D751" s="1">
        <v>12</v>
      </c>
      <c r="E751" s="1">
        <v>795</v>
      </c>
      <c r="F751" s="1" t="s">
        <v>72</v>
      </c>
      <c r="G751" s="2">
        <v>45800</v>
      </c>
      <c r="H751" s="1" t="s">
        <v>49</v>
      </c>
      <c r="I751" s="1" t="s">
        <v>50</v>
      </c>
      <c r="J751" s="1" t="s">
        <v>38</v>
      </c>
      <c r="K751" s="1">
        <v>4</v>
      </c>
      <c r="L751" s="1">
        <v>24</v>
      </c>
      <c r="M751" s="1" t="s">
        <v>54</v>
      </c>
      <c r="N751" s="1" t="s">
        <v>40</v>
      </c>
      <c r="O751" s="1">
        <v>95</v>
      </c>
      <c r="P751" s="35">
        <f t="shared" si="33"/>
        <v>0.95</v>
      </c>
      <c r="Q751" s="1">
        <f t="shared" si="34"/>
        <v>0.30239439187460115</v>
      </c>
      <c r="R751" s="1">
        <v>5.5</v>
      </c>
      <c r="S751" s="1">
        <v>1.7</v>
      </c>
      <c r="T751" s="1">
        <f t="shared" si="35"/>
        <v>7.1818668070217778E-2</v>
      </c>
      <c r="U751" s="1">
        <v>0</v>
      </c>
      <c r="V751" s="1">
        <v>6</v>
      </c>
      <c r="W751" s="1"/>
      <c r="X751" s="1"/>
      <c r="Y751" s="1"/>
      <c r="Z751" s="1"/>
      <c r="AA751" s="1"/>
      <c r="AB751" s="1"/>
      <c r="AC751" s="1" t="s">
        <v>41</v>
      </c>
      <c r="AD751" s="1" t="s">
        <v>51</v>
      </c>
      <c r="AE751" s="1" t="s">
        <v>40</v>
      </c>
      <c r="AF751" s="3">
        <v>4706597.8788000001</v>
      </c>
      <c r="AG751" s="3">
        <v>2512006.7837999999</v>
      </c>
      <c r="AH751" s="3">
        <v>-75.666826</v>
      </c>
      <c r="AI751" s="3">
        <v>8.6242819999999991</v>
      </c>
    </row>
    <row r="752" spans="1:35" ht="15.75" hidden="1" customHeight="1" x14ac:dyDescent="0.25">
      <c r="A752" s="1" t="s">
        <v>32</v>
      </c>
      <c r="B752" s="1" t="s">
        <v>64</v>
      </c>
      <c r="C752" s="1" t="s">
        <v>71</v>
      </c>
      <c r="D752" s="1">
        <v>12</v>
      </c>
      <c r="E752" s="1">
        <v>796</v>
      </c>
      <c r="F752" s="1" t="s">
        <v>72</v>
      </c>
      <c r="G752" s="2">
        <v>45800</v>
      </c>
      <c r="H752" s="1" t="s">
        <v>49</v>
      </c>
      <c r="I752" s="1" t="s">
        <v>50</v>
      </c>
      <c r="J752" s="1" t="s">
        <v>38</v>
      </c>
      <c r="K752" s="1">
        <v>4</v>
      </c>
      <c r="L752" s="1">
        <v>25</v>
      </c>
      <c r="M752" s="1" t="s">
        <v>39</v>
      </c>
      <c r="N752" s="1" t="s">
        <v>40</v>
      </c>
      <c r="O752" s="1">
        <v>80.8</v>
      </c>
      <c r="P752" s="35">
        <f t="shared" si="33"/>
        <v>0.80799999999999994</v>
      </c>
      <c r="Q752" s="1">
        <f t="shared" si="34"/>
        <v>0.25719438803650285</v>
      </c>
      <c r="R752" s="1">
        <v>10.199999999999999</v>
      </c>
      <c r="S752" s="1">
        <v>8</v>
      </c>
      <c r="T752" s="1">
        <f t="shared" si="35"/>
        <v>5.1953266383373574E-2</v>
      </c>
      <c r="U752" s="1">
        <v>0</v>
      </c>
      <c r="V752" s="1">
        <v>7</v>
      </c>
      <c r="W752" s="1">
        <v>0</v>
      </c>
      <c r="X752" s="1">
        <v>0</v>
      </c>
      <c r="Y752" s="1">
        <v>0</v>
      </c>
      <c r="Z752" s="1">
        <v>0</v>
      </c>
      <c r="AA752" s="1">
        <v>0</v>
      </c>
      <c r="AB752" s="1">
        <v>2</v>
      </c>
      <c r="AC752" s="1" t="s">
        <v>41</v>
      </c>
      <c r="AD752" s="1" t="s">
        <v>51</v>
      </c>
      <c r="AE752" s="1" t="s">
        <v>40</v>
      </c>
      <c r="AF752" s="3">
        <v>4706594.1085000001</v>
      </c>
      <c r="AG752" s="3">
        <v>2512002.9380999999</v>
      </c>
      <c r="AH752" s="3">
        <v>-75.66686</v>
      </c>
      <c r="AI752" s="3">
        <v>8.6242470010000005</v>
      </c>
    </row>
    <row r="753" spans="1:35" ht="15.75" hidden="1" customHeight="1" x14ac:dyDescent="0.25">
      <c r="A753" s="1" t="s">
        <v>32</v>
      </c>
      <c r="B753" s="1" t="s">
        <v>64</v>
      </c>
      <c r="C753" s="1" t="s">
        <v>71</v>
      </c>
      <c r="D753" s="1">
        <v>12</v>
      </c>
      <c r="E753" s="1">
        <v>797</v>
      </c>
      <c r="F753" s="1" t="s">
        <v>72</v>
      </c>
      <c r="G753" s="2">
        <v>45800</v>
      </c>
      <c r="H753" s="1" t="s">
        <v>49</v>
      </c>
      <c r="I753" s="1" t="s">
        <v>50</v>
      </c>
      <c r="J753" s="1" t="s">
        <v>38</v>
      </c>
      <c r="K753" s="1">
        <v>4</v>
      </c>
      <c r="L753" s="1">
        <v>26</v>
      </c>
      <c r="M753" s="1" t="s">
        <v>52</v>
      </c>
      <c r="N753" s="1" t="s">
        <v>40</v>
      </c>
      <c r="O753" s="1">
        <v>54</v>
      </c>
      <c r="P753" s="35">
        <f t="shared" si="33"/>
        <v>0.54</v>
      </c>
      <c r="Q753" s="1">
        <f t="shared" si="34"/>
        <v>0.17188733853924698</v>
      </c>
      <c r="R753" s="1">
        <v>2.5</v>
      </c>
      <c r="S753" s="1">
        <v>0.3</v>
      </c>
      <c r="T753" s="1">
        <f t="shared" si="35"/>
        <v>2.3204790702798343E-2</v>
      </c>
      <c r="U753" s="1">
        <v>0</v>
      </c>
      <c r="V753" s="1">
        <v>2</v>
      </c>
      <c r="W753" s="1"/>
      <c r="X753" s="1"/>
      <c r="Y753" s="1"/>
      <c r="Z753" s="1"/>
      <c r="AA753" s="1"/>
      <c r="AB753" s="1"/>
      <c r="AC753" s="1" t="s">
        <v>41</v>
      </c>
      <c r="AD753" s="1" t="s">
        <v>51</v>
      </c>
      <c r="AE753" s="1" t="s">
        <v>40</v>
      </c>
      <c r="AF753" s="3">
        <v>4706590.9095000001</v>
      </c>
      <c r="AG753" s="3">
        <v>2512002.0754</v>
      </c>
      <c r="AH753" s="3">
        <v>-75.666888999999998</v>
      </c>
      <c r="AI753" s="3">
        <v>8.6242390009999994</v>
      </c>
    </row>
    <row r="754" spans="1:35" ht="15.75" hidden="1" customHeight="1" x14ac:dyDescent="0.25">
      <c r="A754" s="1" t="s">
        <v>32</v>
      </c>
      <c r="B754" s="1" t="s">
        <v>64</v>
      </c>
      <c r="C754" s="1" t="s">
        <v>71</v>
      </c>
      <c r="D754" s="1">
        <v>12</v>
      </c>
      <c r="E754" s="1">
        <v>798</v>
      </c>
      <c r="F754" s="1" t="s">
        <v>72</v>
      </c>
      <c r="G754" s="2">
        <v>45800</v>
      </c>
      <c r="H754" s="1" t="s">
        <v>49</v>
      </c>
      <c r="I754" s="1" t="s">
        <v>50</v>
      </c>
      <c r="J754" s="1" t="s">
        <v>38</v>
      </c>
      <c r="K754" s="1">
        <v>4</v>
      </c>
      <c r="L754" s="1">
        <v>27</v>
      </c>
      <c r="M754" s="1" t="s">
        <v>54</v>
      </c>
      <c r="N754" s="1" t="s">
        <v>40</v>
      </c>
      <c r="O754" s="1">
        <v>72.5</v>
      </c>
      <c r="P754" s="35">
        <f t="shared" si="33"/>
        <v>0.72499999999999998</v>
      </c>
      <c r="Q754" s="1">
        <f t="shared" si="34"/>
        <v>0.23077466748324824</v>
      </c>
      <c r="R754" s="1">
        <v>4.2</v>
      </c>
      <c r="S754" s="1">
        <v>1</v>
      </c>
      <c r="T754" s="1">
        <f t="shared" si="35"/>
        <v>4.1827908481338744E-2</v>
      </c>
      <c r="U754" s="1">
        <v>0</v>
      </c>
      <c r="V754" s="1">
        <v>3</v>
      </c>
      <c r="W754" s="1"/>
      <c r="X754" s="1"/>
      <c r="Y754" s="1"/>
      <c r="Z754" s="1"/>
      <c r="AA754" s="1"/>
      <c r="AB754" s="1"/>
      <c r="AC754" s="1" t="s">
        <v>41</v>
      </c>
      <c r="AD754" s="1" t="s">
        <v>51</v>
      </c>
      <c r="AE754" s="1" t="s">
        <v>40</v>
      </c>
      <c r="AF754" s="3">
        <v>4706589.7054000003</v>
      </c>
      <c r="AG754" s="3">
        <v>2512003.0795</v>
      </c>
      <c r="AH754" s="3">
        <v>-75.666899999999998</v>
      </c>
      <c r="AI754" s="3">
        <v>8.6242480009999998</v>
      </c>
    </row>
    <row r="755" spans="1:35" ht="15.75" hidden="1" customHeight="1" x14ac:dyDescent="0.25">
      <c r="A755" s="1" t="s">
        <v>32</v>
      </c>
      <c r="B755" s="1" t="s">
        <v>64</v>
      </c>
      <c r="C755" s="1" t="s">
        <v>71</v>
      </c>
      <c r="D755" s="1">
        <v>12</v>
      </c>
      <c r="E755" s="1">
        <v>799</v>
      </c>
      <c r="F755" s="1" t="s">
        <v>72</v>
      </c>
      <c r="G755" s="2">
        <v>45800</v>
      </c>
      <c r="H755" s="1" t="s">
        <v>49</v>
      </c>
      <c r="I755" s="1" t="s">
        <v>50</v>
      </c>
      <c r="J755" s="1" t="s">
        <v>38</v>
      </c>
      <c r="K755" s="1">
        <v>4</v>
      </c>
      <c r="L755" s="1">
        <v>28</v>
      </c>
      <c r="M755" s="1" t="s">
        <v>39</v>
      </c>
      <c r="N755" s="1" t="s">
        <v>40</v>
      </c>
      <c r="O755" s="1">
        <v>67</v>
      </c>
      <c r="P755" s="35">
        <f t="shared" si="33"/>
        <v>0.67</v>
      </c>
      <c r="Q755" s="1">
        <f t="shared" si="34"/>
        <v>0.21326762374313976</v>
      </c>
      <c r="R755" s="1">
        <v>10.199999999999999</v>
      </c>
      <c r="S755" s="1">
        <v>8</v>
      </c>
      <c r="T755" s="1">
        <f t="shared" si="35"/>
        <v>3.5722326976975916E-2</v>
      </c>
      <c r="U755" s="1">
        <v>0</v>
      </c>
      <c r="V755" s="1">
        <v>5</v>
      </c>
      <c r="W755" s="1">
        <v>0</v>
      </c>
      <c r="X755" s="1">
        <v>0</v>
      </c>
      <c r="Y755" s="1">
        <v>0</v>
      </c>
      <c r="Z755" s="1">
        <v>0</v>
      </c>
      <c r="AA755" s="1">
        <v>0</v>
      </c>
      <c r="AB755" s="1">
        <v>2</v>
      </c>
      <c r="AC755" s="1" t="s">
        <v>41</v>
      </c>
      <c r="AD755" s="1" t="s">
        <v>51</v>
      </c>
      <c r="AE755" s="1" t="s">
        <v>40</v>
      </c>
      <c r="AF755" s="3">
        <v>4706591.2567999996</v>
      </c>
      <c r="AG755" s="3">
        <v>2512004.5068000001</v>
      </c>
      <c r="AH755" s="3">
        <v>-75.666886000000005</v>
      </c>
      <c r="AI755" s="3">
        <v>8.6242610000000006</v>
      </c>
    </row>
    <row r="756" spans="1:35" ht="15.75" hidden="1" customHeight="1" x14ac:dyDescent="0.25">
      <c r="A756" s="1" t="s">
        <v>32</v>
      </c>
      <c r="B756" s="1" t="s">
        <v>64</v>
      </c>
      <c r="C756" s="1" t="s">
        <v>71</v>
      </c>
      <c r="D756" s="1">
        <v>12</v>
      </c>
      <c r="E756" s="1">
        <v>800</v>
      </c>
      <c r="F756" s="1" t="s">
        <v>72</v>
      </c>
      <c r="G756" s="2">
        <v>45800</v>
      </c>
      <c r="H756" s="1" t="s">
        <v>49</v>
      </c>
      <c r="I756" s="1" t="s">
        <v>50</v>
      </c>
      <c r="J756" s="1" t="s">
        <v>38</v>
      </c>
      <c r="K756" s="1">
        <v>4</v>
      </c>
      <c r="L756" s="1">
        <v>29</v>
      </c>
      <c r="M756" s="1" t="s">
        <v>43</v>
      </c>
      <c r="N756" s="1" t="s">
        <v>40</v>
      </c>
      <c r="O756" s="1">
        <v>60.5</v>
      </c>
      <c r="P756" s="35">
        <f t="shared" si="33"/>
        <v>0.60499999999999998</v>
      </c>
      <c r="Q756" s="1">
        <f t="shared" si="34"/>
        <v>0.19257748114119336</v>
      </c>
      <c r="R756" s="1">
        <v>6.5</v>
      </c>
      <c r="S756" s="1">
        <v>4</v>
      </c>
      <c r="T756" s="1">
        <f t="shared" si="35"/>
        <v>2.9127344022605493E-2</v>
      </c>
      <c r="U756" s="1">
        <v>0</v>
      </c>
      <c r="V756" s="1">
        <v>4</v>
      </c>
      <c r="W756" s="1">
        <v>0</v>
      </c>
      <c r="X756" s="1">
        <v>0</v>
      </c>
      <c r="Y756" s="1">
        <v>0</v>
      </c>
      <c r="Z756" s="1">
        <v>0</v>
      </c>
      <c r="AA756" s="1">
        <v>0</v>
      </c>
      <c r="AB756" s="1">
        <v>0</v>
      </c>
      <c r="AC756" s="1" t="s">
        <v>41</v>
      </c>
      <c r="AD756" s="1" t="s">
        <v>51</v>
      </c>
      <c r="AE756" s="1" t="s">
        <v>40</v>
      </c>
      <c r="AF756" s="3">
        <v>4706590.9287999999</v>
      </c>
      <c r="AG756" s="3">
        <v>2512004.841</v>
      </c>
      <c r="AH756" s="3">
        <v>-75.666888999999998</v>
      </c>
      <c r="AI756" s="3">
        <v>8.6242640000000002</v>
      </c>
    </row>
    <row r="757" spans="1:35" ht="15.75" hidden="1" customHeight="1" x14ac:dyDescent="0.25">
      <c r="A757" s="1" t="s">
        <v>32</v>
      </c>
      <c r="B757" s="1" t="s">
        <v>64</v>
      </c>
      <c r="C757" s="1" t="s">
        <v>71</v>
      </c>
      <c r="D757" s="1">
        <v>12</v>
      </c>
      <c r="E757" s="1">
        <v>801</v>
      </c>
      <c r="F757" s="1" t="s">
        <v>72</v>
      </c>
      <c r="G757" s="2">
        <v>45800</v>
      </c>
      <c r="H757" s="1" t="s">
        <v>49</v>
      </c>
      <c r="I757" s="1" t="s">
        <v>50</v>
      </c>
      <c r="J757" s="1" t="s">
        <v>38</v>
      </c>
      <c r="K757" s="1">
        <v>5</v>
      </c>
      <c r="L757" s="1">
        <v>30</v>
      </c>
      <c r="M757" s="1" t="s">
        <v>39</v>
      </c>
      <c r="N757" s="1" t="s">
        <v>40</v>
      </c>
      <c r="O757" s="1">
        <v>59.5</v>
      </c>
      <c r="P757" s="35">
        <f t="shared" si="33"/>
        <v>0.59499999999999997</v>
      </c>
      <c r="Q757" s="1">
        <f t="shared" si="34"/>
        <v>0.18939438227935546</v>
      </c>
      <c r="R757" s="1">
        <v>7.3</v>
      </c>
      <c r="S757" s="1">
        <v>5.2</v>
      </c>
      <c r="T757" s="1">
        <f t="shared" si="35"/>
        <v>2.8172414364054123E-2</v>
      </c>
      <c r="U757" s="1">
        <v>0</v>
      </c>
      <c r="V757" s="1">
        <v>6</v>
      </c>
      <c r="W757" s="1">
        <v>0</v>
      </c>
      <c r="X757" s="1">
        <v>0</v>
      </c>
      <c r="Y757" s="1">
        <v>0</v>
      </c>
      <c r="Z757" s="1">
        <v>0</v>
      </c>
      <c r="AA757" s="1">
        <v>0</v>
      </c>
      <c r="AB757" s="1">
        <v>0</v>
      </c>
      <c r="AC757" s="1" t="s">
        <v>41</v>
      </c>
      <c r="AD757" s="1" t="s">
        <v>51</v>
      </c>
      <c r="AE757" s="1" t="s">
        <v>40</v>
      </c>
      <c r="AF757" s="3">
        <v>4706590.2652000003</v>
      </c>
      <c r="AG757" s="3">
        <v>2512004.4031000002</v>
      </c>
      <c r="AH757" s="3">
        <v>-75.666894999999997</v>
      </c>
      <c r="AI757" s="3">
        <v>8.6242599999999996</v>
      </c>
    </row>
    <row r="758" spans="1:35" ht="15.75" hidden="1" customHeight="1" x14ac:dyDescent="0.25">
      <c r="A758" s="1" t="s">
        <v>32</v>
      </c>
      <c r="B758" s="1" t="s">
        <v>64</v>
      </c>
      <c r="C758" s="1" t="s">
        <v>71</v>
      </c>
      <c r="D758" s="1">
        <v>12</v>
      </c>
      <c r="E758" s="1">
        <v>802</v>
      </c>
      <c r="F758" s="1" t="s">
        <v>72</v>
      </c>
      <c r="G758" s="2">
        <v>45800</v>
      </c>
      <c r="H758" s="1" t="s">
        <v>49</v>
      </c>
      <c r="I758" s="1" t="s">
        <v>50</v>
      </c>
      <c r="J758" s="1" t="s">
        <v>38</v>
      </c>
      <c r="K758" s="1">
        <v>5</v>
      </c>
      <c r="L758" s="1">
        <v>31</v>
      </c>
      <c r="M758" s="1" t="s">
        <v>39</v>
      </c>
      <c r="N758" s="1" t="s">
        <v>40</v>
      </c>
      <c r="O758" s="1">
        <v>65.599999999999994</v>
      </c>
      <c r="P758" s="35">
        <f t="shared" si="33"/>
        <v>0.65599999999999992</v>
      </c>
      <c r="Q758" s="1">
        <f t="shared" si="34"/>
        <v>0.20881128533656665</v>
      </c>
      <c r="R758" s="1">
        <v>11</v>
      </c>
      <c r="S758" s="1">
        <v>8</v>
      </c>
      <c r="T758" s="1">
        <f t="shared" si="35"/>
        <v>3.4245050795196928E-2</v>
      </c>
      <c r="U758" s="1">
        <v>0</v>
      </c>
      <c r="V758" s="1">
        <v>5</v>
      </c>
      <c r="W758" s="1">
        <v>0</v>
      </c>
      <c r="X758" s="1">
        <v>0</v>
      </c>
      <c r="Y758" s="1">
        <v>0</v>
      </c>
      <c r="Z758" s="1">
        <v>0</v>
      </c>
      <c r="AA758" s="1">
        <v>2</v>
      </c>
      <c r="AB758" s="1">
        <v>2</v>
      </c>
      <c r="AC758" s="1" t="s">
        <v>41</v>
      </c>
      <c r="AD758" s="1" t="s">
        <v>51</v>
      </c>
      <c r="AE758" s="1" t="s">
        <v>40</v>
      </c>
      <c r="AF758" s="3">
        <v>4706587.3948999997</v>
      </c>
      <c r="AG758" s="3">
        <v>2512003.3169</v>
      </c>
      <c r="AH758" s="3">
        <v>-75.666921000000002</v>
      </c>
      <c r="AI758" s="3">
        <v>8.6242500010000001</v>
      </c>
    </row>
    <row r="759" spans="1:35" ht="15.75" hidden="1" customHeight="1" x14ac:dyDescent="0.25">
      <c r="A759" s="1" t="s">
        <v>32</v>
      </c>
      <c r="B759" s="1" t="s">
        <v>64</v>
      </c>
      <c r="C759" s="1" t="s">
        <v>71</v>
      </c>
      <c r="D759" s="1">
        <v>12</v>
      </c>
      <c r="E759" s="1">
        <v>803</v>
      </c>
      <c r="F759" s="1" t="s">
        <v>72</v>
      </c>
      <c r="G759" s="2">
        <v>45800</v>
      </c>
      <c r="H759" s="1" t="s">
        <v>49</v>
      </c>
      <c r="I759" s="1" t="s">
        <v>50</v>
      </c>
      <c r="J759" s="1" t="s">
        <v>38</v>
      </c>
      <c r="K759" s="1">
        <v>5</v>
      </c>
      <c r="L759" s="1">
        <v>32</v>
      </c>
      <c r="M759" s="1" t="s">
        <v>39</v>
      </c>
      <c r="N759" s="1" t="s">
        <v>40</v>
      </c>
      <c r="O759" s="1">
        <v>73.3</v>
      </c>
      <c r="P759" s="35">
        <f t="shared" si="33"/>
        <v>0.73299999999999998</v>
      </c>
      <c r="Q759" s="1">
        <f t="shared" si="34"/>
        <v>0.23332114657271857</v>
      </c>
      <c r="R759" s="1">
        <v>8.5</v>
      </c>
      <c r="S759" s="1">
        <v>6</v>
      </c>
      <c r="T759" s="1">
        <f t="shared" si="35"/>
        <v>4.2756100109450676E-2</v>
      </c>
      <c r="U759" s="1">
        <v>0</v>
      </c>
      <c r="V759" s="1">
        <v>6</v>
      </c>
      <c r="W759" s="1">
        <v>0</v>
      </c>
      <c r="X759" s="1">
        <v>1</v>
      </c>
      <c r="Y759" s="1">
        <v>0</v>
      </c>
      <c r="Z759" s="1">
        <v>0</v>
      </c>
      <c r="AA759" s="1">
        <v>0</v>
      </c>
      <c r="AB759" s="1">
        <v>2</v>
      </c>
      <c r="AC759" s="1" t="s">
        <v>41</v>
      </c>
      <c r="AD759" s="1" t="s">
        <v>51</v>
      </c>
      <c r="AE759" s="1" t="s">
        <v>40</v>
      </c>
      <c r="AF759" s="3">
        <v>4706588.6392000001</v>
      </c>
      <c r="AG759" s="3">
        <v>2512008.0652999999</v>
      </c>
      <c r="AH759" s="3">
        <v>-75.666910000000001</v>
      </c>
      <c r="AI759" s="3">
        <v>8.6242929999999998</v>
      </c>
    </row>
    <row r="760" spans="1:35" ht="15.75" hidden="1" customHeight="1" x14ac:dyDescent="0.25">
      <c r="A760" s="1" t="s">
        <v>32</v>
      </c>
      <c r="B760" s="1" t="s">
        <v>64</v>
      </c>
      <c r="C760" s="1" t="s">
        <v>71</v>
      </c>
      <c r="D760" s="1">
        <v>12</v>
      </c>
      <c r="E760" s="1">
        <v>804</v>
      </c>
      <c r="F760" s="1" t="s">
        <v>72</v>
      </c>
      <c r="G760" s="2">
        <v>45800</v>
      </c>
      <c r="H760" s="1" t="s">
        <v>49</v>
      </c>
      <c r="I760" s="1" t="s">
        <v>50</v>
      </c>
      <c r="J760" s="1" t="s">
        <v>38</v>
      </c>
      <c r="K760" s="1">
        <v>5</v>
      </c>
      <c r="L760" s="1">
        <v>33</v>
      </c>
      <c r="M760" s="1" t="s">
        <v>43</v>
      </c>
      <c r="N760" s="1" t="s">
        <v>40</v>
      </c>
      <c r="O760" s="1">
        <v>88</v>
      </c>
      <c r="P760" s="35">
        <f t="shared" si="33"/>
        <v>0.88</v>
      </c>
      <c r="Q760" s="1">
        <f t="shared" si="34"/>
        <v>0.28011269984173581</v>
      </c>
      <c r="R760" s="1">
        <v>6.2</v>
      </c>
      <c r="S760" s="1">
        <v>3.5</v>
      </c>
      <c r="T760" s="1">
        <f t="shared" si="35"/>
        <v>6.1624793965181876E-2</v>
      </c>
      <c r="U760" s="1">
        <v>0</v>
      </c>
      <c r="V760" s="1">
        <v>4</v>
      </c>
      <c r="W760" s="1">
        <v>0</v>
      </c>
      <c r="X760" s="1">
        <v>0</v>
      </c>
      <c r="Y760" s="1">
        <v>0</v>
      </c>
      <c r="Z760" s="1">
        <v>0</v>
      </c>
      <c r="AA760" s="1">
        <v>0</v>
      </c>
      <c r="AB760" s="1">
        <v>0</v>
      </c>
      <c r="AC760" s="1" t="s">
        <v>41</v>
      </c>
      <c r="AD760" s="1" t="s">
        <v>51</v>
      </c>
      <c r="AE760" s="1" t="s">
        <v>40</v>
      </c>
      <c r="AF760" s="3">
        <v>4706586.5473999996</v>
      </c>
      <c r="AG760" s="3">
        <v>2512008.0798999998</v>
      </c>
      <c r="AH760" s="3">
        <v>-75.666928999999996</v>
      </c>
      <c r="AI760" s="3">
        <v>8.6242929999999998</v>
      </c>
    </row>
    <row r="761" spans="1:35" ht="15.75" hidden="1" customHeight="1" x14ac:dyDescent="0.25">
      <c r="A761" s="1" t="s">
        <v>32</v>
      </c>
      <c r="B761" s="1" t="s">
        <v>64</v>
      </c>
      <c r="C761" s="1" t="s">
        <v>71</v>
      </c>
      <c r="D761" s="1">
        <v>12</v>
      </c>
      <c r="E761" s="1">
        <v>805</v>
      </c>
      <c r="F761" s="1" t="s">
        <v>72</v>
      </c>
      <c r="G761" s="2">
        <v>45800</v>
      </c>
      <c r="H761" s="1" t="s">
        <v>49</v>
      </c>
      <c r="I761" s="1" t="s">
        <v>50</v>
      </c>
      <c r="J761" s="1" t="s">
        <v>38</v>
      </c>
      <c r="K761" s="1">
        <v>5</v>
      </c>
      <c r="L761" s="1">
        <v>34</v>
      </c>
      <c r="M761" s="1" t="s">
        <v>54</v>
      </c>
      <c r="N761" s="1" t="s">
        <v>40</v>
      </c>
      <c r="O761" s="1">
        <v>93</v>
      </c>
      <c r="P761" s="35">
        <f t="shared" si="33"/>
        <v>0.93</v>
      </c>
      <c r="Q761" s="1">
        <f t="shared" si="34"/>
        <v>0.29602819415092535</v>
      </c>
      <c r="R761" s="1">
        <v>6.2</v>
      </c>
      <c r="S761" s="1">
        <v>2</v>
      </c>
      <c r="T761" s="1">
        <f t="shared" si="35"/>
        <v>6.8826555140090145E-2</v>
      </c>
      <c r="U761" s="1">
        <v>0</v>
      </c>
      <c r="V761" s="1">
        <v>4</v>
      </c>
      <c r="W761" s="1"/>
      <c r="X761" s="1"/>
      <c r="Y761" s="1"/>
      <c r="Z761" s="1"/>
      <c r="AA761" s="1"/>
      <c r="AB761" s="1"/>
      <c r="AC761" s="1" t="s">
        <v>41</v>
      </c>
      <c r="AD761" s="1" t="s">
        <v>51</v>
      </c>
      <c r="AE761" s="1" t="s">
        <v>40</v>
      </c>
      <c r="AF761" s="3">
        <v>4706584.4687000001</v>
      </c>
      <c r="AG761" s="3">
        <v>2512009.9752000002</v>
      </c>
      <c r="AH761" s="3">
        <v>-75.666948000000005</v>
      </c>
      <c r="AI761" s="3">
        <v>8.6243099999999995</v>
      </c>
    </row>
    <row r="762" spans="1:35" ht="15.75" hidden="1" customHeight="1" x14ac:dyDescent="0.25">
      <c r="A762" s="1" t="s">
        <v>32</v>
      </c>
      <c r="B762" s="1" t="s">
        <v>64</v>
      </c>
      <c r="C762" s="1" t="s">
        <v>71</v>
      </c>
      <c r="D762" s="1">
        <v>12</v>
      </c>
      <c r="E762" s="1" t="s">
        <v>40</v>
      </c>
      <c r="F762" s="1" t="s">
        <v>72</v>
      </c>
      <c r="G762" s="2">
        <v>45800</v>
      </c>
      <c r="H762" s="1" t="s">
        <v>49</v>
      </c>
      <c r="I762" s="1" t="s">
        <v>50</v>
      </c>
      <c r="J762" s="1" t="s">
        <v>38</v>
      </c>
      <c r="K762" s="1">
        <v>5</v>
      </c>
      <c r="L762" s="1">
        <v>35</v>
      </c>
      <c r="M762" s="1" t="s">
        <v>44</v>
      </c>
      <c r="N762" s="1">
        <v>2</v>
      </c>
      <c r="O762" s="1" t="s">
        <v>40</v>
      </c>
      <c r="P762" s="35"/>
      <c r="Q762" s="1"/>
      <c r="R762" s="1">
        <v>0.35</v>
      </c>
      <c r="S762" s="1" t="s">
        <v>40</v>
      </c>
      <c r="T762" s="1">
        <f t="shared" si="35"/>
        <v>0</v>
      </c>
      <c r="U762" s="1" t="s">
        <v>40</v>
      </c>
      <c r="V762" s="1" t="s">
        <v>40</v>
      </c>
      <c r="W762" s="1"/>
      <c r="X762" s="1"/>
      <c r="Y762" s="1"/>
      <c r="Z762" s="1"/>
      <c r="AA762" s="1"/>
      <c r="AB762" s="1"/>
      <c r="AC762" s="1" t="s">
        <v>41</v>
      </c>
      <c r="AD762" s="1" t="s">
        <v>51</v>
      </c>
      <c r="AE762" s="1" t="s">
        <v>40</v>
      </c>
    </row>
    <row r="763" spans="1:35" ht="15.75" hidden="1" customHeight="1" x14ac:dyDescent="0.25">
      <c r="A763" s="1" t="s">
        <v>32</v>
      </c>
      <c r="B763" s="1" t="s">
        <v>64</v>
      </c>
      <c r="C763" s="1" t="s">
        <v>71</v>
      </c>
      <c r="D763" s="1">
        <v>12</v>
      </c>
      <c r="E763" s="1">
        <v>806</v>
      </c>
      <c r="F763" s="1" t="s">
        <v>72</v>
      </c>
      <c r="G763" s="2">
        <v>45800</v>
      </c>
      <c r="H763" s="1" t="s">
        <v>49</v>
      </c>
      <c r="I763" s="1" t="s">
        <v>50</v>
      </c>
      <c r="J763" s="1" t="s">
        <v>38</v>
      </c>
      <c r="K763" s="1">
        <v>6</v>
      </c>
      <c r="L763" s="1">
        <v>36</v>
      </c>
      <c r="M763" s="1" t="s">
        <v>39</v>
      </c>
      <c r="N763" s="1" t="s">
        <v>40</v>
      </c>
      <c r="O763" s="1">
        <v>63.8</v>
      </c>
      <c r="P763" s="35">
        <f t="shared" si="33"/>
        <v>0.63800000000000001</v>
      </c>
      <c r="Q763" s="1">
        <f t="shared" si="34"/>
        <v>0.20308170738525846</v>
      </c>
      <c r="R763" s="1">
        <v>8.5</v>
      </c>
      <c r="S763" s="1">
        <v>6</v>
      </c>
      <c r="T763" s="1">
        <f t="shared" si="35"/>
        <v>3.2391532327948724E-2</v>
      </c>
      <c r="U763" s="1">
        <v>0</v>
      </c>
      <c r="V763" s="1">
        <v>6</v>
      </c>
      <c r="W763" s="1">
        <v>0</v>
      </c>
      <c r="X763" s="1">
        <v>2</v>
      </c>
      <c r="Y763" s="1">
        <v>0</v>
      </c>
      <c r="Z763" s="1">
        <v>0</v>
      </c>
      <c r="AA763" s="1">
        <v>0</v>
      </c>
      <c r="AB763" s="1">
        <v>2</v>
      </c>
      <c r="AC763" s="1" t="s">
        <v>41</v>
      </c>
      <c r="AD763" s="1" t="s">
        <v>51</v>
      </c>
      <c r="AE763" s="1" t="s">
        <v>40</v>
      </c>
      <c r="AF763" s="3">
        <v>4706592.1645999998</v>
      </c>
      <c r="AG763" s="3">
        <v>2512008.3725999999</v>
      </c>
      <c r="AH763" s="3">
        <v>-75.666877999999997</v>
      </c>
      <c r="AI763" s="3">
        <v>8.6242959999999993</v>
      </c>
    </row>
    <row r="764" spans="1:35" ht="15.75" hidden="1" customHeight="1" x14ac:dyDescent="0.25">
      <c r="A764" s="1" t="s">
        <v>32</v>
      </c>
      <c r="B764" s="1" t="s">
        <v>64</v>
      </c>
      <c r="C764" s="1" t="s">
        <v>71</v>
      </c>
      <c r="D764" s="1">
        <v>12</v>
      </c>
      <c r="E764" s="1">
        <v>807</v>
      </c>
      <c r="F764" s="1" t="s">
        <v>72</v>
      </c>
      <c r="G764" s="2">
        <v>45800</v>
      </c>
      <c r="H764" s="1" t="s">
        <v>49</v>
      </c>
      <c r="I764" s="1" t="s">
        <v>50</v>
      </c>
      <c r="J764" s="1" t="s">
        <v>38</v>
      </c>
      <c r="K764" s="1">
        <v>6</v>
      </c>
      <c r="L764" s="1">
        <v>37</v>
      </c>
      <c r="M764" s="1" t="s">
        <v>43</v>
      </c>
      <c r="N764" s="1" t="s">
        <v>40</v>
      </c>
      <c r="O764" s="1">
        <v>58.5</v>
      </c>
      <c r="P764" s="35">
        <f t="shared" si="33"/>
        <v>0.58499999999999996</v>
      </c>
      <c r="Q764" s="1">
        <f t="shared" si="34"/>
        <v>0.18621128341751753</v>
      </c>
      <c r="R764" s="1">
        <v>6.5</v>
      </c>
      <c r="S764" s="1">
        <v>4.5</v>
      </c>
      <c r="T764" s="1">
        <f t="shared" si="35"/>
        <v>2.7233400199811936E-2</v>
      </c>
      <c r="U764" s="1">
        <v>0</v>
      </c>
      <c r="V764" s="1">
        <v>5</v>
      </c>
      <c r="W764" s="1">
        <v>0</v>
      </c>
      <c r="X764" s="1">
        <v>0</v>
      </c>
      <c r="Y764" s="1">
        <v>0</v>
      </c>
      <c r="Z764" s="1">
        <v>0</v>
      </c>
      <c r="AA764" s="1">
        <v>0</v>
      </c>
      <c r="AB764" s="1">
        <v>0</v>
      </c>
      <c r="AC764" s="1" t="s">
        <v>41</v>
      </c>
      <c r="AD764" s="1" t="s">
        <v>51</v>
      </c>
      <c r="AE764" s="1" t="s">
        <v>40</v>
      </c>
      <c r="AF764" s="3">
        <v>4706590.9759999998</v>
      </c>
      <c r="AG764" s="3">
        <v>2512011.5891999998</v>
      </c>
      <c r="AH764" s="3">
        <v>-75.666888999999998</v>
      </c>
      <c r="AI764" s="3">
        <v>8.6243250000000007</v>
      </c>
    </row>
    <row r="765" spans="1:35" ht="15.75" hidden="1" customHeight="1" x14ac:dyDescent="0.25">
      <c r="A765" s="1" t="s">
        <v>32</v>
      </c>
      <c r="B765" s="1" t="s">
        <v>64</v>
      </c>
      <c r="C765" s="1" t="s">
        <v>71</v>
      </c>
      <c r="D765" s="1">
        <v>12</v>
      </c>
      <c r="E765" s="1">
        <v>808</v>
      </c>
      <c r="F765" s="1" t="s">
        <v>72</v>
      </c>
      <c r="G765" s="2">
        <v>45800</v>
      </c>
      <c r="H765" s="1" t="s">
        <v>49</v>
      </c>
      <c r="I765" s="1" t="s">
        <v>50</v>
      </c>
      <c r="J765" s="1" t="s">
        <v>38</v>
      </c>
      <c r="K765" s="1">
        <v>6</v>
      </c>
      <c r="L765" s="1">
        <v>38</v>
      </c>
      <c r="M765" s="1" t="s">
        <v>39</v>
      </c>
      <c r="N765" s="1" t="s">
        <v>40</v>
      </c>
      <c r="O765" s="1">
        <v>67</v>
      </c>
      <c r="P765" s="35">
        <f t="shared" si="33"/>
        <v>0.67</v>
      </c>
      <c r="Q765" s="1">
        <f t="shared" si="34"/>
        <v>0.21326762374313976</v>
      </c>
      <c r="R765" s="1">
        <v>10.6</v>
      </c>
      <c r="S765" s="1">
        <v>8</v>
      </c>
      <c r="T765" s="1">
        <f t="shared" si="35"/>
        <v>3.5722326976975916E-2</v>
      </c>
      <c r="U765" s="1">
        <v>0</v>
      </c>
      <c r="V765" s="1">
        <v>6</v>
      </c>
      <c r="W765" s="1">
        <v>2</v>
      </c>
      <c r="X765" s="1">
        <v>0</v>
      </c>
      <c r="Y765" s="1">
        <v>0</v>
      </c>
      <c r="Z765" s="1">
        <v>0</v>
      </c>
      <c r="AA765" s="1">
        <v>0</v>
      </c>
      <c r="AB765" s="1">
        <v>0</v>
      </c>
      <c r="AC765" s="1" t="s">
        <v>41</v>
      </c>
      <c r="AD765" s="1" t="s">
        <v>51</v>
      </c>
      <c r="AE765" s="1" t="s">
        <v>40</v>
      </c>
      <c r="AF765" s="3">
        <v>4706590.6355999997</v>
      </c>
      <c r="AG765" s="3">
        <v>2512010.1534000002</v>
      </c>
      <c r="AH765" s="3">
        <v>-75.666892000000004</v>
      </c>
      <c r="AI765" s="3">
        <v>8.6243120009999998</v>
      </c>
    </row>
    <row r="766" spans="1:35" ht="15.75" hidden="1" customHeight="1" x14ac:dyDescent="0.25">
      <c r="A766" s="1" t="s">
        <v>32</v>
      </c>
      <c r="B766" s="1" t="s">
        <v>64</v>
      </c>
      <c r="C766" s="1" t="s">
        <v>71</v>
      </c>
      <c r="D766" s="1">
        <v>12</v>
      </c>
      <c r="E766" s="1">
        <v>809</v>
      </c>
      <c r="F766" s="1" t="s">
        <v>72</v>
      </c>
      <c r="G766" s="2">
        <v>45800</v>
      </c>
      <c r="H766" s="1" t="s">
        <v>49</v>
      </c>
      <c r="I766" s="1" t="s">
        <v>50</v>
      </c>
      <c r="J766" s="1" t="s">
        <v>38</v>
      </c>
      <c r="K766" s="1">
        <v>6</v>
      </c>
      <c r="L766" s="1">
        <v>39</v>
      </c>
      <c r="M766" s="1" t="s">
        <v>43</v>
      </c>
      <c r="N766" s="1" t="s">
        <v>40</v>
      </c>
      <c r="O766" s="1">
        <v>59</v>
      </c>
      <c r="P766" s="35">
        <f t="shared" si="33"/>
        <v>0.59</v>
      </c>
      <c r="Q766" s="1">
        <f t="shared" si="34"/>
        <v>0.18780283284843649</v>
      </c>
      <c r="R766" s="1">
        <v>6.5</v>
      </c>
      <c r="S766" s="1">
        <v>3</v>
      </c>
      <c r="T766" s="1">
        <f t="shared" si="35"/>
        <v>2.770091784514438E-2</v>
      </c>
      <c r="U766" s="1">
        <v>4</v>
      </c>
      <c r="V766" s="1">
        <v>8</v>
      </c>
      <c r="W766" s="1">
        <v>0</v>
      </c>
      <c r="X766" s="1">
        <v>0</v>
      </c>
      <c r="Y766" s="1">
        <v>0</v>
      </c>
      <c r="Z766" s="1">
        <v>0</v>
      </c>
      <c r="AA766" s="1">
        <v>0</v>
      </c>
      <c r="AB766" s="1">
        <v>0</v>
      </c>
      <c r="AC766" s="1" t="s">
        <v>41</v>
      </c>
      <c r="AD766" s="1" t="s">
        <v>51</v>
      </c>
      <c r="AE766" s="1" t="s">
        <v>40</v>
      </c>
      <c r="AF766" s="3">
        <v>4706591.8257999998</v>
      </c>
      <c r="AG766" s="3">
        <v>2512007.1579999998</v>
      </c>
      <c r="AH766" s="3">
        <v>-75.666881000000004</v>
      </c>
      <c r="AI766" s="3">
        <v>8.6242850000000004</v>
      </c>
    </row>
    <row r="767" spans="1:35" ht="15.75" hidden="1" customHeight="1" x14ac:dyDescent="0.25">
      <c r="A767" s="1" t="s">
        <v>32</v>
      </c>
      <c r="B767" s="1" t="s">
        <v>64</v>
      </c>
      <c r="C767" s="1" t="s">
        <v>71</v>
      </c>
      <c r="D767" s="1">
        <v>12</v>
      </c>
      <c r="E767" s="1">
        <v>810</v>
      </c>
      <c r="F767" s="1" t="s">
        <v>72</v>
      </c>
      <c r="G767" s="2">
        <v>45800</v>
      </c>
      <c r="H767" s="1" t="s">
        <v>49</v>
      </c>
      <c r="I767" s="1" t="s">
        <v>50</v>
      </c>
      <c r="J767" s="1" t="s">
        <v>38</v>
      </c>
      <c r="K767" s="1">
        <v>6</v>
      </c>
      <c r="L767" s="1">
        <v>40</v>
      </c>
      <c r="M767" s="1" t="s">
        <v>39</v>
      </c>
      <c r="N767" s="1" t="s">
        <v>40</v>
      </c>
      <c r="O767" s="1">
        <v>74</v>
      </c>
      <c r="P767" s="35">
        <f t="shared" si="33"/>
        <v>0.74</v>
      </c>
      <c r="Q767" s="1">
        <f t="shared" si="34"/>
        <v>0.2355493157760051</v>
      </c>
      <c r="R767" s="1">
        <v>11</v>
      </c>
      <c r="S767" s="1">
        <v>8.5</v>
      </c>
      <c r="T767" s="1">
        <f t="shared" si="35"/>
        <v>4.3576623418560945E-2</v>
      </c>
      <c r="U767" s="1">
        <v>2</v>
      </c>
      <c r="V767" s="1">
        <v>7</v>
      </c>
      <c r="W767" s="1">
        <v>0</v>
      </c>
      <c r="X767" s="1">
        <v>0</v>
      </c>
      <c r="Y767" s="1">
        <v>0</v>
      </c>
      <c r="Z767" s="1">
        <v>0</v>
      </c>
      <c r="AA767" s="1">
        <v>0</v>
      </c>
      <c r="AB767" s="1">
        <v>2</v>
      </c>
      <c r="AC767" s="1" t="s">
        <v>41</v>
      </c>
      <c r="AD767" s="1" t="s">
        <v>51</v>
      </c>
      <c r="AE767" s="1" t="s">
        <v>40</v>
      </c>
      <c r="AF767" s="3">
        <v>4706591.2922999999</v>
      </c>
      <c r="AG767" s="3">
        <v>2512009.5956000001</v>
      </c>
      <c r="AH767" s="3">
        <v>-75.666886000000005</v>
      </c>
      <c r="AI767" s="3">
        <v>8.6243069999999999</v>
      </c>
    </row>
    <row r="768" spans="1:35" ht="15.75" hidden="1" customHeight="1" x14ac:dyDescent="0.25">
      <c r="A768" s="1" t="s">
        <v>32</v>
      </c>
      <c r="B768" s="1" t="s">
        <v>64</v>
      </c>
      <c r="C768" s="1" t="s">
        <v>71</v>
      </c>
      <c r="D768" s="1">
        <v>12</v>
      </c>
      <c r="E768" s="1">
        <v>811</v>
      </c>
      <c r="F768" s="1" t="s">
        <v>72</v>
      </c>
      <c r="G768" s="2">
        <v>45800</v>
      </c>
      <c r="H768" s="1" t="s">
        <v>49</v>
      </c>
      <c r="I768" s="1" t="s">
        <v>50</v>
      </c>
      <c r="J768" s="1" t="s">
        <v>38</v>
      </c>
      <c r="K768" s="1">
        <v>6</v>
      </c>
      <c r="L768" s="1">
        <v>41</v>
      </c>
      <c r="M768" s="1" t="s">
        <v>52</v>
      </c>
      <c r="N768" s="1" t="s">
        <v>40</v>
      </c>
      <c r="O768" s="1">
        <v>110</v>
      </c>
      <c r="P768" s="35">
        <f t="shared" si="33"/>
        <v>1.1000000000000001</v>
      </c>
      <c r="Q768" s="1">
        <f t="shared" si="34"/>
        <v>0.35014087480216977</v>
      </c>
      <c r="R768" s="1">
        <v>4.2</v>
      </c>
      <c r="S768" s="1">
        <v>0.4</v>
      </c>
      <c r="T768" s="1">
        <f t="shared" si="35"/>
        <v>9.6288740570596693E-2</v>
      </c>
      <c r="U768" s="1">
        <v>0</v>
      </c>
      <c r="V768" s="1">
        <v>4</v>
      </c>
      <c r="W768" s="1"/>
      <c r="X768" s="1"/>
      <c r="Y768" s="1"/>
      <c r="Z768" s="1"/>
      <c r="AA768" s="1"/>
      <c r="AB768" s="1"/>
      <c r="AC768" s="1" t="s">
        <v>41</v>
      </c>
      <c r="AD768" s="1" t="s">
        <v>51</v>
      </c>
      <c r="AE768" s="1" t="s">
        <v>40</v>
      </c>
      <c r="AF768" s="3">
        <v>4706590.2967999997</v>
      </c>
      <c r="AG768" s="3">
        <v>2512008.9388000001</v>
      </c>
      <c r="AH768" s="3">
        <v>-75.666894999999997</v>
      </c>
      <c r="AI768" s="3">
        <v>8.6243010000000009</v>
      </c>
    </row>
    <row r="769" spans="1:35" ht="15.75" hidden="1" customHeight="1" x14ac:dyDescent="0.25">
      <c r="A769" s="1" t="s">
        <v>32</v>
      </c>
      <c r="B769" s="1" t="s">
        <v>64</v>
      </c>
      <c r="C769" s="1" t="s">
        <v>71</v>
      </c>
      <c r="D769" s="1">
        <v>12</v>
      </c>
      <c r="E769" s="1">
        <v>812</v>
      </c>
      <c r="F769" s="1" t="s">
        <v>72</v>
      </c>
      <c r="G769" s="2">
        <v>45800</v>
      </c>
      <c r="H769" s="1" t="s">
        <v>49</v>
      </c>
      <c r="I769" s="1" t="s">
        <v>50</v>
      </c>
      <c r="J769" s="1" t="s">
        <v>38</v>
      </c>
      <c r="K769" s="1">
        <v>6</v>
      </c>
      <c r="L769" s="1">
        <v>42</v>
      </c>
      <c r="M769" s="1" t="s">
        <v>39</v>
      </c>
      <c r="N769" s="1" t="s">
        <v>40</v>
      </c>
      <c r="O769" s="1">
        <v>66.7</v>
      </c>
      <c r="P769" s="35">
        <f t="shared" si="33"/>
        <v>0.66700000000000004</v>
      </c>
      <c r="Q769" s="1">
        <f t="shared" si="34"/>
        <v>0.21231269408458839</v>
      </c>
      <c r="R769" s="1">
        <v>8.5</v>
      </c>
      <c r="S769" s="1">
        <v>6.5</v>
      </c>
      <c r="T769" s="1">
        <f t="shared" si="35"/>
        <v>3.5403141738605114E-2</v>
      </c>
      <c r="U769" s="1">
        <v>0</v>
      </c>
      <c r="V769" s="1">
        <v>6</v>
      </c>
      <c r="W769" s="1">
        <v>0</v>
      </c>
      <c r="X769" s="1">
        <v>0</v>
      </c>
      <c r="Y769" s="1">
        <v>0</v>
      </c>
      <c r="Z769" s="1">
        <v>0</v>
      </c>
      <c r="AA769" s="1">
        <v>1</v>
      </c>
      <c r="AB769" s="1">
        <v>1</v>
      </c>
      <c r="AC769" s="1" t="s">
        <v>41</v>
      </c>
      <c r="AD769" s="1" t="s">
        <v>51</v>
      </c>
      <c r="AE769" s="1" t="s">
        <v>40</v>
      </c>
      <c r="AF769" s="3">
        <v>4706586.5629000003</v>
      </c>
      <c r="AG769" s="3">
        <v>2512010.2924000002</v>
      </c>
      <c r="AH769" s="3">
        <v>-75.666928999999996</v>
      </c>
      <c r="AI769" s="3">
        <v>8.6243130000000008</v>
      </c>
    </row>
    <row r="770" spans="1:35" ht="15.75" hidden="1" customHeight="1" x14ac:dyDescent="0.25">
      <c r="A770" s="1" t="s">
        <v>32</v>
      </c>
      <c r="B770" s="1" t="s">
        <v>64</v>
      </c>
      <c r="C770" s="1" t="s">
        <v>71</v>
      </c>
      <c r="D770" s="1">
        <v>12</v>
      </c>
      <c r="E770" s="1" t="s">
        <v>40</v>
      </c>
      <c r="F770" s="1" t="s">
        <v>72</v>
      </c>
      <c r="G770" s="2">
        <v>45800</v>
      </c>
      <c r="H770" s="1" t="s">
        <v>49</v>
      </c>
      <c r="I770" s="1" t="s">
        <v>50</v>
      </c>
      <c r="J770" s="1" t="s">
        <v>38</v>
      </c>
      <c r="K770" s="1">
        <v>6</v>
      </c>
      <c r="L770" s="1">
        <v>43</v>
      </c>
      <c r="M770" s="1" t="s">
        <v>44</v>
      </c>
      <c r="N770" s="1">
        <v>5</v>
      </c>
      <c r="O770" s="1" t="s">
        <v>40</v>
      </c>
      <c r="P770" s="35"/>
      <c r="Q770" s="1"/>
      <c r="R770" s="1">
        <v>0.5</v>
      </c>
      <c r="S770" s="1" t="s">
        <v>40</v>
      </c>
      <c r="T770" s="1">
        <f t="shared" ref="T770:T833" si="36">(PI()/4)*Q770*Q770</f>
        <v>0</v>
      </c>
      <c r="U770" s="1" t="s">
        <v>40</v>
      </c>
      <c r="V770" s="1" t="s">
        <v>40</v>
      </c>
      <c r="W770" s="1"/>
      <c r="X770" s="1"/>
      <c r="Y770" s="1"/>
      <c r="Z770" s="1"/>
      <c r="AA770" s="1"/>
      <c r="AB770" s="1"/>
      <c r="AC770" s="1" t="s">
        <v>41</v>
      </c>
      <c r="AD770" s="1" t="s">
        <v>51</v>
      </c>
      <c r="AE770" s="1" t="s">
        <v>40</v>
      </c>
    </row>
    <row r="771" spans="1:35" ht="15.75" hidden="1" customHeight="1" x14ac:dyDescent="0.25">
      <c r="A771" s="1" t="s">
        <v>32</v>
      </c>
      <c r="B771" s="1" t="s">
        <v>64</v>
      </c>
      <c r="C771" s="1" t="s">
        <v>71</v>
      </c>
      <c r="D771" s="1">
        <v>12</v>
      </c>
      <c r="E771" s="1" t="s">
        <v>40</v>
      </c>
      <c r="F771" s="1" t="s">
        <v>72</v>
      </c>
      <c r="G771" s="2">
        <v>45800</v>
      </c>
      <c r="H771" s="1" t="s">
        <v>49</v>
      </c>
      <c r="I771" s="1" t="s">
        <v>50</v>
      </c>
      <c r="J771" s="1" t="s">
        <v>38</v>
      </c>
      <c r="K771" s="1">
        <v>6</v>
      </c>
      <c r="L771" s="1">
        <v>44</v>
      </c>
      <c r="M771" s="1" t="s">
        <v>46</v>
      </c>
      <c r="N771" s="1">
        <v>4</v>
      </c>
      <c r="O771" s="1" t="s">
        <v>40</v>
      </c>
      <c r="P771" s="35"/>
      <c r="Q771" s="1"/>
      <c r="R771" s="1">
        <v>0.15</v>
      </c>
      <c r="S771" s="1" t="s">
        <v>40</v>
      </c>
      <c r="T771" s="1">
        <f t="shared" si="36"/>
        <v>0</v>
      </c>
      <c r="U771" s="1" t="s">
        <v>40</v>
      </c>
      <c r="V771" s="1" t="s">
        <v>40</v>
      </c>
      <c r="W771" s="1"/>
      <c r="X771" s="1"/>
      <c r="Y771" s="1"/>
      <c r="Z771" s="1"/>
      <c r="AA771" s="1"/>
      <c r="AB771" s="1"/>
      <c r="AC771" s="1" t="s">
        <v>41</v>
      </c>
      <c r="AD771" s="1" t="s">
        <v>51</v>
      </c>
      <c r="AE771" s="1" t="s">
        <v>40</v>
      </c>
    </row>
    <row r="772" spans="1:35" ht="15.75" hidden="1" customHeight="1" x14ac:dyDescent="0.25">
      <c r="A772" s="1" t="s">
        <v>32</v>
      </c>
      <c r="B772" s="1" t="s">
        <v>64</v>
      </c>
      <c r="C772" s="1" t="s">
        <v>71</v>
      </c>
      <c r="D772" s="1">
        <v>12</v>
      </c>
      <c r="E772" s="1">
        <v>813</v>
      </c>
      <c r="F772" s="1" t="s">
        <v>72</v>
      </c>
      <c r="G772" s="2">
        <v>45800</v>
      </c>
      <c r="H772" s="1" t="s">
        <v>49</v>
      </c>
      <c r="I772" s="1" t="s">
        <v>50</v>
      </c>
      <c r="J772" s="1" t="s">
        <v>38</v>
      </c>
      <c r="K772" s="1">
        <v>7</v>
      </c>
      <c r="L772" s="1">
        <v>45</v>
      </c>
      <c r="M772" s="1" t="s">
        <v>43</v>
      </c>
      <c r="N772" s="1" t="s">
        <v>40</v>
      </c>
      <c r="O772" s="1">
        <v>100</v>
      </c>
      <c r="P772" s="35">
        <f t="shared" ref="P772:P829" si="37">(O772/100)</f>
        <v>1</v>
      </c>
      <c r="Q772" s="1">
        <f t="shared" ref="Q772:Q829" si="38">(P772/PI())</f>
        <v>0.31830988618379069</v>
      </c>
      <c r="R772" s="1">
        <v>6.6</v>
      </c>
      <c r="S772" s="1">
        <v>3.2</v>
      </c>
      <c r="T772" s="1">
        <f t="shared" si="36"/>
        <v>7.9577471545947673E-2</v>
      </c>
      <c r="U772" s="1">
        <v>0</v>
      </c>
      <c r="V772" s="1">
        <v>4</v>
      </c>
      <c r="W772" s="1">
        <v>0</v>
      </c>
      <c r="X772" s="1">
        <v>0</v>
      </c>
      <c r="Y772" s="1">
        <v>0</v>
      </c>
      <c r="Z772" s="1">
        <v>0</v>
      </c>
      <c r="AA772" s="1">
        <v>0</v>
      </c>
      <c r="AB772" s="1">
        <v>0</v>
      </c>
      <c r="AC772" s="1" t="s">
        <v>41</v>
      </c>
      <c r="AD772" s="1" t="s">
        <v>51</v>
      </c>
      <c r="AE772" s="1" t="s">
        <v>40</v>
      </c>
      <c r="AF772" s="3">
        <v>4706581.4184999997</v>
      </c>
      <c r="AG772" s="3">
        <v>2512014.6430000002</v>
      </c>
      <c r="AH772" s="3">
        <v>-75.666976000000005</v>
      </c>
      <c r="AI772" s="3">
        <v>8.624352</v>
      </c>
    </row>
    <row r="773" spans="1:35" ht="15.75" hidden="1" customHeight="1" x14ac:dyDescent="0.25">
      <c r="A773" s="1" t="s">
        <v>32</v>
      </c>
      <c r="B773" s="1" t="s">
        <v>64</v>
      </c>
      <c r="C773" s="1" t="s">
        <v>71</v>
      </c>
      <c r="D773" s="1">
        <v>12</v>
      </c>
      <c r="E773" s="1">
        <v>814</v>
      </c>
      <c r="F773" s="1" t="s">
        <v>72</v>
      </c>
      <c r="G773" s="2">
        <v>45800</v>
      </c>
      <c r="H773" s="1" t="s">
        <v>49</v>
      </c>
      <c r="I773" s="1" t="s">
        <v>50</v>
      </c>
      <c r="J773" s="1" t="s">
        <v>38</v>
      </c>
      <c r="K773" s="1">
        <v>7</v>
      </c>
      <c r="L773" s="1">
        <v>46</v>
      </c>
      <c r="M773" s="1" t="s">
        <v>39</v>
      </c>
      <c r="N773" s="1" t="s">
        <v>40</v>
      </c>
      <c r="O773" s="1">
        <v>74.400000000000006</v>
      </c>
      <c r="P773" s="35">
        <f t="shared" si="37"/>
        <v>0.74400000000000011</v>
      </c>
      <c r="Q773" s="1">
        <f t="shared" si="38"/>
        <v>0.23682255532074031</v>
      </c>
      <c r="R773" s="1">
        <v>10.3</v>
      </c>
      <c r="S773" s="1">
        <v>8</v>
      </c>
      <c r="T773" s="1">
        <f t="shared" si="36"/>
        <v>4.4048995289657701E-2</v>
      </c>
      <c r="U773" s="1">
        <v>0</v>
      </c>
      <c r="V773" s="1">
        <v>6</v>
      </c>
      <c r="W773" s="1">
        <v>1</v>
      </c>
      <c r="X773" s="1">
        <v>0</v>
      </c>
      <c r="Y773" s="1">
        <v>0</v>
      </c>
      <c r="Z773" s="1">
        <v>0</v>
      </c>
      <c r="AA773" s="1">
        <v>0</v>
      </c>
      <c r="AB773" s="1">
        <v>4</v>
      </c>
      <c r="AC773" s="1" t="s">
        <v>41</v>
      </c>
      <c r="AD773" s="1" t="s">
        <v>51</v>
      </c>
      <c r="AE773" s="1" t="s">
        <v>40</v>
      </c>
      <c r="AF773" s="3">
        <v>4706578.2350000003</v>
      </c>
      <c r="AG773" s="3">
        <v>2512015.9928000001</v>
      </c>
      <c r="AH773" s="3">
        <v>-75.667005000000003</v>
      </c>
      <c r="AI773" s="3">
        <v>8.6243639999999999</v>
      </c>
    </row>
    <row r="774" spans="1:35" ht="15.75" hidden="1" customHeight="1" x14ac:dyDescent="0.25">
      <c r="A774" s="1" t="s">
        <v>32</v>
      </c>
      <c r="B774" s="1" t="s">
        <v>64</v>
      </c>
      <c r="C774" s="1" t="s">
        <v>71</v>
      </c>
      <c r="D774" s="1">
        <v>12</v>
      </c>
      <c r="E774" s="1">
        <v>815</v>
      </c>
      <c r="F774" s="1" t="s">
        <v>72</v>
      </c>
      <c r="G774" s="2">
        <v>45800</v>
      </c>
      <c r="H774" s="1" t="s">
        <v>49</v>
      </c>
      <c r="I774" s="1" t="s">
        <v>50</v>
      </c>
      <c r="J774" s="1" t="s">
        <v>38</v>
      </c>
      <c r="K774" s="1">
        <v>7</v>
      </c>
      <c r="L774" s="1">
        <v>47</v>
      </c>
      <c r="M774" s="1" t="s">
        <v>39</v>
      </c>
      <c r="N774" s="1"/>
      <c r="O774" s="1">
        <v>51.8</v>
      </c>
      <c r="P774" s="35">
        <f t="shared" si="37"/>
        <v>0.51800000000000002</v>
      </c>
      <c r="Q774" s="1">
        <f t="shared" si="38"/>
        <v>0.16488452104320359</v>
      </c>
      <c r="R774" s="1">
        <v>9</v>
      </c>
      <c r="S774" s="1">
        <v>6.6</v>
      </c>
      <c r="T774" s="1">
        <f t="shared" si="36"/>
        <v>2.1352545475094863E-2</v>
      </c>
      <c r="U774" s="1">
        <v>0</v>
      </c>
      <c r="V774" s="1">
        <v>5</v>
      </c>
      <c r="W774" s="1">
        <v>0</v>
      </c>
      <c r="X774" s="1">
        <v>0</v>
      </c>
      <c r="Y774" s="1">
        <v>0</v>
      </c>
      <c r="Z774" s="1">
        <v>0</v>
      </c>
      <c r="AA774" s="1">
        <v>0</v>
      </c>
      <c r="AB774" s="1">
        <v>0</v>
      </c>
      <c r="AC774" s="1" t="s">
        <v>41</v>
      </c>
      <c r="AD774" s="1" t="s">
        <v>51</v>
      </c>
      <c r="AE774" s="1" t="s">
        <v>40</v>
      </c>
      <c r="AF774" s="3">
        <v>4706578.3320000004</v>
      </c>
      <c r="AG774" s="3">
        <v>2512014.1113999998</v>
      </c>
      <c r="AH774" s="3">
        <v>-75.667004000000006</v>
      </c>
      <c r="AI774" s="3">
        <v>8.6243470000000002</v>
      </c>
    </row>
    <row r="775" spans="1:35" ht="15.75" hidden="1" customHeight="1" x14ac:dyDescent="0.25">
      <c r="A775" s="1" t="s">
        <v>32</v>
      </c>
      <c r="B775" s="1" t="s">
        <v>64</v>
      </c>
      <c r="C775" s="1" t="s">
        <v>71</v>
      </c>
      <c r="D775" s="1">
        <v>12</v>
      </c>
      <c r="E775" s="1">
        <v>816</v>
      </c>
      <c r="F775" s="1" t="s">
        <v>72</v>
      </c>
      <c r="G775" s="2">
        <v>45800</v>
      </c>
      <c r="H775" s="1" t="s">
        <v>49</v>
      </c>
      <c r="I775" s="1" t="s">
        <v>50</v>
      </c>
      <c r="J775" s="1" t="s">
        <v>38</v>
      </c>
      <c r="K775" s="1">
        <v>7</v>
      </c>
      <c r="L775" s="1">
        <v>48</v>
      </c>
      <c r="M775" s="1" t="s">
        <v>39</v>
      </c>
      <c r="N775" s="1" t="s">
        <v>40</v>
      </c>
      <c r="O775" s="1">
        <v>71.2</v>
      </c>
      <c r="P775" s="35">
        <f t="shared" si="37"/>
        <v>0.71200000000000008</v>
      </c>
      <c r="Q775" s="1">
        <f t="shared" si="38"/>
        <v>0.22663663896285899</v>
      </c>
      <c r="R775" s="1">
        <v>10.199999999999999</v>
      </c>
      <c r="S775" s="1">
        <v>8</v>
      </c>
      <c r="T775" s="1">
        <f t="shared" si="36"/>
        <v>4.0341321735388902E-2</v>
      </c>
      <c r="U775" s="1">
        <v>2</v>
      </c>
      <c r="V775" s="1">
        <v>7</v>
      </c>
      <c r="W775" s="1">
        <v>1</v>
      </c>
      <c r="X775" s="1">
        <v>0</v>
      </c>
      <c r="Y775" s="1">
        <v>0</v>
      </c>
      <c r="Z775" s="1">
        <v>0</v>
      </c>
      <c r="AA775" s="1">
        <v>0</v>
      </c>
      <c r="AB775" s="1">
        <v>3</v>
      </c>
      <c r="AC775" s="1" t="s">
        <v>41</v>
      </c>
      <c r="AD775" s="1" t="s">
        <v>51</v>
      </c>
      <c r="AE775" s="1" t="s">
        <v>40</v>
      </c>
      <c r="AF775" s="3">
        <v>4706580.7764999997</v>
      </c>
      <c r="AG775" s="3">
        <v>2512017.3026000001</v>
      </c>
      <c r="AH775" s="3">
        <v>-75.666982000000004</v>
      </c>
      <c r="AI775" s="3">
        <v>8.6243759999999998</v>
      </c>
    </row>
    <row r="776" spans="1:35" ht="15.75" hidden="1" customHeight="1" x14ac:dyDescent="0.25">
      <c r="A776" s="1" t="s">
        <v>32</v>
      </c>
      <c r="B776" s="1" t="s">
        <v>64</v>
      </c>
      <c r="C776" s="1" t="s">
        <v>71</v>
      </c>
      <c r="D776" s="1">
        <v>12</v>
      </c>
      <c r="E776" s="1">
        <v>817</v>
      </c>
      <c r="F776" s="1" t="s">
        <v>72</v>
      </c>
      <c r="G776" s="2">
        <v>45800</v>
      </c>
      <c r="H776" s="1" t="s">
        <v>49</v>
      </c>
      <c r="I776" s="1" t="s">
        <v>50</v>
      </c>
      <c r="J776" s="1" t="s">
        <v>38</v>
      </c>
      <c r="K776" s="1">
        <v>7</v>
      </c>
      <c r="L776" s="1">
        <v>49</v>
      </c>
      <c r="M776" s="1" t="s">
        <v>43</v>
      </c>
      <c r="N776" s="1" t="s">
        <v>40</v>
      </c>
      <c r="O776" s="1">
        <v>56.3</v>
      </c>
      <c r="P776" s="35">
        <f t="shared" si="37"/>
        <v>0.56299999999999994</v>
      </c>
      <c r="Q776" s="1">
        <f t="shared" si="38"/>
        <v>0.17920846592147413</v>
      </c>
      <c r="R776" s="1">
        <v>6.7</v>
      </c>
      <c r="S776" s="1">
        <v>3.5</v>
      </c>
      <c r="T776" s="1">
        <f t="shared" si="36"/>
        <v>2.5223591578447481E-2</v>
      </c>
      <c r="U776" s="1">
        <v>0</v>
      </c>
      <c r="V776" s="1">
        <v>4</v>
      </c>
      <c r="W776" s="1">
        <v>0</v>
      </c>
      <c r="X776" s="1">
        <v>0</v>
      </c>
      <c r="Y776" s="1">
        <v>0</v>
      </c>
      <c r="Z776" s="1">
        <v>0</v>
      </c>
      <c r="AA776" s="1">
        <v>0</v>
      </c>
      <c r="AB776" s="1">
        <v>0</v>
      </c>
      <c r="AC776" s="1" t="s">
        <v>41</v>
      </c>
      <c r="AD776" s="1" t="s">
        <v>51</v>
      </c>
      <c r="AE776" s="1" t="s">
        <v>40</v>
      </c>
      <c r="AF776" s="3">
        <v>4706578.1249000002</v>
      </c>
      <c r="AG776" s="3">
        <v>2512015.9936000002</v>
      </c>
      <c r="AH776" s="3">
        <v>-75.667006000000001</v>
      </c>
      <c r="AI776" s="3">
        <v>8.6243639999999999</v>
      </c>
    </row>
    <row r="777" spans="1:35" ht="15.75" hidden="1" customHeight="1" x14ac:dyDescent="0.25">
      <c r="A777" s="1" t="s">
        <v>32</v>
      </c>
      <c r="B777" s="1" t="s">
        <v>64</v>
      </c>
      <c r="C777" s="1" t="s">
        <v>71</v>
      </c>
      <c r="D777" s="1">
        <v>12</v>
      </c>
      <c r="E777" s="1">
        <v>818</v>
      </c>
      <c r="F777" s="1" t="s">
        <v>72</v>
      </c>
      <c r="G777" s="2">
        <v>45800</v>
      </c>
      <c r="H777" s="1" t="s">
        <v>49</v>
      </c>
      <c r="I777" s="1" t="s">
        <v>50</v>
      </c>
      <c r="J777" s="1" t="s">
        <v>38</v>
      </c>
      <c r="K777" s="1">
        <v>7</v>
      </c>
      <c r="L777" s="1">
        <v>50</v>
      </c>
      <c r="M777" s="1" t="s">
        <v>39</v>
      </c>
      <c r="N777" s="1" t="s">
        <v>40</v>
      </c>
      <c r="O777" s="1">
        <v>66.8</v>
      </c>
      <c r="P777" s="35">
        <f t="shared" si="37"/>
        <v>0.66799999999999993</v>
      </c>
      <c r="Q777" s="1">
        <f t="shared" si="38"/>
        <v>0.21263100397077214</v>
      </c>
      <c r="R777" s="1">
        <v>8.8000000000000007</v>
      </c>
      <c r="S777" s="1">
        <v>6</v>
      </c>
      <c r="T777" s="1">
        <f t="shared" si="36"/>
        <v>3.5509377663118943E-2</v>
      </c>
      <c r="U777" s="1">
        <v>0</v>
      </c>
      <c r="V777" s="1">
        <v>6</v>
      </c>
      <c r="W777" s="1">
        <v>2</v>
      </c>
      <c r="X777" s="1">
        <v>0</v>
      </c>
      <c r="Y777" s="1">
        <v>0</v>
      </c>
      <c r="Z777" s="1">
        <v>0</v>
      </c>
      <c r="AA777" s="1">
        <v>0</v>
      </c>
      <c r="AB777" s="1">
        <v>0</v>
      </c>
      <c r="AC777" s="1" t="s">
        <v>41</v>
      </c>
      <c r="AD777" s="1" t="s">
        <v>51</v>
      </c>
      <c r="AE777" s="1" t="s">
        <v>40</v>
      </c>
      <c r="AF777" s="3">
        <v>4706578.2350000003</v>
      </c>
      <c r="AG777" s="3">
        <v>2512015.9928000001</v>
      </c>
      <c r="AH777" s="3">
        <v>-75.667005000000003</v>
      </c>
      <c r="AI777" s="3">
        <v>8.6243639999999999</v>
      </c>
    </row>
    <row r="778" spans="1:35" ht="15.75" hidden="1" customHeight="1" x14ac:dyDescent="0.25">
      <c r="A778" s="1" t="s">
        <v>32</v>
      </c>
      <c r="B778" s="1" t="s">
        <v>64</v>
      </c>
      <c r="C778" s="1" t="s">
        <v>71</v>
      </c>
      <c r="D778" s="1">
        <v>12</v>
      </c>
      <c r="E778" s="1">
        <v>819</v>
      </c>
      <c r="F778" s="1" t="s">
        <v>72</v>
      </c>
      <c r="G778" s="2">
        <v>45800</v>
      </c>
      <c r="H778" s="1" t="s">
        <v>49</v>
      </c>
      <c r="I778" s="1" t="s">
        <v>50</v>
      </c>
      <c r="J778" s="1" t="s">
        <v>38</v>
      </c>
      <c r="K778" s="1">
        <v>7</v>
      </c>
      <c r="L778" s="1">
        <v>51</v>
      </c>
      <c r="M778" s="1" t="s">
        <v>54</v>
      </c>
      <c r="N778" s="1" t="s">
        <v>40</v>
      </c>
      <c r="O778" s="1">
        <v>70</v>
      </c>
      <c r="P778" s="35">
        <f t="shared" si="37"/>
        <v>0.7</v>
      </c>
      <c r="Q778" s="1">
        <f t="shared" si="38"/>
        <v>0.22281692032865347</v>
      </c>
      <c r="R778" s="1">
        <v>4.5</v>
      </c>
      <c r="S778" s="1">
        <v>1.3</v>
      </c>
      <c r="T778" s="1">
        <f t="shared" si="36"/>
        <v>3.8992961057514354E-2</v>
      </c>
      <c r="U778" s="1">
        <v>0</v>
      </c>
      <c r="V778" s="1">
        <v>5</v>
      </c>
      <c r="W778" s="1"/>
      <c r="X778" s="1"/>
      <c r="Y778" s="1"/>
      <c r="Z778" s="1"/>
      <c r="AA778" s="1"/>
      <c r="AB778" s="1"/>
      <c r="AC778" s="1" t="s">
        <v>41</v>
      </c>
      <c r="AD778" s="1" t="s">
        <v>51</v>
      </c>
      <c r="AE778" s="1" t="s">
        <v>40</v>
      </c>
      <c r="AF778" s="3">
        <v>4706578.2403999995</v>
      </c>
      <c r="AG778" s="3">
        <v>2512016.7672000001</v>
      </c>
      <c r="AH778" s="3">
        <v>-75.667005000000003</v>
      </c>
      <c r="AI778" s="3">
        <v>8.624371</v>
      </c>
    </row>
    <row r="779" spans="1:35" ht="15.75" hidden="1" customHeight="1" x14ac:dyDescent="0.25">
      <c r="A779" s="1" t="s">
        <v>32</v>
      </c>
      <c r="B779" s="1" t="s">
        <v>64</v>
      </c>
      <c r="C779" s="1" t="s">
        <v>71</v>
      </c>
      <c r="D779" s="1">
        <v>12</v>
      </c>
      <c r="E779" s="1" t="s">
        <v>40</v>
      </c>
      <c r="F779" s="1" t="s">
        <v>72</v>
      </c>
      <c r="G779" s="2">
        <v>45800</v>
      </c>
      <c r="H779" s="1" t="s">
        <v>49</v>
      </c>
      <c r="I779" s="1" t="s">
        <v>50</v>
      </c>
      <c r="J779" s="1" t="s">
        <v>38</v>
      </c>
      <c r="K779" s="1">
        <v>7</v>
      </c>
      <c r="L779" s="1">
        <v>52</v>
      </c>
      <c r="M779" s="1" t="s">
        <v>44</v>
      </c>
      <c r="N779" s="1">
        <v>4</v>
      </c>
      <c r="O779" s="1" t="s">
        <v>40</v>
      </c>
      <c r="P779" s="35"/>
      <c r="Q779" s="1"/>
      <c r="R779" s="1">
        <v>0.5</v>
      </c>
      <c r="S779" s="1" t="s">
        <v>40</v>
      </c>
      <c r="T779" s="1">
        <f t="shared" si="36"/>
        <v>0</v>
      </c>
      <c r="U779" s="1" t="s">
        <v>40</v>
      </c>
      <c r="V779" s="1" t="s">
        <v>40</v>
      </c>
      <c r="W779" s="1"/>
      <c r="X779" s="1"/>
      <c r="Y779" s="1"/>
      <c r="Z779" s="1"/>
      <c r="AA779" s="1"/>
      <c r="AB779" s="1"/>
      <c r="AC779" s="1" t="s">
        <v>41</v>
      </c>
      <c r="AD779" s="1" t="s">
        <v>51</v>
      </c>
      <c r="AE779" s="1" t="s">
        <v>40</v>
      </c>
    </row>
    <row r="780" spans="1:35" ht="15.75" hidden="1" customHeight="1" x14ac:dyDescent="0.25">
      <c r="A780" s="1" t="s">
        <v>32</v>
      </c>
      <c r="B780" s="1" t="s">
        <v>64</v>
      </c>
      <c r="C780" s="1" t="s">
        <v>71</v>
      </c>
      <c r="D780" s="1">
        <v>12</v>
      </c>
      <c r="E780" s="1">
        <v>820</v>
      </c>
      <c r="F780" s="1" t="s">
        <v>72</v>
      </c>
      <c r="G780" s="2">
        <v>45800</v>
      </c>
      <c r="H780" s="1" t="s">
        <v>49</v>
      </c>
      <c r="I780" s="1" t="s">
        <v>50</v>
      </c>
      <c r="J780" s="1" t="s">
        <v>38</v>
      </c>
      <c r="K780" s="1">
        <v>8</v>
      </c>
      <c r="L780" s="1">
        <v>53</v>
      </c>
      <c r="M780" s="1" t="s">
        <v>39</v>
      </c>
      <c r="N780" s="1" t="s">
        <v>40</v>
      </c>
      <c r="O780" s="1">
        <v>60.5</v>
      </c>
      <c r="P780" s="35">
        <f t="shared" si="37"/>
        <v>0.60499999999999998</v>
      </c>
      <c r="Q780" s="1">
        <f t="shared" si="38"/>
        <v>0.19257748114119336</v>
      </c>
      <c r="R780" s="1">
        <v>8.8000000000000007</v>
      </c>
      <c r="S780" s="1">
        <v>6.2</v>
      </c>
      <c r="T780" s="1">
        <f t="shared" si="36"/>
        <v>2.9127344022605493E-2</v>
      </c>
      <c r="U780" s="1">
        <v>0</v>
      </c>
      <c r="V780" s="1">
        <v>6</v>
      </c>
      <c r="W780" s="1">
        <v>1</v>
      </c>
      <c r="X780" s="1">
        <v>0</v>
      </c>
      <c r="Y780" s="1">
        <v>0</v>
      </c>
      <c r="Z780" s="1">
        <v>0</v>
      </c>
      <c r="AA780" s="1">
        <v>0</v>
      </c>
      <c r="AB780" s="1">
        <v>2</v>
      </c>
      <c r="AC780" s="1" t="s">
        <v>41</v>
      </c>
      <c r="AD780" s="1" t="s">
        <v>51</v>
      </c>
      <c r="AE780" s="1" t="s">
        <v>40</v>
      </c>
      <c r="AF780" s="3">
        <v>4706580.0857999995</v>
      </c>
      <c r="AG780" s="3">
        <v>2512012.9928000001</v>
      </c>
      <c r="AH780" s="3">
        <v>-75.666988000000003</v>
      </c>
      <c r="AI780" s="3">
        <v>8.6243370000000006</v>
      </c>
    </row>
    <row r="781" spans="1:35" ht="15.75" hidden="1" customHeight="1" x14ac:dyDescent="0.25">
      <c r="A781" s="1" t="s">
        <v>32</v>
      </c>
      <c r="B781" s="1" t="s">
        <v>64</v>
      </c>
      <c r="C781" s="1" t="s">
        <v>71</v>
      </c>
      <c r="D781" s="1">
        <v>12</v>
      </c>
      <c r="E781" s="1">
        <v>821</v>
      </c>
      <c r="F781" s="1" t="s">
        <v>72</v>
      </c>
      <c r="G781" s="2">
        <v>45800</v>
      </c>
      <c r="H781" s="1" t="s">
        <v>49</v>
      </c>
      <c r="I781" s="1" t="s">
        <v>50</v>
      </c>
      <c r="J781" s="1" t="s">
        <v>38</v>
      </c>
      <c r="K781" s="1">
        <v>8</v>
      </c>
      <c r="L781" s="1">
        <v>54</v>
      </c>
      <c r="M781" s="1" t="s">
        <v>39</v>
      </c>
      <c r="N781" s="1" t="s">
        <v>40</v>
      </c>
      <c r="O781" s="1">
        <v>66.3</v>
      </c>
      <c r="P781" s="35">
        <f t="shared" si="37"/>
        <v>0.66299999999999992</v>
      </c>
      <c r="Q781" s="1">
        <f t="shared" si="38"/>
        <v>0.21103945453985321</v>
      </c>
      <c r="R781" s="1">
        <v>8.6</v>
      </c>
      <c r="S781" s="1">
        <v>6.5</v>
      </c>
      <c r="T781" s="1">
        <f t="shared" si="36"/>
        <v>3.4979789589980666E-2</v>
      </c>
      <c r="U781" s="1">
        <v>0</v>
      </c>
      <c r="V781" s="1">
        <v>6</v>
      </c>
      <c r="W781" s="1">
        <v>0</v>
      </c>
      <c r="X781" s="1">
        <v>1</v>
      </c>
      <c r="Y781" s="1">
        <v>0</v>
      </c>
      <c r="Z781" s="1">
        <v>0</v>
      </c>
      <c r="AA781" s="1">
        <v>0</v>
      </c>
      <c r="AB781" s="1">
        <v>3</v>
      </c>
      <c r="AC781" s="1" t="s">
        <v>41</v>
      </c>
      <c r="AD781" s="1" t="s">
        <v>51</v>
      </c>
      <c r="AE781" s="1" t="s">
        <v>40</v>
      </c>
      <c r="AF781" s="3">
        <v>4706578.0832000002</v>
      </c>
      <c r="AG781" s="3">
        <v>2512010.0197999999</v>
      </c>
      <c r="AH781" s="3">
        <v>-75.667006000000001</v>
      </c>
      <c r="AI781" s="3">
        <v>8.6243099999999995</v>
      </c>
    </row>
    <row r="782" spans="1:35" ht="15.75" hidden="1" customHeight="1" x14ac:dyDescent="0.25">
      <c r="A782" s="1" t="s">
        <v>32</v>
      </c>
      <c r="B782" s="1" t="s">
        <v>64</v>
      </c>
      <c r="C782" s="1" t="s">
        <v>71</v>
      </c>
      <c r="D782" s="1">
        <v>12</v>
      </c>
      <c r="E782" s="1">
        <v>822</v>
      </c>
      <c r="F782" s="1" t="s">
        <v>72</v>
      </c>
      <c r="G782" s="2">
        <v>45800</v>
      </c>
      <c r="H782" s="1" t="s">
        <v>49</v>
      </c>
      <c r="I782" s="1" t="s">
        <v>50</v>
      </c>
      <c r="J782" s="1" t="s">
        <v>38</v>
      </c>
      <c r="K782" s="1">
        <v>8</v>
      </c>
      <c r="L782" s="1">
        <v>55</v>
      </c>
      <c r="M782" s="1" t="s">
        <v>43</v>
      </c>
      <c r="N782" s="1" t="s">
        <v>40</v>
      </c>
      <c r="O782" s="1">
        <v>53.2</v>
      </c>
      <c r="P782" s="35">
        <f t="shared" si="37"/>
        <v>0.53200000000000003</v>
      </c>
      <c r="Q782" s="1">
        <f t="shared" si="38"/>
        <v>0.16934085944977664</v>
      </c>
      <c r="R782" s="1">
        <v>5.8</v>
      </c>
      <c r="S782" s="1">
        <v>3.3</v>
      </c>
      <c r="T782" s="1">
        <f t="shared" si="36"/>
        <v>2.2522334306820296E-2</v>
      </c>
      <c r="U782" s="1">
        <v>0</v>
      </c>
      <c r="V782" s="1">
        <v>5</v>
      </c>
      <c r="W782" s="1">
        <v>0</v>
      </c>
      <c r="X782" s="1">
        <v>0</v>
      </c>
      <c r="Y782" s="1">
        <v>0</v>
      </c>
      <c r="Z782" s="1">
        <v>0</v>
      </c>
      <c r="AA782" s="1">
        <v>0</v>
      </c>
      <c r="AB782" s="1">
        <v>2</v>
      </c>
      <c r="AC782" s="1" t="s">
        <v>41</v>
      </c>
      <c r="AD782" s="1" t="s">
        <v>51</v>
      </c>
      <c r="AE782" s="1" t="s">
        <v>40</v>
      </c>
      <c r="AF782" s="3">
        <v>4706577.8899999997</v>
      </c>
      <c r="AG782" s="3">
        <v>2512013.8931999998</v>
      </c>
      <c r="AH782" s="3">
        <v>-75.667007999999996</v>
      </c>
      <c r="AI782" s="3">
        <v>8.6243449999999999</v>
      </c>
    </row>
    <row r="783" spans="1:35" ht="15.75" hidden="1" customHeight="1" x14ac:dyDescent="0.25">
      <c r="A783" s="1" t="s">
        <v>32</v>
      </c>
      <c r="B783" s="1" t="s">
        <v>64</v>
      </c>
      <c r="C783" s="1" t="s">
        <v>71</v>
      </c>
      <c r="D783" s="1">
        <v>12</v>
      </c>
      <c r="E783" s="1">
        <v>823</v>
      </c>
      <c r="F783" s="1" t="s">
        <v>72</v>
      </c>
      <c r="G783" s="2">
        <v>45800</v>
      </c>
      <c r="H783" s="1" t="s">
        <v>49</v>
      </c>
      <c r="I783" s="1" t="s">
        <v>50</v>
      </c>
      <c r="J783" s="1" t="s">
        <v>38</v>
      </c>
      <c r="K783" s="1">
        <v>8</v>
      </c>
      <c r="L783" s="1">
        <v>56</v>
      </c>
      <c r="M783" s="1" t="s">
        <v>39</v>
      </c>
      <c r="N783" s="1" t="s">
        <v>40</v>
      </c>
      <c r="O783" s="1">
        <v>60.1</v>
      </c>
      <c r="P783" s="35">
        <f t="shared" si="37"/>
        <v>0.60099999999999998</v>
      </c>
      <c r="Q783" s="1">
        <f t="shared" si="38"/>
        <v>0.1913042415964582</v>
      </c>
      <c r="R783" s="1">
        <v>8.8000000000000007</v>
      </c>
      <c r="S783" s="1">
        <v>6.2</v>
      </c>
      <c r="T783" s="1">
        <f t="shared" si="36"/>
        <v>2.8743462299867843E-2</v>
      </c>
      <c r="U783" s="1">
        <v>0</v>
      </c>
      <c r="V783" s="1">
        <v>5</v>
      </c>
      <c r="W783" s="1">
        <v>0</v>
      </c>
      <c r="X783" s="1">
        <v>0</v>
      </c>
      <c r="Y783" s="1">
        <v>0</v>
      </c>
      <c r="Z783" s="1">
        <v>0</v>
      </c>
      <c r="AA783" s="1">
        <v>0</v>
      </c>
      <c r="AB783" s="1">
        <v>2</v>
      </c>
      <c r="AC783" s="1" t="s">
        <v>41</v>
      </c>
      <c r="AD783" s="1" t="s">
        <v>51</v>
      </c>
      <c r="AE783" s="1" t="s">
        <v>40</v>
      </c>
      <c r="AF783" s="3">
        <v>4706575.3540000003</v>
      </c>
      <c r="AG783" s="3">
        <v>2512013.3577999999</v>
      </c>
      <c r="AH783" s="3">
        <v>-75.667030999999994</v>
      </c>
      <c r="AI783" s="3">
        <v>8.6243400000000001</v>
      </c>
    </row>
    <row r="784" spans="1:35" ht="15.75" hidden="1" customHeight="1" x14ac:dyDescent="0.25">
      <c r="A784" s="1" t="s">
        <v>32</v>
      </c>
      <c r="B784" s="1" t="s">
        <v>64</v>
      </c>
      <c r="C784" s="1" t="s">
        <v>71</v>
      </c>
      <c r="D784" s="1">
        <v>12</v>
      </c>
      <c r="E784" s="1" t="s">
        <v>40</v>
      </c>
      <c r="F784" s="1" t="s">
        <v>72</v>
      </c>
      <c r="G784" s="2">
        <v>45800</v>
      </c>
      <c r="H784" s="1" t="s">
        <v>49</v>
      </c>
      <c r="I784" s="1" t="s">
        <v>50</v>
      </c>
      <c r="J784" s="1" t="s">
        <v>38</v>
      </c>
      <c r="K784" s="1">
        <v>8</v>
      </c>
      <c r="L784" s="1">
        <v>57</v>
      </c>
      <c r="M784" s="1" t="s">
        <v>44</v>
      </c>
      <c r="N784" s="1">
        <v>2</v>
      </c>
      <c r="O784" s="1" t="s">
        <v>40</v>
      </c>
      <c r="P784" s="35"/>
      <c r="Q784" s="1"/>
      <c r="R784" s="1">
        <v>0.45</v>
      </c>
      <c r="S784" s="1" t="s">
        <v>40</v>
      </c>
      <c r="T784" s="1">
        <f t="shared" si="36"/>
        <v>0</v>
      </c>
      <c r="U784" s="1" t="s">
        <v>40</v>
      </c>
      <c r="V784" s="1" t="s">
        <v>40</v>
      </c>
      <c r="W784" s="1"/>
      <c r="X784" s="1"/>
      <c r="Y784" s="1"/>
      <c r="Z784" s="1"/>
      <c r="AA784" s="1"/>
      <c r="AB784" s="1"/>
      <c r="AC784" s="1" t="s">
        <v>41</v>
      </c>
      <c r="AD784" s="1" t="s">
        <v>51</v>
      </c>
      <c r="AE784" s="1" t="s">
        <v>40</v>
      </c>
    </row>
    <row r="785" spans="1:35" ht="15.75" hidden="1" customHeight="1" x14ac:dyDescent="0.25">
      <c r="A785" s="1" t="s">
        <v>32</v>
      </c>
      <c r="B785" s="1" t="s">
        <v>64</v>
      </c>
      <c r="C785" s="1" t="s">
        <v>71</v>
      </c>
      <c r="D785" s="1">
        <v>12</v>
      </c>
      <c r="E785" s="1" t="s">
        <v>40</v>
      </c>
      <c r="F785" s="1" t="s">
        <v>72</v>
      </c>
      <c r="G785" s="2">
        <v>45800</v>
      </c>
      <c r="H785" s="1" t="s">
        <v>49</v>
      </c>
      <c r="I785" s="1" t="s">
        <v>50</v>
      </c>
      <c r="J785" s="1" t="s">
        <v>38</v>
      </c>
      <c r="K785" s="1">
        <v>8</v>
      </c>
      <c r="L785" s="1">
        <v>58</v>
      </c>
      <c r="M785" s="1" t="s">
        <v>47</v>
      </c>
      <c r="N785" s="1">
        <v>1</v>
      </c>
      <c r="O785" s="1" t="s">
        <v>40</v>
      </c>
      <c r="P785" s="35"/>
      <c r="Q785" s="1"/>
      <c r="R785" s="1">
        <v>0.15</v>
      </c>
      <c r="S785" s="1" t="s">
        <v>40</v>
      </c>
      <c r="T785" s="1">
        <f t="shared" si="36"/>
        <v>0</v>
      </c>
      <c r="U785" s="1" t="s">
        <v>40</v>
      </c>
      <c r="V785" s="1" t="s">
        <v>40</v>
      </c>
      <c r="W785" s="1"/>
      <c r="X785" s="1"/>
      <c r="Y785" s="1"/>
      <c r="Z785" s="1"/>
      <c r="AA785" s="1"/>
      <c r="AB785" s="1"/>
      <c r="AC785" s="1" t="s">
        <v>41</v>
      </c>
      <c r="AD785" s="1" t="s">
        <v>51</v>
      </c>
      <c r="AE785" s="1" t="s">
        <v>40</v>
      </c>
    </row>
    <row r="786" spans="1:35" ht="15.75" hidden="1" customHeight="1" x14ac:dyDescent="0.25">
      <c r="A786" s="1" t="s">
        <v>32</v>
      </c>
      <c r="B786" s="1" t="s">
        <v>64</v>
      </c>
      <c r="C786" s="1" t="s">
        <v>71</v>
      </c>
      <c r="D786" s="1">
        <v>12</v>
      </c>
      <c r="E786" s="1">
        <v>824</v>
      </c>
      <c r="F786" s="1" t="s">
        <v>72</v>
      </c>
      <c r="G786" s="2">
        <v>45800</v>
      </c>
      <c r="H786" s="1" t="s">
        <v>49</v>
      </c>
      <c r="I786" s="1" t="s">
        <v>50</v>
      </c>
      <c r="J786" s="1" t="s">
        <v>38</v>
      </c>
      <c r="K786" s="1">
        <v>9</v>
      </c>
      <c r="L786" s="1">
        <v>59</v>
      </c>
      <c r="M786" s="1" t="s">
        <v>39</v>
      </c>
      <c r="N786" s="1" t="s">
        <v>40</v>
      </c>
      <c r="O786" s="1">
        <v>71.5</v>
      </c>
      <c r="P786" s="35">
        <f t="shared" si="37"/>
        <v>0.71499999999999997</v>
      </c>
      <c r="Q786" s="1">
        <f t="shared" si="38"/>
        <v>0.22759156862141033</v>
      </c>
      <c r="R786" s="1">
        <v>10.5</v>
      </c>
      <c r="S786" s="1">
        <v>8</v>
      </c>
      <c r="T786" s="1">
        <f t="shared" si="36"/>
        <v>4.0681992891077094E-2</v>
      </c>
      <c r="U786" s="1">
        <v>0</v>
      </c>
      <c r="V786" s="1">
        <v>6</v>
      </c>
      <c r="W786" s="1">
        <v>1</v>
      </c>
      <c r="X786" s="1">
        <v>0</v>
      </c>
      <c r="Y786" s="1">
        <v>0</v>
      </c>
      <c r="Z786" s="1">
        <v>0</v>
      </c>
      <c r="AA786" s="1">
        <v>0</v>
      </c>
      <c r="AB786" s="1">
        <v>1</v>
      </c>
      <c r="AC786" s="1" t="s">
        <v>41</v>
      </c>
      <c r="AD786" s="1" t="s">
        <v>51</v>
      </c>
      <c r="AE786" s="1" t="s">
        <v>40</v>
      </c>
      <c r="AF786" s="3">
        <v>4706571.9486999996</v>
      </c>
      <c r="AG786" s="3">
        <v>2512014.4879000001</v>
      </c>
      <c r="AH786" s="3">
        <v>-75.667062000000001</v>
      </c>
      <c r="AI786" s="3">
        <v>8.6243499999999997</v>
      </c>
    </row>
    <row r="787" spans="1:35" ht="15.75" hidden="1" customHeight="1" x14ac:dyDescent="0.25">
      <c r="A787" s="1" t="s">
        <v>32</v>
      </c>
      <c r="B787" s="1" t="s">
        <v>64</v>
      </c>
      <c r="C787" s="1" t="s">
        <v>71</v>
      </c>
      <c r="D787" s="1">
        <v>12</v>
      </c>
      <c r="E787" s="1">
        <v>825</v>
      </c>
      <c r="F787" s="1" t="s">
        <v>72</v>
      </c>
      <c r="G787" s="2">
        <v>45800</v>
      </c>
      <c r="H787" s="1" t="s">
        <v>49</v>
      </c>
      <c r="I787" s="1" t="s">
        <v>50</v>
      </c>
      <c r="J787" s="1" t="s">
        <v>38</v>
      </c>
      <c r="K787" s="1">
        <v>9</v>
      </c>
      <c r="L787" s="1">
        <v>60</v>
      </c>
      <c r="M787" s="1" t="s">
        <v>43</v>
      </c>
      <c r="N787" s="1" t="s">
        <v>40</v>
      </c>
      <c r="O787" s="1">
        <v>53.8</v>
      </c>
      <c r="P787" s="35">
        <f t="shared" si="37"/>
        <v>0.53799999999999992</v>
      </c>
      <c r="Q787" s="1">
        <f t="shared" si="38"/>
        <v>0.17125071876687936</v>
      </c>
      <c r="R787" s="1">
        <v>7.2</v>
      </c>
      <c r="S787" s="1">
        <v>4.8</v>
      </c>
      <c r="T787" s="1">
        <f t="shared" si="36"/>
        <v>2.303322167414527E-2</v>
      </c>
      <c r="U787" s="1">
        <v>0</v>
      </c>
      <c r="V787" s="1">
        <v>3</v>
      </c>
      <c r="W787" s="1">
        <v>0</v>
      </c>
      <c r="X787" s="1">
        <v>0</v>
      </c>
      <c r="Y787" s="1">
        <v>0</v>
      </c>
      <c r="Z787" s="1">
        <v>0</v>
      </c>
      <c r="AA787" s="1">
        <v>0</v>
      </c>
      <c r="AB787" s="1">
        <v>0</v>
      </c>
      <c r="AC787" s="1" t="s">
        <v>41</v>
      </c>
      <c r="AD787" s="1" t="s">
        <v>51</v>
      </c>
      <c r="AE787" s="1" t="s">
        <v>40</v>
      </c>
      <c r="AF787" s="3">
        <v>4706571.8300999999</v>
      </c>
      <c r="AG787" s="3">
        <v>2512013.2718000002</v>
      </c>
      <c r="AH787" s="3">
        <v>-75.667062999999999</v>
      </c>
      <c r="AI787" s="3">
        <v>8.6243390009999992</v>
      </c>
    </row>
    <row r="788" spans="1:35" ht="15.75" hidden="1" customHeight="1" x14ac:dyDescent="0.25">
      <c r="A788" s="1" t="s">
        <v>32</v>
      </c>
      <c r="B788" s="1" t="s">
        <v>64</v>
      </c>
      <c r="C788" s="1" t="s">
        <v>71</v>
      </c>
      <c r="D788" s="1">
        <v>12</v>
      </c>
      <c r="E788" s="1">
        <v>826</v>
      </c>
      <c r="F788" s="1" t="s">
        <v>72</v>
      </c>
      <c r="G788" s="2">
        <v>45800</v>
      </c>
      <c r="H788" s="1" t="s">
        <v>49</v>
      </c>
      <c r="I788" s="1" t="s">
        <v>50</v>
      </c>
      <c r="J788" s="1" t="s">
        <v>38</v>
      </c>
      <c r="K788" s="1">
        <v>9</v>
      </c>
      <c r="L788" s="1">
        <v>61</v>
      </c>
      <c r="M788" s="1" t="s">
        <v>56</v>
      </c>
      <c r="N788" s="1" t="s">
        <v>40</v>
      </c>
      <c r="O788" s="1">
        <v>57</v>
      </c>
      <c r="P788" s="35">
        <f t="shared" si="37"/>
        <v>0.56999999999999995</v>
      </c>
      <c r="Q788" s="1">
        <f t="shared" si="38"/>
        <v>0.18143663512476069</v>
      </c>
      <c r="R788" s="1">
        <v>3</v>
      </c>
      <c r="S788" s="1">
        <v>0.68</v>
      </c>
      <c r="T788" s="1">
        <f t="shared" si="36"/>
        <v>2.5854720505278397E-2</v>
      </c>
      <c r="U788" s="1">
        <v>0</v>
      </c>
      <c r="V788" s="1">
        <v>3</v>
      </c>
      <c r="W788" s="1"/>
      <c r="X788" s="1"/>
      <c r="Y788" s="1"/>
      <c r="Z788" s="1"/>
      <c r="AA788" s="1"/>
      <c r="AB788" s="1"/>
      <c r="AC788" s="1" t="s">
        <v>41</v>
      </c>
      <c r="AD788" s="1" t="s">
        <v>51</v>
      </c>
      <c r="AE788" s="1" t="s">
        <v>40</v>
      </c>
      <c r="AF788" s="3">
        <v>4706570.8710000003</v>
      </c>
      <c r="AG788" s="3">
        <v>2512017.8144</v>
      </c>
      <c r="AH788" s="3">
        <v>-75.667072000000005</v>
      </c>
      <c r="AI788" s="3">
        <v>8.6243800010000005</v>
      </c>
    </row>
    <row r="789" spans="1:35" ht="15.75" hidden="1" customHeight="1" x14ac:dyDescent="0.25">
      <c r="A789" s="1" t="s">
        <v>32</v>
      </c>
      <c r="B789" s="1" t="s">
        <v>64</v>
      </c>
      <c r="C789" s="1" t="s">
        <v>71</v>
      </c>
      <c r="D789" s="1">
        <v>12</v>
      </c>
      <c r="E789" s="1">
        <v>827</v>
      </c>
      <c r="F789" s="1" t="s">
        <v>72</v>
      </c>
      <c r="G789" s="2">
        <v>45800</v>
      </c>
      <c r="H789" s="1" t="s">
        <v>49</v>
      </c>
      <c r="I789" s="1" t="s">
        <v>50</v>
      </c>
      <c r="J789" s="1" t="s">
        <v>38</v>
      </c>
      <c r="K789" s="1">
        <v>9</v>
      </c>
      <c r="L789" s="1">
        <v>62</v>
      </c>
      <c r="M789" s="1" t="s">
        <v>39</v>
      </c>
      <c r="N789" s="1" t="s">
        <v>40</v>
      </c>
      <c r="O789" s="1">
        <v>77</v>
      </c>
      <c r="P789" s="35">
        <f t="shared" si="37"/>
        <v>0.77</v>
      </c>
      <c r="Q789" s="1">
        <f t="shared" si="38"/>
        <v>0.24509861236151884</v>
      </c>
      <c r="R789" s="1">
        <v>9.1999999999999993</v>
      </c>
      <c r="S789" s="1">
        <v>6.4</v>
      </c>
      <c r="T789" s="1">
        <f t="shared" si="36"/>
        <v>4.7181482879592375E-2</v>
      </c>
      <c r="U789" s="1">
        <v>0</v>
      </c>
      <c r="V789" s="1">
        <v>4</v>
      </c>
      <c r="W789" s="1">
        <v>0</v>
      </c>
      <c r="X789" s="1">
        <v>0</v>
      </c>
      <c r="Y789" s="1">
        <v>0</v>
      </c>
      <c r="Z789" s="1">
        <v>0</v>
      </c>
      <c r="AA789" s="1">
        <v>0</v>
      </c>
      <c r="AB789" s="1">
        <v>2</v>
      </c>
      <c r="AC789" s="1" t="s">
        <v>41</v>
      </c>
      <c r="AD789" s="1" t="s">
        <v>51</v>
      </c>
      <c r="AE789" s="1" t="s">
        <v>40</v>
      </c>
      <c r="AF789" s="3">
        <v>4706570.3019000003</v>
      </c>
      <c r="AG789" s="3">
        <v>2512015.1631999998</v>
      </c>
      <c r="AH789" s="3">
        <v>-75.667077000000006</v>
      </c>
      <c r="AI789" s="3">
        <v>8.6243560000000006</v>
      </c>
    </row>
    <row r="790" spans="1:35" ht="15.75" hidden="1" customHeight="1" x14ac:dyDescent="0.25">
      <c r="A790" s="1" t="s">
        <v>32</v>
      </c>
      <c r="B790" s="1" t="s">
        <v>64</v>
      </c>
      <c r="C790" s="1" t="s">
        <v>71</v>
      </c>
      <c r="D790" s="1">
        <v>12</v>
      </c>
      <c r="E790" s="1">
        <v>828</v>
      </c>
      <c r="F790" s="1" t="s">
        <v>72</v>
      </c>
      <c r="G790" s="2">
        <v>45800</v>
      </c>
      <c r="H790" s="1" t="s">
        <v>49</v>
      </c>
      <c r="I790" s="1" t="s">
        <v>50</v>
      </c>
      <c r="J790" s="1" t="s">
        <v>38</v>
      </c>
      <c r="K790" s="1">
        <v>9</v>
      </c>
      <c r="L790" s="1">
        <v>63</v>
      </c>
      <c r="M790" s="1" t="s">
        <v>39</v>
      </c>
      <c r="N790" s="1" t="s">
        <v>40</v>
      </c>
      <c r="O790" s="1">
        <v>69.5</v>
      </c>
      <c r="P790" s="35">
        <f t="shared" si="37"/>
        <v>0.69499999999999995</v>
      </c>
      <c r="Q790" s="1">
        <f t="shared" si="38"/>
        <v>0.2212253708977345</v>
      </c>
      <c r="R790" s="1">
        <v>11</v>
      </c>
      <c r="S790" s="1">
        <v>8.5</v>
      </c>
      <c r="T790" s="1">
        <f t="shared" si="36"/>
        <v>3.843790819348137E-2</v>
      </c>
      <c r="U790" s="1">
        <v>0</v>
      </c>
      <c r="V790" s="1">
        <v>4</v>
      </c>
      <c r="W790" s="1">
        <v>0</v>
      </c>
      <c r="X790" s="1">
        <v>0</v>
      </c>
      <c r="Y790" s="1">
        <v>0</v>
      </c>
      <c r="Z790" s="1">
        <v>0</v>
      </c>
      <c r="AA790" s="1">
        <v>0</v>
      </c>
      <c r="AB790" s="1">
        <v>0</v>
      </c>
      <c r="AC790" s="1" t="s">
        <v>41</v>
      </c>
      <c r="AD790" s="1" t="s">
        <v>51</v>
      </c>
      <c r="AE790" s="1" t="s">
        <v>40</v>
      </c>
      <c r="AF790" s="3">
        <v>4706569.7422000002</v>
      </c>
      <c r="AG790" s="3">
        <v>2512013.8394999998</v>
      </c>
      <c r="AH790" s="3">
        <v>-75.667081999999994</v>
      </c>
      <c r="AI790" s="3">
        <v>8.6243440000000007</v>
      </c>
    </row>
    <row r="791" spans="1:35" ht="15.75" hidden="1" customHeight="1" x14ac:dyDescent="0.25">
      <c r="A791" s="1" t="s">
        <v>32</v>
      </c>
      <c r="B791" s="1" t="s">
        <v>64</v>
      </c>
      <c r="C791" s="1" t="s">
        <v>71</v>
      </c>
      <c r="D791" s="1">
        <v>12</v>
      </c>
      <c r="E791" s="1">
        <v>829</v>
      </c>
      <c r="F791" s="1" t="s">
        <v>72</v>
      </c>
      <c r="G791" s="2">
        <v>45800</v>
      </c>
      <c r="H791" s="1" t="s">
        <v>49</v>
      </c>
      <c r="I791" s="1" t="s">
        <v>50</v>
      </c>
      <c r="J791" s="1" t="s">
        <v>38</v>
      </c>
      <c r="K791" s="1">
        <v>9</v>
      </c>
      <c r="L791" s="1">
        <v>64</v>
      </c>
      <c r="M791" s="1" t="s">
        <v>39</v>
      </c>
      <c r="N791" s="1" t="s">
        <v>40</v>
      </c>
      <c r="O791" s="1">
        <v>64.7</v>
      </c>
      <c r="P791" s="35">
        <f t="shared" si="37"/>
        <v>0.64700000000000002</v>
      </c>
      <c r="Q791" s="1">
        <f t="shared" si="38"/>
        <v>0.20594649636091258</v>
      </c>
      <c r="R791" s="1">
        <v>7.3</v>
      </c>
      <c r="S791" s="1">
        <v>5</v>
      </c>
      <c r="T791" s="1">
        <f t="shared" si="36"/>
        <v>3.3311845786377609E-2</v>
      </c>
      <c r="U791" s="1">
        <v>0</v>
      </c>
      <c r="V791" s="1">
        <v>4</v>
      </c>
      <c r="W791" s="1">
        <v>0</v>
      </c>
      <c r="X791" s="1">
        <v>0</v>
      </c>
      <c r="Y791" s="1">
        <v>0</v>
      </c>
      <c r="Z791" s="1">
        <v>0</v>
      </c>
      <c r="AA791" s="1">
        <v>0</v>
      </c>
      <c r="AB791" s="1">
        <v>0</v>
      </c>
      <c r="AC791" s="1" t="s">
        <v>41</v>
      </c>
      <c r="AD791" s="1" t="s">
        <v>51</v>
      </c>
      <c r="AE791" s="1" t="s">
        <v>40</v>
      </c>
      <c r="AF791" s="3">
        <v>4706566.8727000002</v>
      </c>
      <c r="AG791" s="3">
        <v>2512012.8639000002</v>
      </c>
      <c r="AH791" s="3">
        <v>-75.667107999999999</v>
      </c>
      <c r="AI791" s="3">
        <v>8.6243350010000004</v>
      </c>
    </row>
    <row r="792" spans="1:35" ht="15.75" hidden="1" customHeight="1" x14ac:dyDescent="0.25">
      <c r="A792" s="1" t="s">
        <v>32</v>
      </c>
      <c r="B792" s="1" t="s">
        <v>64</v>
      </c>
      <c r="C792" s="1" t="s">
        <v>71</v>
      </c>
      <c r="D792" s="1">
        <v>12</v>
      </c>
      <c r="E792" s="1">
        <v>830</v>
      </c>
      <c r="F792" s="1" t="s">
        <v>72</v>
      </c>
      <c r="G792" s="2">
        <v>45800</v>
      </c>
      <c r="H792" s="1" t="s">
        <v>49</v>
      </c>
      <c r="I792" s="1" t="s">
        <v>50</v>
      </c>
      <c r="J792" s="1" t="s">
        <v>38</v>
      </c>
      <c r="K792" s="1">
        <v>9</v>
      </c>
      <c r="L792" s="1">
        <v>65</v>
      </c>
      <c r="M792" s="1" t="s">
        <v>39</v>
      </c>
      <c r="N792" s="1" t="s">
        <v>40</v>
      </c>
      <c r="O792" s="1">
        <v>72.400000000000006</v>
      </c>
      <c r="P792" s="35">
        <f t="shared" si="37"/>
        <v>0.72400000000000009</v>
      </c>
      <c r="Q792" s="1">
        <f t="shared" si="38"/>
        <v>0.23045635759706448</v>
      </c>
      <c r="R792" s="1">
        <v>10</v>
      </c>
      <c r="S792" s="1">
        <v>7.2</v>
      </c>
      <c r="T792" s="1">
        <f t="shared" si="36"/>
        <v>4.1712600725068674E-2</v>
      </c>
      <c r="U792" s="1">
        <v>0</v>
      </c>
      <c r="V792" s="1">
        <v>5</v>
      </c>
      <c r="W792" s="1">
        <v>0</v>
      </c>
      <c r="X792" s="1">
        <v>0</v>
      </c>
      <c r="Y792" s="1">
        <v>0</v>
      </c>
      <c r="Z792" s="1">
        <v>0</v>
      </c>
      <c r="AA792" s="1">
        <v>0</v>
      </c>
      <c r="AB792" s="1">
        <v>3</v>
      </c>
      <c r="AC792" s="1" t="s">
        <v>41</v>
      </c>
      <c r="AD792" s="1" t="s">
        <v>51</v>
      </c>
      <c r="AE792" s="1" t="s">
        <v>40</v>
      </c>
      <c r="AF792" s="3">
        <v>4706567.0998999998</v>
      </c>
      <c r="AG792" s="3">
        <v>2512013.858</v>
      </c>
      <c r="AH792" s="3">
        <v>-75.667106000000004</v>
      </c>
      <c r="AI792" s="3">
        <v>8.6243440010000008</v>
      </c>
    </row>
    <row r="793" spans="1:35" ht="15.75" hidden="1" customHeight="1" x14ac:dyDescent="0.25">
      <c r="A793" s="1" t="s">
        <v>32</v>
      </c>
      <c r="B793" s="1" t="s">
        <v>64</v>
      </c>
      <c r="C793" s="1" t="s">
        <v>71</v>
      </c>
      <c r="D793" s="1">
        <v>12</v>
      </c>
      <c r="E793" s="1">
        <v>831</v>
      </c>
      <c r="F793" s="1" t="s">
        <v>72</v>
      </c>
      <c r="G793" s="2">
        <v>45800</v>
      </c>
      <c r="H793" s="1" t="s">
        <v>49</v>
      </c>
      <c r="I793" s="1" t="s">
        <v>50</v>
      </c>
      <c r="J793" s="1" t="s">
        <v>38</v>
      </c>
      <c r="K793" s="1">
        <v>9</v>
      </c>
      <c r="L793" s="1">
        <v>66</v>
      </c>
      <c r="M793" s="1" t="s">
        <v>39</v>
      </c>
      <c r="N793" s="1" t="s">
        <v>40</v>
      </c>
      <c r="O793" s="1">
        <v>63.5</v>
      </c>
      <c r="P793" s="35">
        <f t="shared" si="37"/>
        <v>0.63500000000000001</v>
      </c>
      <c r="Q793" s="1">
        <f t="shared" si="38"/>
        <v>0.20212677772670709</v>
      </c>
      <c r="R793" s="1">
        <v>8.5</v>
      </c>
      <c r="S793" s="1">
        <v>6</v>
      </c>
      <c r="T793" s="1">
        <f t="shared" si="36"/>
        <v>3.2087625964114748E-2</v>
      </c>
      <c r="U793" s="1">
        <v>0</v>
      </c>
      <c r="V793" s="1">
        <v>5</v>
      </c>
      <c r="W793" s="1">
        <v>0</v>
      </c>
      <c r="X793" s="1">
        <v>0</v>
      </c>
      <c r="Y793" s="1">
        <v>0</v>
      </c>
      <c r="Z793" s="1">
        <v>0</v>
      </c>
      <c r="AA793" s="1">
        <v>0</v>
      </c>
      <c r="AB793" s="1">
        <v>0</v>
      </c>
      <c r="AC793" s="1" t="s">
        <v>41</v>
      </c>
      <c r="AD793" s="1" t="s">
        <v>51</v>
      </c>
      <c r="AE793" s="1" t="s">
        <v>40</v>
      </c>
      <c r="AF793" s="3">
        <v>4706564.9057</v>
      </c>
      <c r="AG793" s="3">
        <v>2512014.9796000002</v>
      </c>
      <c r="AH793" s="3">
        <v>-75.667125999999996</v>
      </c>
      <c r="AI793" s="3">
        <v>8.6243540000000003</v>
      </c>
    </row>
    <row r="794" spans="1:35" ht="15.75" hidden="1" customHeight="1" x14ac:dyDescent="0.25">
      <c r="A794" s="1" t="s">
        <v>32</v>
      </c>
      <c r="B794" s="1" t="s">
        <v>64</v>
      </c>
      <c r="C794" s="1" t="s">
        <v>71</v>
      </c>
      <c r="D794" s="1">
        <v>12</v>
      </c>
      <c r="E794" s="1">
        <v>832</v>
      </c>
      <c r="F794" s="1" t="s">
        <v>72</v>
      </c>
      <c r="G794" s="2">
        <v>45800</v>
      </c>
      <c r="H794" s="1" t="s">
        <v>49</v>
      </c>
      <c r="I794" s="1" t="s">
        <v>50</v>
      </c>
      <c r="J794" s="1" t="s">
        <v>38</v>
      </c>
      <c r="K794" s="1">
        <v>9</v>
      </c>
      <c r="L794" s="1">
        <v>67</v>
      </c>
      <c r="M794" s="1" t="s">
        <v>54</v>
      </c>
      <c r="N794" s="1" t="s">
        <v>40</v>
      </c>
      <c r="O794" s="1">
        <v>63</v>
      </c>
      <c r="P794" s="35">
        <f t="shared" si="37"/>
        <v>0.63</v>
      </c>
      <c r="Q794" s="1">
        <f t="shared" si="38"/>
        <v>0.20053522829578813</v>
      </c>
      <c r="R794" s="1">
        <v>5.5</v>
      </c>
      <c r="S794" s="1">
        <v>1.3</v>
      </c>
      <c r="T794" s="1">
        <f t="shared" si="36"/>
        <v>3.1584298456586633E-2</v>
      </c>
      <c r="U794" s="1">
        <v>0</v>
      </c>
      <c r="V794" s="1">
        <v>4</v>
      </c>
      <c r="W794" s="1"/>
      <c r="X794" s="1"/>
      <c r="Y794" s="1"/>
      <c r="Z794" s="1"/>
      <c r="AA794" s="1"/>
      <c r="AB794" s="1"/>
      <c r="AC794" s="1" t="s">
        <v>41</v>
      </c>
      <c r="AD794" s="1" t="s">
        <v>51</v>
      </c>
      <c r="AE794" s="1" t="s">
        <v>40</v>
      </c>
      <c r="AF794" s="3">
        <v>4706560.3879000004</v>
      </c>
      <c r="AG794" s="3">
        <v>2512014.4580000001</v>
      </c>
      <c r="AH794" s="3">
        <v>-75.667167000000006</v>
      </c>
      <c r="AI794" s="3">
        <v>8.6243490000000005</v>
      </c>
    </row>
    <row r="795" spans="1:35" ht="15.75" hidden="1" customHeight="1" x14ac:dyDescent="0.25">
      <c r="A795" s="1" t="s">
        <v>32</v>
      </c>
      <c r="B795" s="1" t="s">
        <v>64</v>
      </c>
      <c r="C795" s="1" t="s">
        <v>71</v>
      </c>
      <c r="D795" s="1">
        <v>12</v>
      </c>
      <c r="E795" s="1">
        <v>833</v>
      </c>
      <c r="F795" s="1" t="s">
        <v>72</v>
      </c>
      <c r="G795" s="2">
        <v>45800</v>
      </c>
      <c r="H795" s="1" t="s">
        <v>49</v>
      </c>
      <c r="I795" s="1" t="s">
        <v>50</v>
      </c>
      <c r="J795" s="1" t="s">
        <v>38</v>
      </c>
      <c r="K795" s="1">
        <v>9</v>
      </c>
      <c r="L795" s="1">
        <v>68</v>
      </c>
      <c r="M795" s="1" t="s">
        <v>39</v>
      </c>
      <c r="N795" s="1" t="s">
        <v>40</v>
      </c>
      <c r="O795" s="1">
        <v>65.3</v>
      </c>
      <c r="P795" s="35">
        <f t="shared" si="37"/>
        <v>0.65300000000000002</v>
      </c>
      <c r="Q795" s="1">
        <f t="shared" si="38"/>
        <v>0.20785635567801533</v>
      </c>
      <c r="R795" s="1">
        <v>12</v>
      </c>
      <c r="S795" s="1">
        <v>9.6</v>
      </c>
      <c r="T795" s="1">
        <f t="shared" si="36"/>
        <v>3.3932550064436004E-2</v>
      </c>
      <c r="U795" s="1">
        <v>0</v>
      </c>
      <c r="V795" s="1">
        <v>4</v>
      </c>
      <c r="W795" s="1">
        <v>0</v>
      </c>
      <c r="X795" s="1">
        <v>0</v>
      </c>
      <c r="Y795" s="1">
        <v>0</v>
      </c>
      <c r="Z795" s="1">
        <v>0</v>
      </c>
      <c r="AA795" s="1">
        <v>2</v>
      </c>
      <c r="AB795" s="1">
        <v>0</v>
      </c>
      <c r="AC795" s="1" t="s">
        <v>41</v>
      </c>
      <c r="AD795" s="1" t="s">
        <v>51</v>
      </c>
      <c r="AE795" s="1" t="s">
        <v>40</v>
      </c>
      <c r="AF795" s="3">
        <v>4706562.2533999998</v>
      </c>
      <c r="AG795" s="3">
        <v>2512013.5599000002</v>
      </c>
      <c r="AH795" s="3">
        <v>-75.667150000000007</v>
      </c>
      <c r="AI795" s="3">
        <v>8.6243409999999994</v>
      </c>
    </row>
    <row r="796" spans="1:35" ht="15.75" hidden="1" customHeight="1" x14ac:dyDescent="0.25">
      <c r="A796" s="1" t="s">
        <v>32</v>
      </c>
      <c r="B796" s="1" t="s">
        <v>64</v>
      </c>
      <c r="C796" s="1" t="s">
        <v>71</v>
      </c>
      <c r="D796" s="1">
        <v>12</v>
      </c>
      <c r="E796" s="1">
        <v>834</v>
      </c>
      <c r="F796" s="1" t="s">
        <v>72</v>
      </c>
      <c r="G796" s="2">
        <v>45800</v>
      </c>
      <c r="H796" s="1" t="s">
        <v>49</v>
      </c>
      <c r="I796" s="1" t="s">
        <v>50</v>
      </c>
      <c r="J796" s="1" t="s">
        <v>38</v>
      </c>
      <c r="K796" s="1">
        <v>9</v>
      </c>
      <c r="L796" s="1">
        <v>69</v>
      </c>
      <c r="M796" s="1" t="s">
        <v>39</v>
      </c>
      <c r="N796" s="1" t="s">
        <v>40</v>
      </c>
      <c r="O796" s="1">
        <v>63.3</v>
      </c>
      <c r="P796" s="35">
        <f t="shared" si="37"/>
        <v>0.63300000000000001</v>
      </c>
      <c r="Q796" s="1">
        <f t="shared" si="38"/>
        <v>0.2014901579543395</v>
      </c>
      <c r="R796" s="1">
        <v>9</v>
      </c>
      <c r="S796" s="1">
        <v>6.6</v>
      </c>
      <c r="T796" s="1">
        <f t="shared" si="36"/>
        <v>3.1885817496274227E-2</v>
      </c>
      <c r="U796" s="1">
        <v>0</v>
      </c>
      <c r="V796" s="1">
        <v>4</v>
      </c>
      <c r="W796" s="1">
        <v>0</v>
      </c>
      <c r="X796" s="1">
        <v>0</v>
      </c>
      <c r="Y796" s="1">
        <v>0</v>
      </c>
      <c r="Z796" s="1">
        <v>0</v>
      </c>
      <c r="AA796" s="1">
        <v>0</v>
      </c>
      <c r="AB796" s="1">
        <v>0</v>
      </c>
      <c r="AC796" s="1" t="s">
        <v>41</v>
      </c>
      <c r="AD796" s="1" t="s">
        <v>51</v>
      </c>
      <c r="AE796" s="1" t="s">
        <v>40</v>
      </c>
      <c r="AF796" s="3">
        <v>4706563.2534999996</v>
      </c>
      <c r="AG796" s="3">
        <v>2512014.8805</v>
      </c>
      <c r="AH796" s="3">
        <v>-75.667141000000001</v>
      </c>
      <c r="AI796" s="3">
        <v>8.6243529999999993</v>
      </c>
    </row>
    <row r="797" spans="1:35" ht="15.75" hidden="1" customHeight="1" x14ac:dyDescent="0.25">
      <c r="A797" s="1" t="s">
        <v>32</v>
      </c>
      <c r="B797" s="1" t="s">
        <v>64</v>
      </c>
      <c r="C797" s="1" t="s">
        <v>71</v>
      </c>
      <c r="D797" s="1">
        <v>12</v>
      </c>
      <c r="E797" s="1">
        <v>835</v>
      </c>
      <c r="F797" s="1" t="s">
        <v>72</v>
      </c>
      <c r="G797" s="2">
        <v>45800</v>
      </c>
      <c r="H797" s="1" t="s">
        <v>49</v>
      </c>
      <c r="I797" s="1" t="s">
        <v>50</v>
      </c>
      <c r="J797" s="1" t="s">
        <v>38</v>
      </c>
      <c r="K797" s="1">
        <v>9</v>
      </c>
      <c r="L797" s="1">
        <v>70</v>
      </c>
      <c r="M797" s="1" t="s">
        <v>39</v>
      </c>
      <c r="N797" s="1" t="s">
        <v>40</v>
      </c>
      <c r="O797" s="1">
        <v>66.8</v>
      </c>
      <c r="P797" s="35">
        <f t="shared" si="37"/>
        <v>0.66799999999999993</v>
      </c>
      <c r="Q797" s="1">
        <f t="shared" si="38"/>
        <v>0.21263100397077214</v>
      </c>
      <c r="R797" s="1">
        <v>12</v>
      </c>
      <c r="S797" s="1">
        <v>9.4</v>
      </c>
      <c r="T797" s="1">
        <f t="shared" si="36"/>
        <v>3.5509377663118943E-2</v>
      </c>
      <c r="U797" s="1">
        <v>0</v>
      </c>
      <c r="V797" s="1">
        <v>6</v>
      </c>
      <c r="W797" s="1">
        <v>0</v>
      </c>
      <c r="X797" s="1">
        <v>2</v>
      </c>
      <c r="Y797" s="1">
        <v>1</v>
      </c>
      <c r="Z797" s="1">
        <v>0</v>
      </c>
      <c r="AA797" s="1">
        <v>0</v>
      </c>
      <c r="AB797" s="1">
        <v>0</v>
      </c>
      <c r="AC797" s="1" t="s">
        <v>41</v>
      </c>
      <c r="AD797" s="1" t="s">
        <v>51</v>
      </c>
      <c r="AE797" s="1" t="s">
        <v>40</v>
      </c>
      <c r="AF797" s="3">
        <v>4706563.3921999997</v>
      </c>
      <c r="AG797" s="3">
        <v>2512018.9728999999</v>
      </c>
      <c r="AH797" s="3">
        <v>-75.667140000000003</v>
      </c>
      <c r="AI797" s="3">
        <v>8.62439</v>
      </c>
    </row>
    <row r="798" spans="1:35" ht="15.75" hidden="1" customHeight="1" x14ac:dyDescent="0.25">
      <c r="A798" s="1" t="s">
        <v>32</v>
      </c>
      <c r="B798" s="1" t="s">
        <v>64</v>
      </c>
      <c r="C798" s="1" t="s">
        <v>71</v>
      </c>
      <c r="D798" s="1">
        <v>12</v>
      </c>
      <c r="E798" s="1">
        <v>836</v>
      </c>
      <c r="F798" s="1" t="s">
        <v>72</v>
      </c>
      <c r="G798" s="2">
        <v>45800</v>
      </c>
      <c r="H798" s="1" t="s">
        <v>49</v>
      </c>
      <c r="I798" s="1" t="s">
        <v>50</v>
      </c>
      <c r="J798" s="1" t="s">
        <v>38</v>
      </c>
      <c r="K798" s="1">
        <v>9</v>
      </c>
      <c r="L798" s="1">
        <v>71</v>
      </c>
      <c r="M798" s="1" t="s">
        <v>39</v>
      </c>
      <c r="N798" s="1" t="s">
        <v>40</v>
      </c>
      <c r="O798" s="1">
        <v>64.400000000000006</v>
      </c>
      <c r="P798" s="35">
        <f t="shared" si="37"/>
        <v>0.64400000000000002</v>
      </c>
      <c r="Q798" s="1">
        <f t="shared" si="38"/>
        <v>0.20499156670236121</v>
      </c>
      <c r="R798" s="1">
        <v>10</v>
      </c>
      <c r="S798" s="1">
        <v>7.5</v>
      </c>
      <c r="T798" s="1">
        <f t="shared" si="36"/>
        <v>3.3003642239080158E-2</v>
      </c>
      <c r="U798" s="1">
        <v>0</v>
      </c>
      <c r="V798" s="1">
        <v>6</v>
      </c>
      <c r="W798" s="1">
        <v>0</v>
      </c>
      <c r="X798" s="1">
        <v>0</v>
      </c>
      <c r="Y798" s="1">
        <v>0</v>
      </c>
      <c r="Z798" s="1">
        <v>0</v>
      </c>
      <c r="AA798" s="1">
        <v>0</v>
      </c>
      <c r="AB798" s="1">
        <v>1</v>
      </c>
      <c r="AC798" s="1" t="s">
        <v>41</v>
      </c>
      <c r="AD798" s="1" t="s">
        <v>51</v>
      </c>
      <c r="AE798" s="1" t="s">
        <v>40</v>
      </c>
      <c r="AF798" s="3">
        <v>4706568.4518999998</v>
      </c>
      <c r="AG798" s="3">
        <v>2512018.2738000001</v>
      </c>
      <c r="AH798" s="3">
        <v>-75.667094000000006</v>
      </c>
      <c r="AI798" s="3">
        <v>8.6243839999999992</v>
      </c>
    </row>
    <row r="799" spans="1:35" ht="15.75" hidden="1" customHeight="1" x14ac:dyDescent="0.25">
      <c r="A799" s="1" t="s">
        <v>32</v>
      </c>
      <c r="B799" s="1" t="s">
        <v>64</v>
      </c>
      <c r="C799" s="1" t="s">
        <v>71</v>
      </c>
      <c r="D799" s="1">
        <v>12</v>
      </c>
      <c r="E799" s="1">
        <v>837</v>
      </c>
      <c r="F799" s="1" t="s">
        <v>72</v>
      </c>
      <c r="G799" s="2">
        <v>45800</v>
      </c>
      <c r="H799" s="1" t="s">
        <v>49</v>
      </c>
      <c r="I799" s="1" t="s">
        <v>50</v>
      </c>
      <c r="J799" s="1" t="s">
        <v>38</v>
      </c>
      <c r="K799" s="1">
        <v>9</v>
      </c>
      <c r="L799" s="1">
        <v>72</v>
      </c>
      <c r="M799" s="1" t="s">
        <v>52</v>
      </c>
      <c r="N799" s="1" t="s">
        <v>40</v>
      </c>
      <c r="O799" s="1">
        <v>57</v>
      </c>
      <c r="P799" s="35">
        <f t="shared" si="37"/>
        <v>0.56999999999999995</v>
      </c>
      <c r="Q799" s="1">
        <f t="shared" si="38"/>
        <v>0.18143663512476069</v>
      </c>
      <c r="R799" s="1">
        <v>3</v>
      </c>
      <c r="S799" s="1">
        <v>0.3</v>
      </c>
      <c r="T799" s="1">
        <f t="shared" si="36"/>
        <v>2.5854720505278397E-2</v>
      </c>
      <c r="U799" s="1">
        <v>0</v>
      </c>
      <c r="V799" s="1">
        <v>2</v>
      </c>
      <c r="W799" s="1"/>
      <c r="X799" s="1"/>
      <c r="Y799" s="1"/>
      <c r="Z799" s="1"/>
      <c r="AA799" s="1"/>
      <c r="AB799" s="1"/>
      <c r="AC799" s="1" t="s">
        <v>41</v>
      </c>
      <c r="AD799" s="1" t="s">
        <v>51</v>
      </c>
      <c r="AE799" s="1" t="s">
        <v>40</v>
      </c>
      <c r="AF799" s="3">
        <v>4706564.6025</v>
      </c>
      <c r="AG799" s="3">
        <v>2512018.8538000002</v>
      </c>
      <c r="AH799" s="3">
        <v>-75.667129000000003</v>
      </c>
      <c r="AI799" s="3">
        <v>8.6243890000000007</v>
      </c>
    </row>
    <row r="800" spans="1:35" ht="15.75" hidden="1" customHeight="1" x14ac:dyDescent="0.25">
      <c r="A800" s="1" t="s">
        <v>32</v>
      </c>
      <c r="B800" s="1" t="s">
        <v>64</v>
      </c>
      <c r="C800" s="1" t="s">
        <v>71</v>
      </c>
      <c r="D800" s="1">
        <v>12</v>
      </c>
      <c r="E800" s="1">
        <v>838</v>
      </c>
      <c r="F800" s="1" t="s">
        <v>72</v>
      </c>
      <c r="G800" s="2">
        <v>45800</v>
      </c>
      <c r="H800" s="1" t="s">
        <v>49</v>
      </c>
      <c r="I800" s="1" t="s">
        <v>50</v>
      </c>
      <c r="J800" s="1" t="s">
        <v>38</v>
      </c>
      <c r="K800" s="1">
        <v>9</v>
      </c>
      <c r="L800" s="1">
        <v>73</v>
      </c>
      <c r="M800" s="1" t="s">
        <v>43</v>
      </c>
      <c r="N800" s="1" t="s">
        <v>40</v>
      </c>
      <c r="O800" s="1">
        <v>56.8</v>
      </c>
      <c r="P800" s="35">
        <f t="shared" si="37"/>
        <v>0.56799999999999995</v>
      </c>
      <c r="Q800" s="1">
        <f t="shared" si="38"/>
        <v>0.1808000153523931</v>
      </c>
      <c r="R800" s="1">
        <v>6</v>
      </c>
      <c r="S800" s="1">
        <v>3.5</v>
      </c>
      <c r="T800" s="1">
        <f t="shared" si="36"/>
        <v>2.5673602180039817E-2</v>
      </c>
      <c r="U800" s="1">
        <v>0</v>
      </c>
      <c r="V800" s="1">
        <v>3</v>
      </c>
      <c r="W800" s="1">
        <v>0</v>
      </c>
      <c r="X800" s="1">
        <v>0</v>
      </c>
      <c r="Y800" s="1">
        <v>0</v>
      </c>
      <c r="Z800" s="1">
        <v>0</v>
      </c>
      <c r="AA800" s="1">
        <v>0</v>
      </c>
      <c r="AB800" s="1">
        <v>0</v>
      </c>
      <c r="AC800" s="1" t="s">
        <v>41</v>
      </c>
      <c r="AD800" s="1" t="s">
        <v>51</v>
      </c>
      <c r="AE800" s="1" t="s">
        <v>73</v>
      </c>
      <c r="AF800" s="3">
        <v>4706568.3287000004</v>
      </c>
      <c r="AG800" s="3">
        <v>2512016.3939</v>
      </c>
      <c r="AH800" s="3">
        <v>-75.667095000000003</v>
      </c>
      <c r="AI800" s="3">
        <v>8.6243669999999995</v>
      </c>
    </row>
    <row r="801" spans="1:35" ht="15.75" hidden="1" customHeight="1" x14ac:dyDescent="0.25">
      <c r="A801" s="1" t="s">
        <v>32</v>
      </c>
      <c r="B801" s="1" t="s">
        <v>64</v>
      </c>
      <c r="C801" s="1" t="s">
        <v>71</v>
      </c>
      <c r="D801" s="1">
        <v>12</v>
      </c>
      <c r="E801" s="1" t="s">
        <v>40</v>
      </c>
      <c r="F801" s="1" t="s">
        <v>72</v>
      </c>
      <c r="G801" s="2">
        <v>45800</v>
      </c>
      <c r="H801" s="1" t="s">
        <v>49</v>
      </c>
      <c r="I801" s="1" t="s">
        <v>50</v>
      </c>
      <c r="J801" s="1" t="s">
        <v>38</v>
      </c>
      <c r="K801" s="1">
        <v>9</v>
      </c>
      <c r="L801" s="1">
        <v>74</v>
      </c>
      <c r="M801" s="1" t="s">
        <v>44</v>
      </c>
      <c r="N801" s="1">
        <v>20</v>
      </c>
      <c r="O801" s="1" t="s">
        <v>40</v>
      </c>
      <c r="P801" s="35"/>
      <c r="Q801" s="1"/>
      <c r="R801" s="1">
        <v>0.8</v>
      </c>
      <c r="S801" s="1" t="s">
        <v>40</v>
      </c>
      <c r="T801" s="1">
        <f t="shared" si="36"/>
        <v>0</v>
      </c>
      <c r="U801" s="1" t="s">
        <v>40</v>
      </c>
      <c r="V801" s="1" t="s">
        <v>40</v>
      </c>
      <c r="W801" s="1"/>
      <c r="X801" s="1"/>
      <c r="Y801" s="1"/>
      <c r="Z801" s="1"/>
      <c r="AA801" s="1"/>
      <c r="AB801" s="1"/>
      <c r="AC801" s="1" t="s">
        <v>41</v>
      </c>
      <c r="AD801" s="1" t="s">
        <v>51</v>
      </c>
      <c r="AE801" s="1" t="s">
        <v>40</v>
      </c>
    </row>
    <row r="802" spans="1:35" ht="15.75" hidden="1" customHeight="1" x14ac:dyDescent="0.25">
      <c r="A802" s="1" t="s">
        <v>32</v>
      </c>
      <c r="B802" s="1" t="s">
        <v>64</v>
      </c>
      <c r="C802" s="1" t="s">
        <v>71</v>
      </c>
      <c r="D802" s="1">
        <v>12</v>
      </c>
      <c r="E802" s="1" t="s">
        <v>40</v>
      </c>
      <c r="F802" s="1" t="s">
        <v>72</v>
      </c>
      <c r="G802" s="2">
        <v>45800</v>
      </c>
      <c r="H802" s="1" t="s">
        <v>49</v>
      </c>
      <c r="I802" s="1" t="s">
        <v>50</v>
      </c>
      <c r="J802" s="1" t="s">
        <v>38</v>
      </c>
      <c r="K802" s="1">
        <v>9</v>
      </c>
      <c r="L802" s="1">
        <v>75</v>
      </c>
      <c r="M802" s="1" t="s">
        <v>46</v>
      </c>
      <c r="N802" s="1">
        <v>6</v>
      </c>
      <c r="O802" s="1" t="s">
        <v>40</v>
      </c>
      <c r="P802" s="35"/>
      <c r="Q802" s="1"/>
      <c r="R802" s="1">
        <v>0.2</v>
      </c>
      <c r="S802" s="1" t="s">
        <v>40</v>
      </c>
      <c r="T802" s="1">
        <f t="shared" si="36"/>
        <v>0</v>
      </c>
      <c r="U802" s="1" t="s">
        <v>40</v>
      </c>
      <c r="V802" s="1" t="s">
        <v>40</v>
      </c>
      <c r="W802" s="1"/>
      <c r="X802" s="1"/>
      <c r="Y802" s="1"/>
      <c r="Z802" s="1"/>
      <c r="AA802" s="1"/>
      <c r="AB802" s="1"/>
      <c r="AC802" s="1" t="s">
        <v>41</v>
      </c>
      <c r="AD802" s="1" t="s">
        <v>51</v>
      </c>
      <c r="AE802" s="1" t="s">
        <v>40</v>
      </c>
    </row>
    <row r="803" spans="1:35" ht="15.75" hidden="1" customHeight="1" x14ac:dyDescent="0.25">
      <c r="A803" s="1" t="s">
        <v>32</v>
      </c>
      <c r="B803" s="1" t="s">
        <v>64</v>
      </c>
      <c r="C803" s="1" t="s">
        <v>71</v>
      </c>
      <c r="D803" s="1">
        <v>12</v>
      </c>
      <c r="E803" s="1" t="s">
        <v>40</v>
      </c>
      <c r="F803" s="1" t="s">
        <v>72</v>
      </c>
      <c r="G803" s="2">
        <v>45800</v>
      </c>
      <c r="H803" s="1" t="s">
        <v>49</v>
      </c>
      <c r="I803" s="1" t="s">
        <v>50</v>
      </c>
      <c r="J803" s="1" t="s">
        <v>38</v>
      </c>
      <c r="K803" s="1">
        <v>9</v>
      </c>
      <c r="L803" s="1">
        <v>76</v>
      </c>
      <c r="M803" s="1" t="s">
        <v>47</v>
      </c>
      <c r="N803" s="1">
        <v>4</v>
      </c>
      <c r="O803" s="1" t="s">
        <v>40</v>
      </c>
      <c r="P803" s="35"/>
      <c r="Q803" s="1"/>
      <c r="R803" s="1">
        <v>0.15</v>
      </c>
      <c r="S803" s="1" t="s">
        <v>40</v>
      </c>
      <c r="T803" s="1">
        <f t="shared" si="36"/>
        <v>0</v>
      </c>
      <c r="U803" s="1" t="s">
        <v>40</v>
      </c>
      <c r="V803" s="1" t="s">
        <v>40</v>
      </c>
      <c r="W803" s="1"/>
      <c r="X803" s="1"/>
      <c r="Y803" s="1"/>
      <c r="Z803" s="1"/>
      <c r="AA803" s="1"/>
      <c r="AB803" s="1"/>
      <c r="AC803" s="1" t="s">
        <v>41</v>
      </c>
      <c r="AD803" s="1" t="s">
        <v>51</v>
      </c>
      <c r="AE803" s="1" t="s">
        <v>40</v>
      </c>
    </row>
    <row r="804" spans="1:35" ht="15.75" hidden="1" customHeight="1" x14ac:dyDescent="0.25">
      <c r="A804" s="1" t="s">
        <v>32</v>
      </c>
      <c r="B804" s="1" t="s">
        <v>64</v>
      </c>
      <c r="C804" s="1" t="s">
        <v>71</v>
      </c>
      <c r="D804" s="1">
        <v>12</v>
      </c>
      <c r="E804" s="1">
        <v>839</v>
      </c>
      <c r="F804" s="1" t="s">
        <v>72</v>
      </c>
      <c r="G804" s="2">
        <v>45800</v>
      </c>
      <c r="H804" s="1" t="s">
        <v>49</v>
      </c>
      <c r="I804" s="1" t="s">
        <v>50</v>
      </c>
      <c r="J804" s="1" t="s">
        <v>38</v>
      </c>
      <c r="K804" s="1">
        <v>10</v>
      </c>
      <c r="L804" s="1">
        <v>77</v>
      </c>
      <c r="M804" s="1" t="s">
        <v>43</v>
      </c>
      <c r="N804" s="1" t="s">
        <v>40</v>
      </c>
      <c r="O804" s="1">
        <v>51.9</v>
      </c>
      <c r="P804" s="35">
        <f t="shared" si="37"/>
        <v>0.51900000000000002</v>
      </c>
      <c r="Q804" s="1">
        <f t="shared" si="38"/>
        <v>0.16520283092938737</v>
      </c>
      <c r="R804" s="1">
        <v>6.2</v>
      </c>
      <c r="S804" s="1">
        <v>4</v>
      </c>
      <c r="T804" s="1">
        <f t="shared" si="36"/>
        <v>2.1435067313088012E-2</v>
      </c>
      <c r="U804" s="1">
        <v>0</v>
      </c>
      <c r="V804" s="1">
        <v>3</v>
      </c>
      <c r="W804" s="1">
        <v>0</v>
      </c>
      <c r="X804" s="1">
        <v>0</v>
      </c>
      <c r="Y804" s="1">
        <v>0</v>
      </c>
      <c r="Z804" s="1">
        <v>0</v>
      </c>
      <c r="AA804" s="1">
        <v>0</v>
      </c>
      <c r="AB804" s="1">
        <v>0</v>
      </c>
      <c r="AC804" s="1" t="s">
        <v>41</v>
      </c>
      <c r="AD804" s="1" t="s">
        <v>51</v>
      </c>
      <c r="AE804" s="1" t="s">
        <v>40</v>
      </c>
      <c r="AF804" s="3">
        <v>4706573.5263999999</v>
      </c>
      <c r="AG804" s="3">
        <v>2512019.6765000001</v>
      </c>
      <c r="AH804" s="3">
        <v>-75.667047999999994</v>
      </c>
      <c r="AI804" s="3">
        <v>8.6243970000000001</v>
      </c>
    </row>
    <row r="805" spans="1:35" ht="15.75" hidden="1" customHeight="1" x14ac:dyDescent="0.25">
      <c r="A805" s="1" t="s">
        <v>32</v>
      </c>
      <c r="B805" s="1" t="s">
        <v>64</v>
      </c>
      <c r="C805" s="1" t="s">
        <v>71</v>
      </c>
      <c r="D805" s="1">
        <v>12</v>
      </c>
      <c r="E805" s="1">
        <v>840</v>
      </c>
      <c r="F805" s="1" t="s">
        <v>72</v>
      </c>
      <c r="G805" s="2">
        <v>45800</v>
      </c>
      <c r="H805" s="1" t="s">
        <v>49</v>
      </c>
      <c r="I805" s="1" t="s">
        <v>50</v>
      </c>
      <c r="J805" s="1" t="s">
        <v>38</v>
      </c>
      <c r="K805" s="1">
        <v>10</v>
      </c>
      <c r="L805" s="1">
        <v>78</v>
      </c>
      <c r="M805" s="1" t="s">
        <v>52</v>
      </c>
      <c r="N805" s="1" t="s">
        <v>40</v>
      </c>
      <c r="O805" s="1">
        <v>65</v>
      </c>
      <c r="P805" s="35">
        <f t="shared" si="37"/>
        <v>0.65</v>
      </c>
      <c r="Q805" s="1">
        <f t="shared" si="38"/>
        <v>0.20690142601946396</v>
      </c>
      <c r="R805" s="1">
        <v>4</v>
      </c>
      <c r="S805" s="1">
        <v>0.5</v>
      </c>
      <c r="T805" s="1">
        <f t="shared" si="36"/>
        <v>3.3621481728162893E-2</v>
      </c>
      <c r="U805" s="1">
        <v>0</v>
      </c>
      <c r="V805" s="1">
        <v>2</v>
      </c>
      <c r="W805" s="1"/>
      <c r="X805" s="1"/>
      <c r="Y805" s="1"/>
      <c r="Z805" s="1"/>
      <c r="AA805" s="1"/>
      <c r="AB805" s="1"/>
      <c r="AC805" s="1" t="s">
        <v>41</v>
      </c>
      <c r="AD805" s="1" t="s">
        <v>51</v>
      </c>
      <c r="AE805" s="1" t="s">
        <v>40</v>
      </c>
      <c r="AF805" s="3">
        <v>4706572.6339999996</v>
      </c>
      <c r="AG805" s="3">
        <v>2512018.0233</v>
      </c>
      <c r="AH805" s="3">
        <v>-75.667056000000002</v>
      </c>
      <c r="AI805" s="3">
        <v>8.6243820000000007</v>
      </c>
    </row>
    <row r="806" spans="1:35" ht="15.75" hidden="1" customHeight="1" x14ac:dyDescent="0.25">
      <c r="A806" s="1" t="s">
        <v>32</v>
      </c>
      <c r="B806" s="1" t="s">
        <v>64</v>
      </c>
      <c r="C806" s="1" t="s">
        <v>71</v>
      </c>
      <c r="D806" s="1">
        <v>12</v>
      </c>
      <c r="E806" s="1">
        <v>841</v>
      </c>
      <c r="F806" s="1" t="s">
        <v>72</v>
      </c>
      <c r="G806" s="2">
        <v>45800</v>
      </c>
      <c r="H806" s="1" t="s">
        <v>49</v>
      </c>
      <c r="I806" s="1" t="s">
        <v>50</v>
      </c>
      <c r="J806" s="1" t="s">
        <v>38</v>
      </c>
      <c r="K806" s="1">
        <v>10</v>
      </c>
      <c r="L806" s="1">
        <v>79</v>
      </c>
      <c r="M806" s="1" t="s">
        <v>39</v>
      </c>
      <c r="N806" s="1" t="s">
        <v>40</v>
      </c>
      <c r="O806" s="1">
        <v>68</v>
      </c>
      <c r="P806" s="35">
        <f t="shared" si="37"/>
        <v>0.68</v>
      </c>
      <c r="Q806" s="1">
        <f t="shared" si="38"/>
        <v>0.21645072260497769</v>
      </c>
      <c r="R806" s="1">
        <v>10.8</v>
      </c>
      <c r="S806" s="1">
        <v>8.5</v>
      </c>
      <c r="T806" s="1">
        <f t="shared" si="36"/>
        <v>3.6796622842846211E-2</v>
      </c>
      <c r="U806" s="1">
        <v>0</v>
      </c>
      <c r="V806" s="1">
        <v>6</v>
      </c>
      <c r="W806" s="1">
        <v>0</v>
      </c>
      <c r="X806" s="1">
        <v>0</v>
      </c>
      <c r="Y806" s="1">
        <v>0</v>
      </c>
      <c r="Z806" s="1">
        <v>0</v>
      </c>
      <c r="AA806" s="1">
        <v>0</v>
      </c>
      <c r="AB806" s="1">
        <v>2</v>
      </c>
      <c r="AC806" s="1" t="s">
        <v>41</v>
      </c>
      <c r="AD806" s="1" t="s">
        <v>51</v>
      </c>
      <c r="AE806" s="1" t="s">
        <v>40</v>
      </c>
      <c r="AF806" s="3">
        <v>4706571.8795999996</v>
      </c>
      <c r="AG806" s="3">
        <v>2512020.3517999998</v>
      </c>
      <c r="AH806" s="3">
        <v>-75.667062999999999</v>
      </c>
      <c r="AI806" s="3">
        <v>8.6244029999999992</v>
      </c>
    </row>
    <row r="807" spans="1:35" ht="15.75" hidden="1" customHeight="1" x14ac:dyDescent="0.25">
      <c r="A807" s="1" t="s">
        <v>32</v>
      </c>
      <c r="B807" s="1" t="s">
        <v>64</v>
      </c>
      <c r="C807" s="1" t="s">
        <v>71</v>
      </c>
      <c r="D807" s="1">
        <v>12</v>
      </c>
      <c r="E807" s="1">
        <v>842</v>
      </c>
      <c r="F807" s="1" t="s">
        <v>72</v>
      </c>
      <c r="G807" s="2">
        <v>45800</v>
      </c>
      <c r="H807" s="1" t="s">
        <v>49</v>
      </c>
      <c r="I807" s="1" t="s">
        <v>50</v>
      </c>
      <c r="J807" s="1" t="s">
        <v>38</v>
      </c>
      <c r="K807" s="1">
        <v>10</v>
      </c>
      <c r="L807" s="1">
        <v>80</v>
      </c>
      <c r="M807" s="1" t="s">
        <v>39</v>
      </c>
      <c r="N807" s="1" t="s">
        <v>40</v>
      </c>
      <c r="O807" s="1">
        <v>64</v>
      </c>
      <c r="P807" s="35">
        <f t="shared" si="37"/>
        <v>0.64</v>
      </c>
      <c r="Q807" s="1">
        <f t="shared" si="38"/>
        <v>0.20371832715762606</v>
      </c>
      <c r="R807" s="1">
        <v>10.199999999999999</v>
      </c>
      <c r="S807" s="1">
        <v>8</v>
      </c>
      <c r="T807" s="1">
        <f t="shared" si="36"/>
        <v>3.2594932345220172E-2</v>
      </c>
      <c r="U807" s="1">
        <v>0</v>
      </c>
      <c r="V807" s="1">
        <v>6</v>
      </c>
      <c r="W807" s="1">
        <v>0</v>
      </c>
      <c r="X807" s="1">
        <v>0</v>
      </c>
      <c r="Y807" s="1">
        <v>0</v>
      </c>
      <c r="Z807" s="1">
        <v>0</v>
      </c>
      <c r="AA807" s="1">
        <v>0</v>
      </c>
      <c r="AB807" s="1">
        <v>3</v>
      </c>
      <c r="AC807" s="1" t="s">
        <v>41</v>
      </c>
      <c r="AD807" s="1" t="s">
        <v>51</v>
      </c>
      <c r="AE807" s="1" t="s">
        <v>40</v>
      </c>
      <c r="AF807" s="3">
        <v>4706571.5670999996</v>
      </c>
      <c r="AG807" s="3">
        <v>2512022.8985000001</v>
      </c>
      <c r="AH807" s="3">
        <v>-75.667066000000005</v>
      </c>
      <c r="AI807" s="3">
        <v>8.6244259999999997</v>
      </c>
    </row>
    <row r="808" spans="1:35" ht="15.75" hidden="1" customHeight="1" x14ac:dyDescent="0.25">
      <c r="A808" s="1" t="s">
        <v>32</v>
      </c>
      <c r="B808" s="1" t="s">
        <v>64</v>
      </c>
      <c r="C808" s="1" t="s">
        <v>71</v>
      </c>
      <c r="D808" s="1">
        <v>12</v>
      </c>
      <c r="E808" s="1">
        <v>843</v>
      </c>
      <c r="F808" s="1" t="s">
        <v>72</v>
      </c>
      <c r="G808" s="2">
        <v>45800</v>
      </c>
      <c r="H808" s="1" t="s">
        <v>49</v>
      </c>
      <c r="I808" s="1" t="s">
        <v>50</v>
      </c>
      <c r="J808" s="1" t="s">
        <v>38</v>
      </c>
      <c r="K808" s="1">
        <v>10</v>
      </c>
      <c r="L808" s="1">
        <v>81</v>
      </c>
      <c r="M808" s="1" t="s">
        <v>43</v>
      </c>
      <c r="N808" s="1" t="s">
        <v>40</v>
      </c>
      <c r="O808" s="1">
        <v>50.2</v>
      </c>
      <c r="P808" s="35">
        <f t="shared" si="37"/>
        <v>0.502</v>
      </c>
      <c r="Q808" s="1">
        <f t="shared" si="38"/>
        <v>0.15979156286426294</v>
      </c>
      <c r="R808" s="1">
        <v>6.7</v>
      </c>
      <c r="S808" s="1">
        <v>4</v>
      </c>
      <c r="T808" s="1">
        <f t="shared" si="36"/>
        <v>2.0053841139464998E-2</v>
      </c>
      <c r="U808" s="1">
        <v>0</v>
      </c>
      <c r="V808" s="1">
        <v>5</v>
      </c>
      <c r="W808" s="1">
        <v>0</v>
      </c>
      <c r="X808" s="1">
        <v>0</v>
      </c>
      <c r="Y808" s="1">
        <v>0</v>
      </c>
      <c r="Z808" s="1">
        <v>0</v>
      </c>
      <c r="AA808" s="1">
        <v>0</v>
      </c>
      <c r="AB808" s="1">
        <v>1</v>
      </c>
      <c r="AC808" s="1" t="s">
        <v>41</v>
      </c>
      <c r="AD808" s="1" t="s">
        <v>51</v>
      </c>
      <c r="AE808" s="1" t="s">
        <v>40</v>
      </c>
      <c r="AF808" s="3">
        <v>4706571.4593000002</v>
      </c>
      <c r="AG808" s="3">
        <v>2512023.2311999998</v>
      </c>
      <c r="AH808" s="3">
        <v>-75.667067000000003</v>
      </c>
      <c r="AI808" s="3">
        <v>8.6244289999999992</v>
      </c>
    </row>
    <row r="809" spans="1:35" ht="15.75" hidden="1" customHeight="1" x14ac:dyDescent="0.25">
      <c r="A809" s="1" t="s">
        <v>32</v>
      </c>
      <c r="B809" s="1" t="s">
        <v>64</v>
      </c>
      <c r="C809" s="1" t="s">
        <v>71</v>
      </c>
      <c r="D809" s="1">
        <v>12</v>
      </c>
      <c r="E809" s="1">
        <v>844</v>
      </c>
      <c r="F809" s="1" t="s">
        <v>72</v>
      </c>
      <c r="G809" s="2">
        <v>45800</v>
      </c>
      <c r="H809" s="1" t="s">
        <v>49</v>
      </c>
      <c r="I809" s="1" t="s">
        <v>50</v>
      </c>
      <c r="J809" s="1" t="s">
        <v>38</v>
      </c>
      <c r="K809" s="1">
        <v>10</v>
      </c>
      <c r="L809" s="1">
        <v>82</v>
      </c>
      <c r="M809" s="1" t="s">
        <v>39</v>
      </c>
      <c r="N809" s="1" t="s">
        <v>40</v>
      </c>
      <c r="O809" s="1">
        <v>66.599999999999994</v>
      </c>
      <c r="P809" s="35">
        <f t="shared" si="37"/>
        <v>0.66599999999999993</v>
      </c>
      <c r="Q809" s="1">
        <f t="shared" si="38"/>
        <v>0.21199438419840458</v>
      </c>
      <c r="R809" s="1">
        <v>10.6</v>
      </c>
      <c r="S809" s="1">
        <v>8</v>
      </c>
      <c r="T809" s="1">
        <f t="shared" si="36"/>
        <v>3.5297064969034356E-2</v>
      </c>
      <c r="U809" s="1">
        <v>2</v>
      </c>
      <c r="V809" s="1">
        <v>8</v>
      </c>
      <c r="W809" s="1">
        <v>0</v>
      </c>
      <c r="X809" s="1">
        <v>0</v>
      </c>
      <c r="Y809" s="1">
        <v>0</v>
      </c>
      <c r="Z809" s="1">
        <v>0</v>
      </c>
      <c r="AA809" s="1">
        <v>0</v>
      </c>
      <c r="AB809" s="1">
        <v>2</v>
      </c>
      <c r="AC809" s="1" t="s">
        <v>41</v>
      </c>
      <c r="AD809" s="1" t="s">
        <v>51</v>
      </c>
      <c r="AE809" s="1" t="s">
        <v>40</v>
      </c>
      <c r="AF809" s="3">
        <v>4706570.0017999997</v>
      </c>
      <c r="AG809" s="3">
        <v>2512019.4799000002</v>
      </c>
      <c r="AH809" s="3">
        <v>-75.667079999999999</v>
      </c>
      <c r="AI809" s="3">
        <v>8.6243949999999998</v>
      </c>
    </row>
    <row r="810" spans="1:35" ht="15.75" hidden="1" customHeight="1" x14ac:dyDescent="0.25">
      <c r="A810" s="1" t="s">
        <v>32</v>
      </c>
      <c r="B810" s="1" t="s">
        <v>64</v>
      </c>
      <c r="C810" s="1" t="s">
        <v>71</v>
      </c>
      <c r="D810" s="1">
        <v>12</v>
      </c>
      <c r="E810" s="1">
        <v>845</v>
      </c>
      <c r="F810" s="1" t="s">
        <v>72</v>
      </c>
      <c r="G810" s="2">
        <v>45800</v>
      </c>
      <c r="H810" s="1" t="s">
        <v>49</v>
      </c>
      <c r="I810" s="1" t="s">
        <v>50</v>
      </c>
      <c r="J810" s="1" t="s">
        <v>38</v>
      </c>
      <c r="K810" s="1">
        <v>10</v>
      </c>
      <c r="L810" s="1">
        <v>83</v>
      </c>
      <c r="M810" s="1" t="s">
        <v>52</v>
      </c>
      <c r="N810" s="1" t="s">
        <v>40</v>
      </c>
      <c r="O810" s="1">
        <v>64.2</v>
      </c>
      <c r="P810" s="35">
        <f t="shared" si="37"/>
        <v>0.64200000000000002</v>
      </c>
      <c r="Q810" s="1">
        <f t="shared" si="38"/>
        <v>0.20435494692999362</v>
      </c>
      <c r="R810" s="1">
        <v>3.2</v>
      </c>
      <c r="S810" s="1">
        <v>0.4</v>
      </c>
      <c r="T810" s="1">
        <f t="shared" si="36"/>
        <v>3.2798968982263976E-2</v>
      </c>
      <c r="U810" s="1">
        <v>0</v>
      </c>
      <c r="V810" s="1">
        <v>3</v>
      </c>
      <c r="W810" s="1"/>
      <c r="X810" s="1"/>
      <c r="Y810" s="1"/>
      <c r="Z810" s="1"/>
      <c r="AA810" s="1"/>
      <c r="AB810" s="1"/>
      <c r="AC810" s="1" t="s">
        <v>41</v>
      </c>
      <c r="AD810" s="1" t="s">
        <v>51</v>
      </c>
      <c r="AE810" s="1" t="s">
        <v>40</v>
      </c>
      <c r="AF810" s="3">
        <v>4706574.6227000002</v>
      </c>
      <c r="AG810" s="3">
        <v>2512019.0051000002</v>
      </c>
      <c r="AH810" s="3">
        <v>-75.667038000000005</v>
      </c>
      <c r="AI810" s="3">
        <v>8.6243909999999993</v>
      </c>
    </row>
    <row r="811" spans="1:35" ht="15.75" hidden="1" customHeight="1" x14ac:dyDescent="0.25">
      <c r="A811" s="1" t="s">
        <v>32</v>
      </c>
      <c r="B811" s="1" t="s">
        <v>64</v>
      </c>
      <c r="C811" s="1" t="s">
        <v>71</v>
      </c>
      <c r="D811" s="1">
        <v>12</v>
      </c>
      <c r="E811" s="1">
        <v>846</v>
      </c>
      <c r="F811" s="1" t="s">
        <v>72</v>
      </c>
      <c r="G811" s="2">
        <v>45800</v>
      </c>
      <c r="H811" s="1" t="s">
        <v>49</v>
      </c>
      <c r="I811" s="1" t="s">
        <v>50</v>
      </c>
      <c r="J811" s="1" t="s">
        <v>38</v>
      </c>
      <c r="K811" s="1">
        <v>10</v>
      </c>
      <c r="L811" s="1">
        <v>84</v>
      </c>
      <c r="M811" s="1" t="s">
        <v>52</v>
      </c>
      <c r="N811" s="1" t="s">
        <v>40</v>
      </c>
      <c r="O811" s="1">
        <v>77.900000000000006</v>
      </c>
      <c r="P811" s="35">
        <f t="shared" si="37"/>
        <v>0.77900000000000003</v>
      </c>
      <c r="Q811" s="1">
        <f t="shared" si="38"/>
        <v>0.24796340133717296</v>
      </c>
      <c r="R811" s="1">
        <v>3.5</v>
      </c>
      <c r="S811" s="1">
        <v>0.5</v>
      </c>
      <c r="T811" s="1">
        <f t="shared" si="36"/>
        <v>4.8290872410414437E-2</v>
      </c>
      <c r="U811" s="1">
        <v>0</v>
      </c>
      <c r="V811" s="1">
        <v>3</v>
      </c>
      <c r="W811" s="1"/>
      <c r="X811" s="1"/>
      <c r="Y811" s="1"/>
      <c r="Z811" s="1"/>
      <c r="AA811" s="1"/>
      <c r="AB811" s="1"/>
      <c r="AC811" s="1" t="s">
        <v>41</v>
      </c>
      <c r="AD811" s="1" t="s">
        <v>51</v>
      </c>
      <c r="AE811" s="1" t="s">
        <v>40</v>
      </c>
      <c r="AF811" s="3">
        <v>4706569.4435999999</v>
      </c>
      <c r="AG811" s="3">
        <v>2512018.3774999999</v>
      </c>
      <c r="AH811" s="3">
        <v>-75.667085</v>
      </c>
      <c r="AI811" s="3">
        <v>8.6243850000000002</v>
      </c>
    </row>
    <row r="812" spans="1:35" ht="15.75" hidden="1" customHeight="1" x14ac:dyDescent="0.25">
      <c r="A812" s="1" t="s">
        <v>32</v>
      </c>
      <c r="B812" s="1" t="s">
        <v>64</v>
      </c>
      <c r="C812" s="1" t="s">
        <v>71</v>
      </c>
      <c r="D812" s="1">
        <v>12</v>
      </c>
      <c r="E812" s="1">
        <v>847</v>
      </c>
      <c r="F812" s="1" t="s">
        <v>72</v>
      </c>
      <c r="G812" s="2">
        <v>45800</v>
      </c>
      <c r="H812" s="1" t="s">
        <v>49</v>
      </c>
      <c r="I812" s="1" t="s">
        <v>50</v>
      </c>
      <c r="J812" s="1" t="s">
        <v>38</v>
      </c>
      <c r="K812" s="1">
        <v>10</v>
      </c>
      <c r="L812" s="1">
        <v>85</v>
      </c>
      <c r="M812" s="1" t="s">
        <v>43</v>
      </c>
      <c r="N812" s="1" t="s">
        <v>40</v>
      </c>
      <c r="O812" s="1">
        <v>51.4</v>
      </c>
      <c r="P812" s="35">
        <f t="shared" si="37"/>
        <v>0.51400000000000001</v>
      </c>
      <c r="Q812" s="1">
        <f t="shared" si="38"/>
        <v>0.1636112814984684</v>
      </c>
      <c r="R812" s="1">
        <v>6</v>
      </c>
      <c r="S812" s="1">
        <v>3.4</v>
      </c>
      <c r="T812" s="1">
        <f t="shared" si="36"/>
        <v>2.102404967255319E-2</v>
      </c>
      <c r="U812" s="1">
        <v>0</v>
      </c>
      <c r="V812" s="1">
        <v>3</v>
      </c>
      <c r="W812" s="1">
        <v>0</v>
      </c>
      <c r="X812" s="1">
        <v>0</v>
      </c>
      <c r="Y812" s="1">
        <v>0</v>
      </c>
      <c r="Z812" s="1">
        <v>0</v>
      </c>
      <c r="AA812" s="1">
        <v>0</v>
      </c>
      <c r="AB812" s="1">
        <v>0</v>
      </c>
      <c r="AC812" s="1" t="s">
        <v>41</v>
      </c>
      <c r="AD812" s="1" t="s">
        <v>51</v>
      </c>
      <c r="AE812" s="1" t="s">
        <v>40</v>
      </c>
      <c r="AF812" s="3">
        <v>4706567.1678999998</v>
      </c>
      <c r="AG812" s="3">
        <v>2512023.5931000002</v>
      </c>
      <c r="AH812" s="3">
        <v>-75.667106000000004</v>
      </c>
      <c r="AI812" s="3">
        <v>8.6244320010000006</v>
      </c>
    </row>
    <row r="813" spans="1:35" ht="15.75" hidden="1" customHeight="1" x14ac:dyDescent="0.25">
      <c r="A813" s="1" t="s">
        <v>32</v>
      </c>
      <c r="B813" s="1" t="s">
        <v>64</v>
      </c>
      <c r="C813" s="1" t="s">
        <v>71</v>
      </c>
      <c r="D813" s="1">
        <v>12</v>
      </c>
      <c r="E813" s="1">
        <v>848</v>
      </c>
      <c r="F813" s="1" t="s">
        <v>72</v>
      </c>
      <c r="G813" s="2">
        <v>45800</v>
      </c>
      <c r="H813" s="1" t="s">
        <v>49</v>
      </c>
      <c r="I813" s="1" t="s">
        <v>50</v>
      </c>
      <c r="J813" s="1" t="s">
        <v>38</v>
      </c>
      <c r="K813" s="1">
        <v>10</v>
      </c>
      <c r="L813" s="1">
        <v>86</v>
      </c>
      <c r="M813" s="1" t="s">
        <v>39</v>
      </c>
      <c r="N813" s="1" t="s">
        <v>40</v>
      </c>
      <c r="O813" s="1">
        <v>62</v>
      </c>
      <c r="P813" s="35">
        <f t="shared" si="37"/>
        <v>0.62</v>
      </c>
      <c r="Q813" s="1">
        <f t="shared" si="38"/>
        <v>0.19735212943395022</v>
      </c>
      <c r="R813" s="1">
        <v>8.5</v>
      </c>
      <c r="S813" s="1">
        <v>6</v>
      </c>
      <c r="T813" s="1">
        <f t="shared" si="36"/>
        <v>3.0589580062262284E-2</v>
      </c>
      <c r="U813" s="1">
        <v>0</v>
      </c>
      <c r="V813" s="1">
        <v>4</v>
      </c>
      <c r="W813" s="1">
        <v>0</v>
      </c>
      <c r="X813" s="1">
        <v>0</v>
      </c>
      <c r="Y813" s="1">
        <v>0</v>
      </c>
      <c r="Z813" s="1">
        <v>0</v>
      </c>
      <c r="AA813" s="1">
        <v>0</v>
      </c>
      <c r="AB813" s="1">
        <v>0</v>
      </c>
      <c r="AC813" s="1" t="s">
        <v>41</v>
      </c>
      <c r="AD813" s="1" t="s">
        <v>51</v>
      </c>
      <c r="AE813" s="1" t="s">
        <v>40</v>
      </c>
      <c r="AF813" s="3">
        <v>4706567.2757000001</v>
      </c>
      <c r="AG813" s="3">
        <v>2512023.2604</v>
      </c>
      <c r="AH813" s="3">
        <v>-75.667105000000006</v>
      </c>
      <c r="AI813" s="3">
        <v>8.6244289999999992</v>
      </c>
    </row>
    <row r="814" spans="1:35" ht="15.75" hidden="1" customHeight="1" x14ac:dyDescent="0.25">
      <c r="A814" s="1" t="s">
        <v>32</v>
      </c>
      <c r="B814" s="1" t="s">
        <v>64</v>
      </c>
      <c r="C814" s="1" t="s">
        <v>71</v>
      </c>
      <c r="D814" s="1">
        <v>12</v>
      </c>
      <c r="E814" s="1">
        <v>849</v>
      </c>
      <c r="F814" s="1" t="s">
        <v>72</v>
      </c>
      <c r="G814" s="2">
        <v>45800</v>
      </c>
      <c r="H814" s="1" t="s">
        <v>49</v>
      </c>
      <c r="I814" s="1" t="s">
        <v>50</v>
      </c>
      <c r="J814" s="1" t="s">
        <v>38</v>
      </c>
      <c r="K814" s="1">
        <v>10</v>
      </c>
      <c r="L814" s="1">
        <v>87</v>
      </c>
      <c r="M814" s="1" t="s">
        <v>52</v>
      </c>
      <c r="N814" s="1" t="s">
        <v>40</v>
      </c>
      <c r="O814" s="1">
        <v>70</v>
      </c>
      <c r="P814" s="35">
        <f t="shared" si="37"/>
        <v>0.7</v>
      </c>
      <c r="Q814" s="1">
        <f t="shared" si="38"/>
        <v>0.22281692032865347</v>
      </c>
      <c r="R814" s="1">
        <v>3.4</v>
      </c>
      <c r="S814" s="1">
        <v>0.3</v>
      </c>
      <c r="T814" s="1">
        <f t="shared" si="36"/>
        <v>3.8992961057514354E-2</v>
      </c>
      <c r="U814" s="1">
        <v>0</v>
      </c>
      <c r="V814" s="1">
        <v>3</v>
      </c>
      <c r="W814" s="1"/>
      <c r="X814" s="1"/>
      <c r="Y814" s="1"/>
      <c r="Z814" s="1"/>
      <c r="AA814" s="1"/>
      <c r="AB814" s="1"/>
      <c r="AC814" s="1" t="s">
        <v>41</v>
      </c>
      <c r="AD814" s="1" t="s">
        <v>51</v>
      </c>
      <c r="AE814" s="1" t="s">
        <v>40</v>
      </c>
      <c r="AF814" s="3">
        <v>4706568.0378</v>
      </c>
      <c r="AG814" s="3">
        <v>2512022.0381</v>
      </c>
      <c r="AH814" s="3">
        <v>-75.667097999999996</v>
      </c>
      <c r="AI814" s="3">
        <v>8.6244180000000004</v>
      </c>
    </row>
    <row r="815" spans="1:35" ht="15.75" hidden="1" customHeight="1" x14ac:dyDescent="0.25">
      <c r="A815" s="1" t="s">
        <v>32</v>
      </c>
      <c r="B815" s="1" t="s">
        <v>64</v>
      </c>
      <c r="C815" s="1" t="s">
        <v>71</v>
      </c>
      <c r="D815" s="1">
        <v>12</v>
      </c>
      <c r="E815" s="1">
        <v>850</v>
      </c>
      <c r="F815" s="1" t="s">
        <v>72</v>
      </c>
      <c r="G815" s="2">
        <v>45800</v>
      </c>
      <c r="H815" s="1" t="s">
        <v>49</v>
      </c>
      <c r="I815" s="1" t="s">
        <v>50</v>
      </c>
      <c r="J815" s="1" t="s">
        <v>38</v>
      </c>
      <c r="K815" s="1">
        <v>10</v>
      </c>
      <c r="L815" s="1">
        <v>88</v>
      </c>
      <c r="M815" s="1" t="s">
        <v>39</v>
      </c>
      <c r="N815" s="1" t="s">
        <v>40</v>
      </c>
      <c r="O815" s="1">
        <v>62.6</v>
      </c>
      <c r="P815" s="35">
        <f t="shared" si="37"/>
        <v>0.626</v>
      </c>
      <c r="Q815" s="1">
        <f t="shared" si="38"/>
        <v>0.19926198875105297</v>
      </c>
      <c r="R815" s="1">
        <v>8.5</v>
      </c>
      <c r="S815" s="1">
        <v>5.8</v>
      </c>
      <c r="T815" s="1">
        <f t="shared" si="36"/>
        <v>3.1184501239539791E-2</v>
      </c>
      <c r="U815" s="1">
        <v>0</v>
      </c>
      <c r="V815" s="1">
        <v>5</v>
      </c>
      <c r="W815" s="1">
        <v>0</v>
      </c>
      <c r="X815" s="1">
        <v>0</v>
      </c>
      <c r="Y815" s="1">
        <v>0</v>
      </c>
      <c r="Z815" s="1">
        <v>0</v>
      </c>
      <c r="AA815" s="1">
        <v>0</v>
      </c>
      <c r="AB815" s="1">
        <v>0</v>
      </c>
      <c r="AC815" s="1" t="s">
        <v>41</v>
      </c>
      <c r="AD815" s="1" t="s">
        <v>51</v>
      </c>
      <c r="AE815" s="1" t="s">
        <v>40</v>
      </c>
      <c r="AF815" s="3">
        <v>4706565.2878</v>
      </c>
      <c r="AG815" s="3">
        <v>2512022.3892000001</v>
      </c>
      <c r="AH815" s="3">
        <v>-75.667123000000004</v>
      </c>
      <c r="AI815" s="3">
        <v>8.6244209999999999</v>
      </c>
    </row>
    <row r="816" spans="1:35" ht="15.75" hidden="1" customHeight="1" x14ac:dyDescent="0.25">
      <c r="A816" s="1" t="s">
        <v>32</v>
      </c>
      <c r="B816" s="1" t="s">
        <v>64</v>
      </c>
      <c r="C816" s="1" t="s">
        <v>71</v>
      </c>
      <c r="D816" s="1">
        <v>12</v>
      </c>
      <c r="E816" s="1" t="s">
        <v>40</v>
      </c>
      <c r="F816" s="1" t="s">
        <v>72</v>
      </c>
      <c r="G816" s="2">
        <v>45800</v>
      </c>
      <c r="H816" s="1" t="s">
        <v>49</v>
      </c>
      <c r="I816" s="1" t="s">
        <v>50</v>
      </c>
      <c r="J816" s="1" t="s">
        <v>38</v>
      </c>
      <c r="K816" s="1">
        <v>10</v>
      </c>
      <c r="L816" s="1">
        <v>89</v>
      </c>
      <c r="M816" s="1" t="s">
        <v>44</v>
      </c>
      <c r="N816" s="1">
        <v>15</v>
      </c>
      <c r="O816" s="1" t="s">
        <v>40</v>
      </c>
      <c r="P816" s="35"/>
      <c r="Q816" s="1"/>
      <c r="R816" s="1">
        <v>0.7</v>
      </c>
      <c r="S816" s="1" t="s">
        <v>40</v>
      </c>
      <c r="T816" s="1">
        <f t="shared" si="36"/>
        <v>0</v>
      </c>
      <c r="U816" s="1" t="s">
        <v>40</v>
      </c>
      <c r="V816" s="1" t="s">
        <v>40</v>
      </c>
      <c r="W816" s="1"/>
      <c r="X816" s="1"/>
      <c r="Y816" s="1"/>
      <c r="Z816" s="1"/>
      <c r="AA816" s="1"/>
      <c r="AB816" s="1"/>
      <c r="AC816" s="1" t="s">
        <v>41</v>
      </c>
      <c r="AD816" s="1" t="s">
        <v>51</v>
      </c>
      <c r="AE816" s="1" t="s">
        <v>40</v>
      </c>
    </row>
    <row r="817" spans="1:35" ht="15.75" hidden="1" customHeight="1" x14ac:dyDescent="0.25">
      <c r="A817" s="1" t="s">
        <v>32</v>
      </c>
      <c r="B817" s="1" t="s">
        <v>64</v>
      </c>
      <c r="C817" s="1" t="s">
        <v>71</v>
      </c>
      <c r="D817" s="1">
        <v>12</v>
      </c>
      <c r="E817" s="1" t="s">
        <v>40</v>
      </c>
      <c r="F817" s="1" t="s">
        <v>72</v>
      </c>
      <c r="G817" s="2">
        <v>45800</v>
      </c>
      <c r="H817" s="1" t="s">
        <v>49</v>
      </c>
      <c r="I817" s="1" t="s">
        <v>50</v>
      </c>
      <c r="J817" s="1" t="s">
        <v>38</v>
      </c>
      <c r="K817" s="1">
        <v>10</v>
      </c>
      <c r="L817" s="1">
        <v>90</v>
      </c>
      <c r="M817" s="1" t="s">
        <v>46</v>
      </c>
      <c r="N817" s="1">
        <v>5</v>
      </c>
      <c r="O817" s="1" t="s">
        <v>40</v>
      </c>
      <c r="P817" s="35"/>
      <c r="Q817" s="1"/>
      <c r="R817" s="1">
        <v>0.25</v>
      </c>
      <c r="S817" s="1" t="s">
        <v>40</v>
      </c>
      <c r="T817" s="1">
        <f t="shared" si="36"/>
        <v>0</v>
      </c>
      <c r="U817" s="1" t="s">
        <v>40</v>
      </c>
      <c r="V817" s="1" t="s">
        <v>40</v>
      </c>
      <c r="W817" s="1"/>
      <c r="X817" s="1"/>
      <c r="Y817" s="1"/>
      <c r="Z817" s="1"/>
      <c r="AA817" s="1"/>
      <c r="AB817" s="1"/>
      <c r="AC817" s="1" t="s">
        <v>41</v>
      </c>
      <c r="AD817" s="1" t="s">
        <v>51</v>
      </c>
      <c r="AE817" s="1" t="s">
        <v>40</v>
      </c>
    </row>
    <row r="818" spans="1:35" ht="15.75" hidden="1" customHeight="1" x14ac:dyDescent="0.25">
      <c r="A818" s="1" t="s">
        <v>32</v>
      </c>
      <c r="B818" s="1" t="s">
        <v>64</v>
      </c>
      <c r="C818" s="1" t="s">
        <v>71</v>
      </c>
      <c r="D818" s="1">
        <v>12</v>
      </c>
      <c r="E818" s="1" t="s">
        <v>40</v>
      </c>
      <c r="F818" s="1" t="s">
        <v>72</v>
      </c>
      <c r="G818" s="2">
        <v>45800</v>
      </c>
      <c r="H818" s="1" t="s">
        <v>49</v>
      </c>
      <c r="I818" s="1" t="s">
        <v>50</v>
      </c>
      <c r="J818" s="1" t="s">
        <v>38</v>
      </c>
      <c r="K818" s="1">
        <v>10</v>
      </c>
      <c r="L818" s="1">
        <v>91</v>
      </c>
      <c r="M818" s="1" t="s">
        <v>47</v>
      </c>
      <c r="N818" s="1">
        <v>4</v>
      </c>
      <c r="O818" s="1" t="s">
        <v>40</v>
      </c>
      <c r="P818" s="35"/>
      <c r="Q818" s="1"/>
      <c r="R818" s="1">
        <v>0.15</v>
      </c>
      <c r="S818" s="1" t="s">
        <v>40</v>
      </c>
      <c r="T818" s="1">
        <f t="shared" si="36"/>
        <v>0</v>
      </c>
      <c r="U818" s="1" t="s">
        <v>40</v>
      </c>
      <c r="V818" s="1" t="s">
        <v>40</v>
      </c>
      <c r="W818" s="1"/>
      <c r="X818" s="1"/>
      <c r="Y818" s="1"/>
      <c r="Z818" s="1"/>
      <c r="AA818" s="1"/>
      <c r="AB818" s="1"/>
      <c r="AC818" s="1" t="s">
        <v>41</v>
      </c>
      <c r="AD818" s="1" t="s">
        <v>51</v>
      </c>
      <c r="AE818" s="1" t="s">
        <v>40</v>
      </c>
    </row>
    <row r="819" spans="1:35" ht="15.75" hidden="1" customHeight="1" x14ac:dyDescent="0.25">
      <c r="A819" s="1" t="s">
        <v>32</v>
      </c>
      <c r="B819" s="1" t="s">
        <v>74</v>
      </c>
      <c r="C819" s="1" t="s">
        <v>75</v>
      </c>
      <c r="D819" s="1">
        <v>13</v>
      </c>
      <c r="E819" s="1" t="s">
        <v>40</v>
      </c>
      <c r="F819" s="1" t="s">
        <v>48</v>
      </c>
      <c r="G819" s="2">
        <v>45801</v>
      </c>
      <c r="H819" s="1" t="s">
        <v>36</v>
      </c>
      <c r="I819" s="1" t="s">
        <v>37</v>
      </c>
      <c r="J819" s="1" t="s">
        <v>38</v>
      </c>
      <c r="K819" s="1">
        <v>1</v>
      </c>
      <c r="L819" s="1">
        <v>1</v>
      </c>
      <c r="M819" s="1" t="s">
        <v>44</v>
      </c>
      <c r="N819" s="1">
        <v>6</v>
      </c>
      <c r="O819" s="1" t="s">
        <v>40</v>
      </c>
      <c r="P819" s="35"/>
      <c r="Q819" s="1"/>
      <c r="R819" s="1">
        <v>0.8</v>
      </c>
      <c r="S819" s="1" t="s">
        <v>40</v>
      </c>
      <c r="T819" s="1">
        <f t="shared" si="36"/>
        <v>0</v>
      </c>
      <c r="U819" s="1" t="s">
        <v>40</v>
      </c>
      <c r="V819" s="1" t="s">
        <v>40</v>
      </c>
      <c r="W819" s="1"/>
      <c r="X819" s="1"/>
      <c r="Y819" s="1"/>
      <c r="Z819" s="1"/>
      <c r="AA819" s="1"/>
      <c r="AB819" s="1"/>
      <c r="AC819" s="1" t="s">
        <v>41</v>
      </c>
      <c r="AD819" s="1" t="s">
        <v>51</v>
      </c>
      <c r="AE819" s="1" t="s">
        <v>40</v>
      </c>
    </row>
    <row r="820" spans="1:35" ht="15.75" hidden="1" customHeight="1" x14ac:dyDescent="0.25">
      <c r="A820" s="1" t="s">
        <v>32</v>
      </c>
      <c r="B820" s="1" t="s">
        <v>74</v>
      </c>
      <c r="C820" s="1" t="s">
        <v>75</v>
      </c>
      <c r="D820" s="1">
        <v>13</v>
      </c>
      <c r="E820" s="1" t="s">
        <v>40</v>
      </c>
      <c r="F820" s="1" t="s">
        <v>48</v>
      </c>
      <c r="G820" s="2">
        <v>45801</v>
      </c>
      <c r="H820" s="1" t="s">
        <v>36</v>
      </c>
      <c r="I820" s="1" t="s">
        <v>37</v>
      </c>
      <c r="J820" s="1" t="s">
        <v>38</v>
      </c>
      <c r="K820" s="1">
        <v>1</v>
      </c>
      <c r="L820" s="1">
        <v>2</v>
      </c>
      <c r="M820" s="1" t="s">
        <v>46</v>
      </c>
      <c r="N820" s="1">
        <v>4</v>
      </c>
      <c r="O820" s="1" t="s">
        <v>40</v>
      </c>
      <c r="P820" s="35"/>
      <c r="Q820" s="1"/>
      <c r="R820" s="1">
        <v>0.2</v>
      </c>
      <c r="S820" s="1" t="s">
        <v>40</v>
      </c>
      <c r="T820" s="1">
        <f t="shared" si="36"/>
        <v>0</v>
      </c>
      <c r="U820" s="1" t="s">
        <v>40</v>
      </c>
      <c r="V820" s="1" t="s">
        <v>40</v>
      </c>
      <c r="W820" s="1"/>
      <c r="X820" s="1"/>
      <c r="Y820" s="1"/>
      <c r="Z820" s="1"/>
      <c r="AA820" s="1"/>
      <c r="AB820" s="1"/>
      <c r="AC820" s="1" t="s">
        <v>41</v>
      </c>
      <c r="AD820" s="1" t="s">
        <v>51</v>
      </c>
      <c r="AE820" s="1" t="s">
        <v>40</v>
      </c>
    </row>
    <row r="821" spans="1:35" ht="15.75" hidden="1" customHeight="1" x14ac:dyDescent="0.25">
      <c r="A821" s="1" t="s">
        <v>32</v>
      </c>
      <c r="B821" s="1" t="s">
        <v>74</v>
      </c>
      <c r="C821" s="1" t="s">
        <v>75</v>
      </c>
      <c r="D821" s="1">
        <v>13</v>
      </c>
      <c r="E821" s="1" t="s">
        <v>40</v>
      </c>
      <c r="F821" s="1" t="s">
        <v>48</v>
      </c>
      <c r="G821" s="2">
        <v>45801</v>
      </c>
      <c r="H821" s="1" t="s">
        <v>36</v>
      </c>
      <c r="I821" s="1" t="s">
        <v>37</v>
      </c>
      <c r="J821" s="1" t="s">
        <v>38</v>
      </c>
      <c r="K821" s="1">
        <v>1</v>
      </c>
      <c r="L821" s="1">
        <v>3</v>
      </c>
      <c r="M821" s="1" t="s">
        <v>47</v>
      </c>
      <c r="N821" s="1">
        <v>25</v>
      </c>
      <c r="O821" s="1" t="s">
        <v>40</v>
      </c>
      <c r="P821" s="35"/>
      <c r="Q821" s="1"/>
      <c r="R821" s="1">
        <v>0.15</v>
      </c>
      <c r="S821" s="1" t="s">
        <v>40</v>
      </c>
      <c r="T821" s="1">
        <f t="shared" si="36"/>
        <v>0</v>
      </c>
      <c r="U821" s="1" t="s">
        <v>40</v>
      </c>
      <c r="V821" s="1" t="s">
        <v>40</v>
      </c>
      <c r="W821" s="1"/>
      <c r="X821" s="1"/>
      <c r="Y821" s="1"/>
      <c r="Z821" s="1"/>
      <c r="AA821" s="1"/>
      <c r="AB821" s="1"/>
      <c r="AC821" s="1" t="s">
        <v>41</v>
      </c>
      <c r="AD821" s="1" t="s">
        <v>51</v>
      </c>
      <c r="AE821" s="1" t="s">
        <v>40</v>
      </c>
    </row>
    <row r="822" spans="1:35" ht="15.75" hidden="1" customHeight="1" x14ac:dyDescent="0.25">
      <c r="A822" s="1" t="s">
        <v>32</v>
      </c>
      <c r="B822" s="1" t="s">
        <v>74</v>
      </c>
      <c r="C822" s="1" t="s">
        <v>75</v>
      </c>
      <c r="D822" s="1">
        <v>13</v>
      </c>
      <c r="E822" s="1">
        <v>851</v>
      </c>
      <c r="F822" s="1" t="s">
        <v>48</v>
      </c>
      <c r="G822" s="2">
        <v>45801</v>
      </c>
      <c r="H822" s="1" t="s">
        <v>36</v>
      </c>
      <c r="I822" s="1" t="s">
        <v>37</v>
      </c>
      <c r="J822" s="1" t="s">
        <v>38</v>
      </c>
      <c r="K822" s="1">
        <v>2</v>
      </c>
      <c r="L822" s="1">
        <v>4</v>
      </c>
      <c r="M822" s="1" t="s">
        <v>39</v>
      </c>
      <c r="N822" s="1" t="s">
        <v>40</v>
      </c>
      <c r="O822" s="1">
        <v>62.8</v>
      </c>
      <c r="P822" s="35">
        <f t="shared" si="37"/>
        <v>0.628</v>
      </c>
      <c r="Q822" s="1">
        <f t="shared" si="38"/>
        <v>0.19989860852342056</v>
      </c>
      <c r="R822" s="1">
        <v>8.8000000000000007</v>
      </c>
      <c r="S822" s="1">
        <v>6.5</v>
      </c>
      <c r="T822" s="1">
        <f t="shared" si="36"/>
        <v>3.1384081538177025E-2</v>
      </c>
      <c r="U822" s="1">
        <v>2</v>
      </c>
      <c r="V822" s="1">
        <v>7</v>
      </c>
      <c r="W822" s="1">
        <v>1</v>
      </c>
      <c r="X822" s="1">
        <v>3</v>
      </c>
      <c r="Y822" s="1">
        <v>0</v>
      </c>
      <c r="Z822" s="1">
        <v>0</v>
      </c>
      <c r="AA822" s="1">
        <v>0</v>
      </c>
      <c r="AB822" s="1">
        <v>2</v>
      </c>
      <c r="AC822" s="1" t="s">
        <v>41</v>
      </c>
      <c r="AD822" s="1" t="s">
        <v>51</v>
      </c>
      <c r="AE822" s="1" t="s">
        <v>40</v>
      </c>
      <c r="AF822" s="3">
        <v>4709047.9093000004</v>
      </c>
      <c r="AG822" s="3">
        <v>2483818.2935000001</v>
      </c>
      <c r="AH822" s="3">
        <v>-75.642826999999997</v>
      </c>
      <c r="AI822" s="3">
        <v>8.3696330000000003</v>
      </c>
    </row>
    <row r="823" spans="1:35" ht="15.75" hidden="1" customHeight="1" x14ac:dyDescent="0.25">
      <c r="A823" s="1" t="s">
        <v>32</v>
      </c>
      <c r="B823" s="1" t="s">
        <v>74</v>
      </c>
      <c r="C823" s="1" t="s">
        <v>75</v>
      </c>
      <c r="D823" s="1">
        <v>13</v>
      </c>
      <c r="E823" s="1">
        <v>852</v>
      </c>
      <c r="F823" s="1" t="s">
        <v>48</v>
      </c>
      <c r="G823" s="2">
        <v>45801</v>
      </c>
      <c r="H823" s="1" t="s">
        <v>36</v>
      </c>
      <c r="I823" s="1" t="s">
        <v>37</v>
      </c>
      <c r="J823" s="1" t="s">
        <v>38</v>
      </c>
      <c r="K823" s="1">
        <v>2</v>
      </c>
      <c r="L823" s="1">
        <v>5</v>
      </c>
      <c r="M823" s="1" t="s">
        <v>43</v>
      </c>
      <c r="N823" s="1" t="s">
        <v>40</v>
      </c>
      <c r="O823" s="1">
        <v>95</v>
      </c>
      <c r="P823" s="35">
        <f t="shared" si="37"/>
        <v>0.95</v>
      </c>
      <c r="Q823" s="1">
        <f t="shared" si="38"/>
        <v>0.30239439187460115</v>
      </c>
      <c r="R823" s="1">
        <v>5.5</v>
      </c>
      <c r="S823" s="1">
        <v>3</v>
      </c>
      <c r="T823" s="1">
        <f t="shared" si="36"/>
        <v>7.1818668070217778E-2</v>
      </c>
      <c r="U823" s="1">
        <v>0</v>
      </c>
      <c r="V823" s="1">
        <v>4</v>
      </c>
      <c r="W823" s="1">
        <v>0</v>
      </c>
      <c r="X823" s="1">
        <v>0</v>
      </c>
      <c r="Y823" s="1">
        <v>0</v>
      </c>
      <c r="Z823" s="1">
        <v>0</v>
      </c>
      <c r="AA823" s="1">
        <v>0</v>
      </c>
      <c r="AB823" s="1">
        <v>0</v>
      </c>
      <c r="AC823" s="1" t="s">
        <v>41</v>
      </c>
      <c r="AD823" s="1" t="s">
        <v>51</v>
      </c>
      <c r="AE823" s="1" t="s">
        <v>40</v>
      </c>
      <c r="AF823" s="3">
        <v>4709045.6107000001</v>
      </c>
      <c r="AG823" s="3">
        <v>2483820.5214999998</v>
      </c>
      <c r="AH823" s="3">
        <v>-75.642848000000001</v>
      </c>
      <c r="AI823" s="3">
        <v>8.3696530009999996</v>
      </c>
    </row>
    <row r="824" spans="1:35" ht="15.75" hidden="1" customHeight="1" x14ac:dyDescent="0.25">
      <c r="A824" s="1" t="s">
        <v>32</v>
      </c>
      <c r="B824" s="1" t="s">
        <v>74</v>
      </c>
      <c r="C824" s="1" t="s">
        <v>75</v>
      </c>
      <c r="D824" s="1">
        <v>13</v>
      </c>
      <c r="E824" s="1">
        <v>853</v>
      </c>
      <c r="F824" s="1" t="s">
        <v>48</v>
      </c>
      <c r="G824" s="2">
        <v>45801</v>
      </c>
      <c r="H824" s="1" t="s">
        <v>36</v>
      </c>
      <c r="I824" s="1" t="s">
        <v>37</v>
      </c>
      <c r="J824" s="1" t="s">
        <v>38</v>
      </c>
      <c r="K824" s="1">
        <v>2</v>
      </c>
      <c r="L824" s="1">
        <v>6</v>
      </c>
      <c r="M824" s="1" t="s">
        <v>39</v>
      </c>
      <c r="N824" s="1" t="s">
        <v>40</v>
      </c>
      <c r="O824" s="1">
        <v>67</v>
      </c>
      <c r="P824" s="35">
        <f t="shared" si="37"/>
        <v>0.67</v>
      </c>
      <c r="Q824" s="1">
        <f t="shared" si="38"/>
        <v>0.21326762374313976</v>
      </c>
      <c r="R824" s="1">
        <v>9.8000000000000007</v>
      </c>
      <c r="S824" s="1">
        <v>7.5</v>
      </c>
      <c r="T824" s="1">
        <f t="shared" si="36"/>
        <v>3.5722326976975916E-2</v>
      </c>
      <c r="U824" s="1">
        <v>10</v>
      </c>
      <c r="V824" s="1">
        <v>16</v>
      </c>
      <c r="W824" s="1">
        <v>1</v>
      </c>
      <c r="X824" s="1">
        <v>0</v>
      </c>
      <c r="Y824" s="1">
        <v>0</v>
      </c>
      <c r="Z824" s="1">
        <v>0</v>
      </c>
      <c r="AA824" s="1">
        <v>0</v>
      </c>
      <c r="AB824" s="1">
        <v>0</v>
      </c>
      <c r="AC824" s="1" t="s">
        <v>41</v>
      </c>
      <c r="AD824" s="1" t="s">
        <v>51</v>
      </c>
      <c r="AE824" s="1" t="s">
        <v>40</v>
      </c>
      <c r="AF824" s="3">
        <v>4709051.3096000003</v>
      </c>
      <c r="AG824" s="3">
        <v>2483816.0581</v>
      </c>
      <c r="AH824" s="3">
        <v>-75.642796000000004</v>
      </c>
      <c r="AI824" s="3">
        <v>8.3696130009999994</v>
      </c>
    </row>
    <row r="825" spans="1:35" ht="15.75" hidden="1" customHeight="1" x14ac:dyDescent="0.25">
      <c r="A825" s="1" t="s">
        <v>32</v>
      </c>
      <c r="B825" s="1" t="s">
        <v>74</v>
      </c>
      <c r="C825" s="1" t="s">
        <v>75</v>
      </c>
      <c r="D825" s="1">
        <v>13</v>
      </c>
      <c r="E825" s="1" t="s">
        <v>40</v>
      </c>
      <c r="F825" s="1" t="s">
        <v>48</v>
      </c>
      <c r="G825" s="2">
        <v>45801</v>
      </c>
      <c r="H825" s="1" t="s">
        <v>36</v>
      </c>
      <c r="I825" s="1" t="s">
        <v>37</v>
      </c>
      <c r="J825" s="1" t="s">
        <v>38</v>
      </c>
      <c r="K825" s="1">
        <v>2</v>
      </c>
      <c r="L825" s="1">
        <v>7</v>
      </c>
      <c r="M825" s="1" t="s">
        <v>44</v>
      </c>
      <c r="N825" s="1">
        <v>28</v>
      </c>
      <c r="O825" s="1" t="s">
        <v>40</v>
      </c>
      <c r="P825" s="35"/>
      <c r="Q825" s="1"/>
      <c r="R825" s="1">
        <v>1.5</v>
      </c>
      <c r="S825" s="1" t="s">
        <v>40</v>
      </c>
      <c r="T825" s="1">
        <f t="shared" si="36"/>
        <v>0</v>
      </c>
      <c r="U825" s="1" t="s">
        <v>40</v>
      </c>
      <c r="V825" s="1" t="s">
        <v>40</v>
      </c>
      <c r="W825" s="1"/>
      <c r="X825" s="1"/>
      <c r="Y825" s="1"/>
      <c r="Z825" s="1"/>
      <c r="AA825" s="1"/>
      <c r="AB825" s="1"/>
      <c r="AC825" s="1" t="s">
        <v>41</v>
      </c>
      <c r="AD825" s="1" t="s">
        <v>51</v>
      </c>
      <c r="AE825" s="1" t="s">
        <v>40</v>
      </c>
    </row>
    <row r="826" spans="1:35" ht="15.75" hidden="1" customHeight="1" x14ac:dyDescent="0.25">
      <c r="A826" s="1" t="s">
        <v>32</v>
      </c>
      <c r="B826" s="1" t="s">
        <v>74</v>
      </c>
      <c r="C826" s="1" t="s">
        <v>75</v>
      </c>
      <c r="D826" s="1">
        <v>13</v>
      </c>
      <c r="E826" s="1" t="s">
        <v>40</v>
      </c>
      <c r="F826" s="1" t="s">
        <v>48</v>
      </c>
      <c r="G826" s="2">
        <v>45801</v>
      </c>
      <c r="H826" s="1" t="s">
        <v>36</v>
      </c>
      <c r="I826" s="1" t="s">
        <v>37</v>
      </c>
      <c r="J826" s="1" t="s">
        <v>38</v>
      </c>
      <c r="K826" s="1">
        <v>2</v>
      </c>
      <c r="L826" s="1">
        <v>8</v>
      </c>
      <c r="M826" s="1" t="s">
        <v>46</v>
      </c>
      <c r="N826" s="1">
        <v>49</v>
      </c>
      <c r="O826" s="1" t="s">
        <v>40</v>
      </c>
      <c r="P826" s="35"/>
      <c r="Q826" s="1"/>
      <c r="R826" s="1">
        <v>0.15</v>
      </c>
      <c r="S826" s="1" t="s">
        <v>40</v>
      </c>
      <c r="T826" s="1">
        <f t="shared" si="36"/>
        <v>0</v>
      </c>
      <c r="U826" s="1" t="s">
        <v>40</v>
      </c>
      <c r="V826" s="1" t="s">
        <v>40</v>
      </c>
      <c r="W826" s="1"/>
      <c r="X826" s="1"/>
      <c r="Y826" s="1"/>
      <c r="Z826" s="1"/>
      <c r="AA826" s="1"/>
      <c r="AB826" s="1"/>
      <c r="AC826" s="1" t="s">
        <v>41</v>
      </c>
      <c r="AD826" s="1" t="s">
        <v>51</v>
      </c>
      <c r="AE826" s="1" t="s">
        <v>40</v>
      </c>
    </row>
    <row r="827" spans="1:35" ht="15.75" hidden="1" customHeight="1" x14ac:dyDescent="0.25">
      <c r="A827" s="1" t="s">
        <v>32</v>
      </c>
      <c r="B827" s="1" t="s">
        <v>74</v>
      </c>
      <c r="C827" s="1" t="s">
        <v>75</v>
      </c>
      <c r="D827" s="1">
        <v>13</v>
      </c>
      <c r="E827" s="1">
        <v>854</v>
      </c>
      <c r="F827" s="1" t="s">
        <v>48</v>
      </c>
      <c r="G827" s="2">
        <v>45801</v>
      </c>
      <c r="H827" s="1" t="s">
        <v>36</v>
      </c>
      <c r="I827" s="1" t="s">
        <v>37</v>
      </c>
      <c r="J827" s="1" t="s">
        <v>38</v>
      </c>
      <c r="K827" s="1">
        <v>3</v>
      </c>
      <c r="L827" s="1">
        <v>9</v>
      </c>
      <c r="M827" s="1" t="s">
        <v>39</v>
      </c>
      <c r="N827" s="1" t="s">
        <v>40</v>
      </c>
      <c r="O827" s="1">
        <v>57</v>
      </c>
      <c r="P827" s="35">
        <f t="shared" si="37"/>
        <v>0.56999999999999995</v>
      </c>
      <c r="Q827" s="1">
        <f t="shared" si="38"/>
        <v>0.18143663512476069</v>
      </c>
      <c r="R827" s="1">
        <v>10</v>
      </c>
      <c r="S827" s="1">
        <v>8.5</v>
      </c>
      <c r="T827" s="1">
        <f t="shared" si="36"/>
        <v>2.5854720505278397E-2</v>
      </c>
      <c r="U827" s="1">
        <v>8</v>
      </c>
      <c r="V827" s="1">
        <v>12</v>
      </c>
      <c r="W827" s="1">
        <v>2</v>
      </c>
      <c r="X827" s="1">
        <v>0</v>
      </c>
      <c r="Y827" s="1">
        <v>0</v>
      </c>
      <c r="Z827" s="1">
        <v>0</v>
      </c>
      <c r="AA827" s="1">
        <v>0</v>
      </c>
      <c r="AB827" s="1">
        <v>0</v>
      </c>
      <c r="AC827" s="1" t="s">
        <v>41</v>
      </c>
      <c r="AD827" s="1" t="s">
        <v>51</v>
      </c>
      <c r="AE827" s="1" t="s">
        <v>40</v>
      </c>
      <c r="AF827" s="3">
        <v>4709051.0297999997</v>
      </c>
      <c r="AG827" s="3">
        <v>2483807.2097</v>
      </c>
      <c r="AH827" s="3">
        <v>-75.642797999999999</v>
      </c>
      <c r="AI827" s="3">
        <v>8.3695330000000006</v>
      </c>
    </row>
    <row r="828" spans="1:35" ht="15.75" hidden="1" customHeight="1" x14ac:dyDescent="0.25">
      <c r="A828" s="1" t="s">
        <v>32</v>
      </c>
      <c r="B828" s="1" t="s">
        <v>74</v>
      </c>
      <c r="C828" s="1" t="s">
        <v>75</v>
      </c>
      <c r="D828" s="1">
        <v>13</v>
      </c>
      <c r="E828" s="1">
        <v>855</v>
      </c>
      <c r="F828" s="1" t="s">
        <v>48</v>
      </c>
      <c r="G828" s="2">
        <v>45801</v>
      </c>
      <c r="H828" s="1" t="s">
        <v>36</v>
      </c>
      <c r="I828" s="1" t="s">
        <v>37</v>
      </c>
      <c r="J828" s="1" t="s">
        <v>38</v>
      </c>
      <c r="K828" s="1">
        <v>3</v>
      </c>
      <c r="L828" s="1">
        <v>10</v>
      </c>
      <c r="M828" s="1" t="s">
        <v>39</v>
      </c>
      <c r="N828" s="1" t="s">
        <v>40</v>
      </c>
      <c r="O828" s="1">
        <v>66.8</v>
      </c>
      <c r="P828" s="35">
        <f t="shared" si="37"/>
        <v>0.66799999999999993</v>
      </c>
      <c r="Q828" s="1">
        <f t="shared" si="38"/>
        <v>0.21263100397077214</v>
      </c>
      <c r="R828" s="1">
        <v>9.1999999999999993</v>
      </c>
      <c r="S828" s="1">
        <v>7</v>
      </c>
      <c r="T828" s="1">
        <f t="shared" si="36"/>
        <v>3.5509377663118943E-2</v>
      </c>
      <c r="U828" s="1">
        <v>10</v>
      </c>
      <c r="V828" s="1">
        <v>14</v>
      </c>
      <c r="W828" s="1">
        <v>1</v>
      </c>
      <c r="X828" s="1">
        <v>0</v>
      </c>
      <c r="Y828" s="1">
        <v>0</v>
      </c>
      <c r="Z828" s="1">
        <v>0</v>
      </c>
      <c r="AA828" s="1">
        <v>0</v>
      </c>
      <c r="AB828" s="1">
        <v>0</v>
      </c>
      <c r="AC828" s="1" t="s">
        <v>41</v>
      </c>
      <c r="AD828" s="1" t="s">
        <v>51</v>
      </c>
      <c r="AE828" s="1" t="s">
        <v>40</v>
      </c>
      <c r="AF828" s="3">
        <v>4709054.5610999996</v>
      </c>
      <c r="AG828" s="3">
        <v>2483808.071</v>
      </c>
      <c r="AH828" s="3">
        <v>-75.642765999999995</v>
      </c>
      <c r="AI828" s="3">
        <v>8.3695409999999999</v>
      </c>
    </row>
    <row r="829" spans="1:35" ht="15.75" hidden="1" customHeight="1" x14ac:dyDescent="0.25">
      <c r="A829" s="1" t="s">
        <v>32</v>
      </c>
      <c r="B829" s="1" t="s">
        <v>74</v>
      </c>
      <c r="C829" s="1" t="s">
        <v>75</v>
      </c>
      <c r="D829" s="1">
        <v>13</v>
      </c>
      <c r="E829" s="1">
        <v>856</v>
      </c>
      <c r="F829" s="1" t="s">
        <v>48</v>
      </c>
      <c r="G829" s="2">
        <v>45801</v>
      </c>
      <c r="H829" s="1" t="s">
        <v>36</v>
      </c>
      <c r="I829" s="1" t="s">
        <v>37</v>
      </c>
      <c r="J829" s="1" t="s">
        <v>38</v>
      </c>
      <c r="K829" s="1">
        <v>3</v>
      </c>
      <c r="L829" s="1">
        <v>11</v>
      </c>
      <c r="M829" s="1" t="s">
        <v>39</v>
      </c>
      <c r="N829" s="1" t="s">
        <v>40</v>
      </c>
      <c r="O829" s="1">
        <v>71</v>
      </c>
      <c r="P829" s="35">
        <f t="shared" si="37"/>
        <v>0.71</v>
      </c>
      <c r="Q829" s="1">
        <f t="shared" si="38"/>
        <v>0.22600001919049137</v>
      </c>
      <c r="R829" s="1">
        <v>9.5</v>
      </c>
      <c r="S829" s="1">
        <v>7.5</v>
      </c>
      <c r="T829" s="1">
        <f t="shared" si="36"/>
        <v>4.0115003406312216E-2</v>
      </c>
      <c r="U829" s="1">
        <v>4</v>
      </c>
      <c r="V829" s="1">
        <v>10</v>
      </c>
      <c r="W829" s="1">
        <v>0</v>
      </c>
      <c r="X829" s="1">
        <v>1</v>
      </c>
      <c r="Y829" s="1">
        <v>0</v>
      </c>
      <c r="Z829" s="1">
        <v>0</v>
      </c>
      <c r="AA829" s="1">
        <v>0</v>
      </c>
      <c r="AB829" s="1">
        <v>0</v>
      </c>
      <c r="AC829" s="1" t="s">
        <v>41</v>
      </c>
      <c r="AD829" s="1" t="s">
        <v>51</v>
      </c>
      <c r="AE829" s="1" t="s">
        <v>40</v>
      </c>
      <c r="AF829" s="3">
        <v>4709046.8553999998</v>
      </c>
      <c r="AG829" s="3">
        <v>2483809.0077999998</v>
      </c>
      <c r="AH829" s="3">
        <v>-75.642836000000003</v>
      </c>
      <c r="AI829" s="3">
        <v>8.3695489999999992</v>
      </c>
    </row>
    <row r="830" spans="1:35" ht="15.75" hidden="1" customHeight="1" x14ac:dyDescent="0.25">
      <c r="A830" s="1" t="s">
        <v>32</v>
      </c>
      <c r="B830" s="1" t="s">
        <v>74</v>
      </c>
      <c r="C830" s="1" t="s">
        <v>75</v>
      </c>
      <c r="D830" s="1">
        <v>13</v>
      </c>
      <c r="E830" s="1" t="s">
        <v>40</v>
      </c>
      <c r="F830" s="1" t="s">
        <v>48</v>
      </c>
      <c r="G830" s="2">
        <v>45801</v>
      </c>
      <c r="H830" s="1" t="s">
        <v>36</v>
      </c>
      <c r="I830" s="1" t="s">
        <v>37</v>
      </c>
      <c r="J830" s="1" t="s">
        <v>38</v>
      </c>
      <c r="K830" s="1">
        <v>3</v>
      </c>
      <c r="L830" s="1">
        <v>12</v>
      </c>
      <c r="M830" s="1" t="s">
        <v>44</v>
      </c>
      <c r="N830" s="1">
        <v>38</v>
      </c>
      <c r="O830" s="1" t="s">
        <v>40</v>
      </c>
      <c r="P830" s="35"/>
      <c r="Q830" s="1"/>
      <c r="R830" s="1">
        <v>1</v>
      </c>
      <c r="S830" s="1" t="s">
        <v>40</v>
      </c>
      <c r="T830" s="1">
        <f t="shared" si="36"/>
        <v>0</v>
      </c>
      <c r="U830" s="1" t="s">
        <v>40</v>
      </c>
      <c r="V830" s="1" t="s">
        <v>40</v>
      </c>
      <c r="W830" s="1"/>
      <c r="X830" s="1"/>
      <c r="Y830" s="1"/>
      <c r="Z830" s="1"/>
      <c r="AA830" s="1"/>
      <c r="AB830" s="1"/>
      <c r="AC830" s="1" t="s">
        <v>41</v>
      </c>
      <c r="AD830" s="1" t="s">
        <v>51</v>
      </c>
      <c r="AE830" s="1" t="s">
        <v>40</v>
      </c>
    </row>
    <row r="831" spans="1:35" ht="15.75" hidden="1" customHeight="1" x14ac:dyDescent="0.25">
      <c r="A831" s="1" t="s">
        <v>32</v>
      </c>
      <c r="B831" s="1" t="s">
        <v>74</v>
      </c>
      <c r="C831" s="1" t="s">
        <v>75</v>
      </c>
      <c r="D831" s="1">
        <v>13</v>
      </c>
      <c r="E831" s="1" t="s">
        <v>40</v>
      </c>
      <c r="F831" s="1" t="s">
        <v>48</v>
      </c>
      <c r="G831" s="2">
        <v>45801</v>
      </c>
      <c r="H831" s="1" t="s">
        <v>36</v>
      </c>
      <c r="I831" s="1" t="s">
        <v>37</v>
      </c>
      <c r="J831" s="1" t="s">
        <v>38</v>
      </c>
      <c r="K831" s="1">
        <v>3</v>
      </c>
      <c r="L831" s="1">
        <v>13</v>
      </c>
      <c r="M831" s="1" t="s">
        <v>47</v>
      </c>
      <c r="N831" s="1">
        <v>116</v>
      </c>
      <c r="O831" s="1" t="s">
        <v>40</v>
      </c>
      <c r="P831" s="35"/>
      <c r="Q831" s="1"/>
      <c r="R831" s="1">
        <v>0.15</v>
      </c>
      <c r="S831" s="1" t="s">
        <v>40</v>
      </c>
      <c r="T831" s="1">
        <f t="shared" si="36"/>
        <v>0</v>
      </c>
      <c r="U831" s="1" t="s">
        <v>40</v>
      </c>
      <c r="V831" s="1" t="s">
        <v>40</v>
      </c>
      <c r="W831" s="1"/>
      <c r="X831" s="1"/>
      <c r="Y831" s="1"/>
      <c r="Z831" s="1"/>
      <c r="AA831" s="1"/>
      <c r="AB831" s="1"/>
      <c r="AC831" s="1" t="s">
        <v>41</v>
      </c>
      <c r="AD831" s="1" t="s">
        <v>51</v>
      </c>
      <c r="AE831" s="1" t="s">
        <v>40</v>
      </c>
    </row>
    <row r="832" spans="1:35" ht="15.75" hidden="1" customHeight="1" x14ac:dyDescent="0.25">
      <c r="A832" s="1" t="s">
        <v>32</v>
      </c>
      <c r="B832" s="1" t="s">
        <v>74</v>
      </c>
      <c r="C832" s="1" t="s">
        <v>75</v>
      </c>
      <c r="D832" s="1">
        <v>13</v>
      </c>
      <c r="E832" s="1" t="s">
        <v>40</v>
      </c>
      <c r="F832" s="1" t="s">
        <v>48</v>
      </c>
      <c r="G832" s="2">
        <v>45801</v>
      </c>
      <c r="H832" s="1" t="s">
        <v>36</v>
      </c>
      <c r="I832" s="1" t="s">
        <v>37</v>
      </c>
      <c r="J832" s="1" t="s">
        <v>38</v>
      </c>
      <c r="K832" s="1">
        <v>3</v>
      </c>
      <c r="L832" s="1">
        <v>14</v>
      </c>
      <c r="M832" s="1" t="s">
        <v>46</v>
      </c>
      <c r="N832" s="1">
        <v>19</v>
      </c>
      <c r="O832" s="1" t="s">
        <v>40</v>
      </c>
      <c r="P832" s="35"/>
      <c r="Q832" s="1"/>
      <c r="R832" s="1">
        <v>0.22</v>
      </c>
      <c r="S832" s="1" t="s">
        <v>40</v>
      </c>
      <c r="T832" s="1">
        <f t="shared" si="36"/>
        <v>0</v>
      </c>
      <c r="U832" s="1" t="s">
        <v>40</v>
      </c>
      <c r="V832" s="1" t="s">
        <v>40</v>
      </c>
      <c r="W832" s="1"/>
      <c r="X832" s="1"/>
      <c r="Y832" s="1"/>
      <c r="Z832" s="1"/>
      <c r="AA832" s="1"/>
      <c r="AB832" s="1"/>
      <c r="AC832" s="1" t="s">
        <v>41</v>
      </c>
      <c r="AD832" s="1" t="s">
        <v>51</v>
      </c>
      <c r="AE832" s="1" t="s">
        <v>40</v>
      </c>
    </row>
    <row r="833" spans="1:31" ht="15.75" hidden="1" customHeight="1" x14ac:dyDescent="0.25">
      <c r="A833" s="1" t="s">
        <v>32</v>
      </c>
      <c r="B833" s="1" t="s">
        <v>74</v>
      </c>
      <c r="C833" s="1" t="s">
        <v>75</v>
      </c>
      <c r="D833" s="1">
        <v>13</v>
      </c>
      <c r="E833" s="1" t="s">
        <v>40</v>
      </c>
      <c r="F833" s="1" t="s">
        <v>48</v>
      </c>
      <c r="G833" s="2">
        <v>45801</v>
      </c>
      <c r="H833" s="1" t="s">
        <v>36</v>
      </c>
      <c r="I833" s="1" t="s">
        <v>37</v>
      </c>
      <c r="J833" s="1" t="s">
        <v>38</v>
      </c>
      <c r="K833" s="1">
        <v>4</v>
      </c>
      <c r="L833" s="1">
        <v>15</v>
      </c>
      <c r="M833" s="1" t="s">
        <v>47</v>
      </c>
      <c r="N833" s="1">
        <v>119</v>
      </c>
      <c r="O833" s="1" t="s">
        <v>40</v>
      </c>
      <c r="P833" s="35"/>
      <c r="Q833" s="1"/>
      <c r="R833" s="1">
        <v>0.1</v>
      </c>
      <c r="S833" s="1" t="s">
        <v>40</v>
      </c>
      <c r="T833" s="1">
        <f t="shared" si="36"/>
        <v>0</v>
      </c>
      <c r="U833" s="1" t="s">
        <v>40</v>
      </c>
      <c r="V833" s="1" t="s">
        <v>40</v>
      </c>
      <c r="W833" s="1"/>
      <c r="X833" s="1"/>
      <c r="Y833" s="1"/>
      <c r="Z833" s="1"/>
      <c r="AA833" s="1"/>
      <c r="AB833" s="1"/>
      <c r="AC833" s="1" t="s">
        <v>41</v>
      </c>
      <c r="AD833" s="1" t="s">
        <v>51</v>
      </c>
      <c r="AE833" s="1" t="s">
        <v>40</v>
      </c>
    </row>
    <row r="834" spans="1:31" ht="15.75" hidden="1" customHeight="1" x14ac:dyDescent="0.25">
      <c r="A834" s="1" t="s">
        <v>32</v>
      </c>
      <c r="B834" s="1" t="s">
        <v>74</v>
      </c>
      <c r="C834" s="1" t="s">
        <v>75</v>
      </c>
      <c r="D834" s="1">
        <v>13</v>
      </c>
      <c r="E834" s="1" t="s">
        <v>40</v>
      </c>
      <c r="F834" s="1" t="s">
        <v>48</v>
      </c>
      <c r="G834" s="2">
        <v>45801</v>
      </c>
      <c r="H834" s="1" t="s">
        <v>36</v>
      </c>
      <c r="I834" s="1" t="s">
        <v>37</v>
      </c>
      <c r="J834" s="1" t="s">
        <v>38</v>
      </c>
      <c r="K834" s="1">
        <v>4</v>
      </c>
      <c r="L834" s="1">
        <v>16</v>
      </c>
      <c r="M834" s="1" t="s">
        <v>46</v>
      </c>
      <c r="N834" s="1">
        <v>6</v>
      </c>
      <c r="O834" s="1" t="s">
        <v>40</v>
      </c>
      <c r="P834" s="35"/>
      <c r="Q834" s="1"/>
      <c r="R834" s="1">
        <v>0.2</v>
      </c>
      <c r="S834" s="1" t="s">
        <v>40</v>
      </c>
      <c r="T834" s="1">
        <f t="shared" ref="T834:T897" si="39">(PI()/4)*Q834*Q834</f>
        <v>0</v>
      </c>
      <c r="U834" s="1" t="s">
        <v>40</v>
      </c>
      <c r="V834" s="1" t="s">
        <v>40</v>
      </c>
      <c r="W834" s="1"/>
      <c r="X834" s="1"/>
      <c r="Y834" s="1"/>
      <c r="Z834" s="1"/>
      <c r="AA834" s="1"/>
      <c r="AB834" s="1"/>
      <c r="AC834" s="1" t="s">
        <v>41</v>
      </c>
      <c r="AD834" s="1" t="s">
        <v>51</v>
      </c>
      <c r="AE834" s="1" t="s">
        <v>40</v>
      </c>
    </row>
    <row r="835" spans="1:31" ht="15.75" hidden="1" customHeight="1" x14ac:dyDescent="0.25">
      <c r="A835" s="1" t="s">
        <v>32</v>
      </c>
      <c r="B835" s="1" t="s">
        <v>74</v>
      </c>
      <c r="C835" s="1" t="s">
        <v>75</v>
      </c>
      <c r="D835" s="1">
        <v>13</v>
      </c>
      <c r="E835" s="1" t="s">
        <v>40</v>
      </c>
      <c r="F835" s="1" t="s">
        <v>48</v>
      </c>
      <c r="G835" s="2">
        <v>45801</v>
      </c>
      <c r="H835" s="1" t="s">
        <v>36</v>
      </c>
      <c r="I835" s="1" t="s">
        <v>37</v>
      </c>
      <c r="J835" s="1" t="s">
        <v>38</v>
      </c>
      <c r="K835" s="1">
        <v>4</v>
      </c>
      <c r="L835" s="1">
        <v>17</v>
      </c>
      <c r="M835" s="1" t="s">
        <v>44</v>
      </c>
      <c r="N835" s="1">
        <v>4</v>
      </c>
      <c r="O835" s="1" t="s">
        <v>40</v>
      </c>
      <c r="P835" s="35"/>
      <c r="Q835" s="1"/>
      <c r="R835" s="1">
        <v>0.5</v>
      </c>
      <c r="S835" s="1" t="s">
        <v>40</v>
      </c>
      <c r="T835" s="1">
        <f t="shared" si="39"/>
        <v>0</v>
      </c>
      <c r="U835" s="1" t="s">
        <v>40</v>
      </c>
      <c r="V835" s="1" t="s">
        <v>40</v>
      </c>
      <c r="W835" s="1"/>
      <c r="X835" s="1"/>
      <c r="Y835" s="1"/>
      <c r="Z835" s="1"/>
      <c r="AA835" s="1"/>
      <c r="AB835" s="1"/>
      <c r="AC835" s="1" t="s">
        <v>41</v>
      </c>
      <c r="AD835" s="1" t="s">
        <v>51</v>
      </c>
      <c r="AE835" s="1" t="s">
        <v>40</v>
      </c>
    </row>
    <row r="836" spans="1:31" ht="15.75" hidden="1" customHeight="1" x14ac:dyDescent="0.25">
      <c r="A836" s="1" t="s">
        <v>32</v>
      </c>
      <c r="B836" s="1" t="s">
        <v>74</v>
      </c>
      <c r="C836" s="1" t="s">
        <v>75</v>
      </c>
      <c r="D836" s="1">
        <v>13</v>
      </c>
      <c r="E836" s="1" t="s">
        <v>40</v>
      </c>
      <c r="F836" s="1" t="s">
        <v>48</v>
      </c>
      <c r="G836" s="2">
        <v>45801</v>
      </c>
      <c r="H836" s="1" t="s">
        <v>36</v>
      </c>
      <c r="I836" s="1" t="s">
        <v>37</v>
      </c>
      <c r="J836" s="1" t="s">
        <v>38</v>
      </c>
      <c r="K836" s="1">
        <v>5</v>
      </c>
      <c r="L836" s="1">
        <v>18</v>
      </c>
      <c r="M836" s="1" t="s">
        <v>47</v>
      </c>
      <c r="N836" s="1">
        <v>26</v>
      </c>
      <c r="O836" s="1" t="s">
        <v>40</v>
      </c>
      <c r="P836" s="35"/>
      <c r="Q836" s="1"/>
      <c r="R836" s="1">
        <v>0.13</v>
      </c>
      <c r="S836" s="1" t="s">
        <v>40</v>
      </c>
      <c r="T836" s="1">
        <f t="shared" si="39"/>
        <v>0</v>
      </c>
      <c r="U836" s="1" t="s">
        <v>40</v>
      </c>
      <c r="V836" s="1" t="s">
        <v>40</v>
      </c>
      <c r="W836" s="1"/>
      <c r="X836" s="1"/>
      <c r="Y836" s="1"/>
      <c r="Z836" s="1"/>
      <c r="AA836" s="1"/>
      <c r="AB836" s="1"/>
      <c r="AC836" s="1" t="s">
        <v>41</v>
      </c>
      <c r="AD836" s="1" t="s">
        <v>51</v>
      </c>
      <c r="AE836" s="1" t="s">
        <v>40</v>
      </c>
    </row>
    <row r="837" spans="1:31" ht="15.75" hidden="1" customHeight="1" x14ac:dyDescent="0.25">
      <c r="A837" s="1" t="s">
        <v>32</v>
      </c>
      <c r="B837" s="1" t="s">
        <v>74</v>
      </c>
      <c r="C837" s="1" t="s">
        <v>75</v>
      </c>
      <c r="D837" s="1">
        <v>13</v>
      </c>
      <c r="E837" s="1" t="s">
        <v>40</v>
      </c>
      <c r="F837" s="1" t="s">
        <v>48</v>
      </c>
      <c r="G837" s="2">
        <v>45801</v>
      </c>
      <c r="H837" s="1" t="s">
        <v>36</v>
      </c>
      <c r="I837" s="1" t="s">
        <v>37</v>
      </c>
      <c r="J837" s="1" t="s">
        <v>38</v>
      </c>
      <c r="K837" s="1">
        <v>5</v>
      </c>
      <c r="L837" s="1">
        <v>19</v>
      </c>
      <c r="M837" s="1" t="s">
        <v>46</v>
      </c>
      <c r="N837" s="1">
        <v>23</v>
      </c>
      <c r="O837" s="1" t="s">
        <v>40</v>
      </c>
      <c r="P837" s="35"/>
      <c r="Q837" s="1"/>
      <c r="R837" s="1">
        <v>0.25</v>
      </c>
      <c r="S837" s="1" t="s">
        <v>40</v>
      </c>
      <c r="T837" s="1">
        <f t="shared" si="39"/>
        <v>0</v>
      </c>
      <c r="U837" s="1" t="s">
        <v>40</v>
      </c>
      <c r="V837" s="1" t="s">
        <v>40</v>
      </c>
      <c r="W837" s="1"/>
      <c r="X837" s="1"/>
      <c r="Y837" s="1"/>
      <c r="Z837" s="1"/>
      <c r="AA837" s="1"/>
      <c r="AB837" s="1"/>
      <c r="AC837" s="1" t="s">
        <v>41</v>
      </c>
      <c r="AD837" s="1" t="s">
        <v>51</v>
      </c>
      <c r="AE837" s="1" t="s">
        <v>40</v>
      </c>
    </row>
    <row r="838" spans="1:31" ht="15.75" hidden="1" customHeight="1" x14ac:dyDescent="0.25">
      <c r="A838" s="1" t="s">
        <v>32</v>
      </c>
      <c r="B838" s="1" t="s">
        <v>74</v>
      </c>
      <c r="C838" s="1" t="s">
        <v>75</v>
      </c>
      <c r="D838" s="1">
        <v>13</v>
      </c>
      <c r="E838" s="1" t="s">
        <v>40</v>
      </c>
      <c r="F838" s="1" t="s">
        <v>48</v>
      </c>
      <c r="G838" s="2">
        <v>45801</v>
      </c>
      <c r="H838" s="1" t="s">
        <v>36</v>
      </c>
      <c r="I838" s="1" t="s">
        <v>37</v>
      </c>
      <c r="J838" s="1" t="s">
        <v>38</v>
      </c>
      <c r="K838" s="1">
        <v>5</v>
      </c>
      <c r="L838" s="1">
        <v>20</v>
      </c>
      <c r="M838" s="1" t="s">
        <v>44</v>
      </c>
      <c r="N838" s="1">
        <v>41</v>
      </c>
      <c r="O838" s="1" t="s">
        <v>40</v>
      </c>
      <c r="P838" s="35"/>
      <c r="Q838" s="1"/>
      <c r="R838" s="1">
        <v>0.7</v>
      </c>
      <c r="S838" s="1" t="s">
        <v>40</v>
      </c>
      <c r="T838" s="1">
        <f t="shared" si="39"/>
        <v>0</v>
      </c>
      <c r="U838" s="1" t="s">
        <v>40</v>
      </c>
      <c r="V838" s="1" t="s">
        <v>40</v>
      </c>
      <c r="W838" s="1"/>
      <c r="X838" s="1"/>
      <c r="Y838" s="1"/>
      <c r="Z838" s="1"/>
      <c r="AA838" s="1"/>
      <c r="AB838" s="1"/>
      <c r="AC838" s="1" t="s">
        <v>41</v>
      </c>
      <c r="AD838" s="1" t="s">
        <v>51</v>
      </c>
      <c r="AE838" s="1" t="s">
        <v>40</v>
      </c>
    </row>
    <row r="839" spans="1:31" ht="15.75" hidden="1" customHeight="1" x14ac:dyDescent="0.25">
      <c r="A839" s="1" t="s">
        <v>32</v>
      </c>
      <c r="B839" s="1" t="s">
        <v>74</v>
      </c>
      <c r="C839" s="1" t="s">
        <v>75</v>
      </c>
      <c r="D839" s="1">
        <v>13</v>
      </c>
      <c r="E839" s="1" t="s">
        <v>40</v>
      </c>
      <c r="F839" s="1" t="s">
        <v>48</v>
      </c>
      <c r="G839" s="2">
        <v>45801</v>
      </c>
      <c r="H839" s="1" t="s">
        <v>36</v>
      </c>
      <c r="I839" s="1" t="s">
        <v>37</v>
      </c>
      <c r="J839" s="1" t="s">
        <v>38</v>
      </c>
      <c r="K839" s="1">
        <v>6</v>
      </c>
      <c r="L839" s="1">
        <v>21</v>
      </c>
      <c r="M839" s="1" t="s">
        <v>44</v>
      </c>
      <c r="N839" s="1">
        <v>73</v>
      </c>
      <c r="O839" s="1" t="s">
        <v>40</v>
      </c>
      <c r="P839" s="35"/>
      <c r="Q839" s="1"/>
      <c r="R839" s="1">
        <v>0.7</v>
      </c>
      <c r="S839" s="1" t="s">
        <v>40</v>
      </c>
      <c r="T839" s="1">
        <f t="shared" si="39"/>
        <v>0</v>
      </c>
      <c r="U839" s="1" t="s">
        <v>40</v>
      </c>
      <c r="V839" s="1" t="s">
        <v>40</v>
      </c>
      <c r="W839" s="1"/>
      <c r="X839" s="1"/>
      <c r="Y839" s="1"/>
      <c r="Z839" s="1"/>
      <c r="AA839" s="1"/>
      <c r="AB839" s="1"/>
      <c r="AC839" s="1" t="s">
        <v>41</v>
      </c>
      <c r="AD839" s="1" t="s">
        <v>51</v>
      </c>
      <c r="AE839" s="1" t="s">
        <v>40</v>
      </c>
    </row>
    <row r="840" spans="1:31" ht="15.75" hidden="1" customHeight="1" x14ac:dyDescent="0.25">
      <c r="A840" s="1" t="s">
        <v>32</v>
      </c>
      <c r="B840" s="1" t="s">
        <v>74</v>
      </c>
      <c r="C840" s="1" t="s">
        <v>75</v>
      </c>
      <c r="D840" s="1">
        <v>13</v>
      </c>
      <c r="E840" s="1" t="s">
        <v>40</v>
      </c>
      <c r="F840" s="1" t="s">
        <v>48</v>
      </c>
      <c r="G840" s="2">
        <v>45801</v>
      </c>
      <c r="H840" s="1" t="s">
        <v>36</v>
      </c>
      <c r="I840" s="1" t="s">
        <v>37</v>
      </c>
      <c r="J840" s="1" t="s">
        <v>38</v>
      </c>
      <c r="K840" s="1">
        <v>6</v>
      </c>
      <c r="L840" s="1">
        <v>22</v>
      </c>
      <c r="M840" s="1" t="s">
        <v>47</v>
      </c>
      <c r="N840" s="1">
        <v>19</v>
      </c>
      <c r="O840" s="1" t="s">
        <v>40</v>
      </c>
      <c r="P840" s="35"/>
      <c r="Q840" s="1"/>
      <c r="R840" s="1">
        <v>0.25</v>
      </c>
      <c r="S840" s="1" t="s">
        <v>40</v>
      </c>
      <c r="T840" s="1">
        <f t="shared" si="39"/>
        <v>0</v>
      </c>
      <c r="U840" s="1" t="s">
        <v>40</v>
      </c>
      <c r="V840" s="1" t="s">
        <v>40</v>
      </c>
      <c r="W840" s="1"/>
      <c r="X840" s="1"/>
      <c r="Y840" s="1"/>
      <c r="Z840" s="1"/>
      <c r="AA840" s="1"/>
      <c r="AB840" s="1"/>
      <c r="AC840" s="1" t="s">
        <v>41</v>
      </c>
      <c r="AD840" s="1" t="s">
        <v>51</v>
      </c>
      <c r="AE840" s="1" t="s">
        <v>40</v>
      </c>
    </row>
    <row r="841" spans="1:31" ht="15.75" hidden="1" customHeight="1" x14ac:dyDescent="0.25">
      <c r="A841" s="1" t="s">
        <v>32</v>
      </c>
      <c r="B841" s="1" t="s">
        <v>74</v>
      </c>
      <c r="C841" s="1" t="s">
        <v>75</v>
      </c>
      <c r="D841" s="1">
        <v>13</v>
      </c>
      <c r="E841" s="1" t="s">
        <v>40</v>
      </c>
      <c r="F841" s="1" t="s">
        <v>48</v>
      </c>
      <c r="G841" s="2">
        <v>45801</v>
      </c>
      <c r="H841" s="1" t="s">
        <v>36</v>
      </c>
      <c r="I841" s="1" t="s">
        <v>37</v>
      </c>
      <c r="J841" s="1" t="s">
        <v>38</v>
      </c>
      <c r="K841" s="1">
        <v>6</v>
      </c>
      <c r="L841" s="1">
        <v>23</v>
      </c>
      <c r="M841" s="1" t="s">
        <v>47</v>
      </c>
      <c r="N841" s="1">
        <v>15</v>
      </c>
      <c r="O841" s="1" t="s">
        <v>40</v>
      </c>
      <c r="P841" s="35"/>
      <c r="Q841" s="1"/>
      <c r="R841" s="1">
        <v>0.15</v>
      </c>
      <c r="S841" s="1" t="s">
        <v>40</v>
      </c>
      <c r="T841" s="1">
        <f t="shared" si="39"/>
        <v>0</v>
      </c>
      <c r="U841" s="1" t="s">
        <v>40</v>
      </c>
      <c r="V841" s="1" t="s">
        <v>40</v>
      </c>
      <c r="W841" s="1"/>
      <c r="X841" s="1"/>
      <c r="Y841" s="1"/>
      <c r="Z841" s="1"/>
      <c r="AA841" s="1"/>
      <c r="AB841" s="1"/>
      <c r="AC841" s="1" t="s">
        <v>41</v>
      </c>
      <c r="AD841" s="1" t="s">
        <v>51</v>
      </c>
      <c r="AE841" s="1" t="s">
        <v>40</v>
      </c>
    </row>
    <row r="842" spans="1:31" ht="15.75" hidden="1" customHeight="1" x14ac:dyDescent="0.25">
      <c r="A842" s="1" t="s">
        <v>32</v>
      </c>
      <c r="B842" s="1" t="s">
        <v>74</v>
      </c>
      <c r="C842" s="1" t="s">
        <v>75</v>
      </c>
      <c r="D842" s="1">
        <v>13</v>
      </c>
      <c r="E842" s="1" t="s">
        <v>40</v>
      </c>
      <c r="F842" s="1" t="s">
        <v>48</v>
      </c>
      <c r="G842" s="2">
        <v>45801</v>
      </c>
      <c r="H842" s="1" t="s">
        <v>36</v>
      </c>
      <c r="I842" s="1" t="s">
        <v>37</v>
      </c>
      <c r="J842" s="1" t="s">
        <v>38</v>
      </c>
      <c r="K842" s="1">
        <v>7</v>
      </c>
      <c r="L842" s="1">
        <v>24</v>
      </c>
      <c r="M842" s="1" t="s">
        <v>47</v>
      </c>
      <c r="N842" s="1">
        <v>142</v>
      </c>
      <c r="O842" s="1" t="s">
        <v>40</v>
      </c>
      <c r="P842" s="35"/>
      <c r="Q842" s="1"/>
      <c r="R842" s="1">
        <v>0.15</v>
      </c>
      <c r="S842" s="1" t="s">
        <v>40</v>
      </c>
      <c r="T842" s="1">
        <f t="shared" si="39"/>
        <v>0</v>
      </c>
      <c r="U842" s="1" t="s">
        <v>40</v>
      </c>
      <c r="V842" s="1" t="s">
        <v>40</v>
      </c>
      <c r="W842" s="1"/>
      <c r="X842" s="1"/>
      <c r="Y842" s="1"/>
      <c r="Z842" s="1"/>
      <c r="AA842" s="1"/>
      <c r="AB842" s="1"/>
      <c r="AC842" s="1" t="s">
        <v>41</v>
      </c>
      <c r="AD842" s="1" t="s">
        <v>51</v>
      </c>
      <c r="AE842" s="1" t="s">
        <v>40</v>
      </c>
    </row>
    <row r="843" spans="1:31" ht="15.75" hidden="1" customHeight="1" x14ac:dyDescent="0.25">
      <c r="A843" s="1" t="s">
        <v>32</v>
      </c>
      <c r="B843" s="1" t="s">
        <v>74</v>
      </c>
      <c r="C843" s="1" t="s">
        <v>75</v>
      </c>
      <c r="D843" s="1">
        <v>13</v>
      </c>
      <c r="E843" s="1" t="s">
        <v>40</v>
      </c>
      <c r="F843" s="1" t="s">
        <v>48</v>
      </c>
      <c r="G843" s="2">
        <v>45801</v>
      </c>
      <c r="H843" s="1" t="s">
        <v>36</v>
      </c>
      <c r="I843" s="1" t="s">
        <v>37</v>
      </c>
      <c r="J843" s="1" t="s">
        <v>38</v>
      </c>
      <c r="K843" s="1">
        <v>7</v>
      </c>
      <c r="L843" s="1">
        <v>25</v>
      </c>
      <c r="M843" s="1" t="s">
        <v>46</v>
      </c>
      <c r="N843" s="1">
        <v>12</v>
      </c>
      <c r="O843" s="1" t="s">
        <v>40</v>
      </c>
      <c r="P843" s="35"/>
      <c r="Q843" s="1"/>
      <c r="R843" s="1">
        <v>0.3</v>
      </c>
      <c r="S843" s="1" t="s">
        <v>40</v>
      </c>
      <c r="T843" s="1">
        <f t="shared" si="39"/>
        <v>0</v>
      </c>
      <c r="U843" s="1" t="s">
        <v>40</v>
      </c>
      <c r="V843" s="1" t="s">
        <v>40</v>
      </c>
      <c r="W843" s="1"/>
      <c r="X843" s="1"/>
      <c r="Y843" s="1"/>
      <c r="Z843" s="1"/>
      <c r="AA843" s="1"/>
      <c r="AB843" s="1"/>
      <c r="AC843" s="1" t="s">
        <v>41</v>
      </c>
      <c r="AD843" s="1" t="s">
        <v>51</v>
      </c>
      <c r="AE843" s="1" t="s">
        <v>40</v>
      </c>
    </row>
    <row r="844" spans="1:31" ht="15.75" hidden="1" customHeight="1" x14ac:dyDescent="0.25">
      <c r="A844" s="1" t="s">
        <v>32</v>
      </c>
      <c r="B844" s="1" t="s">
        <v>74</v>
      </c>
      <c r="C844" s="1" t="s">
        <v>75</v>
      </c>
      <c r="D844" s="1">
        <v>13</v>
      </c>
      <c r="E844" s="1" t="s">
        <v>40</v>
      </c>
      <c r="F844" s="1" t="s">
        <v>48</v>
      </c>
      <c r="G844" s="2">
        <v>45801</v>
      </c>
      <c r="H844" s="1" t="s">
        <v>36</v>
      </c>
      <c r="I844" s="1" t="s">
        <v>37</v>
      </c>
      <c r="J844" s="1" t="s">
        <v>38</v>
      </c>
      <c r="K844" s="1">
        <v>7</v>
      </c>
      <c r="L844" s="1">
        <v>26</v>
      </c>
      <c r="M844" s="1" t="s">
        <v>44</v>
      </c>
      <c r="N844" s="1">
        <v>19</v>
      </c>
      <c r="O844" s="1" t="s">
        <v>40</v>
      </c>
      <c r="P844" s="35"/>
      <c r="Q844" s="1"/>
      <c r="R844" s="1">
        <v>0.5</v>
      </c>
      <c r="S844" s="1" t="s">
        <v>40</v>
      </c>
      <c r="T844" s="1">
        <f t="shared" si="39"/>
        <v>0</v>
      </c>
      <c r="U844" s="1" t="s">
        <v>40</v>
      </c>
      <c r="V844" s="1" t="s">
        <v>40</v>
      </c>
      <c r="W844" s="1"/>
      <c r="X844" s="1"/>
      <c r="Y844" s="1"/>
      <c r="Z844" s="1"/>
      <c r="AA844" s="1"/>
      <c r="AB844" s="1"/>
      <c r="AC844" s="1" t="s">
        <v>41</v>
      </c>
      <c r="AD844" s="1" t="s">
        <v>51</v>
      </c>
      <c r="AE844" s="1" t="s">
        <v>40</v>
      </c>
    </row>
    <row r="845" spans="1:31" ht="15.75" hidden="1" customHeight="1" x14ac:dyDescent="0.25">
      <c r="A845" s="1" t="s">
        <v>32</v>
      </c>
      <c r="B845" s="1" t="s">
        <v>74</v>
      </c>
      <c r="C845" s="1" t="s">
        <v>75</v>
      </c>
      <c r="D845" s="1">
        <v>13</v>
      </c>
      <c r="E845" s="1" t="s">
        <v>40</v>
      </c>
      <c r="F845" s="1" t="s">
        <v>48</v>
      </c>
      <c r="G845" s="2">
        <v>45801</v>
      </c>
      <c r="H845" s="1" t="s">
        <v>36</v>
      </c>
      <c r="I845" s="1" t="s">
        <v>37</v>
      </c>
      <c r="J845" s="1" t="s">
        <v>38</v>
      </c>
      <c r="K845" s="1">
        <v>8</v>
      </c>
      <c r="L845" s="1">
        <v>27</v>
      </c>
      <c r="M845" s="1" t="s">
        <v>47</v>
      </c>
      <c r="N845" s="1">
        <v>114</v>
      </c>
      <c r="O845" s="1" t="s">
        <v>40</v>
      </c>
      <c r="P845" s="35"/>
      <c r="Q845" s="1"/>
      <c r="R845" s="1">
        <v>0.12</v>
      </c>
      <c r="S845" s="1" t="s">
        <v>40</v>
      </c>
      <c r="T845" s="1">
        <f t="shared" si="39"/>
        <v>0</v>
      </c>
      <c r="U845" s="1" t="s">
        <v>40</v>
      </c>
      <c r="V845" s="1" t="s">
        <v>40</v>
      </c>
      <c r="W845" s="1"/>
      <c r="X845" s="1"/>
      <c r="Y845" s="1"/>
      <c r="Z845" s="1"/>
      <c r="AA845" s="1"/>
      <c r="AB845" s="1"/>
      <c r="AC845" s="1" t="s">
        <v>41</v>
      </c>
      <c r="AD845" s="1" t="s">
        <v>51</v>
      </c>
      <c r="AE845" s="1" t="s">
        <v>40</v>
      </c>
    </row>
    <row r="846" spans="1:31" ht="15.75" hidden="1" customHeight="1" x14ac:dyDescent="0.25">
      <c r="A846" s="1" t="s">
        <v>32</v>
      </c>
      <c r="B846" s="1" t="s">
        <v>74</v>
      </c>
      <c r="C846" s="1" t="s">
        <v>75</v>
      </c>
      <c r="D846" s="1">
        <v>13</v>
      </c>
      <c r="E846" s="1" t="s">
        <v>40</v>
      </c>
      <c r="F846" s="1" t="s">
        <v>48</v>
      </c>
      <c r="G846" s="2">
        <v>45801</v>
      </c>
      <c r="H846" s="1" t="s">
        <v>36</v>
      </c>
      <c r="I846" s="1" t="s">
        <v>37</v>
      </c>
      <c r="J846" s="1" t="s">
        <v>38</v>
      </c>
      <c r="K846" s="1">
        <v>8</v>
      </c>
      <c r="L846" s="1">
        <v>28</v>
      </c>
      <c r="M846" s="1" t="s">
        <v>44</v>
      </c>
      <c r="N846" s="1">
        <v>3</v>
      </c>
      <c r="O846" s="1" t="s">
        <v>40</v>
      </c>
      <c r="P846" s="35"/>
      <c r="Q846" s="1"/>
      <c r="R846" s="1">
        <v>0.4</v>
      </c>
      <c r="S846" s="1" t="s">
        <v>40</v>
      </c>
      <c r="T846" s="1">
        <f t="shared" si="39"/>
        <v>0</v>
      </c>
      <c r="U846" s="1" t="s">
        <v>40</v>
      </c>
      <c r="V846" s="1" t="s">
        <v>40</v>
      </c>
      <c r="W846" s="1"/>
      <c r="X846" s="1"/>
      <c r="Y846" s="1"/>
      <c r="Z846" s="1"/>
      <c r="AA846" s="1"/>
      <c r="AB846" s="1"/>
      <c r="AC846" s="1" t="s">
        <v>41</v>
      </c>
      <c r="AD846" s="1" t="s">
        <v>51</v>
      </c>
      <c r="AE846" s="1" t="s">
        <v>40</v>
      </c>
    </row>
    <row r="847" spans="1:31" ht="15.75" hidden="1" customHeight="1" x14ac:dyDescent="0.25">
      <c r="A847" s="1" t="s">
        <v>32</v>
      </c>
      <c r="B847" s="1" t="s">
        <v>74</v>
      </c>
      <c r="C847" s="1" t="s">
        <v>75</v>
      </c>
      <c r="D847" s="1">
        <v>13</v>
      </c>
      <c r="E847" s="1" t="s">
        <v>40</v>
      </c>
      <c r="F847" s="1" t="s">
        <v>48</v>
      </c>
      <c r="G847" s="2">
        <v>45801</v>
      </c>
      <c r="H847" s="1" t="s">
        <v>36</v>
      </c>
      <c r="I847" s="1" t="s">
        <v>37</v>
      </c>
      <c r="J847" s="1" t="s">
        <v>38</v>
      </c>
      <c r="K847" s="1">
        <v>9</v>
      </c>
      <c r="L847" s="1">
        <v>29</v>
      </c>
      <c r="M847" s="1" t="s">
        <v>47</v>
      </c>
      <c r="N847" s="1">
        <v>44</v>
      </c>
      <c r="O847" s="1" t="s">
        <v>40</v>
      </c>
      <c r="P847" s="35"/>
      <c r="Q847" s="1"/>
      <c r="R847" s="1">
        <v>0.1</v>
      </c>
      <c r="S847" s="1" t="s">
        <v>40</v>
      </c>
      <c r="T847" s="1">
        <f t="shared" si="39"/>
        <v>0</v>
      </c>
      <c r="U847" s="1" t="s">
        <v>40</v>
      </c>
      <c r="V847" s="1" t="s">
        <v>40</v>
      </c>
      <c r="W847" s="1"/>
      <c r="X847" s="1"/>
      <c r="Y847" s="1"/>
      <c r="Z847" s="1"/>
      <c r="AA847" s="1"/>
      <c r="AB847" s="1"/>
      <c r="AC847" s="1" t="s">
        <v>41</v>
      </c>
      <c r="AD847" s="1" t="s">
        <v>51</v>
      </c>
      <c r="AE847" s="1" t="s">
        <v>40</v>
      </c>
    </row>
    <row r="848" spans="1:31" ht="15.75" hidden="1" customHeight="1" x14ac:dyDescent="0.25">
      <c r="A848" s="1" t="s">
        <v>32</v>
      </c>
      <c r="B848" s="1" t="s">
        <v>74</v>
      </c>
      <c r="C848" s="1" t="s">
        <v>75</v>
      </c>
      <c r="D848" s="1">
        <v>13</v>
      </c>
      <c r="E848" s="1" t="s">
        <v>40</v>
      </c>
      <c r="F848" s="1" t="s">
        <v>48</v>
      </c>
      <c r="G848" s="2">
        <v>45801</v>
      </c>
      <c r="H848" s="1" t="s">
        <v>36</v>
      </c>
      <c r="I848" s="1" t="s">
        <v>37</v>
      </c>
      <c r="J848" s="1" t="s">
        <v>38</v>
      </c>
      <c r="K848" s="1">
        <v>9</v>
      </c>
      <c r="L848" s="1">
        <v>30</v>
      </c>
      <c r="M848" s="1" t="s">
        <v>44</v>
      </c>
      <c r="N848" s="1">
        <v>2</v>
      </c>
      <c r="O848" s="1" t="s">
        <v>40</v>
      </c>
      <c r="P848" s="35"/>
      <c r="Q848" s="1"/>
      <c r="R848" s="1">
        <v>0.5</v>
      </c>
      <c r="S848" s="1" t="s">
        <v>40</v>
      </c>
      <c r="T848" s="1">
        <f t="shared" si="39"/>
        <v>0</v>
      </c>
      <c r="U848" s="1" t="s">
        <v>40</v>
      </c>
      <c r="V848" s="1" t="s">
        <v>40</v>
      </c>
      <c r="W848" s="1"/>
      <c r="X848" s="1"/>
      <c r="Y848" s="1"/>
      <c r="Z848" s="1"/>
      <c r="AA848" s="1"/>
      <c r="AB848" s="1"/>
      <c r="AC848" s="1" t="s">
        <v>41</v>
      </c>
      <c r="AD848" s="1" t="s">
        <v>51</v>
      </c>
      <c r="AE848" s="1" t="s">
        <v>40</v>
      </c>
    </row>
    <row r="849" spans="1:35" ht="15.75" hidden="1" customHeight="1" x14ac:dyDescent="0.25">
      <c r="A849" s="1" t="s">
        <v>32</v>
      </c>
      <c r="B849" s="1" t="s">
        <v>74</v>
      </c>
      <c r="C849" s="1" t="s">
        <v>75</v>
      </c>
      <c r="D849" s="1">
        <v>13</v>
      </c>
      <c r="E849" s="1" t="s">
        <v>40</v>
      </c>
      <c r="F849" s="1" t="s">
        <v>48</v>
      </c>
      <c r="G849" s="2">
        <v>45801</v>
      </c>
      <c r="H849" s="1" t="s">
        <v>36</v>
      </c>
      <c r="I849" s="1" t="s">
        <v>37</v>
      </c>
      <c r="J849" s="1" t="s">
        <v>38</v>
      </c>
      <c r="K849" s="1">
        <v>9</v>
      </c>
      <c r="L849" s="1">
        <v>31</v>
      </c>
      <c r="M849" s="1" t="s">
        <v>46</v>
      </c>
      <c r="N849" s="1">
        <v>2</v>
      </c>
      <c r="O849" s="1" t="s">
        <v>40</v>
      </c>
      <c r="P849" s="35"/>
      <c r="Q849" s="1"/>
      <c r="R849" s="1">
        <v>0.3</v>
      </c>
      <c r="S849" s="1" t="s">
        <v>40</v>
      </c>
      <c r="T849" s="1">
        <f t="shared" si="39"/>
        <v>0</v>
      </c>
      <c r="U849" s="1" t="s">
        <v>40</v>
      </c>
      <c r="V849" s="1" t="s">
        <v>40</v>
      </c>
      <c r="W849" s="1"/>
      <c r="X849" s="1"/>
      <c r="Y849" s="1"/>
      <c r="Z849" s="1"/>
      <c r="AA849" s="1"/>
      <c r="AB849" s="1"/>
      <c r="AC849" s="1" t="s">
        <v>41</v>
      </c>
      <c r="AD849" s="1" t="s">
        <v>51</v>
      </c>
      <c r="AE849" s="1" t="s">
        <v>40</v>
      </c>
    </row>
    <row r="850" spans="1:35" ht="15.75" hidden="1" customHeight="1" x14ac:dyDescent="0.25">
      <c r="A850" s="1" t="s">
        <v>32</v>
      </c>
      <c r="B850" s="1" t="s">
        <v>74</v>
      </c>
      <c r="C850" s="1" t="s">
        <v>75</v>
      </c>
      <c r="D850" s="1">
        <v>13</v>
      </c>
      <c r="E850" s="1" t="s">
        <v>40</v>
      </c>
      <c r="F850" s="1" t="s">
        <v>48</v>
      </c>
      <c r="G850" s="2">
        <v>45801</v>
      </c>
      <c r="H850" s="1" t="s">
        <v>36</v>
      </c>
      <c r="I850" s="1" t="s">
        <v>37</v>
      </c>
      <c r="J850" s="1" t="s">
        <v>38</v>
      </c>
      <c r="K850" s="1">
        <v>10</v>
      </c>
      <c r="L850" s="1">
        <v>32</v>
      </c>
      <c r="M850" s="1" t="s">
        <v>47</v>
      </c>
      <c r="N850" s="1">
        <v>121</v>
      </c>
      <c r="O850" s="1" t="s">
        <v>40</v>
      </c>
      <c r="P850" s="35"/>
      <c r="Q850" s="1"/>
      <c r="R850" s="1">
        <v>0.13</v>
      </c>
      <c r="S850" s="1" t="s">
        <v>40</v>
      </c>
      <c r="T850" s="1">
        <f t="shared" si="39"/>
        <v>0</v>
      </c>
      <c r="U850" s="1" t="s">
        <v>40</v>
      </c>
      <c r="V850" s="1" t="s">
        <v>40</v>
      </c>
      <c r="W850" s="1"/>
      <c r="X850" s="1"/>
      <c r="Y850" s="1"/>
      <c r="Z850" s="1"/>
      <c r="AA850" s="1"/>
      <c r="AB850" s="1"/>
      <c r="AC850" s="1" t="s">
        <v>41</v>
      </c>
      <c r="AD850" s="1" t="s">
        <v>51</v>
      </c>
      <c r="AE850" s="1" t="s">
        <v>40</v>
      </c>
    </row>
    <row r="851" spans="1:35" ht="15.75" hidden="1" customHeight="1" x14ac:dyDescent="0.25">
      <c r="A851" s="1" t="s">
        <v>32</v>
      </c>
      <c r="B851" s="1" t="s">
        <v>74</v>
      </c>
      <c r="C851" s="1" t="s">
        <v>75</v>
      </c>
      <c r="D851" s="1">
        <v>13</v>
      </c>
      <c r="E851" s="1" t="s">
        <v>40</v>
      </c>
      <c r="F851" s="1" t="s">
        <v>48</v>
      </c>
      <c r="G851" s="2">
        <v>45801</v>
      </c>
      <c r="H851" s="1" t="s">
        <v>36</v>
      </c>
      <c r="I851" s="1" t="s">
        <v>37</v>
      </c>
      <c r="J851" s="1" t="s">
        <v>38</v>
      </c>
      <c r="K851" s="1">
        <v>10</v>
      </c>
      <c r="L851" s="1">
        <v>33</v>
      </c>
      <c r="M851" s="1" t="s">
        <v>46</v>
      </c>
      <c r="N851" s="1">
        <v>1</v>
      </c>
      <c r="O851" s="1" t="s">
        <v>40</v>
      </c>
      <c r="P851" s="35"/>
      <c r="Q851" s="1"/>
      <c r="R851" s="1">
        <v>0.22</v>
      </c>
      <c r="S851" s="1" t="s">
        <v>40</v>
      </c>
      <c r="T851" s="1">
        <f t="shared" si="39"/>
        <v>0</v>
      </c>
      <c r="U851" s="1" t="s">
        <v>40</v>
      </c>
      <c r="V851" s="1" t="s">
        <v>40</v>
      </c>
      <c r="W851" s="1"/>
      <c r="X851" s="1"/>
      <c r="Y851" s="1"/>
      <c r="Z851" s="1"/>
      <c r="AA851" s="1"/>
      <c r="AB851" s="1"/>
      <c r="AC851" s="1" t="s">
        <v>41</v>
      </c>
      <c r="AD851" s="1" t="s">
        <v>51</v>
      </c>
      <c r="AE851" s="1" t="s">
        <v>40</v>
      </c>
    </row>
    <row r="852" spans="1:35" ht="15.75" hidden="1" customHeight="1" x14ac:dyDescent="0.25">
      <c r="A852" s="1" t="s">
        <v>32</v>
      </c>
      <c r="B852" s="1" t="s">
        <v>74</v>
      </c>
      <c r="C852" s="1" t="s">
        <v>75</v>
      </c>
      <c r="D852" s="1">
        <v>13</v>
      </c>
      <c r="E852" s="1" t="s">
        <v>40</v>
      </c>
      <c r="F852" s="1" t="s">
        <v>48</v>
      </c>
      <c r="G852" s="2">
        <v>45801</v>
      </c>
      <c r="H852" s="1" t="s">
        <v>36</v>
      </c>
      <c r="I852" s="1" t="s">
        <v>37</v>
      </c>
      <c r="J852" s="1" t="s">
        <v>38</v>
      </c>
      <c r="K852" s="1">
        <v>10</v>
      </c>
      <c r="L852" s="1">
        <v>34</v>
      </c>
      <c r="M852" s="1" t="s">
        <v>44</v>
      </c>
      <c r="N852" s="1">
        <v>6</v>
      </c>
      <c r="O852" s="1" t="s">
        <v>40</v>
      </c>
      <c r="P852" s="35"/>
      <c r="Q852" s="1"/>
      <c r="R852" s="1">
        <v>0.4</v>
      </c>
      <c r="S852" s="1" t="s">
        <v>40</v>
      </c>
      <c r="T852" s="1">
        <f t="shared" si="39"/>
        <v>0</v>
      </c>
      <c r="U852" s="1" t="s">
        <v>40</v>
      </c>
      <c r="V852" s="1" t="s">
        <v>40</v>
      </c>
      <c r="W852" s="1"/>
      <c r="X852" s="1"/>
      <c r="Y852" s="1"/>
      <c r="Z852" s="1"/>
      <c r="AA852" s="1"/>
      <c r="AB852" s="1"/>
      <c r="AC852" s="1" t="s">
        <v>41</v>
      </c>
      <c r="AD852" s="1" t="s">
        <v>51</v>
      </c>
      <c r="AE852" s="1" t="s">
        <v>40</v>
      </c>
    </row>
    <row r="853" spans="1:35" ht="15.75" hidden="1" customHeight="1" x14ac:dyDescent="0.25">
      <c r="A853" s="1" t="s">
        <v>32</v>
      </c>
      <c r="B853" s="1" t="s">
        <v>74</v>
      </c>
      <c r="C853" s="1" t="s">
        <v>76</v>
      </c>
      <c r="D853" s="1">
        <v>14</v>
      </c>
      <c r="E853" s="1">
        <v>857</v>
      </c>
      <c r="F853" s="1" t="s">
        <v>48</v>
      </c>
      <c r="G853" s="2">
        <v>45801</v>
      </c>
      <c r="H853" s="1" t="s">
        <v>36</v>
      </c>
      <c r="I853" s="1" t="s">
        <v>50</v>
      </c>
      <c r="J853" s="1" t="s">
        <v>38</v>
      </c>
      <c r="K853" s="1">
        <v>1</v>
      </c>
      <c r="L853" s="1">
        <v>1</v>
      </c>
      <c r="M853" s="1" t="s">
        <v>39</v>
      </c>
      <c r="N853" s="1" t="s">
        <v>40</v>
      </c>
      <c r="O853" s="1">
        <v>62.8</v>
      </c>
      <c r="P853" s="35">
        <f t="shared" ref="P853:P897" si="40">(O853/100)</f>
        <v>0.628</v>
      </c>
      <c r="Q853" s="1">
        <f t="shared" ref="Q853:Q897" si="41">(P853/PI())</f>
        <v>0.19989860852342056</v>
      </c>
      <c r="R853" s="1">
        <v>11</v>
      </c>
      <c r="S853" s="1">
        <v>8.5</v>
      </c>
      <c r="T853" s="1">
        <f t="shared" si="39"/>
        <v>3.1384081538177025E-2</v>
      </c>
      <c r="U853" s="1">
        <v>17</v>
      </c>
      <c r="V853" s="1">
        <v>23</v>
      </c>
      <c r="W853" s="1">
        <v>0</v>
      </c>
      <c r="X853" s="1">
        <v>0</v>
      </c>
      <c r="Y853" s="1">
        <v>1</v>
      </c>
      <c r="Z853" s="1">
        <v>0</v>
      </c>
      <c r="AA853" s="1">
        <v>0</v>
      </c>
      <c r="AB853" s="1">
        <v>1</v>
      </c>
      <c r="AC853" s="1" t="s">
        <v>41</v>
      </c>
      <c r="AD853" s="1" t="s">
        <v>51</v>
      </c>
      <c r="AE853" s="1" t="s">
        <v>40</v>
      </c>
      <c r="AF853" s="3">
        <v>4709244.4078000002</v>
      </c>
      <c r="AG853" s="3">
        <v>2460402.0066</v>
      </c>
      <c r="AH853" s="3">
        <v>-75.639634999999998</v>
      </c>
      <c r="AI853" s="3">
        <v>8.1579759999999997</v>
      </c>
    </row>
    <row r="854" spans="1:35" ht="15.75" hidden="1" customHeight="1" x14ac:dyDescent="0.25">
      <c r="A854" s="1" t="s">
        <v>32</v>
      </c>
      <c r="B854" s="1" t="s">
        <v>74</v>
      </c>
      <c r="C854" s="1" t="s">
        <v>76</v>
      </c>
      <c r="D854" s="1">
        <v>14</v>
      </c>
      <c r="E854" s="1">
        <v>858</v>
      </c>
      <c r="F854" s="1" t="s">
        <v>48</v>
      </c>
      <c r="G854" s="2">
        <v>45801</v>
      </c>
      <c r="H854" s="1" t="s">
        <v>36</v>
      </c>
      <c r="I854" s="1" t="s">
        <v>50</v>
      </c>
      <c r="J854" s="1" t="s">
        <v>38</v>
      </c>
      <c r="K854" s="1">
        <v>1</v>
      </c>
      <c r="L854" s="1">
        <v>2</v>
      </c>
      <c r="M854" s="1" t="s">
        <v>39</v>
      </c>
      <c r="N854" s="1" t="s">
        <v>40</v>
      </c>
      <c r="O854" s="1">
        <v>65.099999999999994</v>
      </c>
      <c r="P854" s="35">
        <f t="shared" si="40"/>
        <v>0.65099999999999991</v>
      </c>
      <c r="Q854" s="1">
        <f t="shared" si="41"/>
        <v>0.20721973590564771</v>
      </c>
      <c r="R854" s="1">
        <v>9</v>
      </c>
      <c r="S854" s="1">
        <v>6.7</v>
      </c>
      <c r="T854" s="1">
        <f t="shared" si="39"/>
        <v>3.3725012018644161E-2</v>
      </c>
      <c r="U854" s="1">
        <v>14</v>
      </c>
      <c r="V854" s="1">
        <v>19</v>
      </c>
      <c r="W854" s="1">
        <v>0</v>
      </c>
      <c r="X854" s="1">
        <v>0</v>
      </c>
      <c r="Y854" s="1">
        <v>0</v>
      </c>
      <c r="Z854" s="1">
        <v>0</v>
      </c>
      <c r="AA854" s="1">
        <v>0</v>
      </c>
      <c r="AB854" s="1">
        <v>1</v>
      </c>
      <c r="AC854" s="1" t="s">
        <v>41</v>
      </c>
      <c r="AD854" s="1" t="s">
        <v>51</v>
      </c>
      <c r="AE854" s="1" t="s">
        <v>40</v>
      </c>
      <c r="AF854" s="3">
        <v>4709249.9220000003</v>
      </c>
      <c r="AG854" s="3">
        <v>2460402.4130000002</v>
      </c>
      <c r="AH854" s="3">
        <v>-75.639584999999997</v>
      </c>
      <c r="AI854" s="3">
        <v>8.1579800000000002</v>
      </c>
    </row>
    <row r="855" spans="1:35" ht="15.75" hidden="1" customHeight="1" x14ac:dyDescent="0.25">
      <c r="A855" s="1" t="s">
        <v>32</v>
      </c>
      <c r="B855" s="1" t="s">
        <v>74</v>
      </c>
      <c r="C855" s="1" t="s">
        <v>76</v>
      </c>
      <c r="D855" s="1">
        <v>14</v>
      </c>
      <c r="E855" s="1" t="s">
        <v>40</v>
      </c>
      <c r="F855" s="1" t="s">
        <v>48</v>
      </c>
      <c r="G855" s="2">
        <v>45801</v>
      </c>
      <c r="H855" s="1" t="s">
        <v>36</v>
      </c>
      <c r="I855" s="1" t="s">
        <v>50</v>
      </c>
      <c r="J855" s="1" t="s">
        <v>38</v>
      </c>
      <c r="K855" s="1">
        <v>1</v>
      </c>
      <c r="L855" s="1">
        <v>3</v>
      </c>
      <c r="M855" s="1" t="s">
        <v>44</v>
      </c>
      <c r="N855" s="1">
        <v>2</v>
      </c>
      <c r="O855" s="1" t="s">
        <v>40</v>
      </c>
      <c r="P855" s="35"/>
      <c r="Q855" s="1"/>
      <c r="R855" s="1">
        <v>0.4</v>
      </c>
      <c r="S855" s="1" t="s">
        <v>40</v>
      </c>
      <c r="T855" s="1">
        <f t="shared" si="39"/>
        <v>0</v>
      </c>
      <c r="U855" s="1" t="s">
        <v>40</v>
      </c>
      <c r="V855" s="1" t="s">
        <v>40</v>
      </c>
      <c r="W855" s="1"/>
      <c r="X855" s="1"/>
      <c r="Y855" s="1"/>
      <c r="Z855" s="1"/>
      <c r="AA855" s="1"/>
      <c r="AB855" s="1"/>
      <c r="AC855" s="1" t="s">
        <v>41</v>
      </c>
      <c r="AD855" s="1" t="s">
        <v>51</v>
      </c>
      <c r="AE855" s="1" t="s">
        <v>40</v>
      </c>
    </row>
    <row r="856" spans="1:35" ht="15.75" hidden="1" customHeight="1" x14ac:dyDescent="0.25">
      <c r="A856" s="1" t="s">
        <v>32</v>
      </c>
      <c r="B856" s="1" t="s">
        <v>74</v>
      </c>
      <c r="C856" s="1" t="s">
        <v>76</v>
      </c>
      <c r="D856" s="1">
        <v>14</v>
      </c>
      <c r="E856" s="1" t="s">
        <v>40</v>
      </c>
      <c r="F856" s="1" t="s">
        <v>48</v>
      </c>
      <c r="G856" s="2">
        <v>45801</v>
      </c>
      <c r="H856" s="1" t="s">
        <v>36</v>
      </c>
      <c r="I856" s="1" t="s">
        <v>50</v>
      </c>
      <c r="J856" s="1" t="s">
        <v>38</v>
      </c>
      <c r="K856" s="1">
        <v>1</v>
      </c>
      <c r="L856" s="1">
        <v>4</v>
      </c>
      <c r="M856" s="1" t="s">
        <v>46</v>
      </c>
      <c r="N856" s="1">
        <v>5</v>
      </c>
      <c r="O856" s="1" t="s">
        <v>40</v>
      </c>
      <c r="P856" s="35"/>
      <c r="Q856" s="1"/>
      <c r="R856" s="1">
        <v>0.25</v>
      </c>
      <c r="S856" s="1" t="s">
        <v>40</v>
      </c>
      <c r="T856" s="1">
        <f t="shared" si="39"/>
        <v>0</v>
      </c>
      <c r="U856" s="1" t="s">
        <v>40</v>
      </c>
      <c r="V856" s="1" t="s">
        <v>40</v>
      </c>
      <c r="W856" s="1"/>
      <c r="X856" s="1"/>
      <c r="Y856" s="1"/>
      <c r="Z856" s="1"/>
      <c r="AA856" s="1"/>
      <c r="AB856" s="1"/>
      <c r="AC856" s="1" t="s">
        <v>41</v>
      </c>
      <c r="AD856" s="1" t="s">
        <v>51</v>
      </c>
      <c r="AE856" s="1" t="s">
        <v>40</v>
      </c>
    </row>
    <row r="857" spans="1:35" ht="15.75" hidden="1" customHeight="1" x14ac:dyDescent="0.25">
      <c r="A857" s="1" t="s">
        <v>32</v>
      </c>
      <c r="B857" s="1" t="s">
        <v>74</v>
      </c>
      <c r="C857" s="1" t="s">
        <v>76</v>
      </c>
      <c r="D857" s="1">
        <v>14</v>
      </c>
      <c r="E857" s="1" t="s">
        <v>40</v>
      </c>
      <c r="F857" s="1" t="s">
        <v>48</v>
      </c>
      <c r="G857" s="2">
        <v>45801</v>
      </c>
      <c r="H857" s="1" t="s">
        <v>36</v>
      </c>
      <c r="I857" s="1" t="s">
        <v>50</v>
      </c>
      <c r="J857" s="1" t="s">
        <v>38</v>
      </c>
      <c r="K857" s="1">
        <v>1</v>
      </c>
      <c r="L857" s="1">
        <v>5</v>
      </c>
      <c r="M857" s="1" t="s">
        <v>47</v>
      </c>
      <c r="N857" s="1">
        <v>34</v>
      </c>
      <c r="O857" s="1" t="s">
        <v>40</v>
      </c>
      <c r="P857" s="35"/>
      <c r="Q857" s="1"/>
      <c r="R857" s="1">
        <v>0.13</v>
      </c>
      <c r="S857" s="1" t="s">
        <v>40</v>
      </c>
      <c r="T857" s="1">
        <f t="shared" si="39"/>
        <v>0</v>
      </c>
      <c r="U857" s="1" t="s">
        <v>40</v>
      </c>
      <c r="V857" s="1" t="s">
        <v>40</v>
      </c>
      <c r="W857" s="1"/>
      <c r="X857" s="1"/>
      <c r="Y857" s="1"/>
      <c r="Z857" s="1"/>
      <c r="AA857" s="1"/>
      <c r="AB857" s="1"/>
      <c r="AC857" s="1" t="s">
        <v>41</v>
      </c>
      <c r="AD857" s="1" t="s">
        <v>51</v>
      </c>
      <c r="AE857" s="1" t="s">
        <v>40</v>
      </c>
    </row>
    <row r="858" spans="1:35" ht="15.75" hidden="1" customHeight="1" x14ac:dyDescent="0.25">
      <c r="A858" s="1" t="s">
        <v>32</v>
      </c>
      <c r="B858" s="1" t="s">
        <v>74</v>
      </c>
      <c r="C858" s="1" t="s">
        <v>76</v>
      </c>
      <c r="D858" s="1">
        <v>14</v>
      </c>
      <c r="E858" s="1" t="s">
        <v>40</v>
      </c>
      <c r="F858" s="1" t="s">
        <v>48</v>
      </c>
      <c r="G858" s="2">
        <v>45801</v>
      </c>
      <c r="H858" s="1" t="s">
        <v>36</v>
      </c>
      <c r="I858" s="1" t="s">
        <v>50</v>
      </c>
      <c r="J858" s="1" t="s">
        <v>38</v>
      </c>
      <c r="K858" s="1">
        <v>2</v>
      </c>
      <c r="L858" s="1">
        <v>6</v>
      </c>
      <c r="M858" s="1" t="s">
        <v>44</v>
      </c>
      <c r="N858" s="1">
        <v>7</v>
      </c>
      <c r="O858" s="1" t="s">
        <v>40</v>
      </c>
      <c r="P858" s="35"/>
      <c r="Q858" s="1"/>
      <c r="R858" s="1">
        <v>0.4</v>
      </c>
      <c r="S858" s="1" t="s">
        <v>40</v>
      </c>
      <c r="T858" s="1">
        <f t="shared" si="39"/>
        <v>0</v>
      </c>
      <c r="U858" s="1" t="s">
        <v>40</v>
      </c>
      <c r="V858" s="1" t="s">
        <v>40</v>
      </c>
      <c r="W858" s="1"/>
      <c r="X858" s="1"/>
      <c r="Y858" s="1"/>
      <c r="Z858" s="1"/>
      <c r="AA858" s="1"/>
      <c r="AB858" s="1"/>
      <c r="AC858" s="1" t="s">
        <v>41</v>
      </c>
      <c r="AD858" s="1" t="s">
        <v>51</v>
      </c>
      <c r="AE858" s="1" t="s">
        <v>40</v>
      </c>
    </row>
    <row r="859" spans="1:35" ht="15.75" hidden="1" customHeight="1" x14ac:dyDescent="0.25">
      <c r="A859" s="1" t="s">
        <v>32</v>
      </c>
      <c r="B859" s="1" t="s">
        <v>74</v>
      </c>
      <c r="C859" s="1" t="s">
        <v>76</v>
      </c>
      <c r="D859" s="1">
        <v>14</v>
      </c>
      <c r="E859" s="1" t="s">
        <v>40</v>
      </c>
      <c r="F859" s="1" t="s">
        <v>48</v>
      </c>
      <c r="G859" s="2">
        <v>45801</v>
      </c>
      <c r="H859" s="1" t="s">
        <v>36</v>
      </c>
      <c r="I859" s="1" t="s">
        <v>50</v>
      </c>
      <c r="J859" s="1" t="s">
        <v>38</v>
      </c>
      <c r="K859" s="1">
        <v>2</v>
      </c>
      <c r="L859" s="1">
        <v>7</v>
      </c>
      <c r="M859" s="1" t="s">
        <v>46</v>
      </c>
      <c r="N859" s="1">
        <v>3</v>
      </c>
      <c r="O859" s="1" t="s">
        <v>40</v>
      </c>
      <c r="P859" s="35"/>
      <c r="Q859" s="1"/>
      <c r="R859" s="1">
        <v>0.2</v>
      </c>
      <c r="S859" s="1" t="s">
        <v>40</v>
      </c>
      <c r="T859" s="1">
        <f t="shared" si="39"/>
        <v>0</v>
      </c>
      <c r="U859" s="1" t="s">
        <v>40</v>
      </c>
      <c r="V859" s="1" t="s">
        <v>40</v>
      </c>
      <c r="W859" s="1"/>
      <c r="X859" s="1"/>
      <c r="Y859" s="1"/>
      <c r="Z859" s="1"/>
      <c r="AA859" s="1"/>
      <c r="AB859" s="1"/>
      <c r="AC859" s="1" t="s">
        <v>41</v>
      </c>
      <c r="AD859" s="1" t="s">
        <v>51</v>
      </c>
      <c r="AE859" s="1" t="s">
        <v>40</v>
      </c>
    </row>
    <row r="860" spans="1:35" ht="15.75" hidden="1" customHeight="1" x14ac:dyDescent="0.25">
      <c r="A860" s="1" t="s">
        <v>32</v>
      </c>
      <c r="B860" s="1" t="s">
        <v>74</v>
      </c>
      <c r="C860" s="1" t="s">
        <v>76</v>
      </c>
      <c r="D860" s="1">
        <v>14</v>
      </c>
      <c r="E860" s="1" t="s">
        <v>40</v>
      </c>
      <c r="F860" s="1" t="s">
        <v>48</v>
      </c>
      <c r="G860" s="2">
        <v>45801</v>
      </c>
      <c r="H860" s="1" t="s">
        <v>36</v>
      </c>
      <c r="I860" s="1" t="s">
        <v>50</v>
      </c>
      <c r="J860" s="1" t="s">
        <v>38</v>
      </c>
      <c r="K860" s="1">
        <v>2</v>
      </c>
      <c r="L860" s="1">
        <v>8</v>
      </c>
      <c r="M860" s="1" t="s">
        <v>47</v>
      </c>
      <c r="N860" s="1">
        <v>13</v>
      </c>
      <c r="O860" s="1" t="s">
        <v>40</v>
      </c>
      <c r="P860" s="35"/>
      <c r="Q860" s="1"/>
      <c r="R860" s="1">
        <v>0.12</v>
      </c>
      <c r="S860" s="1" t="s">
        <v>40</v>
      </c>
      <c r="T860" s="1">
        <f t="shared" si="39"/>
        <v>0</v>
      </c>
      <c r="U860" s="1" t="s">
        <v>40</v>
      </c>
      <c r="V860" s="1" t="s">
        <v>40</v>
      </c>
      <c r="W860" s="1"/>
      <c r="X860" s="1"/>
      <c r="Y860" s="1"/>
      <c r="Z860" s="1"/>
      <c r="AA860" s="1"/>
      <c r="AB860" s="1"/>
      <c r="AC860" s="1" t="s">
        <v>41</v>
      </c>
      <c r="AD860" s="1" t="s">
        <v>51</v>
      </c>
      <c r="AE860" s="1" t="s">
        <v>40</v>
      </c>
    </row>
    <row r="861" spans="1:35" ht="15.75" hidden="1" customHeight="1" x14ac:dyDescent="0.25">
      <c r="A861" s="1" t="s">
        <v>32</v>
      </c>
      <c r="B861" s="1" t="s">
        <v>74</v>
      </c>
      <c r="C861" s="1" t="s">
        <v>76</v>
      </c>
      <c r="D861" s="1">
        <v>14</v>
      </c>
      <c r="E861" s="1">
        <v>859</v>
      </c>
      <c r="F861" s="1" t="s">
        <v>48</v>
      </c>
      <c r="G861" s="2">
        <v>45801</v>
      </c>
      <c r="H861" s="1" t="s">
        <v>36</v>
      </c>
      <c r="I861" s="1" t="s">
        <v>50</v>
      </c>
      <c r="J861" s="1" t="s">
        <v>38</v>
      </c>
      <c r="K861" s="1">
        <v>3</v>
      </c>
      <c r="L861" s="1">
        <v>9</v>
      </c>
      <c r="M861" s="1" t="s">
        <v>39</v>
      </c>
      <c r="N861" s="1" t="s">
        <v>40</v>
      </c>
      <c r="O861" s="1">
        <v>65.2</v>
      </c>
      <c r="P861" s="35">
        <f t="shared" si="40"/>
        <v>0.65200000000000002</v>
      </c>
      <c r="Q861" s="1">
        <f t="shared" si="41"/>
        <v>0.20753804579183152</v>
      </c>
      <c r="R861" s="1">
        <v>10.8</v>
      </c>
      <c r="S861" s="1">
        <v>8</v>
      </c>
      <c r="T861" s="1">
        <f t="shared" si="39"/>
        <v>3.3828701464068536E-2</v>
      </c>
      <c r="U861" s="1">
        <v>20</v>
      </c>
      <c r="V861" s="1">
        <v>26</v>
      </c>
      <c r="W861" s="1">
        <v>1</v>
      </c>
      <c r="X861" s="1">
        <v>0</v>
      </c>
      <c r="Y861" s="1">
        <v>1</v>
      </c>
      <c r="Z861" s="1">
        <v>0</v>
      </c>
      <c r="AA861" s="1">
        <v>0</v>
      </c>
      <c r="AB861" s="1">
        <v>0</v>
      </c>
      <c r="AC861" s="1" t="s">
        <v>41</v>
      </c>
      <c r="AD861" s="1" t="s">
        <v>51</v>
      </c>
      <c r="AE861" s="1" t="s">
        <v>40</v>
      </c>
      <c r="AF861" s="3">
        <v>4709250.6431</v>
      </c>
      <c r="AG861" s="3">
        <v>2460377.8492999999</v>
      </c>
      <c r="AH861" s="3">
        <v>-75.639577000000003</v>
      </c>
      <c r="AI861" s="3">
        <v>8.1577579999999994</v>
      </c>
    </row>
    <row r="862" spans="1:35" ht="15.75" hidden="1" customHeight="1" x14ac:dyDescent="0.25">
      <c r="A862" s="1" t="s">
        <v>32</v>
      </c>
      <c r="B862" s="1" t="s">
        <v>74</v>
      </c>
      <c r="C862" s="1" t="s">
        <v>76</v>
      </c>
      <c r="D862" s="1">
        <v>14</v>
      </c>
      <c r="E862" s="1" t="s">
        <v>40</v>
      </c>
      <c r="F862" s="1" t="s">
        <v>48</v>
      </c>
      <c r="G862" s="2">
        <v>45801</v>
      </c>
      <c r="H862" s="1" t="s">
        <v>36</v>
      </c>
      <c r="I862" s="1" t="s">
        <v>50</v>
      </c>
      <c r="J862" s="1" t="s">
        <v>38</v>
      </c>
      <c r="K862" s="1">
        <v>3</v>
      </c>
      <c r="L862" s="1">
        <v>10</v>
      </c>
      <c r="M862" s="1" t="s">
        <v>44</v>
      </c>
      <c r="N862" s="1">
        <v>15</v>
      </c>
      <c r="O862" s="1" t="s">
        <v>40</v>
      </c>
      <c r="P862" s="35"/>
      <c r="Q862" s="1"/>
      <c r="R862" s="1">
        <v>0.5</v>
      </c>
      <c r="S862" s="1" t="s">
        <v>40</v>
      </c>
      <c r="T862" s="1">
        <f t="shared" si="39"/>
        <v>0</v>
      </c>
      <c r="U862" s="1" t="s">
        <v>40</v>
      </c>
      <c r="V862" s="1" t="s">
        <v>40</v>
      </c>
      <c r="W862" s="1"/>
      <c r="X862" s="1"/>
      <c r="Y862" s="1"/>
      <c r="Z862" s="1"/>
      <c r="AA862" s="1"/>
      <c r="AB862" s="1"/>
      <c r="AC862" s="1" t="s">
        <v>41</v>
      </c>
      <c r="AD862" s="1" t="s">
        <v>51</v>
      </c>
      <c r="AE862" s="1" t="s">
        <v>40</v>
      </c>
    </row>
    <row r="863" spans="1:35" ht="15.75" hidden="1" customHeight="1" x14ac:dyDescent="0.25">
      <c r="A863" s="1" t="s">
        <v>32</v>
      </c>
      <c r="B863" s="1" t="s">
        <v>74</v>
      </c>
      <c r="C863" s="1" t="s">
        <v>76</v>
      </c>
      <c r="D863" s="1">
        <v>14</v>
      </c>
      <c r="E863" s="1" t="s">
        <v>40</v>
      </c>
      <c r="F863" s="1" t="s">
        <v>48</v>
      </c>
      <c r="G863" s="2">
        <v>45801</v>
      </c>
      <c r="H863" s="1" t="s">
        <v>36</v>
      </c>
      <c r="I863" s="1" t="s">
        <v>50</v>
      </c>
      <c r="J863" s="1" t="s">
        <v>38</v>
      </c>
      <c r="K863" s="1">
        <v>3</v>
      </c>
      <c r="L863" s="1">
        <v>11</v>
      </c>
      <c r="M863" s="1" t="s">
        <v>46</v>
      </c>
      <c r="N863" s="1">
        <v>3</v>
      </c>
      <c r="O863" s="1" t="s">
        <v>40</v>
      </c>
      <c r="P863" s="35"/>
      <c r="Q863" s="1"/>
      <c r="R863" s="1">
        <v>0.3</v>
      </c>
      <c r="S863" s="1" t="s">
        <v>40</v>
      </c>
      <c r="T863" s="1">
        <f t="shared" si="39"/>
        <v>0</v>
      </c>
      <c r="U863" s="1" t="s">
        <v>40</v>
      </c>
      <c r="V863" s="1" t="s">
        <v>40</v>
      </c>
      <c r="W863" s="1"/>
      <c r="X863" s="1"/>
      <c r="Y863" s="1"/>
      <c r="Z863" s="1"/>
      <c r="AA863" s="1"/>
      <c r="AB863" s="1"/>
      <c r="AC863" s="1" t="s">
        <v>41</v>
      </c>
      <c r="AD863" s="1" t="s">
        <v>51</v>
      </c>
      <c r="AE863" s="1" t="s">
        <v>40</v>
      </c>
    </row>
    <row r="864" spans="1:35" ht="15.75" hidden="1" customHeight="1" x14ac:dyDescent="0.25">
      <c r="A864" s="1" t="s">
        <v>32</v>
      </c>
      <c r="B864" s="1" t="s">
        <v>74</v>
      </c>
      <c r="C864" s="1" t="s">
        <v>76</v>
      </c>
      <c r="D864" s="1">
        <v>14</v>
      </c>
      <c r="E864" s="1" t="s">
        <v>40</v>
      </c>
      <c r="F864" s="1" t="s">
        <v>48</v>
      </c>
      <c r="G864" s="2">
        <v>45801</v>
      </c>
      <c r="H864" s="1" t="s">
        <v>36</v>
      </c>
      <c r="I864" s="1" t="s">
        <v>50</v>
      </c>
      <c r="J864" s="1" t="s">
        <v>38</v>
      </c>
      <c r="K864" s="1">
        <v>3</v>
      </c>
      <c r="L864" s="1">
        <v>12</v>
      </c>
      <c r="M864" s="1" t="s">
        <v>47</v>
      </c>
      <c r="N864" s="1">
        <v>7</v>
      </c>
      <c r="O864" s="1" t="s">
        <v>40</v>
      </c>
      <c r="P864" s="35"/>
      <c r="Q864" s="1"/>
      <c r="R864" s="1">
        <v>0.15</v>
      </c>
      <c r="S864" s="1" t="s">
        <v>40</v>
      </c>
      <c r="T864" s="1">
        <f t="shared" si="39"/>
        <v>0</v>
      </c>
      <c r="U864" s="1" t="s">
        <v>40</v>
      </c>
      <c r="V864" s="1" t="s">
        <v>40</v>
      </c>
      <c r="W864" s="1"/>
      <c r="X864" s="1"/>
      <c r="Y864" s="1"/>
      <c r="Z864" s="1"/>
      <c r="AA864" s="1"/>
      <c r="AB864" s="1"/>
      <c r="AC864" s="1" t="s">
        <v>41</v>
      </c>
      <c r="AD864" s="1" t="s">
        <v>51</v>
      </c>
      <c r="AE864" s="1" t="s">
        <v>40</v>
      </c>
    </row>
    <row r="865" spans="1:35" ht="15.75" hidden="1" customHeight="1" x14ac:dyDescent="0.25">
      <c r="A865" s="1" t="s">
        <v>32</v>
      </c>
      <c r="B865" s="1" t="s">
        <v>74</v>
      </c>
      <c r="C865" s="1" t="s">
        <v>76</v>
      </c>
      <c r="D865" s="1">
        <v>14</v>
      </c>
      <c r="E865" s="1" t="s">
        <v>40</v>
      </c>
      <c r="F865" s="1" t="s">
        <v>48</v>
      </c>
      <c r="G865" s="2">
        <v>45801</v>
      </c>
      <c r="H865" s="1" t="s">
        <v>36</v>
      </c>
      <c r="I865" s="1" t="s">
        <v>50</v>
      </c>
      <c r="J865" s="1" t="s">
        <v>38</v>
      </c>
      <c r="K865" s="1">
        <v>4</v>
      </c>
      <c r="L865" s="1">
        <v>13</v>
      </c>
      <c r="M865" s="1" t="s">
        <v>47</v>
      </c>
      <c r="N865" s="1">
        <v>1</v>
      </c>
      <c r="O865" s="1" t="s">
        <v>40</v>
      </c>
      <c r="P865" s="35"/>
      <c r="Q865" s="1"/>
      <c r="R865" s="1">
        <v>0.15</v>
      </c>
      <c r="S865" s="1" t="s">
        <v>40</v>
      </c>
      <c r="T865" s="1">
        <f t="shared" si="39"/>
        <v>0</v>
      </c>
      <c r="U865" s="1" t="s">
        <v>40</v>
      </c>
      <c r="V865" s="1" t="s">
        <v>40</v>
      </c>
      <c r="W865" s="1"/>
      <c r="X865" s="1"/>
      <c r="Y865" s="1"/>
      <c r="Z865" s="1"/>
      <c r="AA865" s="1"/>
      <c r="AB865" s="1"/>
      <c r="AC865" s="1" t="s">
        <v>41</v>
      </c>
      <c r="AD865" s="1" t="s">
        <v>51</v>
      </c>
      <c r="AE865" s="1" t="s">
        <v>40</v>
      </c>
    </row>
    <row r="866" spans="1:35" ht="15.75" hidden="1" customHeight="1" x14ac:dyDescent="0.25">
      <c r="A866" s="1" t="s">
        <v>32</v>
      </c>
      <c r="B866" s="1" t="s">
        <v>74</v>
      </c>
      <c r="C866" s="1" t="s">
        <v>76</v>
      </c>
      <c r="D866" s="1">
        <v>14</v>
      </c>
      <c r="E866" s="1" t="s">
        <v>40</v>
      </c>
      <c r="F866" s="1" t="s">
        <v>48</v>
      </c>
      <c r="G866" s="2">
        <v>45801</v>
      </c>
      <c r="H866" s="1" t="s">
        <v>36</v>
      </c>
      <c r="I866" s="1" t="s">
        <v>50</v>
      </c>
      <c r="J866" s="1" t="s">
        <v>38</v>
      </c>
      <c r="K866" s="1">
        <v>4</v>
      </c>
      <c r="L866" s="1">
        <v>14</v>
      </c>
      <c r="M866" s="1" t="s">
        <v>44</v>
      </c>
      <c r="N866" s="1">
        <v>4</v>
      </c>
      <c r="O866" s="1" t="s">
        <v>40</v>
      </c>
      <c r="P866" s="35"/>
      <c r="Q866" s="1"/>
      <c r="R866" s="1">
        <v>0.5</v>
      </c>
      <c r="S866" s="1" t="s">
        <v>40</v>
      </c>
      <c r="T866" s="1">
        <f t="shared" si="39"/>
        <v>0</v>
      </c>
      <c r="U866" s="1" t="s">
        <v>40</v>
      </c>
      <c r="V866" s="1" t="s">
        <v>40</v>
      </c>
      <c r="W866" s="1"/>
      <c r="X866" s="1"/>
      <c r="Y866" s="1"/>
      <c r="Z866" s="1"/>
      <c r="AA866" s="1"/>
      <c r="AB866" s="1"/>
      <c r="AC866" s="1" t="s">
        <v>41</v>
      </c>
      <c r="AD866" s="1" t="s">
        <v>51</v>
      </c>
      <c r="AE866" s="1" t="s">
        <v>40</v>
      </c>
    </row>
    <row r="867" spans="1:35" ht="15.75" hidden="1" customHeight="1" x14ac:dyDescent="0.25">
      <c r="A867" s="1" t="s">
        <v>32</v>
      </c>
      <c r="B867" s="1" t="s">
        <v>74</v>
      </c>
      <c r="C867" s="1" t="s">
        <v>76</v>
      </c>
      <c r="D867" s="1">
        <v>14</v>
      </c>
      <c r="E867" s="1">
        <v>860</v>
      </c>
      <c r="F867" s="1" t="s">
        <v>48</v>
      </c>
      <c r="G867" s="2">
        <v>45801</v>
      </c>
      <c r="H867" s="1" t="s">
        <v>36</v>
      </c>
      <c r="I867" s="1" t="s">
        <v>50</v>
      </c>
      <c r="J867" s="1" t="s">
        <v>38</v>
      </c>
      <c r="K867" s="1">
        <v>5</v>
      </c>
      <c r="L867" s="1">
        <v>15</v>
      </c>
      <c r="M867" s="1" t="s">
        <v>39</v>
      </c>
      <c r="N867" s="1" t="s">
        <v>40</v>
      </c>
      <c r="O867" s="1">
        <v>70.5</v>
      </c>
      <c r="P867" s="35">
        <f t="shared" si="40"/>
        <v>0.70499999999999996</v>
      </c>
      <c r="Q867" s="1">
        <f t="shared" si="41"/>
        <v>0.22440846975957243</v>
      </c>
      <c r="R867" s="1">
        <v>10.5</v>
      </c>
      <c r="S867" s="1">
        <v>8.1999999999999993</v>
      </c>
      <c r="T867" s="1">
        <f t="shared" si="39"/>
        <v>3.9551992795124641E-2</v>
      </c>
      <c r="U867" s="1">
        <v>15</v>
      </c>
      <c r="V867" s="1">
        <v>26</v>
      </c>
      <c r="W867" s="1">
        <v>1</v>
      </c>
      <c r="X867" s="1">
        <v>0</v>
      </c>
      <c r="Y867" s="1">
        <v>0</v>
      </c>
      <c r="Z867" s="1">
        <v>0</v>
      </c>
      <c r="AA867" s="1">
        <v>0</v>
      </c>
      <c r="AB867" s="1">
        <v>2</v>
      </c>
      <c r="AC867" s="1" t="s">
        <v>41</v>
      </c>
      <c r="AD867" s="1" t="s">
        <v>51</v>
      </c>
      <c r="AE867" s="1" t="s">
        <v>40</v>
      </c>
      <c r="AF867" s="3">
        <v>4709266.1108999997</v>
      </c>
      <c r="AG867" s="3">
        <v>2460383.2793999999</v>
      </c>
      <c r="AH867" s="3">
        <v>-75.639437000000001</v>
      </c>
      <c r="AI867" s="3">
        <v>8.1578079999999993</v>
      </c>
    </row>
    <row r="868" spans="1:35" ht="15.75" hidden="1" customHeight="1" x14ac:dyDescent="0.25">
      <c r="A868" s="1" t="s">
        <v>32</v>
      </c>
      <c r="B868" s="1" t="s">
        <v>74</v>
      </c>
      <c r="C868" s="1" t="s">
        <v>76</v>
      </c>
      <c r="D868" s="1">
        <v>14</v>
      </c>
      <c r="E868" s="1" t="s">
        <v>40</v>
      </c>
      <c r="F868" s="1" t="s">
        <v>48</v>
      </c>
      <c r="G868" s="2">
        <v>45801</v>
      </c>
      <c r="H868" s="1" t="s">
        <v>36</v>
      </c>
      <c r="I868" s="1" t="s">
        <v>50</v>
      </c>
      <c r="J868" s="1" t="s">
        <v>38</v>
      </c>
      <c r="K868" s="1">
        <v>6</v>
      </c>
      <c r="L868" s="1">
        <v>16</v>
      </c>
      <c r="M868" s="1" t="s">
        <v>47</v>
      </c>
      <c r="N868" s="1">
        <v>15</v>
      </c>
      <c r="O868" s="1" t="s">
        <v>40</v>
      </c>
      <c r="P868" s="35"/>
      <c r="Q868" s="1"/>
      <c r="R868" s="1">
        <v>0.12</v>
      </c>
      <c r="S868" s="1" t="s">
        <v>40</v>
      </c>
      <c r="T868" s="1">
        <f t="shared" si="39"/>
        <v>0</v>
      </c>
      <c r="U868" s="1" t="s">
        <v>40</v>
      </c>
      <c r="V868" s="1" t="s">
        <v>40</v>
      </c>
      <c r="W868" s="1"/>
      <c r="X868" s="1"/>
      <c r="Y868" s="1"/>
      <c r="Z868" s="1"/>
      <c r="AA868" s="1"/>
      <c r="AB868" s="1"/>
      <c r="AC868" s="1" t="s">
        <v>41</v>
      </c>
      <c r="AD868" s="1" t="s">
        <v>51</v>
      </c>
      <c r="AE868" s="1" t="s">
        <v>40</v>
      </c>
    </row>
    <row r="869" spans="1:35" ht="15.75" hidden="1" customHeight="1" x14ac:dyDescent="0.25">
      <c r="A869" s="1" t="s">
        <v>32</v>
      </c>
      <c r="B869" s="1" t="s">
        <v>74</v>
      </c>
      <c r="C869" s="1" t="s">
        <v>76</v>
      </c>
      <c r="D869" s="1">
        <v>14</v>
      </c>
      <c r="E869" s="1" t="s">
        <v>40</v>
      </c>
      <c r="F869" s="1" t="s">
        <v>48</v>
      </c>
      <c r="G869" s="2">
        <v>45801</v>
      </c>
      <c r="H869" s="1" t="s">
        <v>36</v>
      </c>
      <c r="I869" s="1" t="s">
        <v>50</v>
      </c>
      <c r="J869" s="1" t="s">
        <v>38</v>
      </c>
      <c r="K869" s="1">
        <v>6</v>
      </c>
      <c r="L869" s="1">
        <v>17</v>
      </c>
      <c r="M869" s="1" t="s">
        <v>46</v>
      </c>
      <c r="N869" s="1">
        <v>4</v>
      </c>
      <c r="O869" s="1" t="s">
        <v>40</v>
      </c>
      <c r="P869" s="35"/>
      <c r="Q869" s="1"/>
      <c r="R869" s="1">
        <v>0.2</v>
      </c>
      <c r="S869" s="1" t="s">
        <v>40</v>
      </c>
      <c r="T869" s="1">
        <f t="shared" si="39"/>
        <v>0</v>
      </c>
      <c r="U869" s="1" t="s">
        <v>40</v>
      </c>
      <c r="V869" s="1" t="s">
        <v>40</v>
      </c>
      <c r="W869" s="1"/>
      <c r="X869" s="1"/>
      <c r="Y869" s="1"/>
      <c r="Z869" s="1"/>
      <c r="AA869" s="1"/>
      <c r="AB869" s="1"/>
      <c r="AC869" s="1" t="s">
        <v>41</v>
      </c>
      <c r="AD869" s="1" t="s">
        <v>51</v>
      </c>
      <c r="AE869" s="1" t="s">
        <v>40</v>
      </c>
    </row>
    <row r="870" spans="1:35" ht="15.75" hidden="1" customHeight="1" x14ac:dyDescent="0.25">
      <c r="A870" s="1" t="s">
        <v>32</v>
      </c>
      <c r="B870" s="1" t="s">
        <v>74</v>
      </c>
      <c r="C870" s="1" t="s">
        <v>76</v>
      </c>
      <c r="D870" s="1">
        <v>14</v>
      </c>
      <c r="E870" s="1" t="s">
        <v>40</v>
      </c>
      <c r="F870" s="1" t="s">
        <v>48</v>
      </c>
      <c r="G870" s="2">
        <v>45801</v>
      </c>
      <c r="H870" s="1" t="s">
        <v>36</v>
      </c>
      <c r="I870" s="1" t="s">
        <v>50</v>
      </c>
      <c r="J870" s="1" t="s">
        <v>38</v>
      </c>
      <c r="K870" s="1">
        <v>6</v>
      </c>
      <c r="L870" s="1">
        <v>18</v>
      </c>
      <c r="M870" s="1" t="s">
        <v>44</v>
      </c>
      <c r="N870" s="1">
        <v>16</v>
      </c>
      <c r="O870" s="1" t="s">
        <v>40</v>
      </c>
      <c r="P870" s="35"/>
      <c r="Q870" s="1"/>
      <c r="R870" s="1">
        <v>0.4</v>
      </c>
      <c r="S870" s="1" t="s">
        <v>40</v>
      </c>
      <c r="T870" s="1">
        <f t="shared" si="39"/>
        <v>0</v>
      </c>
      <c r="U870" s="1" t="s">
        <v>40</v>
      </c>
      <c r="V870" s="1" t="s">
        <v>40</v>
      </c>
      <c r="W870" s="1"/>
      <c r="X870" s="1"/>
      <c r="Y870" s="1"/>
      <c r="Z870" s="1"/>
      <c r="AA870" s="1"/>
      <c r="AB870" s="1"/>
      <c r="AC870" s="1" t="s">
        <v>41</v>
      </c>
      <c r="AD870" s="1" t="s">
        <v>51</v>
      </c>
      <c r="AE870" s="1" t="s">
        <v>40</v>
      </c>
    </row>
    <row r="871" spans="1:35" ht="15.75" hidden="1" customHeight="1" x14ac:dyDescent="0.25">
      <c r="A871" s="1" t="s">
        <v>32</v>
      </c>
      <c r="B871" s="1" t="s">
        <v>74</v>
      </c>
      <c r="C871" s="1" t="s">
        <v>76</v>
      </c>
      <c r="D871" s="1">
        <v>14</v>
      </c>
      <c r="E871" s="1" t="s">
        <v>40</v>
      </c>
      <c r="F871" s="1" t="s">
        <v>48</v>
      </c>
      <c r="G871" s="2">
        <v>45801</v>
      </c>
      <c r="H871" s="1" t="s">
        <v>36</v>
      </c>
      <c r="I871" s="1" t="s">
        <v>50</v>
      </c>
      <c r="J871" s="1" t="s">
        <v>38</v>
      </c>
      <c r="K871" s="1">
        <v>7</v>
      </c>
      <c r="L871" s="1">
        <v>19</v>
      </c>
      <c r="M871" s="1" t="s">
        <v>44</v>
      </c>
      <c r="N871" s="1">
        <v>15</v>
      </c>
      <c r="O871" s="1" t="s">
        <v>40</v>
      </c>
      <c r="P871" s="35"/>
      <c r="Q871" s="1"/>
      <c r="R871" s="1">
        <v>0.5</v>
      </c>
      <c r="S871" s="1" t="s">
        <v>40</v>
      </c>
      <c r="T871" s="1">
        <f t="shared" si="39"/>
        <v>0</v>
      </c>
      <c r="U871" s="1" t="s">
        <v>40</v>
      </c>
      <c r="V871" s="1" t="s">
        <v>40</v>
      </c>
      <c r="W871" s="1"/>
      <c r="X871" s="1"/>
      <c r="Y871" s="1"/>
      <c r="Z871" s="1"/>
      <c r="AA871" s="1"/>
      <c r="AB871" s="1"/>
      <c r="AC871" s="1" t="s">
        <v>41</v>
      </c>
      <c r="AD871" s="1" t="s">
        <v>51</v>
      </c>
      <c r="AE871" s="1" t="s">
        <v>40</v>
      </c>
    </row>
    <row r="872" spans="1:35" ht="15.75" hidden="1" customHeight="1" x14ac:dyDescent="0.25">
      <c r="A872" s="1" t="s">
        <v>32</v>
      </c>
      <c r="B872" s="1" t="s">
        <v>74</v>
      </c>
      <c r="C872" s="1" t="s">
        <v>76</v>
      </c>
      <c r="D872" s="1">
        <v>14</v>
      </c>
      <c r="E872" s="1" t="s">
        <v>40</v>
      </c>
      <c r="F872" s="1" t="s">
        <v>48</v>
      </c>
      <c r="G872" s="2">
        <v>45801</v>
      </c>
      <c r="H872" s="1" t="s">
        <v>36</v>
      </c>
      <c r="I872" s="1" t="s">
        <v>50</v>
      </c>
      <c r="J872" s="1" t="s">
        <v>38</v>
      </c>
      <c r="K872" s="1">
        <v>7</v>
      </c>
      <c r="L872" s="1">
        <v>20</v>
      </c>
      <c r="M872" s="1" t="s">
        <v>46</v>
      </c>
      <c r="N872" s="1">
        <v>4</v>
      </c>
      <c r="O872" s="1" t="s">
        <v>40</v>
      </c>
      <c r="P872" s="35"/>
      <c r="Q872" s="1"/>
      <c r="R872" s="1">
        <v>0.2</v>
      </c>
      <c r="S872" s="1" t="s">
        <v>40</v>
      </c>
      <c r="T872" s="1">
        <f t="shared" si="39"/>
        <v>0</v>
      </c>
      <c r="U872" s="1" t="s">
        <v>40</v>
      </c>
      <c r="V872" s="1" t="s">
        <v>40</v>
      </c>
      <c r="W872" s="1"/>
      <c r="X872" s="1"/>
      <c r="Y872" s="1"/>
      <c r="Z872" s="1"/>
      <c r="AA872" s="1"/>
      <c r="AB872" s="1"/>
      <c r="AC872" s="1" t="s">
        <v>41</v>
      </c>
      <c r="AD872" s="1" t="s">
        <v>51</v>
      </c>
      <c r="AE872" s="1" t="s">
        <v>40</v>
      </c>
    </row>
    <row r="873" spans="1:35" ht="15.75" hidden="1" customHeight="1" x14ac:dyDescent="0.25">
      <c r="A873" s="1" t="s">
        <v>32</v>
      </c>
      <c r="B873" s="1" t="s">
        <v>74</v>
      </c>
      <c r="C873" s="1" t="s">
        <v>76</v>
      </c>
      <c r="D873" s="1">
        <v>14</v>
      </c>
      <c r="E873" s="1" t="s">
        <v>40</v>
      </c>
      <c r="F873" s="1" t="s">
        <v>48</v>
      </c>
      <c r="G873" s="2">
        <v>45801</v>
      </c>
      <c r="H873" s="1" t="s">
        <v>36</v>
      </c>
      <c r="I873" s="1" t="s">
        <v>50</v>
      </c>
      <c r="J873" s="1" t="s">
        <v>38</v>
      </c>
      <c r="K873" s="1">
        <v>7</v>
      </c>
      <c r="L873" s="1">
        <v>21</v>
      </c>
      <c r="M873" s="1" t="s">
        <v>47</v>
      </c>
      <c r="N873" s="1">
        <v>5</v>
      </c>
      <c r="O873" s="1" t="s">
        <v>40</v>
      </c>
      <c r="P873" s="35"/>
      <c r="Q873" s="1"/>
      <c r="R873" s="1">
        <v>0.15</v>
      </c>
      <c r="S873" s="1" t="s">
        <v>40</v>
      </c>
      <c r="T873" s="1">
        <f t="shared" si="39"/>
        <v>0</v>
      </c>
      <c r="U873" s="1" t="s">
        <v>40</v>
      </c>
      <c r="V873" s="1" t="s">
        <v>40</v>
      </c>
      <c r="W873" s="1"/>
      <c r="X873" s="1"/>
      <c r="Y873" s="1"/>
      <c r="Z873" s="1"/>
      <c r="AA873" s="1"/>
      <c r="AB873" s="1"/>
      <c r="AC873" s="1" t="s">
        <v>41</v>
      </c>
      <c r="AD873" s="1" t="s">
        <v>51</v>
      </c>
      <c r="AE873" s="1" t="s">
        <v>40</v>
      </c>
    </row>
    <row r="874" spans="1:35" ht="15.75" hidden="1" customHeight="1" x14ac:dyDescent="0.25">
      <c r="A874" s="1" t="s">
        <v>32</v>
      </c>
      <c r="B874" s="1" t="s">
        <v>74</v>
      </c>
      <c r="C874" s="1" t="s">
        <v>76</v>
      </c>
      <c r="D874" s="1">
        <v>14</v>
      </c>
      <c r="E874" s="1">
        <v>861</v>
      </c>
      <c r="F874" s="1" t="s">
        <v>48</v>
      </c>
      <c r="G874" s="2">
        <v>45801</v>
      </c>
      <c r="H874" s="1" t="s">
        <v>36</v>
      </c>
      <c r="I874" s="1" t="s">
        <v>50</v>
      </c>
      <c r="J874" s="1" t="s">
        <v>38</v>
      </c>
      <c r="K874" s="1">
        <v>8</v>
      </c>
      <c r="L874" s="1">
        <v>22</v>
      </c>
      <c r="M874" s="1" t="s">
        <v>39</v>
      </c>
      <c r="N874" s="1" t="s">
        <v>40</v>
      </c>
      <c r="O874" s="1">
        <v>81</v>
      </c>
      <c r="P874" s="35">
        <f t="shared" si="40"/>
        <v>0.81</v>
      </c>
      <c r="Q874" s="1">
        <f t="shared" si="41"/>
        <v>0.25783100780887047</v>
      </c>
      <c r="R874" s="1">
        <v>10.5</v>
      </c>
      <c r="S874" s="1">
        <v>8.1999999999999993</v>
      </c>
      <c r="T874" s="1">
        <f t="shared" si="39"/>
        <v>5.2210779081296274E-2</v>
      </c>
      <c r="U874" s="1">
        <v>16</v>
      </c>
      <c r="V874" s="1">
        <v>25</v>
      </c>
      <c r="W874" s="1">
        <v>1</v>
      </c>
      <c r="X874" s="1">
        <v>0</v>
      </c>
      <c r="Y874" s="1">
        <v>0</v>
      </c>
      <c r="Z874" s="1">
        <v>0</v>
      </c>
      <c r="AA874" s="1">
        <v>0</v>
      </c>
      <c r="AB874" s="1">
        <v>3</v>
      </c>
      <c r="AC874" s="1" t="s">
        <v>41</v>
      </c>
      <c r="AD874" s="1" t="s">
        <v>51</v>
      </c>
      <c r="AE874" s="1" t="s">
        <v>40</v>
      </c>
      <c r="AF874" s="3">
        <v>4709269.5925000003</v>
      </c>
      <c r="AG874" s="3">
        <v>2460376.2872000001</v>
      </c>
      <c r="AH874" s="3">
        <v>-75.639404999999996</v>
      </c>
      <c r="AI874" s="3">
        <v>8.1577450000000002</v>
      </c>
    </row>
    <row r="875" spans="1:35" ht="15.75" hidden="1" customHeight="1" x14ac:dyDescent="0.25">
      <c r="A875" s="1" t="s">
        <v>32</v>
      </c>
      <c r="B875" s="1" t="s">
        <v>74</v>
      </c>
      <c r="C875" s="1" t="s">
        <v>76</v>
      </c>
      <c r="D875" s="1">
        <v>14</v>
      </c>
      <c r="E875" s="1">
        <v>862</v>
      </c>
      <c r="F875" s="1" t="s">
        <v>48</v>
      </c>
      <c r="G875" s="2">
        <v>45801</v>
      </c>
      <c r="H875" s="1" t="s">
        <v>36</v>
      </c>
      <c r="I875" s="1" t="s">
        <v>50</v>
      </c>
      <c r="J875" s="1" t="s">
        <v>38</v>
      </c>
      <c r="K875" s="1">
        <v>8</v>
      </c>
      <c r="L875" s="1">
        <v>23</v>
      </c>
      <c r="M875" s="1" t="s">
        <v>39</v>
      </c>
      <c r="N875" s="1" t="s">
        <v>40</v>
      </c>
      <c r="O875" s="1">
        <v>60.3</v>
      </c>
      <c r="P875" s="35">
        <f t="shared" si="40"/>
        <v>0.60299999999999998</v>
      </c>
      <c r="Q875" s="1">
        <f t="shared" si="41"/>
        <v>0.19194086136882577</v>
      </c>
      <c r="R875" s="1">
        <v>9.5</v>
      </c>
      <c r="S875" s="1">
        <v>6.8</v>
      </c>
      <c r="T875" s="1">
        <f t="shared" si="39"/>
        <v>2.8935084851350483E-2</v>
      </c>
      <c r="U875" s="1">
        <v>12</v>
      </c>
      <c r="V875" s="1">
        <v>20</v>
      </c>
      <c r="W875" s="1">
        <v>2</v>
      </c>
      <c r="X875" s="1">
        <v>0</v>
      </c>
      <c r="Y875" s="1">
        <v>0</v>
      </c>
      <c r="Z875" s="1">
        <v>0</v>
      </c>
      <c r="AA875" s="1">
        <v>0</v>
      </c>
      <c r="AB875" s="1">
        <v>1</v>
      </c>
      <c r="AC875" s="1" t="s">
        <v>41</v>
      </c>
      <c r="AD875" s="1" t="s">
        <v>51</v>
      </c>
      <c r="AE875" s="1" t="s">
        <v>40</v>
      </c>
      <c r="AF875" s="3">
        <v>4709278.9963999996</v>
      </c>
      <c r="AG875" s="3">
        <v>2460381.5356999999</v>
      </c>
      <c r="AH875" s="3">
        <v>-75.639319999999998</v>
      </c>
      <c r="AI875" s="3">
        <v>8.1577929999999999</v>
      </c>
    </row>
    <row r="876" spans="1:35" ht="15.75" hidden="1" customHeight="1" x14ac:dyDescent="0.25">
      <c r="A876" s="1" t="s">
        <v>32</v>
      </c>
      <c r="B876" s="1" t="s">
        <v>74</v>
      </c>
      <c r="C876" s="1" t="s">
        <v>76</v>
      </c>
      <c r="D876" s="1">
        <v>14</v>
      </c>
      <c r="E876" s="1" t="s">
        <v>40</v>
      </c>
      <c r="F876" s="1" t="s">
        <v>48</v>
      </c>
      <c r="G876" s="2">
        <v>45801</v>
      </c>
      <c r="H876" s="1" t="s">
        <v>36</v>
      </c>
      <c r="I876" s="1" t="s">
        <v>50</v>
      </c>
      <c r="J876" s="1" t="s">
        <v>38</v>
      </c>
      <c r="K876" s="1">
        <v>8</v>
      </c>
      <c r="L876" s="1">
        <v>24</v>
      </c>
      <c r="M876" s="1" t="s">
        <v>47</v>
      </c>
      <c r="N876" s="1">
        <v>14</v>
      </c>
      <c r="O876" s="1" t="s">
        <v>40</v>
      </c>
      <c r="P876" s="35"/>
      <c r="Q876" s="1"/>
      <c r="R876" s="1">
        <v>0.15</v>
      </c>
      <c r="S876" s="1" t="s">
        <v>40</v>
      </c>
      <c r="T876" s="1">
        <f t="shared" si="39"/>
        <v>0</v>
      </c>
      <c r="U876" s="1" t="s">
        <v>40</v>
      </c>
      <c r="V876" s="1" t="s">
        <v>40</v>
      </c>
      <c r="W876" s="1"/>
      <c r="X876" s="1"/>
      <c r="Y876" s="1"/>
      <c r="Z876" s="1"/>
      <c r="AA876" s="1"/>
      <c r="AB876" s="1"/>
      <c r="AC876" s="1" t="s">
        <v>41</v>
      </c>
      <c r="AD876" s="1" t="s">
        <v>51</v>
      </c>
      <c r="AE876" s="1" t="s">
        <v>40</v>
      </c>
    </row>
    <row r="877" spans="1:35" ht="15.75" hidden="1" customHeight="1" x14ac:dyDescent="0.25">
      <c r="A877" s="1" t="s">
        <v>32</v>
      </c>
      <c r="B877" s="1" t="s">
        <v>74</v>
      </c>
      <c r="C877" s="1" t="s">
        <v>76</v>
      </c>
      <c r="D877" s="1">
        <v>14</v>
      </c>
      <c r="E877" s="1" t="s">
        <v>40</v>
      </c>
      <c r="F877" s="1" t="s">
        <v>48</v>
      </c>
      <c r="G877" s="2">
        <v>45801</v>
      </c>
      <c r="H877" s="1" t="s">
        <v>36</v>
      </c>
      <c r="I877" s="1" t="s">
        <v>50</v>
      </c>
      <c r="J877" s="1" t="s">
        <v>38</v>
      </c>
      <c r="K877" s="1">
        <v>8</v>
      </c>
      <c r="L877" s="1">
        <v>25</v>
      </c>
      <c r="M877" s="1" t="s">
        <v>46</v>
      </c>
      <c r="N877" s="1">
        <v>4</v>
      </c>
      <c r="O877" s="1" t="s">
        <v>40</v>
      </c>
      <c r="P877" s="35"/>
      <c r="Q877" s="1"/>
      <c r="R877" s="1">
        <v>0.2</v>
      </c>
      <c r="S877" s="1" t="s">
        <v>40</v>
      </c>
      <c r="T877" s="1">
        <f t="shared" si="39"/>
        <v>0</v>
      </c>
      <c r="U877" s="1" t="s">
        <v>40</v>
      </c>
      <c r="V877" s="1" t="s">
        <v>40</v>
      </c>
      <c r="W877" s="1"/>
      <c r="X877" s="1"/>
      <c r="Y877" s="1"/>
      <c r="Z877" s="1"/>
      <c r="AA877" s="1"/>
      <c r="AB877" s="1"/>
      <c r="AC877" s="1" t="s">
        <v>41</v>
      </c>
      <c r="AD877" s="1" t="s">
        <v>51</v>
      </c>
      <c r="AE877" s="1" t="s">
        <v>40</v>
      </c>
    </row>
    <row r="878" spans="1:35" ht="15.75" hidden="1" customHeight="1" x14ac:dyDescent="0.25">
      <c r="A878" s="1" t="s">
        <v>32</v>
      </c>
      <c r="B878" s="1" t="s">
        <v>74</v>
      </c>
      <c r="C878" s="1" t="s">
        <v>76</v>
      </c>
      <c r="D878" s="1">
        <v>14</v>
      </c>
      <c r="E878" s="1" t="s">
        <v>40</v>
      </c>
      <c r="F878" s="1" t="s">
        <v>48</v>
      </c>
      <c r="G878" s="2">
        <v>45801</v>
      </c>
      <c r="H878" s="1" t="s">
        <v>36</v>
      </c>
      <c r="I878" s="1" t="s">
        <v>50</v>
      </c>
      <c r="J878" s="1" t="s">
        <v>38</v>
      </c>
      <c r="K878" s="1">
        <v>8</v>
      </c>
      <c r="L878" s="1">
        <v>26</v>
      </c>
      <c r="M878" s="1" t="s">
        <v>44</v>
      </c>
      <c r="N878" s="1">
        <v>12</v>
      </c>
      <c r="O878" s="1" t="s">
        <v>40</v>
      </c>
      <c r="P878" s="35"/>
      <c r="Q878" s="1"/>
      <c r="R878" s="1">
        <v>0.6</v>
      </c>
      <c r="S878" s="1" t="s">
        <v>40</v>
      </c>
      <c r="T878" s="1">
        <f t="shared" si="39"/>
        <v>0</v>
      </c>
      <c r="U878" s="1" t="s">
        <v>40</v>
      </c>
      <c r="V878" s="1" t="s">
        <v>40</v>
      </c>
      <c r="W878" s="1"/>
      <c r="X878" s="1"/>
      <c r="Y878" s="1"/>
      <c r="Z878" s="1"/>
      <c r="AA878" s="1"/>
      <c r="AB878" s="1"/>
      <c r="AC878" s="1" t="s">
        <v>41</v>
      </c>
      <c r="AD878" s="1" t="s">
        <v>51</v>
      </c>
      <c r="AE878" s="1" t="s">
        <v>40</v>
      </c>
    </row>
    <row r="879" spans="1:35" ht="15.75" hidden="1" customHeight="1" x14ac:dyDescent="0.25">
      <c r="A879" s="1" t="s">
        <v>32</v>
      </c>
      <c r="B879" s="1" t="s">
        <v>74</v>
      </c>
      <c r="C879" s="1" t="s">
        <v>76</v>
      </c>
      <c r="D879" s="1">
        <v>14</v>
      </c>
      <c r="E879" s="1">
        <v>863</v>
      </c>
      <c r="F879" s="1" t="s">
        <v>48</v>
      </c>
      <c r="G879" s="2">
        <v>45801</v>
      </c>
      <c r="H879" s="1" t="s">
        <v>36</v>
      </c>
      <c r="I879" s="1" t="s">
        <v>50</v>
      </c>
      <c r="J879" s="1" t="s">
        <v>38</v>
      </c>
      <c r="K879" s="1">
        <v>9</v>
      </c>
      <c r="L879" s="1">
        <v>27</v>
      </c>
      <c r="M879" s="1" t="s">
        <v>39</v>
      </c>
      <c r="N879" s="1" t="s">
        <v>40</v>
      </c>
      <c r="O879" s="1">
        <v>64.2</v>
      </c>
      <c r="P879" s="35">
        <f t="shared" si="40"/>
        <v>0.64200000000000002</v>
      </c>
      <c r="Q879" s="1">
        <f t="shared" si="41"/>
        <v>0.20435494692999362</v>
      </c>
      <c r="R879" s="1">
        <v>10.8</v>
      </c>
      <c r="S879" s="1">
        <v>8.5</v>
      </c>
      <c r="T879" s="1">
        <f t="shared" si="39"/>
        <v>3.2798968982263976E-2</v>
      </c>
      <c r="U879" s="1">
        <v>13</v>
      </c>
      <c r="V879" s="1">
        <v>25</v>
      </c>
      <c r="W879" s="1">
        <v>3</v>
      </c>
      <c r="X879" s="1">
        <v>0</v>
      </c>
      <c r="Y879" s="1">
        <v>0</v>
      </c>
      <c r="Z879" s="1">
        <v>0</v>
      </c>
      <c r="AA879" s="1">
        <v>0</v>
      </c>
      <c r="AB879" s="1">
        <v>0</v>
      </c>
      <c r="AC879" s="1" t="s">
        <v>41</v>
      </c>
      <c r="AD879" s="1" t="s">
        <v>51</v>
      </c>
      <c r="AE879" s="1" t="s">
        <v>40</v>
      </c>
      <c r="AF879" s="3">
        <v>4709289.3766000001</v>
      </c>
      <c r="AG879" s="3">
        <v>2460367.5288999998</v>
      </c>
      <c r="AH879" s="3">
        <v>-75.639224999999996</v>
      </c>
      <c r="AI879" s="3">
        <v>8.157667</v>
      </c>
    </row>
    <row r="880" spans="1:35" ht="15.75" hidden="1" customHeight="1" x14ac:dyDescent="0.25">
      <c r="A880" s="1" t="s">
        <v>32</v>
      </c>
      <c r="B880" s="1" t="s">
        <v>74</v>
      </c>
      <c r="C880" s="1" t="s">
        <v>76</v>
      </c>
      <c r="D880" s="1">
        <v>14</v>
      </c>
      <c r="E880" s="1" t="s">
        <v>40</v>
      </c>
      <c r="F880" s="1" t="s">
        <v>48</v>
      </c>
      <c r="G880" s="2">
        <v>45801</v>
      </c>
      <c r="H880" s="1" t="s">
        <v>36</v>
      </c>
      <c r="I880" s="1" t="s">
        <v>50</v>
      </c>
      <c r="J880" s="1" t="s">
        <v>38</v>
      </c>
      <c r="K880" s="1">
        <v>9</v>
      </c>
      <c r="L880" s="1">
        <v>28</v>
      </c>
      <c r="M880" s="1" t="s">
        <v>47</v>
      </c>
      <c r="N880" s="1">
        <v>51</v>
      </c>
      <c r="O880" s="1" t="s">
        <v>40</v>
      </c>
      <c r="P880" s="35"/>
      <c r="Q880" s="1"/>
      <c r="R880" s="1">
        <v>0.15</v>
      </c>
      <c r="S880" s="1" t="s">
        <v>40</v>
      </c>
      <c r="T880" s="1">
        <f t="shared" si="39"/>
        <v>0</v>
      </c>
      <c r="U880" s="1" t="s">
        <v>40</v>
      </c>
      <c r="V880" s="1" t="s">
        <v>40</v>
      </c>
      <c r="W880" s="1"/>
      <c r="X880" s="1"/>
      <c r="Y880" s="1"/>
      <c r="Z880" s="1"/>
      <c r="AA880" s="1"/>
      <c r="AB880" s="1"/>
      <c r="AC880" s="1" t="s">
        <v>41</v>
      </c>
      <c r="AD880" s="1" t="s">
        <v>51</v>
      </c>
      <c r="AE880" s="1" t="s">
        <v>40</v>
      </c>
    </row>
    <row r="881" spans="1:35" ht="15.75" hidden="1" customHeight="1" x14ac:dyDescent="0.25">
      <c r="A881" s="1" t="s">
        <v>32</v>
      </c>
      <c r="B881" s="1" t="s">
        <v>74</v>
      </c>
      <c r="C881" s="1" t="s">
        <v>76</v>
      </c>
      <c r="D881" s="1">
        <v>14</v>
      </c>
      <c r="E881" s="1" t="s">
        <v>40</v>
      </c>
      <c r="F881" s="1" t="s">
        <v>48</v>
      </c>
      <c r="G881" s="2">
        <v>45801</v>
      </c>
      <c r="H881" s="1" t="s">
        <v>36</v>
      </c>
      <c r="I881" s="1" t="s">
        <v>50</v>
      </c>
      <c r="J881" s="1" t="s">
        <v>38</v>
      </c>
      <c r="K881" s="1">
        <v>9</v>
      </c>
      <c r="L881" s="1">
        <v>29</v>
      </c>
      <c r="M881" s="1" t="s">
        <v>46</v>
      </c>
      <c r="N881" s="1">
        <v>4</v>
      </c>
      <c r="O881" s="1" t="s">
        <v>40</v>
      </c>
      <c r="P881" s="35"/>
      <c r="Q881" s="1"/>
      <c r="R881" s="1">
        <v>0.25</v>
      </c>
      <c r="S881" s="1" t="s">
        <v>40</v>
      </c>
      <c r="T881" s="1">
        <f t="shared" si="39"/>
        <v>0</v>
      </c>
      <c r="U881" s="1" t="s">
        <v>40</v>
      </c>
      <c r="V881" s="1" t="s">
        <v>40</v>
      </c>
      <c r="W881" s="1"/>
      <c r="X881" s="1"/>
      <c r="Y881" s="1"/>
      <c r="Z881" s="1"/>
      <c r="AA881" s="1"/>
      <c r="AB881" s="1"/>
      <c r="AC881" s="1" t="s">
        <v>41</v>
      </c>
      <c r="AD881" s="1" t="s">
        <v>51</v>
      </c>
      <c r="AE881" s="1" t="s">
        <v>40</v>
      </c>
    </row>
    <row r="882" spans="1:35" ht="15.75" hidden="1" customHeight="1" x14ac:dyDescent="0.25">
      <c r="A882" s="1" t="s">
        <v>32</v>
      </c>
      <c r="B882" s="1" t="s">
        <v>74</v>
      </c>
      <c r="C882" s="1" t="s">
        <v>76</v>
      </c>
      <c r="D882" s="1">
        <v>14</v>
      </c>
      <c r="E882" s="1" t="s">
        <v>40</v>
      </c>
      <c r="F882" s="1" t="s">
        <v>48</v>
      </c>
      <c r="G882" s="2">
        <v>45801</v>
      </c>
      <c r="H882" s="1" t="s">
        <v>36</v>
      </c>
      <c r="I882" s="1" t="s">
        <v>50</v>
      </c>
      <c r="J882" s="1" t="s">
        <v>38</v>
      </c>
      <c r="K882" s="1">
        <v>9</v>
      </c>
      <c r="L882" s="1">
        <v>30</v>
      </c>
      <c r="M882" s="1" t="s">
        <v>44</v>
      </c>
      <c r="N882" s="1">
        <v>8</v>
      </c>
      <c r="O882" s="1" t="s">
        <v>40</v>
      </c>
      <c r="P882" s="35"/>
      <c r="Q882" s="1"/>
      <c r="R882" s="1">
        <v>0.5</v>
      </c>
      <c r="S882" s="1" t="s">
        <v>40</v>
      </c>
      <c r="T882" s="1">
        <f t="shared" si="39"/>
        <v>0</v>
      </c>
      <c r="U882" s="1" t="s">
        <v>40</v>
      </c>
      <c r="V882" s="1" t="s">
        <v>40</v>
      </c>
      <c r="W882" s="1"/>
      <c r="X882" s="1"/>
      <c r="Y882" s="1"/>
      <c r="Z882" s="1"/>
      <c r="AA882" s="1"/>
      <c r="AB882" s="1"/>
      <c r="AC882" s="1" t="s">
        <v>41</v>
      </c>
      <c r="AD882" s="1" t="s">
        <v>51</v>
      </c>
      <c r="AE882" s="1" t="s">
        <v>40</v>
      </c>
    </row>
    <row r="883" spans="1:35" ht="15.75" hidden="1" customHeight="1" x14ac:dyDescent="0.25">
      <c r="A883" s="1" t="s">
        <v>32</v>
      </c>
      <c r="B883" s="1" t="s">
        <v>74</v>
      </c>
      <c r="C883" s="1" t="s">
        <v>76</v>
      </c>
      <c r="D883" s="1">
        <v>14</v>
      </c>
      <c r="E883" s="1">
        <v>864</v>
      </c>
      <c r="F883" s="1" t="s">
        <v>48</v>
      </c>
      <c r="G883" s="2">
        <v>45801</v>
      </c>
      <c r="H883" s="1" t="s">
        <v>36</v>
      </c>
      <c r="I883" s="1" t="s">
        <v>50</v>
      </c>
      <c r="J883" s="1" t="s">
        <v>38</v>
      </c>
      <c r="K883" s="1">
        <v>10</v>
      </c>
      <c r="L883" s="1">
        <v>31</v>
      </c>
      <c r="M883" s="1" t="s">
        <v>39</v>
      </c>
      <c r="N883" s="1" t="s">
        <v>40</v>
      </c>
      <c r="O883" s="1">
        <v>48.5</v>
      </c>
      <c r="P883" s="35">
        <f t="shared" si="40"/>
        <v>0.48499999999999999</v>
      </c>
      <c r="Q883" s="1">
        <f t="shared" si="41"/>
        <v>0.15438029479913848</v>
      </c>
      <c r="R883" s="1">
        <v>9.5</v>
      </c>
      <c r="S883" s="1">
        <v>7.5</v>
      </c>
      <c r="T883" s="1">
        <f t="shared" si="39"/>
        <v>1.8718610744395538E-2</v>
      </c>
      <c r="U883" s="1">
        <v>12</v>
      </c>
      <c r="V883" s="1">
        <v>26</v>
      </c>
      <c r="W883" s="1">
        <v>0</v>
      </c>
      <c r="X883" s="1">
        <v>2</v>
      </c>
      <c r="Y883" s="1">
        <v>0</v>
      </c>
      <c r="Z883" s="1">
        <v>0</v>
      </c>
      <c r="AA883" s="1">
        <v>0</v>
      </c>
      <c r="AB883" s="1">
        <v>0</v>
      </c>
      <c r="AC883" s="1" t="s">
        <v>41</v>
      </c>
      <c r="AD883" s="1" t="s">
        <v>51</v>
      </c>
      <c r="AE883" s="1" t="s">
        <v>40</v>
      </c>
      <c r="AF883" s="3">
        <v>4709268.9392999997</v>
      </c>
      <c r="AG883" s="3">
        <v>2460360.6932000001</v>
      </c>
      <c r="AH883" s="3">
        <v>-75.639409999999998</v>
      </c>
      <c r="AI883" s="3">
        <v>8.1576040009999993</v>
      </c>
    </row>
    <row r="884" spans="1:35" ht="15.75" hidden="1" customHeight="1" x14ac:dyDescent="0.25">
      <c r="A884" s="1" t="s">
        <v>32</v>
      </c>
      <c r="B884" s="1" t="s">
        <v>74</v>
      </c>
      <c r="C884" s="1" t="s">
        <v>76</v>
      </c>
      <c r="D884" s="1">
        <v>14</v>
      </c>
      <c r="E884" s="1" t="s">
        <v>40</v>
      </c>
      <c r="F884" s="1" t="s">
        <v>48</v>
      </c>
      <c r="G884" s="2">
        <v>45801</v>
      </c>
      <c r="H884" s="1" t="s">
        <v>36</v>
      </c>
      <c r="I884" s="1" t="s">
        <v>50</v>
      </c>
      <c r="J884" s="1" t="s">
        <v>38</v>
      </c>
      <c r="K884" s="1">
        <v>10</v>
      </c>
      <c r="L884" s="1">
        <v>32</v>
      </c>
      <c r="M884" s="1" t="s">
        <v>44</v>
      </c>
      <c r="N884" s="1">
        <v>11</v>
      </c>
      <c r="O884" s="1" t="s">
        <v>40</v>
      </c>
      <c r="P884" s="35"/>
      <c r="Q884" s="1"/>
      <c r="R884" s="1">
        <v>0.6</v>
      </c>
      <c r="S884" s="1" t="s">
        <v>40</v>
      </c>
      <c r="T884" s="1">
        <f t="shared" si="39"/>
        <v>0</v>
      </c>
      <c r="U884" s="1" t="s">
        <v>40</v>
      </c>
      <c r="V884" s="1" t="s">
        <v>40</v>
      </c>
      <c r="W884" s="1"/>
      <c r="X884" s="1"/>
      <c r="Y884" s="1"/>
      <c r="Z884" s="1"/>
      <c r="AA884" s="1"/>
      <c r="AB884" s="1"/>
      <c r="AC884" s="1" t="s">
        <v>41</v>
      </c>
      <c r="AD884" s="1" t="s">
        <v>51</v>
      </c>
      <c r="AE884" s="1" t="s">
        <v>40</v>
      </c>
    </row>
    <row r="885" spans="1:35" ht="15.75" hidden="1" customHeight="1" x14ac:dyDescent="0.25">
      <c r="A885" s="1" t="s">
        <v>32</v>
      </c>
      <c r="B885" s="1" t="s">
        <v>74</v>
      </c>
      <c r="C885" s="1" t="s">
        <v>76</v>
      </c>
      <c r="D885" s="1">
        <v>14</v>
      </c>
      <c r="E885" s="1" t="s">
        <v>40</v>
      </c>
      <c r="F885" s="1" t="s">
        <v>48</v>
      </c>
      <c r="G885" s="2">
        <v>45801</v>
      </c>
      <c r="H885" s="1" t="s">
        <v>36</v>
      </c>
      <c r="I885" s="1" t="s">
        <v>50</v>
      </c>
      <c r="J885" s="1" t="s">
        <v>38</v>
      </c>
      <c r="K885" s="1">
        <v>10</v>
      </c>
      <c r="L885" s="1">
        <v>33</v>
      </c>
      <c r="M885" s="1" t="s">
        <v>47</v>
      </c>
      <c r="N885" s="1">
        <v>15</v>
      </c>
      <c r="O885" s="1" t="s">
        <v>40</v>
      </c>
      <c r="P885" s="35"/>
      <c r="Q885" s="1"/>
      <c r="R885" s="1">
        <v>0.13</v>
      </c>
      <c r="S885" s="1" t="s">
        <v>40</v>
      </c>
      <c r="T885" s="1">
        <f t="shared" si="39"/>
        <v>0</v>
      </c>
      <c r="U885" s="1" t="s">
        <v>40</v>
      </c>
      <c r="V885" s="1" t="s">
        <v>40</v>
      </c>
      <c r="W885" s="1"/>
      <c r="X885" s="1"/>
      <c r="Y885" s="1"/>
      <c r="Z885" s="1"/>
      <c r="AA885" s="1"/>
      <c r="AB885" s="1"/>
      <c r="AC885" s="1" t="s">
        <v>41</v>
      </c>
      <c r="AD885" s="1" t="s">
        <v>51</v>
      </c>
      <c r="AE885" s="1" t="s">
        <v>40</v>
      </c>
    </row>
    <row r="886" spans="1:35" ht="15.75" hidden="1" customHeight="1" x14ac:dyDescent="0.25">
      <c r="A886" s="1" t="s">
        <v>32</v>
      </c>
      <c r="B886" s="1" t="s">
        <v>74</v>
      </c>
      <c r="C886" s="1" t="s">
        <v>76</v>
      </c>
      <c r="D886" s="1">
        <v>14</v>
      </c>
      <c r="E886" s="1" t="s">
        <v>40</v>
      </c>
      <c r="F886" s="1" t="s">
        <v>48</v>
      </c>
      <c r="G886" s="2">
        <v>45801</v>
      </c>
      <c r="H886" s="1" t="s">
        <v>36</v>
      </c>
      <c r="I886" s="1" t="s">
        <v>50</v>
      </c>
      <c r="J886" s="1" t="s">
        <v>38</v>
      </c>
      <c r="K886" s="1">
        <v>10</v>
      </c>
      <c r="L886" s="1">
        <v>34</v>
      </c>
      <c r="M886" s="1" t="s">
        <v>46</v>
      </c>
      <c r="N886" s="1">
        <v>1</v>
      </c>
      <c r="O886" s="1" t="s">
        <v>40</v>
      </c>
      <c r="P886" s="35"/>
      <c r="Q886" s="1"/>
      <c r="R886" s="1">
        <v>0.25</v>
      </c>
      <c r="S886" s="1" t="s">
        <v>40</v>
      </c>
      <c r="T886" s="1">
        <f t="shared" si="39"/>
        <v>0</v>
      </c>
      <c r="U886" s="1" t="s">
        <v>40</v>
      </c>
      <c r="V886" s="1" t="s">
        <v>40</v>
      </c>
      <c r="W886" s="1"/>
      <c r="X886" s="1"/>
      <c r="Y886" s="1"/>
      <c r="Z886" s="1"/>
      <c r="AA886" s="1"/>
      <c r="AB886" s="1"/>
      <c r="AC886" s="1" t="s">
        <v>41</v>
      </c>
      <c r="AD886" s="1" t="s">
        <v>51</v>
      </c>
      <c r="AE886" s="1" t="s">
        <v>40</v>
      </c>
    </row>
    <row r="887" spans="1:35" ht="15.75" hidden="1" customHeight="1" x14ac:dyDescent="0.25">
      <c r="A887" s="1" t="s">
        <v>32</v>
      </c>
      <c r="B887" s="1" t="s">
        <v>74</v>
      </c>
      <c r="C887" s="1" t="s">
        <v>76</v>
      </c>
      <c r="D887" s="1">
        <v>15</v>
      </c>
      <c r="E887" s="1">
        <v>865</v>
      </c>
      <c r="F887" s="1" t="s">
        <v>77</v>
      </c>
      <c r="G887" s="2">
        <v>45801</v>
      </c>
      <c r="H887" s="1" t="s">
        <v>36</v>
      </c>
      <c r="I887" s="1" t="s">
        <v>37</v>
      </c>
      <c r="J887" s="1" t="s">
        <v>38</v>
      </c>
      <c r="K887" s="1">
        <v>1</v>
      </c>
      <c r="L887" s="1">
        <v>1</v>
      </c>
      <c r="M887" s="1" t="s">
        <v>39</v>
      </c>
      <c r="N887" s="1" t="s">
        <v>40</v>
      </c>
      <c r="O887" s="1">
        <v>69.599999999999994</v>
      </c>
      <c r="P887" s="35">
        <f t="shared" si="40"/>
        <v>0.69599999999999995</v>
      </c>
      <c r="Q887" s="1">
        <f t="shared" si="41"/>
        <v>0.22154368078391831</v>
      </c>
      <c r="R887" s="1">
        <v>9</v>
      </c>
      <c r="S887" s="1">
        <v>6.3</v>
      </c>
      <c r="T887" s="1">
        <f t="shared" si="39"/>
        <v>3.8548600456401787E-2</v>
      </c>
      <c r="U887" s="1">
        <v>10</v>
      </c>
      <c r="V887" s="1">
        <v>17</v>
      </c>
      <c r="W887" s="1">
        <v>0</v>
      </c>
      <c r="X887" s="1">
        <v>0</v>
      </c>
      <c r="Y887" s="1">
        <v>0</v>
      </c>
      <c r="Z887" s="1">
        <v>0</v>
      </c>
      <c r="AA887" s="1">
        <v>0</v>
      </c>
      <c r="AB887" s="1">
        <v>1</v>
      </c>
      <c r="AC887" s="1" t="s">
        <v>41</v>
      </c>
      <c r="AD887" s="1" t="s">
        <v>67</v>
      </c>
      <c r="AE887" s="1" t="s">
        <v>40</v>
      </c>
      <c r="AF887" s="3">
        <v>4709859.9285000004</v>
      </c>
      <c r="AG887" s="3">
        <v>2459962.5608999999</v>
      </c>
      <c r="AH887" s="3">
        <v>-75.634024999999994</v>
      </c>
      <c r="AI887" s="3">
        <v>8.1540400000000002</v>
      </c>
    </row>
    <row r="888" spans="1:35" ht="15.75" hidden="1" customHeight="1" x14ac:dyDescent="0.25">
      <c r="A888" s="1" t="s">
        <v>32</v>
      </c>
      <c r="B888" s="1" t="s">
        <v>74</v>
      </c>
      <c r="C888" s="1" t="s">
        <v>76</v>
      </c>
      <c r="D888" s="1">
        <v>15</v>
      </c>
      <c r="E888" s="1">
        <v>866</v>
      </c>
      <c r="F888" s="1" t="s">
        <v>78</v>
      </c>
      <c r="G888" s="2">
        <v>45801</v>
      </c>
      <c r="H888" s="1" t="s">
        <v>36</v>
      </c>
      <c r="I888" s="1" t="s">
        <v>37</v>
      </c>
      <c r="J888" s="1" t="s">
        <v>38</v>
      </c>
      <c r="K888" s="1">
        <v>2</v>
      </c>
      <c r="L888" s="1">
        <v>2</v>
      </c>
      <c r="M888" s="1" t="s">
        <v>39</v>
      </c>
      <c r="N888" s="1" t="s">
        <v>40</v>
      </c>
      <c r="O888" s="1">
        <v>63.9</v>
      </c>
      <c r="P888" s="35">
        <f t="shared" si="40"/>
        <v>0.63900000000000001</v>
      </c>
      <c r="Q888" s="1">
        <f t="shared" si="41"/>
        <v>0.20340001727144225</v>
      </c>
      <c r="R888" s="1">
        <v>8.5</v>
      </c>
      <c r="S888" s="1">
        <v>6.2</v>
      </c>
      <c r="T888" s="1">
        <f t="shared" si="39"/>
        <v>3.2493152759112902E-2</v>
      </c>
      <c r="U888" s="1">
        <v>10</v>
      </c>
      <c r="V888" s="1">
        <v>15</v>
      </c>
      <c r="W888" s="1">
        <v>1</v>
      </c>
      <c r="X888" s="1">
        <v>0</v>
      </c>
      <c r="Y888" s="1">
        <v>0</v>
      </c>
      <c r="Z888" s="1">
        <v>0</v>
      </c>
      <c r="AA888" s="1">
        <v>0</v>
      </c>
      <c r="AB888" s="1">
        <v>0</v>
      </c>
      <c r="AC888" s="1" t="s">
        <v>41</v>
      </c>
      <c r="AD888" s="1" t="s">
        <v>67</v>
      </c>
      <c r="AE888" s="1" t="s">
        <v>40</v>
      </c>
      <c r="AF888" s="3">
        <v>4709861.3548999997</v>
      </c>
      <c r="AG888" s="3">
        <v>2459961.5559999999</v>
      </c>
      <c r="AH888" s="3">
        <v>-75.634011999999998</v>
      </c>
      <c r="AI888" s="3">
        <v>8.1540310009999999</v>
      </c>
    </row>
    <row r="889" spans="1:35" ht="15.75" hidden="1" customHeight="1" x14ac:dyDescent="0.25">
      <c r="A889" s="1" t="s">
        <v>32</v>
      </c>
      <c r="B889" s="1" t="s">
        <v>74</v>
      </c>
      <c r="C889" s="1" t="s">
        <v>76</v>
      </c>
      <c r="D889" s="1">
        <v>15</v>
      </c>
      <c r="E889" s="1">
        <v>867</v>
      </c>
      <c r="F889" s="1" t="s">
        <v>78</v>
      </c>
      <c r="G889" s="2">
        <v>45801</v>
      </c>
      <c r="H889" s="1" t="s">
        <v>36</v>
      </c>
      <c r="I889" s="1" t="s">
        <v>37</v>
      </c>
      <c r="J889" s="1" t="s">
        <v>38</v>
      </c>
      <c r="K889" s="1">
        <v>7</v>
      </c>
      <c r="L889" s="1">
        <v>3</v>
      </c>
      <c r="M889" s="1" t="s">
        <v>39</v>
      </c>
      <c r="N889" s="1" t="s">
        <v>40</v>
      </c>
      <c r="O889" s="1">
        <v>61.9</v>
      </c>
      <c r="P889" s="35">
        <f t="shared" si="40"/>
        <v>0.61899999999999999</v>
      </c>
      <c r="Q889" s="1">
        <f t="shared" si="41"/>
        <v>0.19703381954776644</v>
      </c>
      <c r="R889" s="1">
        <v>8.5</v>
      </c>
      <c r="S889" s="1">
        <v>6</v>
      </c>
      <c r="T889" s="1">
        <f t="shared" si="39"/>
        <v>3.0490983575016856E-2</v>
      </c>
      <c r="U889" s="1">
        <v>11</v>
      </c>
      <c r="V889" s="1">
        <v>16</v>
      </c>
      <c r="W889" s="1">
        <v>0</v>
      </c>
      <c r="X889" s="1">
        <v>0</v>
      </c>
      <c r="Y889" s="1">
        <v>0</v>
      </c>
      <c r="Z889" s="1">
        <v>0</v>
      </c>
      <c r="AA889" s="1">
        <v>0</v>
      </c>
      <c r="AB889" s="1">
        <v>1</v>
      </c>
      <c r="AC889" s="1" t="s">
        <v>55</v>
      </c>
      <c r="AD889" s="1" t="s">
        <v>67</v>
      </c>
      <c r="AE889" s="1" t="s">
        <v>79</v>
      </c>
      <c r="AF889" s="3">
        <v>4709884.3629000001</v>
      </c>
      <c r="AG889" s="3">
        <v>2459990.7217000001</v>
      </c>
      <c r="AH889" s="3">
        <v>-75.633804999999995</v>
      </c>
      <c r="AI889" s="3">
        <v>8.1542960010000005</v>
      </c>
    </row>
    <row r="890" spans="1:35" ht="15.75" hidden="1" customHeight="1" x14ac:dyDescent="0.25">
      <c r="A890" s="1" t="s">
        <v>32</v>
      </c>
      <c r="B890" s="1" t="s">
        <v>74</v>
      </c>
      <c r="C890" s="1" t="s">
        <v>76</v>
      </c>
      <c r="D890" s="1">
        <v>15</v>
      </c>
      <c r="E890" s="1">
        <v>868</v>
      </c>
      <c r="F890" s="1" t="s">
        <v>78</v>
      </c>
      <c r="G890" s="2">
        <v>45801</v>
      </c>
      <c r="H890" s="1" t="s">
        <v>36</v>
      </c>
      <c r="I890" s="1" t="s">
        <v>37</v>
      </c>
      <c r="J890" s="1" t="s">
        <v>38</v>
      </c>
      <c r="K890" s="1">
        <v>9</v>
      </c>
      <c r="L890" s="1">
        <v>4</v>
      </c>
      <c r="M890" s="1" t="s">
        <v>39</v>
      </c>
      <c r="N890" s="1" t="s">
        <v>40</v>
      </c>
      <c r="O890" s="1">
        <v>61.5</v>
      </c>
      <c r="P890" s="35">
        <f t="shared" si="40"/>
        <v>0.61499999999999999</v>
      </c>
      <c r="Q890" s="1">
        <f t="shared" si="41"/>
        <v>0.19576058000303126</v>
      </c>
      <c r="R890" s="1">
        <v>9.1999999999999993</v>
      </c>
      <c r="S890" s="1">
        <v>7</v>
      </c>
      <c r="T890" s="1">
        <f t="shared" si="39"/>
        <v>3.0098189175466056E-2</v>
      </c>
      <c r="U890" s="1">
        <v>9</v>
      </c>
      <c r="V890" s="1">
        <v>15</v>
      </c>
      <c r="W890" s="1">
        <v>0</v>
      </c>
      <c r="X890" s="1">
        <v>0</v>
      </c>
      <c r="Y890" s="1">
        <v>1</v>
      </c>
      <c r="Z890" s="1">
        <v>0</v>
      </c>
      <c r="AA890" s="1">
        <v>0</v>
      </c>
      <c r="AB890" s="1">
        <v>3</v>
      </c>
      <c r="AC890" s="1" t="s">
        <v>41</v>
      </c>
      <c r="AD890" s="1" t="s">
        <v>67</v>
      </c>
      <c r="AE890" s="1" t="s">
        <v>80</v>
      </c>
      <c r="AF890" s="3">
        <v>4709893.1162</v>
      </c>
      <c r="AG890" s="3">
        <v>2459997.6340000001</v>
      </c>
      <c r="AH890" s="3">
        <v>-75.633725999999996</v>
      </c>
      <c r="AI890" s="3">
        <v>8.1543590009999996</v>
      </c>
    </row>
    <row r="891" spans="1:35" ht="15.75" hidden="1" customHeight="1" x14ac:dyDescent="0.25">
      <c r="A891" s="1" t="s">
        <v>32</v>
      </c>
      <c r="B891" s="1" t="s">
        <v>74</v>
      </c>
      <c r="C891" s="1" t="s">
        <v>76</v>
      </c>
      <c r="D891" s="1">
        <v>15</v>
      </c>
      <c r="E891" s="1">
        <v>869</v>
      </c>
      <c r="F891" s="1" t="s">
        <v>78</v>
      </c>
      <c r="G891" s="2">
        <v>45801</v>
      </c>
      <c r="H891" s="1" t="s">
        <v>36</v>
      </c>
      <c r="I891" s="1" t="s">
        <v>37</v>
      </c>
      <c r="J891" s="1" t="s">
        <v>38</v>
      </c>
      <c r="K891" s="1">
        <v>10</v>
      </c>
      <c r="L891" s="1">
        <v>5</v>
      </c>
      <c r="M891" s="1" t="s">
        <v>39</v>
      </c>
      <c r="N891" s="1" t="s">
        <v>40</v>
      </c>
      <c r="O891" s="1">
        <v>61.4</v>
      </c>
      <c r="P891" s="35">
        <f t="shared" si="40"/>
        <v>0.61399999999999999</v>
      </c>
      <c r="Q891" s="1">
        <f t="shared" si="41"/>
        <v>0.19544227011684748</v>
      </c>
      <c r="R891" s="1">
        <v>9</v>
      </c>
      <c r="S891" s="1">
        <v>7</v>
      </c>
      <c r="T891" s="1">
        <f t="shared" si="39"/>
        <v>3.0000388462936088E-2</v>
      </c>
      <c r="U891" s="1">
        <v>6</v>
      </c>
      <c r="V891" s="1">
        <v>14</v>
      </c>
      <c r="W891" s="1">
        <v>0</v>
      </c>
      <c r="X891" s="1">
        <v>0</v>
      </c>
      <c r="Y891" s="1">
        <v>0</v>
      </c>
      <c r="Z891" s="1">
        <v>0</v>
      </c>
      <c r="AA891" s="1">
        <v>0</v>
      </c>
      <c r="AB891" s="1">
        <v>5</v>
      </c>
      <c r="AC891" s="1" t="s">
        <v>41</v>
      </c>
      <c r="AD891" s="1" t="s">
        <v>67</v>
      </c>
      <c r="AE891" s="1" t="s">
        <v>40</v>
      </c>
      <c r="AF891" s="3">
        <v>4709891.2323000003</v>
      </c>
      <c r="AG891" s="3">
        <v>2459996.0975000001</v>
      </c>
      <c r="AH891" s="3">
        <v>-75.633742999999996</v>
      </c>
      <c r="AI891" s="3">
        <v>8.1543449999999993</v>
      </c>
    </row>
    <row r="892" spans="1:35" ht="15.75" hidden="1" customHeight="1" x14ac:dyDescent="0.25">
      <c r="A892" s="1" t="s">
        <v>32</v>
      </c>
      <c r="B892" s="1" t="s">
        <v>81</v>
      </c>
      <c r="C892" s="1" t="s">
        <v>82</v>
      </c>
      <c r="D892" s="1">
        <v>16</v>
      </c>
      <c r="E892" s="1">
        <v>871</v>
      </c>
      <c r="F892" s="1" t="s">
        <v>68</v>
      </c>
      <c r="G892" s="2">
        <v>45803</v>
      </c>
      <c r="H892" s="1" t="s">
        <v>36</v>
      </c>
      <c r="I892" s="1" t="s">
        <v>50</v>
      </c>
      <c r="J892" s="1" t="s">
        <v>38</v>
      </c>
      <c r="K892" s="1">
        <v>1</v>
      </c>
      <c r="L892" s="1">
        <v>1</v>
      </c>
      <c r="M892" s="1" t="s">
        <v>39</v>
      </c>
      <c r="N892" s="1" t="s">
        <v>40</v>
      </c>
      <c r="O892" s="1">
        <v>57.5</v>
      </c>
      <c r="P892" s="35">
        <f t="shared" si="40"/>
        <v>0.57499999999999996</v>
      </c>
      <c r="Q892" s="1">
        <f t="shared" si="41"/>
        <v>0.18302818455567962</v>
      </c>
      <c r="R892" s="1">
        <v>10.8</v>
      </c>
      <c r="S892" s="1">
        <v>8.5</v>
      </c>
      <c r="T892" s="1">
        <f t="shared" si="39"/>
        <v>2.6310301529878944E-2</v>
      </c>
      <c r="U892" s="1">
        <v>5</v>
      </c>
      <c r="V892" s="1">
        <v>14</v>
      </c>
      <c r="W892" s="1">
        <v>0</v>
      </c>
      <c r="X892" s="1">
        <v>0</v>
      </c>
      <c r="Y892" s="1">
        <v>0</v>
      </c>
      <c r="Z892" s="1">
        <v>0</v>
      </c>
      <c r="AA892" s="1">
        <v>0</v>
      </c>
      <c r="AB892" s="1">
        <v>0</v>
      </c>
      <c r="AC892" s="1" t="s">
        <v>41</v>
      </c>
      <c r="AD892" s="1" t="s">
        <v>67</v>
      </c>
      <c r="AE892" s="1" t="s">
        <v>40</v>
      </c>
      <c r="AF892" s="3">
        <v>4737800.4160000002</v>
      </c>
      <c r="AG892" s="3">
        <v>2513232.1370999999</v>
      </c>
      <c r="AH892" s="3">
        <v>-75.383464000000004</v>
      </c>
      <c r="AI892" s="3">
        <v>8.6372260000000001</v>
      </c>
    </row>
    <row r="893" spans="1:35" ht="15.75" hidden="1" customHeight="1" x14ac:dyDescent="0.25">
      <c r="A893" s="1" t="s">
        <v>32</v>
      </c>
      <c r="B893" s="1" t="s">
        <v>81</v>
      </c>
      <c r="C893" s="1" t="s">
        <v>82</v>
      </c>
      <c r="D893" s="1">
        <v>16</v>
      </c>
      <c r="E893" s="1">
        <v>872</v>
      </c>
      <c r="F893" s="1" t="s">
        <v>68</v>
      </c>
      <c r="G893" s="2">
        <v>45803</v>
      </c>
      <c r="H893" s="1" t="s">
        <v>36</v>
      </c>
      <c r="I893" s="1" t="s">
        <v>50</v>
      </c>
      <c r="J893" s="1" t="s">
        <v>38</v>
      </c>
      <c r="K893" s="1">
        <v>1</v>
      </c>
      <c r="L893" s="1">
        <v>2</v>
      </c>
      <c r="M893" s="1" t="s">
        <v>39</v>
      </c>
      <c r="N893" s="1" t="s">
        <v>40</v>
      </c>
      <c r="O893" s="1">
        <v>53.4</v>
      </c>
      <c r="P893" s="35">
        <f t="shared" si="40"/>
        <v>0.53400000000000003</v>
      </c>
      <c r="Q893" s="1">
        <f t="shared" si="41"/>
        <v>0.16997747922214423</v>
      </c>
      <c r="R893" s="1">
        <v>9.5</v>
      </c>
      <c r="S893" s="1">
        <v>7.5</v>
      </c>
      <c r="T893" s="1">
        <f t="shared" si="39"/>
        <v>2.2691993476156257E-2</v>
      </c>
      <c r="U893" s="1">
        <v>5</v>
      </c>
      <c r="V893" s="1">
        <v>13</v>
      </c>
      <c r="W893" s="1">
        <v>0</v>
      </c>
      <c r="X893" s="1">
        <v>0</v>
      </c>
      <c r="Y893" s="1">
        <v>0</v>
      </c>
      <c r="Z893" s="1">
        <v>0</v>
      </c>
      <c r="AA893" s="1">
        <v>1</v>
      </c>
      <c r="AB893" s="1">
        <v>0</v>
      </c>
      <c r="AC893" s="1" t="s">
        <v>41</v>
      </c>
      <c r="AD893" s="1" t="s">
        <v>67</v>
      </c>
      <c r="AE893" s="1" t="s">
        <v>40</v>
      </c>
      <c r="AF893" s="3">
        <v>4737801.2620000001</v>
      </c>
      <c r="AG893" s="3">
        <v>2513226.6014</v>
      </c>
      <c r="AH893" s="3">
        <v>-75.383455999999995</v>
      </c>
      <c r="AI893" s="3">
        <v>8.6371760000000002</v>
      </c>
    </row>
    <row r="894" spans="1:35" ht="15.75" hidden="1" customHeight="1" x14ac:dyDescent="0.25">
      <c r="A894" s="1" t="s">
        <v>32</v>
      </c>
      <c r="B894" s="1" t="s">
        <v>81</v>
      </c>
      <c r="C894" s="1" t="s">
        <v>82</v>
      </c>
      <c r="D894" s="1">
        <v>16</v>
      </c>
      <c r="E894" s="1">
        <v>873</v>
      </c>
      <c r="F894" s="1" t="s">
        <v>68</v>
      </c>
      <c r="G894" s="2">
        <v>45803</v>
      </c>
      <c r="H894" s="1" t="s">
        <v>36</v>
      </c>
      <c r="I894" s="1" t="s">
        <v>50</v>
      </c>
      <c r="J894" s="1" t="s">
        <v>38</v>
      </c>
      <c r="K894" s="1">
        <v>2</v>
      </c>
      <c r="L894" s="1">
        <v>3</v>
      </c>
      <c r="M894" s="1" t="s">
        <v>39</v>
      </c>
      <c r="N894" s="1" t="s">
        <v>40</v>
      </c>
      <c r="O894" s="1">
        <v>57.5</v>
      </c>
      <c r="P894" s="35">
        <f t="shared" si="40"/>
        <v>0.57499999999999996</v>
      </c>
      <c r="Q894" s="1">
        <f t="shared" si="41"/>
        <v>0.18302818455567962</v>
      </c>
      <c r="R894" s="1">
        <v>10</v>
      </c>
      <c r="S894" s="1">
        <v>7.8</v>
      </c>
      <c r="T894" s="1">
        <f t="shared" si="39"/>
        <v>2.6310301529878944E-2</v>
      </c>
      <c r="U894" s="1">
        <v>4</v>
      </c>
      <c r="V894" s="1">
        <v>15</v>
      </c>
      <c r="W894" s="1">
        <v>0</v>
      </c>
      <c r="X894" s="1">
        <v>0</v>
      </c>
      <c r="Y894" s="1">
        <v>0</v>
      </c>
      <c r="Z894" s="1">
        <v>0</v>
      </c>
      <c r="AA894" s="1">
        <v>0</v>
      </c>
      <c r="AB894" s="1">
        <v>0</v>
      </c>
      <c r="AC894" s="1" t="s">
        <v>41</v>
      </c>
      <c r="AD894" s="1" t="s">
        <v>67</v>
      </c>
      <c r="AE894" s="1" t="s">
        <v>40</v>
      </c>
      <c r="AF894" s="3">
        <v>4737800.9455000004</v>
      </c>
      <c r="AG894" s="3">
        <v>2513246.4021000001</v>
      </c>
      <c r="AH894" s="3">
        <v>-75.383459999999999</v>
      </c>
      <c r="AI894" s="3">
        <v>8.6373549999999994</v>
      </c>
    </row>
    <row r="895" spans="1:35" ht="15.75" hidden="1" customHeight="1" x14ac:dyDescent="0.25">
      <c r="A895" s="1" t="s">
        <v>32</v>
      </c>
      <c r="B895" s="1" t="s">
        <v>81</v>
      </c>
      <c r="C895" s="1" t="s">
        <v>82</v>
      </c>
      <c r="D895" s="1">
        <v>16</v>
      </c>
      <c r="E895" s="1">
        <v>874</v>
      </c>
      <c r="F895" s="1" t="s">
        <v>68</v>
      </c>
      <c r="G895" s="2">
        <v>45803</v>
      </c>
      <c r="H895" s="1" t="s">
        <v>36</v>
      </c>
      <c r="I895" s="1" t="s">
        <v>50</v>
      </c>
      <c r="J895" s="1" t="s">
        <v>38</v>
      </c>
      <c r="K895" s="1">
        <v>2</v>
      </c>
      <c r="L895" s="1">
        <v>4</v>
      </c>
      <c r="M895" s="1" t="s">
        <v>39</v>
      </c>
      <c r="N895" s="1" t="s">
        <v>40</v>
      </c>
      <c r="O895" s="1">
        <v>63.5</v>
      </c>
      <c r="P895" s="35">
        <f t="shared" si="40"/>
        <v>0.63500000000000001</v>
      </c>
      <c r="Q895" s="1">
        <f t="shared" si="41"/>
        <v>0.20212677772670709</v>
      </c>
      <c r="R895" s="1">
        <v>10.8</v>
      </c>
      <c r="S895" s="1">
        <v>8.6</v>
      </c>
      <c r="T895" s="1">
        <f t="shared" si="39"/>
        <v>3.2087625964114748E-2</v>
      </c>
      <c r="U895" s="1">
        <v>5</v>
      </c>
      <c r="V895" s="1">
        <v>14</v>
      </c>
      <c r="W895" s="1">
        <v>0</v>
      </c>
      <c r="X895" s="1">
        <v>0</v>
      </c>
      <c r="Y895" s="1">
        <v>0</v>
      </c>
      <c r="Z895" s="1">
        <v>0</v>
      </c>
      <c r="AA895" s="1">
        <v>0</v>
      </c>
      <c r="AB895" s="1">
        <v>2</v>
      </c>
      <c r="AC895" s="1" t="s">
        <v>41</v>
      </c>
      <c r="AD895" s="1" t="s">
        <v>67</v>
      </c>
      <c r="AE895" s="1" t="s">
        <v>40</v>
      </c>
      <c r="AF895" s="3">
        <v>4737796.7103000004</v>
      </c>
      <c r="AG895" s="3">
        <v>2513238.0224000001</v>
      </c>
      <c r="AH895" s="3">
        <v>-75.383498000000003</v>
      </c>
      <c r="AI895" s="3">
        <v>8.6372789999999995</v>
      </c>
    </row>
    <row r="896" spans="1:35" ht="15.75" hidden="1" customHeight="1" x14ac:dyDescent="0.25">
      <c r="A896" s="1" t="s">
        <v>32</v>
      </c>
      <c r="B896" s="1" t="s">
        <v>81</v>
      </c>
      <c r="C896" s="1" t="s">
        <v>82</v>
      </c>
      <c r="D896" s="1">
        <v>16</v>
      </c>
      <c r="E896" s="1">
        <v>875</v>
      </c>
      <c r="F896" s="1" t="s">
        <v>68</v>
      </c>
      <c r="G896" s="2">
        <v>45803</v>
      </c>
      <c r="H896" s="1" t="s">
        <v>36</v>
      </c>
      <c r="I896" s="1" t="s">
        <v>50</v>
      </c>
      <c r="J896" s="1" t="s">
        <v>38</v>
      </c>
      <c r="K896" s="1">
        <v>6</v>
      </c>
      <c r="L896" s="1">
        <v>5</v>
      </c>
      <c r="M896" s="1" t="s">
        <v>39</v>
      </c>
      <c r="N896" s="1" t="s">
        <v>40</v>
      </c>
      <c r="O896" s="1">
        <v>53.6</v>
      </c>
      <c r="P896" s="35">
        <f t="shared" si="40"/>
        <v>0.53600000000000003</v>
      </c>
      <c r="Q896" s="1">
        <f t="shared" si="41"/>
        <v>0.17061409899451183</v>
      </c>
      <c r="R896" s="1">
        <v>11</v>
      </c>
      <c r="S896" s="1">
        <v>9</v>
      </c>
      <c r="T896" s="1">
        <f t="shared" si="39"/>
        <v>2.2862289265264586E-2</v>
      </c>
      <c r="U896" s="1">
        <v>3</v>
      </c>
      <c r="V896" s="1">
        <v>12</v>
      </c>
      <c r="W896" s="1">
        <v>0</v>
      </c>
      <c r="X896" s="1">
        <v>0</v>
      </c>
      <c r="Y896" s="1">
        <v>0</v>
      </c>
      <c r="Z896" s="1">
        <v>0</v>
      </c>
      <c r="AA896" s="1">
        <v>0</v>
      </c>
      <c r="AB896" s="1">
        <v>0</v>
      </c>
      <c r="AC896" s="1" t="s">
        <v>41</v>
      </c>
      <c r="AD896" s="1" t="s">
        <v>67</v>
      </c>
      <c r="AE896" s="1" t="s">
        <v>40</v>
      </c>
      <c r="AF896" s="3">
        <v>4737776.0983999996</v>
      </c>
      <c r="AG896" s="3">
        <v>2513233.5057999999</v>
      </c>
      <c r="AH896" s="3">
        <v>-75.383685</v>
      </c>
      <c r="AI896" s="3">
        <v>8.6372370000000007</v>
      </c>
    </row>
    <row r="897" spans="1:35" ht="15.75" hidden="1" customHeight="1" x14ac:dyDescent="0.25">
      <c r="A897" s="1" t="s">
        <v>32</v>
      </c>
      <c r="B897" s="1" t="s">
        <v>81</v>
      </c>
      <c r="C897" s="1" t="s">
        <v>82</v>
      </c>
      <c r="D897" s="1">
        <v>16</v>
      </c>
      <c r="E897" s="1">
        <v>877</v>
      </c>
      <c r="F897" s="1" t="s">
        <v>68</v>
      </c>
      <c r="G897" s="2">
        <v>45803</v>
      </c>
      <c r="H897" s="1" t="s">
        <v>36</v>
      </c>
      <c r="I897" s="1" t="s">
        <v>50</v>
      </c>
      <c r="J897" s="1" t="s">
        <v>38</v>
      </c>
      <c r="K897" s="1">
        <v>8</v>
      </c>
      <c r="L897" s="1">
        <v>6</v>
      </c>
      <c r="M897" s="1" t="s">
        <v>39</v>
      </c>
      <c r="N897" s="1"/>
      <c r="O897" s="1">
        <v>57.1</v>
      </c>
      <c r="P897" s="35">
        <f t="shared" si="40"/>
        <v>0.57100000000000006</v>
      </c>
      <c r="Q897" s="1">
        <f t="shared" si="41"/>
        <v>0.1817549450109445</v>
      </c>
      <c r="R897" s="1">
        <v>9.1999999999999993</v>
      </c>
      <c r="S897" s="1">
        <v>7</v>
      </c>
      <c r="T897" s="1">
        <f t="shared" si="39"/>
        <v>2.5945518400312329E-2</v>
      </c>
      <c r="U897" s="1">
        <v>4</v>
      </c>
      <c r="V897" s="1">
        <v>13</v>
      </c>
      <c r="W897" s="1">
        <v>0</v>
      </c>
      <c r="X897" s="1">
        <v>0</v>
      </c>
      <c r="Y897" s="1">
        <v>0</v>
      </c>
      <c r="Z897" s="1">
        <v>0</v>
      </c>
      <c r="AA897" s="1">
        <v>1</v>
      </c>
      <c r="AB897" s="1">
        <v>1</v>
      </c>
      <c r="AC897" s="1" t="s">
        <v>41</v>
      </c>
      <c r="AD897" s="1" t="s">
        <v>67</v>
      </c>
      <c r="AE897" s="1" t="s">
        <v>40</v>
      </c>
      <c r="AF897" s="3">
        <v>4737771.6555000003</v>
      </c>
      <c r="AG897" s="3">
        <v>2513227.1183000002</v>
      </c>
      <c r="AH897" s="3">
        <v>-75.383724999999998</v>
      </c>
      <c r="AI897" s="3">
        <v>8.6371789999999997</v>
      </c>
    </row>
    <row r="898" spans="1:35" ht="15.75" hidden="1" customHeight="1" x14ac:dyDescent="0.25">
      <c r="A898" s="1" t="s">
        <v>32</v>
      </c>
      <c r="B898" s="1" t="s">
        <v>81</v>
      </c>
      <c r="C898" s="1" t="s">
        <v>82</v>
      </c>
      <c r="D898" s="1">
        <v>16</v>
      </c>
      <c r="E898" s="1">
        <v>878</v>
      </c>
      <c r="F898" s="1" t="s">
        <v>68</v>
      </c>
      <c r="G898" s="2">
        <v>45803</v>
      </c>
      <c r="H898" s="1" t="s">
        <v>36</v>
      </c>
      <c r="I898" s="1" t="s">
        <v>50</v>
      </c>
      <c r="J898" s="1" t="s">
        <v>38</v>
      </c>
      <c r="K898" s="1">
        <v>9</v>
      </c>
      <c r="L898" s="1">
        <v>7</v>
      </c>
      <c r="M898" s="1" t="s">
        <v>39</v>
      </c>
      <c r="N898" s="1" t="s">
        <v>40</v>
      </c>
      <c r="O898" s="1">
        <v>57.2</v>
      </c>
      <c r="P898" s="35">
        <f t="shared" ref="P898:P934" si="42">(O898/100)</f>
        <v>0.57200000000000006</v>
      </c>
      <c r="Q898" s="1">
        <f t="shared" ref="Q898:Q934" si="43">(P898/PI())</f>
        <v>0.18207325489712828</v>
      </c>
      <c r="R898" s="1">
        <v>8.5</v>
      </c>
      <c r="S898" s="1">
        <v>6.2</v>
      </c>
      <c r="T898" s="1">
        <f t="shared" ref="T898:T961" si="44">(PI()/4)*Q898*Q898</f>
        <v>2.6036475450289347E-2</v>
      </c>
      <c r="U898" s="1">
        <v>5</v>
      </c>
      <c r="V898" s="1">
        <v>14</v>
      </c>
      <c r="W898" s="1">
        <v>1</v>
      </c>
      <c r="X898" s="1">
        <v>0</v>
      </c>
      <c r="Y898" s="1">
        <v>0</v>
      </c>
      <c r="Z898" s="1">
        <v>0</v>
      </c>
      <c r="AA898" s="1">
        <v>0</v>
      </c>
      <c r="AB898" s="1">
        <v>0</v>
      </c>
      <c r="AC898" s="1" t="s">
        <v>41</v>
      </c>
      <c r="AD898" s="1" t="s">
        <v>67</v>
      </c>
      <c r="AE898" s="1" t="s">
        <v>40</v>
      </c>
      <c r="AF898" s="3">
        <v>4737757.6505000005</v>
      </c>
      <c r="AG898" s="3">
        <v>2513223.0027999999</v>
      </c>
      <c r="AH898" s="3">
        <v>-75.383852000000005</v>
      </c>
      <c r="AI898" s="3">
        <v>8.6371409999999997</v>
      </c>
    </row>
    <row r="899" spans="1:35" ht="15.75" hidden="1" customHeight="1" x14ac:dyDescent="0.25">
      <c r="A899" s="1" t="s">
        <v>32</v>
      </c>
      <c r="B899" s="1" t="s">
        <v>81</v>
      </c>
      <c r="C899" s="1" t="s">
        <v>82</v>
      </c>
      <c r="D899" s="1">
        <v>16</v>
      </c>
      <c r="E899" s="1">
        <v>879</v>
      </c>
      <c r="F899" s="1" t="s">
        <v>68</v>
      </c>
      <c r="G899" s="2">
        <v>45803</v>
      </c>
      <c r="H899" s="1" t="s">
        <v>36</v>
      </c>
      <c r="I899" s="1" t="s">
        <v>50</v>
      </c>
      <c r="J899" s="1" t="s">
        <v>38</v>
      </c>
      <c r="K899" s="1">
        <v>9</v>
      </c>
      <c r="L899" s="1">
        <v>8</v>
      </c>
      <c r="M899" s="1" t="s">
        <v>39</v>
      </c>
      <c r="N899" s="1" t="s">
        <v>40</v>
      </c>
      <c r="O899" s="1">
        <v>58.7</v>
      </c>
      <c r="P899" s="35">
        <f t="shared" si="42"/>
        <v>0.58700000000000008</v>
      </c>
      <c r="Q899" s="1">
        <f t="shared" si="43"/>
        <v>0.18684790318988515</v>
      </c>
      <c r="R899" s="1">
        <v>7.5</v>
      </c>
      <c r="S899" s="1">
        <v>5.2</v>
      </c>
      <c r="T899" s="1">
        <f t="shared" si="44"/>
        <v>2.7419929793115649E-2</v>
      </c>
      <c r="U899" s="1">
        <v>6</v>
      </c>
      <c r="V899" s="1">
        <v>17</v>
      </c>
      <c r="W899" s="1">
        <v>0</v>
      </c>
      <c r="X899" s="1">
        <v>0</v>
      </c>
      <c r="Y899" s="1">
        <v>0</v>
      </c>
      <c r="Z899" s="1">
        <v>0</v>
      </c>
      <c r="AA899" s="1">
        <v>0</v>
      </c>
      <c r="AB899" s="1">
        <v>1</v>
      </c>
      <c r="AC899" s="1" t="s">
        <v>41</v>
      </c>
      <c r="AD899" s="1" t="s">
        <v>67</v>
      </c>
      <c r="AE899" s="1" t="s">
        <v>40</v>
      </c>
      <c r="AF899" s="3">
        <v>4737755.2006000001</v>
      </c>
      <c r="AG899" s="3">
        <v>2513218.4833</v>
      </c>
      <c r="AH899" s="3">
        <v>-75.383874000000006</v>
      </c>
      <c r="AI899" s="3">
        <v>8.6371000010000003</v>
      </c>
    </row>
    <row r="900" spans="1:35" ht="15.75" hidden="1" customHeight="1" x14ac:dyDescent="0.25">
      <c r="A900" s="1" t="s">
        <v>32</v>
      </c>
      <c r="B900" s="1" t="s">
        <v>81</v>
      </c>
      <c r="C900" s="1" t="s">
        <v>82</v>
      </c>
      <c r="D900" s="1">
        <v>16</v>
      </c>
      <c r="E900" s="1">
        <v>881</v>
      </c>
      <c r="F900" s="1" t="s">
        <v>68</v>
      </c>
      <c r="G900" s="2">
        <v>45803</v>
      </c>
      <c r="H900" s="1" t="s">
        <v>36</v>
      </c>
      <c r="I900" s="1" t="s">
        <v>50</v>
      </c>
      <c r="J900" s="1" t="s">
        <v>38</v>
      </c>
      <c r="K900" s="1">
        <v>9</v>
      </c>
      <c r="L900" s="1">
        <v>9</v>
      </c>
      <c r="M900" s="1" t="s">
        <v>43</v>
      </c>
      <c r="N900" s="1" t="s">
        <v>40</v>
      </c>
      <c r="O900" s="1">
        <v>55.5</v>
      </c>
      <c r="P900" s="35">
        <f t="shared" si="42"/>
        <v>0.55500000000000005</v>
      </c>
      <c r="Q900" s="1">
        <f t="shared" si="43"/>
        <v>0.17666198683200385</v>
      </c>
      <c r="R900" s="1">
        <v>6.8</v>
      </c>
      <c r="S900" s="1">
        <v>4.8</v>
      </c>
      <c r="T900" s="1">
        <f t="shared" si="44"/>
        <v>2.4511850672940535E-2</v>
      </c>
      <c r="U900" s="1">
        <v>0</v>
      </c>
      <c r="V900" s="1">
        <v>14</v>
      </c>
      <c r="W900" s="1">
        <v>0</v>
      </c>
      <c r="X900" s="1">
        <v>0</v>
      </c>
      <c r="Y900" s="1">
        <v>0</v>
      </c>
      <c r="Z900" s="1">
        <v>0</v>
      </c>
      <c r="AA900" s="1">
        <v>1</v>
      </c>
      <c r="AB900" s="1">
        <v>0</v>
      </c>
      <c r="AC900" s="1" t="s">
        <v>45</v>
      </c>
      <c r="AD900" s="1" t="s">
        <v>67</v>
      </c>
      <c r="AE900" s="1" t="s">
        <v>40</v>
      </c>
      <c r="AF900" s="3">
        <v>4737767.6328999996</v>
      </c>
      <c r="AG900" s="3">
        <v>2513217.5207000002</v>
      </c>
      <c r="AH900" s="3">
        <v>-75.383761000000007</v>
      </c>
      <c r="AI900" s="3">
        <v>8.6370920009999992</v>
      </c>
    </row>
    <row r="901" spans="1:35" ht="15.75" hidden="1" customHeight="1" x14ac:dyDescent="0.25">
      <c r="A901" s="1" t="s">
        <v>32</v>
      </c>
      <c r="B901" s="1" t="s">
        <v>81</v>
      </c>
      <c r="C901" s="1" t="s">
        <v>82</v>
      </c>
      <c r="D901" s="1">
        <v>16</v>
      </c>
      <c r="E901" s="1">
        <v>876</v>
      </c>
      <c r="F901" s="1" t="s">
        <v>68</v>
      </c>
      <c r="G901" s="2">
        <v>45803</v>
      </c>
      <c r="H901" s="1" t="s">
        <v>36</v>
      </c>
      <c r="I901" s="1" t="s">
        <v>50</v>
      </c>
      <c r="J901" s="1" t="s">
        <v>38</v>
      </c>
      <c r="K901" s="1">
        <v>10</v>
      </c>
      <c r="L901" s="1">
        <v>10</v>
      </c>
      <c r="M901" s="1" t="s">
        <v>39</v>
      </c>
      <c r="N901" s="1" t="s">
        <v>40</v>
      </c>
      <c r="O901" s="1">
        <v>60</v>
      </c>
      <c r="P901" s="35">
        <f t="shared" si="42"/>
        <v>0.6</v>
      </c>
      <c r="Q901" s="1">
        <f t="shared" si="43"/>
        <v>0.19098593171027439</v>
      </c>
      <c r="R901" s="1">
        <v>8.5</v>
      </c>
      <c r="S901" s="1">
        <v>6.2</v>
      </c>
      <c r="T901" s="1">
        <f t="shared" si="44"/>
        <v>2.8647889756541159E-2</v>
      </c>
      <c r="U901" s="1">
        <v>5</v>
      </c>
      <c r="V901" s="1">
        <v>15</v>
      </c>
      <c r="W901" s="1">
        <v>2</v>
      </c>
      <c r="X901" s="1">
        <v>0</v>
      </c>
      <c r="Y901" s="1">
        <v>0</v>
      </c>
      <c r="Z901" s="1">
        <v>0</v>
      </c>
      <c r="AA901" s="1">
        <v>0</v>
      </c>
      <c r="AB901" s="1">
        <v>0</v>
      </c>
      <c r="AC901" s="1" t="s">
        <v>41</v>
      </c>
      <c r="AD901" s="1" t="s">
        <v>67</v>
      </c>
      <c r="AE901" s="1" t="s">
        <v>40</v>
      </c>
      <c r="AF901" s="3">
        <v>4737763.2950999998</v>
      </c>
      <c r="AG901" s="3">
        <v>2513227.9449</v>
      </c>
      <c r="AH901" s="3">
        <v>-75.383801000000005</v>
      </c>
      <c r="AI901" s="3">
        <v>8.6371860009999999</v>
      </c>
    </row>
    <row r="902" spans="1:35" ht="15.75" hidden="1" customHeight="1" x14ac:dyDescent="0.25">
      <c r="A902" s="1" t="s">
        <v>32</v>
      </c>
      <c r="B902" s="1" t="s">
        <v>81</v>
      </c>
      <c r="C902" s="1" t="s">
        <v>82</v>
      </c>
      <c r="D902" s="1">
        <v>16</v>
      </c>
      <c r="E902" s="1">
        <v>883</v>
      </c>
      <c r="F902" s="1" t="s">
        <v>68</v>
      </c>
      <c r="G902" s="2">
        <v>45803</v>
      </c>
      <c r="H902" s="1" t="s">
        <v>36</v>
      </c>
      <c r="I902" s="1" t="s">
        <v>50</v>
      </c>
      <c r="J902" s="1" t="s">
        <v>38</v>
      </c>
      <c r="K902" s="1">
        <v>10</v>
      </c>
      <c r="L902" s="1">
        <v>11</v>
      </c>
      <c r="M902" s="1" t="s">
        <v>39</v>
      </c>
      <c r="N902" s="1" t="s">
        <v>40</v>
      </c>
      <c r="O902" s="1">
        <v>59.3</v>
      </c>
      <c r="P902" s="35">
        <f t="shared" si="42"/>
        <v>0.59299999999999997</v>
      </c>
      <c r="Q902" s="1">
        <f t="shared" si="43"/>
        <v>0.18875776250698786</v>
      </c>
      <c r="R902" s="1">
        <v>8.6999999999999993</v>
      </c>
      <c r="S902" s="1">
        <v>6.5</v>
      </c>
      <c r="T902" s="1">
        <f t="shared" si="44"/>
        <v>2.7983338291660949E-2</v>
      </c>
      <c r="U902" s="1">
        <v>5</v>
      </c>
      <c r="V902" s="1">
        <v>14</v>
      </c>
      <c r="W902" s="1">
        <v>0</v>
      </c>
      <c r="X902" s="1">
        <v>0</v>
      </c>
      <c r="Y902" s="1">
        <v>0</v>
      </c>
      <c r="Z902" s="1">
        <v>0</v>
      </c>
      <c r="AA902" s="1">
        <v>0</v>
      </c>
      <c r="AB902" s="1">
        <v>2</v>
      </c>
      <c r="AC902" s="1" t="s">
        <v>41</v>
      </c>
      <c r="AD902" s="1" t="s">
        <v>67</v>
      </c>
      <c r="AE902" s="1" t="s">
        <v>40</v>
      </c>
      <c r="AF902" s="3">
        <v>4737759.2323000003</v>
      </c>
      <c r="AG902" s="3">
        <v>2513229.5188000002</v>
      </c>
      <c r="AH902" s="3">
        <v>-75.383837999999997</v>
      </c>
      <c r="AI902" s="3">
        <v>8.6372000010000001</v>
      </c>
    </row>
    <row r="903" spans="1:35" ht="15.75" hidden="1" customHeight="1" x14ac:dyDescent="0.25">
      <c r="A903" s="1" t="s">
        <v>32</v>
      </c>
      <c r="B903" s="1" t="s">
        <v>81</v>
      </c>
      <c r="C903" s="1" t="s">
        <v>82</v>
      </c>
      <c r="D903" s="1">
        <v>16</v>
      </c>
      <c r="E903" s="1">
        <v>882</v>
      </c>
      <c r="F903" s="1" t="s">
        <v>68</v>
      </c>
      <c r="G903" s="2">
        <v>45803</v>
      </c>
      <c r="H903" s="1" t="s">
        <v>36</v>
      </c>
      <c r="I903" s="1" t="s">
        <v>50</v>
      </c>
      <c r="J903" s="1" t="s">
        <v>38</v>
      </c>
      <c r="K903" s="1">
        <v>8</v>
      </c>
      <c r="L903" s="1">
        <v>12</v>
      </c>
      <c r="M903" s="1" t="s">
        <v>39</v>
      </c>
      <c r="N903" s="1" t="s">
        <v>40</v>
      </c>
      <c r="O903" s="1">
        <v>52</v>
      </c>
      <c r="P903" s="35">
        <f t="shared" si="42"/>
        <v>0.52</v>
      </c>
      <c r="Q903" s="1">
        <f t="shared" si="43"/>
        <v>0.16552114081557115</v>
      </c>
      <c r="R903" s="1">
        <v>10.8</v>
      </c>
      <c r="S903" s="1">
        <v>8.5</v>
      </c>
      <c r="T903" s="1">
        <f t="shared" si="44"/>
        <v>2.1517748306024251E-2</v>
      </c>
      <c r="U903" s="1">
        <v>4</v>
      </c>
      <c r="V903" s="1">
        <v>13</v>
      </c>
      <c r="W903" s="1">
        <v>0</v>
      </c>
      <c r="X903" s="1">
        <v>0</v>
      </c>
      <c r="Y903" s="1">
        <v>0</v>
      </c>
      <c r="Z903" s="1">
        <v>0</v>
      </c>
      <c r="AA903" s="1">
        <v>1</v>
      </c>
      <c r="AB903" s="1">
        <v>0</v>
      </c>
      <c r="AC903" s="1" t="s">
        <v>41</v>
      </c>
      <c r="AD903" s="1" t="s">
        <v>67</v>
      </c>
      <c r="AE903" s="1" t="s">
        <v>40</v>
      </c>
      <c r="AF903" s="3">
        <v>4737773.6950000003</v>
      </c>
      <c r="AG903" s="3">
        <v>2513218.8100999999</v>
      </c>
      <c r="AH903" s="3">
        <v>-75.383706000000004</v>
      </c>
      <c r="AI903" s="3">
        <v>8.6371040010000009</v>
      </c>
    </row>
    <row r="904" spans="1:35" ht="15.75" hidden="1" customHeight="1" x14ac:dyDescent="0.25">
      <c r="A904" s="1" t="s">
        <v>32</v>
      </c>
      <c r="B904" s="1" t="s">
        <v>81</v>
      </c>
      <c r="C904" s="1" t="s">
        <v>82</v>
      </c>
      <c r="D904" s="1">
        <v>17</v>
      </c>
      <c r="E904" s="1">
        <v>885</v>
      </c>
      <c r="F904" s="1" t="s">
        <v>68</v>
      </c>
      <c r="G904" s="2">
        <v>45803</v>
      </c>
      <c r="H904" s="4" t="s">
        <v>83</v>
      </c>
      <c r="I904" s="1" t="s">
        <v>37</v>
      </c>
      <c r="J904" s="1" t="s">
        <v>38</v>
      </c>
      <c r="K904" s="1">
        <v>1</v>
      </c>
      <c r="L904" s="1">
        <v>1</v>
      </c>
      <c r="M904" s="1" t="s">
        <v>39</v>
      </c>
      <c r="N904" s="1" t="s">
        <v>40</v>
      </c>
      <c r="O904" s="1">
        <v>63.2</v>
      </c>
      <c r="P904" s="35">
        <f t="shared" si="42"/>
        <v>0.63200000000000001</v>
      </c>
      <c r="Q904" s="1">
        <f t="shared" si="43"/>
        <v>0.20117184806815572</v>
      </c>
      <c r="R904" s="1">
        <v>7.5</v>
      </c>
      <c r="S904" s="1">
        <v>5.2</v>
      </c>
      <c r="T904" s="1">
        <f t="shared" si="44"/>
        <v>3.1785151994768605E-2</v>
      </c>
      <c r="U904" s="1">
        <v>6</v>
      </c>
      <c r="V904" s="1">
        <v>16</v>
      </c>
      <c r="W904" s="1">
        <v>1</v>
      </c>
      <c r="X904" s="1">
        <v>0</v>
      </c>
      <c r="Y904" s="1">
        <v>0</v>
      </c>
      <c r="Z904" s="1">
        <v>0</v>
      </c>
      <c r="AA904" s="1">
        <v>0</v>
      </c>
      <c r="AB904" s="1">
        <v>3</v>
      </c>
      <c r="AC904" s="1" t="s">
        <v>41</v>
      </c>
      <c r="AD904" s="1" t="s">
        <v>67</v>
      </c>
      <c r="AE904" s="1" t="s">
        <v>40</v>
      </c>
      <c r="AF904" s="3">
        <v>4737754.4665000001</v>
      </c>
      <c r="AG904" s="3">
        <v>2512995.3931999998</v>
      </c>
      <c r="AH904" s="3">
        <v>-75.383868000000007</v>
      </c>
      <c r="AI904" s="3">
        <v>8.6350830009999999</v>
      </c>
    </row>
    <row r="905" spans="1:35" ht="15.75" hidden="1" customHeight="1" x14ac:dyDescent="0.25">
      <c r="A905" s="1" t="s">
        <v>32</v>
      </c>
      <c r="B905" s="1" t="s">
        <v>81</v>
      </c>
      <c r="C905" s="1" t="s">
        <v>82</v>
      </c>
      <c r="D905" s="1">
        <v>17</v>
      </c>
      <c r="E905" s="1">
        <v>886</v>
      </c>
      <c r="F905" s="1" t="s">
        <v>68</v>
      </c>
      <c r="G905" s="2">
        <v>45803</v>
      </c>
      <c r="H905" s="4" t="s">
        <v>83</v>
      </c>
      <c r="I905" s="1" t="s">
        <v>37</v>
      </c>
      <c r="J905" s="1" t="s">
        <v>38</v>
      </c>
      <c r="K905" s="1">
        <v>2</v>
      </c>
      <c r="L905" s="1">
        <v>2</v>
      </c>
      <c r="M905" s="1" t="s">
        <v>39</v>
      </c>
      <c r="N905" s="1" t="s">
        <v>40</v>
      </c>
      <c r="O905" s="1">
        <v>58</v>
      </c>
      <c r="P905" s="35">
        <f t="shared" si="42"/>
        <v>0.57999999999999996</v>
      </c>
      <c r="Q905" s="1">
        <f t="shared" si="43"/>
        <v>0.18461973398659859</v>
      </c>
      <c r="R905" s="1">
        <v>8.5</v>
      </c>
      <c r="S905" s="1">
        <v>6.2</v>
      </c>
      <c r="T905" s="1">
        <f t="shared" si="44"/>
        <v>2.6769861428056794E-2</v>
      </c>
      <c r="U905" s="1">
        <v>8</v>
      </c>
      <c r="V905" s="1">
        <v>16</v>
      </c>
      <c r="W905" s="1">
        <v>1</v>
      </c>
      <c r="X905" s="1">
        <v>0</v>
      </c>
      <c r="Y905" s="1">
        <v>0</v>
      </c>
      <c r="Z905" s="1">
        <v>0</v>
      </c>
      <c r="AA905" s="1">
        <v>0</v>
      </c>
      <c r="AB905" s="1">
        <v>0</v>
      </c>
      <c r="AC905" s="1" t="s">
        <v>41</v>
      </c>
      <c r="AD905" s="1" t="s">
        <v>67</v>
      </c>
      <c r="AE905" s="1" t="s">
        <v>40</v>
      </c>
      <c r="AF905" s="3">
        <v>4737747.8167000003</v>
      </c>
      <c r="AG905" s="3">
        <v>2512988.1346999998</v>
      </c>
      <c r="AH905" s="3">
        <v>-75.383927999999997</v>
      </c>
      <c r="AI905" s="3">
        <v>8.6350170009999996</v>
      </c>
    </row>
    <row r="906" spans="1:35" ht="15.75" hidden="1" customHeight="1" x14ac:dyDescent="0.25">
      <c r="A906" s="1" t="s">
        <v>32</v>
      </c>
      <c r="B906" s="1" t="s">
        <v>81</v>
      </c>
      <c r="C906" s="1" t="s">
        <v>82</v>
      </c>
      <c r="D906" s="1">
        <v>17</v>
      </c>
      <c r="E906" s="1">
        <v>887</v>
      </c>
      <c r="F906" s="1" t="s">
        <v>68</v>
      </c>
      <c r="G906" s="2">
        <v>45803</v>
      </c>
      <c r="H906" s="4" t="s">
        <v>83</v>
      </c>
      <c r="I906" s="1" t="s">
        <v>37</v>
      </c>
      <c r="J906" s="1" t="s">
        <v>38</v>
      </c>
      <c r="K906" s="1">
        <v>3</v>
      </c>
      <c r="L906" s="1">
        <v>3</v>
      </c>
      <c r="M906" s="1" t="s">
        <v>39</v>
      </c>
      <c r="N906" s="1" t="s">
        <v>40</v>
      </c>
      <c r="O906" s="1">
        <v>65.2</v>
      </c>
      <c r="P906" s="35">
        <f t="shared" si="42"/>
        <v>0.65200000000000002</v>
      </c>
      <c r="Q906" s="1">
        <f t="shared" si="43"/>
        <v>0.20753804579183152</v>
      </c>
      <c r="R906" s="1">
        <v>8.6</v>
      </c>
      <c r="S906" s="1">
        <v>6</v>
      </c>
      <c r="T906" s="1">
        <f t="shared" si="44"/>
        <v>3.3828701464068536E-2</v>
      </c>
      <c r="U906" s="1">
        <v>5</v>
      </c>
      <c r="V906" s="1">
        <v>14</v>
      </c>
      <c r="W906" s="1">
        <v>0</v>
      </c>
      <c r="X906" s="1">
        <v>0</v>
      </c>
      <c r="Y906" s="1">
        <v>0</v>
      </c>
      <c r="Z906" s="1">
        <v>0</v>
      </c>
      <c r="AA906" s="1">
        <v>0</v>
      </c>
      <c r="AB906" s="1">
        <v>1</v>
      </c>
      <c r="AC906" s="1" t="s">
        <v>41</v>
      </c>
      <c r="AD906" s="1" t="s">
        <v>67</v>
      </c>
      <c r="AE906" s="1" t="s">
        <v>40</v>
      </c>
      <c r="AF906" s="3">
        <v>4737762.9293999998</v>
      </c>
      <c r="AG906" s="3">
        <v>2512993.3492999999</v>
      </c>
      <c r="AH906" s="3">
        <v>-75.383791000000002</v>
      </c>
      <c r="AI906" s="3">
        <v>8.6350650000000009</v>
      </c>
    </row>
    <row r="907" spans="1:35" ht="15.75" hidden="1" customHeight="1" x14ac:dyDescent="0.25">
      <c r="A907" s="1" t="s">
        <v>32</v>
      </c>
      <c r="B907" s="1" t="s">
        <v>81</v>
      </c>
      <c r="C907" s="1" t="s">
        <v>82</v>
      </c>
      <c r="D907" s="1">
        <v>17</v>
      </c>
      <c r="E907" s="1">
        <v>888</v>
      </c>
      <c r="F907" s="1" t="s">
        <v>68</v>
      </c>
      <c r="G907" s="2">
        <v>45803</v>
      </c>
      <c r="H907" s="4" t="s">
        <v>83</v>
      </c>
      <c r="I907" s="1" t="s">
        <v>37</v>
      </c>
      <c r="J907" s="1" t="s">
        <v>38</v>
      </c>
      <c r="K907" s="1">
        <v>5</v>
      </c>
      <c r="L907" s="1">
        <v>4</v>
      </c>
      <c r="M907" s="1" t="s">
        <v>39</v>
      </c>
      <c r="N907" s="1" t="s">
        <v>40</v>
      </c>
      <c r="O907" s="1">
        <v>57.2</v>
      </c>
      <c r="P907" s="35">
        <f t="shared" si="42"/>
        <v>0.57200000000000006</v>
      </c>
      <c r="Q907" s="1">
        <f t="shared" si="43"/>
        <v>0.18207325489712828</v>
      </c>
      <c r="R907" s="1">
        <v>7.8</v>
      </c>
      <c r="S907" s="1">
        <v>5.2</v>
      </c>
      <c r="T907" s="1">
        <f t="shared" si="44"/>
        <v>2.6036475450289347E-2</v>
      </c>
      <c r="U907" s="1">
        <v>5</v>
      </c>
      <c r="V907" s="1">
        <v>13</v>
      </c>
      <c r="W907" s="1">
        <v>0</v>
      </c>
      <c r="X907" s="1">
        <v>0</v>
      </c>
      <c r="Y907" s="1">
        <v>0</v>
      </c>
      <c r="Z907" s="1">
        <v>0</v>
      </c>
      <c r="AA907" s="1">
        <v>0</v>
      </c>
      <c r="AB907" s="1">
        <v>3</v>
      </c>
      <c r="AC907" s="1" t="s">
        <v>41</v>
      </c>
      <c r="AD907" s="1" t="s">
        <v>67</v>
      </c>
      <c r="AE907" s="1" t="s">
        <v>40</v>
      </c>
      <c r="AF907" s="3">
        <v>4737777.6336000003</v>
      </c>
      <c r="AG907" s="3">
        <v>2513003.6545000002</v>
      </c>
      <c r="AH907" s="3">
        <v>-75.383657999999997</v>
      </c>
      <c r="AI907" s="3">
        <v>8.6351589999999998</v>
      </c>
    </row>
    <row r="908" spans="1:35" ht="15.75" hidden="1" customHeight="1" x14ac:dyDescent="0.25">
      <c r="A908" s="1" t="s">
        <v>32</v>
      </c>
      <c r="B908" s="1" t="s">
        <v>81</v>
      </c>
      <c r="C908" s="1" t="s">
        <v>82</v>
      </c>
      <c r="D908" s="1">
        <v>17</v>
      </c>
      <c r="E908" s="1">
        <v>889</v>
      </c>
      <c r="F908" s="1" t="s">
        <v>68</v>
      </c>
      <c r="G908" s="2">
        <v>45803</v>
      </c>
      <c r="H908" s="4" t="s">
        <v>83</v>
      </c>
      <c r="I908" s="1" t="s">
        <v>37</v>
      </c>
      <c r="J908" s="1" t="s">
        <v>38</v>
      </c>
      <c r="K908" s="1">
        <v>5</v>
      </c>
      <c r="L908" s="1">
        <v>5</v>
      </c>
      <c r="M908" s="1" t="s">
        <v>39</v>
      </c>
      <c r="N908" s="1" t="s">
        <v>40</v>
      </c>
      <c r="O908" s="1">
        <v>56.1</v>
      </c>
      <c r="P908" s="35">
        <f t="shared" si="42"/>
        <v>0.56100000000000005</v>
      </c>
      <c r="Q908" s="1">
        <f t="shared" si="43"/>
        <v>0.17857184614910659</v>
      </c>
      <c r="R908" s="1">
        <v>8.5</v>
      </c>
      <c r="S908" s="1">
        <v>6.2</v>
      </c>
      <c r="T908" s="1">
        <f t="shared" si="44"/>
        <v>2.5044701422412202E-2</v>
      </c>
      <c r="U908" s="1">
        <v>3</v>
      </c>
      <c r="V908" s="1">
        <v>12</v>
      </c>
      <c r="W908" s="1">
        <v>0</v>
      </c>
      <c r="X908" s="1">
        <v>0</v>
      </c>
      <c r="Y908" s="1">
        <v>0</v>
      </c>
      <c r="Z908" s="1">
        <v>0</v>
      </c>
      <c r="AA908" s="1">
        <v>0</v>
      </c>
      <c r="AB908" s="1">
        <v>1</v>
      </c>
      <c r="AC908" s="1" t="s">
        <v>41</v>
      </c>
      <c r="AD908" s="1" t="s">
        <v>67</v>
      </c>
      <c r="AE908" s="1" t="s">
        <v>40</v>
      </c>
      <c r="AF908" s="3">
        <v>4737773.5832000002</v>
      </c>
      <c r="AG908" s="3">
        <v>2513007.2193</v>
      </c>
      <c r="AH908" s="3">
        <v>-75.383695000000003</v>
      </c>
      <c r="AI908" s="3">
        <v>8.6351910010000008</v>
      </c>
    </row>
    <row r="909" spans="1:35" ht="15.75" hidden="1" customHeight="1" x14ac:dyDescent="0.25">
      <c r="A909" s="1" t="s">
        <v>32</v>
      </c>
      <c r="B909" s="1" t="s">
        <v>81</v>
      </c>
      <c r="C909" s="1" t="s">
        <v>82</v>
      </c>
      <c r="D909" s="1">
        <v>17</v>
      </c>
      <c r="E909" s="1">
        <v>890</v>
      </c>
      <c r="F909" s="1" t="s">
        <v>68</v>
      </c>
      <c r="G909" s="2">
        <v>45803</v>
      </c>
      <c r="H909" s="4" t="s">
        <v>83</v>
      </c>
      <c r="I909" s="1" t="s">
        <v>37</v>
      </c>
      <c r="J909" s="1" t="s">
        <v>38</v>
      </c>
      <c r="K909" s="1">
        <v>5</v>
      </c>
      <c r="L909" s="1">
        <v>6</v>
      </c>
      <c r="M909" s="1" t="s">
        <v>39</v>
      </c>
      <c r="N909" s="1" t="s">
        <v>40</v>
      </c>
      <c r="O909" s="1">
        <v>52.8</v>
      </c>
      <c r="P909" s="35">
        <f t="shared" si="42"/>
        <v>0.52800000000000002</v>
      </c>
      <c r="Q909" s="1">
        <f t="shared" si="43"/>
        <v>0.16806761990504149</v>
      </c>
      <c r="R909" s="1">
        <v>8.3000000000000007</v>
      </c>
      <c r="S909" s="1">
        <v>6.2</v>
      </c>
      <c r="T909" s="1">
        <f t="shared" si="44"/>
        <v>2.2184925827465476E-2</v>
      </c>
      <c r="U909" s="1">
        <v>5</v>
      </c>
      <c r="V909" s="1">
        <v>13</v>
      </c>
      <c r="W909" s="1">
        <v>1</v>
      </c>
      <c r="X909" s="1">
        <v>0</v>
      </c>
      <c r="Y909" s="1">
        <v>0</v>
      </c>
      <c r="Z909" s="1">
        <v>0</v>
      </c>
      <c r="AA909" s="1">
        <v>1</v>
      </c>
      <c r="AB909" s="1">
        <v>2</v>
      </c>
      <c r="AC909" s="1" t="s">
        <v>41</v>
      </c>
      <c r="AD909" s="1" t="s">
        <v>67</v>
      </c>
      <c r="AE909" s="1" t="s">
        <v>40</v>
      </c>
      <c r="AF909" s="3">
        <v>4737774.6409999998</v>
      </c>
      <c r="AG909" s="3">
        <v>2513000.355</v>
      </c>
      <c r="AH909" s="3">
        <v>-75.383685</v>
      </c>
      <c r="AI909" s="3">
        <v>8.6351289999999992</v>
      </c>
    </row>
    <row r="910" spans="1:35" ht="15.75" hidden="1" customHeight="1" x14ac:dyDescent="0.25">
      <c r="A910" s="1" t="s">
        <v>32</v>
      </c>
      <c r="B910" s="1" t="s">
        <v>81</v>
      </c>
      <c r="C910" s="1" t="s">
        <v>82</v>
      </c>
      <c r="D910" s="1">
        <v>17</v>
      </c>
      <c r="E910" s="1">
        <v>891</v>
      </c>
      <c r="F910" s="1" t="s">
        <v>68</v>
      </c>
      <c r="G910" s="2">
        <v>45803</v>
      </c>
      <c r="H910" s="4" t="s">
        <v>83</v>
      </c>
      <c r="I910" s="1" t="s">
        <v>37</v>
      </c>
      <c r="J910" s="1" t="s">
        <v>38</v>
      </c>
      <c r="K910" s="1">
        <v>6</v>
      </c>
      <c r="L910" s="1">
        <v>7</v>
      </c>
      <c r="M910" s="1" t="s">
        <v>39</v>
      </c>
      <c r="N910" s="1" t="s">
        <v>40</v>
      </c>
      <c r="O910" s="1">
        <v>63.4</v>
      </c>
      <c r="P910" s="35">
        <f t="shared" si="42"/>
        <v>0.63400000000000001</v>
      </c>
      <c r="Q910" s="1">
        <f t="shared" si="43"/>
        <v>0.20180846784052331</v>
      </c>
      <c r="R910" s="1">
        <v>9</v>
      </c>
      <c r="S910" s="1">
        <v>6.8</v>
      </c>
      <c r="T910" s="1">
        <f t="shared" si="44"/>
        <v>3.1986642152722948E-2</v>
      </c>
      <c r="U910" s="1">
        <v>4</v>
      </c>
      <c r="V910" s="1">
        <v>14</v>
      </c>
      <c r="W910" s="1">
        <v>1</v>
      </c>
      <c r="X910" s="1">
        <v>0</v>
      </c>
      <c r="Y910" s="1">
        <v>0</v>
      </c>
      <c r="Z910" s="1">
        <v>0</v>
      </c>
      <c r="AA910" s="1">
        <v>0</v>
      </c>
      <c r="AB910" s="1">
        <v>1</v>
      </c>
      <c r="AC910" s="1" t="s">
        <v>41</v>
      </c>
      <c r="AD910" s="1" t="s">
        <v>67</v>
      </c>
      <c r="AE910" s="1" t="s">
        <v>40</v>
      </c>
      <c r="AF910" s="3">
        <v>4737764.3168000001</v>
      </c>
      <c r="AG910" s="3">
        <v>2512986.3724000002</v>
      </c>
      <c r="AH910" s="3">
        <v>-75.383778000000007</v>
      </c>
      <c r="AI910" s="3">
        <v>8.6350020000000001</v>
      </c>
    </row>
    <row r="911" spans="1:35" ht="15.75" hidden="1" customHeight="1" x14ac:dyDescent="0.25">
      <c r="A911" s="1" t="s">
        <v>32</v>
      </c>
      <c r="B911" s="1" t="s">
        <v>81</v>
      </c>
      <c r="C911" s="1" t="s">
        <v>82</v>
      </c>
      <c r="D911" s="1">
        <v>17</v>
      </c>
      <c r="E911" s="1">
        <v>892</v>
      </c>
      <c r="F911" s="1" t="s">
        <v>68</v>
      </c>
      <c r="G911" s="2">
        <v>45803</v>
      </c>
      <c r="H911" s="4" t="s">
        <v>83</v>
      </c>
      <c r="I911" s="1" t="s">
        <v>37</v>
      </c>
      <c r="J911" s="1" t="s">
        <v>38</v>
      </c>
      <c r="K911" s="1">
        <v>6</v>
      </c>
      <c r="L911" s="1">
        <v>8</v>
      </c>
      <c r="M911" s="1" t="s">
        <v>39</v>
      </c>
      <c r="N911" s="1" t="s">
        <v>40</v>
      </c>
      <c r="O911" s="1">
        <v>59.5</v>
      </c>
      <c r="P911" s="35">
        <f t="shared" si="42"/>
        <v>0.59499999999999997</v>
      </c>
      <c r="Q911" s="1">
        <f t="shared" si="43"/>
        <v>0.18939438227935546</v>
      </c>
      <c r="R911" s="1">
        <v>9.5</v>
      </c>
      <c r="S911" s="1">
        <v>7</v>
      </c>
      <c r="T911" s="1">
        <f t="shared" si="44"/>
        <v>2.8172414364054123E-2</v>
      </c>
      <c r="U911" s="1">
        <v>4</v>
      </c>
      <c r="V911" s="1">
        <v>13</v>
      </c>
      <c r="W911" s="1">
        <v>1</v>
      </c>
      <c r="X911" s="1">
        <v>0</v>
      </c>
      <c r="Y911" s="1">
        <v>0</v>
      </c>
      <c r="Z911" s="1">
        <v>0</v>
      </c>
      <c r="AA911" s="1">
        <v>0</v>
      </c>
      <c r="AB911" s="1">
        <v>1</v>
      </c>
      <c r="AC911" s="1" t="s">
        <v>41</v>
      </c>
      <c r="AD911" s="1" t="s">
        <v>67</v>
      </c>
      <c r="AE911" s="1" t="s">
        <v>40</v>
      </c>
      <c r="AF911" s="3">
        <v>4737772.6051000003</v>
      </c>
      <c r="AG911" s="3">
        <v>2512991.6298000002</v>
      </c>
      <c r="AH911" s="3">
        <v>-75.383702999999997</v>
      </c>
      <c r="AI911" s="3">
        <v>8.6350500009999998</v>
      </c>
    </row>
    <row r="912" spans="1:35" ht="15.75" hidden="1" customHeight="1" x14ac:dyDescent="0.25">
      <c r="A912" s="1" t="s">
        <v>32</v>
      </c>
      <c r="B912" s="1" t="s">
        <v>81</v>
      </c>
      <c r="C912" s="1" t="s">
        <v>82</v>
      </c>
      <c r="D912" s="1">
        <v>17</v>
      </c>
      <c r="E912" s="1">
        <v>893</v>
      </c>
      <c r="F912" s="1" t="s">
        <v>68</v>
      </c>
      <c r="G912" s="2">
        <v>45803</v>
      </c>
      <c r="H912" s="4" t="s">
        <v>83</v>
      </c>
      <c r="I912" s="1" t="s">
        <v>37</v>
      </c>
      <c r="J912" s="1" t="s">
        <v>38</v>
      </c>
      <c r="K912" s="1">
        <v>7</v>
      </c>
      <c r="L912" s="1">
        <v>9</v>
      </c>
      <c r="M912" s="1" t="s">
        <v>54</v>
      </c>
      <c r="N912" s="1" t="s">
        <v>40</v>
      </c>
      <c r="O912" s="1">
        <v>73.5</v>
      </c>
      <c r="P912" s="35">
        <f t="shared" si="42"/>
        <v>0.73499999999999999</v>
      </c>
      <c r="Q912" s="1">
        <f t="shared" si="43"/>
        <v>0.23395776634508614</v>
      </c>
      <c r="R912" s="1">
        <v>5.2</v>
      </c>
      <c r="S912" s="1">
        <v>1.5</v>
      </c>
      <c r="T912" s="1">
        <f t="shared" si="44"/>
        <v>4.2989739565909575E-2</v>
      </c>
      <c r="U912" s="1">
        <v>0</v>
      </c>
      <c r="V912" s="1">
        <v>8</v>
      </c>
      <c r="W912" s="1"/>
      <c r="X912" s="1"/>
      <c r="Y912" s="1"/>
      <c r="Z912" s="1"/>
      <c r="AA912" s="1"/>
      <c r="AB912" s="1"/>
      <c r="AC912" s="1" t="s">
        <v>41</v>
      </c>
      <c r="AD912" s="1" t="s">
        <v>67</v>
      </c>
      <c r="AE912" s="1" t="s">
        <v>40</v>
      </c>
      <c r="AF912" s="3">
        <v>4737778.2159000002</v>
      </c>
      <c r="AG912" s="3">
        <v>2512991.1523000002</v>
      </c>
      <c r="AH912" s="3">
        <v>-75.383651999999998</v>
      </c>
      <c r="AI912" s="3">
        <v>8.6350460009999992</v>
      </c>
    </row>
    <row r="913" spans="1:35" ht="15.75" hidden="1" customHeight="1" x14ac:dyDescent="0.25">
      <c r="A913" s="1" t="s">
        <v>32</v>
      </c>
      <c r="B913" s="1" t="s">
        <v>81</v>
      </c>
      <c r="C913" s="1" t="s">
        <v>82</v>
      </c>
      <c r="D913" s="1">
        <v>17</v>
      </c>
      <c r="E913" s="1">
        <v>894</v>
      </c>
      <c r="F913" s="1" t="s">
        <v>68</v>
      </c>
      <c r="G913" s="2">
        <v>45803</v>
      </c>
      <c r="H913" s="4" t="s">
        <v>83</v>
      </c>
      <c r="I913" s="1" t="s">
        <v>37</v>
      </c>
      <c r="J913" s="1" t="s">
        <v>38</v>
      </c>
      <c r="K913" s="1">
        <v>7</v>
      </c>
      <c r="L913" s="1">
        <v>10</v>
      </c>
      <c r="M913" s="1" t="s">
        <v>39</v>
      </c>
      <c r="N913" s="1" t="s">
        <v>40</v>
      </c>
      <c r="O913" s="1">
        <v>54.6</v>
      </c>
      <c r="P913" s="35">
        <f t="shared" si="42"/>
        <v>0.54600000000000004</v>
      </c>
      <c r="Q913" s="1">
        <f t="shared" si="43"/>
        <v>0.17379719785634973</v>
      </c>
      <c r="R913" s="1">
        <v>8.5</v>
      </c>
      <c r="S913" s="1">
        <v>6.1</v>
      </c>
      <c r="T913" s="1">
        <f t="shared" si="44"/>
        <v>2.372331750739174E-2</v>
      </c>
      <c r="U913" s="1">
        <v>3</v>
      </c>
      <c r="V913" s="1">
        <v>12</v>
      </c>
      <c r="W913" s="1">
        <v>0</v>
      </c>
      <c r="X913" s="1">
        <v>0</v>
      </c>
      <c r="Y913" s="1">
        <v>0</v>
      </c>
      <c r="Z913" s="1">
        <v>0</v>
      </c>
      <c r="AA913" s="1">
        <v>2</v>
      </c>
      <c r="AB913" s="1">
        <v>1</v>
      </c>
      <c r="AC913" s="1" t="s">
        <v>41</v>
      </c>
      <c r="AD913" s="1" t="s">
        <v>67</v>
      </c>
      <c r="AE913" s="1" t="s">
        <v>40</v>
      </c>
      <c r="AF913" s="3">
        <v>4737780.2741</v>
      </c>
      <c r="AG913" s="3">
        <v>2512985.8303</v>
      </c>
      <c r="AH913" s="3">
        <v>-75.383633000000003</v>
      </c>
      <c r="AI913" s="3">
        <v>8.6349980009999996</v>
      </c>
    </row>
    <row r="914" spans="1:35" ht="15.75" hidden="1" customHeight="1" x14ac:dyDescent="0.25">
      <c r="A914" s="1" t="s">
        <v>32</v>
      </c>
      <c r="B914" s="1" t="s">
        <v>81</v>
      </c>
      <c r="C914" s="1" t="s">
        <v>82</v>
      </c>
      <c r="D914" s="1">
        <v>17</v>
      </c>
      <c r="E914" s="1">
        <v>895</v>
      </c>
      <c r="F914" s="1" t="s">
        <v>68</v>
      </c>
      <c r="G914" s="2">
        <v>45803</v>
      </c>
      <c r="H914" s="4" t="s">
        <v>83</v>
      </c>
      <c r="I914" s="1" t="s">
        <v>37</v>
      </c>
      <c r="J914" s="1" t="s">
        <v>38</v>
      </c>
      <c r="K914" s="1">
        <v>7</v>
      </c>
      <c r="L914" s="1">
        <v>11</v>
      </c>
      <c r="M914" s="1" t="s">
        <v>43</v>
      </c>
      <c r="N914" s="1" t="s">
        <v>40</v>
      </c>
      <c r="O914" s="1">
        <v>59.9</v>
      </c>
      <c r="P914" s="35">
        <f t="shared" si="42"/>
        <v>0.59899999999999998</v>
      </c>
      <c r="Q914" s="1">
        <f t="shared" si="43"/>
        <v>0.19066762182409061</v>
      </c>
      <c r="R914" s="1">
        <v>6.8</v>
      </c>
      <c r="S914" s="1">
        <v>4.2</v>
      </c>
      <c r="T914" s="1">
        <f t="shared" si="44"/>
        <v>2.8552476368157567E-2</v>
      </c>
      <c r="U914" s="1">
        <v>3</v>
      </c>
      <c r="V914" s="1">
        <v>13</v>
      </c>
      <c r="W914" s="1">
        <v>0</v>
      </c>
      <c r="X914" s="1">
        <v>0</v>
      </c>
      <c r="Y914" s="1">
        <v>0</v>
      </c>
      <c r="Z914" s="1">
        <v>0</v>
      </c>
      <c r="AA914" s="1">
        <v>0</v>
      </c>
      <c r="AB914" s="1">
        <v>0</v>
      </c>
      <c r="AC914" s="1" t="s">
        <v>41</v>
      </c>
      <c r="AD914" s="1" t="s">
        <v>67</v>
      </c>
      <c r="AE914" s="1" t="s">
        <v>40</v>
      </c>
      <c r="AF914" s="3">
        <v>4737773.9828000003</v>
      </c>
      <c r="AG914" s="3">
        <v>2512983.1044000001</v>
      </c>
      <c r="AH914" s="3">
        <v>-75.383690000000001</v>
      </c>
      <c r="AI914" s="3">
        <v>8.6349730000000005</v>
      </c>
    </row>
    <row r="915" spans="1:35" ht="15.75" hidden="1" customHeight="1" x14ac:dyDescent="0.25">
      <c r="A915" s="1" t="s">
        <v>32</v>
      </c>
      <c r="B915" s="1" t="s">
        <v>81</v>
      </c>
      <c r="C915" s="1" t="s">
        <v>82</v>
      </c>
      <c r="D915" s="1">
        <v>17</v>
      </c>
      <c r="E915" s="1">
        <v>896</v>
      </c>
      <c r="F915" s="1" t="s">
        <v>68</v>
      </c>
      <c r="G915" s="2">
        <v>45803</v>
      </c>
      <c r="H915" s="4" t="s">
        <v>83</v>
      </c>
      <c r="I915" s="1" t="s">
        <v>37</v>
      </c>
      <c r="J915" s="1" t="s">
        <v>38</v>
      </c>
      <c r="K915" s="1">
        <v>7</v>
      </c>
      <c r="L915" s="1">
        <v>12</v>
      </c>
      <c r="M915" s="1" t="s">
        <v>39</v>
      </c>
      <c r="N915" s="1" t="s">
        <v>40</v>
      </c>
      <c r="O915" s="1">
        <v>57.8</v>
      </c>
      <c r="P915" s="35">
        <f t="shared" si="42"/>
        <v>0.57799999999999996</v>
      </c>
      <c r="Q915" s="1">
        <f t="shared" si="43"/>
        <v>0.183983114214231</v>
      </c>
      <c r="R915" s="1">
        <v>7.4</v>
      </c>
      <c r="S915" s="1">
        <v>5</v>
      </c>
      <c r="T915" s="1">
        <f t="shared" si="44"/>
        <v>2.6585560003956378E-2</v>
      </c>
      <c r="U915" s="1">
        <v>4</v>
      </c>
      <c r="V915" s="1">
        <v>12</v>
      </c>
      <c r="W915" s="1">
        <v>0</v>
      </c>
      <c r="X915" s="1">
        <v>0</v>
      </c>
      <c r="Y915" s="1">
        <v>0</v>
      </c>
      <c r="Z915" s="1">
        <v>0</v>
      </c>
      <c r="AA915" s="1">
        <v>0</v>
      </c>
      <c r="AB915" s="1">
        <v>2</v>
      </c>
      <c r="AC915" s="1" t="s">
        <v>41</v>
      </c>
      <c r="AD915" s="1" t="s">
        <v>67</v>
      </c>
      <c r="AE915" s="1" t="s">
        <v>40</v>
      </c>
      <c r="AF915" s="3">
        <v>4737783.2507999996</v>
      </c>
      <c r="AG915" s="3">
        <v>2512986.5858999998</v>
      </c>
      <c r="AH915" s="3">
        <v>-75.383606</v>
      </c>
      <c r="AI915" s="3">
        <v>8.6350049999999996</v>
      </c>
    </row>
    <row r="916" spans="1:35" ht="15.75" hidden="1" customHeight="1" x14ac:dyDescent="0.25">
      <c r="A916" s="1" t="s">
        <v>32</v>
      </c>
      <c r="B916" s="1" t="s">
        <v>81</v>
      </c>
      <c r="C916" s="1" t="s">
        <v>82</v>
      </c>
      <c r="D916" s="1">
        <v>17</v>
      </c>
      <c r="E916" s="1">
        <v>897</v>
      </c>
      <c r="F916" s="1" t="s">
        <v>68</v>
      </c>
      <c r="G916" s="2">
        <v>45803</v>
      </c>
      <c r="H916" s="4" t="s">
        <v>83</v>
      </c>
      <c r="I916" s="1" t="s">
        <v>37</v>
      </c>
      <c r="J916" s="1" t="s">
        <v>38</v>
      </c>
      <c r="K916" s="1">
        <v>9</v>
      </c>
      <c r="L916" s="1">
        <v>13</v>
      </c>
      <c r="M916" s="1" t="s">
        <v>39</v>
      </c>
      <c r="N916" s="1" t="s">
        <v>40</v>
      </c>
      <c r="O916" s="1">
        <v>57.1</v>
      </c>
      <c r="P916" s="35">
        <f t="shared" si="42"/>
        <v>0.57100000000000006</v>
      </c>
      <c r="Q916" s="1">
        <f t="shared" si="43"/>
        <v>0.1817549450109445</v>
      </c>
      <c r="R916" s="1">
        <v>8</v>
      </c>
      <c r="S916" s="1">
        <v>5.7</v>
      </c>
      <c r="T916" s="1">
        <f t="shared" si="44"/>
        <v>2.5945518400312329E-2</v>
      </c>
      <c r="U916" s="1">
        <v>3</v>
      </c>
      <c r="V916" s="1">
        <v>12</v>
      </c>
      <c r="W916" s="1">
        <v>0</v>
      </c>
      <c r="X916" s="1">
        <v>0</v>
      </c>
      <c r="Y916" s="1">
        <v>0</v>
      </c>
      <c r="Z916" s="1">
        <v>0</v>
      </c>
      <c r="AA916" s="1">
        <v>0</v>
      </c>
      <c r="AB916" s="1">
        <v>5</v>
      </c>
      <c r="AC916" s="1" t="s">
        <v>55</v>
      </c>
      <c r="AD916" s="1" t="s">
        <v>67</v>
      </c>
      <c r="AE916" s="1" t="s">
        <v>40</v>
      </c>
      <c r="AF916" s="3">
        <v>4737794.4570000004</v>
      </c>
      <c r="AG916" s="3">
        <v>2513000.7842000001</v>
      </c>
      <c r="AH916" s="3">
        <v>-75.383505</v>
      </c>
      <c r="AI916" s="3">
        <v>8.6351340000000008</v>
      </c>
    </row>
    <row r="917" spans="1:35" ht="15.75" hidden="1" customHeight="1" x14ac:dyDescent="0.25">
      <c r="A917" s="1" t="s">
        <v>32</v>
      </c>
      <c r="B917" s="1" t="s">
        <v>81</v>
      </c>
      <c r="C917" s="1" t="s">
        <v>82</v>
      </c>
      <c r="D917" s="1">
        <v>17</v>
      </c>
      <c r="E917" s="1">
        <v>898</v>
      </c>
      <c r="F917" s="1" t="s">
        <v>68</v>
      </c>
      <c r="G917" s="2">
        <v>45803</v>
      </c>
      <c r="H917" s="4" t="s">
        <v>83</v>
      </c>
      <c r="I917" s="1" t="s">
        <v>37</v>
      </c>
      <c r="J917" s="1" t="s">
        <v>38</v>
      </c>
      <c r="K917" s="1">
        <v>10</v>
      </c>
      <c r="L917" s="1">
        <v>14</v>
      </c>
      <c r="M917" s="1" t="s">
        <v>39</v>
      </c>
      <c r="N917" s="1" t="s">
        <v>40</v>
      </c>
      <c r="O917" s="1">
        <v>52</v>
      </c>
      <c r="P917" s="35">
        <f t="shared" si="42"/>
        <v>0.52</v>
      </c>
      <c r="Q917" s="1">
        <f t="shared" si="43"/>
        <v>0.16552114081557115</v>
      </c>
      <c r="R917" s="1">
        <v>9</v>
      </c>
      <c r="S917" s="1">
        <v>6.8</v>
      </c>
      <c r="T917" s="1">
        <f t="shared" si="44"/>
        <v>2.1517748306024251E-2</v>
      </c>
      <c r="U917" s="1">
        <v>3</v>
      </c>
      <c r="V917" s="1">
        <v>12</v>
      </c>
      <c r="W917" s="1">
        <v>0</v>
      </c>
      <c r="X917" s="1">
        <v>0</v>
      </c>
      <c r="Y917" s="1">
        <v>0</v>
      </c>
      <c r="Z917" s="1">
        <v>0</v>
      </c>
      <c r="AA917" s="1">
        <v>0</v>
      </c>
      <c r="AB917" s="1">
        <v>3</v>
      </c>
      <c r="AC917" s="1" t="s">
        <v>55</v>
      </c>
      <c r="AD917" s="1" t="s">
        <v>67</v>
      </c>
      <c r="AE917" s="1" t="s">
        <v>40</v>
      </c>
      <c r="AF917" s="3">
        <v>4737784.5986000001</v>
      </c>
      <c r="AG917" s="3">
        <v>2512990.8912</v>
      </c>
      <c r="AH917" s="3">
        <v>-75.383594000000002</v>
      </c>
      <c r="AI917" s="3">
        <v>8.6350440010000007</v>
      </c>
    </row>
    <row r="918" spans="1:35" ht="15.75" hidden="1" customHeight="1" x14ac:dyDescent="0.25">
      <c r="A918" s="1" t="s">
        <v>32</v>
      </c>
      <c r="B918" s="1" t="s">
        <v>81</v>
      </c>
      <c r="C918" s="1" t="s">
        <v>82</v>
      </c>
      <c r="D918" s="1">
        <v>17</v>
      </c>
      <c r="E918" s="1">
        <v>899</v>
      </c>
      <c r="F918" s="1" t="s">
        <v>68</v>
      </c>
      <c r="G918" s="2">
        <v>45803</v>
      </c>
      <c r="H918" s="4" t="s">
        <v>83</v>
      </c>
      <c r="I918" s="1" t="s">
        <v>37</v>
      </c>
      <c r="J918" s="1" t="s">
        <v>38</v>
      </c>
      <c r="K918" s="1">
        <v>10</v>
      </c>
      <c r="L918" s="1">
        <v>15</v>
      </c>
      <c r="M918" s="1" t="s">
        <v>39</v>
      </c>
      <c r="N918" s="1" t="s">
        <v>40</v>
      </c>
      <c r="O918" s="1">
        <v>60.1</v>
      </c>
      <c r="P918" s="35">
        <f t="shared" si="42"/>
        <v>0.60099999999999998</v>
      </c>
      <c r="Q918" s="1">
        <f t="shared" si="43"/>
        <v>0.1913042415964582</v>
      </c>
      <c r="R918" s="1">
        <v>8.8000000000000007</v>
      </c>
      <c r="S918" s="1">
        <v>6.5</v>
      </c>
      <c r="T918" s="1">
        <f t="shared" si="44"/>
        <v>2.8743462299867843E-2</v>
      </c>
      <c r="U918" s="1">
        <v>4</v>
      </c>
      <c r="V918" s="1">
        <v>13</v>
      </c>
      <c r="W918" s="1">
        <v>0</v>
      </c>
      <c r="X918" s="1">
        <v>0</v>
      </c>
      <c r="Y918" s="1">
        <v>0</v>
      </c>
      <c r="Z918" s="1">
        <v>0</v>
      </c>
      <c r="AA918" s="1">
        <v>1</v>
      </c>
      <c r="AB918" s="1">
        <v>0</v>
      </c>
      <c r="AC918" s="1" t="s">
        <v>41</v>
      </c>
      <c r="AD918" s="1" t="s">
        <v>67</v>
      </c>
      <c r="AE918" s="1" t="s">
        <v>40</v>
      </c>
      <c r="AF918" s="3">
        <v>4737783.1102999998</v>
      </c>
      <c r="AG918" s="3">
        <v>2512981.7201</v>
      </c>
      <c r="AH918" s="3">
        <v>-75.383606999999998</v>
      </c>
      <c r="AI918" s="3">
        <v>8.6349610010000006</v>
      </c>
    </row>
    <row r="919" spans="1:35" ht="15.75" hidden="1" customHeight="1" x14ac:dyDescent="0.25">
      <c r="A919" s="1" t="s">
        <v>32</v>
      </c>
      <c r="B919" s="1" t="s">
        <v>81</v>
      </c>
      <c r="C919" s="1" t="s">
        <v>82</v>
      </c>
      <c r="D919" s="1">
        <v>17</v>
      </c>
      <c r="E919" s="1">
        <v>900</v>
      </c>
      <c r="F919" s="1" t="s">
        <v>68</v>
      </c>
      <c r="G919" s="2">
        <v>45803</v>
      </c>
      <c r="H919" s="4" t="s">
        <v>83</v>
      </c>
      <c r="I919" s="1" t="s">
        <v>37</v>
      </c>
      <c r="J919" s="1" t="s">
        <v>38</v>
      </c>
      <c r="K919" s="1">
        <v>10</v>
      </c>
      <c r="L919" s="1">
        <v>16</v>
      </c>
      <c r="M919" s="1" t="s">
        <v>39</v>
      </c>
      <c r="N919" s="1" t="s">
        <v>40</v>
      </c>
      <c r="O919" s="1">
        <v>63.9</v>
      </c>
      <c r="P919" s="35">
        <f t="shared" si="42"/>
        <v>0.63900000000000001</v>
      </c>
      <c r="Q919" s="1">
        <f t="shared" si="43"/>
        <v>0.20340001727144225</v>
      </c>
      <c r="R919" s="1">
        <v>8.6999999999999993</v>
      </c>
      <c r="S919" s="1">
        <v>6.4</v>
      </c>
      <c r="T919" s="1">
        <f t="shared" si="44"/>
        <v>3.2493152759112902E-2</v>
      </c>
      <c r="U919" s="1">
        <v>5</v>
      </c>
      <c r="V919" s="1">
        <v>15</v>
      </c>
      <c r="W919" s="1">
        <v>0</v>
      </c>
      <c r="X919" s="1">
        <v>0</v>
      </c>
      <c r="Y919" s="1">
        <v>0</v>
      </c>
      <c r="Z919" s="1">
        <v>0</v>
      </c>
      <c r="AA919" s="1">
        <v>1</v>
      </c>
      <c r="AB919" s="1">
        <v>2</v>
      </c>
      <c r="AC919" s="1" t="s">
        <v>41</v>
      </c>
      <c r="AD919" s="1" t="s">
        <v>67</v>
      </c>
      <c r="AE919" s="1" t="s">
        <v>40</v>
      </c>
      <c r="AF919" s="3">
        <v>4737784.1520999996</v>
      </c>
      <c r="AG919" s="3">
        <v>2512989.8985000001</v>
      </c>
      <c r="AH919" s="3">
        <v>-75.383598000000006</v>
      </c>
      <c r="AI919" s="3">
        <v>8.6350350000000002</v>
      </c>
    </row>
    <row r="920" spans="1:35" ht="15.75" hidden="1" customHeight="1" x14ac:dyDescent="0.25">
      <c r="A920" s="1" t="s">
        <v>32</v>
      </c>
      <c r="B920" s="1" t="s">
        <v>81</v>
      </c>
      <c r="C920" s="1" t="s">
        <v>82</v>
      </c>
      <c r="D920" s="1">
        <v>17</v>
      </c>
      <c r="E920" s="1">
        <v>901</v>
      </c>
      <c r="F920" s="1" t="s">
        <v>68</v>
      </c>
      <c r="G920" s="2">
        <v>45803</v>
      </c>
      <c r="H920" s="4" t="s">
        <v>83</v>
      </c>
      <c r="I920" s="1" t="s">
        <v>37</v>
      </c>
      <c r="J920" s="1" t="s">
        <v>38</v>
      </c>
      <c r="K920" s="1">
        <v>10</v>
      </c>
      <c r="L920" s="1">
        <v>17</v>
      </c>
      <c r="M920" s="1" t="s">
        <v>39</v>
      </c>
      <c r="N920" s="1" t="s">
        <v>40</v>
      </c>
      <c r="O920" s="1">
        <v>57.4</v>
      </c>
      <c r="P920" s="35">
        <f t="shared" si="42"/>
        <v>0.57399999999999995</v>
      </c>
      <c r="Q920" s="1">
        <f t="shared" si="43"/>
        <v>0.18270987466949584</v>
      </c>
      <c r="R920" s="1">
        <v>8.1999999999999993</v>
      </c>
      <c r="S920" s="1">
        <v>5.7</v>
      </c>
      <c r="T920" s="1">
        <f t="shared" si="44"/>
        <v>2.6218867015072651E-2</v>
      </c>
      <c r="U920" s="1">
        <v>5</v>
      </c>
      <c r="V920" s="1">
        <v>15</v>
      </c>
      <c r="W920" s="1">
        <v>2</v>
      </c>
      <c r="X920" s="1">
        <v>0</v>
      </c>
      <c r="Y920" s="1">
        <v>0</v>
      </c>
      <c r="Z920" s="1">
        <v>0</v>
      </c>
      <c r="AA920" s="1">
        <v>0</v>
      </c>
      <c r="AB920" s="1">
        <v>1</v>
      </c>
      <c r="AC920" s="1" t="s">
        <v>41</v>
      </c>
      <c r="AD920" s="1" t="s">
        <v>67</v>
      </c>
      <c r="AE920" s="1" t="s">
        <v>40</v>
      </c>
      <c r="AF920" s="3">
        <v>4737791.8631999996</v>
      </c>
      <c r="AG920" s="3">
        <v>2512990.8457999998</v>
      </c>
      <c r="AH920" s="3">
        <v>-75.383527999999998</v>
      </c>
      <c r="AI920" s="3">
        <v>8.6350440010000007</v>
      </c>
    </row>
    <row r="921" spans="1:35" ht="15.75" hidden="1" customHeight="1" x14ac:dyDescent="0.25">
      <c r="A921" s="1" t="s">
        <v>32</v>
      </c>
      <c r="B921" s="1" t="s">
        <v>81</v>
      </c>
      <c r="C921" s="1" t="s">
        <v>82</v>
      </c>
      <c r="D921" s="1">
        <v>17</v>
      </c>
      <c r="E921" s="1">
        <v>902</v>
      </c>
      <c r="F921" s="1" t="s">
        <v>68</v>
      </c>
      <c r="G921" s="2">
        <v>45803</v>
      </c>
      <c r="H921" s="4" t="s">
        <v>83</v>
      </c>
      <c r="I921" s="1" t="s">
        <v>37</v>
      </c>
      <c r="J921" s="1" t="s">
        <v>38</v>
      </c>
      <c r="K921" s="1">
        <v>10</v>
      </c>
      <c r="L921" s="1">
        <v>18</v>
      </c>
      <c r="M921" s="1" t="s">
        <v>39</v>
      </c>
      <c r="N921" s="1" t="s">
        <v>40</v>
      </c>
      <c r="O921" s="1">
        <v>65.5</v>
      </c>
      <c r="P921" s="35">
        <f t="shared" si="42"/>
        <v>0.65500000000000003</v>
      </c>
      <c r="Q921" s="1">
        <f t="shared" si="43"/>
        <v>0.20849297545038289</v>
      </c>
      <c r="R921" s="1">
        <v>8.6</v>
      </c>
      <c r="S921" s="1">
        <v>6</v>
      </c>
      <c r="T921" s="1">
        <f t="shared" si="44"/>
        <v>3.4140724730000203E-2</v>
      </c>
      <c r="U921" s="1">
        <v>6</v>
      </c>
      <c r="V921" s="1">
        <v>14</v>
      </c>
      <c r="W921" s="1">
        <v>0</v>
      </c>
      <c r="X921" s="1">
        <v>0</v>
      </c>
      <c r="Y921" s="1">
        <v>0</v>
      </c>
      <c r="Z921" s="1">
        <v>0</v>
      </c>
      <c r="AA921" s="1">
        <v>0</v>
      </c>
      <c r="AB921" s="1">
        <v>4</v>
      </c>
      <c r="AC921" s="1" t="s">
        <v>41</v>
      </c>
      <c r="AD921" s="1" t="s">
        <v>67</v>
      </c>
      <c r="AE921" s="1" t="s">
        <v>40</v>
      </c>
      <c r="AF921" s="3">
        <v>4737790.0689000003</v>
      </c>
      <c r="AG921" s="3">
        <v>2512985.5477999998</v>
      </c>
      <c r="AH921" s="3">
        <v>-75.383544000000001</v>
      </c>
      <c r="AI921" s="3">
        <v>8.6349959999999992</v>
      </c>
    </row>
    <row r="922" spans="1:35" ht="15.75" hidden="1" customHeight="1" x14ac:dyDescent="0.25">
      <c r="A922" s="1" t="s">
        <v>32</v>
      </c>
      <c r="B922" s="1" t="s">
        <v>81</v>
      </c>
      <c r="C922" s="1" t="s">
        <v>84</v>
      </c>
      <c r="D922" s="1">
        <v>18</v>
      </c>
      <c r="E922" s="1">
        <v>903</v>
      </c>
      <c r="F922" s="1" t="s">
        <v>68</v>
      </c>
      <c r="G922" s="2">
        <v>45803</v>
      </c>
      <c r="H922" s="4" t="s">
        <v>83</v>
      </c>
      <c r="I922" s="1" t="s">
        <v>50</v>
      </c>
      <c r="J922" s="1" t="s">
        <v>38</v>
      </c>
      <c r="K922" s="1">
        <v>1</v>
      </c>
      <c r="L922" s="1">
        <v>1</v>
      </c>
      <c r="M922" s="1" t="s">
        <v>39</v>
      </c>
      <c r="N922" s="1" t="s">
        <v>40</v>
      </c>
      <c r="O922" s="1">
        <v>51.6</v>
      </c>
      <c r="P922" s="35">
        <f t="shared" si="42"/>
        <v>0.51600000000000001</v>
      </c>
      <c r="Q922" s="1">
        <f t="shared" si="43"/>
        <v>0.16424790127083599</v>
      </c>
      <c r="R922" s="1">
        <v>8.5</v>
      </c>
      <c r="S922" s="1">
        <v>6.6</v>
      </c>
      <c r="T922" s="1">
        <f t="shared" si="44"/>
        <v>2.1187979263937843E-2</v>
      </c>
      <c r="U922" s="1">
        <v>12</v>
      </c>
      <c r="V922" s="1">
        <v>17</v>
      </c>
      <c r="W922" s="1">
        <v>2</v>
      </c>
      <c r="X922" s="1">
        <v>0</v>
      </c>
      <c r="Y922" s="1">
        <v>0</v>
      </c>
      <c r="Z922" s="1">
        <v>0</v>
      </c>
      <c r="AA922" s="1">
        <v>0</v>
      </c>
      <c r="AB922" s="1">
        <v>0</v>
      </c>
      <c r="AC922" s="1" t="s">
        <v>41</v>
      </c>
      <c r="AD922" s="1" t="s">
        <v>67</v>
      </c>
      <c r="AE922" s="1" t="s">
        <v>40</v>
      </c>
      <c r="AF922" s="3">
        <v>4732764.3102000002</v>
      </c>
      <c r="AG922" s="3">
        <v>2517548.7692999998</v>
      </c>
      <c r="AH922" s="3">
        <v>-75.429466000000005</v>
      </c>
      <c r="AI922" s="3">
        <v>8.6759640010000005</v>
      </c>
    </row>
    <row r="923" spans="1:35" ht="15.75" hidden="1" customHeight="1" x14ac:dyDescent="0.25">
      <c r="A923" s="1" t="s">
        <v>32</v>
      </c>
      <c r="B923" s="1" t="s">
        <v>81</v>
      </c>
      <c r="C923" s="1" t="s">
        <v>84</v>
      </c>
      <c r="D923" s="1">
        <v>18</v>
      </c>
      <c r="E923" s="1">
        <v>904</v>
      </c>
      <c r="F923" s="1" t="s">
        <v>68</v>
      </c>
      <c r="G923" s="2">
        <v>45803</v>
      </c>
      <c r="H923" s="4" t="s">
        <v>83</v>
      </c>
      <c r="I923" s="1" t="s">
        <v>50</v>
      </c>
      <c r="J923" s="1" t="s">
        <v>38</v>
      </c>
      <c r="K923" s="1">
        <v>1</v>
      </c>
      <c r="L923" s="1">
        <v>2</v>
      </c>
      <c r="M923" s="1" t="s">
        <v>43</v>
      </c>
      <c r="N923" s="1" t="s">
        <v>40</v>
      </c>
      <c r="O923" s="1">
        <v>52.8</v>
      </c>
      <c r="P923" s="35">
        <f t="shared" si="42"/>
        <v>0.52800000000000002</v>
      </c>
      <c r="Q923" s="1">
        <f t="shared" si="43"/>
        <v>0.16806761990504149</v>
      </c>
      <c r="R923" s="1">
        <v>6.8</v>
      </c>
      <c r="S923" s="1">
        <v>4.5</v>
      </c>
      <c r="T923" s="1">
        <f t="shared" si="44"/>
        <v>2.2184925827465476E-2</v>
      </c>
      <c r="U923" s="1">
        <v>10</v>
      </c>
      <c r="V923" s="1">
        <v>19</v>
      </c>
      <c r="W923" s="1">
        <v>0</v>
      </c>
      <c r="X923" s="1">
        <v>0</v>
      </c>
      <c r="Y923" s="1">
        <v>0</v>
      </c>
      <c r="Z923" s="1">
        <v>0</v>
      </c>
      <c r="AA923" s="1">
        <v>0</v>
      </c>
      <c r="AB923" s="1">
        <v>3</v>
      </c>
      <c r="AC923" s="1" t="s">
        <v>41</v>
      </c>
      <c r="AD923" s="1" t="s">
        <v>67</v>
      </c>
      <c r="AE923" s="1" t="s">
        <v>40</v>
      </c>
      <c r="AF923" s="3">
        <v>4732755.9455000004</v>
      </c>
      <c r="AG923" s="3">
        <v>2517548.8228000002</v>
      </c>
      <c r="AH923" s="3">
        <v>-75.429541999999998</v>
      </c>
      <c r="AI923" s="3">
        <v>8.6759640000000005</v>
      </c>
    </row>
    <row r="924" spans="1:35" ht="15.75" hidden="1" customHeight="1" x14ac:dyDescent="0.25">
      <c r="A924" s="1" t="s">
        <v>32</v>
      </c>
      <c r="B924" s="1" t="s">
        <v>81</v>
      </c>
      <c r="C924" s="1" t="s">
        <v>84</v>
      </c>
      <c r="D924" s="1">
        <v>18</v>
      </c>
      <c r="E924" s="1">
        <v>905</v>
      </c>
      <c r="F924" s="1" t="s">
        <v>68</v>
      </c>
      <c r="G924" s="2">
        <v>45803</v>
      </c>
      <c r="H924" s="4" t="s">
        <v>83</v>
      </c>
      <c r="I924" s="1" t="s">
        <v>50</v>
      </c>
      <c r="J924" s="1" t="s">
        <v>38</v>
      </c>
      <c r="K924" s="1">
        <v>2</v>
      </c>
      <c r="L924" s="1">
        <v>3</v>
      </c>
      <c r="M924" s="1" t="s">
        <v>39</v>
      </c>
      <c r="N924" s="1" t="s">
        <v>40</v>
      </c>
      <c r="O924" s="1">
        <v>56</v>
      </c>
      <c r="P924" s="35">
        <f t="shared" si="42"/>
        <v>0.56000000000000005</v>
      </c>
      <c r="Q924" s="1">
        <f t="shared" si="43"/>
        <v>0.17825353626292281</v>
      </c>
      <c r="R924" s="1">
        <v>8</v>
      </c>
      <c r="S924" s="1">
        <v>5.8</v>
      </c>
      <c r="T924" s="1">
        <f t="shared" si="44"/>
        <v>2.4955495076809196E-2</v>
      </c>
      <c r="U924" s="1">
        <v>12</v>
      </c>
      <c r="V924" s="1">
        <v>20</v>
      </c>
      <c r="W924" s="1">
        <v>0</v>
      </c>
      <c r="X924" s="1">
        <v>0</v>
      </c>
      <c r="Y924" s="1">
        <v>0</v>
      </c>
      <c r="Z924" s="1">
        <v>0</v>
      </c>
      <c r="AA924" s="1">
        <v>0</v>
      </c>
      <c r="AB924" s="1">
        <v>0</v>
      </c>
      <c r="AC924" s="1" t="s">
        <v>41</v>
      </c>
      <c r="AD924" s="1" t="s">
        <v>67</v>
      </c>
      <c r="AE924" s="1" t="s">
        <v>40</v>
      </c>
      <c r="AF924" s="3">
        <v>4732756.1142999995</v>
      </c>
      <c r="AG924" s="3">
        <v>2517558.0024999999</v>
      </c>
      <c r="AH924" s="3">
        <v>-75.429541</v>
      </c>
      <c r="AI924" s="3">
        <v>8.6760470010000006</v>
      </c>
    </row>
    <row r="925" spans="1:35" ht="15.75" hidden="1" customHeight="1" x14ac:dyDescent="0.25">
      <c r="A925" s="1" t="s">
        <v>32</v>
      </c>
      <c r="B925" s="1" t="s">
        <v>81</v>
      </c>
      <c r="C925" s="1" t="s">
        <v>84</v>
      </c>
      <c r="D925" s="1">
        <v>18</v>
      </c>
      <c r="E925" s="1">
        <v>906</v>
      </c>
      <c r="F925" s="1" t="s">
        <v>68</v>
      </c>
      <c r="G925" s="2">
        <v>45803</v>
      </c>
      <c r="H925" s="4" t="s">
        <v>83</v>
      </c>
      <c r="I925" s="1" t="s">
        <v>50</v>
      </c>
      <c r="J925" s="1" t="s">
        <v>38</v>
      </c>
      <c r="K925" s="1">
        <v>3</v>
      </c>
      <c r="L925" s="1">
        <v>4</v>
      </c>
      <c r="M925" s="1" t="s">
        <v>39</v>
      </c>
      <c r="N925" s="1" t="s">
        <v>40</v>
      </c>
      <c r="O925" s="1">
        <v>54.4</v>
      </c>
      <c r="P925" s="35">
        <f t="shared" si="42"/>
        <v>0.54400000000000004</v>
      </c>
      <c r="Q925" s="1">
        <f t="shared" si="43"/>
        <v>0.17316057808398214</v>
      </c>
      <c r="R925" s="1">
        <v>8.5</v>
      </c>
      <c r="S925" s="1">
        <v>6</v>
      </c>
      <c r="T925" s="1">
        <f t="shared" si="44"/>
        <v>2.3549838619421573E-2</v>
      </c>
      <c r="U925" s="1">
        <v>12</v>
      </c>
      <c r="V925" s="1">
        <v>19</v>
      </c>
      <c r="W925" s="1">
        <v>1</v>
      </c>
      <c r="X925" s="1">
        <v>0</v>
      </c>
      <c r="Y925" s="1">
        <v>0</v>
      </c>
      <c r="Z925" s="1">
        <v>0</v>
      </c>
      <c r="AA925" s="1">
        <v>0</v>
      </c>
      <c r="AB925" s="1">
        <v>2</v>
      </c>
      <c r="AC925" s="1" t="s">
        <v>41</v>
      </c>
      <c r="AD925" s="1" t="s">
        <v>67</v>
      </c>
      <c r="AE925" s="1" t="s">
        <v>40</v>
      </c>
      <c r="AF925" s="3">
        <v>4732754.9874999998</v>
      </c>
      <c r="AG925" s="3">
        <v>2517553.9171000002</v>
      </c>
      <c r="AH925" s="3">
        <v>-75.429551000000004</v>
      </c>
      <c r="AI925" s="3">
        <v>8.6760100009999999</v>
      </c>
    </row>
    <row r="926" spans="1:35" ht="15.75" hidden="1" customHeight="1" x14ac:dyDescent="0.25">
      <c r="A926" s="1" t="s">
        <v>32</v>
      </c>
      <c r="B926" s="1" t="s">
        <v>81</v>
      </c>
      <c r="C926" s="1" t="s">
        <v>84</v>
      </c>
      <c r="D926" s="1">
        <v>18</v>
      </c>
      <c r="E926" s="1">
        <v>907</v>
      </c>
      <c r="F926" s="1" t="s">
        <v>68</v>
      </c>
      <c r="G926" s="2">
        <v>45803</v>
      </c>
      <c r="H926" s="4" t="s">
        <v>83</v>
      </c>
      <c r="I926" s="1" t="s">
        <v>50</v>
      </c>
      <c r="J926" s="1" t="s">
        <v>38</v>
      </c>
      <c r="K926" s="1">
        <v>3</v>
      </c>
      <c r="L926" s="1">
        <v>5</v>
      </c>
      <c r="M926" s="1" t="s">
        <v>39</v>
      </c>
      <c r="N926" s="1" t="s">
        <v>40</v>
      </c>
      <c r="O926" s="1">
        <v>59.4</v>
      </c>
      <c r="P926" s="35">
        <f t="shared" si="42"/>
        <v>0.59399999999999997</v>
      </c>
      <c r="Q926" s="1">
        <f t="shared" si="43"/>
        <v>0.18907607239317165</v>
      </c>
      <c r="R926" s="1">
        <v>8.3000000000000007</v>
      </c>
      <c r="S926" s="1">
        <v>5.6</v>
      </c>
      <c r="T926" s="1">
        <f t="shared" si="44"/>
        <v>2.8077796750385988E-2</v>
      </c>
      <c r="U926" s="1">
        <v>12</v>
      </c>
      <c r="V926" s="1">
        <v>20</v>
      </c>
      <c r="W926" s="1">
        <v>0</v>
      </c>
      <c r="X926" s="1">
        <v>0</v>
      </c>
      <c r="Y926" s="1">
        <v>0</v>
      </c>
      <c r="Z926" s="1">
        <v>0</v>
      </c>
      <c r="AA926" s="1">
        <v>0</v>
      </c>
      <c r="AB926" s="1">
        <v>0</v>
      </c>
      <c r="AC926" s="1" t="s">
        <v>41</v>
      </c>
      <c r="AD926" s="1" t="s">
        <v>67</v>
      </c>
      <c r="AE926" s="1" t="s">
        <v>40</v>
      </c>
      <c r="AF926" s="3">
        <v>4732752.2671999997</v>
      </c>
      <c r="AG926" s="3">
        <v>2517558.8014000002</v>
      </c>
      <c r="AH926" s="3">
        <v>-75.429575999999997</v>
      </c>
      <c r="AI926" s="3">
        <v>8.6760540010000007</v>
      </c>
    </row>
    <row r="927" spans="1:35" ht="15.75" hidden="1" customHeight="1" x14ac:dyDescent="0.25">
      <c r="A927" s="1" t="s">
        <v>32</v>
      </c>
      <c r="B927" s="1" t="s">
        <v>81</v>
      </c>
      <c r="C927" s="1" t="s">
        <v>84</v>
      </c>
      <c r="D927" s="1">
        <v>18</v>
      </c>
      <c r="E927" s="1">
        <v>908</v>
      </c>
      <c r="F927" s="1" t="s">
        <v>68</v>
      </c>
      <c r="G927" s="2">
        <v>45803</v>
      </c>
      <c r="H927" s="4" t="s">
        <v>83</v>
      </c>
      <c r="I927" s="1" t="s">
        <v>50</v>
      </c>
      <c r="J927" s="1" t="s">
        <v>38</v>
      </c>
      <c r="K927" s="1">
        <v>3</v>
      </c>
      <c r="L927" s="1">
        <v>6</v>
      </c>
      <c r="M927" s="1" t="s">
        <v>39</v>
      </c>
      <c r="N927" s="1" t="s">
        <v>40</v>
      </c>
      <c r="O927" s="1">
        <v>59.5</v>
      </c>
      <c r="P927" s="35">
        <f t="shared" si="42"/>
        <v>0.59499999999999997</v>
      </c>
      <c r="Q927" s="1">
        <f t="shared" si="43"/>
        <v>0.18939438227935546</v>
      </c>
      <c r="R927" s="1">
        <v>10.8</v>
      </c>
      <c r="S927" s="1">
        <v>8.5</v>
      </c>
      <c r="T927" s="1">
        <f t="shared" si="44"/>
        <v>2.8172414364054123E-2</v>
      </c>
      <c r="U927" s="1">
        <v>8</v>
      </c>
      <c r="V927" s="1">
        <v>16</v>
      </c>
      <c r="W927" s="1">
        <v>1</v>
      </c>
      <c r="X927" s="1">
        <v>0</v>
      </c>
      <c r="Y927" s="1">
        <v>0</v>
      </c>
      <c r="Z927" s="1">
        <v>0</v>
      </c>
      <c r="AA927" s="1">
        <v>0</v>
      </c>
      <c r="AB927" s="1">
        <v>1</v>
      </c>
      <c r="AC927" s="1" t="s">
        <v>55</v>
      </c>
      <c r="AD927" s="1" t="s">
        <v>67</v>
      </c>
      <c r="AE927" s="1" t="s">
        <v>40</v>
      </c>
      <c r="AF927" s="3">
        <v>4732752.0124000004</v>
      </c>
      <c r="AG927" s="3">
        <v>2517553.3829999999</v>
      </c>
      <c r="AH927" s="3">
        <v>-75.429578000000006</v>
      </c>
      <c r="AI927" s="3">
        <v>8.676005</v>
      </c>
    </row>
    <row r="928" spans="1:35" ht="15.75" hidden="1" customHeight="1" x14ac:dyDescent="0.25">
      <c r="A928" s="1" t="s">
        <v>32</v>
      </c>
      <c r="B928" s="1" t="s">
        <v>81</v>
      </c>
      <c r="C928" s="1" t="s">
        <v>84</v>
      </c>
      <c r="D928" s="1">
        <v>18</v>
      </c>
      <c r="E928" s="1">
        <v>909</v>
      </c>
      <c r="F928" s="1" t="s">
        <v>68</v>
      </c>
      <c r="G928" s="2">
        <v>45803</v>
      </c>
      <c r="H928" s="4" t="s">
        <v>83</v>
      </c>
      <c r="I928" s="1" t="s">
        <v>50</v>
      </c>
      <c r="J928" s="1" t="s">
        <v>38</v>
      </c>
      <c r="K928" s="1">
        <v>3</v>
      </c>
      <c r="L928" s="1">
        <v>7</v>
      </c>
      <c r="M928" s="1" t="s">
        <v>39</v>
      </c>
      <c r="N928" s="1" t="s">
        <v>40</v>
      </c>
      <c r="O928" s="1">
        <v>50.7</v>
      </c>
      <c r="P928" s="35">
        <f t="shared" si="42"/>
        <v>0.50700000000000001</v>
      </c>
      <c r="Q928" s="1">
        <f t="shared" si="43"/>
        <v>0.16138311229518187</v>
      </c>
      <c r="R928" s="1">
        <v>8.5</v>
      </c>
      <c r="S928" s="1">
        <v>6.4</v>
      </c>
      <c r="T928" s="1">
        <f t="shared" si="44"/>
        <v>2.0455309483414303E-2</v>
      </c>
      <c r="U928" s="1">
        <v>10</v>
      </c>
      <c r="V928" s="1">
        <v>18</v>
      </c>
      <c r="W928" s="1">
        <v>1</v>
      </c>
      <c r="X928" s="1">
        <v>0</v>
      </c>
      <c r="Y928" s="1">
        <v>0</v>
      </c>
      <c r="Z928" s="1">
        <v>0</v>
      </c>
      <c r="AA928" s="1">
        <v>0</v>
      </c>
      <c r="AB928" s="1">
        <v>0</v>
      </c>
      <c r="AC928" s="1" t="s">
        <v>41</v>
      </c>
      <c r="AD928" s="1" t="s">
        <v>67</v>
      </c>
      <c r="AE928" s="1" t="s">
        <v>40</v>
      </c>
      <c r="AF928" s="3">
        <v>4732752.0754000004</v>
      </c>
      <c r="AG928" s="3">
        <v>2517563.227</v>
      </c>
      <c r="AH928" s="3">
        <v>-75.429578000000006</v>
      </c>
      <c r="AI928" s="3">
        <v>8.6760940000000009</v>
      </c>
    </row>
    <row r="929" spans="1:35" ht="15.75" hidden="1" customHeight="1" x14ac:dyDescent="0.25">
      <c r="A929" s="1" t="s">
        <v>32</v>
      </c>
      <c r="B929" s="1" t="s">
        <v>81</v>
      </c>
      <c r="C929" s="1" t="s">
        <v>84</v>
      </c>
      <c r="D929" s="1">
        <v>18</v>
      </c>
      <c r="E929" s="1">
        <v>910</v>
      </c>
      <c r="F929" s="1" t="s">
        <v>68</v>
      </c>
      <c r="G929" s="2">
        <v>45803</v>
      </c>
      <c r="H929" s="4" t="s">
        <v>83</v>
      </c>
      <c r="I929" s="1" t="s">
        <v>50</v>
      </c>
      <c r="J929" s="1" t="s">
        <v>38</v>
      </c>
      <c r="K929" s="1">
        <v>3</v>
      </c>
      <c r="L929" s="1">
        <v>8</v>
      </c>
      <c r="M929" s="1" t="s">
        <v>39</v>
      </c>
      <c r="N929" s="1" t="s">
        <v>40</v>
      </c>
      <c r="O929" s="1">
        <v>57.1</v>
      </c>
      <c r="P929" s="35">
        <f t="shared" si="42"/>
        <v>0.57100000000000006</v>
      </c>
      <c r="Q929" s="1">
        <f t="shared" si="43"/>
        <v>0.1817549450109445</v>
      </c>
      <c r="R929" s="1">
        <v>10.199999999999999</v>
      </c>
      <c r="S929" s="1">
        <v>8</v>
      </c>
      <c r="T929" s="1">
        <f t="shared" si="44"/>
        <v>2.5945518400312329E-2</v>
      </c>
      <c r="U929" s="1">
        <v>6</v>
      </c>
      <c r="V929" s="1">
        <v>14</v>
      </c>
      <c r="W929" s="1">
        <v>2</v>
      </c>
      <c r="X929" s="1">
        <v>0</v>
      </c>
      <c r="Y929" s="1">
        <v>0</v>
      </c>
      <c r="Z929" s="1">
        <v>0</v>
      </c>
      <c r="AA929" s="1">
        <v>0</v>
      </c>
      <c r="AB929" s="1">
        <v>0</v>
      </c>
      <c r="AC929" s="1" t="s">
        <v>41</v>
      </c>
      <c r="AD929" s="1" t="s">
        <v>67</v>
      </c>
      <c r="AE929" s="1" t="s">
        <v>40</v>
      </c>
      <c r="AF929" s="3">
        <v>4732751.6301999995</v>
      </c>
      <c r="AG929" s="3">
        <v>2517562.4556</v>
      </c>
      <c r="AH929" s="3">
        <v>-75.429581999999996</v>
      </c>
      <c r="AI929" s="3">
        <v>8.6760870000000008</v>
      </c>
    </row>
    <row r="930" spans="1:35" ht="15.75" hidden="1" customHeight="1" x14ac:dyDescent="0.25">
      <c r="A930" s="1" t="s">
        <v>32</v>
      </c>
      <c r="B930" s="1" t="s">
        <v>81</v>
      </c>
      <c r="C930" s="1" t="s">
        <v>84</v>
      </c>
      <c r="D930" s="1">
        <v>18</v>
      </c>
      <c r="E930" s="1">
        <v>911</v>
      </c>
      <c r="F930" s="1" t="s">
        <v>68</v>
      </c>
      <c r="G930" s="2">
        <v>45803</v>
      </c>
      <c r="H930" s="4" t="s">
        <v>83</v>
      </c>
      <c r="I930" s="1" t="s">
        <v>50</v>
      </c>
      <c r="J930" s="1" t="s">
        <v>38</v>
      </c>
      <c r="K930" s="1">
        <v>4</v>
      </c>
      <c r="L930" s="1">
        <v>9</v>
      </c>
      <c r="M930" s="1" t="s">
        <v>39</v>
      </c>
      <c r="N930" s="1" t="s">
        <v>40</v>
      </c>
      <c r="O930" s="1">
        <v>59.5</v>
      </c>
      <c r="P930" s="35">
        <f t="shared" si="42"/>
        <v>0.59499999999999997</v>
      </c>
      <c r="Q930" s="1">
        <f t="shared" si="43"/>
        <v>0.18939438227935546</v>
      </c>
      <c r="R930" s="1">
        <v>7.5</v>
      </c>
      <c r="S930" s="1">
        <v>5.0999999999999996</v>
      </c>
      <c r="T930" s="1">
        <f t="shared" si="44"/>
        <v>2.8172414364054123E-2</v>
      </c>
      <c r="U930" s="1">
        <v>8</v>
      </c>
      <c r="V930" s="1">
        <v>18</v>
      </c>
      <c r="W930" s="1">
        <v>1</v>
      </c>
      <c r="X930" s="1">
        <v>0</v>
      </c>
      <c r="Y930" s="1">
        <v>0</v>
      </c>
      <c r="Z930" s="1">
        <v>0</v>
      </c>
      <c r="AA930" s="1">
        <v>0</v>
      </c>
      <c r="AB930" s="1">
        <v>1</v>
      </c>
      <c r="AC930" s="1" t="s">
        <v>41</v>
      </c>
      <c r="AD930" s="1" t="s">
        <v>67</v>
      </c>
      <c r="AE930" s="1" t="s">
        <v>40</v>
      </c>
      <c r="AF930" s="3">
        <v>4732746.0436000004</v>
      </c>
      <c r="AG930" s="3">
        <v>2517549.4391999999</v>
      </c>
      <c r="AH930" s="3">
        <v>-75.429631999999998</v>
      </c>
      <c r="AI930" s="3">
        <v>8.6759690000000003</v>
      </c>
    </row>
    <row r="931" spans="1:35" ht="15.75" hidden="1" customHeight="1" x14ac:dyDescent="0.25">
      <c r="A931" s="1" t="s">
        <v>32</v>
      </c>
      <c r="B931" s="1" t="s">
        <v>81</v>
      </c>
      <c r="C931" s="1" t="s">
        <v>84</v>
      </c>
      <c r="D931" s="1">
        <v>18</v>
      </c>
      <c r="E931" s="1">
        <v>912</v>
      </c>
      <c r="F931" s="1" t="s">
        <v>68</v>
      </c>
      <c r="G931" s="2">
        <v>45803</v>
      </c>
      <c r="H931" s="4" t="s">
        <v>83</v>
      </c>
      <c r="I931" s="1" t="s">
        <v>50</v>
      </c>
      <c r="J931" s="1" t="s">
        <v>38</v>
      </c>
      <c r="K931" s="1">
        <v>5</v>
      </c>
      <c r="L931" s="1">
        <v>10</v>
      </c>
      <c r="M931" s="1" t="s">
        <v>43</v>
      </c>
      <c r="N931" s="1" t="s">
        <v>40</v>
      </c>
      <c r="O931" s="1">
        <v>60.8</v>
      </c>
      <c r="P931" s="35">
        <f t="shared" si="42"/>
        <v>0.60799999999999998</v>
      </c>
      <c r="Q931" s="1">
        <f t="shared" si="43"/>
        <v>0.19353241079974473</v>
      </c>
      <c r="R931" s="1">
        <v>7</v>
      </c>
      <c r="S931" s="1">
        <v>4.5999999999999996</v>
      </c>
      <c r="T931" s="1">
        <f t="shared" si="44"/>
        <v>2.9416926441561197E-2</v>
      </c>
      <c r="U931" s="1">
        <v>10</v>
      </c>
      <c r="V931" s="1">
        <v>18</v>
      </c>
      <c r="W931" s="1">
        <v>0</v>
      </c>
      <c r="X931" s="1">
        <v>0</v>
      </c>
      <c r="Y931" s="1">
        <v>0</v>
      </c>
      <c r="Z931" s="1">
        <v>0</v>
      </c>
      <c r="AA931" s="1">
        <v>1</v>
      </c>
      <c r="AB931" s="1">
        <v>2</v>
      </c>
      <c r="AC931" s="1" t="s">
        <v>41</v>
      </c>
      <c r="AD931" s="1" t="s">
        <v>67</v>
      </c>
      <c r="AE931" s="1" t="s">
        <v>40</v>
      </c>
      <c r="AF931" s="3">
        <v>4732733.9312000005</v>
      </c>
      <c r="AG931" s="3">
        <v>2517548.6318999999</v>
      </c>
      <c r="AH931" s="3">
        <v>-75.429742000000005</v>
      </c>
      <c r="AI931" s="3">
        <v>8.6759609999999991</v>
      </c>
    </row>
    <row r="932" spans="1:35" ht="15.75" hidden="1" customHeight="1" x14ac:dyDescent="0.25">
      <c r="A932" s="1" t="s">
        <v>32</v>
      </c>
      <c r="B932" s="1" t="s">
        <v>81</v>
      </c>
      <c r="C932" s="1" t="s">
        <v>84</v>
      </c>
      <c r="D932" s="1">
        <v>18</v>
      </c>
      <c r="E932" s="1">
        <v>913</v>
      </c>
      <c r="F932" s="1" t="s">
        <v>68</v>
      </c>
      <c r="G932" s="2">
        <v>45803</v>
      </c>
      <c r="H932" s="4" t="s">
        <v>83</v>
      </c>
      <c r="I932" s="1" t="s">
        <v>50</v>
      </c>
      <c r="J932" s="1" t="s">
        <v>38</v>
      </c>
      <c r="K932" s="1">
        <v>9</v>
      </c>
      <c r="L932" s="1">
        <v>11</v>
      </c>
      <c r="M932" s="1" t="s">
        <v>39</v>
      </c>
      <c r="N932" s="1" t="s">
        <v>40</v>
      </c>
      <c r="O932" s="1">
        <v>61.5</v>
      </c>
      <c r="P932" s="35">
        <f t="shared" si="42"/>
        <v>0.61499999999999999</v>
      </c>
      <c r="Q932" s="1">
        <f t="shared" si="43"/>
        <v>0.19576058000303126</v>
      </c>
      <c r="R932" s="1">
        <v>10</v>
      </c>
      <c r="S932" s="1">
        <v>6.8</v>
      </c>
      <c r="T932" s="1">
        <f t="shared" si="44"/>
        <v>3.0098189175466056E-2</v>
      </c>
      <c r="U932" s="1">
        <v>8</v>
      </c>
      <c r="V932" s="1">
        <v>17</v>
      </c>
      <c r="W932" s="1">
        <v>0</v>
      </c>
      <c r="X932" s="1">
        <v>0</v>
      </c>
      <c r="Y932" s="1">
        <v>0</v>
      </c>
      <c r="Z932" s="1">
        <v>0</v>
      </c>
      <c r="AA932" s="1">
        <v>1</v>
      </c>
      <c r="AB932" s="1">
        <v>0</v>
      </c>
      <c r="AC932" s="1" t="s">
        <v>41</v>
      </c>
      <c r="AD932" s="1" t="s">
        <v>67</v>
      </c>
      <c r="AE932" s="1" t="s">
        <v>40</v>
      </c>
      <c r="AF932" s="3">
        <v>4732715.0303999996</v>
      </c>
      <c r="AG932" s="3">
        <v>2517553.3985000001</v>
      </c>
      <c r="AH932" s="3">
        <v>-75.429913999999997</v>
      </c>
      <c r="AI932" s="3">
        <v>8.6760029999999997</v>
      </c>
    </row>
    <row r="933" spans="1:35" ht="15.75" hidden="1" customHeight="1" x14ac:dyDescent="0.25">
      <c r="A933" s="1" t="s">
        <v>32</v>
      </c>
      <c r="B933" s="1" t="s">
        <v>81</v>
      </c>
      <c r="C933" s="1" t="s">
        <v>84</v>
      </c>
      <c r="D933" s="1">
        <v>18</v>
      </c>
      <c r="E933" s="1">
        <v>915</v>
      </c>
      <c r="F933" s="1" t="s">
        <v>68</v>
      </c>
      <c r="G933" s="2">
        <v>45803</v>
      </c>
      <c r="H933" s="4" t="s">
        <v>83</v>
      </c>
      <c r="I933" s="1" t="s">
        <v>50</v>
      </c>
      <c r="J933" s="1" t="s">
        <v>38</v>
      </c>
      <c r="K933" s="1">
        <v>9</v>
      </c>
      <c r="L933" s="1">
        <v>12</v>
      </c>
      <c r="M933" s="1" t="s">
        <v>39</v>
      </c>
      <c r="N933" s="1" t="s">
        <v>40</v>
      </c>
      <c r="O933" s="1">
        <v>58.9</v>
      </c>
      <c r="P933" s="35">
        <f t="shared" si="42"/>
        <v>0.58899999999999997</v>
      </c>
      <c r="Q933" s="1">
        <f t="shared" si="43"/>
        <v>0.18748452296225271</v>
      </c>
      <c r="R933" s="1">
        <v>10</v>
      </c>
      <c r="S933" s="1">
        <v>7</v>
      </c>
      <c r="T933" s="1">
        <f t="shared" si="44"/>
        <v>2.7607096006191711E-2</v>
      </c>
      <c r="U933" s="1">
        <v>10</v>
      </c>
      <c r="V933" s="1">
        <v>19</v>
      </c>
      <c r="W933" s="1">
        <v>1</v>
      </c>
      <c r="X933" s="1">
        <v>1</v>
      </c>
      <c r="Y933" s="1">
        <v>0</v>
      </c>
      <c r="Z933" s="1">
        <v>0</v>
      </c>
      <c r="AA933" s="1">
        <v>0</v>
      </c>
      <c r="AB933" s="1">
        <v>0</v>
      </c>
      <c r="AC933" s="1" t="s">
        <v>41</v>
      </c>
      <c r="AD933" s="1" t="s">
        <v>67</v>
      </c>
      <c r="AE933" s="1" t="s">
        <v>40</v>
      </c>
      <c r="AF933" s="3">
        <v>4732717.1370999999</v>
      </c>
      <c r="AG933" s="3">
        <v>2517555.8185000001</v>
      </c>
      <c r="AH933" s="3">
        <v>-75.429895000000002</v>
      </c>
      <c r="AI933" s="3">
        <v>8.6760249999999992</v>
      </c>
    </row>
    <row r="934" spans="1:35" ht="15.75" hidden="1" customHeight="1" x14ac:dyDescent="0.25">
      <c r="A934" s="1" t="s">
        <v>32</v>
      </c>
      <c r="B934" s="1" t="s">
        <v>81</v>
      </c>
      <c r="C934" s="1" t="s">
        <v>84</v>
      </c>
      <c r="D934" s="1">
        <v>18</v>
      </c>
      <c r="E934" s="1">
        <v>916</v>
      </c>
      <c r="F934" s="1" t="s">
        <v>68</v>
      </c>
      <c r="G934" s="2">
        <v>45803</v>
      </c>
      <c r="H934" s="4" t="s">
        <v>83</v>
      </c>
      <c r="I934" s="1" t="s">
        <v>50</v>
      </c>
      <c r="J934" s="1" t="s">
        <v>38</v>
      </c>
      <c r="K934" s="1">
        <v>10</v>
      </c>
      <c r="L934" s="1">
        <v>13</v>
      </c>
      <c r="M934" s="1" t="s">
        <v>39</v>
      </c>
      <c r="N934" s="1"/>
      <c r="O934" s="1">
        <v>63</v>
      </c>
      <c r="P934" s="35">
        <f t="shared" si="42"/>
        <v>0.63</v>
      </c>
      <c r="Q934" s="1">
        <f t="shared" si="43"/>
        <v>0.20053522829578813</v>
      </c>
      <c r="R934" s="1">
        <v>10.199999999999999</v>
      </c>
      <c r="S934" s="1">
        <v>8.1999999999999993</v>
      </c>
      <c r="T934" s="1">
        <f t="shared" si="44"/>
        <v>3.1584298456586633E-2</v>
      </c>
      <c r="U934" s="1">
        <v>9</v>
      </c>
      <c r="V934" s="1">
        <v>18</v>
      </c>
      <c r="W934" s="1">
        <v>2</v>
      </c>
      <c r="X934" s="1">
        <v>0</v>
      </c>
      <c r="Y934" s="1">
        <v>0</v>
      </c>
      <c r="Z934" s="1">
        <v>0</v>
      </c>
      <c r="AA934" s="1">
        <v>0</v>
      </c>
      <c r="AB934" s="1">
        <v>0</v>
      </c>
      <c r="AC934" s="1" t="s">
        <v>45</v>
      </c>
      <c r="AD934" s="1" t="s">
        <v>67</v>
      </c>
      <c r="AE934" s="1" t="s">
        <v>40</v>
      </c>
      <c r="AF934" s="3">
        <v>4732725.6514999997</v>
      </c>
      <c r="AG934" s="3">
        <v>2517561.9582000002</v>
      </c>
      <c r="AH934" s="3">
        <v>-75.429817999999997</v>
      </c>
      <c r="AI934" s="3">
        <v>8.6760809999999999</v>
      </c>
    </row>
    <row r="935" spans="1:35" ht="15.75" hidden="1" customHeight="1" x14ac:dyDescent="0.25">
      <c r="A935" s="1" t="s">
        <v>32</v>
      </c>
      <c r="B935" s="1" t="s">
        <v>81</v>
      </c>
      <c r="C935" s="1" t="s">
        <v>85</v>
      </c>
      <c r="D935" s="1">
        <v>19</v>
      </c>
      <c r="E935" s="1" t="s">
        <v>40</v>
      </c>
      <c r="F935" s="1" t="s">
        <v>86</v>
      </c>
      <c r="G935" s="2">
        <v>45803</v>
      </c>
      <c r="H935" s="1" t="s">
        <v>36</v>
      </c>
      <c r="I935" s="1" t="s">
        <v>37</v>
      </c>
      <c r="J935" s="1" t="s">
        <v>38</v>
      </c>
      <c r="K935" s="1">
        <v>1</v>
      </c>
      <c r="L935" s="1">
        <v>1</v>
      </c>
      <c r="M935" s="1" t="s">
        <v>44</v>
      </c>
      <c r="N935" s="1">
        <v>7</v>
      </c>
      <c r="O935" s="1" t="s">
        <v>40</v>
      </c>
      <c r="P935" s="35"/>
      <c r="Q935" s="1"/>
      <c r="R935" s="1"/>
      <c r="S935" s="1" t="s">
        <v>40</v>
      </c>
      <c r="T935" s="1">
        <f t="shared" si="44"/>
        <v>0</v>
      </c>
      <c r="U935" s="1" t="s">
        <v>40</v>
      </c>
      <c r="V935" s="1" t="s">
        <v>40</v>
      </c>
      <c r="W935" s="1"/>
      <c r="X935" s="1"/>
      <c r="Y935" s="1"/>
      <c r="Z935" s="1"/>
      <c r="AA935" s="1"/>
      <c r="AB935" s="1"/>
      <c r="AC935" s="1" t="s">
        <v>41</v>
      </c>
      <c r="AD935" s="1" t="s">
        <v>87</v>
      </c>
      <c r="AE935" s="1" t="s">
        <v>40</v>
      </c>
    </row>
    <row r="936" spans="1:35" ht="15.75" hidden="1" customHeight="1" x14ac:dyDescent="0.25">
      <c r="A936" s="1" t="s">
        <v>32</v>
      </c>
      <c r="B936" s="1" t="s">
        <v>81</v>
      </c>
      <c r="C936" s="1" t="s">
        <v>85</v>
      </c>
      <c r="D936" s="1">
        <v>19</v>
      </c>
      <c r="E936" s="1" t="s">
        <v>40</v>
      </c>
      <c r="F936" s="1" t="s">
        <v>86</v>
      </c>
      <c r="G936" s="2">
        <v>45803</v>
      </c>
      <c r="H936" s="1" t="s">
        <v>36</v>
      </c>
      <c r="I936" s="1" t="s">
        <v>37</v>
      </c>
      <c r="J936" s="1" t="s">
        <v>38</v>
      </c>
      <c r="K936" s="1">
        <v>1</v>
      </c>
      <c r="L936" s="1">
        <v>2</v>
      </c>
      <c r="M936" s="1" t="s">
        <v>47</v>
      </c>
      <c r="N936" s="1">
        <v>1</v>
      </c>
      <c r="O936" s="1" t="s">
        <v>40</v>
      </c>
      <c r="P936" s="35"/>
      <c r="Q936" s="1"/>
      <c r="R936" s="1"/>
      <c r="S936" s="1" t="s">
        <v>40</v>
      </c>
      <c r="T936" s="1">
        <f t="shared" si="44"/>
        <v>0</v>
      </c>
      <c r="U936" s="1" t="s">
        <v>40</v>
      </c>
      <c r="V936" s="1" t="s">
        <v>40</v>
      </c>
      <c r="W936" s="1"/>
      <c r="X936" s="1"/>
      <c r="Y936" s="1"/>
      <c r="Z936" s="1"/>
      <c r="AA936" s="1"/>
      <c r="AB936" s="1"/>
      <c r="AC936" s="1" t="s">
        <v>41</v>
      </c>
      <c r="AD936" s="1" t="s">
        <v>87</v>
      </c>
      <c r="AE936" s="1" t="s">
        <v>40</v>
      </c>
    </row>
    <row r="937" spans="1:35" ht="15.75" hidden="1" customHeight="1" x14ac:dyDescent="0.25">
      <c r="A937" s="1" t="s">
        <v>32</v>
      </c>
      <c r="B937" s="1" t="s">
        <v>88</v>
      </c>
      <c r="C937" s="1" t="s">
        <v>85</v>
      </c>
      <c r="D937" s="1">
        <v>19</v>
      </c>
      <c r="E937" s="1" t="s">
        <v>40</v>
      </c>
      <c r="F937" s="1" t="s">
        <v>86</v>
      </c>
      <c r="G937" s="2">
        <v>45803</v>
      </c>
      <c r="H937" s="1" t="s">
        <v>36</v>
      </c>
      <c r="I937" s="1" t="s">
        <v>37</v>
      </c>
      <c r="J937" s="1" t="s">
        <v>38</v>
      </c>
      <c r="K937" s="1">
        <v>2</v>
      </c>
      <c r="L937" s="1">
        <v>3</v>
      </c>
      <c r="M937" s="1" t="s">
        <v>44</v>
      </c>
      <c r="N937" s="1">
        <v>1</v>
      </c>
      <c r="O937" s="1" t="s">
        <v>40</v>
      </c>
      <c r="P937" s="35"/>
      <c r="Q937" s="1"/>
      <c r="R937" s="1"/>
      <c r="S937" s="1" t="s">
        <v>40</v>
      </c>
      <c r="T937" s="1">
        <f t="shared" si="44"/>
        <v>0</v>
      </c>
      <c r="U937" s="1" t="s">
        <v>40</v>
      </c>
      <c r="V937" s="1" t="s">
        <v>40</v>
      </c>
      <c r="W937" s="1"/>
      <c r="X937" s="1"/>
      <c r="Y937" s="1"/>
      <c r="Z937" s="1"/>
      <c r="AA937" s="1"/>
      <c r="AB937" s="1"/>
      <c r="AC937" s="1" t="s">
        <v>41</v>
      </c>
      <c r="AD937" s="1" t="s">
        <v>87</v>
      </c>
      <c r="AE937" s="1" t="s">
        <v>40</v>
      </c>
    </row>
    <row r="938" spans="1:35" ht="15.75" hidden="1" customHeight="1" x14ac:dyDescent="0.25">
      <c r="A938" s="1" t="s">
        <v>32</v>
      </c>
      <c r="B938" s="1" t="s">
        <v>88</v>
      </c>
      <c r="C938" s="1" t="s">
        <v>85</v>
      </c>
      <c r="D938" s="1">
        <v>19</v>
      </c>
      <c r="E938" s="1">
        <v>919</v>
      </c>
      <c r="F938" s="1" t="s">
        <v>86</v>
      </c>
      <c r="G938" s="2">
        <v>45803</v>
      </c>
      <c r="H938" s="1" t="s">
        <v>36</v>
      </c>
      <c r="I938" s="1" t="s">
        <v>37</v>
      </c>
      <c r="J938" s="1" t="s">
        <v>38</v>
      </c>
      <c r="K938" s="1">
        <v>3</v>
      </c>
      <c r="L938" s="1">
        <v>4</v>
      </c>
      <c r="M938" s="1" t="s">
        <v>43</v>
      </c>
      <c r="N938" s="1" t="s">
        <v>40</v>
      </c>
      <c r="O938" s="1">
        <v>65</v>
      </c>
      <c r="P938" s="35">
        <f t="shared" ref="P938:P1001" si="45">(O938/100)</f>
        <v>0.65</v>
      </c>
      <c r="Q938" s="1">
        <f t="shared" ref="Q938:Q998" si="46">(P938/PI())</f>
        <v>0.20690142601946396</v>
      </c>
      <c r="R938" s="1">
        <v>5.8</v>
      </c>
      <c r="S938" s="1">
        <v>3.5</v>
      </c>
      <c r="T938" s="1">
        <f t="shared" si="44"/>
        <v>3.3621481728162893E-2</v>
      </c>
      <c r="U938" s="1">
        <v>3</v>
      </c>
      <c r="V938" s="1">
        <v>9</v>
      </c>
      <c r="W938" s="1">
        <v>0</v>
      </c>
      <c r="X938" s="1">
        <v>0</v>
      </c>
      <c r="Y938" s="1">
        <v>0</v>
      </c>
      <c r="Z938" s="1">
        <v>0</v>
      </c>
      <c r="AA938" s="1">
        <v>0</v>
      </c>
      <c r="AB938" s="1">
        <v>0</v>
      </c>
      <c r="AC938" s="1" t="s">
        <v>41</v>
      </c>
      <c r="AD938" s="1" t="s">
        <v>87</v>
      </c>
      <c r="AE938" s="1" t="s">
        <v>40</v>
      </c>
      <c r="AF938" s="3">
        <v>4726162.5905999998</v>
      </c>
      <c r="AG938" s="3">
        <v>2525495.7459</v>
      </c>
      <c r="AH938" s="3">
        <v>-75.489919999999998</v>
      </c>
      <c r="AI938" s="3">
        <v>8.74742</v>
      </c>
    </row>
    <row r="939" spans="1:35" ht="15.75" hidden="1" customHeight="1" x14ac:dyDescent="0.25">
      <c r="A939" s="1" t="s">
        <v>32</v>
      </c>
      <c r="B939" s="1" t="s">
        <v>88</v>
      </c>
      <c r="C939" s="1" t="s">
        <v>85</v>
      </c>
      <c r="D939" s="1">
        <v>19</v>
      </c>
      <c r="E939" s="1" t="s">
        <v>40</v>
      </c>
      <c r="F939" s="1" t="s">
        <v>86</v>
      </c>
      <c r="G939" s="2">
        <v>45803</v>
      </c>
      <c r="H939" s="1" t="s">
        <v>36</v>
      </c>
      <c r="I939" s="1" t="s">
        <v>37</v>
      </c>
      <c r="J939" s="1" t="s">
        <v>38</v>
      </c>
      <c r="K939" s="1">
        <v>3</v>
      </c>
      <c r="L939" s="1">
        <v>5</v>
      </c>
      <c r="M939" s="1" t="s">
        <v>44</v>
      </c>
      <c r="N939" s="1">
        <v>1</v>
      </c>
      <c r="O939" s="1" t="s">
        <v>40</v>
      </c>
      <c r="P939" s="35"/>
      <c r="Q939" s="1"/>
      <c r="R939" s="1"/>
      <c r="S939" s="1" t="s">
        <v>40</v>
      </c>
      <c r="T939" s="1">
        <f t="shared" si="44"/>
        <v>0</v>
      </c>
      <c r="U939" s="1" t="s">
        <v>40</v>
      </c>
      <c r="V939" s="1" t="s">
        <v>40</v>
      </c>
      <c r="W939" s="1"/>
      <c r="X939" s="1"/>
      <c r="Y939" s="1"/>
      <c r="Z939" s="1"/>
      <c r="AA939" s="1"/>
      <c r="AB939" s="1"/>
      <c r="AC939" s="1" t="s">
        <v>41</v>
      </c>
      <c r="AD939" s="1" t="s">
        <v>87</v>
      </c>
      <c r="AE939" s="1" t="s">
        <v>40</v>
      </c>
    </row>
    <row r="940" spans="1:35" ht="15.75" hidden="1" customHeight="1" x14ac:dyDescent="0.25">
      <c r="A940" s="1" t="s">
        <v>32</v>
      </c>
      <c r="B940" s="1" t="s">
        <v>88</v>
      </c>
      <c r="C940" s="1" t="s">
        <v>85</v>
      </c>
      <c r="D940" s="1">
        <v>19</v>
      </c>
      <c r="E940" s="1">
        <v>917</v>
      </c>
      <c r="F940" s="1" t="s">
        <v>86</v>
      </c>
      <c r="G940" s="2">
        <v>45803</v>
      </c>
      <c r="H940" s="1" t="s">
        <v>36</v>
      </c>
      <c r="I940" s="1" t="s">
        <v>37</v>
      </c>
      <c r="J940" s="1" t="s">
        <v>38</v>
      </c>
      <c r="K940" s="1">
        <v>4</v>
      </c>
      <c r="L940" s="1">
        <v>6</v>
      </c>
      <c r="M940" s="1" t="s">
        <v>56</v>
      </c>
      <c r="N940" s="1" t="s">
        <v>40</v>
      </c>
      <c r="O940" s="1">
        <v>80</v>
      </c>
      <c r="P940" s="35">
        <f t="shared" si="45"/>
        <v>0.8</v>
      </c>
      <c r="Q940" s="1">
        <f t="shared" si="46"/>
        <v>0.25464790894703254</v>
      </c>
      <c r="R940" s="1">
        <v>3.7</v>
      </c>
      <c r="S940" s="1">
        <v>0.7</v>
      </c>
      <c r="T940" s="1">
        <f t="shared" si="44"/>
        <v>5.0929581789406507E-2</v>
      </c>
      <c r="U940" s="1">
        <v>0</v>
      </c>
      <c r="V940" s="1">
        <v>3</v>
      </c>
      <c r="W940" s="1"/>
      <c r="X940" s="1"/>
      <c r="Y940" s="1"/>
      <c r="Z940" s="1"/>
      <c r="AA940" s="1"/>
      <c r="AB940" s="1"/>
      <c r="AC940" s="1" t="s">
        <v>41</v>
      </c>
      <c r="AD940" s="1" t="s">
        <v>87</v>
      </c>
      <c r="AE940" s="1" t="s">
        <v>40</v>
      </c>
      <c r="AF940" s="3">
        <v>4726165.9812000003</v>
      </c>
      <c r="AG940" s="3">
        <v>2525509.2187000001</v>
      </c>
      <c r="AH940" s="3">
        <v>-75.489890000000003</v>
      </c>
      <c r="AI940" s="3">
        <v>8.7475419999999993</v>
      </c>
    </row>
    <row r="941" spans="1:35" ht="15.75" hidden="1" customHeight="1" x14ac:dyDescent="0.25">
      <c r="A941" s="1" t="s">
        <v>32</v>
      </c>
      <c r="B941" s="1" t="s">
        <v>88</v>
      </c>
      <c r="C941" s="1" t="s">
        <v>85</v>
      </c>
      <c r="D941" s="1">
        <v>19</v>
      </c>
      <c r="E941" s="1">
        <v>920</v>
      </c>
      <c r="F941" s="1" t="s">
        <v>86</v>
      </c>
      <c r="G941" s="2">
        <v>45803</v>
      </c>
      <c r="H941" s="1" t="s">
        <v>36</v>
      </c>
      <c r="I941" s="1" t="s">
        <v>37</v>
      </c>
      <c r="J941" s="1" t="s">
        <v>38</v>
      </c>
      <c r="K941" s="1">
        <v>4</v>
      </c>
      <c r="L941" s="1">
        <v>7</v>
      </c>
      <c r="M941" s="1" t="s">
        <v>52</v>
      </c>
      <c r="N941" s="1" t="s">
        <v>40</v>
      </c>
      <c r="O941" s="1">
        <v>69.5</v>
      </c>
      <c r="P941" s="35">
        <f t="shared" si="45"/>
        <v>0.69499999999999995</v>
      </c>
      <c r="Q941" s="1">
        <f t="shared" si="46"/>
        <v>0.2212253708977345</v>
      </c>
      <c r="R941" s="1">
        <v>1.3</v>
      </c>
      <c r="S941" s="1">
        <v>0.3</v>
      </c>
      <c r="T941" s="1">
        <f t="shared" si="44"/>
        <v>3.843790819348137E-2</v>
      </c>
      <c r="U941" s="1">
        <v>0</v>
      </c>
      <c r="V941" s="1">
        <v>2</v>
      </c>
      <c r="W941" s="1"/>
      <c r="X941" s="1"/>
      <c r="Y941" s="1"/>
      <c r="Z941" s="1"/>
      <c r="AA941" s="1"/>
      <c r="AB941" s="1"/>
      <c r="AC941" s="1" t="s">
        <v>41</v>
      </c>
      <c r="AD941" s="1" t="s">
        <v>87</v>
      </c>
      <c r="AE941" s="1" t="s">
        <v>40</v>
      </c>
      <c r="AF941" s="3">
        <v>4726168.6847999999</v>
      </c>
      <c r="AG941" s="3">
        <v>2525502.0107999998</v>
      </c>
      <c r="AH941" s="3">
        <v>-75.489864999999995</v>
      </c>
      <c r="AI941" s="3">
        <v>8.7474769999999999</v>
      </c>
    </row>
    <row r="942" spans="1:35" ht="15.75" hidden="1" customHeight="1" x14ac:dyDescent="0.25">
      <c r="A942" s="1" t="s">
        <v>32</v>
      </c>
      <c r="B942" s="1" t="s">
        <v>88</v>
      </c>
      <c r="C942" s="1" t="s">
        <v>85</v>
      </c>
      <c r="D942" s="1">
        <v>19</v>
      </c>
      <c r="E942" s="1">
        <v>921</v>
      </c>
      <c r="F942" s="1" t="s">
        <v>86</v>
      </c>
      <c r="G942" s="2">
        <v>45803</v>
      </c>
      <c r="H942" s="1" t="s">
        <v>36</v>
      </c>
      <c r="I942" s="1" t="s">
        <v>37</v>
      </c>
      <c r="J942" s="1" t="s">
        <v>38</v>
      </c>
      <c r="K942" s="1">
        <v>4</v>
      </c>
      <c r="L942" s="1">
        <v>8</v>
      </c>
      <c r="M942" s="1" t="s">
        <v>56</v>
      </c>
      <c r="N942" s="1" t="s">
        <v>40</v>
      </c>
      <c r="O942" s="1">
        <v>82</v>
      </c>
      <c r="P942" s="35">
        <f t="shared" si="45"/>
        <v>0.82</v>
      </c>
      <c r="Q942" s="1">
        <f t="shared" si="46"/>
        <v>0.26101410667070835</v>
      </c>
      <c r="R942" s="1">
        <v>3.5</v>
      </c>
      <c r="S942" s="1">
        <v>0.8</v>
      </c>
      <c r="T942" s="1">
        <f t="shared" si="44"/>
        <v>5.3507891867495209E-2</v>
      </c>
      <c r="U942" s="1">
        <v>0</v>
      </c>
      <c r="V942" s="1">
        <v>4</v>
      </c>
      <c r="W942" s="1"/>
      <c r="X942" s="1"/>
      <c r="Y942" s="1"/>
      <c r="Z942" s="1"/>
      <c r="AA942" s="1"/>
      <c r="AB942" s="1"/>
      <c r="AC942" s="1" t="s">
        <v>41</v>
      </c>
      <c r="AD942" s="1" t="s">
        <v>87</v>
      </c>
      <c r="AE942" s="1" t="s">
        <v>40</v>
      </c>
      <c r="AF942" s="3">
        <v>4726173.5546000004</v>
      </c>
      <c r="AG942" s="3">
        <v>2525506.182</v>
      </c>
      <c r="AH942" s="3">
        <v>-75.489821000000006</v>
      </c>
      <c r="AI942" s="3">
        <v>8.7475149999999999</v>
      </c>
    </row>
    <row r="943" spans="1:35" ht="15.75" hidden="1" customHeight="1" x14ac:dyDescent="0.25">
      <c r="A943" s="1" t="s">
        <v>32</v>
      </c>
      <c r="B943" s="1" t="s">
        <v>88</v>
      </c>
      <c r="C943" s="1" t="s">
        <v>85</v>
      </c>
      <c r="D943" s="1">
        <v>19</v>
      </c>
      <c r="E943" s="1" t="s">
        <v>40</v>
      </c>
      <c r="F943" s="1" t="s">
        <v>86</v>
      </c>
      <c r="G943" s="2">
        <v>45803</v>
      </c>
      <c r="H943" s="1" t="s">
        <v>36</v>
      </c>
      <c r="I943" s="1" t="s">
        <v>37</v>
      </c>
      <c r="J943" s="1" t="s">
        <v>38</v>
      </c>
      <c r="K943" s="1">
        <v>4</v>
      </c>
      <c r="L943" s="1">
        <v>9</v>
      </c>
      <c r="M943" s="1" t="s">
        <v>47</v>
      </c>
      <c r="N943" s="1">
        <v>9</v>
      </c>
      <c r="O943" s="1" t="s">
        <v>40</v>
      </c>
      <c r="P943" s="35"/>
      <c r="Q943" s="1"/>
      <c r="R943" s="1"/>
      <c r="S943" s="1" t="s">
        <v>40</v>
      </c>
      <c r="T943" s="1">
        <f t="shared" si="44"/>
        <v>0</v>
      </c>
      <c r="U943" s="1" t="s">
        <v>40</v>
      </c>
      <c r="V943" s="1" t="s">
        <v>40</v>
      </c>
      <c r="W943" s="1"/>
      <c r="X943" s="1"/>
      <c r="Y943" s="1"/>
      <c r="Z943" s="1"/>
      <c r="AA943" s="1"/>
      <c r="AB943" s="1"/>
      <c r="AC943" s="1" t="s">
        <v>41</v>
      </c>
      <c r="AD943" s="1" t="s">
        <v>87</v>
      </c>
      <c r="AE943" s="1" t="s">
        <v>40</v>
      </c>
    </row>
    <row r="944" spans="1:35" ht="15.75" hidden="1" customHeight="1" x14ac:dyDescent="0.25">
      <c r="A944" s="1" t="s">
        <v>32</v>
      </c>
      <c r="B944" s="1" t="s">
        <v>88</v>
      </c>
      <c r="C944" s="1" t="s">
        <v>85</v>
      </c>
      <c r="D944" s="1">
        <v>19</v>
      </c>
      <c r="E944" s="1" t="s">
        <v>40</v>
      </c>
      <c r="F944" s="1" t="s">
        <v>86</v>
      </c>
      <c r="G944" s="2">
        <v>45803</v>
      </c>
      <c r="H944" s="1" t="s">
        <v>36</v>
      </c>
      <c r="I944" s="1" t="s">
        <v>37</v>
      </c>
      <c r="J944" s="1" t="s">
        <v>38</v>
      </c>
      <c r="K944" s="1">
        <v>4</v>
      </c>
      <c r="L944" s="1">
        <v>10</v>
      </c>
      <c r="M944" s="1" t="s">
        <v>44</v>
      </c>
      <c r="N944" s="1">
        <v>17</v>
      </c>
      <c r="O944" s="1" t="s">
        <v>40</v>
      </c>
      <c r="P944" s="35"/>
      <c r="Q944" s="1"/>
      <c r="R944" s="1"/>
      <c r="S944" s="1" t="s">
        <v>40</v>
      </c>
      <c r="T944" s="1">
        <f t="shared" si="44"/>
        <v>0</v>
      </c>
      <c r="U944" s="1" t="s">
        <v>40</v>
      </c>
      <c r="V944" s="1" t="s">
        <v>40</v>
      </c>
      <c r="W944" s="1"/>
      <c r="X944" s="1"/>
      <c r="Y944" s="1"/>
      <c r="Z944" s="1"/>
      <c r="AA944" s="1"/>
      <c r="AB944" s="1"/>
      <c r="AC944" s="1" t="s">
        <v>41</v>
      </c>
      <c r="AD944" s="1" t="s">
        <v>87</v>
      </c>
      <c r="AE944" s="1" t="s">
        <v>40</v>
      </c>
    </row>
    <row r="945" spans="1:35" ht="15.75" hidden="1" customHeight="1" x14ac:dyDescent="0.25">
      <c r="A945" s="1" t="s">
        <v>32</v>
      </c>
      <c r="B945" s="1" t="s">
        <v>88</v>
      </c>
      <c r="C945" s="1" t="s">
        <v>85</v>
      </c>
      <c r="D945" s="1">
        <v>19</v>
      </c>
      <c r="E945" s="1" t="s">
        <v>40</v>
      </c>
      <c r="F945" s="1" t="s">
        <v>86</v>
      </c>
      <c r="G945" s="2">
        <v>45803</v>
      </c>
      <c r="H945" s="1" t="s">
        <v>36</v>
      </c>
      <c r="I945" s="1" t="s">
        <v>37</v>
      </c>
      <c r="J945" s="1" t="s">
        <v>38</v>
      </c>
      <c r="K945" s="1">
        <v>4</v>
      </c>
      <c r="L945" s="1">
        <v>11</v>
      </c>
      <c r="M945" s="1" t="s">
        <v>46</v>
      </c>
      <c r="N945" s="1">
        <v>6</v>
      </c>
      <c r="O945" s="1" t="s">
        <v>40</v>
      </c>
      <c r="P945" s="35"/>
      <c r="Q945" s="1"/>
      <c r="R945" s="1"/>
      <c r="S945" s="1" t="s">
        <v>40</v>
      </c>
      <c r="T945" s="1">
        <f t="shared" si="44"/>
        <v>0</v>
      </c>
      <c r="U945" s="1" t="s">
        <v>40</v>
      </c>
      <c r="V945" s="1" t="s">
        <v>40</v>
      </c>
      <c r="W945" s="1"/>
      <c r="X945" s="1"/>
      <c r="Y945" s="1"/>
      <c r="Z945" s="1"/>
      <c r="AA945" s="1"/>
      <c r="AB945" s="1"/>
      <c r="AC945" s="1" t="s">
        <v>41</v>
      </c>
      <c r="AD945" s="1" t="s">
        <v>87</v>
      </c>
      <c r="AE945" s="1" t="s">
        <v>40</v>
      </c>
    </row>
    <row r="946" spans="1:35" ht="15.75" hidden="1" customHeight="1" x14ac:dyDescent="0.25">
      <c r="A946" s="1" t="s">
        <v>32</v>
      </c>
      <c r="B946" s="1" t="s">
        <v>88</v>
      </c>
      <c r="C946" s="1" t="s">
        <v>85</v>
      </c>
      <c r="D946" s="1">
        <v>19</v>
      </c>
      <c r="E946" s="1">
        <v>922</v>
      </c>
      <c r="F946" s="1" t="s">
        <v>86</v>
      </c>
      <c r="G946" s="2">
        <v>45803</v>
      </c>
      <c r="H946" s="1" t="s">
        <v>36</v>
      </c>
      <c r="I946" s="1" t="s">
        <v>37</v>
      </c>
      <c r="J946" s="1" t="s">
        <v>38</v>
      </c>
      <c r="K946" s="1">
        <v>5</v>
      </c>
      <c r="L946" s="1">
        <v>12</v>
      </c>
      <c r="M946" s="1" t="s">
        <v>56</v>
      </c>
      <c r="N946" s="1" t="s">
        <v>40</v>
      </c>
      <c r="O946" s="1">
        <v>70.5</v>
      </c>
      <c r="P946" s="35">
        <f t="shared" si="45"/>
        <v>0.70499999999999996</v>
      </c>
      <c r="Q946" s="1">
        <f t="shared" si="46"/>
        <v>0.22440846975957243</v>
      </c>
      <c r="R946" s="1">
        <v>4.3</v>
      </c>
      <c r="S946" s="1">
        <v>0.95</v>
      </c>
      <c r="T946" s="1">
        <f t="shared" si="44"/>
        <v>3.9551992795124641E-2</v>
      </c>
      <c r="U946" s="1">
        <v>0</v>
      </c>
      <c r="V946" s="1">
        <v>2</v>
      </c>
      <c r="W946" s="1"/>
      <c r="X946" s="1"/>
      <c r="Y946" s="1"/>
      <c r="Z946" s="1"/>
      <c r="AA946" s="1"/>
      <c r="AB946" s="1"/>
      <c r="AC946" s="1" t="s">
        <v>41</v>
      </c>
      <c r="AD946" s="1" t="s">
        <v>87</v>
      </c>
      <c r="AE946" s="1" t="s">
        <v>40</v>
      </c>
      <c r="AF946" s="3">
        <v>4726173.2166999998</v>
      </c>
      <c r="AG946" s="3">
        <v>2525488.375</v>
      </c>
      <c r="AH946" s="3">
        <v>-75.489823000000001</v>
      </c>
      <c r="AI946" s="3">
        <v>8.7473540009999997</v>
      </c>
    </row>
    <row r="947" spans="1:35" ht="15.75" hidden="1" customHeight="1" x14ac:dyDescent="0.25">
      <c r="A947" s="1" t="s">
        <v>32</v>
      </c>
      <c r="B947" s="1" t="s">
        <v>88</v>
      </c>
      <c r="C947" s="1" t="s">
        <v>85</v>
      </c>
      <c r="D947" s="1">
        <v>19</v>
      </c>
      <c r="E947" s="1">
        <v>923</v>
      </c>
      <c r="F947" s="1" t="s">
        <v>86</v>
      </c>
      <c r="G947" s="2">
        <v>45803</v>
      </c>
      <c r="H947" s="1" t="s">
        <v>36</v>
      </c>
      <c r="I947" s="1" t="s">
        <v>37</v>
      </c>
      <c r="J947" s="1" t="s">
        <v>38</v>
      </c>
      <c r="K947" s="1">
        <v>5</v>
      </c>
      <c r="L947" s="1">
        <v>13</v>
      </c>
      <c r="M947" s="1" t="s">
        <v>56</v>
      </c>
      <c r="N947" s="1" t="s">
        <v>40</v>
      </c>
      <c r="O947" s="1">
        <v>51.8</v>
      </c>
      <c r="P947" s="35">
        <f t="shared" si="45"/>
        <v>0.51800000000000002</v>
      </c>
      <c r="Q947" s="1">
        <f t="shared" si="46"/>
        <v>0.16488452104320359</v>
      </c>
      <c r="R947" s="1">
        <v>2.1</v>
      </c>
      <c r="S947" s="1">
        <v>0.92</v>
      </c>
      <c r="T947" s="1">
        <f t="shared" si="44"/>
        <v>2.1352545475094863E-2</v>
      </c>
      <c r="U947" s="1">
        <v>0</v>
      </c>
      <c r="V947" s="1">
        <v>2</v>
      </c>
      <c r="W947" s="1"/>
      <c r="X947" s="1"/>
      <c r="Y947" s="1"/>
      <c r="Z947" s="1"/>
      <c r="AA947" s="1"/>
      <c r="AB947" s="1"/>
      <c r="AC947" s="1" t="s">
        <v>41</v>
      </c>
      <c r="AD947" s="1" t="s">
        <v>87</v>
      </c>
      <c r="AE947" s="1" t="s">
        <v>40</v>
      </c>
      <c r="AF947" s="3">
        <v>4726185.0486000003</v>
      </c>
      <c r="AG947" s="3">
        <v>2525496.9248000002</v>
      </c>
      <c r="AH947" s="3">
        <v>-75.489716000000001</v>
      </c>
      <c r="AI947" s="3">
        <v>8.7474319999999999</v>
      </c>
    </row>
    <row r="948" spans="1:35" ht="15.75" hidden="1" customHeight="1" x14ac:dyDescent="0.25">
      <c r="A948" s="1" t="s">
        <v>32</v>
      </c>
      <c r="B948" s="1" t="s">
        <v>88</v>
      </c>
      <c r="C948" s="1" t="s">
        <v>85</v>
      </c>
      <c r="D948" s="1">
        <v>19</v>
      </c>
      <c r="E948" s="1">
        <v>924</v>
      </c>
      <c r="F948" s="1" t="s">
        <v>86</v>
      </c>
      <c r="G948" s="2">
        <v>45803</v>
      </c>
      <c r="H948" s="1" t="s">
        <v>36</v>
      </c>
      <c r="I948" s="1" t="s">
        <v>37</v>
      </c>
      <c r="J948" s="1" t="s">
        <v>38</v>
      </c>
      <c r="K948" s="1">
        <v>5</v>
      </c>
      <c r="L948" s="1">
        <v>14</v>
      </c>
      <c r="M948" s="1" t="s">
        <v>52</v>
      </c>
      <c r="N948" s="1" t="s">
        <v>40</v>
      </c>
      <c r="O948" s="1">
        <v>48</v>
      </c>
      <c r="P948" s="35">
        <f t="shared" si="45"/>
        <v>0.48</v>
      </c>
      <c r="Q948" s="1">
        <f t="shared" si="46"/>
        <v>0.15278874536821951</v>
      </c>
      <c r="R948" s="1">
        <v>3.2</v>
      </c>
      <c r="S948" s="1">
        <v>0.3</v>
      </c>
      <c r="T948" s="1">
        <f t="shared" si="44"/>
        <v>1.8334649444186342E-2</v>
      </c>
      <c r="U948" s="1">
        <v>0</v>
      </c>
      <c r="V948" s="1">
        <v>3</v>
      </c>
      <c r="W948" s="1"/>
      <c r="X948" s="1"/>
      <c r="Y948" s="1"/>
      <c r="Z948" s="1"/>
      <c r="AA948" s="1"/>
      <c r="AB948" s="1"/>
      <c r="AC948" s="1" t="s">
        <v>41</v>
      </c>
      <c r="AD948" s="1" t="s">
        <v>87</v>
      </c>
      <c r="AE948" s="1" t="s">
        <v>40</v>
      </c>
      <c r="AF948" s="3">
        <v>4726182.9775</v>
      </c>
      <c r="AG948" s="3">
        <v>2525499.9251999999</v>
      </c>
      <c r="AH948" s="3">
        <v>-75.489734999999996</v>
      </c>
      <c r="AI948" s="3">
        <v>8.7474590009999993</v>
      </c>
    </row>
    <row r="949" spans="1:35" ht="15.75" hidden="1" customHeight="1" x14ac:dyDescent="0.25">
      <c r="A949" s="1" t="s">
        <v>32</v>
      </c>
      <c r="B949" s="1" t="s">
        <v>88</v>
      </c>
      <c r="C949" s="1" t="s">
        <v>85</v>
      </c>
      <c r="D949" s="1">
        <v>19</v>
      </c>
      <c r="E949" s="1" t="s">
        <v>40</v>
      </c>
      <c r="F949" s="1" t="s">
        <v>86</v>
      </c>
      <c r="G949" s="2">
        <v>45803</v>
      </c>
      <c r="H949" s="1" t="s">
        <v>36</v>
      </c>
      <c r="I949" s="1" t="s">
        <v>37</v>
      </c>
      <c r="J949" s="1" t="s">
        <v>38</v>
      </c>
      <c r="K949" s="1">
        <v>5</v>
      </c>
      <c r="L949" s="1">
        <v>15</v>
      </c>
      <c r="M949" s="1" t="s">
        <v>44</v>
      </c>
      <c r="N949" s="1">
        <v>11</v>
      </c>
      <c r="O949" s="1" t="s">
        <v>40</v>
      </c>
      <c r="P949" s="35"/>
      <c r="Q949" s="1"/>
      <c r="R949" s="1"/>
      <c r="S949" s="1" t="s">
        <v>40</v>
      </c>
      <c r="T949" s="1">
        <f t="shared" si="44"/>
        <v>0</v>
      </c>
      <c r="U949" s="1" t="s">
        <v>40</v>
      </c>
      <c r="V949" s="1" t="s">
        <v>40</v>
      </c>
      <c r="W949" s="1"/>
      <c r="X949" s="1"/>
      <c r="Y949" s="1"/>
      <c r="Z949" s="1"/>
      <c r="AA949" s="1"/>
      <c r="AB949" s="1"/>
      <c r="AC949" s="1" t="s">
        <v>41</v>
      </c>
      <c r="AD949" s="1" t="s">
        <v>87</v>
      </c>
      <c r="AE949" s="1" t="s">
        <v>40</v>
      </c>
    </row>
    <row r="950" spans="1:35" ht="15.75" hidden="1" customHeight="1" x14ac:dyDescent="0.25">
      <c r="A950" s="1" t="s">
        <v>32</v>
      </c>
      <c r="B950" s="1" t="s">
        <v>88</v>
      </c>
      <c r="C950" s="1" t="s">
        <v>85</v>
      </c>
      <c r="D950" s="1">
        <v>19</v>
      </c>
      <c r="E950" s="1" t="s">
        <v>40</v>
      </c>
      <c r="F950" s="1" t="s">
        <v>86</v>
      </c>
      <c r="G950" s="2">
        <v>45803</v>
      </c>
      <c r="H950" s="1" t="s">
        <v>36</v>
      </c>
      <c r="I950" s="1" t="s">
        <v>37</v>
      </c>
      <c r="J950" s="1" t="s">
        <v>38</v>
      </c>
      <c r="K950" s="1">
        <v>5</v>
      </c>
      <c r="L950" s="1">
        <v>16</v>
      </c>
      <c r="M950" s="1" t="s">
        <v>47</v>
      </c>
      <c r="N950" s="1">
        <v>10</v>
      </c>
      <c r="O950" s="1" t="s">
        <v>40</v>
      </c>
      <c r="P950" s="35"/>
      <c r="Q950" s="1"/>
      <c r="R950" s="1"/>
      <c r="S950" s="1" t="s">
        <v>40</v>
      </c>
      <c r="T950" s="1">
        <f t="shared" si="44"/>
        <v>0</v>
      </c>
      <c r="U950" s="1" t="s">
        <v>40</v>
      </c>
      <c r="V950" s="1" t="s">
        <v>40</v>
      </c>
      <c r="W950" s="1"/>
      <c r="X950" s="1"/>
      <c r="Y950" s="1"/>
      <c r="Z950" s="1"/>
      <c r="AA950" s="1"/>
      <c r="AB950" s="1"/>
      <c r="AC950" s="1" t="s">
        <v>41</v>
      </c>
      <c r="AD950" s="1" t="s">
        <v>87</v>
      </c>
      <c r="AE950" s="1" t="s">
        <v>40</v>
      </c>
    </row>
    <row r="951" spans="1:35" ht="15.75" hidden="1" customHeight="1" x14ac:dyDescent="0.25">
      <c r="A951" s="1" t="s">
        <v>32</v>
      </c>
      <c r="B951" s="1" t="s">
        <v>88</v>
      </c>
      <c r="C951" s="1" t="s">
        <v>85</v>
      </c>
      <c r="D951" s="1">
        <v>19</v>
      </c>
      <c r="E951" s="1" t="s">
        <v>40</v>
      </c>
      <c r="F951" s="1" t="s">
        <v>86</v>
      </c>
      <c r="G951" s="2">
        <v>45803</v>
      </c>
      <c r="H951" s="1" t="s">
        <v>36</v>
      </c>
      <c r="I951" s="1" t="s">
        <v>37</v>
      </c>
      <c r="J951" s="1" t="s">
        <v>38</v>
      </c>
      <c r="K951" s="1">
        <v>5</v>
      </c>
      <c r="L951" s="1">
        <v>17</v>
      </c>
      <c r="M951" s="1" t="s">
        <v>46</v>
      </c>
      <c r="N951" s="1">
        <v>1</v>
      </c>
      <c r="O951" s="1" t="s">
        <v>40</v>
      </c>
      <c r="P951" s="35"/>
      <c r="Q951" s="1"/>
      <c r="R951" s="1"/>
      <c r="S951" s="1" t="s">
        <v>40</v>
      </c>
      <c r="T951" s="1">
        <f t="shared" si="44"/>
        <v>0</v>
      </c>
      <c r="U951" s="1" t="s">
        <v>40</v>
      </c>
      <c r="V951" s="1" t="s">
        <v>40</v>
      </c>
      <c r="W951" s="1"/>
      <c r="X951" s="1"/>
      <c r="Y951" s="1"/>
      <c r="Z951" s="1"/>
      <c r="AA951" s="1"/>
      <c r="AB951" s="1"/>
      <c r="AC951" s="1" t="s">
        <v>41</v>
      </c>
      <c r="AD951" s="1" t="s">
        <v>87</v>
      </c>
      <c r="AE951" s="1" t="s">
        <v>40</v>
      </c>
    </row>
    <row r="952" spans="1:35" ht="15.75" hidden="1" customHeight="1" x14ac:dyDescent="0.25">
      <c r="A952" s="1" t="s">
        <v>32</v>
      </c>
      <c r="B952" s="1" t="s">
        <v>88</v>
      </c>
      <c r="C952" s="1" t="s">
        <v>85</v>
      </c>
      <c r="D952" s="1">
        <v>19</v>
      </c>
      <c r="E952" s="1">
        <v>925</v>
      </c>
      <c r="F952" s="1" t="s">
        <v>86</v>
      </c>
      <c r="G952" s="2">
        <v>45803</v>
      </c>
      <c r="H952" s="1" t="s">
        <v>36</v>
      </c>
      <c r="I952" s="1" t="s">
        <v>37</v>
      </c>
      <c r="J952" s="1" t="s">
        <v>38</v>
      </c>
      <c r="K952" s="1">
        <v>6</v>
      </c>
      <c r="L952" s="1">
        <v>18</v>
      </c>
      <c r="M952" s="1" t="s">
        <v>39</v>
      </c>
      <c r="N952" s="1" t="s">
        <v>40</v>
      </c>
      <c r="O952" s="1">
        <v>67.5</v>
      </c>
      <c r="P952" s="35">
        <f t="shared" si="45"/>
        <v>0.67500000000000004</v>
      </c>
      <c r="Q952" s="1">
        <f t="shared" si="46"/>
        <v>0.21485917317405873</v>
      </c>
      <c r="R952" s="1">
        <v>10.6</v>
      </c>
      <c r="S952" s="1">
        <v>8.5</v>
      </c>
      <c r="T952" s="1">
        <f t="shared" si="44"/>
        <v>3.6257485473122415E-2</v>
      </c>
      <c r="U952" s="1">
        <v>12</v>
      </c>
      <c r="V952" s="1">
        <v>19</v>
      </c>
      <c r="W952" s="1">
        <v>0</v>
      </c>
      <c r="X952" s="1">
        <v>0</v>
      </c>
      <c r="Y952" s="1">
        <v>0</v>
      </c>
      <c r="Z952" s="1">
        <v>0</v>
      </c>
      <c r="AA952" s="1">
        <v>0</v>
      </c>
      <c r="AB952" s="1">
        <v>1</v>
      </c>
      <c r="AC952" s="1" t="s">
        <v>41</v>
      </c>
      <c r="AD952" s="1" t="s">
        <v>87</v>
      </c>
      <c r="AE952" s="1" t="s">
        <v>40</v>
      </c>
      <c r="AF952" s="3">
        <v>4726172.5842000004</v>
      </c>
      <c r="AG952" s="3">
        <v>2525492.5825999998</v>
      </c>
      <c r="AH952" s="3">
        <v>-75.489829</v>
      </c>
      <c r="AI952" s="3">
        <v>8.7473919999999996</v>
      </c>
    </row>
    <row r="953" spans="1:35" ht="15.75" hidden="1" customHeight="1" x14ac:dyDescent="0.25">
      <c r="A953" s="1" t="s">
        <v>32</v>
      </c>
      <c r="B953" s="1" t="s">
        <v>88</v>
      </c>
      <c r="C953" s="1" t="s">
        <v>85</v>
      </c>
      <c r="D953" s="1">
        <v>19</v>
      </c>
      <c r="E953" s="1">
        <v>926</v>
      </c>
      <c r="F953" s="1" t="s">
        <v>86</v>
      </c>
      <c r="G953" s="2">
        <v>45803</v>
      </c>
      <c r="H953" s="1" t="s">
        <v>36</v>
      </c>
      <c r="I953" s="1" t="s">
        <v>37</v>
      </c>
      <c r="J953" s="1" t="s">
        <v>38</v>
      </c>
      <c r="K953" s="1">
        <v>6</v>
      </c>
      <c r="L953" s="1">
        <v>19</v>
      </c>
      <c r="M953" s="1" t="s">
        <v>43</v>
      </c>
      <c r="N953" s="1" t="s">
        <v>40</v>
      </c>
      <c r="O953" s="1">
        <v>56.5</v>
      </c>
      <c r="P953" s="35">
        <f t="shared" si="45"/>
        <v>0.56499999999999995</v>
      </c>
      <c r="Q953" s="1">
        <f t="shared" si="46"/>
        <v>0.17984508569384172</v>
      </c>
      <c r="R953" s="1">
        <v>6.8</v>
      </c>
      <c r="S953" s="1">
        <v>4.5</v>
      </c>
      <c r="T953" s="1">
        <f t="shared" si="44"/>
        <v>2.5403118354255141E-2</v>
      </c>
      <c r="U953" s="1">
        <v>0</v>
      </c>
      <c r="V953" s="1">
        <v>9</v>
      </c>
      <c r="W953" s="1">
        <v>0</v>
      </c>
      <c r="X953" s="1">
        <v>0</v>
      </c>
      <c r="Y953" s="1">
        <v>0</v>
      </c>
      <c r="Z953" s="1">
        <v>0</v>
      </c>
      <c r="AA953" s="1">
        <v>0</v>
      </c>
      <c r="AB953" s="1">
        <v>0</v>
      </c>
      <c r="AC953" s="1" t="s">
        <v>41</v>
      </c>
      <c r="AD953" s="1" t="s">
        <v>87</v>
      </c>
      <c r="AE953" s="1" t="s">
        <v>40</v>
      </c>
      <c r="AF953" s="3">
        <v>4726172.5806</v>
      </c>
      <c r="AG953" s="3">
        <v>2525492.0295000002</v>
      </c>
      <c r="AH953" s="3">
        <v>-75.489829</v>
      </c>
      <c r="AI953" s="3">
        <v>8.7473869999999998</v>
      </c>
    </row>
    <row r="954" spans="1:35" ht="15.75" hidden="1" customHeight="1" x14ac:dyDescent="0.25">
      <c r="A954" s="1" t="s">
        <v>32</v>
      </c>
      <c r="B954" s="1" t="s">
        <v>88</v>
      </c>
      <c r="C954" s="1" t="s">
        <v>85</v>
      </c>
      <c r="D954" s="1">
        <v>19</v>
      </c>
      <c r="E954" s="1" t="s">
        <v>40</v>
      </c>
      <c r="F954" s="1" t="s">
        <v>86</v>
      </c>
      <c r="G954" s="2">
        <v>45803</v>
      </c>
      <c r="H954" s="1" t="s">
        <v>36</v>
      </c>
      <c r="I954" s="1" t="s">
        <v>37</v>
      </c>
      <c r="J954" s="1" t="s">
        <v>38</v>
      </c>
      <c r="K954" s="1">
        <v>6</v>
      </c>
      <c r="L954" s="1">
        <v>20</v>
      </c>
      <c r="M954" s="1" t="s">
        <v>44</v>
      </c>
      <c r="N954" s="1">
        <v>30</v>
      </c>
      <c r="O954" s="1" t="s">
        <v>40</v>
      </c>
      <c r="P954" s="35"/>
      <c r="Q954" s="1"/>
      <c r="R954" s="1"/>
      <c r="S954" s="1" t="s">
        <v>40</v>
      </c>
      <c r="T954" s="1">
        <f t="shared" si="44"/>
        <v>0</v>
      </c>
      <c r="U954" s="1" t="s">
        <v>40</v>
      </c>
      <c r="V954" s="1" t="s">
        <v>40</v>
      </c>
      <c r="W954" s="1"/>
      <c r="X954" s="1"/>
      <c r="Y954" s="1"/>
      <c r="Z954" s="1"/>
      <c r="AA954" s="1"/>
      <c r="AB954" s="1"/>
      <c r="AC954" s="1" t="s">
        <v>41</v>
      </c>
      <c r="AD954" s="1" t="s">
        <v>87</v>
      </c>
      <c r="AE954" s="1" t="s">
        <v>40</v>
      </c>
    </row>
    <row r="955" spans="1:35" ht="15.75" hidden="1" customHeight="1" x14ac:dyDescent="0.25">
      <c r="A955" s="1" t="s">
        <v>32</v>
      </c>
      <c r="B955" s="1" t="s">
        <v>88</v>
      </c>
      <c r="C955" s="1" t="s">
        <v>85</v>
      </c>
      <c r="D955" s="1">
        <v>19</v>
      </c>
      <c r="E955" s="1" t="s">
        <v>40</v>
      </c>
      <c r="F955" s="1" t="s">
        <v>86</v>
      </c>
      <c r="G955" s="2">
        <v>45803</v>
      </c>
      <c r="H955" s="1" t="s">
        <v>36</v>
      </c>
      <c r="I955" s="1" t="s">
        <v>37</v>
      </c>
      <c r="J955" s="1" t="s">
        <v>38</v>
      </c>
      <c r="K955" s="1">
        <v>6</v>
      </c>
      <c r="L955" s="1">
        <v>21</v>
      </c>
      <c r="M955" s="1" t="s">
        <v>47</v>
      </c>
      <c r="N955" s="1">
        <v>1</v>
      </c>
      <c r="O955" s="1" t="s">
        <v>40</v>
      </c>
      <c r="P955" s="35"/>
      <c r="Q955" s="1"/>
      <c r="R955" s="1"/>
      <c r="S955" s="1" t="s">
        <v>40</v>
      </c>
      <c r="T955" s="1">
        <f t="shared" si="44"/>
        <v>0</v>
      </c>
      <c r="U955" s="1" t="s">
        <v>40</v>
      </c>
      <c r="V955" s="1" t="s">
        <v>40</v>
      </c>
      <c r="W955" s="1"/>
      <c r="X955" s="1"/>
      <c r="Y955" s="1"/>
      <c r="Z955" s="1"/>
      <c r="AA955" s="1"/>
      <c r="AB955" s="1"/>
      <c r="AC955" s="1" t="s">
        <v>41</v>
      </c>
      <c r="AD955" s="1" t="s">
        <v>87</v>
      </c>
      <c r="AE955" s="1" t="s">
        <v>40</v>
      </c>
    </row>
    <row r="956" spans="1:35" ht="15.75" hidden="1" customHeight="1" x14ac:dyDescent="0.25">
      <c r="A956" s="1" t="s">
        <v>32</v>
      </c>
      <c r="B956" s="1" t="s">
        <v>88</v>
      </c>
      <c r="C956" s="1" t="s">
        <v>85</v>
      </c>
      <c r="D956" s="1">
        <v>19</v>
      </c>
      <c r="E956" s="1" t="s">
        <v>40</v>
      </c>
      <c r="F956" s="1" t="s">
        <v>86</v>
      </c>
      <c r="G956" s="2">
        <v>45803</v>
      </c>
      <c r="H956" s="1" t="s">
        <v>36</v>
      </c>
      <c r="I956" s="1" t="s">
        <v>37</v>
      </c>
      <c r="J956" s="1" t="s">
        <v>38</v>
      </c>
      <c r="K956" s="1">
        <v>6</v>
      </c>
      <c r="L956" s="1">
        <v>22</v>
      </c>
      <c r="M956" s="1" t="s">
        <v>46</v>
      </c>
      <c r="N956" s="1">
        <v>1</v>
      </c>
      <c r="O956" s="1" t="s">
        <v>40</v>
      </c>
      <c r="P956" s="35"/>
      <c r="Q956" s="1"/>
      <c r="R956" s="1"/>
      <c r="S956" s="1" t="s">
        <v>40</v>
      </c>
      <c r="T956" s="1">
        <f t="shared" si="44"/>
        <v>0</v>
      </c>
      <c r="U956" s="1" t="s">
        <v>40</v>
      </c>
      <c r="V956" s="1" t="s">
        <v>40</v>
      </c>
      <c r="W956" s="1"/>
      <c r="X956" s="1"/>
      <c r="Y956" s="1"/>
      <c r="Z956" s="1"/>
      <c r="AA956" s="1"/>
      <c r="AB956" s="1"/>
      <c r="AC956" s="1" t="s">
        <v>41</v>
      </c>
      <c r="AD956" s="1" t="s">
        <v>87</v>
      </c>
      <c r="AE956" s="1" t="s">
        <v>40</v>
      </c>
    </row>
    <row r="957" spans="1:35" ht="15.75" hidden="1" customHeight="1" x14ac:dyDescent="0.25">
      <c r="A957" s="1" t="s">
        <v>32</v>
      </c>
      <c r="B957" s="1" t="s">
        <v>88</v>
      </c>
      <c r="C957" s="1" t="s">
        <v>85</v>
      </c>
      <c r="D957" s="1">
        <v>19</v>
      </c>
      <c r="E957" s="1">
        <v>927</v>
      </c>
      <c r="F957" s="1" t="s">
        <v>86</v>
      </c>
      <c r="G957" s="2">
        <v>45803</v>
      </c>
      <c r="H957" s="1" t="s">
        <v>36</v>
      </c>
      <c r="I957" s="1" t="s">
        <v>37</v>
      </c>
      <c r="J957" s="1" t="s">
        <v>38</v>
      </c>
      <c r="K957" s="1">
        <v>7</v>
      </c>
      <c r="L957" s="1">
        <v>23</v>
      </c>
      <c r="M957" s="1" t="s">
        <v>54</v>
      </c>
      <c r="N957" s="1" t="s">
        <v>40</v>
      </c>
      <c r="O957" s="1">
        <v>84</v>
      </c>
      <c r="P957" s="35">
        <f t="shared" si="45"/>
        <v>0.84</v>
      </c>
      <c r="Q957" s="1">
        <f t="shared" si="46"/>
        <v>0.26738030439438415</v>
      </c>
      <c r="R957" s="1">
        <v>3.6</v>
      </c>
      <c r="S957" s="1">
        <v>1</v>
      </c>
      <c r="T957" s="1">
        <f t="shared" si="44"/>
        <v>5.6149863922820668E-2</v>
      </c>
      <c r="U957" s="1">
        <v>0</v>
      </c>
      <c r="V957" s="1">
        <v>1</v>
      </c>
      <c r="W957" s="1"/>
      <c r="X957" s="1"/>
      <c r="Y957" s="1"/>
      <c r="Z957" s="1"/>
      <c r="AA957" s="1"/>
      <c r="AB957" s="1"/>
      <c r="AC957" s="1" t="s">
        <v>41</v>
      </c>
      <c r="AD957" s="1" t="s">
        <v>87</v>
      </c>
      <c r="AE957" s="1" t="s">
        <v>40</v>
      </c>
      <c r="AF957" s="3">
        <v>4726177.2780999998</v>
      </c>
      <c r="AG957" s="3">
        <v>2525486.7995000002</v>
      </c>
      <c r="AH957" s="3">
        <v>-75.489785999999995</v>
      </c>
      <c r="AI957" s="3">
        <v>8.7473399999999994</v>
      </c>
    </row>
    <row r="958" spans="1:35" ht="15.75" hidden="1" customHeight="1" x14ac:dyDescent="0.25">
      <c r="A958" s="1" t="s">
        <v>32</v>
      </c>
      <c r="B958" s="1" t="s">
        <v>88</v>
      </c>
      <c r="C958" s="1" t="s">
        <v>85</v>
      </c>
      <c r="D958" s="1">
        <v>19</v>
      </c>
      <c r="E958" s="1">
        <v>928</v>
      </c>
      <c r="F958" s="1" t="s">
        <v>86</v>
      </c>
      <c r="G958" s="2">
        <v>45803</v>
      </c>
      <c r="H958" s="1" t="s">
        <v>36</v>
      </c>
      <c r="I958" s="1" t="s">
        <v>37</v>
      </c>
      <c r="J958" s="1" t="s">
        <v>38</v>
      </c>
      <c r="K958" s="1">
        <v>7</v>
      </c>
      <c r="L958" s="1">
        <v>24</v>
      </c>
      <c r="M958" s="1" t="s">
        <v>39</v>
      </c>
      <c r="N958" s="1" t="s">
        <v>40</v>
      </c>
      <c r="O958" s="1">
        <v>86.4</v>
      </c>
      <c r="P958" s="35">
        <f t="shared" si="45"/>
        <v>0.8640000000000001</v>
      </c>
      <c r="Q958" s="1">
        <f t="shared" si="46"/>
        <v>0.27501974166279519</v>
      </c>
      <c r="R958" s="1">
        <v>9</v>
      </c>
      <c r="S958" s="1">
        <v>6.7</v>
      </c>
      <c r="T958" s="1">
        <f t="shared" si="44"/>
        <v>5.9404264199163767E-2</v>
      </c>
      <c r="U958" s="1">
        <v>4</v>
      </c>
      <c r="V958" s="1">
        <v>12</v>
      </c>
      <c r="W958" s="1">
        <v>0</v>
      </c>
      <c r="X958" s="1">
        <v>0</v>
      </c>
      <c r="Y958" s="1">
        <v>0</v>
      </c>
      <c r="Z958" s="1">
        <v>0</v>
      </c>
      <c r="AA958" s="1">
        <v>0</v>
      </c>
      <c r="AB958" s="1">
        <v>0</v>
      </c>
      <c r="AC958" s="1" t="s">
        <v>41</v>
      </c>
      <c r="AD958" s="1" t="s">
        <v>87</v>
      </c>
      <c r="AE958" s="1" t="s">
        <v>40</v>
      </c>
      <c r="AF958" s="3">
        <v>4726178.0360000003</v>
      </c>
      <c r="AG958" s="3">
        <v>2525484.9139999999</v>
      </c>
      <c r="AH958" s="3">
        <v>-75.489778999999999</v>
      </c>
      <c r="AI958" s="3">
        <v>8.7473229999999997</v>
      </c>
    </row>
    <row r="959" spans="1:35" ht="15.75" hidden="1" customHeight="1" x14ac:dyDescent="0.25">
      <c r="A959" s="1" t="s">
        <v>32</v>
      </c>
      <c r="B959" s="1" t="s">
        <v>88</v>
      </c>
      <c r="C959" s="1" t="s">
        <v>85</v>
      </c>
      <c r="D959" s="1">
        <v>19</v>
      </c>
      <c r="E959" s="1" t="s">
        <v>40</v>
      </c>
      <c r="F959" s="1" t="s">
        <v>86</v>
      </c>
      <c r="G959" s="2">
        <v>45803</v>
      </c>
      <c r="H959" s="1" t="s">
        <v>36</v>
      </c>
      <c r="I959" s="1" t="s">
        <v>37</v>
      </c>
      <c r="J959" s="1" t="s">
        <v>38</v>
      </c>
      <c r="K959" s="1">
        <v>7</v>
      </c>
      <c r="L959" s="1">
        <v>25</v>
      </c>
      <c r="M959" s="1" t="s">
        <v>44</v>
      </c>
      <c r="N959" s="1">
        <v>7</v>
      </c>
      <c r="O959" s="1" t="s">
        <v>40</v>
      </c>
      <c r="P959" s="35"/>
      <c r="Q959" s="1"/>
      <c r="R959" s="1"/>
      <c r="S959" s="1" t="s">
        <v>40</v>
      </c>
      <c r="T959" s="1">
        <f t="shared" si="44"/>
        <v>0</v>
      </c>
      <c r="U959" s="1" t="s">
        <v>40</v>
      </c>
      <c r="V959" s="1" t="s">
        <v>40</v>
      </c>
      <c r="W959" s="1"/>
      <c r="X959" s="1"/>
      <c r="Y959" s="1"/>
      <c r="Z959" s="1"/>
      <c r="AA959" s="1"/>
      <c r="AB959" s="1"/>
      <c r="AC959" s="1" t="s">
        <v>41</v>
      </c>
      <c r="AD959" s="1" t="s">
        <v>87</v>
      </c>
      <c r="AE959" s="1" t="s">
        <v>40</v>
      </c>
    </row>
    <row r="960" spans="1:35" ht="15.75" hidden="1" customHeight="1" x14ac:dyDescent="0.25">
      <c r="A960" s="1" t="s">
        <v>32</v>
      </c>
      <c r="B960" s="1" t="s">
        <v>88</v>
      </c>
      <c r="C960" s="1" t="s">
        <v>85</v>
      </c>
      <c r="D960" s="1">
        <v>19</v>
      </c>
      <c r="E960" s="1" t="s">
        <v>40</v>
      </c>
      <c r="F960" s="1" t="s">
        <v>86</v>
      </c>
      <c r="G960" s="2">
        <v>45803</v>
      </c>
      <c r="H960" s="1" t="s">
        <v>36</v>
      </c>
      <c r="I960" s="1" t="s">
        <v>37</v>
      </c>
      <c r="J960" s="1" t="s">
        <v>38</v>
      </c>
      <c r="K960" s="1">
        <v>7</v>
      </c>
      <c r="L960" s="1">
        <v>26</v>
      </c>
      <c r="M960" s="1" t="s">
        <v>46</v>
      </c>
      <c r="N960" s="1">
        <v>1</v>
      </c>
      <c r="O960" s="1" t="s">
        <v>40</v>
      </c>
      <c r="P960" s="35"/>
      <c r="Q960" s="1"/>
      <c r="R960" s="1"/>
      <c r="S960" s="1" t="s">
        <v>40</v>
      </c>
      <c r="T960" s="1">
        <f t="shared" si="44"/>
        <v>0</v>
      </c>
      <c r="U960" s="1" t="s">
        <v>40</v>
      </c>
      <c r="V960" s="1" t="s">
        <v>40</v>
      </c>
      <c r="W960" s="1"/>
      <c r="X960" s="1"/>
      <c r="Y960" s="1"/>
      <c r="Z960" s="1"/>
      <c r="AA960" s="1"/>
      <c r="AB960" s="1"/>
      <c r="AC960" s="1" t="s">
        <v>41</v>
      </c>
      <c r="AD960" s="1" t="s">
        <v>87</v>
      </c>
      <c r="AE960" s="1" t="s">
        <v>40</v>
      </c>
    </row>
    <row r="961" spans="1:35" ht="15.75" hidden="1" customHeight="1" x14ac:dyDescent="0.25">
      <c r="A961" s="1" t="s">
        <v>32</v>
      </c>
      <c r="B961" s="1" t="s">
        <v>88</v>
      </c>
      <c r="C961" s="1" t="s">
        <v>85</v>
      </c>
      <c r="D961" s="1">
        <v>19</v>
      </c>
      <c r="E961" s="1">
        <v>929</v>
      </c>
      <c r="F961" s="1" t="s">
        <v>86</v>
      </c>
      <c r="G961" s="2">
        <v>45803</v>
      </c>
      <c r="H961" s="1" t="s">
        <v>36</v>
      </c>
      <c r="I961" s="1" t="s">
        <v>37</v>
      </c>
      <c r="J961" s="1" t="s">
        <v>38</v>
      </c>
      <c r="K961" s="1">
        <v>8</v>
      </c>
      <c r="L961" s="1">
        <v>27</v>
      </c>
      <c r="M961" s="1" t="s">
        <v>54</v>
      </c>
      <c r="N961" s="1" t="s">
        <v>40</v>
      </c>
      <c r="O961" s="1">
        <v>77.5</v>
      </c>
      <c r="P961" s="35">
        <f t="shared" si="45"/>
        <v>0.77500000000000002</v>
      </c>
      <c r="Q961" s="1">
        <f t="shared" si="46"/>
        <v>0.2466901617924378</v>
      </c>
      <c r="R961" s="1">
        <v>4.5999999999999996</v>
      </c>
      <c r="S961" s="1">
        <v>2</v>
      </c>
      <c r="T961" s="1">
        <f t="shared" si="44"/>
        <v>4.7796218847284827E-2</v>
      </c>
      <c r="U961" s="1">
        <v>0</v>
      </c>
      <c r="V961" s="1">
        <v>6</v>
      </c>
      <c r="W961" s="1"/>
      <c r="X961" s="1"/>
      <c r="Y961" s="1"/>
      <c r="Z961" s="1"/>
      <c r="AA961" s="1"/>
      <c r="AB961" s="1"/>
      <c r="AC961" s="1" t="s">
        <v>41</v>
      </c>
      <c r="AD961" s="1" t="s">
        <v>87</v>
      </c>
      <c r="AE961" s="1" t="s">
        <v>40</v>
      </c>
      <c r="AF961" s="3">
        <v>4726183.4999000002</v>
      </c>
      <c r="AG961" s="3">
        <v>2525495.7182999998</v>
      </c>
      <c r="AH961" s="3">
        <v>-75.489729999999994</v>
      </c>
      <c r="AI961" s="3">
        <v>8.7474209999999992</v>
      </c>
    </row>
    <row r="962" spans="1:35" ht="15.75" hidden="1" customHeight="1" x14ac:dyDescent="0.25">
      <c r="A962" s="1" t="s">
        <v>32</v>
      </c>
      <c r="B962" s="1" t="s">
        <v>88</v>
      </c>
      <c r="C962" s="1" t="s">
        <v>85</v>
      </c>
      <c r="D962" s="1">
        <v>19</v>
      </c>
      <c r="E962" s="1">
        <v>930</v>
      </c>
      <c r="F962" s="1" t="s">
        <v>86</v>
      </c>
      <c r="G962" s="2">
        <v>45803</v>
      </c>
      <c r="H962" s="1" t="s">
        <v>36</v>
      </c>
      <c r="I962" s="1" t="s">
        <v>37</v>
      </c>
      <c r="J962" s="1" t="s">
        <v>38</v>
      </c>
      <c r="K962" s="1">
        <v>8</v>
      </c>
      <c r="L962" s="1">
        <v>28</v>
      </c>
      <c r="M962" s="1" t="s">
        <v>54</v>
      </c>
      <c r="N962" s="1" t="s">
        <v>40</v>
      </c>
      <c r="O962" s="1">
        <v>55.6</v>
      </c>
      <c r="P962" s="35">
        <f t="shared" si="45"/>
        <v>0.55600000000000005</v>
      </c>
      <c r="Q962" s="1">
        <f t="shared" si="46"/>
        <v>0.17698029671818763</v>
      </c>
      <c r="R962" s="1">
        <v>3.4</v>
      </c>
      <c r="S962" s="1">
        <v>1.3</v>
      </c>
      <c r="T962" s="1">
        <f t="shared" ref="T962:T1025" si="47">(PI()/4)*Q962*Q962</f>
        <v>2.4600261243828081E-2</v>
      </c>
      <c r="U962" s="1">
        <v>0</v>
      </c>
      <c r="V962" s="1">
        <v>4</v>
      </c>
      <c r="W962" s="1"/>
      <c r="X962" s="1"/>
      <c r="Y962" s="1"/>
      <c r="Z962" s="1"/>
      <c r="AA962" s="1"/>
      <c r="AB962" s="1"/>
      <c r="AC962" s="1" t="s">
        <v>41</v>
      </c>
      <c r="AD962" s="1" t="s">
        <v>87</v>
      </c>
      <c r="AE962" s="1" t="s">
        <v>40</v>
      </c>
      <c r="AF962" s="3">
        <v>4726190.4326999998</v>
      </c>
      <c r="AG962" s="3">
        <v>2525495.6724</v>
      </c>
      <c r="AH962" s="3">
        <v>-75.489666999999997</v>
      </c>
      <c r="AI962" s="3">
        <v>8.7474209999999992</v>
      </c>
    </row>
    <row r="963" spans="1:35" ht="15.75" hidden="1" customHeight="1" x14ac:dyDescent="0.25">
      <c r="A963" s="1" t="s">
        <v>32</v>
      </c>
      <c r="B963" s="1" t="s">
        <v>88</v>
      </c>
      <c r="C963" s="1" t="s">
        <v>85</v>
      </c>
      <c r="D963" s="1">
        <v>19</v>
      </c>
      <c r="E963" s="1">
        <v>931</v>
      </c>
      <c r="F963" s="1" t="s">
        <v>86</v>
      </c>
      <c r="G963" s="2">
        <v>45803</v>
      </c>
      <c r="H963" s="1" t="s">
        <v>36</v>
      </c>
      <c r="I963" s="1" t="s">
        <v>37</v>
      </c>
      <c r="J963" s="1" t="s">
        <v>38</v>
      </c>
      <c r="K963" s="1">
        <v>8</v>
      </c>
      <c r="L963" s="1">
        <v>29</v>
      </c>
      <c r="M963" s="1" t="s">
        <v>56</v>
      </c>
      <c r="N963" s="1" t="s">
        <v>40</v>
      </c>
      <c r="O963" s="1">
        <v>97</v>
      </c>
      <c r="P963" s="35">
        <f t="shared" si="45"/>
        <v>0.97</v>
      </c>
      <c r="Q963" s="1">
        <f t="shared" si="46"/>
        <v>0.30876058959827696</v>
      </c>
      <c r="R963" s="1">
        <v>3.5</v>
      </c>
      <c r="S963" s="1">
        <v>0.7</v>
      </c>
      <c r="T963" s="1">
        <f t="shared" si="47"/>
        <v>7.4874442977582154E-2</v>
      </c>
      <c r="U963" s="1">
        <v>0</v>
      </c>
      <c r="V963" s="1">
        <v>2</v>
      </c>
      <c r="W963" s="1"/>
      <c r="X963" s="1"/>
      <c r="Y963" s="1"/>
      <c r="Z963" s="1"/>
      <c r="AA963" s="1"/>
      <c r="AB963" s="1"/>
      <c r="AC963" s="1" t="s">
        <v>41</v>
      </c>
      <c r="AD963" s="1" t="s">
        <v>87</v>
      </c>
      <c r="AE963" s="1" t="s">
        <v>40</v>
      </c>
      <c r="AF963" s="3">
        <v>4726185.9570000004</v>
      </c>
      <c r="AG963" s="3">
        <v>2525484.5298000001</v>
      </c>
      <c r="AH963" s="3">
        <v>-75.489706999999996</v>
      </c>
      <c r="AI963" s="3">
        <v>8.7473200010000003</v>
      </c>
    </row>
    <row r="964" spans="1:35" ht="15.75" hidden="1" customHeight="1" x14ac:dyDescent="0.25">
      <c r="A964" s="1" t="s">
        <v>32</v>
      </c>
      <c r="B964" s="1" t="s">
        <v>88</v>
      </c>
      <c r="C964" s="1" t="s">
        <v>85</v>
      </c>
      <c r="D964" s="1">
        <v>19</v>
      </c>
      <c r="E964" s="1">
        <v>932</v>
      </c>
      <c r="F964" s="1" t="s">
        <v>86</v>
      </c>
      <c r="G964" s="2">
        <v>45803</v>
      </c>
      <c r="H964" s="1" t="s">
        <v>36</v>
      </c>
      <c r="I964" s="1" t="s">
        <v>37</v>
      </c>
      <c r="J964" s="1" t="s">
        <v>38</v>
      </c>
      <c r="K964" s="1">
        <v>8</v>
      </c>
      <c r="L964" s="1">
        <v>30</v>
      </c>
      <c r="M964" s="1" t="s">
        <v>54</v>
      </c>
      <c r="N964" s="1" t="s">
        <v>40</v>
      </c>
      <c r="O964" s="1">
        <v>86.2</v>
      </c>
      <c r="P964" s="35">
        <f t="shared" si="45"/>
        <v>0.86199999999999999</v>
      </c>
      <c r="Q964" s="1">
        <f t="shared" si="46"/>
        <v>0.27438312189042757</v>
      </c>
      <c r="R964" s="1">
        <v>5.0999999999999996</v>
      </c>
      <c r="S964" s="1">
        <v>1.9</v>
      </c>
      <c r="T964" s="1">
        <f t="shared" si="47"/>
        <v>5.9129562767387144E-2</v>
      </c>
      <c r="U964" s="1">
        <v>0</v>
      </c>
      <c r="V964" s="1">
        <v>2</v>
      </c>
      <c r="W964" s="1"/>
      <c r="X964" s="1"/>
      <c r="Y964" s="1"/>
      <c r="Z964" s="1"/>
      <c r="AA964" s="1"/>
      <c r="AB964" s="1"/>
      <c r="AC964" s="1" t="s">
        <v>41</v>
      </c>
      <c r="AD964" s="1" t="s">
        <v>87</v>
      </c>
      <c r="AE964" s="1" t="s">
        <v>40</v>
      </c>
      <c r="AF964" s="3">
        <v>4722160.0345000001</v>
      </c>
      <c r="AG964" s="3">
        <v>2512814.1301000002</v>
      </c>
      <c r="AH964" s="3">
        <v>-75.525521999999995</v>
      </c>
      <c r="AI964" s="3">
        <v>8.6325369999999992</v>
      </c>
    </row>
    <row r="965" spans="1:35" ht="15.75" hidden="1" customHeight="1" x14ac:dyDescent="0.25">
      <c r="A965" s="1" t="s">
        <v>32</v>
      </c>
      <c r="B965" s="1" t="s">
        <v>88</v>
      </c>
      <c r="C965" s="1" t="s">
        <v>85</v>
      </c>
      <c r="D965" s="1">
        <v>19</v>
      </c>
      <c r="E965" s="1" t="s">
        <v>40</v>
      </c>
      <c r="F965" s="1" t="s">
        <v>86</v>
      </c>
      <c r="G965" s="2">
        <v>45803</v>
      </c>
      <c r="H965" s="1" t="s">
        <v>36</v>
      </c>
      <c r="I965" s="1" t="s">
        <v>37</v>
      </c>
      <c r="J965" s="1" t="s">
        <v>38</v>
      </c>
      <c r="K965" s="1">
        <v>8</v>
      </c>
      <c r="L965" s="1">
        <v>31</v>
      </c>
      <c r="M965" s="1" t="s">
        <v>44</v>
      </c>
      <c r="N965" s="1">
        <v>12</v>
      </c>
      <c r="O965" s="1" t="s">
        <v>40</v>
      </c>
      <c r="P965" s="35"/>
      <c r="Q965" s="1"/>
      <c r="R965" s="1"/>
      <c r="S965" s="1" t="s">
        <v>40</v>
      </c>
      <c r="T965" s="1">
        <f t="shared" si="47"/>
        <v>0</v>
      </c>
      <c r="U965" s="1" t="s">
        <v>40</v>
      </c>
      <c r="V965" s="1" t="s">
        <v>40</v>
      </c>
      <c r="W965" s="1"/>
      <c r="X965" s="1"/>
      <c r="Y965" s="1"/>
      <c r="Z965" s="1"/>
      <c r="AA965" s="1"/>
      <c r="AB965" s="1"/>
      <c r="AC965" s="1" t="s">
        <v>41</v>
      </c>
      <c r="AD965" s="1" t="s">
        <v>87</v>
      </c>
      <c r="AE965" s="1" t="s">
        <v>40</v>
      </c>
    </row>
    <row r="966" spans="1:35" ht="15.75" hidden="1" customHeight="1" x14ac:dyDescent="0.25">
      <c r="A966" s="1" t="s">
        <v>32</v>
      </c>
      <c r="B966" s="1" t="s">
        <v>88</v>
      </c>
      <c r="C966" s="1" t="s">
        <v>85</v>
      </c>
      <c r="D966" s="1">
        <v>19</v>
      </c>
      <c r="E966" s="1" t="s">
        <v>40</v>
      </c>
      <c r="F966" s="1" t="s">
        <v>86</v>
      </c>
      <c r="G966" s="2">
        <v>45803</v>
      </c>
      <c r="H966" s="1" t="s">
        <v>36</v>
      </c>
      <c r="I966" s="1" t="s">
        <v>37</v>
      </c>
      <c r="J966" s="1" t="s">
        <v>38</v>
      </c>
      <c r="K966" s="1">
        <v>8</v>
      </c>
      <c r="L966" s="1">
        <v>32</v>
      </c>
      <c r="M966" s="1" t="s">
        <v>47</v>
      </c>
      <c r="N966" s="1">
        <v>1</v>
      </c>
      <c r="O966" s="1" t="s">
        <v>40</v>
      </c>
      <c r="P966" s="35"/>
      <c r="Q966" s="1"/>
      <c r="R966" s="1"/>
      <c r="S966" s="1" t="s">
        <v>40</v>
      </c>
      <c r="T966" s="1">
        <f t="shared" si="47"/>
        <v>0</v>
      </c>
      <c r="U966" s="1" t="s">
        <v>40</v>
      </c>
      <c r="V966" s="1" t="s">
        <v>40</v>
      </c>
      <c r="W966" s="1"/>
      <c r="X966" s="1"/>
      <c r="Y966" s="1"/>
      <c r="Z966" s="1"/>
      <c r="AA966" s="1"/>
      <c r="AB966" s="1"/>
      <c r="AC966" s="1" t="s">
        <v>41</v>
      </c>
      <c r="AD966" s="1" t="s">
        <v>87</v>
      </c>
      <c r="AE966" s="1" t="s">
        <v>40</v>
      </c>
    </row>
    <row r="967" spans="1:35" ht="15.75" hidden="1" customHeight="1" x14ac:dyDescent="0.25">
      <c r="A967" s="1" t="s">
        <v>32</v>
      </c>
      <c r="B967" s="1" t="s">
        <v>88</v>
      </c>
      <c r="C967" s="1" t="s">
        <v>85</v>
      </c>
      <c r="D967" s="1">
        <v>19</v>
      </c>
      <c r="E967" s="1" t="s">
        <v>40</v>
      </c>
      <c r="F967" s="1" t="s">
        <v>86</v>
      </c>
      <c r="G967" s="2">
        <v>45803</v>
      </c>
      <c r="H967" s="1" t="s">
        <v>36</v>
      </c>
      <c r="I967" s="1" t="s">
        <v>37</v>
      </c>
      <c r="J967" s="1" t="s">
        <v>38</v>
      </c>
      <c r="K967" s="1">
        <v>8</v>
      </c>
      <c r="L967" s="1">
        <v>33</v>
      </c>
      <c r="M967" s="1" t="s">
        <v>46</v>
      </c>
      <c r="N967" s="1">
        <v>3</v>
      </c>
      <c r="O967" s="1" t="s">
        <v>40</v>
      </c>
      <c r="P967" s="35"/>
      <c r="Q967" s="1"/>
      <c r="R967" s="1"/>
      <c r="S967" s="1" t="s">
        <v>40</v>
      </c>
      <c r="T967" s="1">
        <f t="shared" si="47"/>
        <v>0</v>
      </c>
      <c r="U967" s="1" t="s">
        <v>40</v>
      </c>
      <c r="V967" s="1" t="s">
        <v>40</v>
      </c>
      <c r="W967" s="1"/>
      <c r="X967" s="1"/>
      <c r="Y967" s="1"/>
      <c r="Z967" s="1"/>
      <c r="AA967" s="1"/>
      <c r="AB967" s="1"/>
      <c r="AC967" s="1" t="s">
        <v>41</v>
      </c>
      <c r="AD967" s="1" t="s">
        <v>87</v>
      </c>
      <c r="AE967" s="1" t="s">
        <v>40</v>
      </c>
    </row>
    <row r="968" spans="1:35" ht="15.75" hidden="1" customHeight="1" x14ac:dyDescent="0.25">
      <c r="A968" s="1" t="s">
        <v>32</v>
      </c>
      <c r="B968" s="1" t="s">
        <v>88</v>
      </c>
      <c r="C968" s="1" t="s">
        <v>85</v>
      </c>
      <c r="D968" s="1">
        <v>19</v>
      </c>
      <c r="E968" s="1" t="s">
        <v>40</v>
      </c>
      <c r="F968" s="1" t="s">
        <v>86</v>
      </c>
      <c r="G968" s="2">
        <v>45803</v>
      </c>
      <c r="H968" s="1" t="s">
        <v>36</v>
      </c>
      <c r="I968" s="1" t="s">
        <v>37</v>
      </c>
      <c r="J968" s="1" t="s">
        <v>38</v>
      </c>
      <c r="K968" s="1">
        <v>9</v>
      </c>
      <c r="L968" s="1">
        <v>34</v>
      </c>
      <c r="M968" s="1" t="s">
        <v>47</v>
      </c>
      <c r="N968" s="1">
        <v>39</v>
      </c>
      <c r="O968" s="1" t="s">
        <v>40</v>
      </c>
      <c r="P968" s="35"/>
      <c r="Q968" s="1"/>
      <c r="R968" s="1"/>
      <c r="S968" s="1" t="s">
        <v>40</v>
      </c>
      <c r="T968" s="1">
        <f t="shared" si="47"/>
        <v>0</v>
      </c>
      <c r="U968" s="1" t="s">
        <v>40</v>
      </c>
      <c r="V968" s="1" t="s">
        <v>40</v>
      </c>
      <c r="W968" s="1"/>
      <c r="X968" s="1"/>
      <c r="Y968" s="1"/>
      <c r="Z968" s="1"/>
      <c r="AA968" s="1"/>
      <c r="AB968" s="1"/>
      <c r="AC968" s="1" t="s">
        <v>41</v>
      </c>
      <c r="AD968" s="1" t="s">
        <v>87</v>
      </c>
      <c r="AE968" s="1" t="s">
        <v>40</v>
      </c>
    </row>
    <row r="969" spans="1:35" ht="15.75" hidden="1" customHeight="1" x14ac:dyDescent="0.25">
      <c r="A969" s="1" t="s">
        <v>32</v>
      </c>
      <c r="B969" s="1" t="s">
        <v>88</v>
      </c>
      <c r="C969" s="1" t="s">
        <v>85</v>
      </c>
      <c r="D969" s="1">
        <v>19</v>
      </c>
      <c r="E969" s="1" t="s">
        <v>40</v>
      </c>
      <c r="F969" s="1" t="s">
        <v>86</v>
      </c>
      <c r="G969" s="2">
        <v>45803</v>
      </c>
      <c r="H969" s="1" t="s">
        <v>36</v>
      </c>
      <c r="I969" s="1" t="s">
        <v>37</v>
      </c>
      <c r="J969" s="1" t="s">
        <v>38</v>
      </c>
      <c r="K969" s="1">
        <v>9</v>
      </c>
      <c r="L969" s="1">
        <v>35</v>
      </c>
      <c r="M969" s="1" t="s">
        <v>46</v>
      </c>
      <c r="N969" s="1">
        <v>7</v>
      </c>
      <c r="O969" s="1" t="s">
        <v>40</v>
      </c>
      <c r="P969" s="35"/>
      <c r="Q969" s="1"/>
      <c r="R969" s="1"/>
      <c r="S969" s="1" t="s">
        <v>40</v>
      </c>
      <c r="T969" s="1">
        <f t="shared" si="47"/>
        <v>0</v>
      </c>
      <c r="U969" s="1" t="s">
        <v>40</v>
      </c>
      <c r="V969" s="1" t="s">
        <v>40</v>
      </c>
      <c r="W969" s="1"/>
      <c r="X969" s="1"/>
      <c r="Y969" s="1"/>
      <c r="Z969" s="1"/>
      <c r="AA969" s="1"/>
      <c r="AB969" s="1"/>
      <c r="AC969" s="1" t="s">
        <v>41</v>
      </c>
      <c r="AD969" s="1" t="s">
        <v>87</v>
      </c>
      <c r="AE969" s="1" t="s">
        <v>40</v>
      </c>
    </row>
    <row r="970" spans="1:35" ht="15.75" hidden="1" customHeight="1" x14ac:dyDescent="0.25">
      <c r="A970" s="1" t="s">
        <v>32</v>
      </c>
      <c r="B970" s="1" t="s">
        <v>88</v>
      </c>
      <c r="C970" s="1" t="s">
        <v>85</v>
      </c>
      <c r="D970" s="1">
        <v>19</v>
      </c>
      <c r="E970" s="1" t="s">
        <v>40</v>
      </c>
      <c r="F970" s="1" t="s">
        <v>86</v>
      </c>
      <c r="G970" s="2">
        <v>45803</v>
      </c>
      <c r="H970" s="1" t="s">
        <v>36</v>
      </c>
      <c r="I970" s="1" t="s">
        <v>37</v>
      </c>
      <c r="J970" s="1" t="s">
        <v>38</v>
      </c>
      <c r="K970" s="1">
        <v>9</v>
      </c>
      <c r="L970" s="1">
        <v>36</v>
      </c>
      <c r="M970" s="1" t="s">
        <v>44</v>
      </c>
      <c r="N970" s="1">
        <v>20</v>
      </c>
      <c r="O970" s="1" t="s">
        <v>40</v>
      </c>
      <c r="P970" s="35"/>
      <c r="Q970" s="1"/>
      <c r="R970" s="1"/>
      <c r="S970" s="1" t="s">
        <v>40</v>
      </c>
      <c r="T970" s="1">
        <f t="shared" si="47"/>
        <v>0</v>
      </c>
      <c r="U970" s="1" t="s">
        <v>40</v>
      </c>
      <c r="V970" s="1" t="s">
        <v>40</v>
      </c>
      <c r="W970" s="1"/>
      <c r="X970" s="1"/>
      <c r="Y970" s="1"/>
      <c r="Z970" s="1"/>
      <c r="AA970" s="1"/>
      <c r="AB970" s="1"/>
      <c r="AC970" s="1" t="s">
        <v>41</v>
      </c>
      <c r="AD970" s="1" t="s">
        <v>87</v>
      </c>
      <c r="AE970" s="1" t="s">
        <v>40</v>
      </c>
    </row>
    <row r="971" spans="1:35" ht="15.75" hidden="1" customHeight="1" x14ac:dyDescent="0.25">
      <c r="A971" s="1" t="s">
        <v>32</v>
      </c>
      <c r="B971" s="1" t="s">
        <v>89</v>
      </c>
      <c r="C971" s="1" t="s">
        <v>90</v>
      </c>
      <c r="D971" s="1">
        <v>20</v>
      </c>
      <c r="E971" s="1">
        <v>932</v>
      </c>
      <c r="F971" s="1" t="s">
        <v>77</v>
      </c>
      <c r="G971" s="2">
        <v>45804</v>
      </c>
      <c r="H971" s="1" t="s">
        <v>36</v>
      </c>
      <c r="I971" s="1" t="s">
        <v>50</v>
      </c>
      <c r="J971" s="1" t="s">
        <v>38</v>
      </c>
      <c r="K971" s="1">
        <v>1</v>
      </c>
      <c r="L971" s="1">
        <v>1</v>
      </c>
      <c r="M971" s="1" t="s">
        <v>39</v>
      </c>
      <c r="N971" s="1" t="s">
        <v>40</v>
      </c>
      <c r="O971" s="1">
        <v>73.2</v>
      </c>
      <c r="P971" s="35">
        <f t="shared" si="45"/>
        <v>0.73199999999999998</v>
      </c>
      <c r="Q971" s="1">
        <f t="shared" si="46"/>
        <v>0.23300283668653476</v>
      </c>
      <c r="R971" s="1">
        <v>10.199999999999999</v>
      </c>
      <c r="S971" s="1">
        <v>7.6</v>
      </c>
      <c r="T971" s="1">
        <f t="shared" si="47"/>
        <v>4.2639519113635858E-2</v>
      </c>
      <c r="U971" s="1">
        <v>7</v>
      </c>
      <c r="V971" s="1">
        <v>15</v>
      </c>
      <c r="W971" s="1">
        <v>0</v>
      </c>
      <c r="X971" s="1">
        <v>0</v>
      </c>
      <c r="Y971" s="1">
        <v>0</v>
      </c>
      <c r="Z971" s="1">
        <v>0</v>
      </c>
      <c r="AA971" s="1">
        <v>0</v>
      </c>
      <c r="AB971" s="1">
        <v>3</v>
      </c>
      <c r="AC971" s="1" t="s">
        <v>41</v>
      </c>
      <c r="AD971" s="1" t="s">
        <v>67</v>
      </c>
      <c r="AE971" s="1" t="s">
        <v>40</v>
      </c>
      <c r="AF971" s="3">
        <v>4722160.0345000001</v>
      </c>
      <c r="AG971" s="3">
        <v>2512814.1301000002</v>
      </c>
      <c r="AH971" s="3">
        <v>-75.525521999999995</v>
      </c>
      <c r="AI971" s="3">
        <v>8.6325369999999992</v>
      </c>
    </row>
    <row r="972" spans="1:35" ht="15.75" hidden="1" customHeight="1" x14ac:dyDescent="0.25">
      <c r="A972" s="1" t="s">
        <v>32</v>
      </c>
      <c r="B972" s="1" t="s">
        <v>89</v>
      </c>
      <c r="C972" s="1" t="s">
        <v>90</v>
      </c>
      <c r="D972" s="1">
        <v>20</v>
      </c>
      <c r="E972" s="1">
        <v>933</v>
      </c>
      <c r="F972" s="1" t="s">
        <v>77</v>
      </c>
      <c r="G972" s="2">
        <v>45804</v>
      </c>
      <c r="H972" s="1" t="s">
        <v>36</v>
      </c>
      <c r="I972" s="1" t="s">
        <v>50</v>
      </c>
      <c r="J972" s="1" t="s">
        <v>38</v>
      </c>
      <c r="K972" s="1">
        <v>1</v>
      </c>
      <c r="L972" s="1">
        <v>2</v>
      </c>
      <c r="M972" s="1" t="s">
        <v>39</v>
      </c>
      <c r="N972" s="1" t="s">
        <v>40</v>
      </c>
      <c r="O972" s="1">
        <v>73.400000000000006</v>
      </c>
      <c r="P972" s="35">
        <f t="shared" si="45"/>
        <v>0.7340000000000001</v>
      </c>
      <c r="Q972" s="1">
        <f t="shared" si="46"/>
        <v>0.23363945645890238</v>
      </c>
      <c r="R972" s="1">
        <v>10</v>
      </c>
      <c r="S972" s="1">
        <v>8</v>
      </c>
      <c r="T972" s="1">
        <f t="shared" si="47"/>
        <v>4.2872840260208593E-2</v>
      </c>
      <c r="U972" s="1">
        <v>7</v>
      </c>
      <c r="V972" s="1">
        <v>14</v>
      </c>
      <c r="W972" s="1">
        <v>0</v>
      </c>
      <c r="X972" s="1">
        <v>0</v>
      </c>
      <c r="Y972" s="1">
        <v>0</v>
      </c>
      <c r="Z972" s="1">
        <v>0</v>
      </c>
      <c r="AA972" s="1">
        <v>1</v>
      </c>
      <c r="AB972" s="1">
        <v>2</v>
      </c>
      <c r="AC972" s="1" t="s">
        <v>41</v>
      </c>
      <c r="AD972" s="1" t="s">
        <v>67</v>
      </c>
      <c r="AE972" s="1" t="s">
        <v>40</v>
      </c>
      <c r="AF972" s="3">
        <v>4722156.87</v>
      </c>
      <c r="AG972" s="3">
        <v>2512818.3544999999</v>
      </c>
      <c r="AH972" s="3">
        <v>-75.525550999999993</v>
      </c>
      <c r="AI972" s="3">
        <v>8.6325749999999992</v>
      </c>
    </row>
    <row r="973" spans="1:35" ht="15.75" hidden="1" customHeight="1" x14ac:dyDescent="0.25">
      <c r="A973" s="1" t="s">
        <v>32</v>
      </c>
      <c r="B973" s="1" t="s">
        <v>89</v>
      </c>
      <c r="C973" s="1" t="s">
        <v>90</v>
      </c>
      <c r="D973" s="1">
        <v>20</v>
      </c>
      <c r="E973" s="1">
        <v>934</v>
      </c>
      <c r="F973" s="1" t="s">
        <v>77</v>
      </c>
      <c r="G973" s="2">
        <v>45804</v>
      </c>
      <c r="H973" s="1" t="s">
        <v>36</v>
      </c>
      <c r="I973" s="1" t="s">
        <v>50</v>
      </c>
      <c r="J973" s="1" t="s">
        <v>38</v>
      </c>
      <c r="K973" s="1">
        <v>1</v>
      </c>
      <c r="L973" s="1">
        <v>3</v>
      </c>
      <c r="M973" s="1" t="s">
        <v>39</v>
      </c>
      <c r="N973" s="1" t="s">
        <v>40</v>
      </c>
      <c r="O973" s="1">
        <v>65</v>
      </c>
      <c r="P973" s="35">
        <f t="shared" si="45"/>
        <v>0.65</v>
      </c>
      <c r="Q973" s="1">
        <f t="shared" si="46"/>
        <v>0.20690142601946396</v>
      </c>
      <c r="R973" s="1">
        <v>10.6</v>
      </c>
      <c r="S973" s="1">
        <v>8.5</v>
      </c>
      <c r="T973" s="1">
        <f t="shared" si="47"/>
        <v>3.3621481728162893E-2</v>
      </c>
      <c r="U973" s="1">
        <v>8</v>
      </c>
      <c r="V973" s="1">
        <v>16</v>
      </c>
      <c r="W973" s="1">
        <v>1</v>
      </c>
      <c r="X973" s="1">
        <v>0</v>
      </c>
      <c r="Y973" s="1">
        <v>0</v>
      </c>
      <c r="Z973" s="1">
        <v>0</v>
      </c>
      <c r="AA973" s="1">
        <v>0</v>
      </c>
      <c r="AB973" s="1">
        <v>2</v>
      </c>
      <c r="AC973" s="1" t="s">
        <v>41</v>
      </c>
      <c r="AD973" s="1" t="s">
        <v>67</v>
      </c>
      <c r="AE973" s="1" t="s">
        <v>40</v>
      </c>
      <c r="AF973" s="3">
        <v>4722154.4489000002</v>
      </c>
      <c r="AG973" s="3">
        <v>2512818.4811999998</v>
      </c>
      <c r="AH973" s="3">
        <v>-75.525572999999994</v>
      </c>
      <c r="AI973" s="3">
        <v>8.6325760000000002</v>
      </c>
    </row>
    <row r="974" spans="1:35" ht="15.75" hidden="1" customHeight="1" x14ac:dyDescent="0.25">
      <c r="A974" s="1" t="s">
        <v>32</v>
      </c>
      <c r="B974" s="1" t="s">
        <v>89</v>
      </c>
      <c r="C974" s="1" t="s">
        <v>90</v>
      </c>
      <c r="D974" s="1">
        <v>20</v>
      </c>
      <c r="E974" s="1">
        <v>935</v>
      </c>
      <c r="F974" s="1" t="s">
        <v>77</v>
      </c>
      <c r="G974" s="2">
        <v>45804</v>
      </c>
      <c r="H974" s="1" t="s">
        <v>36</v>
      </c>
      <c r="I974" s="1" t="s">
        <v>50</v>
      </c>
      <c r="J974" s="1" t="s">
        <v>38</v>
      </c>
      <c r="K974" s="1">
        <v>3</v>
      </c>
      <c r="L974" s="1">
        <v>4</v>
      </c>
      <c r="M974" s="1" t="s">
        <v>39</v>
      </c>
      <c r="N974" s="1" t="s">
        <v>40</v>
      </c>
      <c r="O974" s="1">
        <v>67.2</v>
      </c>
      <c r="P974" s="35">
        <f t="shared" si="45"/>
        <v>0.67200000000000004</v>
      </c>
      <c r="Q974" s="1">
        <f t="shared" si="46"/>
        <v>0.21390424351550735</v>
      </c>
      <c r="R974" s="1">
        <v>8.6</v>
      </c>
      <c r="S974" s="1">
        <v>6.2</v>
      </c>
      <c r="T974" s="1">
        <f t="shared" si="47"/>
        <v>3.5935912910605237E-2</v>
      </c>
      <c r="U974" s="1">
        <v>4</v>
      </c>
      <c r="V974" s="1">
        <v>11</v>
      </c>
      <c r="W974" s="1">
        <v>0</v>
      </c>
      <c r="X974" s="1">
        <v>2</v>
      </c>
      <c r="Y974" s="1">
        <v>0</v>
      </c>
      <c r="Z974" s="1">
        <v>0</v>
      </c>
      <c r="AA974" s="1">
        <v>0</v>
      </c>
      <c r="AB974" s="1">
        <v>3</v>
      </c>
      <c r="AC974" s="1" t="s">
        <v>41</v>
      </c>
      <c r="AD974" s="1" t="s">
        <v>67</v>
      </c>
      <c r="AE974" s="1" t="s">
        <v>40</v>
      </c>
      <c r="AF974" s="3">
        <v>4722162.4091999996</v>
      </c>
      <c r="AG974" s="3">
        <v>2512823.6275999998</v>
      </c>
      <c r="AH974" s="3">
        <v>-75.525501000000006</v>
      </c>
      <c r="AI974" s="3">
        <v>8.6326230000000006</v>
      </c>
    </row>
    <row r="975" spans="1:35" ht="15.75" hidden="1" customHeight="1" x14ac:dyDescent="0.25">
      <c r="A975" s="1" t="s">
        <v>32</v>
      </c>
      <c r="B975" s="1" t="s">
        <v>89</v>
      </c>
      <c r="C975" s="1" t="s">
        <v>90</v>
      </c>
      <c r="D975" s="1">
        <v>20</v>
      </c>
      <c r="E975" s="1">
        <v>936</v>
      </c>
      <c r="F975" s="1" t="s">
        <v>77</v>
      </c>
      <c r="G975" s="2">
        <v>45804</v>
      </c>
      <c r="H975" s="1" t="s">
        <v>36</v>
      </c>
      <c r="I975" s="1" t="s">
        <v>50</v>
      </c>
      <c r="J975" s="1" t="s">
        <v>38</v>
      </c>
      <c r="K975" s="1">
        <v>3</v>
      </c>
      <c r="L975" s="1">
        <v>5</v>
      </c>
      <c r="M975" s="1" t="s">
        <v>39</v>
      </c>
      <c r="N975" s="1" t="s">
        <v>40</v>
      </c>
      <c r="O975" s="1">
        <v>61.3</v>
      </c>
      <c r="P975" s="35">
        <f t="shared" si="45"/>
        <v>0.61299999999999999</v>
      </c>
      <c r="Q975" s="1">
        <f t="shared" si="46"/>
        <v>0.1951239602306637</v>
      </c>
      <c r="R975" s="1">
        <v>8.5</v>
      </c>
      <c r="S975" s="1">
        <v>6.5</v>
      </c>
      <c r="T975" s="1">
        <f t="shared" si="47"/>
        <v>2.990274690534921E-2</v>
      </c>
      <c r="U975" s="1">
        <v>7</v>
      </c>
      <c r="V975" s="1">
        <v>16</v>
      </c>
      <c r="W975" s="1">
        <v>0</v>
      </c>
      <c r="X975" s="1">
        <v>0</v>
      </c>
      <c r="Y975" s="1">
        <v>0</v>
      </c>
      <c r="Z975" s="1">
        <v>0</v>
      </c>
      <c r="AA975" s="1">
        <v>2</v>
      </c>
      <c r="AB975" s="1">
        <v>4</v>
      </c>
      <c r="AC975" s="1" t="s">
        <v>45</v>
      </c>
      <c r="AD975" s="1" t="s">
        <v>67</v>
      </c>
      <c r="AE975" s="1" t="s">
        <v>40</v>
      </c>
      <c r="AF975" s="3">
        <v>4722162.5587999998</v>
      </c>
      <c r="AG975" s="3">
        <v>2512829.6</v>
      </c>
      <c r="AH975" s="3">
        <v>-75.525499999999994</v>
      </c>
      <c r="AI975" s="3">
        <v>8.6326769999999993</v>
      </c>
    </row>
    <row r="976" spans="1:35" ht="15.75" hidden="1" customHeight="1" x14ac:dyDescent="0.25">
      <c r="A976" s="1" t="s">
        <v>32</v>
      </c>
      <c r="B976" s="1" t="s">
        <v>89</v>
      </c>
      <c r="C976" s="1" t="s">
        <v>90</v>
      </c>
      <c r="D976" s="1">
        <v>20</v>
      </c>
      <c r="E976" s="1">
        <v>937</v>
      </c>
      <c r="F976" s="1" t="s">
        <v>77</v>
      </c>
      <c r="G976" s="2">
        <v>45804</v>
      </c>
      <c r="H976" s="1" t="s">
        <v>36</v>
      </c>
      <c r="I976" s="1" t="s">
        <v>50</v>
      </c>
      <c r="J976" s="1" t="s">
        <v>38</v>
      </c>
      <c r="K976" s="1">
        <v>3</v>
      </c>
      <c r="L976" s="1">
        <v>6</v>
      </c>
      <c r="M976" s="1" t="s">
        <v>39</v>
      </c>
      <c r="N976" s="1" t="s">
        <v>40</v>
      </c>
      <c r="O976" s="1">
        <v>56.4</v>
      </c>
      <c r="P976" s="35">
        <f t="shared" si="45"/>
        <v>0.56399999999999995</v>
      </c>
      <c r="Q976" s="1">
        <f t="shared" si="46"/>
        <v>0.17952677580765794</v>
      </c>
      <c r="R976" s="1">
        <v>8.1999999999999993</v>
      </c>
      <c r="S976" s="1">
        <v>5.8</v>
      </c>
      <c r="T976" s="1">
        <f t="shared" si="47"/>
        <v>2.5313275388879768E-2</v>
      </c>
      <c r="U976" s="1">
        <v>8</v>
      </c>
      <c r="V976" s="1">
        <v>14</v>
      </c>
      <c r="W976" s="1">
        <v>0</v>
      </c>
      <c r="X976" s="1">
        <v>0</v>
      </c>
      <c r="Y976" s="1">
        <v>0</v>
      </c>
      <c r="Z976" s="1">
        <v>0</v>
      </c>
      <c r="AA976" s="1">
        <v>0</v>
      </c>
      <c r="AB976" s="1">
        <v>0</v>
      </c>
      <c r="AC976" s="1" t="s">
        <v>41</v>
      </c>
      <c r="AD976" s="1" t="s">
        <v>67</v>
      </c>
      <c r="AE976" s="1" t="s">
        <v>40</v>
      </c>
      <c r="AF976" s="3">
        <v>4722160.8974000001</v>
      </c>
      <c r="AG976" s="3">
        <v>2512828.0624000002</v>
      </c>
      <c r="AH976" s="3">
        <v>-75.525514999999999</v>
      </c>
      <c r="AI976" s="3">
        <v>8.6326630009999992</v>
      </c>
    </row>
    <row r="977" spans="1:35" ht="15.75" hidden="1" customHeight="1" x14ac:dyDescent="0.25">
      <c r="A977" s="1" t="s">
        <v>32</v>
      </c>
      <c r="B977" s="1" t="s">
        <v>89</v>
      </c>
      <c r="C977" s="1" t="s">
        <v>90</v>
      </c>
      <c r="D977" s="1">
        <v>20</v>
      </c>
      <c r="E977" s="1">
        <v>938</v>
      </c>
      <c r="F977" s="1" t="s">
        <v>77</v>
      </c>
      <c r="G977" s="2">
        <v>45804</v>
      </c>
      <c r="H977" s="1" t="s">
        <v>36</v>
      </c>
      <c r="I977" s="1" t="s">
        <v>50</v>
      </c>
      <c r="J977" s="1" t="s">
        <v>38</v>
      </c>
      <c r="K977" s="1">
        <v>4</v>
      </c>
      <c r="L977" s="1">
        <v>7</v>
      </c>
      <c r="M977" s="1" t="s">
        <v>39</v>
      </c>
      <c r="N977" s="1" t="s">
        <v>40</v>
      </c>
      <c r="O977" s="1">
        <v>66.5</v>
      </c>
      <c r="P977" s="35">
        <f t="shared" si="45"/>
        <v>0.66500000000000004</v>
      </c>
      <c r="Q977" s="1">
        <f t="shared" si="46"/>
        <v>0.21167607431222082</v>
      </c>
      <c r="R977" s="1">
        <v>10.5</v>
      </c>
      <c r="S977" s="1">
        <v>8</v>
      </c>
      <c r="T977" s="1">
        <f t="shared" si="47"/>
        <v>3.5191147354406711E-2</v>
      </c>
      <c r="U977" s="1">
        <v>10</v>
      </c>
      <c r="V977" s="1">
        <v>17</v>
      </c>
      <c r="W977" s="1">
        <v>0</v>
      </c>
      <c r="X977" s="1">
        <v>0</v>
      </c>
      <c r="Y977" s="1">
        <v>1</v>
      </c>
      <c r="Z977" s="1">
        <v>0</v>
      </c>
      <c r="AA977" s="1">
        <v>0</v>
      </c>
      <c r="AB977" s="1">
        <v>4</v>
      </c>
      <c r="AC977" s="1" t="s">
        <v>41</v>
      </c>
      <c r="AD977" s="1" t="s">
        <v>67</v>
      </c>
      <c r="AE977" s="1" t="s">
        <v>40</v>
      </c>
      <c r="AF977" s="3">
        <v>4722155.8021</v>
      </c>
      <c r="AG977" s="3">
        <v>2512823.3394999998</v>
      </c>
      <c r="AH977" s="3">
        <v>-75.525560999999996</v>
      </c>
      <c r="AI977" s="3">
        <v>8.6326200009999994</v>
      </c>
    </row>
    <row r="978" spans="1:35" ht="15.75" hidden="1" customHeight="1" x14ac:dyDescent="0.25">
      <c r="A978" s="1" t="s">
        <v>32</v>
      </c>
      <c r="B978" s="1" t="s">
        <v>89</v>
      </c>
      <c r="C978" s="1" t="s">
        <v>90</v>
      </c>
      <c r="D978" s="1">
        <v>20</v>
      </c>
      <c r="E978" s="1">
        <v>939</v>
      </c>
      <c r="F978" s="1" t="s">
        <v>77</v>
      </c>
      <c r="G978" s="2">
        <v>45804</v>
      </c>
      <c r="H978" s="1" t="s">
        <v>36</v>
      </c>
      <c r="I978" s="1" t="s">
        <v>50</v>
      </c>
      <c r="J978" s="1" t="s">
        <v>38</v>
      </c>
      <c r="K978" s="1">
        <v>4</v>
      </c>
      <c r="L978" s="1">
        <v>8</v>
      </c>
      <c r="M978" s="1" t="s">
        <v>39</v>
      </c>
      <c r="N978" s="1" t="s">
        <v>40</v>
      </c>
      <c r="O978" s="1">
        <v>66.7</v>
      </c>
      <c r="P978" s="35">
        <f t="shared" si="45"/>
        <v>0.66700000000000004</v>
      </c>
      <c r="Q978" s="1">
        <f t="shared" si="46"/>
        <v>0.21231269408458839</v>
      </c>
      <c r="R978" s="1">
        <v>10.5</v>
      </c>
      <c r="S978" s="1">
        <v>8.1999999999999993</v>
      </c>
      <c r="T978" s="1">
        <f t="shared" si="47"/>
        <v>3.5403141738605114E-2</v>
      </c>
      <c r="U978" s="1">
        <v>8</v>
      </c>
      <c r="V978" s="1">
        <v>15</v>
      </c>
      <c r="W978" s="1">
        <v>0</v>
      </c>
      <c r="X978" s="1">
        <v>0</v>
      </c>
      <c r="Y978" s="1">
        <v>0</v>
      </c>
      <c r="Z978" s="1">
        <v>0</v>
      </c>
      <c r="AA978" s="1">
        <v>0</v>
      </c>
      <c r="AB978" s="1">
        <v>0</v>
      </c>
      <c r="AC978" s="1" t="s">
        <v>41</v>
      </c>
      <c r="AD978" s="1" t="s">
        <v>67</v>
      </c>
      <c r="AE978" s="1" t="s">
        <v>40</v>
      </c>
      <c r="AF978" s="3">
        <v>4722149.4393999996</v>
      </c>
      <c r="AG978" s="3">
        <v>2512826.7001999998</v>
      </c>
      <c r="AH978" s="3">
        <v>-75.525619000000006</v>
      </c>
      <c r="AI978" s="3">
        <v>8.632650001</v>
      </c>
    </row>
    <row r="979" spans="1:35" ht="15.75" hidden="1" customHeight="1" x14ac:dyDescent="0.25">
      <c r="A979" s="1" t="s">
        <v>32</v>
      </c>
      <c r="B979" s="1" t="s">
        <v>89</v>
      </c>
      <c r="C979" s="1" t="s">
        <v>90</v>
      </c>
      <c r="D979" s="1">
        <v>20</v>
      </c>
      <c r="E979" s="1">
        <v>940</v>
      </c>
      <c r="F979" s="1" t="s">
        <v>77</v>
      </c>
      <c r="G979" s="2">
        <v>45804</v>
      </c>
      <c r="H979" s="1" t="s">
        <v>36</v>
      </c>
      <c r="I979" s="1" t="s">
        <v>50</v>
      </c>
      <c r="J979" s="1" t="s">
        <v>38</v>
      </c>
      <c r="K979" s="1">
        <v>4</v>
      </c>
      <c r="L979" s="1">
        <v>9</v>
      </c>
      <c r="M979" s="1" t="s">
        <v>39</v>
      </c>
      <c r="N979" s="1" t="s">
        <v>40</v>
      </c>
      <c r="O979" s="1">
        <v>68</v>
      </c>
      <c r="P979" s="35">
        <f t="shared" si="45"/>
        <v>0.68</v>
      </c>
      <c r="Q979" s="1">
        <f t="shared" si="46"/>
        <v>0.21645072260497769</v>
      </c>
      <c r="R979" s="1">
        <v>11</v>
      </c>
      <c r="S979" s="1">
        <v>8.8000000000000007</v>
      </c>
      <c r="T979" s="1">
        <f t="shared" si="47"/>
        <v>3.6796622842846211E-2</v>
      </c>
      <c r="U979" s="1">
        <v>10</v>
      </c>
      <c r="V979" s="1">
        <v>17</v>
      </c>
      <c r="W979" s="1">
        <v>0</v>
      </c>
      <c r="X979" s="1">
        <v>0</v>
      </c>
      <c r="Y979" s="1">
        <v>0</v>
      </c>
      <c r="Z979" s="1">
        <v>0</v>
      </c>
      <c r="AA979" s="1">
        <v>0</v>
      </c>
      <c r="AB979" s="1">
        <v>3</v>
      </c>
      <c r="AC979" s="1" t="s">
        <v>41</v>
      </c>
      <c r="AD979" s="1" t="s">
        <v>67</v>
      </c>
      <c r="AE979" s="1" t="s">
        <v>40</v>
      </c>
      <c r="AF979" s="3">
        <v>4722149.5421000002</v>
      </c>
      <c r="AG979" s="3">
        <v>2512825.5932999998</v>
      </c>
      <c r="AH979" s="3">
        <v>-75.525617999999994</v>
      </c>
      <c r="AI979" s="3">
        <v>8.6326400000000003</v>
      </c>
    </row>
    <row r="980" spans="1:35" ht="15.75" hidden="1" customHeight="1" x14ac:dyDescent="0.25">
      <c r="A980" s="1" t="s">
        <v>32</v>
      </c>
      <c r="B980" s="1" t="s">
        <v>89</v>
      </c>
      <c r="C980" s="1" t="s">
        <v>90</v>
      </c>
      <c r="D980" s="1">
        <v>20</v>
      </c>
      <c r="E980" s="1">
        <v>941</v>
      </c>
      <c r="F980" s="1" t="s">
        <v>77</v>
      </c>
      <c r="G980" s="2">
        <v>45804</v>
      </c>
      <c r="H980" s="1" t="s">
        <v>36</v>
      </c>
      <c r="I980" s="1" t="s">
        <v>50</v>
      </c>
      <c r="J980" s="1" t="s">
        <v>38</v>
      </c>
      <c r="K980" s="1">
        <v>4</v>
      </c>
      <c r="L980" s="1">
        <v>10</v>
      </c>
      <c r="M980" s="1" t="s">
        <v>39</v>
      </c>
      <c r="N980" s="1" t="s">
        <v>40</v>
      </c>
      <c r="O980" s="1">
        <v>59.7</v>
      </c>
      <c r="P980" s="35">
        <f t="shared" si="45"/>
        <v>0.59699999999999998</v>
      </c>
      <c r="Q980" s="1">
        <f t="shared" si="46"/>
        <v>0.19003100205172302</v>
      </c>
      <c r="R980" s="1">
        <v>8</v>
      </c>
      <c r="S980" s="1">
        <v>5.3</v>
      </c>
      <c r="T980" s="1">
        <f t="shared" si="47"/>
        <v>2.8362127056219658E-2</v>
      </c>
      <c r="U980" s="1">
        <v>5</v>
      </c>
      <c r="V980" s="1">
        <v>12</v>
      </c>
      <c r="W980" s="1">
        <v>0</v>
      </c>
      <c r="X980" s="1">
        <v>0</v>
      </c>
      <c r="Y980" s="1">
        <v>0</v>
      </c>
      <c r="Z980" s="1">
        <v>0</v>
      </c>
      <c r="AA980" s="1">
        <v>0</v>
      </c>
      <c r="AB980" s="1">
        <v>0</v>
      </c>
      <c r="AC980" s="1" t="s">
        <v>41</v>
      </c>
      <c r="AD980" s="1" t="s">
        <v>67</v>
      </c>
      <c r="AE980" s="1" t="s">
        <v>40</v>
      </c>
      <c r="AF980" s="3">
        <v>4722151.2903000005</v>
      </c>
      <c r="AG980" s="3">
        <v>2512823.5906000002</v>
      </c>
      <c r="AH980" s="3">
        <v>-75.525602000000006</v>
      </c>
      <c r="AI980" s="3">
        <v>8.6326219999999996</v>
      </c>
    </row>
    <row r="981" spans="1:35" ht="15.75" hidden="1" customHeight="1" x14ac:dyDescent="0.25">
      <c r="A981" s="1" t="s">
        <v>32</v>
      </c>
      <c r="B981" s="1" t="s">
        <v>89</v>
      </c>
      <c r="C981" s="1" t="s">
        <v>90</v>
      </c>
      <c r="D981" s="1">
        <v>20</v>
      </c>
      <c r="E981" s="1">
        <v>942</v>
      </c>
      <c r="F981" s="1" t="s">
        <v>77</v>
      </c>
      <c r="G981" s="2">
        <v>45804</v>
      </c>
      <c r="H981" s="1" t="s">
        <v>36</v>
      </c>
      <c r="I981" s="1" t="s">
        <v>50</v>
      </c>
      <c r="J981" s="1" t="s">
        <v>38</v>
      </c>
      <c r="K981" s="1">
        <v>5</v>
      </c>
      <c r="L981" s="1">
        <v>11</v>
      </c>
      <c r="M981" s="1" t="s">
        <v>39</v>
      </c>
      <c r="N981" s="1" t="s">
        <v>40</v>
      </c>
      <c r="O981" s="1">
        <v>67.7</v>
      </c>
      <c r="P981" s="35">
        <f t="shared" si="45"/>
        <v>0.67700000000000005</v>
      </c>
      <c r="Q981" s="1">
        <f t="shared" si="46"/>
        <v>0.21549579294642632</v>
      </c>
      <c r="R981" s="1">
        <v>8.5</v>
      </c>
      <c r="S981" s="1">
        <v>6.2</v>
      </c>
      <c r="T981" s="1">
        <f t="shared" si="47"/>
        <v>3.6472662956182657E-2</v>
      </c>
      <c r="U981" s="1">
        <v>7</v>
      </c>
      <c r="V981" s="1">
        <v>14</v>
      </c>
      <c r="W981" s="1">
        <v>0</v>
      </c>
      <c r="X981" s="1">
        <v>0</v>
      </c>
      <c r="Y981" s="1">
        <v>0</v>
      </c>
      <c r="Z981" s="1">
        <v>0</v>
      </c>
      <c r="AA981" s="1">
        <v>1</v>
      </c>
      <c r="AB981" s="1">
        <v>1</v>
      </c>
      <c r="AC981" s="1" t="s">
        <v>41</v>
      </c>
      <c r="AD981" s="1" t="s">
        <v>67</v>
      </c>
      <c r="AE981" s="1" t="s">
        <v>40</v>
      </c>
      <c r="AF981" s="3">
        <v>4722154.3510999996</v>
      </c>
      <c r="AG981" s="3">
        <v>2512836.9552000002</v>
      </c>
      <c r="AH981" s="3">
        <v>-75.525575000000003</v>
      </c>
      <c r="AI981" s="3">
        <v>8.6327429999999996</v>
      </c>
    </row>
    <row r="982" spans="1:35" ht="15.75" hidden="1" customHeight="1" x14ac:dyDescent="0.25">
      <c r="A982" s="1" t="s">
        <v>32</v>
      </c>
      <c r="B982" s="1" t="s">
        <v>89</v>
      </c>
      <c r="C982" s="1" t="s">
        <v>90</v>
      </c>
      <c r="D982" s="1">
        <v>20</v>
      </c>
      <c r="E982" s="1">
        <v>943</v>
      </c>
      <c r="F982" s="1" t="s">
        <v>77</v>
      </c>
      <c r="G982" s="2">
        <v>45804</v>
      </c>
      <c r="H982" s="1" t="s">
        <v>36</v>
      </c>
      <c r="I982" s="1" t="s">
        <v>50</v>
      </c>
      <c r="J982" s="1" t="s">
        <v>38</v>
      </c>
      <c r="K982" s="1">
        <v>6</v>
      </c>
      <c r="L982" s="1">
        <v>12</v>
      </c>
      <c r="M982" s="1" t="s">
        <v>39</v>
      </c>
      <c r="N982" s="1" t="s">
        <v>40</v>
      </c>
      <c r="O982" s="1">
        <v>65.8</v>
      </c>
      <c r="P982" s="35">
        <f t="shared" si="45"/>
        <v>0.65799999999999992</v>
      </c>
      <c r="Q982" s="1">
        <f t="shared" si="46"/>
        <v>0.20944790510893424</v>
      </c>
      <c r="R982" s="1">
        <v>10.5</v>
      </c>
      <c r="S982" s="1">
        <v>8.5</v>
      </c>
      <c r="T982" s="1">
        <f t="shared" si="47"/>
        <v>3.4454180390419677E-2</v>
      </c>
      <c r="U982" s="1">
        <v>7</v>
      </c>
      <c r="V982" s="1">
        <v>13</v>
      </c>
      <c r="W982" s="1">
        <v>0</v>
      </c>
      <c r="X982" s="1">
        <v>0</v>
      </c>
      <c r="Y982" s="1">
        <v>0</v>
      </c>
      <c r="Z982" s="1">
        <v>0</v>
      </c>
      <c r="AA982" s="1">
        <v>1</v>
      </c>
      <c r="AB982" s="1">
        <v>0</v>
      </c>
      <c r="AC982" s="1" t="s">
        <v>41</v>
      </c>
      <c r="AD982" s="1" t="s">
        <v>67</v>
      </c>
      <c r="AE982" s="1" t="s">
        <v>40</v>
      </c>
      <c r="AF982" s="3">
        <v>4722159.2885999996</v>
      </c>
      <c r="AG982" s="3">
        <v>2512834.4889000002</v>
      </c>
      <c r="AH982" s="3">
        <v>-75.525530000000003</v>
      </c>
      <c r="AI982" s="3">
        <v>8.6327210000000001</v>
      </c>
    </row>
    <row r="983" spans="1:35" ht="15.75" hidden="1" customHeight="1" x14ac:dyDescent="0.25">
      <c r="A983" s="1" t="s">
        <v>32</v>
      </c>
      <c r="B983" s="1" t="s">
        <v>89</v>
      </c>
      <c r="C983" s="1" t="s">
        <v>90</v>
      </c>
      <c r="D983" s="1">
        <v>20</v>
      </c>
      <c r="E983" s="1">
        <v>944</v>
      </c>
      <c r="F983" s="1" t="s">
        <v>77</v>
      </c>
      <c r="G983" s="2">
        <v>45804</v>
      </c>
      <c r="H983" s="1" t="s">
        <v>36</v>
      </c>
      <c r="I983" s="1" t="s">
        <v>50</v>
      </c>
      <c r="J983" s="1" t="s">
        <v>38</v>
      </c>
      <c r="K983" s="1">
        <v>6</v>
      </c>
      <c r="L983" s="1">
        <v>13</v>
      </c>
      <c r="M983" s="1" t="s">
        <v>39</v>
      </c>
      <c r="N983" s="1" t="s">
        <v>40</v>
      </c>
      <c r="O983" s="1">
        <v>70.8</v>
      </c>
      <c r="P983" s="35">
        <f t="shared" si="45"/>
        <v>0.70799999999999996</v>
      </c>
      <c r="Q983" s="1">
        <f t="shared" si="46"/>
        <v>0.22536339941812381</v>
      </c>
      <c r="R983" s="1">
        <v>9</v>
      </c>
      <c r="S983" s="1">
        <v>6.8</v>
      </c>
      <c r="T983" s="1">
        <f t="shared" si="47"/>
        <v>3.9889321697007908E-2</v>
      </c>
      <c r="U983" s="1">
        <v>0</v>
      </c>
      <c r="V983" s="1">
        <v>8</v>
      </c>
      <c r="W983" s="1">
        <v>0</v>
      </c>
      <c r="X983" s="1">
        <v>0</v>
      </c>
      <c r="Y983" s="1">
        <v>0</v>
      </c>
      <c r="Z983" s="1">
        <v>0</v>
      </c>
      <c r="AA983" s="1">
        <v>1</v>
      </c>
      <c r="AB983" s="1">
        <v>2</v>
      </c>
      <c r="AC983" s="1" t="s">
        <v>41</v>
      </c>
      <c r="AD983" s="1" t="s">
        <v>67</v>
      </c>
      <c r="AE983" s="1" t="s">
        <v>40</v>
      </c>
      <c r="AF983" s="3">
        <v>4722164.5680999998</v>
      </c>
      <c r="AG983" s="3">
        <v>2512833.7902000002</v>
      </c>
      <c r="AH983" s="3">
        <v>-75.525481999999997</v>
      </c>
      <c r="AI983" s="3">
        <v>8.6327149999999993</v>
      </c>
    </row>
    <row r="984" spans="1:35" ht="15.75" hidden="1" customHeight="1" x14ac:dyDescent="0.25">
      <c r="A984" s="1" t="s">
        <v>32</v>
      </c>
      <c r="B984" s="1" t="s">
        <v>89</v>
      </c>
      <c r="C984" s="1" t="s">
        <v>90</v>
      </c>
      <c r="D984" s="1">
        <v>20</v>
      </c>
      <c r="E984" s="1">
        <v>945</v>
      </c>
      <c r="F984" s="1" t="s">
        <v>77</v>
      </c>
      <c r="G984" s="2">
        <v>45804</v>
      </c>
      <c r="H984" s="1" t="s">
        <v>36</v>
      </c>
      <c r="I984" s="1" t="s">
        <v>50</v>
      </c>
      <c r="J984" s="1" t="s">
        <v>38</v>
      </c>
      <c r="K984" s="1">
        <v>6</v>
      </c>
      <c r="L984" s="1">
        <v>14</v>
      </c>
      <c r="M984" s="1" t="s">
        <v>39</v>
      </c>
      <c r="N984" s="1" t="s">
        <v>40</v>
      </c>
      <c r="O984" s="1">
        <v>65.400000000000006</v>
      </c>
      <c r="P984" s="35">
        <f t="shared" si="45"/>
        <v>0.65400000000000003</v>
      </c>
      <c r="Q984" s="1">
        <f t="shared" si="46"/>
        <v>0.20817466556419911</v>
      </c>
      <c r="R984" s="1">
        <v>8.6</v>
      </c>
      <c r="S984" s="1">
        <v>6.5</v>
      </c>
      <c r="T984" s="1">
        <f t="shared" si="47"/>
        <v>3.4036557819746557E-2</v>
      </c>
      <c r="U984" s="1">
        <v>2</v>
      </c>
      <c r="V984" s="1">
        <v>9</v>
      </c>
      <c r="W984" s="1">
        <v>0</v>
      </c>
      <c r="X984" s="1">
        <v>0</v>
      </c>
      <c r="Y984" s="1">
        <v>0</v>
      </c>
      <c r="Z984" s="1">
        <v>0</v>
      </c>
      <c r="AA984" s="1">
        <v>0</v>
      </c>
      <c r="AB984" s="1">
        <v>1</v>
      </c>
      <c r="AC984" s="1" t="s">
        <v>41</v>
      </c>
      <c r="AD984" s="1" t="s">
        <v>67</v>
      </c>
      <c r="AE984" s="1" t="s">
        <v>40</v>
      </c>
      <c r="AF984" s="3">
        <v>4722166.1686000004</v>
      </c>
      <c r="AG984" s="3">
        <v>2512842.7398000001</v>
      </c>
      <c r="AH984" s="3">
        <v>-75.525468000000004</v>
      </c>
      <c r="AI984" s="3">
        <v>8.6327960010000009</v>
      </c>
    </row>
    <row r="985" spans="1:35" ht="15.75" hidden="1" customHeight="1" x14ac:dyDescent="0.25">
      <c r="A985" s="1" t="s">
        <v>32</v>
      </c>
      <c r="B985" s="1" t="s">
        <v>89</v>
      </c>
      <c r="C985" s="1" t="s">
        <v>90</v>
      </c>
      <c r="D985" s="1">
        <v>20</v>
      </c>
      <c r="E985" s="1">
        <v>946</v>
      </c>
      <c r="F985" s="1" t="s">
        <v>77</v>
      </c>
      <c r="G985" s="2">
        <v>45804</v>
      </c>
      <c r="H985" s="1" t="s">
        <v>36</v>
      </c>
      <c r="I985" s="1" t="s">
        <v>50</v>
      </c>
      <c r="J985" s="1" t="s">
        <v>38</v>
      </c>
      <c r="K985" s="1">
        <v>7</v>
      </c>
      <c r="L985" s="1">
        <v>15</v>
      </c>
      <c r="M985" s="1" t="s">
        <v>39</v>
      </c>
      <c r="N985" s="1" t="s">
        <v>40</v>
      </c>
      <c r="O985" s="1">
        <v>66</v>
      </c>
      <c r="P985" s="35">
        <f t="shared" si="45"/>
        <v>0.66</v>
      </c>
      <c r="Q985" s="1">
        <f t="shared" si="46"/>
        <v>0.21008452488130186</v>
      </c>
      <c r="R985" s="1">
        <v>9.5</v>
      </c>
      <c r="S985" s="1">
        <v>7</v>
      </c>
      <c r="T985" s="1">
        <f t="shared" si="47"/>
        <v>3.466394660541481E-2</v>
      </c>
      <c r="U985" s="1">
        <v>6</v>
      </c>
      <c r="V985" s="1">
        <v>14</v>
      </c>
      <c r="W985" s="1">
        <v>0</v>
      </c>
      <c r="X985" s="1">
        <v>0</v>
      </c>
      <c r="Y985" s="1">
        <v>0</v>
      </c>
      <c r="Z985" s="1">
        <v>0</v>
      </c>
      <c r="AA985" s="1">
        <v>0</v>
      </c>
      <c r="AB985" s="1">
        <v>4</v>
      </c>
      <c r="AC985" s="1" t="s">
        <v>41</v>
      </c>
      <c r="AD985" s="1" t="s">
        <v>67</v>
      </c>
      <c r="AE985" s="1" t="s">
        <v>40</v>
      </c>
      <c r="AF985" s="3">
        <v>4722157.7803999996</v>
      </c>
      <c r="AG985" s="3">
        <v>2512839.4767</v>
      </c>
      <c r="AH985" s="3">
        <v>-75.525543999999996</v>
      </c>
      <c r="AI985" s="3">
        <v>8.6327660000000002</v>
      </c>
    </row>
    <row r="986" spans="1:35" ht="15.75" hidden="1" customHeight="1" x14ac:dyDescent="0.25">
      <c r="A986" s="1" t="s">
        <v>32</v>
      </c>
      <c r="B986" s="1" t="s">
        <v>89</v>
      </c>
      <c r="C986" s="1" t="s">
        <v>90</v>
      </c>
      <c r="D986" s="1">
        <v>20</v>
      </c>
      <c r="E986" s="1">
        <v>947</v>
      </c>
      <c r="F986" s="1" t="s">
        <v>77</v>
      </c>
      <c r="G986" s="2">
        <v>45804</v>
      </c>
      <c r="H986" s="1" t="s">
        <v>36</v>
      </c>
      <c r="I986" s="1" t="s">
        <v>50</v>
      </c>
      <c r="J986" s="1" t="s">
        <v>38</v>
      </c>
      <c r="K986" s="1">
        <v>8</v>
      </c>
      <c r="L986" s="1">
        <v>16</v>
      </c>
      <c r="M986" s="1" t="s">
        <v>39</v>
      </c>
      <c r="N986" s="1" t="s">
        <v>40</v>
      </c>
      <c r="O986" s="1">
        <v>59.3</v>
      </c>
      <c r="P986" s="35">
        <f t="shared" si="45"/>
        <v>0.59299999999999997</v>
      </c>
      <c r="Q986" s="1">
        <f t="shared" si="46"/>
        <v>0.18875776250698786</v>
      </c>
      <c r="R986" s="1">
        <v>9.3000000000000007</v>
      </c>
      <c r="S986" s="1">
        <v>6.8</v>
      </c>
      <c r="T986" s="1">
        <f t="shared" si="47"/>
        <v>2.7983338291660949E-2</v>
      </c>
      <c r="U986" s="1">
        <v>7</v>
      </c>
      <c r="V986" s="1">
        <v>13</v>
      </c>
      <c r="W986" s="1">
        <v>0</v>
      </c>
      <c r="X986" s="1">
        <v>0</v>
      </c>
      <c r="Y986" s="1">
        <v>0</v>
      </c>
      <c r="Z986" s="1">
        <v>0</v>
      </c>
      <c r="AA986" s="1">
        <v>1</v>
      </c>
      <c r="AB986" s="1">
        <v>0</v>
      </c>
      <c r="AC986" s="1" t="s">
        <v>41</v>
      </c>
      <c r="AD986" s="1" t="s">
        <v>67</v>
      </c>
      <c r="AE986" s="1" t="s">
        <v>40</v>
      </c>
      <c r="AF986" s="3">
        <v>4722155.8421999998</v>
      </c>
      <c r="AG986" s="3">
        <v>2512846.0161000001</v>
      </c>
      <c r="AH986" s="3">
        <v>-75.525561999999994</v>
      </c>
      <c r="AI986" s="3">
        <v>8.6328250000000004</v>
      </c>
    </row>
    <row r="987" spans="1:35" ht="15.75" hidden="1" customHeight="1" x14ac:dyDescent="0.25">
      <c r="A987" s="1" t="s">
        <v>32</v>
      </c>
      <c r="B987" s="1" t="s">
        <v>89</v>
      </c>
      <c r="C987" s="1" t="s">
        <v>90</v>
      </c>
      <c r="D987" s="1">
        <v>20</v>
      </c>
      <c r="E987" s="1">
        <v>948</v>
      </c>
      <c r="F987" s="1" t="s">
        <v>77</v>
      </c>
      <c r="G987" s="2">
        <v>45804</v>
      </c>
      <c r="H987" s="1" t="s">
        <v>36</v>
      </c>
      <c r="I987" s="1" t="s">
        <v>50</v>
      </c>
      <c r="J987" s="1" t="s">
        <v>38</v>
      </c>
      <c r="K987" s="1">
        <v>8</v>
      </c>
      <c r="L987" s="1">
        <v>17</v>
      </c>
      <c r="M987" s="1" t="s">
        <v>39</v>
      </c>
      <c r="N987" s="1" t="s">
        <v>40</v>
      </c>
      <c r="O987" s="1">
        <v>54.4</v>
      </c>
      <c r="P987" s="35">
        <f t="shared" si="45"/>
        <v>0.54400000000000004</v>
      </c>
      <c r="Q987" s="1">
        <f t="shared" si="46"/>
        <v>0.17316057808398214</v>
      </c>
      <c r="R987" s="1">
        <v>7</v>
      </c>
      <c r="S987" s="1">
        <v>5.2</v>
      </c>
      <c r="T987" s="1">
        <f t="shared" si="47"/>
        <v>2.3549838619421573E-2</v>
      </c>
      <c r="U987" s="1">
        <v>6</v>
      </c>
      <c r="V987" s="1">
        <v>14</v>
      </c>
      <c r="W987" s="1">
        <v>0</v>
      </c>
      <c r="X987" s="1">
        <v>0</v>
      </c>
      <c r="Y987" s="1">
        <v>0</v>
      </c>
      <c r="Z987" s="1">
        <v>1</v>
      </c>
      <c r="AA987" s="1">
        <v>1</v>
      </c>
      <c r="AB987" s="1">
        <v>4</v>
      </c>
      <c r="AC987" s="1" t="s">
        <v>41</v>
      </c>
      <c r="AD987" s="1" t="s">
        <v>67</v>
      </c>
      <c r="AE987" s="1" t="s">
        <v>40</v>
      </c>
      <c r="AF987" s="3">
        <v>4722159.2692999998</v>
      </c>
      <c r="AG987" s="3">
        <v>2512848.2058000001</v>
      </c>
      <c r="AH987" s="3">
        <v>-75.525531000000001</v>
      </c>
      <c r="AI987" s="3">
        <v>8.6328449999999997</v>
      </c>
    </row>
    <row r="988" spans="1:35" ht="15.75" hidden="1" customHeight="1" x14ac:dyDescent="0.25">
      <c r="A988" s="1" t="s">
        <v>32</v>
      </c>
      <c r="B988" s="1" t="s">
        <v>89</v>
      </c>
      <c r="C988" s="1" t="s">
        <v>90</v>
      </c>
      <c r="D988" s="1">
        <v>20</v>
      </c>
      <c r="E988" s="1">
        <v>950</v>
      </c>
      <c r="F988" s="1" t="s">
        <v>77</v>
      </c>
      <c r="G988" s="2">
        <v>45804</v>
      </c>
      <c r="H988" s="1" t="s">
        <v>36</v>
      </c>
      <c r="I988" s="1" t="s">
        <v>50</v>
      </c>
      <c r="J988" s="1" t="s">
        <v>38</v>
      </c>
      <c r="K988" s="1">
        <v>8</v>
      </c>
      <c r="L988" s="1">
        <v>18</v>
      </c>
      <c r="M988" s="1" t="s">
        <v>39</v>
      </c>
      <c r="N988" s="1" t="s">
        <v>40</v>
      </c>
      <c r="O988" s="1">
        <v>59.5</v>
      </c>
      <c r="P988" s="35">
        <f t="shared" si="45"/>
        <v>0.59499999999999997</v>
      </c>
      <c r="Q988" s="1">
        <f t="shared" si="46"/>
        <v>0.18939438227935546</v>
      </c>
      <c r="R988" s="1">
        <v>9</v>
      </c>
      <c r="S988" s="1">
        <v>6.7</v>
      </c>
      <c r="T988" s="1">
        <f t="shared" si="47"/>
        <v>2.8172414364054123E-2</v>
      </c>
      <c r="U988" s="1">
        <v>6</v>
      </c>
      <c r="V988" s="1">
        <v>14</v>
      </c>
      <c r="W988" s="1">
        <v>0</v>
      </c>
      <c r="X988" s="1">
        <v>1</v>
      </c>
      <c r="Y988" s="1">
        <v>0</v>
      </c>
      <c r="Z988" s="1">
        <v>0</v>
      </c>
      <c r="AA988" s="1">
        <v>1</v>
      </c>
      <c r="AB988" s="1">
        <v>3</v>
      </c>
      <c r="AC988" s="1" t="s">
        <v>41</v>
      </c>
      <c r="AD988" s="1" t="s">
        <v>67</v>
      </c>
      <c r="AE988" s="1" t="s">
        <v>40</v>
      </c>
      <c r="AF988" s="3">
        <v>4722147.3805999998</v>
      </c>
      <c r="AG988" s="3">
        <v>2512848.2845000001</v>
      </c>
      <c r="AH988" s="3">
        <v>-75.525638999999998</v>
      </c>
      <c r="AI988" s="3">
        <v>8.6328449999999997</v>
      </c>
    </row>
    <row r="989" spans="1:35" ht="15.75" hidden="1" customHeight="1" x14ac:dyDescent="0.25">
      <c r="A989" s="1" t="s">
        <v>32</v>
      </c>
      <c r="B989" s="1" t="s">
        <v>89</v>
      </c>
      <c r="C989" s="1" t="s">
        <v>90</v>
      </c>
      <c r="D989" s="1">
        <v>20</v>
      </c>
      <c r="E989" s="1">
        <v>951</v>
      </c>
      <c r="F989" s="1" t="s">
        <v>77</v>
      </c>
      <c r="G989" s="2">
        <v>45804</v>
      </c>
      <c r="H989" s="1" t="s">
        <v>36</v>
      </c>
      <c r="I989" s="1" t="s">
        <v>50</v>
      </c>
      <c r="J989" s="1" t="s">
        <v>38</v>
      </c>
      <c r="K989" s="1">
        <v>9</v>
      </c>
      <c r="L989" s="1">
        <v>19</v>
      </c>
      <c r="M989" s="1" t="s">
        <v>39</v>
      </c>
      <c r="N989" s="1" t="s">
        <v>40</v>
      </c>
      <c r="O989" s="1">
        <v>63.5</v>
      </c>
      <c r="P989" s="35">
        <f t="shared" si="45"/>
        <v>0.63500000000000001</v>
      </c>
      <c r="Q989" s="1">
        <f t="shared" si="46"/>
        <v>0.20212677772670709</v>
      </c>
      <c r="R989" s="1">
        <v>8.8000000000000007</v>
      </c>
      <c r="S989" s="1">
        <v>6.8</v>
      </c>
      <c r="T989" s="1">
        <f t="shared" si="47"/>
        <v>3.2087625964114748E-2</v>
      </c>
      <c r="U989" s="1">
        <v>6</v>
      </c>
      <c r="V989" s="1">
        <v>13</v>
      </c>
      <c r="W989" s="1">
        <v>1</v>
      </c>
      <c r="X989" s="1">
        <v>0</v>
      </c>
      <c r="Y989" s="1">
        <v>0</v>
      </c>
      <c r="Z989" s="1">
        <v>0</v>
      </c>
      <c r="AA989" s="1">
        <v>0</v>
      </c>
      <c r="AB989" s="1">
        <v>3</v>
      </c>
      <c r="AC989" s="1" t="s">
        <v>41</v>
      </c>
      <c r="AD989" s="1" t="s">
        <v>67</v>
      </c>
      <c r="AE989" s="1" t="s">
        <v>40</v>
      </c>
      <c r="AF989" s="3">
        <v>4722153.4511000002</v>
      </c>
      <c r="AG989" s="3">
        <v>2512850.6779</v>
      </c>
      <c r="AH989" s="3">
        <v>-75.525583999999995</v>
      </c>
      <c r="AI989" s="3">
        <v>8.6328669999999992</v>
      </c>
    </row>
    <row r="990" spans="1:35" ht="15.75" hidden="1" customHeight="1" x14ac:dyDescent="0.25">
      <c r="A990" s="1" t="s">
        <v>32</v>
      </c>
      <c r="B990" s="1" t="s">
        <v>91</v>
      </c>
      <c r="C990" s="1" t="s">
        <v>90</v>
      </c>
      <c r="D990" s="1">
        <v>21</v>
      </c>
      <c r="E990" s="1">
        <v>952</v>
      </c>
      <c r="F990" s="1" t="s">
        <v>68</v>
      </c>
      <c r="G990" s="2">
        <v>45804</v>
      </c>
      <c r="H990" s="1" t="s">
        <v>49</v>
      </c>
      <c r="I990" s="1" t="s">
        <v>37</v>
      </c>
      <c r="J990" s="1" t="s">
        <v>38</v>
      </c>
      <c r="K990" s="1">
        <v>1</v>
      </c>
      <c r="L990" s="1">
        <v>1</v>
      </c>
      <c r="M990" s="1" t="s">
        <v>39</v>
      </c>
      <c r="N990" s="1" t="s">
        <v>40</v>
      </c>
      <c r="O990" s="1">
        <v>59.7</v>
      </c>
      <c r="P990" s="35">
        <f t="shared" si="45"/>
        <v>0.59699999999999998</v>
      </c>
      <c r="Q990" s="1">
        <f t="shared" si="46"/>
        <v>0.19003100205172302</v>
      </c>
      <c r="R990" s="1">
        <v>9.5</v>
      </c>
      <c r="S990" s="1">
        <v>7.5</v>
      </c>
      <c r="T990" s="1">
        <f t="shared" si="47"/>
        <v>2.8362127056219658E-2</v>
      </c>
      <c r="U990" s="1">
        <v>0</v>
      </c>
      <c r="V990" s="1">
        <v>3</v>
      </c>
      <c r="W990" s="1">
        <v>2</v>
      </c>
      <c r="X990" s="1">
        <v>0</v>
      </c>
      <c r="Y990" s="1">
        <v>0</v>
      </c>
      <c r="Z990" s="1">
        <v>0</v>
      </c>
      <c r="AA990" s="1">
        <v>0</v>
      </c>
      <c r="AB990" s="1">
        <v>1</v>
      </c>
      <c r="AC990" s="1" t="s">
        <v>41</v>
      </c>
      <c r="AD990" s="1" t="s">
        <v>67</v>
      </c>
      <c r="AE990" s="1" t="s">
        <v>40</v>
      </c>
      <c r="AF990" s="3">
        <v>4722523.6903999997</v>
      </c>
      <c r="AG990" s="3">
        <v>2512803.7595000002</v>
      </c>
      <c r="AH990" s="3">
        <v>-75.522217999999995</v>
      </c>
      <c r="AI990" s="3">
        <v>8.6324649999999998</v>
      </c>
    </row>
    <row r="991" spans="1:35" ht="15.75" hidden="1" customHeight="1" x14ac:dyDescent="0.25">
      <c r="A991" s="1" t="s">
        <v>32</v>
      </c>
      <c r="B991" s="1" t="s">
        <v>91</v>
      </c>
      <c r="C991" s="1" t="s">
        <v>90</v>
      </c>
      <c r="D991" s="1">
        <v>21</v>
      </c>
      <c r="E991" s="1">
        <v>953</v>
      </c>
      <c r="F991" s="1" t="s">
        <v>68</v>
      </c>
      <c r="G991" s="2">
        <v>45804</v>
      </c>
      <c r="H991" s="1" t="s">
        <v>49</v>
      </c>
      <c r="I991" s="1" t="s">
        <v>37</v>
      </c>
      <c r="J991" s="1" t="s">
        <v>38</v>
      </c>
      <c r="K991" s="1">
        <v>1</v>
      </c>
      <c r="L991" s="1">
        <v>2</v>
      </c>
      <c r="M991" s="1" t="s">
        <v>39</v>
      </c>
      <c r="N991" s="1" t="s">
        <v>40</v>
      </c>
      <c r="O991" s="1">
        <v>65.5</v>
      </c>
      <c r="P991" s="35">
        <f t="shared" si="45"/>
        <v>0.65500000000000003</v>
      </c>
      <c r="Q991" s="1">
        <f t="shared" si="46"/>
        <v>0.20849297545038289</v>
      </c>
      <c r="R991" s="1">
        <v>11</v>
      </c>
      <c r="S991" s="1">
        <v>9</v>
      </c>
      <c r="T991" s="1">
        <f t="shared" si="47"/>
        <v>3.4140724730000203E-2</v>
      </c>
      <c r="U991" s="1">
        <v>0</v>
      </c>
      <c r="V991" s="1">
        <v>3</v>
      </c>
      <c r="W991" s="1">
        <v>3</v>
      </c>
      <c r="X991" s="1">
        <v>0</v>
      </c>
      <c r="Y991" s="1">
        <v>0</v>
      </c>
      <c r="Z991" s="1">
        <v>0</v>
      </c>
      <c r="AA991" s="1">
        <v>0</v>
      </c>
      <c r="AB991" s="1">
        <v>1</v>
      </c>
      <c r="AC991" s="1" t="s">
        <v>41</v>
      </c>
      <c r="AD991" s="1" t="s">
        <v>67</v>
      </c>
      <c r="AE991" s="1" t="s">
        <v>40</v>
      </c>
      <c r="AF991" s="3">
        <v>4722520.3441000003</v>
      </c>
      <c r="AG991" s="3">
        <v>2512797.1446000002</v>
      </c>
      <c r="AH991" s="3">
        <v>-75.522248000000005</v>
      </c>
      <c r="AI991" s="3">
        <v>8.6324050010000004</v>
      </c>
    </row>
    <row r="992" spans="1:35" ht="15.75" hidden="1" customHeight="1" x14ac:dyDescent="0.25">
      <c r="A992" s="1" t="s">
        <v>32</v>
      </c>
      <c r="B992" s="1" t="s">
        <v>91</v>
      </c>
      <c r="C992" s="1" t="s">
        <v>90</v>
      </c>
      <c r="D992" s="1">
        <v>21</v>
      </c>
      <c r="E992" s="1">
        <v>954</v>
      </c>
      <c r="F992" s="1" t="s">
        <v>68</v>
      </c>
      <c r="G992" s="2">
        <v>45804</v>
      </c>
      <c r="H992" s="1" t="s">
        <v>49</v>
      </c>
      <c r="I992" s="1" t="s">
        <v>37</v>
      </c>
      <c r="J992" s="1" t="s">
        <v>38</v>
      </c>
      <c r="K992" s="1">
        <v>2</v>
      </c>
      <c r="L992" s="1">
        <v>3</v>
      </c>
      <c r="M992" s="1" t="s">
        <v>39</v>
      </c>
      <c r="N992" s="1" t="s">
        <v>40</v>
      </c>
      <c r="O992" s="1">
        <v>55</v>
      </c>
      <c r="P992" s="35">
        <f t="shared" si="45"/>
        <v>0.55000000000000004</v>
      </c>
      <c r="Q992" s="1">
        <f t="shared" si="46"/>
        <v>0.17507043740108488</v>
      </c>
      <c r="R992" s="1">
        <v>10.199999999999999</v>
      </c>
      <c r="S992" s="1">
        <v>8</v>
      </c>
      <c r="T992" s="1">
        <f t="shared" si="47"/>
        <v>2.4072185142649173E-2</v>
      </c>
      <c r="U992" s="1">
        <v>0</v>
      </c>
      <c r="V992" s="1">
        <v>2</v>
      </c>
      <c r="W992" s="1">
        <v>3</v>
      </c>
      <c r="X992" s="1">
        <v>0</v>
      </c>
      <c r="Y992" s="1">
        <v>0</v>
      </c>
      <c r="Z992" s="1">
        <v>0</v>
      </c>
      <c r="AA992" s="1">
        <v>0</v>
      </c>
      <c r="AB992" s="1">
        <v>1</v>
      </c>
      <c r="AC992" s="1" t="s">
        <v>41</v>
      </c>
      <c r="AD992" s="1" t="s">
        <v>67</v>
      </c>
      <c r="AE992" s="1" t="s">
        <v>40</v>
      </c>
      <c r="AF992" s="3">
        <v>4722522.1514999997</v>
      </c>
      <c r="AG992" s="3">
        <v>2512804.1016000002</v>
      </c>
      <c r="AH992" s="3">
        <v>-75.522232000000002</v>
      </c>
      <c r="AI992" s="3">
        <v>8.6324679999999994</v>
      </c>
    </row>
    <row r="993" spans="1:35" ht="15.75" hidden="1" customHeight="1" x14ac:dyDescent="0.25">
      <c r="A993" s="1" t="s">
        <v>32</v>
      </c>
      <c r="B993" s="1" t="s">
        <v>91</v>
      </c>
      <c r="C993" s="1" t="s">
        <v>90</v>
      </c>
      <c r="D993" s="1">
        <v>21</v>
      </c>
      <c r="E993" s="1">
        <v>955</v>
      </c>
      <c r="F993" s="1" t="s">
        <v>68</v>
      </c>
      <c r="G993" s="2">
        <v>45804</v>
      </c>
      <c r="H993" s="1" t="s">
        <v>49</v>
      </c>
      <c r="I993" s="1" t="s">
        <v>37</v>
      </c>
      <c r="J993" s="1" t="s">
        <v>38</v>
      </c>
      <c r="K993" s="1">
        <v>2</v>
      </c>
      <c r="L993" s="1">
        <v>4</v>
      </c>
      <c r="M993" s="1" t="s">
        <v>39</v>
      </c>
      <c r="N993" s="1" t="s">
        <v>40</v>
      </c>
      <c r="O993" s="1">
        <v>52.8</v>
      </c>
      <c r="P993" s="35">
        <f t="shared" si="45"/>
        <v>0.52800000000000002</v>
      </c>
      <c r="Q993" s="1">
        <f t="shared" si="46"/>
        <v>0.16806761990504149</v>
      </c>
      <c r="R993" s="1">
        <v>10.199999999999999</v>
      </c>
      <c r="S993" s="1">
        <v>8.5</v>
      </c>
      <c r="T993" s="1">
        <f t="shared" si="47"/>
        <v>2.2184925827465476E-2</v>
      </c>
      <c r="U993" s="1">
        <v>0</v>
      </c>
      <c r="V993" s="1">
        <v>2</v>
      </c>
      <c r="W993" s="1">
        <v>2</v>
      </c>
      <c r="X993" s="1">
        <v>0</v>
      </c>
      <c r="Y993" s="1">
        <v>0</v>
      </c>
      <c r="Z993" s="1">
        <v>0</v>
      </c>
      <c r="AA993" s="1">
        <v>0</v>
      </c>
      <c r="AB993" s="1">
        <v>5</v>
      </c>
      <c r="AC993" s="1" t="s">
        <v>41</v>
      </c>
      <c r="AD993" s="1" t="s">
        <v>67</v>
      </c>
      <c r="AE993" s="1" t="s">
        <v>40</v>
      </c>
      <c r="AF993" s="3">
        <v>4722523.17</v>
      </c>
      <c r="AG993" s="3">
        <v>2512808.2984000002</v>
      </c>
      <c r="AH993" s="3">
        <v>-75.522222999999997</v>
      </c>
      <c r="AI993" s="3">
        <v>8.6325060009999994</v>
      </c>
    </row>
    <row r="994" spans="1:35" ht="15.75" hidden="1" customHeight="1" x14ac:dyDescent="0.25">
      <c r="A994" s="1" t="s">
        <v>32</v>
      </c>
      <c r="B994" s="1" t="s">
        <v>91</v>
      </c>
      <c r="C994" s="1" t="s">
        <v>90</v>
      </c>
      <c r="D994" s="1">
        <v>21</v>
      </c>
      <c r="E994" s="1">
        <v>956</v>
      </c>
      <c r="F994" s="1" t="s">
        <v>68</v>
      </c>
      <c r="G994" s="2">
        <v>45804</v>
      </c>
      <c r="H994" s="1" t="s">
        <v>49</v>
      </c>
      <c r="I994" s="1" t="s">
        <v>37</v>
      </c>
      <c r="J994" s="1" t="s">
        <v>38</v>
      </c>
      <c r="K994" s="1">
        <v>2</v>
      </c>
      <c r="L994" s="1">
        <v>5</v>
      </c>
      <c r="M994" s="1" t="s">
        <v>39</v>
      </c>
      <c r="N994" s="1" t="s">
        <v>40</v>
      </c>
      <c r="O994" s="1">
        <v>59.7</v>
      </c>
      <c r="P994" s="35">
        <f t="shared" si="45"/>
        <v>0.59699999999999998</v>
      </c>
      <c r="Q994" s="1">
        <f t="shared" si="46"/>
        <v>0.19003100205172302</v>
      </c>
      <c r="R994" s="1">
        <v>9.5</v>
      </c>
      <c r="S994" s="1">
        <v>7.3</v>
      </c>
      <c r="T994" s="1">
        <f t="shared" si="47"/>
        <v>2.8362127056219658E-2</v>
      </c>
      <c r="U994" s="1">
        <v>0</v>
      </c>
      <c r="V994" s="1">
        <v>3</v>
      </c>
      <c r="W994" s="1">
        <v>1</v>
      </c>
      <c r="X994" s="1">
        <v>0</v>
      </c>
      <c r="Y994" s="1">
        <v>0</v>
      </c>
      <c r="Z994" s="1">
        <v>0</v>
      </c>
      <c r="AA994" s="1">
        <v>0</v>
      </c>
      <c r="AB994" s="1">
        <v>3</v>
      </c>
      <c r="AC994" s="1" t="s">
        <v>41</v>
      </c>
      <c r="AD994" s="1" t="s">
        <v>67</v>
      </c>
      <c r="AE994" s="1" t="s">
        <v>40</v>
      </c>
      <c r="AF994" s="3">
        <v>4722525.8229</v>
      </c>
      <c r="AG994" s="3">
        <v>2512809.9400999998</v>
      </c>
      <c r="AH994" s="3">
        <v>-75.522199000000001</v>
      </c>
      <c r="AI994" s="3">
        <v>8.6325210000000006</v>
      </c>
    </row>
    <row r="995" spans="1:35" ht="15.75" hidden="1" customHeight="1" x14ac:dyDescent="0.25">
      <c r="A995" s="1" t="s">
        <v>32</v>
      </c>
      <c r="B995" s="1" t="s">
        <v>91</v>
      </c>
      <c r="C995" s="1" t="s">
        <v>90</v>
      </c>
      <c r="D995" s="1">
        <v>21</v>
      </c>
      <c r="E995" s="1">
        <v>957</v>
      </c>
      <c r="F995" s="1" t="s">
        <v>68</v>
      </c>
      <c r="G995" s="2">
        <v>45804</v>
      </c>
      <c r="H995" s="1" t="s">
        <v>49</v>
      </c>
      <c r="I995" s="1" t="s">
        <v>37</v>
      </c>
      <c r="J995" s="1" t="s">
        <v>38</v>
      </c>
      <c r="K995" s="1">
        <v>2</v>
      </c>
      <c r="L995" s="1">
        <v>6</v>
      </c>
      <c r="M995" s="1" t="s">
        <v>39</v>
      </c>
      <c r="N995" s="1" t="s">
        <v>40</v>
      </c>
      <c r="O995" s="1">
        <v>66.3</v>
      </c>
      <c r="P995" s="35">
        <f t="shared" si="45"/>
        <v>0.66299999999999992</v>
      </c>
      <c r="Q995" s="1">
        <f t="shared" si="46"/>
        <v>0.21103945453985321</v>
      </c>
      <c r="R995" s="1">
        <v>12</v>
      </c>
      <c r="S995" s="1">
        <v>9.6</v>
      </c>
      <c r="T995" s="1">
        <f t="shared" si="47"/>
        <v>3.4979789589980666E-2</v>
      </c>
      <c r="U995" s="1">
        <v>0</v>
      </c>
      <c r="V995" s="1">
        <v>3</v>
      </c>
      <c r="W995" s="1">
        <v>0</v>
      </c>
      <c r="X995" s="1">
        <v>0</v>
      </c>
      <c r="Y995" s="1">
        <v>2</v>
      </c>
      <c r="Z995" s="1">
        <v>0</v>
      </c>
      <c r="AA995" s="1">
        <v>0</v>
      </c>
      <c r="AB995" s="1">
        <v>2</v>
      </c>
      <c r="AC995" s="1" t="s">
        <v>41</v>
      </c>
      <c r="AD995" s="1" t="s">
        <v>67</v>
      </c>
      <c r="AE995" s="1" t="s">
        <v>40</v>
      </c>
      <c r="AF995" s="3">
        <v>4722526.5817999998</v>
      </c>
      <c r="AG995" s="3">
        <v>2512808.1652000002</v>
      </c>
      <c r="AH995" s="3">
        <v>-75.522192000000004</v>
      </c>
      <c r="AI995" s="3">
        <v>8.6325050000000001</v>
      </c>
    </row>
    <row r="996" spans="1:35" ht="15.75" hidden="1" customHeight="1" x14ac:dyDescent="0.25">
      <c r="A996" s="1" t="s">
        <v>32</v>
      </c>
      <c r="B996" s="1" t="s">
        <v>91</v>
      </c>
      <c r="C996" s="1" t="s">
        <v>90</v>
      </c>
      <c r="D996" s="1">
        <v>21</v>
      </c>
      <c r="E996" s="1">
        <v>958</v>
      </c>
      <c r="F996" s="1" t="s">
        <v>68</v>
      </c>
      <c r="G996" s="2">
        <v>45804</v>
      </c>
      <c r="H996" s="1" t="s">
        <v>49</v>
      </c>
      <c r="I996" s="1" t="s">
        <v>37</v>
      </c>
      <c r="J996" s="1" t="s">
        <v>38</v>
      </c>
      <c r="K996" s="1">
        <v>2</v>
      </c>
      <c r="L996" s="1">
        <v>7</v>
      </c>
      <c r="M996" s="1" t="s">
        <v>39</v>
      </c>
      <c r="N996" s="1" t="s">
        <v>40</v>
      </c>
      <c r="O996" s="1">
        <v>57.7</v>
      </c>
      <c r="P996" s="35">
        <f t="shared" si="45"/>
        <v>0.57700000000000007</v>
      </c>
      <c r="Q996" s="1">
        <f t="shared" si="46"/>
        <v>0.18366480432804724</v>
      </c>
      <c r="R996" s="1">
        <v>10.6</v>
      </c>
      <c r="S996" s="1">
        <v>8.6</v>
      </c>
      <c r="T996" s="1">
        <f t="shared" si="47"/>
        <v>2.6493648024320818E-2</v>
      </c>
      <c r="U996" s="1">
        <v>0</v>
      </c>
      <c r="V996" s="1">
        <v>3</v>
      </c>
      <c r="W996" s="1">
        <v>1</v>
      </c>
      <c r="X996" s="1">
        <v>0</v>
      </c>
      <c r="Y996" s="1">
        <v>3</v>
      </c>
      <c r="Z996" s="1">
        <v>0</v>
      </c>
      <c r="AA996" s="1">
        <v>0</v>
      </c>
      <c r="AB996" s="1">
        <v>0</v>
      </c>
      <c r="AC996" s="1" t="s">
        <v>41</v>
      </c>
      <c r="AD996" s="1" t="s">
        <v>67</v>
      </c>
      <c r="AE996" s="1" t="s">
        <v>40</v>
      </c>
      <c r="AF996" s="3">
        <v>4722522.8806999996</v>
      </c>
      <c r="AG996" s="3">
        <v>2512814.4948999998</v>
      </c>
      <c r="AH996" s="3">
        <v>-75.522226000000003</v>
      </c>
      <c r="AI996" s="3">
        <v>8.6325620000000001</v>
      </c>
    </row>
    <row r="997" spans="1:35" ht="15.75" hidden="1" customHeight="1" x14ac:dyDescent="0.25">
      <c r="A997" s="1" t="s">
        <v>32</v>
      </c>
      <c r="B997" s="1" t="s">
        <v>91</v>
      </c>
      <c r="C997" s="1" t="s">
        <v>90</v>
      </c>
      <c r="D997" s="1">
        <v>21</v>
      </c>
      <c r="E997" s="1">
        <v>959</v>
      </c>
      <c r="F997" s="1" t="s">
        <v>68</v>
      </c>
      <c r="G997" s="2">
        <v>45804</v>
      </c>
      <c r="H997" s="1" t="s">
        <v>49</v>
      </c>
      <c r="I997" s="1" t="s">
        <v>37</v>
      </c>
      <c r="J997" s="1" t="s">
        <v>38</v>
      </c>
      <c r="K997" s="1">
        <v>2</v>
      </c>
      <c r="L997" s="1">
        <v>8</v>
      </c>
      <c r="M997" s="1" t="s">
        <v>39</v>
      </c>
      <c r="N997" s="1" t="s">
        <v>40</v>
      </c>
      <c r="O997" s="1">
        <v>62</v>
      </c>
      <c r="P997" s="35">
        <f t="shared" si="45"/>
        <v>0.62</v>
      </c>
      <c r="Q997" s="1">
        <f t="shared" si="46"/>
        <v>0.19735212943395022</v>
      </c>
      <c r="R997" s="1">
        <v>10.5</v>
      </c>
      <c r="S997" s="1">
        <v>8.5</v>
      </c>
      <c r="T997" s="1">
        <f t="shared" si="47"/>
        <v>3.0589580062262284E-2</v>
      </c>
      <c r="U997" s="1">
        <v>0</v>
      </c>
      <c r="V997" s="1">
        <v>2</v>
      </c>
      <c r="W997" s="1">
        <v>3</v>
      </c>
      <c r="X997" s="1">
        <v>0</v>
      </c>
      <c r="Y997" s="1">
        <v>0</v>
      </c>
      <c r="Z997" s="1">
        <v>0</v>
      </c>
      <c r="AA997" s="1">
        <v>0</v>
      </c>
      <c r="AB997" s="1">
        <v>4</v>
      </c>
      <c r="AC997" s="1" t="s">
        <v>41</v>
      </c>
      <c r="AD997" s="1" t="s">
        <v>67</v>
      </c>
      <c r="AE997" s="1" t="s">
        <v>40</v>
      </c>
      <c r="AF997" s="3">
        <v>4722521.0188999996</v>
      </c>
      <c r="AG997" s="3">
        <v>2512815.9452999998</v>
      </c>
      <c r="AH997" s="3">
        <v>-75.522243000000003</v>
      </c>
      <c r="AI997" s="3">
        <v>8.6325750009999993</v>
      </c>
    </row>
    <row r="998" spans="1:35" ht="15.75" hidden="1" customHeight="1" x14ac:dyDescent="0.25">
      <c r="A998" s="1" t="s">
        <v>32</v>
      </c>
      <c r="B998" s="1" t="s">
        <v>91</v>
      </c>
      <c r="C998" s="1" t="s">
        <v>90</v>
      </c>
      <c r="D998" s="1">
        <v>21</v>
      </c>
      <c r="E998" s="1">
        <v>960</v>
      </c>
      <c r="F998" s="1" t="s">
        <v>68</v>
      </c>
      <c r="G998" s="2">
        <v>45804</v>
      </c>
      <c r="H998" s="1" t="s">
        <v>49</v>
      </c>
      <c r="I998" s="1" t="s">
        <v>37</v>
      </c>
      <c r="J998" s="1" t="s">
        <v>38</v>
      </c>
      <c r="K998" s="1">
        <v>2</v>
      </c>
      <c r="L998" s="1">
        <v>9</v>
      </c>
      <c r="M998" s="1" t="s">
        <v>39</v>
      </c>
      <c r="N998" s="1" t="s">
        <v>40</v>
      </c>
      <c r="O998" s="1">
        <v>65.400000000000006</v>
      </c>
      <c r="P998" s="35">
        <f t="shared" si="45"/>
        <v>0.65400000000000003</v>
      </c>
      <c r="Q998" s="1">
        <f t="shared" si="46"/>
        <v>0.20817466556419911</v>
      </c>
      <c r="R998" s="1">
        <v>10.6</v>
      </c>
      <c r="S998" s="1">
        <v>8.4</v>
      </c>
      <c r="T998" s="1">
        <f t="shared" si="47"/>
        <v>3.4036557819746557E-2</v>
      </c>
      <c r="U998" s="1">
        <v>0</v>
      </c>
      <c r="V998" s="1">
        <v>2</v>
      </c>
      <c r="W998" s="1">
        <v>0</v>
      </c>
      <c r="X998" s="1">
        <v>0</v>
      </c>
      <c r="Y998" s="1">
        <v>0</v>
      </c>
      <c r="Z998" s="1">
        <v>0</v>
      </c>
      <c r="AA998" s="1">
        <v>0</v>
      </c>
      <c r="AB998" s="1">
        <v>0</v>
      </c>
      <c r="AC998" s="1" t="s">
        <v>41</v>
      </c>
      <c r="AD998" s="1" t="s">
        <v>67</v>
      </c>
      <c r="AE998" s="1" t="s">
        <v>40</v>
      </c>
      <c r="AF998" s="3">
        <v>4722520.5653999997</v>
      </c>
      <c r="AG998" s="3">
        <v>2512813.9571000002</v>
      </c>
      <c r="AH998" s="3">
        <v>-75.522246999999993</v>
      </c>
      <c r="AI998" s="3">
        <v>8.6325570000000003</v>
      </c>
    </row>
    <row r="999" spans="1:35" ht="15.75" hidden="1" customHeight="1" x14ac:dyDescent="0.25">
      <c r="A999" s="1" t="s">
        <v>32</v>
      </c>
      <c r="B999" s="1" t="s">
        <v>91</v>
      </c>
      <c r="C999" s="1" t="s">
        <v>90</v>
      </c>
      <c r="D999" s="1">
        <v>21</v>
      </c>
      <c r="E999" s="1">
        <v>961</v>
      </c>
      <c r="F999" s="1" t="s">
        <v>68</v>
      </c>
      <c r="G999" s="2">
        <v>45804</v>
      </c>
      <c r="H999" s="1" t="s">
        <v>49</v>
      </c>
      <c r="I999" s="1" t="s">
        <v>37</v>
      </c>
      <c r="J999" s="1" t="s">
        <v>38</v>
      </c>
      <c r="K999" s="1">
        <v>2</v>
      </c>
      <c r="L999" s="1">
        <v>10</v>
      </c>
      <c r="M999" s="1" t="s">
        <v>39</v>
      </c>
      <c r="N999" s="1" t="s">
        <v>40</v>
      </c>
      <c r="O999" s="1">
        <v>59</v>
      </c>
      <c r="P999" s="35">
        <f t="shared" si="45"/>
        <v>0.59</v>
      </c>
      <c r="Q999" s="1">
        <f t="shared" ref="Q999:Q1062" si="48">(P999/PI())</f>
        <v>0.18780283284843649</v>
      </c>
      <c r="R999" s="1">
        <v>10.199999999999999</v>
      </c>
      <c r="S999" s="1">
        <v>8</v>
      </c>
      <c r="T999" s="1">
        <f t="shared" si="47"/>
        <v>2.770091784514438E-2</v>
      </c>
      <c r="U999" s="1">
        <v>0</v>
      </c>
      <c r="V999" s="1">
        <v>2</v>
      </c>
      <c r="W999" s="1">
        <v>3</v>
      </c>
      <c r="X999" s="1">
        <v>0</v>
      </c>
      <c r="Y999" s="1">
        <v>0</v>
      </c>
      <c r="Z999" s="1">
        <v>0</v>
      </c>
      <c r="AA999" s="1">
        <v>0</v>
      </c>
      <c r="AB999" s="1">
        <v>2</v>
      </c>
      <c r="AC999" s="1" t="s">
        <v>41</v>
      </c>
      <c r="AD999" s="1" t="s">
        <v>67</v>
      </c>
      <c r="AE999" s="1" t="s">
        <v>40</v>
      </c>
      <c r="AF999" s="3">
        <v>4722519.3245000001</v>
      </c>
      <c r="AG999" s="3">
        <v>2512809.4300000002</v>
      </c>
      <c r="AH999" s="3">
        <v>-75.522257999999994</v>
      </c>
      <c r="AI999" s="3">
        <v>8.6325160010000008</v>
      </c>
    </row>
    <row r="1000" spans="1:35" ht="15.75" hidden="1" customHeight="1" x14ac:dyDescent="0.25">
      <c r="A1000" s="1" t="s">
        <v>32</v>
      </c>
      <c r="B1000" s="1" t="s">
        <v>91</v>
      </c>
      <c r="C1000" s="1" t="s">
        <v>90</v>
      </c>
      <c r="D1000" s="1">
        <v>21</v>
      </c>
      <c r="E1000" s="1">
        <v>962</v>
      </c>
      <c r="F1000" s="1" t="s">
        <v>68</v>
      </c>
      <c r="G1000" s="2">
        <v>45804</v>
      </c>
      <c r="H1000" s="1" t="s">
        <v>49</v>
      </c>
      <c r="I1000" s="1" t="s">
        <v>37</v>
      </c>
      <c r="J1000" s="1" t="s">
        <v>38</v>
      </c>
      <c r="K1000" s="1">
        <v>2</v>
      </c>
      <c r="L1000" s="1">
        <v>11</v>
      </c>
      <c r="M1000" s="1" t="s">
        <v>39</v>
      </c>
      <c r="N1000" s="1" t="s">
        <v>40</v>
      </c>
      <c r="O1000" s="1">
        <v>63.4</v>
      </c>
      <c r="P1000" s="35">
        <f t="shared" si="45"/>
        <v>0.63400000000000001</v>
      </c>
      <c r="Q1000" s="1">
        <f t="shared" si="48"/>
        <v>0.20180846784052331</v>
      </c>
      <c r="R1000" s="1">
        <v>11.3</v>
      </c>
      <c r="S1000" s="1">
        <v>9.1</v>
      </c>
      <c r="T1000" s="1">
        <f t="shared" si="47"/>
        <v>3.1986642152722948E-2</v>
      </c>
      <c r="U1000" s="1">
        <v>0</v>
      </c>
      <c r="V1000" s="1">
        <v>2</v>
      </c>
      <c r="W1000" s="1">
        <v>0</v>
      </c>
      <c r="X1000" s="1">
        <v>0</v>
      </c>
      <c r="Y1000" s="1">
        <v>0</v>
      </c>
      <c r="Z1000" s="1">
        <v>0</v>
      </c>
      <c r="AA1000" s="1">
        <v>0</v>
      </c>
      <c r="AB1000" s="1">
        <v>2</v>
      </c>
      <c r="AC1000" s="1" t="s">
        <v>41</v>
      </c>
      <c r="AD1000" s="1" t="s">
        <v>67</v>
      </c>
      <c r="AE1000" s="1" t="s">
        <v>40</v>
      </c>
      <c r="AF1000" s="3">
        <v>4722517.6747000003</v>
      </c>
      <c r="AG1000" s="3">
        <v>2512809.6620999998</v>
      </c>
      <c r="AH1000" s="3">
        <v>-75.522272999999998</v>
      </c>
      <c r="AI1000" s="3">
        <v>8.6325179999999992</v>
      </c>
    </row>
    <row r="1001" spans="1:35" ht="15.75" hidden="1" customHeight="1" x14ac:dyDescent="0.25">
      <c r="A1001" s="1" t="s">
        <v>32</v>
      </c>
      <c r="B1001" s="1" t="s">
        <v>91</v>
      </c>
      <c r="C1001" s="1" t="s">
        <v>90</v>
      </c>
      <c r="D1001" s="1">
        <v>21</v>
      </c>
      <c r="E1001" s="1">
        <v>963</v>
      </c>
      <c r="F1001" s="1" t="s">
        <v>68</v>
      </c>
      <c r="G1001" s="2">
        <v>45804</v>
      </c>
      <c r="H1001" s="1" t="s">
        <v>49</v>
      </c>
      <c r="I1001" s="1" t="s">
        <v>37</v>
      </c>
      <c r="J1001" s="1" t="s">
        <v>38</v>
      </c>
      <c r="K1001" s="1">
        <v>2</v>
      </c>
      <c r="L1001" s="1">
        <v>12</v>
      </c>
      <c r="M1001" s="1" t="s">
        <v>39</v>
      </c>
      <c r="N1001" s="1" t="s">
        <v>40</v>
      </c>
      <c r="O1001" s="1">
        <v>62.6</v>
      </c>
      <c r="P1001" s="35">
        <f t="shared" si="45"/>
        <v>0.626</v>
      </c>
      <c r="Q1001" s="1">
        <f t="shared" si="48"/>
        <v>0.19926198875105297</v>
      </c>
      <c r="R1001" s="1">
        <v>9.5</v>
      </c>
      <c r="S1001" s="1">
        <v>7.7</v>
      </c>
      <c r="T1001" s="1">
        <f t="shared" si="47"/>
        <v>3.1184501239539791E-2</v>
      </c>
      <c r="U1001" s="1">
        <v>0</v>
      </c>
      <c r="V1001" s="1">
        <v>2</v>
      </c>
      <c r="W1001" s="1">
        <v>2</v>
      </c>
      <c r="X1001" s="1">
        <v>0</v>
      </c>
      <c r="Y1001" s="1">
        <v>0</v>
      </c>
      <c r="Z1001" s="1">
        <v>0</v>
      </c>
      <c r="AA1001" s="1">
        <v>0</v>
      </c>
      <c r="AB1001" s="1">
        <v>0</v>
      </c>
      <c r="AC1001" s="1" t="s">
        <v>41</v>
      </c>
      <c r="AD1001" s="1" t="s">
        <v>67</v>
      </c>
      <c r="AE1001" s="1" t="s">
        <v>40</v>
      </c>
      <c r="AF1001" s="3">
        <v>4722515.6222999999</v>
      </c>
      <c r="AG1001" s="3">
        <v>2512798.9457</v>
      </c>
      <c r="AH1001" s="3">
        <v>-75.522290999999996</v>
      </c>
      <c r="AI1001" s="3">
        <v>8.6324210010000009</v>
      </c>
    </row>
    <row r="1002" spans="1:35" ht="15.75" hidden="1" customHeight="1" x14ac:dyDescent="0.25">
      <c r="A1002" s="1" t="s">
        <v>32</v>
      </c>
      <c r="B1002" s="1" t="s">
        <v>91</v>
      </c>
      <c r="C1002" s="1" t="s">
        <v>90</v>
      </c>
      <c r="D1002" s="1">
        <v>21</v>
      </c>
      <c r="E1002" s="1">
        <v>964</v>
      </c>
      <c r="F1002" s="1" t="s">
        <v>68</v>
      </c>
      <c r="G1002" s="2">
        <v>45804</v>
      </c>
      <c r="H1002" s="1" t="s">
        <v>49</v>
      </c>
      <c r="I1002" s="1" t="s">
        <v>37</v>
      </c>
      <c r="J1002" s="1" t="s">
        <v>38</v>
      </c>
      <c r="K1002" s="1">
        <v>2</v>
      </c>
      <c r="L1002" s="1">
        <v>13</v>
      </c>
      <c r="M1002" s="1" t="s">
        <v>39</v>
      </c>
      <c r="N1002" s="1" t="s">
        <v>40</v>
      </c>
      <c r="O1002" s="1">
        <v>53.4</v>
      </c>
      <c r="P1002" s="35">
        <f t="shared" ref="P1002:P1065" si="49">(O1002/100)</f>
        <v>0.53400000000000003</v>
      </c>
      <c r="Q1002" s="1">
        <f t="shared" si="48"/>
        <v>0.16997747922214423</v>
      </c>
      <c r="R1002" s="1">
        <v>8.5</v>
      </c>
      <c r="S1002" s="1">
        <v>6.5</v>
      </c>
      <c r="T1002" s="1">
        <f t="shared" si="47"/>
        <v>2.2691993476156257E-2</v>
      </c>
      <c r="U1002" s="1">
        <v>0</v>
      </c>
      <c r="V1002" s="1">
        <v>2</v>
      </c>
      <c r="W1002" s="1">
        <v>2</v>
      </c>
      <c r="X1002" s="1">
        <v>0</v>
      </c>
      <c r="Y1002" s="1">
        <v>0</v>
      </c>
      <c r="Z1002" s="1">
        <v>0</v>
      </c>
      <c r="AA1002" s="1">
        <v>0</v>
      </c>
      <c r="AB1002" s="1">
        <v>1</v>
      </c>
      <c r="AC1002" s="1" t="s">
        <v>41</v>
      </c>
      <c r="AD1002" s="1" t="s">
        <v>67</v>
      </c>
      <c r="AE1002" s="1" t="s">
        <v>40</v>
      </c>
      <c r="AF1002" s="3">
        <v>4722525.1920999996</v>
      </c>
      <c r="AG1002" s="3">
        <v>2512797.7762000002</v>
      </c>
      <c r="AH1002" s="3">
        <v>-75.522204000000002</v>
      </c>
      <c r="AI1002" s="3">
        <v>8.6324109999999994</v>
      </c>
    </row>
    <row r="1003" spans="1:35" ht="15.75" hidden="1" customHeight="1" x14ac:dyDescent="0.25">
      <c r="A1003" s="1" t="s">
        <v>32</v>
      </c>
      <c r="B1003" s="1" t="s">
        <v>91</v>
      </c>
      <c r="C1003" s="1" t="s">
        <v>90</v>
      </c>
      <c r="D1003" s="1">
        <v>21</v>
      </c>
      <c r="E1003" s="1">
        <v>965</v>
      </c>
      <c r="F1003" s="1" t="s">
        <v>68</v>
      </c>
      <c r="G1003" s="2">
        <v>45804</v>
      </c>
      <c r="H1003" s="1" t="s">
        <v>49</v>
      </c>
      <c r="I1003" s="1" t="s">
        <v>37</v>
      </c>
      <c r="J1003" s="1" t="s">
        <v>38</v>
      </c>
      <c r="K1003" s="1">
        <v>2</v>
      </c>
      <c r="L1003" s="1">
        <v>14</v>
      </c>
      <c r="M1003" s="1" t="s">
        <v>39</v>
      </c>
      <c r="N1003" s="1" t="s">
        <v>40</v>
      </c>
      <c r="O1003" s="1">
        <v>61</v>
      </c>
      <c r="P1003" s="35">
        <f t="shared" si="49"/>
        <v>0.61</v>
      </c>
      <c r="Q1003" s="1">
        <f t="shared" si="48"/>
        <v>0.19416903057211232</v>
      </c>
      <c r="R1003" s="1">
        <v>9</v>
      </c>
      <c r="S1003" s="1">
        <v>6.5</v>
      </c>
      <c r="T1003" s="1">
        <f t="shared" si="47"/>
        <v>2.9610777162247127E-2</v>
      </c>
      <c r="U1003" s="1">
        <v>0</v>
      </c>
      <c r="V1003" s="1">
        <v>2</v>
      </c>
      <c r="W1003" s="1">
        <v>2</v>
      </c>
      <c r="X1003" s="1">
        <v>0</v>
      </c>
      <c r="Y1003" s="1">
        <v>0</v>
      </c>
      <c r="Z1003" s="1">
        <v>0</v>
      </c>
      <c r="AA1003" s="1">
        <v>0</v>
      </c>
      <c r="AB1003" s="1">
        <v>1</v>
      </c>
      <c r="AC1003" s="1" t="s">
        <v>41</v>
      </c>
      <c r="AD1003" s="1" t="s">
        <v>67</v>
      </c>
      <c r="AE1003" s="1" t="s">
        <v>40</v>
      </c>
      <c r="AF1003" s="3">
        <v>4722527.1823000005</v>
      </c>
      <c r="AG1003" s="3">
        <v>2512799.0904999999</v>
      </c>
      <c r="AH1003" s="3">
        <v>-75.522186000000005</v>
      </c>
      <c r="AI1003" s="3">
        <v>8.6324230009999994</v>
      </c>
    </row>
    <row r="1004" spans="1:35" ht="15.75" hidden="1" customHeight="1" x14ac:dyDescent="0.25">
      <c r="A1004" s="1" t="s">
        <v>32</v>
      </c>
      <c r="B1004" s="1" t="s">
        <v>91</v>
      </c>
      <c r="C1004" s="1" t="s">
        <v>90</v>
      </c>
      <c r="D1004" s="1">
        <v>21</v>
      </c>
      <c r="E1004" s="1">
        <v>966</v>
      </c>
      <c r="F1004" s="1" t="s">
        <v>68</v>
      </c>
      <c r="G1004" s="2">
        <v>45804</v>
      </c>
      <c r="H1004" s="1" t="s">
        <v>49</v>
      </c>
      <c r="I1004" s="1" t="s">
        <v>37</v>
      </c>
      <c r="J1004" s="1" t="s">
        <v>38</v>
      </c>
      <c r="K1004" s="1">
        <v>2</v>
      </c>
      <c r="L1004" s="1">
        <v>15</v>
      </c>
      <c r="M1004" s="1" t="s">
        <v>39</v>
      </c>
      <c r="N1004" s="1" t="s">
        <v>40</v>
      </c>
      <c r="O1004" s="1">
        <v>49.8</v>
      </c>
      <c r="P1004" s="35">
        <f t="shared" si="49"/>
        <v>0.498</v>
      </c>
      <c r="Q1004" s="1">
        <f t="shared" si="48"/>
        <v>0.15851832331952775</v>
      </c>
      <c r="R1004" s="1">
        <v>6.8</v>
      </c>
      <c r="S1004" s="1">
        <v>5.2</v>
      </c>
      <c r="T1004" s="1">
        <f t="shared" si="47"/>
        <v>1.9735531253281206E-2</v>
      </c>
      <c r="U1004" s="1">
        <v>0</v>
      </c>
      <c r="V1004" s="1">
        <v>2</v>
      </c>
      <c r="W1004" s="1">
        <v>0</v>
      </c>
      <c r="X1004" s="1">
        <v>0</v>
      </c>
      <c r="Y1004" s="1">
        <v>0</v>
      </c>
      <c r="Z1004" s="1">
        <v>0</v>
      </c>
      <c r="AA1004" s="1">
        <v>0</v>
      </c>
      <c r="AB1004" s="1">
        <v>2</v>
      </c>
      <c r="AC1004" s="1" t="s">
        <v>41</v>
      </c>
      <c r="AD1004" s="1" t="s">
        <v>67</v>
      </c>
      <c r="AE1004" s="1" t="s">
        <v>40</v>
      </c>
      <c r="AF1004" s="3">
        <v>4722521.3561000004</v>
      </c>
      <c r="AG1004" s="3">
        <v>2512800.3457999998</v>
      </c>
      <c r="AH1004" s="3">
        <v>-75.522238999999999</v>
      </c>
      <c r="AI1004" s="3">
        <v>8.6324339999999999</v>
      </c>
    </row>
    <row r="1005" spans="1:35" ht="15.75" hidden="1" customHeight="1" x14ac:dyDescent="0.25">
      <c r="A1005" s="1" t="s">
        <v>32</v>
      </c>
      <c r="B1005" s="1" t="s">
        <v>91</v>
      </c>
      <c r="C1005" s="1" t="s">
        <v>90</v>
      </c>
      <c r="D1005" s="1">
        <v>21</v>
      </c>
      <c r="E1005" s="1">
        <v>967</v>
      </c>
      <c r="F1005" s="1" t="s">
        <v>68</v>
      </c>
      <c r="G1005" s="2">
        <v>45804</v>
      </c>
      <c r="H1005" s="1" t="s">
        <v>49</v>
      </c>
      <c r="I1005" s="1" t="s">
        <v>37</v>
      </c>
      <c r="J1005" s="1" t="s">
        <v>38</v>
      </c>
      <c r="K1005" s="1">
        <v>3</v>
      </c>
      <c r="L1005" s="1">
        <v>16</v>
      </c>
      <c r="M1005" s="1" t="s">
        <v>39</v>
      </c>
      <c r="N1005" s="1" t="s">
        <v>40</v>
      </c>
      <c r="O1005" s="1">
        <v>74.3</v>
      </c>
      <c r="P1005" s="35">
        <f t="shared" si="49"/>
        <v>0.74299999999999999</v>
      </c>
      <c r="Q1005" s="1">
        <f t="shared" si="48"/>
        <v>0.23650424543455648</v>
      </c>
      <c r="R1005" s="1">
        <v>9</v>
      </c>
      <c r="S1005" s="1">
        <v>6.8</v>
      </c>
      <c r="T1005" s="1">
        <f t="shared" si="47"/>
        <v>4.3930663589468864E-2</v>
      </c>
      <c r="U1005" s="1">
        <v>0</v>
      </c>
      <c r="V1005" s="1">
        <v>3</v>
      </c>
      <c r="W1005" s="1">
        <v>3</v>
      </c>
      <c r="X1005" s="1">
        <v>0</v>
      </c>
      <c r="Y1005" s="1">
        <v>0</v>
      </c>
      <c r="Z1005" s="1">
        <v>0</v>
      </c>
      <c r="AA1005" s="1">
        <v>0</v>
      </c>
      <c r="AB1005" s="1">
        <v>0</v>
      </c>
      <c r="AC1005" s="1" t="s">
        <v>41</v>
      </c>
      <c r="AD1005" s="1" t="s">
        <v>67</v>
      </c>
      <c r="AE1005" s="1" t="s">
        <v>40</v>
      </c>
      <c r="AF1005" s="3">
        <v>4722515.6427999996</v>
      </c>
      <c r="AG1005" s="3">
        <v>2512802.0428999998</v>
      </c>
      <c r="AH1005" s="3">
        <v>-75.522290999999996</v>
      </c>
      <c r="AI1005" s="3">
        <v>8.6324490009999995</v>
      </c>
    </row>
    <row r="1006" spans="1:35" ht="15.75" hidden="1" customHeight="1" x14ac:dyDescent="0.25">
      <c r="A1006" s="1" t="s">
        <v>32</v>
      </c>
      <c r="B1006" s="1" t="s">
        <v>91</v>
      </c>
      <c r="C1006" s="1" t="s">
        <v>90</v>
      </c>
      <c r="D1006" s="1">
        <v>21</v>
      </c>
      <c r="E1006" s="1">
        <v>968</v>
      </c>
      <c r="F1006" s="1" t="s">
        <v>68</v>
      </c>
      <c r="G1006" s="2">
        <v>45804</v>
      </c>
      <c r="H1006" s="1" t="s">
        <v>49</v>
      </c>
      <c r="I1006" s="1" t="s">
        <v>37</v>
      </c>
      <c r="J1006" s="1" t="s">
        <v>38</v>
      </c>
      <c r="K1006" s="1">
        <v>3</v>
      </c>
      <c r="L1006" s="1">
        <v>17</v>
      </c>
      <c r="M1006" s="1" t="s">
        <v>39</v>
      </c>
      <c r="N1006" s="1" t="s">
        <v>40</v>
      </c>
      <c r="O1006" s="1">
        <v>62.9</v>
      </c>
      <c r="P1006" s="35">
        <f t="shared" si="49"/>
        <v>0.629</v>
      </c>
      <c r="Q1006" s="1">
        <f t="shared" si="48"/>
        <v>0.20021691840960434</v>
      </c>
      <c r="R1006" s="1">
        <v>8.5</v>
      </c>
      <c r="S1006" s="1">
        <v>6.5</v>
      </c>
      <c r="T1006" s="1">
        <f t="shared" si="47"/>
        <v>3.1484110419910283E-2</v>
      </c>
      <c r="U1006" s="1">
        <v>0</v>
      </c>
      <c r="V1006" s="1">
        <v>3</v>
      </c>
      <c r="W1006" s="1">
        <v>2</v>
      </c>
      <c r="X1006" s="1">
        <v>0</v>
      </c>
      <c r="Y1006" s="1">
        <v>0</v>
      </c>
      <c r="Z1006" s="1">
        <v>0</v>
      </c>
      <c r="AA1006" s="1">
        <v>0</v>
      </c>
      <c r="AB1006" s="1">
        <v>3</v>
      </c>
      <c r="AC1006" s="1" t="s">
        <v>45</v>
      </c>
      <c r="AD1006" s="1" t="s">
        <v>67</v>
      </c>
      <c r="AE1006" s="1" t="s">
        <v>40</v>
      </c>
      <c r="AF1006" s="3">
        <v>4722512.8414000003</v>
      </c>
      <c r="AG1006" s="3">
        <v>2512811.2426999998</v>
      </c>
      <c r="AH1006" s="3">
        <v>-75.522317000000001</v>
      </c>
      <c r="AI1006" s="3">
        <v>8.6325319999999994</v>
      </c>
    </row>
    <row r="1007" spans="1:35" ht="15.75" hidden="1" customHeight="1" x14ac:dyDescent="0.25">
      <c r="A1007" s="1" t="s">
        <v>32</v>
      </c>
      <c r="B1007" s="1" t="s">
        <v>91</v>
      </c>
      <c r="C1007" s="1" t="s">
        <v>90</v>
      </c>
      <c r="D1007" s="1">
        <v>21</v>
      </c>
      <c r="E1007" s="1">
        <v>969</v>
      </c>
      <c r="F1007" s="1" t="s">
        <v>68</v>
      </c>
      <c r="G1007" s="2">
        <v>45804</v>
      </c>
      <c r="H1007" s="1" t="s">
        <v>49</v>
      </c>
      <c r="I1007" s="1" t="s">
        <v>37</v>
      </c>
      <c r="J1007" s="1" t="s">
        <v>38</v>
      </c>
      <c r="K1007" s="1">
        <v>3</v>
      </c>
      <c r="L1007" s="1">
        <v>18</v>
      </c>
      <c r="M1007" s="1" t="s">
        <v>39</v>
      </c>
      <c r="N1007" s="1" t="s">
        <v>40</v>
      </c>
      <c r="O1007" s="1">
        <v>65.400000000000006</v>
      </c>
      <c r="P1007" s="35">
        <f t="shared" si="49"/>
        <v>0.65400000000000003</v>
      </c>
      <c r="Q1007" s="1">
        <f t="shared" si="48"/>
        <v>0.20817466556419911</v>
      </c>
      <c r="R1007" s="1">
        <v>8.5</v>
      </c>
      <c r="S1007" s="1">
        <v>6.5</v>
      </c>
      <c r="T1007" s="1">
        <f t="shared" si="47"/>
        <v>3.4036557819746557E-2</v>
      </c>
      <c r="U1007" s="1">
        <v>0</v>
      </c>
      <c r="V1007" s="1">
        <v>2</v>
      </c>
      <c r="W1007" s="1">
        <v>4</v>
      </c>
      <c r="X1007" s="1">
        <v>0</v>
      </c>
      <c r="Y1007" s="1">
        <v>0</v>
      </c>
      <c r="Z1007" s="1">
        <v>0</v>
      </c>
      <c r="AA1007" s="1">
        <v>0</v>
      </c>
      <c r="AB1007" s="1">
        <v>2</v>
      </c>
      <c r="AC1007" s="1" t="s">
        <v>41</v>
      </c>
      <c r="AD1007" s="1" t="s">
        <v>67</v>
      </c>
      <c r="AE1007" s="1" t="s">
        <v>40</v>
      </c>
      <c r="AF1007" s="3">
        <v>4722522.1786000002</v>
      </c>
      <c r="AG1007" s="3">
        <v>2512808.1943000001</v>
      </c>
      <c r="AH1007" s="3">
        <v>-75.522232000000002</v>
      </c>
      <c r="AI1007" s="3">
        <v>8.6325050000000001</v>
      </c>
    </row>
    <row r="1008" spans="1:35" ht="15.75" hidden="1" customHeight="1" x14ac:dyDescent="0.25">
      <c r="A1008" s="1" t="s">
        <v>32</v>
      </c>
      <c r="B1008" s="1" t="s">
        <v>91</v>
      </c>
      <c r="C1008" s="1" t="s">
        <v>90</v>
      </c>
      <c r="D1008" s="1">
        <v>21</v>
      </c>
      <c r="E1008" s="1">
        <v>970</v>
      </c>
      <c r="F1008" s="1" t="s">
        <v>68</v>
      </c>
      <c r="G1008" s="2">
        <v>45804</v>
      </c>
      <c r="H1008" s="1" t="s">
        <v>49</v>
      </c>
      <c r="I1008" s="1" t="s">
        <v>37</v>
      </c>
      <c r="J1008" s="1" t="s">
        <v>38</v>
      </c>
      <c r="K1008" s="1">
        <v>3</v>
      </c>
      <c r="L1008" s="1">
        <v>19</v>
      </c>
      <c r="M1008" s="1" t="s">
        <v>39</v>
      </c>
      <c r="N1008" s="1" t="s">
        <v>40</v>
      </c>
      <c r="O1008" s="1">
        <v>58.1</v>
      </c>
      <c r="P1008" s="35">
        <f t="shared" si="49"/>
        <v>0.58099999999999996</v>
      </c>
      <c r="Q1008" s="1">
        <f t="shared" si="48"/>
        <v>0.18493804387278237</v>
      </c>
      <c r="R1008" s="1">
        <v>10.199999999999999</v>
      </c>
      <c r="S1008" s="1">
        <v>8</v>
      </c>
      <c r="T1008" s="1">
        <f t="shared" si="47"/>
        <v>2.6862250872521639E-2</v>
      </c>
      <c r="U1008" s="1">
        <v>0</v>
      </c>
      <c r="V1008" s="1">
        <v>2</v>
      </c>
      <c r="W1008" s="1">
        <v>1</v>
      </c>
      <c r="X1008" s="1">
        <v>0</v>
      </c>
      <c r="Y1008" s="1">
        <v>0</v>
      </c>
      <c r="Z1008" s="1">
        <v>0</v>
      </c>
      <c r="AA1008" s="1">
        <v>0</v>
      </c>
      <c r="AB1008" s="1">
        <v>5</v>
      </c>
      <c r="AC1008" s="1" t="s">
        <v>45</v>
      </c>
      <c r="AD1008" s="1" t="s">
        <v>67</v>
      </c>
      <c r="AE1008" s="1" t="s">
        <v>40</v>
      </c>
      <c r="AF1008" s="3">
        <v>4722507.2620000001</v>
      </c>
      <c r="AG1008" s="3">
        <v>2512799.8859000001</v>
      </c>
      <c r="AH1008" s="3">
        <v>-75.522367000000003</v>
      </c>
      <c r="AI1008" s="3">
        <v>8.6324290000000001</v>
      </c>
    </row>
    <row r="1009" spans="1:35" ht="15.75" hidden="1" customHeight="1" x14ac:dyDescent="0.25">
      <c r="A1009" s="1" t="s">
        <v>32</v>
      </c>
      <c r="B1009" s="1" t="s">
        <v>91</v>
      </c>
      <c r="C1009" s="1" t="s">
        <v>90</v>
      </c>
      <c r="D1009" s="1">
        <v>21</v>
      </c>
      <c r="E1009" s="1">
        <v>971</v>
      </c>
      <c r="F1009" s="1" t="s">
        <v>68</v>
      </c>
      <c r="G1009" s="2">
        <v>45804</v>
      </c>
      <c r="H1009" s="1" t="s">
        <v>49</v>
      </c>
      <c r="I1009" s="1" t="s">
        <v>37</v>
      </c>
      <c r="J1009" s="1" t="s">
        <v>38</v>
      </c>
      <c r="K1009" s="1">
        <v>3</v>
      </c>
      <c r="L1009" s="1">
        <v>20</v>
      </c>
      <c r="M1009" s="1" t="s">
        <v>39</v>
      </c>
      <c r="N1009" s="1" t="s">
        <v>40</v>
      </c>
      <c r="O1009" s="1">
        <v>65</v>
      </c>
      <c r="P1009" s="35">
        <f t="shared" si="49"/>
        <v>0.65</v>
      </c>
      <c r="Q1009" s="1">
        <f t="shared" si="48"/>
        <v>0.20690142601946396</v>
      </c>
      <c r="R1009" s="1">
        <v>10</v>
      </c>
      <c r="S1009" s="1">
        <v>8.1999999999999993</v>
      </c>
      <c r="T1009" s="1">
        <f t="shared" si="47"/>
        <v>3.3621481728162893E-2</v>
      </c>
      <c r="U1009" s="1">
        <v>0</v>
      </c>
      <c r="V1009" s="1">
        <v>3</v>
      </c>
      <c r="W1009" s="1">
        <v>0</v>
      </c>
      <c r="X1009" s="1">
        <v>0</v>
      </c>
      <c r="Y1009" s="1">
        <v>0</v>
      </c>
      <c r="Z1009" s="1">
        <v>0</v>
      </c>
      <c r="AA1009" s="1">
        <v>0</v>
      </c>
      <c r="AB1009" s="1">
        <v>4</v>
      </c>
      <c r="AC1009" s="1" t="s">
        <v>41</v>
      </c>
      <c r="AD1009" s="1" t="s">
        <v>67</v>
      </c>
      <c r="AE1009" s="1" t="s">
        <v>40</v>
      </c>
      <c r="AF1009" s="3">
        <v>4722506.7583999997</v>
      </c>
      <c r="AG1009" s="3">
        <v>2512806.9687999999</v>
      </c>
      <c r="AH1009" s="3">
        <v>-75.522372000000004</v>
      </c>
      <c r="AI1009" s="3">
        <v>8.6324930000000002</v>
      </c>
    </row>
    <row r="1010" spans="1:35" ht="15.75" hidden="1" customHeight="1" x14ac:dyDescent="0.25">
      <c r="A1010" s="1" t="s">
        <v>32</v>
      </c>
      <c r="B1010" s="1" t="s">
        <v>91</v>
      </c>
      <c r="C1010" s="1" t="s">
        <v>90</v>
      </c>
      <c r="D1010" s="1">
        <v>21</v>
      </c>
      <c r="E1010" s="1">
        <v>972</v>
      </c>
      <c r="F1010" s="1" t="s">
        <v>68</v>
      </c>
      <c r="G1010" s="2">
        <v>45804</v>
      </c>
      <c r="H1010" s="1" t="s">
        <v>49</v>
      </c>
      <c r="I1010" s="1" t="s">
        <v>37</v>
      </c>
      <c r="J1010" s="1" t="s">
        <v>38</v>
      </c>
      <c r="K1010" s="1">
        <v>4</v>
      </c>
      <c r="L1010" s="1">
        <v>21</v>
      </c>
      <c r="M1010" s="1" t="s">
        <v>39</v>
      </c>
      <c r="N1010" s="1" t="s">
        <v>40</v>
      </c>
      <c r="O1010" s="1">
        <v>63</v>
      </c>
      <c r="P1010" s="35">
        <f t="shared" si="49"/>
        <v>0.63</v>
      </c>
      <c r="Q1010" s="1">
        <f t="shared" si="48"/>
        <v>0.20053522829578813</v>
      </c>
      <c r="R1010" s="1">
        <v>10.5</v>
      </c>
      <c r="S1010" s="1">
        <v>8.5</v>
      </c>
      <c r="T1010" s="1">
        <f t="shared" si="47"/>
        <v>3.1584298456586633E-2</v>
      </c>
      <c r="U1010" s="1">
        <v>0</v>
      </c>
      <c r="V1010" s="1">
        <v>3</v>
      </c>
      <c r="W1010" s="1">
        <v>4</v>
      </c>
      <c r="X1010" s="1">
        <v>0</v>
      </c>
      <c r="Y1010" s="1">
        <v>0</v>
      </c>
      <c r="Z1010" s="1">
        <v>0</v>
      </c>
      <c r="AA1010" s="1">
        <v>0</v>
      </c>
      <c r="AB1010" s="1">
        <v>4</v>
      </c>
      <c r="AC1010" s="1" t="s">
        <v>41</v>
      </c>
      <c r="AD1010" s="1" t="s">
        <v>67</v>
      </c>
      <c r="AE1010" s="1" t="s">
        <v>40</v>
      </c>
      <c r="AF1010" s="3">
        <v>4722513.2741</v>
      </c>
      <c r="AG1010" s="3">
        <v>2512793.4303000001</v>
      </c>
      <c r="AH1010" s="3">
        <v>-75.522311999999999</v>
      </c>
      <c r="AI1010" s="3">
        <v>8.6323710009999992</v>
      </c>
    </row>
    <row r="1011" spans="1:35" ht="15.75" hidden="1" customHeight="1" x14ac:dyDescent="0.25">
      <c r="A1011" s="1" t="s">
        <v>32</v>
      </c>
      <c r="B1011" s="1" t="s">
        <v>91</v>
      </c>
      <c r="C1011" s="1" t="s">
        <v>90</v>
      </c>
      <c r="D1011" s="1">
        <v>21</v>
      </c>
      <c r="E1011" s="1">
        <v>973</v>
      </c>
      <c r="F1011" s="1" t="s">
        <v>68</v>
      </c>
      <c r="G1011" s="2">
        <v>45804</v>
      </c>
      <c r="H1011" s="1" t="s">
        <v>49</v>
      </c>
      <c r="I1011" s="1" t="s">
        <v>37</v>
      </c>
      <c r="J1011" s="1" t="s">
        <v>38</v>
      </c>
      <c r="K1011" s="1">
        <v>5</v>
      </c>
      <c r="L1011" s="1">
        <v>22</v>
      </c>
      <c r="M1011" s="1" t="s">
        <v>39</v>
      </c>
      <c r="N1011" s="1" t="s">
        <v>40</v>
      </c>
      <c r="O1011" s="1">
        <v>63.9</v>
      </c>
      <c r="P1011" s="35">
        <f t="shared" si="49"/>
        <v>0.63900000000000001</v>
      </c>
      <c r="Q1011" s="1">
        <f t="shared" si="48"/>
        <v>0.20340001727144225</v>
      </c>
      <c r="R1011" s="1">
        <v>9</v>
      </c>
      <c r="S1011" s="1">
        <v>6.8</v>
      </c>
      <c r="T1011" s="1">
        <f t="shared" si="47"/>
        <v>3.2493152759112902E-2</v>
      </c>
      <c r="U1011" s="1">
        <v>0</v>
      </c>
      <c r="V1011" s="1">
        <v>2</v>
      </c>
      <c r="W1011" s="1">
        <v>4</v>
      </c>
      <c r="X1011" s="1">
        <v>0</v>
      </c>
      <c r="Y1011" s="1">
        <v>0</v>
      </c>
      <c r="Z1011" s="1">
        <v>0</v>
      </c>
      <c r="AA1011" s="1">
        <v>0</v>
      </c>
      <c r="AB1011" s="1">
        <v>0</v>
      </c>
      <c r="AC1011" s="1" t="s">
        <v>41</v>
      </c>
      <c r="AD1011" s="1" t="s">
        <v>67</v>
      </c>
      <c r="AE1011" s="1" t="s">
        <v>40</v>
      </c>
      <c r="AF1011" s="3">
        <v>4722504.3888999997</v>
      </c>
      <c r="AG1011" s="3">
        <v>2512798.2456</v>
      </c>
      <c r="AH1011" s="3">
        <v>-75.522392999999994</v>
      </c>
      <c r="AI1011" s="3">
        <v>8.6324140000000007</v>
      </c>
    </row>
    <row r="1012" spans="1:35" ht="15.75" hidden="1" customHeight="1" x14ac:dyDescent="0.25">
      <c r="A1012" s="1" t="s">
        <v>32</v>
      </c>
      <c r="B1012" s="1" t="s">
        <v>91</v>
      </c>
      <c r="C1012" s="1" t="s">
        <v>90</v>
      </c>
      <c r="D1012" s="1">
        <v>21</v>
      </c>
      <c r="E1012" s="1">
        <v>974</v>
      </c>
      <c r="F1012" s="1" t="s">
        <v>68</v>
      </c>
      <c r="G1012" s="2">
        <v>45804</v>
      </c>
      <c r="H1012" s="1" t="s">
        <v>49</v>
      </c>
      <c r="I1012" s="1" t="s">
        <v>37</v>
      </c>
      <c r="J1012" s="1" t="s">
        <v>38</v>
      </c>
      <c r="K1012" s="1">
        <v>5</v>
      </c>
      <c r="L1012" s="1">
        <v>23</v>
      </c>
      <c r="M1012" s="1" t="s">
        <v>39</v>
      </c>
      <c r="N1012" s="1" t="s">
        <v>40</v>
      </c>
      <c r="O1012" s="1">
        <v>51.7</v>
      </c>
      <c r="P1012" s="35">
        <f t="shared" si="49"/>
        <v>0.51700000000000002</v>
      </c>
      <c r="Q1012" s="1">
        <f t="shared" si="48"/>
        <v>0.16456621115701978</v>
      </c>
      <c r="R1012" s="1">
        <v>7.7</v>
      </c>
      <c r="S1012" s="1">
        <v>5.3</v>
      </c>
      <c r="T1012" s="1">
        <f t="shared" si="47"/>
        <v>2.1270182792044807E-2</v>
      </c>
      <c r="U1012" s="1">
        <v>0</v>
      </c>
      <c r="V1012" s="1">
        <v>3</v>
      </c>
      <c r="W1012" s="1">
        <v>3</v>
      </c>
      <c r="X1012" s="1">
        <v>0</v>
      </c>
      <c r="Y1012" s="1">
        <v>0</v>
      </c>
      <c r="Z1012" s="1">
        <v>0</v>
      </c>
      <c r="AA1012" s="1">
        <v>0</v>
      </c>
      <c r="AB1012" s="1">
        <v>2</v>
      </c>
      <c r="AC1012" s="1" t="s">
        <v>41</v>
      </c>
      <c r="AD1012" s="1" t="s">
        <v>67</v>
      </c>
      <c r="AE1012" s="1" t="s">
        <v>40</v>
      </c>
      <c r="AF1012" s="3">
        <v>4722495.1032999996</v>
      </c>
      <c r="AG1012" s="3">
        <v>2512792.4441999998</v>
      </c>
      <c r="AH1012" s="3">
        <v>-75.522476999999995</v>
      </c>
      <c r="AI1012" s="3">
        <v>8.6323609999999995</v>
      </c>
    </row>
    <row r="1013" spans="1:35" ht="15.75" hidden="1" customHeight="1" x14ac:dyDescent="0.25">
      <c r="A1013" s="1" t="s">
        <v>32</v>
      </c>
      <c r="B1013" s="1" t="s">
        <v>91</v>
      </c>
      <c r="C1013" s="1" t="s">
        <v>90</v>
      </c>
      <c r="D1013" s="1">
        <v>21</v>
      </c>
      <c r="E1013" s="1">
        <v>975</v>
      </c>
      <c r="F1013" s="1" t="s">
        <v>68</v>
      </c>
      <c r="G1013" s="2">
        <v>45804</v>
      </c>
      <c r="H1013" s="1" t="s">
        <v>49</v>
      </c>
      <c r="I1013" s="1" t="s">
        <v>37</v>
      </c>
      <c r="J1013" s="1" t="s">
        <v>38</v>
      </c>
      <c r="K1013" s="1">
        <v>6</v>
      </c>
      <c r="L1013" s="1">
        <v>24</v>
      </c>
      <c r="M1013" s="1" t="s">
        <v>39</v>
      </c>
      <c r="N1013" s="1" t="s">
        <v>40</v>
      </c>
      <c r="O1013" s="1">
        <v>62.2</v>
      </c>
      <c r="P1013" s="35">
        <f t="shared" si="49"/>
        <v>0.622</v>
      </c>
      <c r="Q1013" s="1">
        <f t="shared" si="48"/>
        <v>0.19798874920631782</v>
      </c>
      <c r="R1013" s="1">
        <v>8.5</v>
      </c>
      <c r="S1013" s="1">
        <v>6.7</v>
      </c>
      <c r="T1013" s="1">
        <f t="shared" si="47"/>
        <v>3.078725050158242E-2</v>
      </c>
      <c r="U1013" s="1">
        <v>0</v>
      </c>
      <c r="V1013" s="1">
        <v>2</v>
      </c>
      <c r="W1013" s="1">
        <v>3</v>
      </c>
      <c r="X1013" s="1">
        <v>0</v>
      </c>
      <c r="Y1013" s="1">
        <v>0</v>
      </c>
      <c r="Z1013" s="1">
        <v>0</v>
      </c>
      <c r="AA1013" s="1">
        <v>0</v>
      </c>
      <c r="AB1013" s="1">
        <v>1</v>
      </c>
      <c r="AC1013" s="1" t="s">
        <v>41</v>
      </c>
      <c r="AD1013" s="1" t="s">
        <v>67</v>
      </c>
      <c r="AE1013" s="1" t="s">
        <v>40</v>
      </c>
      <c r="AF1013" s="3">
        <v>4722499.6979</v>
      </c>
      <c r="AG1013" s="3">
        <v>2512804.6924999999</v>
      </c>
      <c r="AH1013" s="3">
        <v>-75.522435999999999</v>
      </c>
      <c r="AI1013" s="3">
        <v>8.6324719999999999</v>
      </c>
    </row>
    <row r="1014" spans="1:35" ht="15.75" hidden="1" customHeight="1" x14ac:dyDescent="0.25">
      <c r="A1014" s="1" t="s">
        <v>32</v>
      </c>
      <c r="B1014" s="1" t="s">
        <v>91</v>
      </c>
      <c r="C1014" s="1" t="s">
        <v>90</v>
      </c>
      <c r="D1014" s="1">
        <v>21</v>
      </c>
      <c r="E1014" s="1">
        <v>976</v>
      </c>
      <c r="F1014" s="1" t="s">
        <v>68</v>
      </c>
      <c r="G1014" s="2">
        <v>45804</v>
      </c>
      <c r="H1014" s="1" t="s">
        <v>49</v>
      </c>
      <c r="I1014" s="1" t="s">
        <v>37</v>
      </c>
      <c r="J1014" s="1" t="s">
        <v>38</v>
      </c>
      <c r="K1014" s="1">
        <v>6</v>
      </c>
      <c r="L1014" s="1">
        <v>25</v>
      </c>
      <c r="M1014" s="1" t="s">
        <v>39</v>
      </c>
      <c r="N1014" s="1" t="s">
        <v>40</v>
      </c>
      <c r="O1014" s="1">
        <v>73</v>
      </c>
      <c r="P1014" s="35">
        <f t="shared" si="49"/>
        <v>0.73</v>
      </c>
      <c r="Q1014" s="1">
        <f t="shared" si="48"/>
        <v>0.2323662169141672</v>
      </c>
      <c r="R1014" s="1">
        <v>10.199999999999999</v>
      </c>
      <c r="S1014" s="1">
        <v>8.5</v>
      </c>
      <c r="T1014" s="1">
        <f t="shared" si="47"/>
        <v>4.2406834586835515E-2</v>
      </c>
      <c r="U1014" s="1">
        <v>0</v>
      </c>
      <c r="V1014" s="1">
        <v>3</v>
      </c>
      <c r="W1014" s="1">
        <v>3</v>
      </c>
      <c r="X1014" s="1">
        <v>0</v>
      </c>
      <c r="Y1014" s="1">
        <v>0</v>
      </c>
      <c r="Z1014" s="1">
        <v>0</v>
      </c>
      <c r="AA1014" s="1">
        <v>0</v>
      </c>
      <c r="AB1014" s="1">
        <v>1</v>
      </c>
      <c r="AC1014" s="1" t="s">
        <v>41</v>
      </c>
      <c r="AD1014" s="1" t="s">
        <v>67</v>
      </c>
      <c r="AE1014" s="1" t="s">
        <v>40</v>
      </c>
      <c r="AF1014" s="3">
        <v>4722504.9017000003</v>
      </c>
      <c r="AG1014" s="3">
        <v>2512809.1935000001</v>
      </c>
      <c r="AH1014" s="3">
        <v>-75.522389000000004</v>
      </c>
      <c r="AI1014" s="3">
        <v>8.6325130009999995</v>
      </c>
    </row>
    <row r="1015" spans="1:35" ht="15.75" hidden="1" customHeight="1" x14ac:dyDescent="0.25">
      <c r="A1015" s="1" t="s">
        <v>32</v>
      </c>
      <c r="B1015" s="1" t="s">
        <v>91</v>
      </c>
      <c r="C1015" s="1" t="s">
        <v>90</v>
      </c>
      <c r="D1015" s="1">
        <v>21</v>
      </c>
      <c r="E1015" s="1">
        <v>977</v>
      </c>
      <c r="F1015" s="1" t="s">
        <v>68</v>
      </c>
      <c r="G1015" s="2">
        <v>45804</v>
      </c>
      <c r="H1015" s="1" t="s">
        <v>49</v>
      </c>
      <c r="I1015" s="1" t="s">
        <v>37</v>
      </c>
      <c r="J1015" s="1" t="s">
        <v>38</v>
      </c>
      <c r="K1015" s="1">
        <v>7</v>
      </c>
      <c r="L1015" s="1">
        <v>26</v>
      </c>
      <c r="M1015" s="1" t="s">
        <v>39</v>
      </c>
      <c r="N1015" s="1" t="s">
        <v>40</v>
      </c>
      <c r="O1015" s="1">
        <v>54</v>
      </c>
      <c r="P1015" s="35">
        <f t="shared" si="49"/>
        <v>0.54</v>
      </c>
      <c r="Q1015" s="1">
        <f t="shared" si="48"/>
        <v>0.17188733853924698</v>
      </c>
      <c r="R1015" s="1">
        <v>8.5</v>
      </c>
      <c r="S1015" s="1">
        <v>6.2</v>
      </c>
      <c r="T1015" s="1">
        <f t="shared" si="47"/>
        <v>2.3204790702798343E-2</v>
      </c>
      <c r="U1015" s="1">
        <v>0</v>
      </c>
      <c r="V1015" s="1">
        <v>3</v>
      </c>
      <c r="W1015" s="1">
        <v>3</v>
      </c>
      <c r="X1015" s="1">
        <v>0</v>
      </c>
      <c r="Y1015" s="1">
        <v>0</v>
      </c>
      <c r="Z1015" s="1">
        <v>0</v>
      </c>
      <c r="AA1015" s="1">
        <v>0</v>
      </c>
      <c r="AB1015" s="1">
        <v>5</v>
      </c>
      <c r="AC1015" s="1" t="s">
        <v>41</v>
      </c>
      <c r="AD1015" s="1" t="s">
        <v>67</v>
      </c>
      <c r="AE1015" s="1" t="s">
        <v>40</v>
      </c>
      <c r="AF1015" s="3">
        <v>4722492.4200999998</v>
      </c>
      <c r="AG1015" s="3">
        <v>2512802.8601000002</v>
      </c>
      <c r="AH1015" s="3">
        <v>-75.522502000000003</v>
      </c>
      <c r="AI1015" s="3">
        <v>8.6324550000000002</v>
      </c>
    </row>
    <row r="1016" spans="1:35" ht="15.75" hidden="1" customHeight="1" x14ac:dyDescent="0.25">
      <c r="A1016" s="1" t="s">
        <v>32</v>
      </c>
      <c r="B1016" s="1" t="s">
        <v>91</v>
      </c>
      <c r="C1016" s="1" t="s">
        <v>90</v>
      </c>
      <c r="D1016" s="1">
        <v>21</v>
      </c>
      <c r="E1016" s="1">
        <v>978</v>
      </c>
      <c r="F1016" s="1" t="s">
        <v>68</v>
      </c>
      <c r="G1016" s="2">
        <v>45804</v>
      </c>
      <c r="H1016" s="1" t="s">
        <v>49</v>
      </c>
      <c r="I1016" s="1" t="s">
        <v>37</v>
      </c>
      <c r="J1016" s="1" t="s">
        <v>38</v>
      </c>
      <c r="K1016" s="1">
        <v>7</v>
      </c>
      <c r="L1016" s="1">
        <v>27</v>
      </c>
      <c r="M1016" s="1" t="s">
        <v>39</v>
      </c>
      <c r="N1016" s="1" t="s">
        <v>40</v>
      </c>
      <c r="O1016" s="1">
        <v>54.5</v>
      </c>
      <c r="P1016" s="35">
        <f t="shared" si="49"/>
        <v>0.54500000000000004</v>
      </c>
      <c r="Q1016" s="1">
        <f t="shared" si="48"/>
        <v>0.17347888797016595</v>
      </c>
      <c r="R1016" s="1">
        <v>9</v>
      </c>
      <c r="S1016" s="1">
        <v>7</v>
      </c>
      <c r="T1016" s="1">
        <f t="shared" si="47"/>
        <v>2.363649848593511E-2</v>
      </c>
      <c r="U1016" s="1">
        <v>0</v>
      </c>
      <c r="V1016" s="1">
        <v>2</v>
      </c>
      <c r="W1016" s="1">
        <v>2</v>
      </c>
      <c r="X1016" s="1">
        <v>0</v>
      </c>
      <c r="Y1016" s="1">
        <v>0</v>
      </c>
      <c r="Z1016" s="1">
        <v>0</v>
      </c>
      <c r="AA1016" s="1">
        <v>0</v>
      </c>
      <c r="AB1016" s="1">
        <v>1</v>
      </c>
      <c r="AC1016" s="1" t="s">
        <v>41</v>
      </c>
      <c r="AD1016" s="1" t="s">
        <v>67</v>
      </c>
      <c r="AE1016" s="1" t="s">
        <v>40</v>
      </c>
      <c r="AF1016" s="3">
        <v>4722490.8760000002</v>
      </c>
      <c r="AG1016" s="3">
        <v>2512802.4279</v>
      </c>
      <c r="AH1016" s="3">
        <v>-75.522515999999996</v>
      </c>
      <c r="AI1016" s="3">
        <v>8.6324510009999997</v>
      </c>
    </row>
    <row r="1017" spans="1:35" ht="15.75" hidden="1" customHeight="1" x14ac:dyDescent="0.25">
      <c r="A1017" s="1" t="s">
        <v>32</v>
      </c>
      <c r="B1017" s="1" t="s">
        <v>91</v>
      </c>
      <c r="C1017" s="1" t="s">
        <v>90</v>
      </c>
      <c r="D1017" s="1">
        <v>21</v>
      </c>
      <c r="E1017" s="1">
        <v>979</v>
      </c>
      <c r="F1017" s="1" t="s">
        <v>68</v>
      </c>
      <c r="G1017" s="2">
        <v>45804</v>
      </c>
      <c r="H1017" s="1" t="s">
        <v>49</v>
      </c>
      <c r="I1017" s="1" t="s">
        <v>37</v>
      </c>
      <c r="J1017" s="1" t="s">
        <v>38</v>
      </c>
      <c r="K1017" s="1">
        <v>7</v>
      </c>
      <c r="L1017" s="1">
        <v>28</v>
      </c>
      <c r="M1017" s="1" t="s">
        <v>39</v>
      </c>
      <c r="N1017" s="1" t="s">
        <v>40</v>
      </c>
      <c r="O1017" s="1">
        <v>60.1</v>
      </c>
      <c r="P1017" s="35">
        <f t="shared" si="49"/>
        <v>0.60099999999999998</v>
      </c>
      <c r="Q1017" s="1">
        <f t="shared" si="48"/>
        <v>0.1913042415964582</v>
      </c>
      <c r="R1017" s="1">
        <v>8.8000000000000007</v>
      </c>
      <c r="S1017" s="1">
        <v>7</v>
      </c>
      <c r="T1017" s="1">
        <f t="shared" si="47"/>
        <v>2.8743462299867843E-2</v>
      </c>
      <c r="U1017" s="1">
        <v>0</v>
      </c>
      <c r="V1017" s="1">
        <v>2</v>
      </c>
      <c r="W1017" s="1">
        <v>4</v>
      </c>
      <c r="X1017" s="1">
        <v>0</v>
      </c>
      <c r="Y1017" s="1">
        <v>0</v>
      </c>
      <c r="Z1017" s="1">
        <v>0</v>
      </c>
      <c r="AA1017" s="1">
        <v>0</v>
      </c>
      <c r="AB1017" s="1">
        <v>1</v>
      </c>
      <c r="AC1017" s="1" t="s">
        <v>41</v>
      </c>
      <c r="AD1017" s="1" t="s">
        <v>67</v>
      </c>
      <c r="AE1017" s="1" t="s">
        <v>40</v>
      </c>
      <c r="AF1017" s="3">
        <v>4722494.3134000003</v>
      </c>
      <c r="AG1017" s="3">
        <v>2512806.1661999999</v>
      </c>
      <c r="AH1017" s="3">
        <v>-75.522485000000003</v>
      </c>
      <c r="AI1017" s="3">
        <v>8.6324850009999992</v>
      </c>
    </row>
    <row r="1018" spans="1:35" ht="15.75" hidden="1" customHeight="1" x14ac:dyDescent="0.25">
      <c r="A1018" s="1" t="s">
        <v>32</v>
      </c>
      <c r="B1018" s="1" t="s">
        <v>91</v>
      </c>
      <c r="C1018" s="1" t="s">
        <v>90</v>
      </c>
      <c r="D1018" s="1">
        <v>21</v>
      </c>
      <c r="E1018" s="1">
        <v>980</v>
      </c>
      <c r="F1018" s="1" t="s">
        <v>68</v>
      </c>
      <c r="G1018" s="2">
        <v>45804</v>
      </c>
      <c r="H1018" s="1" t="s">
        <v>49</v>
      </c>
      <c r="I1018" s="1" t="s">
        <v>37</v>
      </c>
      <c r="J1018" s="1" t="s">
        <v>38</v>
      </c>
      <c r="K1018" s="1">
        <v>7</v>
      </c>
      <c r="L1018" s="1">
        <v>29</v>
      </c>
      <c r="M1018" s="1" t="s">
        <v>39</v>
      </c>
      <c r="N1018" s="1" t="s">
        <v>40</v>
      </c>
      <c r="O1018" s="1">
        <v>69.400000000000006</v>
      </c>
      <c r="P1018" s="35">
        <f t="shared" si="49"/>
        <v>0.69400000000000006</v>
      </c>
      <c r="Q1018" s="1">
        <f t="shared" si="48"/>
        <v>0.22090706101155075</v>
      </c>
      <c r="R1018" s="1">
        <v>9</v>
      </c>
      <c r="S1018" s="1">
        <v>6.8</v>
      </c>
      <c r="T1018" s="1">
        <f t="shared" si="47"/>
        <v>3.8327375085504059E-2</v>
      </c>
      <c r="U1018" s="1">
        <v>0</v>
      </c>
      <c r="V1018" s="1">
        <v>4</v>
      </c>
      <c r="W1018" s="1">
        <v>4</v>
      </c>
      <c r="X1018" s="1">
        <v>0</v>
      </c>
      <c r="Y1018" s="1">
        <v>0</v>
      </c>
      <c r="Z1018" s="1">
        <v>0</v>
      </c>
      <c r="AA1018" s="1">
        <v>0</v>
      </c>
      <c r="AB1018" s="1">
        <v>0</v>
      </c>
      <c r="AC1018" s="1" t="s">
        <v>41</v>
      </c>
      <c r="AD1018" s="1" t="s">
        <v>67</v>
      </c>
      <c r="AE1018" s="1" t="s">
        <v>40</v>
      </c>
      <c r="AF1018" s="3">
        <v>4722492.8984000003</v>
      </c>
      <c r="AG1018" s="3">
        <v>2512808.6091</v>
      </c>
      <c r="AH1018" s="3">
        <v>-75.522497999999999</v>
      </c>
      <c r="AI1018" s="3">
        <v>8.6325070000000004</v>
      </c>
    </row>
    <row r="1019" spans="1:35" ht="15.75" hidden="1" customHeight="1" x14ac:dyDescent="0.25">
      <c r="A1019" s="1" t="s">
        <v>32</v>
      </c>
      <c r="B1019" s="1" t="s">
        <v>91</v>
      </c>
      <c r="C1019" s="1" t="s">
        <v>90</v>
      </c>
      <c r="D1019" s="1">
        <v>21</v>
      </c>
      <c r="E1019" s="1">
        <v>981</v>
      </c>
      <c r="F1019" s="1" t="s">
        <v>68</v>
      </c>
      <c r="G1019" s="2">
        <v>45804</v>
      </c>
      <c r="H1019" s="1" t="s">
        <v>49</v>
      </c>
      <c r="I1019" s="1" t="s">
        <v>37</v>
      </c>
      <c r="J1019" s="1" t="s">
        <v>38</v>
      </c>
      <c r="K1019" s="1">
        <v>7</v>
      </c>
      <c r="L1019" s="1">
        <v>30</v>
      </c>
      <c r="M1019" s="1" t="s">
        <v>39</v>
      </c>
      <c r="N1019" s="1" t="s">
        <v>40</v>
      </c>
      <c r="O1019" s="1">
        <v>59.9</v>
      </c>
      <c r="P1019" s="35">
        <f t="shared" si="49"/>
        <v>0.59899999999999998</v>
      </c>
      <c r="Q1019" s="1">
        <f t="shared" si="48"/>
        <v>0.19066762182409061</v>
      </c>
      <c r="R1019" s="1">
        <v>8.3000000000000007</v>
      </c>
      <c r="S1019" s="1">
        <v>6.5</v>
      </c>
      <c r="T1019" s="1">
        <f t="shared" si="47"/>
        <v>2.8552476368157567E-2</v>
      </c>
      <c r="U1019" s="1">
        <v>0</v>
      </c>
      <c r="V1019" s="1">
        <v>2</v>
      </c>
      <c r="W1019" s="1">
        <v>1</v>
      </c>
      <c r="X1019" s="1">
        <v>1</v>
      </c>
      <c r="Y1019" s="1">
        <v>3</v>
      </c>
      <c r="Z1019" s="1">
        <v>0</v>
      </c>
      <c r="AA1019" s="1">
        <v>0</v>
      </c>
      <c r="AB1019" s="1">
        <v>2</v>
      </c>
      <c r="AC1019" s="1" t="s">
        <v>41</v>
      </c>
      <c r="AD1019" s="1" t="s">
        <v>67</v>
      </c>
      <c r="AE1019" s="1" t="s">
        <v>40</v>
      </c>
      <c r="AF1019" s="3">
        <v>4722493.0252999999</v>
      </c>
      <c r="AG1019" s="3">
        <v>2512811.1524999999</v>
      </c>
      <c r="AH1019" s="3">
        <v>-75.522497000000001</v>
      </c>
      <c r="AI1019" s="3">
        <v>8.6325299999999991</v>
      </c>
    </row>
    <row r="1020" spans="1:35" ht="15.75" hidden="1" customHeight="1" x14ac:dyDescent="0.25">
      <c r="A1020" s="1" t="s">
        <v>32</v>
      </c>
      <c r="B1020" s="1" t="s">
        <v>91</v>
      </c>
      <c r="C1020" s="1" t="s">
        <v>90</v>
      </c>
      <c r="D1020" s="1">
        <v>21</v>
      </c>
      <c r="E1020" s="1">
        <v>982</v>
      </c>
      <c r="F1020" s="1" t="s">
        <v>68</v>
      </c>
      <c r="G1020" s="2">
        <v>45804</v>
      </c>
      <c r="H1020" s="1" t="s">
        <v>49</v>
      </c>
      <c r="I1020" s="1" t="s">
        <v>37</v>
      </c>
      <c r="J1020" s="1" t="s">
        <v>38</v>
      </c>
      <c r="K1020" s="1">
        <v>8</v>
      </c>
      <c r="L1020" s="1">
        <v>31</v>
      </c>
      <c r="M1020" s="1" t="s">
        <v>39</v>
      </c>
      <c r="N1020" s="1" t="s">
        <v>40</v>
      </c>
      <c r="O1020" s="1">
        <v>70.3</v>
      </c>
      <c r="P1020" s="35">
        <f t="shared" si="49"/>
        <v>0.70299999999999996</v>
      </c>
      <c r="Q1020" s="1">
        <f t="shared" si="48"/>
        <v>0.22377184998720484</v>
      </c>
      <c r="R1020" s="1">
        <v>8.6</v>
      </c>
      <c r="S1020" s="1">
        <v>6.5</v>
      </c>
      <c r="T1020" s="1">
        <f t="shared" si="47"/>
        <v>3.9327902635251245E-2</v>
      </c>
      <c r="U1020" s="1">
        <v>0</v>
      </c>
      <c r="V1020" s="1">
        <v>3</v>
      </c>
      <c r="W1020" s="1">
        <v>4</v>
      </c>
      <c r="X1020" s="1">
        <v>0</v>
      </c>
      <c r="Y1020" s="1">
        <v>0</v>
      </c>
      <c r="Z1020" s="1">
        <v>0</v>
      </c>
      <c r="AA1020" s="1">
        <v>0</v>
      </c>
      <c r="AB1020" s="1">
        <v>2</v>
      </c>
      <c r="AC1020" s="1" t="s">
        <v>41</v>
      </c>
      <c r="AD1020" s="1" t="s">
        <v>67</v>
      </c>
      <c r="AE1020" s="1" t="s">
        <v>40</v>
      </c>
      <c r="AF1020" s="3">
        <v>4722496.4543000003</v>
      </c>
      <c r="AG1020" s="3">
        <v>2512796.9706999999</v>
      </c>
      <c r="AH1020" s="3">
        <v>-75.522464999999997</v>
      </c>
      <c r="AI1020" s="3">
        <v>8.6324020010000009</v>
      </c>
    </row>
    <row r="1021" spans="1:35" ht="15.75" hidden="1" customHeight="1" x14ac:dyDescent="0.25">
      <c r="A1021" s="1" t="s">
        <v>32</v>
      </c>
      <c r="B1021" s="1" t="s">
        <v>91</v>
      </c>
      <c r="C1021" s="1" t="s">
        <v>90</v>
      </c>
      <c r="D1021" s="1">
        <v>21</v>
      </c>
      <c r="E1021" s="1">
        <v>983</v>
      </c>
      <c r="F1021" s="1" t="s">
        <v>68</v>
      </c>
      <c r="G1021" s="2">
        <v>45804</v>
      </c>
      <c r="H1021" s="1" t="s">
        <v>49</v>
      </c>
      <c r="I1021" s="1" t="s">
        <v>37</v>
      </c>
      <c r="J1021" s="1" t="s">
        <v>38</v>
      </c>
      <c r="K1021" s="1">
        <v>9</v>
      </c>
      <c r="L1021" s="1">
        <v>32</v>
      </c>
      <c r="M1021" s="1" t="s">
        <v>39</v>
      </c>
      <c r="N1021" s="1" t="s">
        <v>40</v>
      </c>
      <c r="O1021" s="1">
        <v>72.599999999999994</v>
      </c>
      <c r="P1021" s="35">
        <f t="shared" si="49"/>
        <v>0.72599999999999998</v>
      </c>
      <c r="Q1021" s="1">
        <f t="shared" si="48"/>
        <v>0.23109297736943202</v>
      </c>
      <c r="R1021" s="1">
        <v>10.8</v>
      </c>
      <c r="S1021" s="1">
        <v>8.6</v>
      </c>
      <c r="T1021" s="1">
        <f t="shared" si="47"/>
        <v>4.1943375392551913E-2</v>
      </c>
      <c r="U1021" s="1">
        <v>0</v>
      </c>
      <c r="V1021" s="1">
        <v>3</v>
      </c>
      <c r="W1021" s="1">
        <v>3</v>
      </c>
      <c r="X1021" s="1">
        <v>0</v>
      </c>
      <c r="Y1021" s="1">
        <v>1</v>
      </c>
      <c r="Z1021" s="1">
        <v>0</v>
      </c>
      <c r="AA1021" s="1">
        <v>0</v>
      </c>
      <c r="AB1021" s="1">
        <v>1</v>
      </c>
      <c r="AC1021" s="1" t="s">
        <v>41</v>
      </c>
      <c r="AD1021" s="1" t="s">
        <v>67</v>
      </c>
      <c r="AE1021" s="1" t="s">
        <v>40</v>
      </c>
      <c r="AF1021" s="3">
        <v>4722485.3426999999</v>
      </c>
      <c r="AG1021" s="3">
        <v>2512798.0397000001</v>
      </c>
      <c r="AH1021" s="3">
        <v>-75.522565999999998</v>
      </c>
      <c r="AI1021" s="3">
        <v>8.6324109999999994</v>
      </c>
    </row>
    <row r="1022" spans="1:35" ht="15.75" hidden="1" customHeight="1" x14ac:dyDescent="0.25">
      <c r="A1022" s="1" t="s">
        <v>32</v>
      </c>
      <c r="B1022" s="1" t="s">
        <v>91</v>
      </c>
      <c r="C1022" s="1" t="s">
        <v>90</v>
      </c>
      <c r="D1022" s="1">
        <v>21</v>
      </c>
      <c r="E1022" s="1">
        <v>984</v>
      </c>
      <c r="F1022" s="1" t="s">
        <v>68</v>
      </c>
      <c r="G1022" s="2">
        <v>45804</v>
      </c>
      <c r="H1022" s="1" t="s">
        <v>49</v>
      </c>
      <c r="I1022" s="1" t="s">
        <v>37</v>
      </c>
      <c r="J1022" s="1" t="s">
        <v>38</v>
      </c>
      <c r="K1022" s="1">
        <v>9</v>
      </c>
      <c r="L1022" s="1">
        <v>33</v>
      </c>
      <c r="M1022" s="1" t="s">
        <v>39</v>
      </c>
      <c r="N1022" s="1" t="s">
        <v>40</v>
      </c>
      <c r="O1022" s="1">
        <v>68</v>
      </c>
      <c r="P1022" s="35">
        <f t="shared" si="49"/>
        <v>0.68</v>
      </c>
      <c r="Q1022" s="1">
        <f t="shared" si="48"/>
        <v>0.21645072260497769</v>
      </c>
      <c r="R1022" s="1">
        <v>9.8000000000000007</v>
      </c>
      <c r="S1022" s="1">
        <v>8</v>
      </c>
      <c r="T1022" s="1">
        <f t="shared" si="47"/>
        <v>3.6796622842846211E-2</v>
      </c>
      <c r="U1022" s="1">
        <v>0</v>
      </c>
      <c r="V1022" s="1">
        <v>3</v>
      </c>
      <c r="W1022" s="1">
        <v>7</v>
      </c>
      <c r="X1022" s="1">
        <v>0</v>
      </c>
      <c r="Y1022" s="1">
        <v>0</v>
      </c>
      <c r="Z1022" s="1">
        <v>0</v>
      </c>
      <c r="AA1022" s="1">
        <v>0</v>
      </c>
      <c r="AB1022" s="1">
        <v>2</v>
      </c>
      <c r="AC1022" s="1" t="s">
        <v>41</v>
      </c>
      <c r="AD1022" s="1" t="s">
        <v>67</v>
      </c>
      <c r="AE1022" s="1" t="s">
        <v>40</v>
      </c>
      <c r="AF1022" s="3">
        <v>4722482.5789999999</v>
      </c>
      <c r="AG1022" s="3">
        <v>2512796.2881</v>
      </c>
      <c r="AH1022" s="3">
        <v>-75.522591000000006</v>
      </c>
      <c r="AI1022" s="3">
        <v>8.6323950010000008</v>
      </c>
    </row>
    <row r="1023" spans="1:35" ht="15.75" hidden="1" customHeight="1" x14ac:dyDescent="0.25">
      <c r="A1023" s="1" t="s">
        <v>32</v>
      </c>
      <c r="B1023" s="1" t="s">
        <v>91</v>
      </c>
      <c r="C1023" s="1" t="s">
        <v>90</v>
      </c>
      <c r="D1023" s="1">
        <v>21</v>
      </c>
      <c r="E1023" s="1">
        <v>985</v>
      </c>
      <c r="F1023" s="1" t="s">
        <v>68</v>
      </c>
      <c r="G1023" s="2">
        <v>45804</v>
      </c>
      <c r="H1023" s="1" t="s">
        <v>49</v>
      </c>
      <c r="I1023" s="1" t="s">
        <v>37</v>
      </c>
      <c r="J1023" s="1" t="s">
        <v>38</v>
      </c>
      <c r="K1023" s="1">
        <v>9</v>
      </c>
      <c r="L1023" s="1">
        <v>34</v>
      </c>
      <c r="M1023" s="1" t="s">
        <v>39</v>
      </c>
      <c r="N1023" s="1" t="s">
        <v>40</v>
      </c>
      <c r="O1023" s="1">
        <v>55</v>
      </c>
      <c r="P1023" s="35">
        <f t="shared" si="49"/>
        <v>0.55000000000000004</v>
      </c>
      <c r="Q1023" s="1">
        <f t="shared" si="48"/>
        <v>0.17507043740108488</v>
      </c>
      <c r="R1023" s="1">
        <v>8.8000000000000007</v>
      </c>
      <c r="S1023" s="1">
        <v>6.6</v>
      </c>
      <c r="T1023" s="1">
        <f t="shared" si="47"/>
        <v>2.4072185142649173E-2</v>
      </c>
      <c r="U1023" s="1">
        <v>0</v>
      </c>
      <c r="V1023" s="1">
        <v>3</v>
      </c>
      <c r="W1023" s="1">
        <v>2</v>
      </c>
      <c r="X1023" s="1">
        <v>0</v>
      </c>
      <c r="Y1023" s="1">
        <v>2</v>
      </c>
      <c r="Z1023" s="1">
        <v>0</v>
      </c>
      <c r="AA1023" s="1">
        <v>0</v>
      </c>
      <c r="AB1023" s="1">
        <v>3</v>
      </c>
      <c r="AC1023" s="1" t="s">
        <v>41</v>
      </c>
      <c r="AD1023" s="1" t="s">
        <v>67</v>
      </c>
      <c r="AE1023" s="1" t="s">
        <v>40</v>
      </c>
      <c r="AF1023" s="3">
        <v>4722479.0564000001</v>
      </c>
      <c r="AG1023" s="3">
        <v>2512796.3114</v>
      </c>
      <c r="AH1023" s="3">
        <v>-75.522622999999996</v>
      </c>
      <c r="AI1023" s="3">
        <v>8.6323950010000008</v>
      </c>
    </row>
    <row r="1024" spans="1:35" ht="15.75" hidden="1" customHeight="1" x14ac:dyDescent="0.25">
      <c r="A1024" s="1" t="s">
        <v>32</v>
      </c>
      <c r="B1024" s="1" t="s">
        <v>91</v>
      </c>
      <c r="C1024" s="1" t="s">
        <v>90</v>
      </c>
      <c r="D1024" s="1">
        <v>21</v>
      </c>
      <c r="E1024" s="1">
        <v>986</v>
      </c>
      <c r="F1024" s="1" t="s">
        <v>68</v>
      </c>
      <c r="G1024" s="2">
        <v>45804</v>
      </c>
      <c r="H1024" s="1" t="s">
        <v>49</v>
      </c>
      <c r="I1024" s="1" t="s">
        <v>37</v>
      </c>
      <c r="J1024" s="1" t="s">
        <v>38</v>
      </c>
      <c r="K1024" s="1">
        <v>10</v>
      </c>
      <c r="L1024" s="1">
        <v>35</v>
      </c>
      <c r="M1024" s="1" t="s">
        <v>39</v>
      </c>
      <c r="N1024" s="1" t="s">
        <v>40</v>
      </c>
      <c r="O1024" s="1">
        <v>49.8</v>
      </c>
      <c r="P1024" s="35">
        <f t="shared" si="49"/>
        <v>0.498</v>
      </c>
      <c r="Q1024" s="1">
        <f t="shared" si="48"/>
        <v>0.15851832331952775</v>
      </c>
      <c r="R1024" s="1">
        <v>8.5</v>
      </c>
      <c r="S1024" s="1">
        <v>6.5</v>
      </c>
      <c r="T1024" s="1">
        <f t="shared" si="47"/>
        <v>1.9735531253281206E-2</v>
      </c>
      <c r="U1024" s="1">
        <v>0</v>
      </c>
      <c r="V1024" s="1">
        <v>2</v>
      </c>
      <c r="W1024" s="1">
        <v>1</v>
      </c>
      <c r="X1024" s="1">
        <v>1</v>
      </c>
      <c r="Y1024" s="1">
        <v>1</v>
      </c>
      <c r="Z1024" s="1">
        <v>0</v>
      </c>
      <c r="AA1024" s="1">
        <v>0</v>
      </c>
      <c r="AB1024" s="1">
        <v>3</v>
      </c>
      <c r="AC1024" s="1" t="s">
        <v>41</v>
      </c>
      <c r="AD1024" s="1" t="s">
        <v>67</v>
      </c>
      <c r="AE1024" s="1" t="s">
        <v>40</v>
      </c>
      <c r="AF1024" s="3">
        <v>4722482.8064000001</v>
      </c>
      <c r="AG1024" s="3">
        <v>2512797.3928</v>
      </c>
      <c r="AH1024" s="3">
        <v>-75.522588999999996</v>
      </c>
      <c r="AI1024" s="3">
        <v>8.6324050010000004</v>
      </c>
    </row>
    <row r="1025" spans="1:35" ht="15.75" hidden="1" customHeight="1" x14ac:dyDescent="0.25">
      <c r="A1025" s="1" t="s">
        <v>32</v>
      </c>
      <c r="B1025" s="1" t="s">
        <v>91</v>
      </c>
      <c r="C1025" s="1" t="s">
        <v>90</v>
      </c>
      <c r="D1025" s="1">
        <v>21</v>
      </c>
      <c r="E1025" s="1">
        <v>987</v>
      </c>
      <c r="F1025" s="1" t="s">
        <v>68</v>
      </c>
      <c r="G1025" s="2">
        <v>45804</v>
      </c>
      <c r="H1025" s="1" t="s">
        <v>49</v>
      </c>
      <c r="I1025" s="1" t="s">
        <v>37</v>
      </c>
      <c r="J1025" s="1" t="s">
        <v>38</v>
      </c>
      <c r="K1025" s="1">
        <v>10</v>
      </c>
      <c r="L1025" s="1">
        <v>36</v>
      </c>
      <c r="M1025" s="1" t="s">
        <v>39</v>
      </c>
      <c r="N1025" s="1" t="s">
        <v>40</v>
      </c>
      <c r="O1025" s="1">
        <v>60</v>
      </c>
      <c r="P1025" s="35">
        <f t="shared" si="49"/>
        <v>0.6</v>
      </c>
      <c r="Q1025" s="1">
        <f t="shared" si="48"/>
        <v>0.19098593171027439</v>
      </c>
      <c r="R1025" s="1">
        <v>9</v>
      </c>
      <c r="S1025" s="1">
        <v>6.8</v>
      </c>
      <c r="T1025" s="1">
        <f t="shared" si="47"/>
        <v>2.8647889756541159E-2</v>
      </c>
      <c r="U1025" s="1">
        <v>0</v>
      </c>
      <c r="V1025" s="1">
        <v>3</v>
      </c>
      <c r="W1025" s="1">
        <v>2</v>
      </c>
      <c r="X1025" s="1">
        <v>0</v>
      </c>
      <c r="Y1025" s="1">
        <v>1</v>
      </c>
      <c r="Z1025" s="1">
        <v>0</v>
      </c>
      <c r="AA1025" s="1">
        <v>0</v>
      </c>
      <c r="AB1025" s="1">
        <v>2</v>
      </c>
      <c r="AC1025" s="1" t="s">
        <v>41</v>
      </c>
      <c r="AD1025" s="1" t="s">
        <v>67</v>
      </c>
      <c r="AE1025" s="1" t="s">
        <v>40</v>
      </c>
      <c r="AF1025" s="3">
        <v>4722483.0822000001</v>
      </c>
      <c r="AG1025" s="3">
        <v>2512805.798</v>
      </c>
      <c r="AH1025" s="3">
        <v>-75.522587000000001</v>
      </c>
      <c r="AI1025" s="3">
        <v>8.6324810010000004</v>
      </c>
    </row>
    <row r="1026" spans="1:35" ht="15.75" hidden="1" customHeight="1" x14ac:dyDescent="0.25">
      <c r="A1026" s="1" t="s">
        <v>32</v>
      </c>
      <c r="B1026" s="1" t="s">
        <v>91</v>
      </c>
      <c r="C1026" s="1" t="s">
        <v>90</v>
      </c>
      <c r="D1026" s="1">
        <v>21</v>
      </c>
      <c r="E1026" s="1">
        <v>988</v>
      </c>
      <c r="F1026" s="1" t="s">
        <v>68</v>
      </c>
      <c r="G1026" s="2">
        <v>45804</v>
      </c>
      <c r="H1026" s="1" t="s">
        <v>49</v>
      </c>
      <c r="I1026" s="1" t="s">
        <v>37</v>
      </c>
      <c r="J1026" s="1" t="s">
        <v>38</v>
      </c>
      <c r="K1026" s="1">
        <v>10</v>
      </c>
      <c r="L1026" s="1">
        <v>37</v>
      </c>
      <c r="M1026" s="1" t="s">
        <v>39</v>
      </c>
      <c r="N1026" s="1" t="s">
        <v>40</v>
      </c>
      <c r="O1026" s="1">
        <v>67.8</v>
      </c>
      <c r="P1026" s="35">
        <f t="shared" si="49"/>
        <v>0.67799999999999994</v>
      </c>
      <c r="Q1026" s="1">
        <f t="shared" si="48"/>
        <v>0.21581410283261007</v>
      </c>
      <c r="R1026" s="1">
        <v>9.5</v>
      </c>
      <c r="S1026" s="1">
        <v>7.5</v>
      </c>
      <c r="T1026" s="1">
        <f t="shared" ref="T1026:T1074" si="50">(PI()/4)*Q1026*Q1026</f>
        <v>3.6580490430127406E-2</v>
      </c>
      <c r="U1026" s="1">
        <v>0</v>
      </c>
      <c r="V1026" s="1">
        <v>3</v>
      </c>
      <c r="W1026" s="1">
        <v>3</v>
      </c>
      <c r="X1026" s="1">
        <v>0</v>
      </c>
      <c r="Y1026" s="1">
        <v>0</v>
      </c>
      <c r="Z1026" s="1">
        <v>0</v>
      </c>
      <c r="AA1026" s="1">
        <v>0</v>
      </c>
      <c r="AB1026" s="1">
        <v>1</v>
      </c>
      <c r="AC1026" s="1" t="s">
        <v>41</v>
      </c>
      <c r="AD1026" s="1" t="s">
        <v>67</v>
      </c>
      <c r="AE1026" s="1" t="s">
        <v>40</v>
      </c>
      <c r="AF1026" s="3">
        <v>4722481.9748</v>
      </c>
      <c r="AG1026" s="3">
        <v>2512804.8097000001</v>
      </c>
      <c r="AH1026" s="3">
        <v>-75.522597000000005</v>
      </c>
      <c r="AI1026" s="3">
        <v>8.6324719999999999</v>
      </c>
    </row>
    <row r="1027" spans="1:35" ht="15.75" hidden="1" customHeight="1" x14ac:dyDescent="0.25">
      <c r="A1027" s="1" t="s">
        <v>32</v>
      </c>
      <c r="B1027" s="1" t="s">
        <v>91</v>
      </c>
      <c r="C1027" s="1" t="s">
        <v>90</v>
      </c>
      <c r="D1027" s="1">
        <v>21</v>
      </c>
      <c r="E1027" s="1">
        <v>989</v>
      </c>
      <c r="F1027" s="1" t="s">
        <v>68</v>
      </c>
      <c r="G1027" s="2">
        <v>45804</v>
      </c>
      <c r="H1027" s="1" t="s">
        <v>49</v>
      </c>
      <c r="I1027" s="1" t="s">
        <v>37</v>
      </c>
      <c r="J1027" s="1" t="s">
        <v>38</v>
      </c>
      <c r="K1027" s="1">
        <v>10</v>
      </c>
      <c r="L1027" s="1">
        <v>38</v>
      </c>
      <c r="M1027" s="1" t="s">
        <v>39</v>
      </c>
      <c r="N1027" s="1" t="s">
        <v>40</v>
      </c>
      <c r="O1027" s="1">
        <v>68.099999999999994</v>
      </c>
      <c r="P1027" s="35">
        <f t="shared" si="49"/>
        <v>0.68099999999999994</v>
      </c>
      <c r="Q1027" s="1">
        <f t="shared" si="48"/>
        <v>0.21676903249116145</v>
      </c>
      <c r="R1027" s="1">
        <v>8.8000000000000007</v>
      </c>
      <c r="S1027" s="1">
        <v>6.5</v>
      </c>
      <c r="T1027" s="1">
        <f t="shared" si="50"/>
        <v>3.6904927781620231E-2</v>
      </c>
      <c r="U1027" s="1">
        <v>0</v>
      </c>
      <c r="V1027" s="1">
        <v>3</v>
      </c>
      <c r="W1027" s="1">
        <v>1</v>
      </c>
      <c r="X1027" s="1">
        <v>2</v>
      </c>
      <c r="Y1027" s="1">
        <v>0</v>
      </c>
      <c r="Z1027" s="1">
        <v>0</v>
      </c>
      <c r="AA1027" s="1">
        <v>0</v>
      </c>
      <c r="AB1027" s="1">
        <v>5</v>
      </c>
      <c r="AC1027" s="1" t="s">
        <v>41</v>
      </c>
      <c r="AD1027" s="1" t="s">
        <v>67</v>
      </c>
      <c r="AE1027" s="1" t="s">
        <v>40</v>
      </c>
      <c r="AF1027" s="3">
        <v>4722478.5790999997</v>
      </c>
      <c r="AG1027" s="3">
        <v>2512807.3764</v>
      </c>
      <c r="AH1027" s="3">
        <v>-75.522627999999997</v>
      </c>
      <c r="AI1027" s="3">
        <v>8.6324950000000005</v>
      </c>
    </row>
    <row r="1028" spans="1:35" ht="15.75" hidden="1" customHeight="1" x14ac:dyDescent="0.25">
      <c r="A1028" s="1" t="s">
        <v>32</v>
      </c>
      <c r="B1028" s="1" t="s">
        <v>91</v>
      </c>
      <c r="C1028" s="1" t="s">
        <v>90</v>
      </c>
      <c r="D1028" s="1">
        <v>22</v>
      </c>
      <c r="E1028" s="1">
        <v>990</v>
      </c>
      <c r="F1028" s="1" t="s">
        <v>68</v>
      </c>
      <c r="G1028" s="2">
        <v>45804</v>
      </c>
      <c r="H1028" s="1" t="s">
        <v>36</v>
      </c>
      <c r="I1028" s="1" t="s">
        <v>50</v>
      </c>
      <c r="J1028" s="1" t="s">
        <v>38</v>
      </c>
      <c r="K1028" s="1">
        <v>1</v>
      </c>
      <c r="L1028" s="1">
        <v>1</v>
      </c>
      <c r="M1028" s="1" t="s">
        <v>39</v>
      </c>
      <c r="N1028" s="1" t="s">
        <v>40</v>
      </c>
      <c r="O1028" s="1">
        <v>65.2</v>
      </c>
      <c r="P1028" s="35">
        <f t="shared" si="49"/>
        <v>0.65200000000000002</v>
      </c>
      <c r="Q1028" s="1">
        <f t="shared" si="48"/>
        <v>0.20753804579183152</v>
      </c>
      <c r="R1028" s="1">
        <v>8.5</v>
      </c>
      <c r="S1028" s="1">
        <v>6.5</v>
      </c>
      <c r="T1028" s="1">
        <f t="shared" si="50"/>
        <v>3.3828701464068536E-2</v>
      </c>
      <c r="U1028" s="1">
        <v>0</v>
      </c>
      <c r="V1028" s="1">
        <v>4</v>
      </c>
      <c r="W1028" s="1">
        <v>2</v>
      </c>
      <c r="X1028" s="1">
        <v>0</v>
      </c>
      <c r="Y1028" s="1">
        <v>0</v>
      </c>
      <c r="Z1028" s="1">
        <v>0</v>
      </c>
      <c r="AA1028" s="1">
        <v>0</v>
      </c>
      <c r="AB1028" s="1">
        <v>0</v>
      </c>
      <c r="AC1028" s="1" t="s">
        <v>41</v>
      </c>
      <c r="AD1028" s="1" t="s">
        <v>67</v>
      </c>
      <c r="AE1028" s="1" t="s">
        <v>40</v>
      </c>
      <c r="AF1028" s="3">
        <v>4720844.523</v>
      </c>
      <c r="AG1028" s="3">
        <v>2512966.8872000002</v>
      </c>
      <c r="AH1028" s="3">
        <v>-75.537481</v>
      </c>
      <c r="AI1028" s="3">
        <v>8.633839</v>
      </c>
    </row>
    <row r="1029" spans="1:35" ht="15.75" hidden="1" customHeight="1" x14ac:dyDescent="0.25">
      <c r="A1029" s="1" t="s">
        <v>32</v>
      </c>
      <c r="B1029" s="1" t="s">
        <v>91</v>
      </c>
      <c r="C1029" s="1" t="s">
        <v>90</v>
      </c>
      <c r="D1029" s="1">
        <v>22</v>
      </c>
      <c r="E1029" s="1">
        <v>991</v>
      </c>
      <c r="F1029" s="1" t="s">
        <v>68</v>
      </c>
      <c r="G1029" s="2">
        <v>45804</v>
      </c>
      <c r="H1029" s="1" t="s">
        <v>36</v>
      </c>
      <c r="I1029" s="1" t="s">
        <v>50</v>
      </c>
      <c r="J1029" s="1" t="s">
        <v>38</v>
      </c>
      <c r="K1029" s="1">
        <v>1</v>
      </c>
      <c r="L1029" s="1">
        <v>2</v>
      </c>
      <c r="M1029" s="1" t="s">
        <v>39</v>
      </c>
      <c r="N1029" s="1" t="s">
        <v>40</v>
      </c>
      <c r="O1029" s="1">
        <v>50.5</v>
      </c>
      <c r="P1029" s="35">
        <f t="shared" si="49"/>
        <v>0.505</v>
      </c>
      <c r="Q1029" s="1">
        <f t="shared" si="48"/>
        <v>0.16074649252281431</v>
      </c>
      <c r="R1029" s="1">
        <v>10.199999999999999</v>
      </c>
      <c r="S1029" s="1">
        <v>8</v>
      </c>
      <c r="T1029" s="1">
        <f t="shared" si="50"/>
        <v>2.0294244681005307E-2</v>
      </c>
      <c r="U1029" s="1">
        <v>0</v>
      </c>
      <c r="V1029" s="1">
        <v>5</v>
      </c>
      <c r="W1029" s="1">
        <v>0</v>
      </c>
      <c r="X1029" s="1">
        <v>0</v>
      </c>
      <c r="Y1029" s="1">
        <v>0</v>
      </c>
      <c r="Z1029" s="1">
        <v>0</v>
      </c>
      <c r="AA1029" s="1">
        <v>0</v>
      </c>
      <c r="AB1029" s="1">
        <v>0</v>
      </c>
      <c r="AC1029" s="1" t="s">
        <v>41</v>
      </c>
      <c r="AD1029" s="1" t="s">
        <v>67</v>
      </c>
      <c r="AE1029" s="1" t="s">
        <v>40</v>
      </c>
      <c r="AF1029" s="3">
        <v>4720840.4491999997</v>
      </c>
      <c r="AG1029" s="3">
        <v>2512966.8037</v>
      </c>
      <c r="AH1029" s="3">
        <v>-75.537518000000006</v>
      </c>
      <c r="AI1029" s="3">
        <v>8.6338380010000009</v>
      </c>
    </row>
    <row r="1030" spans="1:35" ht="15.75" hidden="1" customHeight="1" x14ac:dyDescent="0.25">
      <c r="A1030" s="1" t="s">
        <v>32</v>
      </c>
      <c r="B1030" s="1" t="s">
        <v>91</v>
      </c>
      <c r="C1030" s="1" t="s">
        <v>90</v>
      </c>
      <c r="D1030" s="1">
        <v>22</v>
      </c>
      <c r="E1030" s="1">
        <v>992</v>
      </c>
      <c r="F1030" s="1" t="s">
        <v>68</v>
      </c>
      <c r="G1030" s="2">
        <v>45804</v>
      </c>
      <c r="H1030" s="1" t="s">
        <v>36</v>
      </c>
      <c r="I1030" s="1" t="s">
        <v>50</v>
      </c>
      <c r="J1030" s="1" t="s">
        <v>38</v>
      </c>
      <c r="K1030" s="1">
        <v>1</v>
      </c>
      <c r="L1030" s="1">
        <v>3</v>
      </c>
      <c r="M1030" s="1" t="s">
        <v>39</v>
      </c>
      <c r="N1030" s="1" t="s">
        <v>40</v>
      </c>
      <c r="O1030" s="1">
        <v>62</v>
      </c>
      <c r="P1030" s="35">
        <f t="shared" si="49"/>
        <v>0.62</v>
      </c>
      <c r="Q1030" s="1">
        <f t="shared" si="48"/>
        <v>0.19735212943395022</v>
      </c>
      <c r="R1030" s="1">
        <v>9</v>
      </c>
      <c r="S1030" s="1">
        <v>6.8</v>
      </c>
      <c r="T1030" s="1">
        <f t="shared" si="50"/>
        <v>3.0589580062262284E-2</v>
      </c>
      <c r="U1030" s="1">
        <v>0</v>
      </c>
      <c r="V1030" s="1">
        <v>3</v>
      </c>
      <c r="W1030" s="1">
        <v>1</v>
      </c>
      <c r="X1030" s="1">
        <v>0</v>
      </c>
      <c r="Y1030" s="1">
        <v>0</v>
      </c>
      <c r="Z1030" s="1">
        <v>0</v>
      </c>
      <c r="AA1030" s="1">
        <v>0</v>
      </c>
      <c r="AB1030" s="1">
        <v>0</v>
      </c>
      <c r="AC1030" s="1" t="s">
        <v>41</v>
      </c>
      <c r="AD1030" s="1" t="s">
        <v>67</v>
      </c>
      <c r="AE1030" s="1" t="s">
        <v>40</v>
      </c>
      <c r="AF1030" s="3">
        <v>4720840.5998</v>
      </c>
      <c r="AG1030" s="3">
        <v>2512972.8868</v>
      </c>
      <c r="AH1030" s="3">
        <v>-75.537516999999994</v>
      </c>
      <c r="AI1030" s="3">
        <v>8.6338930010000006</v>
      </c>
    </row>
    <row r="1031" spans="1:35" ht="15.75" hidden="1" customHeight="1" x14ac:dyDescent="0.25">
      <c r="A1031" s="1" t="s">
        <v>32</v>
      </c>
      <c r="B1031" s="1" t="s">
        <v>91</v>
      </c>
      <c r="C1031" s="1" t="s">
        <v>90</v>
      </c>
      <c r="D1031" s="1">
        <v>22</v>
      </c>
      <c r="E1031" s="1" t="s">
        <v>40</v>
      </c>
      <c r="F1031" s="1" t="s">
        <v>68</v>
      </c>
      <c r="G1031" s="2">
        <v>45804</v>
      </c>
      <c r="H1031" s="1" t="s">
        <v>36</v>
      </c>
      <c r="I1031" s="1" t="s">
        <v>50</v>
      </c>
      <c r="J1031" s="1" t="s">
        <v>38</v>
      </c>
      <c r="K1031" s="1">
        <v>1</v>
      </c>
      <c r="L1031" s="1">
        <v>4</v>
      </c>
      <c r="M1031" s="1" t="s">
        <v>44</v>
      </c>
      <c r="N1031" s="1">
        <v>17</v>
      </c>
      <c r="O1031" s="1" t="s">
        <v>40</v>
      </c>
      <c r="P1031" s="35"/>
      <c r="Q1031" s="1"/>
      <c r="R1031" s="1">
        <v>0.6</v>
      </c>
      <c r="S1031" s="1" t="s">
        <v>40</v>
      </c>
      <c r="T1031" s="1">
        <f t="shared" si="50"/>
        <v>0</v>
      </c>
      <c r="U1031" s="1" t="s">
        <v>40</v>
      </c>
      <c r="V1031" s="1" t="s">
        <v>40</v>
      </c>
      <c r="W1031" s="1"/>
      <c r="X1031" s="1"/>
      <c r="Y1031" s="1"/>
      <c r="Z1031" s="1"/>
      <c r="AA1031" s="1"/>
      <c r="AB1031" s="1"/>
      <c r="AC1031" s="1" t="s">
        <v>41</v>
      </c>
      <c r="AD1031" s="1" t="s">
        <v>67</v>
      </c>
      <c r="AE1031" s="1" t="s">
        <v>40</v>
      </c>
    </row>
    <row r="1032" spans="1:35" ht="15.75" hidden="1" customHeight="1" x14ac:dyDescent="0.25">
      <c r="A1032" s="1" t="s">
        <v>32</v>
      </c>
      <c r="B1032" s="1" t="s">
        <v>91</v>
      </c>
      <c r="C1032" s="1" t="s">
        <v>90</v>
      </c>
      <c r="D1032" s="1">
        <v>22</v>
      </c>
      <c r="E1032" s="1" t="s">
        <v>40</v>
      </c>
      <c r="F1032" s="1" t="s">
        <v>68</v>
      </c>
      <c r="G1032" s="2">
        <v>45804</v>
      </c>
      <c r="H1032" s="1" t="s">
        <v>36</v>
      </c>
      <c r="I1032" s="1" t="s">
        <v>50</v>
      </c>
      <c r="J1032" s="1" t="s">
        <v>38</v>
      </c>
      <c r="K1032" s="1">
        <v>1</v>
      </c>
      <c r="L1032" s="1">
        <v>5</v>
      </c>
      <c r="M1032" s="1" t="s">
        <v>46</v>
      </c>
      <c r="N1032" s="1">
        <v>2</v>
      </c>
      <c r="O1032" s="1" t="s">
        <v>40</v>
      </c>
      <c r="P1032" s="35"/>
      <c r="Q1032" s="1"/>
      <c r="R1032" s="1">
        <v>0.2</v>
      </c>
      <c r="S1032" s="1" t="s">
        <v>40</v>
      </c>
      <c r="T1032" s="1">
        <f t="shared" si="50"/>
        <v>0</v>
      </c>
      <c r="U1032" s="1" t="s">
        <v>40</v>
      </c>
      <c r="V1032" s="1" t="s">
        <v>40</v>
      </c>
      <c r="W1032" s="1"/>
      <c r="X1032" s="1"/>
      <c r="Y1032" s="1"/>
      <c r="Z1032" s="1"/>
      <c r="AA1032" s="1"/>
      <c r="AB1032" s="1"/>
      <c r="AC1032" s="1" t="s">
        <v>41</v>
      </c>
      <c r="AD1032" s="1" t="s">
        <v>67</v>
      </c>
      <c r="AE1032" s="1" t="s">
        <v>40</v>
      </c>
    </row>
    <row r="1033" spans="1:35" ht="15.75" hidden="1" customHeight="1" x14ac:dyDescent="0.25">
      <c r="A1033" s="1" t="s">
        <v>32</v>
      </c>
      <c r="B1033" s="1" t="s">
        <v>91</v>
      </c>
      <c r="C1033" s="1" t="s">
        <v>90</v>
      </c>
      <c r="D1033" s="1">
        <v>22</v>
      </c>
      <c r="E1033" s="1" t="s">
        <v>40</v>
      </c>
      <c r="F1033" s="1" t="s">
        <v>68</v>
      </c>
      <c r="G1033" s="2">
        <v>45804</v>
      </c>
      <c r="H1033" s="1" t="s">
        <v>36</v>
      </c>
      <c r="I1033" s="1" t="s">
        <v>50</v>
      </c>
      <c r="J1033" s="1" t="s">
        <v>38</v>
      </c>
      <c r="K1033" s="1">
        <v>1</v>
      </c>
      <c r="L1033" s="1">
        <v>6</v>
      </c>
      <c r="M1033" s="1" t="s">
        <v>47</v>
      </c>
      <c r="N1033" s="1">
        <v>24</v>
      </c>
      <c r="O1033" s="1" t="s">
        <v>40</v>
      </c>
      <c r="P1033" s="35"/>
      <c r="Q1033" s="1"/>
      <c r="R1033" s="1">
        <v>0.15</v>
      </c>
      <c r="S1033" s="1" t="s">
        <v>40</v>
      </c>
      <c r="T1033" s="1">
        <f t="shared" si="50"/>
        <v>0</v>
      </c>
      <c r="U1033" s="1" t="s">
        <v>40</v>
      </c>
      <c r="V1033" s="1" t="s">
        <v>40</v>
      </c>
      <c r="W1033" s="1"/>
      <c r="X1033" s="1"/>
      <c r="Y1033" s="1"/>
      <c r="Z1033" s="1"/>
      <c r="AA1033" s="1"/>
      <c r="AB1033" s="1"/>
      <c r="AC1033" s="1" t="s">
        <v>41</v>
      </c>
      <c r="AD1033" s="1" t="s">
        <v>67</v>
      </c>
      <c r="AE1033" s="1" t="s">
        <v>40</v>
      </c>
    </row>
    <row r="1034" spans="1:35" ht="15.75" hidden="1" customHeight="1" x14ac:dyDescent="0.25">
      <c r="A1034" s="1" t="s">
        <v>32</v>
      </c>
      <c r="B1034" s="1" t="s">
        <v>91</v>
      </c>
      <c r="C1034" s="1" t="s">
        <v>90</v>
      </c>
      <c r="D1034" s="1">
        <v>22</v>
      </c>
      <c r="E1034" s="1">
        <v>993</v>
      </c>
      <c r="F1034" s="1" t="s">
        <v>68</v>
      </c>
      <c r="G1034" s="2">
        <v>45804</v>
      </c>
      <c r="H1034" s="1" t="s">
        <v>36</v>
      </c>
      <c r="I1034" s="1" t="s">
        <v>50</v>
      </c>
      <c r="J1034" s="1" t="s">
        <v>38</v>
      </c>
      <c r="K1034" s="1">
        <v>2</v>
      </c>
      <c r="L1034" s="1">
        <v>7</v>
      </c>
      <c r="M1034" s="1" t="s">
        <v>39</v>
      </c>
      <c r="N1034" s="1" t="s">
        <v>40</v>
      </c>
      <c r="O1034" s="1">
        <v>43.8</v>
      </c>
      <c r="P1034" s="35">
        <f t="shared" si="49"/>
        <v>0.43799999999999994</v>
      </c>
      <c r="Q1034" s="1">
        <f t="shared" si="48"/>
        <v>0.13941973014850031</v>
      </c>
      <c r="R1034" s="1">
        <v>7.5</v>
      </c>
      <c r="S1034" s="1">
        <v>5.2</v>
      </c>
      <c r="T1034" s="1">
        <f t="shared" si="50"/>
        <v>1.5266460451260785E-2</v>
      </c>
      <c r="U1034" s="1">
        <v>0</v>
      </c>
      <c r="V1034" s="1">
        <v>4</v>
      </c>
      <c r="W1034" s="1">
        <v>2</v>
      </c>
      <c r="X1034" s="1">
        <v>0</v>
      </c>
      <c r="Y1034" s="1">
        <v>0</v>
      </c>
      <c r="Z1034" s="1">
        <v>0</v>
      </c>
      <c r="AA1034" s="1">
        <v>0</v>
      </c>
      <c r="AB1034" s="1">
        <v>0</v>
      </c>
      <c r="AC1034" s="1" t="s">
        <v>41</v>
      </c>
      <c r="AD1034" s="1" t="s">
        <v>67</v>
      </c>
      <c r="AE1034" s="1" t="s">
        <v>40</v>
      </c>
      <c r="AF1034" s="3">
        <v>4720843.8787000002</v>
      </c>
      <c r="AG1034" s="3">
        <v>2512969.3251</v>
      </c>
      <c r="AH1034" s="3">
        <v>-75.537486999999999</v>
      </c>
      <c r="AI1034" s="3">
        <v>8.6338609999999996</v>
      </c>
    </row>
    <row r="1035" spans="1:35" ht="15.75" hidden="1" customHeight="1" x14ac:dyDescent="0.25">
      <c r="A1035" s="1" t="s">
        <v>32</v>
      </c>
      <c r="B1035" s="1" t="s">
        <v>91</v>
      </c>
      <c r="C1035" s="1" t="s">
        <v>90</v>
      </c>
      <c r="D1035" s="1">
        <v>22</v>
      </c>
      <c r="E1035" s="1">
        <v>994</v>
      </c>
      <c r="F1035" s="1" t="s">
        <v>68</v>
      </c>
      <c r="G1035" s="2">
        <v>45804</v>
      </c>
      <c r="H1035" s="1" t="s">
        <v>36</v>
      </c>
      <c r="I1035" s="1" t="s">
        <v>50</v>
      </c>
      <c r="J1035" s="1" t="s">
        <v>38</v>
      </c>
      <c r="K1035" s="1">
        <v>2</v>
      </c>
      <c r="L1035" s="1">
        <v>8</v>
      </c>
      <c r="M1035" s="1" t="s">
        <v>43</v>
      </c>
      <c r="N1035" s="1" t="s">
        <v>40</v>
      </c>
      <c r="O1035" s="1">
        <v>56.5</v>
      </c>
      <c r="P1035" s="35">
        <f t="shared" si="49"/>
        <v>0.56499999999999995</v>
      </c>
      <c r="Q1035" s="1">
        <f t="shared" si="48"/>
        <v>0.17984508569384172</v>
      </c>
      <c r="R1035" s="1">
        <v>6.8</v>
      </c>
      <c r="S1035" s="1">
        <v>4.5999999999999996</v>
      </c>
      <c r="T1035" s="1">
        <f t="shared" si="50"/>
        <v>2.5403118354255141E-2</v>
      </c>
      <c r="U1035" s="1">
        <v>0</v>
      </c>
      <c r="V1035" s="1">
        <v>3</v>
      </c>
      <c r="W1035" s="1">
        <v>0</v>
      </c>
      <c r="X1035" s="1">
        <v>0</v>
      </c>
      <c r="Y1035" s="1">
        <v>0</v>
      </c>
      <c r="Z1035" s="1">
        <v>0</v>
      </c>
      <c r="AA1035" s="1">
        <v>0</v>
      </c>
      <c r="AB1035" s="1">
        <v>0</v>
      </c>
      <c r="AC1035" s="1" t="s">
        <v>41</v>
      </c>
      <c r="AD1035" s="1" t="s">
        <v>67</v>
      </c>
      <c r="AE1035" s="1" t="s">
        <v>40</v>
      </c>
      <c r="AF1035" s="3">
        <v>4720843.6666000001</v>
      </c>
      <c r="AG1035" s="3">
        <v>2512970.5433</v>
      </c>
      <c r="AH1035" s="3">
        <v>-75.537488999999994</v>
      </c>
      <c r="AI1035" s="3">
        <v>8.6338720000000002</v>
      </c>
    </row>
    <row r="1036" spans="1:35" ht="15.75" hidden="1" customHeight="1" x14ac:dyDescent="0.25">
      <c r="A1036" s="1" t="s">
        <v>32</v>
      </c>
      <c r="B1036" s="1" t="s">
        <v>91</v>
      </c>
      <c r="C1036" s="1" t="s">
        <v>90</v>
      </c>
      <c r="D1036" s="1">
        <v>22</v>
      </c>
      <c r="E1036" s="1" t="s">
        <v>40</v>
      </c>
      <c r="F1036" s="1" t="s">
        <v>68</v>
      </c>
      <c r="G1036" s="2">
        <v>45804</v>
      </c>
      <c r="H1036" s="1" t="s">
        <v>36</v>
      </c>
      <c r="I1036" s="1" t="s">
        <v>50</v>
      </c>
      <c r="J1036" s="1" t="s">
        <v>38</v>
      </c>
      <c r="K1036" s="1">
        <v>2</v>
      </c>
      <c r="L1036" s="1">
        <v>9</v>
      </c>
      <c r="M1036" s="1" t="s">
        <v>44</v>
      </c>
      <c r="N1036" s="1">
        <v>14</v>
      </c>
      <c r="O1036" s="1" t="s">
        <v>40</v>
      </c>
      <c r="P1036" s="35"/>
      <c r="Q1036" s="1"/>
      <c r="R1036" s="1">
        <v>0.55000000000000004</v>
      </c>
      <c r="S1036" s="1" t="s">
        <v>40</v>
      </c>
      <c r="T1036" s="1">
        <f t="shared" si="50"/>
        <v>0</v>
      </c>
      <c r="U1036" s="1" t="s">
        <v>40</v>
      </c>
      <c r="V1036" s="1" t="s">
        <v>40</v>
      </c>
      <c r="W1036" s="1"/>
      <c r="X1036" s="1"/>
      <c r="Y1036" s="1"/>
      <c r="Z1036" s="1"/>
      <c r="AA1036" s="1"/>
      <c r="AB1036" s="1"/>
      <c r="AC1036" s="1" t="s">
        <v>41</v>
      </c>
      <c r="AD1036" s="1" t="s">
        <v>67</v>
      </c>
      <c r="AE1036" s="1" t="s">
        <v>40</v>
      </c>
    </row>
    <row r="1037" spans="1:35" ht="15.75" hidden="1" customHeight="1" x14ac:dyDescent="0.25">
      <c r="A1037" s="1" t="s">
        <v>32</v>
      </c>
      <c r="B1037" s="1" t="s">
        <v>91</v>
      </c>
      <c r="C1037" s="1" t="s">
        <v>90</v>
      </c>
      <c r="D1037" s="1">
        <v>22</v>
      </c>
      <c r="E1037" s="1" t="s">
        <v>40</v>
      </c>
      <c r="F1037" s="1" t="s">
        <v>68</v>
      </c>
      <c r="G1037" s="2">
        <v>45804</v>
      </c>
      <c r="H1037" s="1" t="s">
        <v>36</v>
      </c>
      <c r="I1037" s="1" t="s">
        <v>50</v>
      </c>
      <c r="J1037" s="1" t="s">
        <v>38</v>
      </c>
      <c r="K1037" s="1">
        <v>2</v>
      </c>
      <c r="L1037" s="1">
        <v>10</v>
      </c>
      <c r="M1037" s="1" t="s">
        <v>46</v>
      </c>
      <c r="N1037" s="1">
        <v>3</v>
      </c>
      <c r="O1037" s="1" t="s">
        <v>40</v>
      </c>
      <c r="P1037" s="35"/>
      <c r="Q1037" s="1"/>
      <c r="R1037" s="1">
        <v>0.25</v>
      </c>
      <c r="S1037" s="1" t="s">
        <v>40</v>
      </c>
      <c r="T1037" s="1">
        <f t="shared" si="50"/>
        <v>0</v>
      </c>
      <c r="U1037" s="1" t="s">
        <v>40</v>
      </c>
      <c r="V1037" s="1" t="s">
        <v>40</v>
      </c>
      <c r="W1037" s="1"/>
      <c r="X1037" s="1"/>
      <c r="Y1037" s="1"/>
      <c r="Z1037" s="1"/>
      <c r="AA1037" s="1"/>
      <c r="AB1037" s="1"/>
      <c r="AC1037" s="1" t="s">
        <v>41</v>
      </c>
      <c r="AD1037" s="1" t="s">
        <v>67</v>
      </c>
      <c r="AE1037" s="1" t="s">
        <v>40</v>
      </c>
    </row>
    <row r="1038" spans="1:35" ht="15.75" hidden="1" customHeight="1" x14ac:dyDescent="0.25">
      <c r="A1038" s="1" t="s">
        <v>32</v>
      </c>
      <c r="B1038" s="1" t="s">
        <v>91</v>
      </c>
      <c r="C1038" s="1" t="s">
        <v>90</v>
      </c>
      <c r="D1038" s="1">
        <v>22</v>
      </c>
      <c r="E1038" s="1" t="s">
        <v>40</v>
      </c>
      <c r="F1038" s="1" t="s">
        <v>68</v>
      </c>
      <c r="G1038" s="2">
        <v>45804</v>
      </c>
      <c r="H1038" s="1" t="s">
        <v>36</v>
      </c>
      <c r="I1038" s="1" t="s">
        <v>50</v>
      </c>
      <c r="J1038" s="1" t="s">
        <v>38</v>
      </c>
      <c r="K1038" s="1">
        <v>2</v>
      </c>
      <c r="L1038" s="1">
        <v>11</v>
      </c>
      <c r="M1038" s="1" t="s">
        <v>47</v>
      </c>
      <c r="N1038" s="1">
        <v>1</v>
      </c>
      <c r="O1038" s="1" t="s">
        <v>40</v>
      </c>
      <c r="P1038" s="35"/>
      <c r="Q1038" s="1"/>
      <c r="R1038" s="1">
        <v>0.12</v>
      </c>
      <c r="S1038" s="1" t="s">
        <v>40</v>
      </c>
      <c r="T1038" s="1">
        <f t="shared" si="50"/>
        <v>0</v>
      </c>
      <c r="U1038" s="1" t="s">
        <v>40</v>
      </c>
      <c r="V1038" s="1" t="s">
        <v>40</v>
      </c>
      <c r="W1038" s="1"/>
      <c r="X1038" s="1"/>
      <c r="Y1038" s="1"/>
      <c r="Z1038" s="1"/>
      <c r="AA1038" s="1"/>
      <c r="AB1038" s="1"/>
      <c r="AC1038" s="1" t="s">
        <v>41</v>
      </c>
      <c r="AD1038" s="1" t="s">
        <v>67</v>
      </c>
      <c r="AE1038" s="1" t="s">
        <v>40</v>
      </c>
    </row>
    <row r="1039" spans="1:35" ht="15.75" hidden="1" customHeight="1" x14ac:dyDescent="0.25">
      <c r="A1039" s="1" t="s">
        <v>32</v>
      </c>
      <c r="B1039" s="1" t="s">
        <v>91</v>
      </c>
      <c r="C1039" s="1" t="s">
        <v>90</v>
      </c>
      <c r="D1039" s="1">
        <v>22</v>
      </c>
      <c r="E1039" s="1">
        <v>995</v>
      </c>
      <c r="F1039" s="1" t="s">
        <v>68</v>
      </c>
      <c r="G1039" s="2">
        <v>45804</v>
      </c>
      <c r="H1039" s="1" t="s">
        <v>36</v>
      </c>
      <c r="I1039" s="1" t="s">
        <v>50</v>
      </c>
      <c r="J1039" s="1" t="s">
        <v>38</v>
      </c>
      <c r="K1039" s="1">
        <v>3</v>
      </c>
      <c r="L1039" s="1">
        <v>12</v>
      </c>
      <c r="M1039" s="1" t="s">
        <v>39</v>
      </c>
      <c r="N1039" s="1" t="s">
        <v>40</v>
      </c>
      <c r="O1039" s="1">
        <v>69.3</v>
      </c>
      <c r="P1039" s="35">
        <f t="shared" si="49"/>
        <v>0.69299999999999995</v>
      </c>
      <c r="Q1039" s="1">
        <f t="shared" si="48"/>
        <v>0.22058875112536694</v>
      </c>
      <c r="R1039" s="1">
        <v>8.1999999999999993</v>
      </c>
      <c r="S1039" s="1">
        <v>5.8</v>
      </c>
      <c r="T1039" s="1">
        <f t="shared" si="50"/>
        <v>3.821700113246982E-2</v>
      </c>
      <c r="U1039" s="1">
        <v>0</v>
      </c>
      <c r="V1039" s="1">
        <v>3</v>
      </c>
      <c r="W1039" s="1">
        <v>2</v>
      </c>
      <c r="X1039" s="1">
        <v>0</v>
      </c>
      <c r="Y1039" s="1">
        <v>0</v>
      </c>
      <c r="Z1039" s="1">
        <v>0</v>
      </c>
      <c r="AA1039" s="1">
        <v>0</v>
      </c>
      <c r="AB1039" s="1">
        <v>0</v>
      </c>
      <c r="AC1039" s="1" t="s">
        <v>41</v>
      </c>
      <c r="AD1039" s="1" t="s">
        <v>67</v>
      </c>
      <c r="AE1039" s="1" t="s">
        <v>40</v>
      </c>
      <c r="AF1039" s="3">
        <v>4720839.2854000004</v>
      </c>
      <c r="AG1039" s="3">
        <v>2512973.8911000001</v>
      </c>
      <c r="AH1039" s="3">
        <v>-75.537529000000006</v>
      </c>
      <c r="AI1039" s="3">
        <v>8.6339020000000009</v>
      </c>
    </row>
    <row r="1040" spans="1:35" ht="15.75" hidden="1" customHeight="1" x14ac:dyDescent="0.25">
      <c r="A1040" s="1" t="s">
        <v>32</v>
      </c>
      <c r="B1040" s="1" t="s">
        <v>91</v>
      </c>
      <c r="C1040" s="1" t="s">
        <v>90</v>
      </c>
      <c r="D1040" s="1">
        <v>22</v>
      </c>
      <c r="E1040" s="1">
        <v>996</v>
      </c>
      <c r="F1040" s="1" t="s">
        <v>68</v>
      </c>
      <c r="G1040" s="2">
        <v>45804</v>
      </c>
      <c r="H1040" s="1" t="s">
        <v>36</v>
      </c>
      <c r="I1040" s="1" t="s">
        <v>50</v>
      </c>
      <c r="J1040" s="1" t="s">
        <v>38</v>
      </c>
      <c r="K1040" s="1">
        <v>3</v>
      </c>
      <c r="L1040" s="1">
        <v>13</v>
      </c>
      <c r="M1040" s="1" t="s">
        <v>39</v>
      </c>
      <c r="N1040" s="1" t="s">
        <v>40</v>
      </c>
      <c r="O1040" s="1">
        <v>76.8</v>
      </c>
      <c r="P1040" s="35">
        <f t="shared" si="49"/>
        <v>0.76800000000000002</v>
      </c>
      <c r="Q1040" s="1">
        <f t="shared" si="48"/>
        <v>0.24446199258915124</v>
      </c>
      <c r="R1040" s="1">
        <v>8.5</v>
      </c>
      <c r="S1040" s="1">
        <v>6.1</v>
      </c>
      <c r="T1040" s="1">
        <f t="shared" si="50"/>
        <v>4.6936702577117038E-2</v>
      </c>
      <c r="U1040" s="1">
        <v>0</v>
      </c>
      <c r="V1040" s="1">
        <v>10</v>
      </c>
      <c r="W1040" s="1">
        <v>5</v>
      </c>
      <c r="X1040" s="1">
        <v>0</v>
      </c>
      <c r="Y1040" s="1">
        <v>0</v>
      </c>
      <c r="Z1040" s="1">
        <v>0</v>
      </c>
      <c r="AA1040" s="1">
        <v>0</v>
      </c>
      <c r="AB1040" s="1">
        <v>0</v>
      </c>
      <c r="AC1040" s="1" t="s">
        <v>41</v>
      </c>
      <c r="AD1040" s="1" t="s">
        <v>67</v>
      </c>
      <c r="AE1040" s="1" t="s">
        <v>40</v>
      </c>
      <c r="AF1040" s="3">
        <v>4720833.7740000002</v>
      </c>
      <c r="AG1040" s="3">
        <v>2512972.8215999999</v>
      </c>
      <c r="AH1040" s="3">
        <v>-75.537578999999994</v>
      </c>
      <c r="AI1040" s="3">
        <v>8.6338920009999995</v>
      </c>
    </row>
    <row r="1041" spans="1:35" ht="15.75" hidden="1" customHeight="1" x14ac:dyDescent="0.25">
      <c r="A1041" s="1" t="s">
        <v>32</v>
      </c>
      <c r="B1041" s="1" t="s">
        <v>91</v>
      </c>
      <c r="C1041" s="1" t="s">
        <v>90</v>
      </c>
      <c r="D1041" s="1">
        <v>22</v>
      </c>
      <c r="E1041" s="1" t="s">
        <v>40</v>
      </c>
      <c r="F1041" s="1" t="s">
        <v>68</v>
      </c>
      <c r="G1041" s="2">
        <v>45804</v>
      </c>
      <c r="H1041" s="1" t="s">
        <v>36</v>
      </c>
      <c r="I1041" s="1" t="s">
        <v>50</v>
      </c>
      <c r="J1041" s="1" t="s">
        <v>38</v>
      </c>
      <c r="K1041" s="1">
        <v>3</v>
      </c>
      <c r="L1041" s="1">
        <v>14</v>
      </c>
      <c r="M1041" s="1" t="s">
        <v>47</v>
      </c>
      <c r="N1041" s="1">
        <v>9</v>
      </c>
      <c r="O1041" s="1" t="s">
        <v>40</v>
      </c>
      <c r="P1041" s="35"/>
      <c r="Q1041" s="1"/>
      <c r="R1041" s="1">
        <v>0.15</v>
      </c>
      <c r="S1041" s="1" t="s">
        <v>40</v>
      </c>
      <c r="T1041" s="1">
        <f t="shared" si="50"/>
        <v>0</v>
      </c>
      <c r="U1041" s="1" t="s">
        <v>40</v>
      </c>
      <c r="V1041" s="1" t="s">
        <v>40</v>
      </c>
      <c r="W1041" s="1"/>
      <c r="X1041" s="1"/>
      <c r="Y1041" s="1"/>
      <c r="Z1041" s="1"/>
      <c r="AA1041" s="1"/>
      <c r="AB1041" s="1"/>
      <c r="AC1041" s="1" t="s">
        <v>41</v>
      </c>
      <c r="AD1041" s="1" t="s">
        <v>67</v>
      </c>
      <c r="AE1041" s="1" t="s">
        <v>40</v>
      </c>
    </row>
    <row r="1042" spans="1:35" ht="15.75" hidden="1" customHeight="1" x14ac:dyDescent="0.25">
      <c r="A1042" s="1" t="s">
        <v>32</v>
      </c>
      <c r="B1042" s="1" t="s">
        <v>91</v>
      </c>
      <c r="C1042" s="1" t="s">
        <v>90</v>
      </c>
      <c r="D1042" s="1">
        <v>22</v>
      </c>
      <c r="E1042" s="1">
        <v>997</v>
      </c>
      <c r="F1042" s="1" t="s">
        <v>68</v>
      </c>
      <c r="G1042" s="2">
        <v>45804</v>
      </c>
      <c r="H1042" s="1" t="s">
        <v>36</v>
      </c>
      <c r="I1042" s="1" t="s">
        <v>50</v>
      </c>
      <c r="J1042" s="1" t="s">
        <v>38</v>
      </c>
      <c r="K1042" s="1">
        <v>4</v>
      </c>
      <c r="L1042" s="1">
        <v>15</v>
      </c>
      <c r="M1042" s="1" t="s">
        <v>39</v>
      </c>
      <c r="N1042" s="1" t="s">
        <v>40</v>
      </c>
      <c r="O1042" s="1">
        <v>61.9</v>
      </c>
      <c r="P1042" s="35">
        <f t="shared" si="49"/>
        <v>0.61899999999999999</v>
      </c>
      <c r="Q1042" s="1">
        <f t="shared" si="48"/>
        <v>0.19703381954776644</v>
      </c>
      <c r="R1042" s="1">
        <v>8</v>
      </c>
      <c r="S1042" s="1">
        <v>5.6</v>
      </c>
      <c r="T1042" s="1">
        <f t="shared" si="50"/>
        <v>3.0490983575016856E-2</v>
      </c>
      <c r="U1042" s="1">
        <v>0</v>
      </c>
      <c r="V1042" s="1">
        <v>3</v>
      </c>
      <c r="W1042" s="1">
        <v>0</v>
      </c>
      <c r="X1042" s="1">
        <v>0</v>
      </c>
      <c r="Y1042" s="1">
        <v>0</v>
      </c>
      <c r="Z1042" s="1">
        <v>0</v>
      </c>
      <c r="AA1042" s="1">
        <v>0</v>
      </c>
      <c r="AB1042" s="1">
        <v>0</v>
      </c>
      <c r="AC1042" s="1" t="s">
        <v>41</v>
      </c>
      <c r="AD1042" s="1" t="s">
        <v>67</v>
      </c>
      <c r="AE1042" s="1" t="s">
        <v>40</v>
      </c>
      <c r="AF1042" s="3">
        <v>4720840.1440000003</v>
      </c>
      <c r="AG1042" s="3">
        <v>2512970.5668000001</v>
      </c>
      <c r="AH1042" s="3">
        <v>-75.537520999999998</v>
      </c>
      <c r="AI1042" s="3">
        <v>8.6338720000000002</v>
      </c>
    </row>
    <row r="1043" spans="1:35" ht="15.75" hidden="1" customHeight="1" x14ac:dyDescent="0.25">
      <c r="A1043" s="1" t="s">
        <v>32</v>
      </c>
      <c r="B1043" s="1" t="s">
        <v>91</v>
      </c>
      <c r="C1043" s="1" t="s">
        <v>90</v>
      </c>
      <c r="D1043" s="1">
        <v>22</v>
      </c>
      <c r="E1043" s="1" t="s">
        <v>40</v>
      </c>
      <c r="F1043" s="1" t="s">
        <v>68</v>
      </c>
      <c r="G1043" s="2">
        <v>45804</v>
      </c>
      <c r="H1043" s="1" t="s">
        <v>36</v>
      </c>
      <c r="I1043" s="1" t="s">
        <v>50</v>
      </c>
      <c r="J1043" s="1" t="s">
        <v>38</v>
      </c>
      <c r="K1043" s="1">
        <v>4</v>
      </c>
      <c r="L1043" s="1">
        <v>16</v>
      </c>
      <c r="M1043" s="1" t="s">
        <v>44</v>
      </c>
      <c r="N1043" s="1">
        <v>3</v>
      </c>
      <c r="O1043" s="1" t="s">
        <v>40</v>
      </c>
      <c r="P1043" s="35"/>
      <c r="Q1043" s="1"/>
      <c r="R1043" s="1">
        <v>0.5</v>
      </c>
      <c r="S1043" s="1" t="s">
        <v>40</v>
      </c>
      <c r="T1043" s="1">
        <f t="shared" si="50"/>
        <v>0</v>
      </c>
      <c r="U1043" s="1" t="s">
        <v>40</v>
      </c>
      <c r="V1043" s="1" t="s">
        <v>40</v>
      </c>
      <c r="W1043" s="1"/>
      <c r="X1043" s="1"/>
      <c r="Y1043" s="1"/>
      <c r="Z1043" s="1"/>
      <c r="AA1043" s="1"/>
      <c r="AB1043" s="1"/>
      <c r="AC1043" s="1" t="s">
        <v>41</v>
      </c>
      <c r="AD1043" s="1" t="s">
        <v>67</v>
      </c>
      <c r="AE1043" s="1" t="s">
        <v>40</v>
      </c>
    </row>
    <row r="1044" spans="1:35" ht="15.75" hidden="1" customHeight="1" x14ac:dyDescent="0.25">
      <c r="A1044" s="1" t="s">
        <v>32</v>
      </c>
      <c r="B1044" s="1" t="s">
        <v>91</v>
      </c>
      <c r="C1044" s="1" t="s">
        <v>90</v>
      </c>
      <c r="D1044" s="1">
        <v>22</v>
      </c>
      <c r="E1044" s="1">
        <v>998</v>
      </c>
      <c r="F1044" s="1" t="s">
        <v>68</v>
      </c>
      <c r="G1044" s="2">
        <v>45804</v>
      </c>
      <c r="H1044" s="1" t="s">
        <v>36</v>
      </c>
      <c r="I1044" s="1" t="s">
        <v>50</v>
      </c>
      <c r="J1044" s="1" t="s">
        <v>38</v>
      </c>
      <c r="K1044" s="1">
        <v>7</v>
      </c>
      <c r="L1044" s="1">
        <v>17</v>
      </c>
      <c r="M1044" s="1" t="s">
        <v>39</v>
      </c>
      <c r="N1044" s="1" t="s">
        <v>40</v>
      </c>
      <c r="O1044" s="1">
        <v>68.7</v>
      </c>
      <c r="P1044" s="35">
        <f t="shared" si="49"/>
        <v>0.68700000000000006</v>
      </c>
      <c r="Q1044" s="1">
        <f t="shared" si="48"/>
        <v>0.21867889180826422</v>
      </c>
      <c r="R1044" s="1">
        <v>12</v>
      </c>
      <c r="S1044" s="1">
        <v>9.6</v>
      </c>
      <c r="T1044" s="1">
        <f t="shared" si="50"/>
        <v>3.7558099668069382E-2</v>
      </c>
      <c r="U1044" s="1">
        <v>0</v>
      </c>
      <c r="V1044" s="1">
        <v>6</v>
      </c>
      <c r="W1044" s="1">
        <v>2</v>
      </c>
      <c r="X1044" s="1">
        <v>0</v>
      </c>
      <c r="Y1044" s="1">
        <v>3</v>
      </c>
      <c r="Z1044" s="1">
        <v>0</v>
      </c>
      <c r="AA1044" s="1">
        <v>0</v>
      </c>
      <c r="AB1044" s="1">
        <v>1</v>
      </c>
      <c r="AC1044" s="1" t="s">
        <v>55</v>
      </c>
      <c r="AD1044" s="1" t="s">
        <v>67</v>
      </c>
      <c r="AE1044" s="1" t="s">
        <v>40</v>
      </c>
      <c r="AF1044" s="3">
        <v>4720813.9315999998</v>
      </c>
      <c r="AG1044" s="3">
        <v>2512985.3429999999</v>
      </c>
      <c r="AH1044" s="3">
        <v>-75.537760000000006</v>
      </c>
      <c r="AI1044" s="3">
        <v>8.6340039999999991</v>
      </c>
    </row>
    <row r="1045" spans="1:35" ht="15.75" hidden="1" customHeight="1" x14ac:dyDescent="0.25">
      <c r="A1045" s="1" t="s">
        <v>32</v>
      </c>
      <c r="B1045" s="1" t="s">
        <v>91</v>
      </c>
      <c r="C1045" s="1" t="s">
        <v>90</v>
      </c>
      <c r="D1045" s="1">
        <v>22</v>
      </c>
      <c r="E1045" s="1">
        <v>999</v>
      </c>
      <c r="F1045" s="1" t="s">
        <v>68</v>
      </c>
      <c r="G1045" s="2">
        <v>45804</v>
      </c>
      <c r="H1045" s="1" t="s">
        <v>36</v>
      </c>
      <c r="I1045" s="1" t="s">
        <v>50</v>
      </c>
      <c r="J1045" s="1" t="s">
        <v>38</v>
      </c>
      <c r="K1045" s="1">
        <v>10</v>
      </c>
      <c r="L1045" s="1">
        <v>18</v>
      </c>
      <c r="M1045" s="1" t="s">
        <v>39</v>
      </c>
      <c r="N1045" s="1" t="s">
        <v>40</v>
      </c>
      <c r="O1045" s="1">
        <v>65</v>
      </c>
      <c r="P1045" s="35">
        <f t="shared" si="49"/>
        <v>0.65</v>
      </c>
      <c r="Q1045" s="1">
        <f t="shared" si="48"/>
        <v>0.20690142601946396</v>
      </c>
      <c r="R1045" s="1">
        <v>11</v>
      </c>
      <c r="S1045" s="1">
        <v>8.8000000000000007</v>
      </c>
      <c r="T1045" s="1">
        <f t="shared" si="50"/>
        <v>3.3621481728162893E-2</v>
      </c>
      <c r="U1045" s="1">
        <v>0</v>
      </c>
      <c r="V1045" s="1">
        <v>8</v>
      </c>
      <c r="W1045" s="1">
        <v>2</v>
      </c>
      <c r="X1045" s="1">
        <v>1</v>
      </c>
      <c r="Y1045" s="1">
        <v>2</v>
      </c>
      <c r="Z1045" s="1">
        <v>0</v>
      </c>
      <c r="AA1045" s="1">
        <v>1</v>
      </c>
      <c r="AB1045" s="1">
        <v>1</v>
      </c>
      <c r="AC1045" s="1" t="s">
        <v>41</v>
      </c>
      <c r="AD1045" s="1" t="s">
        <v>67</v>
      </c>
      <c r="AE1045" s="1" t="s">
        <v>40</v>
      </c>
      <c r="AF1045" s="3">
        <v>4720801.4050000003</v>
      </c>
      <c r="AG1045" s="3">
        <v>2512988.8555999999</v>
      </c>
      <c r="AH1045" s="3">
        <v>-75.537874000000002</v>
      </c>
      <c r="AI1045" s="3">
        <v>8.6340350000000008</v>
      </c>
    </row>
    <row r="1046" spans="1:35" ht="15.75" hidden="1" customHeight="1" x14ac:dyDescent="0.25">
      <c r="A1046" s="1" t="s">
        <v>32</v>
      </c>
      <c r="B1046" s="1" t="s">
        <v>81</v>
      </c>
      <c r="C1046" s="1" t="s">
        <v>92</v>
      </c>
      <c r="D1046" s="1">
        <v>23</v>
      </c>
      <c r="E1046" s="1">
        <v>1000</v>
      </c>
      <c r="F1046" s="1" t="s">
        <v>68</v>
      </c>
      <c r="G1046" s="2">
        <v>45804</v>
      </c>
      <c r="H1046" s="1" t="s">
        <v>49</v>
      </c>
      <c r="I1046" s="1" t="s">
        <v>37</v>
      </c>
      <c r="J1046" s="1" t="s">
        <v>38</v>
      </c>
      <c r="K1046" s="1">
        <v>1</v>
      </c>
      <c r="L1046" s="1">
        <v>1</v>
      </c>
      <c r="M1046" s="1" t="s">
        <v>39</v>
      </c>
      <c r="N1046" s="1" t="s">
        <v>40</v>
      </c>
      <c r="O1046" s="1">
        <v>64.900000000000006</v>
      </c>
      <c r="P1046" s="35">
        <f t="shared" si="49"/>
        <v>0.64900000000000002</v>
      </c>
      <c r="Q1046" s="1">
        <f t="shared" si="48"/>
        <v>0.20658311613328015</v>
      </c>
      <c r="R1046" s="1">
        <v>10.5</v>
      </c>
      <c r="S1046" s="1">
        <v>8.3000000000000007</v>
      </c>
      <c r="T1046" s="1">
        <f t="shared" si="50"/>
        <v>3.3518110592624703E-2</v>
      </c>
      <c r="U1046" s="1">
        <v>7</v>
      </c>
      <c r="V1046" s="1">
        <v>12</v>
      </c>
      <c r="W1046" s="1">
        <v>0</v>
      </c>
      <c r="X1046" s="1">
        <v>0</v>
      </c>
      <c r="Y1046" s="1">
        <v>0</v>
      </c>
      <c r="Z1046" s="1">
        <v>0</v>
      </c>
      <c r="AA1046" s="1">
        <v>3</v>
      </c>
      <c r="AB1046" s="1">
        <v>0</v>
      </c>
      <c r="AC1046" s="1" t="s">
        <v>41</v>
      </c>
      <c r="AD1046" s="1" t="s">
        <v>67</v>
      </c>
      <c r="AE1046" s="1" t="s">
        <v>40</v>
      </c>
      <c r="AF1046" s="3">
        <v>4725568.8925999999</v>
      </c>
      <c r="AG1046" s="3">
        <v>2516186.85</v>
      </c>
      <c r="AH1046" s="3">
        <v>-75.494757000000007</v>
      </c>
      <c r="AI1046" s="3">
        <v>8.6632300000000004</v>
      </c>
    </row>
    <row r="1047" spans="1:35" ht="15.75" hidden="1" customHeight="1" x14ac:dyDescent="0.25">
      <c r="A1047" s="1" t="s">
        <v>32</v>
      </c>
      <c r="B1047" s="1" t="s">
        <v>81</v>
      </c>
      <c r="C1047" s="1" t="s">
        <v>92</v>
      </c>
      <c r="D1047" s="1">
        <v>23</v>
      </c>
      <c r="E1047" s="1">
        <v>1001</v>
      </c>
      <c r="F1047" s="1" t="s">
        <v>68</v>
      </c>
      <c r="G1047" s="2">
        <v>45804</v>
      </c>
      <c r="H1047" s="1" t="s">
        <v>49</v>
      </c>
      <c r="I1047" s="1" t="s">
        <v>37</v>
      </c>
      <c r="J1047" s="1" t="s">
        <v>38</v>
      </c>
      <c r="K1047" s="1">
        <v>2</v>
      </c>
      <c r="L1047" s="1">
        <v>2</v>
      </c>
      <c r="M1047" s="1" t="s">
        <v>39</v>
      </c>
      <c r="N1047" s="1" t="s">
        <v>40</v>
      </c>
      <c r="O1047" s="1">
        <v>65.5</v>
      </c>
      <c r="P1047" s="35">
        <f t="shared" si="49"/>
        <v>0.65500000000000003</v>
      </c>
      <c r="Q1047" s="1">
        <f t="shared" si="48"/>
        <v>0.20849297545038289</v>
      </c>
      <c r="R1047" s="1">
        <v>10.5</v>
      </c>
      <c r="S1047" s="1">
        <v>8.5</v>
      </c>
      <c r="T1047" s="1">
        <f t="shared" si="50"/>
        <v>3.4140724730000203E-2</v>
      </c>
      <c r="U1047" s="1">
        <v>5</v>
      </c>
      <c r="V1047" s="1">
        <v>11</v>
      </c>
      <c r="W1047" s="1">
        <v>0</v>
      </c>
      <c r="X1047" s="1">
        <v>0</v>
      </c>
      <c r="Y1047" s="1">
        <v>0</v>
      </c>
      <c r="Z1047" s="1">
        <v>0</v>
      </c>
      <c r="AA1047" s="1">
        <v>1</v>
      </c>
      <c r="AB1047" s="1">
        <v>2</v>
      </c>
      <c r="AC1047" s="1" t="s">
        <v>41</v>
      </c>
      <c r="AD1047" s="1" t="s">
        <v>67</v>
      </c>
      <c r="AE1047" s="1" t="s">
        <v>40</v>
      </c>
      <c r="AF1047" s="3">
        <v>4725569.1010999996</v>
      </c>
      <c r="AG1047" s="3">
        <v>2516185.0787999998</v>
      </c>
      <c r="AH1047" s="3">
        <v>-75.494754999999998</v>
      </c>
      <c r="AI1047" s="3">
        <v>8.663214</v>
      </c>
    </row>
    <row r="1048" spans="1:35" ht="15.75" hidden="1" customHeight="1" x14ac:dyDescent="0.25">
      <c r="A1048" s="1" t="s">
        <v>32</v>
      </c>
      <c r="B1048" s="1" t="s">
        <v>81</v>
      </c>
      <c r="C1048" s="1" t="s">
        <v>92</v>
      </c>
      <c r="D1048" s="1">
        <v>23</v>
      </c>
      <c r="E1048" s="1">
        <v>1002</v>
      </c>
      <c r="F1048" s="1" t="s">
        <v>68</v>
      </c>
      <c r="G1048" s="2">
        <v>45804</v>
      </c>
      <c r="H1048" s="1" t="s">
        <v>49</v>
      </c>
      <c r="I1048" s="1" t="s">
        <v>37</v>
      </c>
      <c r="J1048" s="1" t="s">
        <v>38</v>
      </c>
      <c r="K1048" s="1">
        <v>3</v>
      </c>
      <c r="L1048" s="1">
        <v>3</v>
      </c>
      <c r="M1048" s="1" t="s">
        <v>39</v>
      </c>
      <c r="N1048" s="1" t="s">
        <v>40</v>
      </c>
      <c r="O1048" s="1">
        <v>71.5</v>
      </c>
      <c r="P1048" s="35">
        <f t="shared" si="49"/>
        <v>0.71499999999999997</v>
      </c>
      <c r="Q1048" s="1">
        <f t="shared" si="48"/>
        <v>0.22759156862141033</v>
      </c>
      <c r="R1048" s="1">
        <v>10.5</v>
      </c>
      <c r="S1048" s="1">
        <v>8</v>
      </c>
      <c r="T1048" s="1">
        <f t="shared" si="50"/>
        <v>4.0681992891077094E-2</v>
      </c>
      <c r="U1048" s="1">
        <v>5</v>
      </c>
      <c r="V1048" s="1">
        <v>12</v>
      </c>
      <c r="W1048" s="1">
        <v>0</v>
      </c>
      <c r="X1048" s="1">
        <v>0</v>
      </c>
      <c r="Y1048" s="1">
        <v>0</v>
      </c>
      <c r="Z1048" s="1">
        <v>0</v>
      </c>
      <c r="AA1048" s="1">
        <v>2</v>
      </c>
      <c r="AB1048" s="1">
        <v>3</v>
      </c>
      <c r="AC1048" s="1" t="s">
        <v>45</v>
      </c>
      <c r="AD1048" s="1" t="s">
        <v>67</v>
      </c>
      <c r="AE1048" s="1" t="s">
        <v>40</v>
      </c>
      <c r="AF1048" s="3">
        <v>4725564.0390999997</v>
      </c>
      <c r="AG1048" s="3">
        <v>2516168.5194999999</v>
      </c>
      <c r="AH1048" s="3">
        <v>-75.494799999999998</v>
      </c>
      <c r="AI1048" s="3">
        <v>8.6630640000000003</v>
      </c>
    </row>
    <row r="1049" spans="1:35" ht="15.75" hidden="1" customHeight="1" x14ac:dyDescent="0.25">
      <c r="A1049" s="1" t="s">
        <v>32</v>
      </c>
      <c r="B1049" s="1" t="s">
        <v>81</v>
      </c>
      <c r="C1049" s="1" t="s">
        <v>92</v>
      </c>
      <c r="D1049" s="1">
        <v>23</v>
      </c>
      <c r="E1049" s="1">
        <v>1003</v>
      </c>
      <c r="F1049" s="1" t="s">
        <v>68</v>
      </c>
      <c r="G1049" s="2">
        <v>45804</v>
      </c>
      <c r="H1049" s="1" t="s">
        <v>49</v>
      </c>
      <c r="I1049" s="1" t="s">
        <v>37</v>
      </c>
      <c r="J1049" s="1" t="s">
        <v>38</v>
      </c>
      <c r="K1049" s="1">
        <v>3</v>
      </c>
      <c r="L1049" s="1">
        <v>4</v>
      </c>
      <c r="M1049" s="1" t="s">
        <v>39</v>
      </c>
      <c r="N1049" s="1" t="s">
        <v>40</v>
      </c>
      <c r="O1049" s="1">
        <v>69.900000000000006</v>
      </c>
      <c r="P1049" s="35">
        <f t="shared" si="49"/>
        <v>0.69900000000000007</v>
      </c>
      <c r="Q1049" s="1">
        <f t="shared" si="48"/>
        <v>0.22249861044246971</v>
      </c>
      <c r="R1049" s="1">
        <v>10.9</v>
      </c>
      <c r="S1049" s="1">
        <v>8.5</v>
      </c>
      <c r="T1049" s="1">
        <f t="shared" si="50"/>
        <v>3.8881632174821587E-2</v>
      </c>
      <c r="U1049" s="1">
        <v>8</v>
      </c>
      <c r="V1049" s="1">
        <v>13</v>
      </c>
      <c r="W1049" s="1">
        <v>2</v>
      </c>
      <c r="X1049" s="1">
        <v>0</v>
      </c>
      <c r="Y1049" s="1">
        <v>0</v>
      </c>
      <c r="Z1049" s="1">
        <v>0</v>
      </c>
      <c r="AA1049" s="1">
        <v>0</v>
      </c>
      <c r="AB1049" s="1">
        <v>1</v>
      </c>
      <c r="AC1049" s="1" t="s">
        <v>41</v>
      </c>
      <c r="AD1049" s="1" t="s">
        <v>67</v>
      </c>
      <c r="AE1049" s="1" t="s">
        <v>40</v>
      </c>
      <c r="AF1049" s="3">
        <v>4725568.5382000003</v>
      </c>
      <c r="AG1049" s="3">
        <v>2516166.3883000002</v>
      </c>
      <c r="AH1049" s="3">
        <v>-75.494759000000002</v>
      </c>
      <c r="AI1049" s="3">
        <v>8.6630450000000003</v>
      </c>
    </row>
    <row r="1050" spans="1:35" ht="15.75" hidden="1" customHeight="1" x14ac:dyDescent="0.25">
      <c r="A1050" s="1" t="s">
        <v>32</v>
      </c>
      <c r="B1050" s="1" t="s">
        <v>81</v>
      </c>
      <c r="C1050" s="1" t="s">
        <v>92</v>
      </c>
      <c r="D1050" s="1">
        <v>23</v>
      </c>
      <c r="E1050" s="1">
        <v>1005</v>
      </c>
      <c r="F1050" s="1" t="s">
        <v>68</v>
      </c>
      <c r="G1050" s="2">
        <v>45804</v>
      </c>
      <c r="H1050" s="1" t="s">
        <v>49</v>
      </c>
      <c r="I1050" s="1" t="s">
        <v>37</v>
      </c>
      <c r="J1050" s="1" t="s">
        <v>38</v>
      </c>
      <c r="K1050" s="1">
        <v>4</v>
      </c>
      <c r="L1050" s="1">
        <v>5</v>
      </c>
      <c r="M1050" s="1" t="s">
        <v>39</v>
      </c>
      <c r="N1050" s="1" t="s">
        <v>40</v>
      </c>
      <c r="O1050" s="1">
        <v>60.7</v>
      </c>
      <c r="P1050" s="35">
        <f t="shared" si="49"/>
        <v>0.60699999999999998</v>
      </c>
      <c r="Q1050" s="1">
        <f t="shared" si="48"/>
        <v>0.19321410091356095</v>
      </c>
      <c r="R1050" s="1">
        <v>11.5</v>
      </c>
      <c r="S1050" s="1">
        <v>8.8000000000000007</v>
      </c>
      <c r="T1050" s="1">
        <f t="shared" si="50"/>
        <v>2.9320239813632874E-2</v>
      </c>
      <c r="U1050" s="1">
        <v>5</v>
      </c>
      <c r="V1050" s="1">
        <v>12</v>
      </c>
      <c r="W1050" s="1">
        <v>1</v>
      </c>
      <c r="X1050" s="1">
        <v>0</v>
      </c>
      <c r="Y1050" s="1">
        <v>0</v>
      </c>
      <c r="Z1050" s="1">
        <v>0</v>
      </c>
      <c r="AA1050" s="1">
        <v>1</v>
      </c>
      <c r="AB1050" s="1">
        <v>2</v>
      </c>
      <c r="AC1050" s="1" t="s">
        <v>41</v>
      </c>
      <c r="AD1050" s="1" t="s">
        <v>67</v>
      </c>
      <c r="AE1050" s="1" t="s">
        <v>40</v>
      </c>
      <c r="AF1050" s="3">
        <v>4725573.3335999995</v>
      </c>
      <c r="AG1050" s="3">
        <v>2516175.8698</v>
      </c>
      <c r="AH1050" s="3">
        <v>-75.494715999999997</v>
      </c>
      <c r="AI1050" s="3">
        <v>8.6631309999999999</v>
      </c>
    </row>
    <row r="1051" spans="1:35" ht="15.75" hidden="1" customHeight="1" x14ac:dyDescent="0.25">
      <c r="A1051" s="1" t="s">
        <v>32</v>
      </c>
      <c r="B1051" s="1" t="s">
        <v>81</v>
      </c>
      <c r="C1051" s="1" t="s">
        <v>92</v>
      </c>
      <c r="D1051" s="1">
        <v>23</v>
      </c>
      <c r="E1051" s="1">
        <v>1006</v>
      </c>
      <c r="F1051" s="1" t="s">
        <v>68</v>
      </c>
      <c r="G1051" s="2">
        <v>45804</v>
      </c>
      <c r="H1051" s="1" t="s">
        <v>49</v>
      </c>
      <c r="I1051" s="1" t="s">
        <v>37</v>
      </c>
      <c r="J1051" s="1" t="s">
        <v>38</v>
      </c>
      <c r="K1051" s="1">
        <v>4</v>
      </c>
      <c r="L1051" s="1">
        <v>6</v>
      </c>
      <c r="M1051" s="1" t="s">
        <v>39</v>
      </c>
      <c r="N1051" s="1" t="s">
        <v>40</v>
      </c>
      <c r="O1051" s="1">
        <v>64.5</v>
      </c>
      <c r="P1051" s="35">
        <f t="shared" si="49"/>
        <v>0.64500000000000002</v>
      </c>
      <c r="Q1051" s="1">
        <f t="shared" si="48"/>
        <v>0.20530987658854499</v>
      </c>
      <c r="R1051" s="1">
        <v>10.4</v>
      </c>
      <c r="S1051" s="1">
        <v>8</v>
      </c>
      <c r="T1051" s="1">
        <f t="shared" si="50"/>
        <v>3.3106217599902878E-2</v>
      </c>
      <c r="U1051" s="1">
        <v>5</v>
      </c>
      <c r="V1051" s="1">
        <v>11</v>
      </c>
      <c r="W1051" s="1">
        <v>1</v>
      </c>
      <c r="X1051" s="1">
        <v>0</v>
      </c>
      <c r="Y1051" s="1">
        <v>0</v>
      </c>
      <c r="Z1051" s="1">
        <v>0</v>
      </c>
      <c r="AA1051" s="1">
        <v>0</v>
      </c>
      <c r="AB1051" s="1">
        <v>2</v>
      </c>
      <c r="AC1051" s="1" t="s">
        <v>41</v>
      </c>
      <c r="AD1051" s="1" t="s">
        <v>67</v>
      </c>
      <c r="AE1051" s="1" t="s">
        <v>40</v>
      </c>
      <c r="AF1051" s="3">
        <v>4725578.0680999998</v>
      </c>
      <c r="AG1051" s="3">
        <v>2516176.06</v>
      </c>
      <c r="AH1051" s="3">
        <v>-75.494673000000006</v>
      </c>
      <c r="AI1051" s="3">
        <v>8.6631330000000002</v>
      </c>
    </row>
    <row r="1052" spans="1:35" ht="15.75" hidden="1" customHeight="1" x14ac:dyDescent="0.25">
      <c r="A1052" s="1" t="s">
        <v>32</v>
      </c>
      <c r="B1052" s="1" t="s">
        <v>81</v>
      </c>
      <c r="C1052" s="1" t="s">
        <v>92</v>
      </c>
      <c r="D1052" s="1">
        <v>23</v>
      </c>
      <c r="E1052" s="1">
        <v>1007</v>
      </c>
      <c r="F1052" s="1" t="s">
        <v>68</v>
      </c>
      <c r="G1052" s="2">
        <v>45804</v>
      </c>
      <c r="H1052" s="1" t="s">
        <v>49</v>
      </c>
      <c r="I1052" s="1" t="s">
        <v>37</v>
      </c>
      <c r="J1052" s="1" t="s">
        <v>38</v>
      </c>
      <c r="K1052" s="1">
        <v>4</v>
      </c>
      <c r="L1052" s="1">
        <v>7</v>
      </c>
      <c r="M1052" s="1" t="s">
        <v>39</v>
      </c>
      <c r="N1052" s="1" t="s">
        <v>40</v>
      </c>
      <c r="O1052" s="1">
        <v>61.9</v>
      </c>
      <c r="P1052" s="35">
        <f t="shared" si="49"/>
        <v>0.61899999999999999</v>
      </c>
      <c r="Q1052" s="1">
        <f t="shared" si="48"/>
        <v>0.19703381954776644</v>
      </c>
      <c r="R1052" s="1">
        <v>10.199999999999999</v>
      </c>
      <c r="S1052" s="1">
        <v>8</v>
      </c>
      <c r="T1052" s="1">
        <f t="shared" si="50"/>
        <v>3.0490983575016856E-2</v>
      </c>
      <c r="U1052" s="1">
        <v>4</v>
      </c>
      <c r="V1052" s="1">
        <v>10</v>
      </c>
      <c r="W1052" s="1">
        <v>1</v>
      </c>
      <c r="X1052" s="1">
        <v>0</v>
      </c>
      <c r="Y1052" s="1">
        <v>0</v>
      </c>
      <c r="Z1052" s="1">
        <v>0</v>
      </c>
      <c r="AA1052" s="1">
        <v>0</v>
      </c>
      <c r="AB1052" s="1">
        <v>5</v>
      </c>
      <c r="AC1052" s="1" t="s">
        <v>41</v>
      </c>
      <c r="AD1052" s="1" t="s">
        <v>67</v>
      </c>
      <c r="AE1052" s="1" t="s">
        <v>40</v>
      </c>
      <c r="AF1052" s="3">
        <v>4725584.2856999999</v>
      </c>
      <c r="AG1052" s="3">
        <v>2516184.2047999999</v>
      </c>
      <c r="AH1052" s="3">
        <v>-75.494617000000005</v>
      </c>
      <c r="AI1052" s="3">
        <v>8.6632069999999999</v>
      </c>
    </row>
    <row r="1053" spans="1:35" ht="15.75" hidden="1" customHeight="1" x14ac:dyDescent="0.25">
      <c r="A1053" s="1" t="s">
        <v>32</v>
      </c>
      <c r="B1053" s="1" t="s">
        <v>81</v>
      </c>
      <c r="C1053" s="1" t="s">
        <v>92</v>
      </c>
      <c r="D1053" s="1">
        <v>23</v>
      </c>
      <c r="E1053" s="1">
        <v>1008</v>
      </c>
      <c r="F1053" s="1" t="s">
        <v>68</v>
      </c>
      <c r="G1053" s="2">
        <v>45804</v>
      </c>
      <c r="H1053" s="1" t="s">
        <v>49</v>
      </c>
      <c r="I1053" s="1" t="s">
        <v>37</v>
      </c>
      <c r="J1053" s="1" t="s">
        <v>38</v>
      </c>
      <c r="K1053" s="1">
        <v>4</v>
      </c>
      <c r="L1053" s="1">
        <v>8</v>
      </c>
      <c r="M1053" s="1" t="s">
        <v>39</v>
      </c>
      <c r="N1053" s="1" t="s">
        <v>40</v>
      </c>
      <c r="O1053" s="1">
        <v>63.6</v>
      </c>
      <c r="P1053" s="35">
        <f t="shared" si="49"/>
        <v>0.63600000000000001</v>
      </c>
      <c r="Q1053" s="1">
        <f t="shared" si="48"/>
        <v>0.20244508761289087</v>
      </c>
      <c r="R1053" s="1">
        <v>10.5</v>
      </c>
      <c r="S1053" s="1">
        <v>8.1999999999999993</v>
      </c>
      <c r="T1053" s="1">
        <f t="shared" si="50"/>
        <v>3.2188768930449647E-2</v>
      </c>
      <c r="U1053" s="1">
        <v>4</v>
      </c>
      <c r="V1053" s="1">
        <v>10</v>
      </c>
      <c r="W1053" s="1">
        <v>2</v>
      </c>
      <c r="X1053" s="1">
        <v>0</v>
      </c>
      <c r="Y1053" s="1">
        <v>1</v>
      </c>
      <c r="Z1053" s="1">
        <v>0</v>
      </c>
      <c r="AA1053" s="1">
        <v>0</v>
      </c>
      <c r="AB1053" s="1">
        <v>0</v>
      </c>
      <c r="AC1053" s="1" t="s">
        <v>41</v>
      </c>
      <c r="AD1053" s="1" t="s">
        <v>67</v>
      </c>
      <c r="AE1053" s="1" t="s">
        <v>40</v>
      </c>
      <c r="AF1053" s="3">
        <v>4725580.0573000005</v>
      </c>
      <c r="AG1053" s="3">
        <v>2516177.2637</v>
      </c>
      <c r="AH1053" s="3">
        <v>-75.494654999999995</v>
      </c>
      <c r="AI1053" s="3">
        <v>8.6631440000000008</v>
      </c>
    </row>
    <row r="1054" spans="1:35" ht="15.75" hidden="1" customHeight="1" x14ac:dyDescent="0.25">
      <c r="A1054" s="1" t="s">
        <v>32</v>
      </c>
      <c r="B1054" s="1" t="s">
        <v>81</v>
      </c>
      <c r="C1054" s="1" t="s">
        <v>92</v>
      </c>
      <c r="D1054" s="1">
        <v>23</v>
      </c>
      <c r="E1054" s="1">
        <v>1009</v>
      </c>
      <c r="F1054" s="1" t="s">
        <v>68</v>
      </c>
      <c r="G1054" s="2">
        <v>45804</v>
      </c>
      <c r="H1054" s="1" t="s">
        <v>49</v>
      </c>
      <c r="I1054" s="1" t="s">
        <v>37</v>
      </c>
      <c r="J1054" s="1" t="s">
        <v>38</v>
      </c>
      <c r="K1054" s="1">
        <v>4</v>
      </c>
      <c r="L1054" s="1">
        <v>9</v>
      </c>
      <c r="M1054" s="1" t="s">
        <v>39</v>
      </c>
      <c r="N1054" s="1" t="s">
        <v>40</v>
      </c>
      <c r="O1054" s="1">
        <v>52.5</v>
      </c>
      <c r="P1054" s="35">
        <f t="shared" si="49"/>
        <v>0.52500000000000002</v>
      </c>
      <c r="Q1054" s="1">
        <f t="shared" si="48"/>
        <v>0.16711269024649011</v>
      </c>
      <c r="R1054" s="1">
        <v>8.5</v>
      </c>
      <c r="S1054" s="1">
        <v>6.3</v>
      </c>
      <c r="T1054" s="1">
        <f t="shared" si="50"/>
        <v>2.1933540594851829E-2</v>
      </c>
      <c r="U1054" s="1">
        <v>5</v>
      </c>
      <c r="V1054" s="1">
        <v>12</v>
      </c>
      <c r="W1054" s="1">
        <v>0</v>
      </c>
      <c r="X1054" s="1">
        <v>0</v>
      </c>
      <c r="Y1054" s="1">
        <v>0</v>
      </c>
      <c r="Z1054" s="1">
        <v>0</v>
      </c>
      <c r="AA1054" s="1">
        <v>0</v>
      </c>
      <c r="AB1054" s="1">
        <v>3</v>
      </c>
      <c r="AC1054" s="1" t="s">
        <v>41</v>
      </c>
      <c r="AD1054" s="1" t="s">
        <v>67</v>
      </c>
      <c r="AE1054" s="1" t="s">
        <v>40</v>
      </c>
      <c r="AF1054" s="3">
        <v>4725579.2374</v>
      </c>
      <c r="AG1054" s="3">
        <v>2516169.7472000001</v>
      </c>
      <c r="AH1054" s="3">
        <v>-75.494662000000005</v>
      </c>
      <c r="AI1054" s="3">
        <v>8.6630760000000002</v>
      </c>
    </row>
    <row r="1055" spans="1:35" ht="15.75" hidden="1" customHeight="1" x14ac:dyDescent="0.25">
      <c r="A1055" s="1" t="s">
        <v>32</v>
      </c>
      <c r="B1055" s="1" t="s">
        <v>81</v>
      </c>
      <c r="C1055" s="1" t="s">
        <v>92</v>
      </c>
      <c r="D1055" s="1">
        <v>23</v>
      </c>
      <c r="E1055" s="1">
        <v>1010</v>
      </c>
      <c r="F1055" s="1" t="s">
        <v>68</v>
      </c>
      <c r="G1055" s="2">
        <v>45804</v>
      </c>
      <c r="H1055" s="1" t="s">
        <v>49</v>
      </c>
      <c r="I1055" s="1" t="s">
        <v>37</v>
      </c>
      <c r="J1055" s="1" t="s">
        <v>38</v>
      </c>
      <c r="K1055" s="1">
        <v>4</v>
      </c>
      <c r="L1055" s="1">
        <v>10</v>
      </c>
      <c r="M1055" s="1" t="s">
        <v>39</v>
      </c>
      <c r="N1055" s="1" t="s">
        <v>40</v>
      </c>
      <c r="O1055" s="1">
        <v>58.6</v>
      </c>
      <c r="P1055" s="35">
        <f t="shared" si="49"/>
        <v>0.58599999999999997</v>
      </c>
      <c r="Q1055" s="1">
        <f t="shared" si="48"/>
        <v>0.18652959330370134</v>
      </c>
      <c r="R1055" s="1">
        <v>9</v>
      </c>
      <c r="S1055" s="1">
        <v>6.8</v>
      </c>
      <c r="T1055" s="1">
        <f t="shared" si="50"/>
        <v>2.7326585418992244E-2</v>
      </c>
      <c r="U1055" s="1">
        <v>4</v>
      </c>
      <c r="V1055" s="1">
        <v>10</v>
      </c>
      <c r="W1055" s="1">
        <v>0</v>
      </c>
      <c r="X1055" s="1">
        <v>0</v>
      </c>
      <c r="Y1055" s="1">
        <v>0</v>
      </c>
      <c r="Z1055" s="1">
        <v>0</v>
      </c>
      <c r="AA1055" s="1">
        <v>0</v>
      </c>
      <c r="AB1055" s="1">
        <v>1</v>
      </c>
      <c r="AC1055" s="1" t="s">
        <v>41</v>
      </c>
      <c r="AD1055" s="1" t="s">
        <v>67</v>
      </c>
      <c r="AE1055" s="1" t="s">
        <v>40</v>
      </c>
      <c r="AF1055" s="3">
        <v>4725581.5575999999</v>
      </c>
      <c r="AG1055" s="3">
        <v>2516171.0594000001</v>
      </c>
      <c r="AH1055" s="3">
        <v>-75.494641000000001</v>
      </c>
      <c r="AI1055" s="3">
        <v>8.6630880010000002</v>
      </c>
    </row>
    <row r="1056" spans="1:35" ht="15.75" hidden="1" customHeight="1" x14ac:dyDescent="0.25">
      <c r="A1056" s="1" t="s">
        <v>32</v>
      </c>
      <c r="B1056" s="1" t="s">
        <v>81</v>
      </c>
      <c r="C1056" s="1" t="s">
        <v>92</v>
      </c>
      <c r="D1056" s="1">
        <v>23</v>
      </c>
      <c r="E1056" s="1">
        <v>1011</v>
      </c>
      <c r="F1056" s="1" t="s">
        <v>68</v>
      </c>
      <c r="G1056" s="2">
        <v>45804</v>
      </c>
      <c r="H1056" s="1" t="s">
        <v>49</v>
      </c>
      <c r="I1056" s="1" t="s">
        <v>37</v>
      </c>
      <c r="J1056" s="1" t="s">
        <v>38</v>
      </c>
      <c r="K1056" s="1">
        <v>4</v>
      </c>
      <c r="L1056" s="1">
        <v>11</v>
      </c>
      <c r="M1056" s="1" t="s">
        <v>39</v>
      </c>
      <c r="N1056" s="1" t="s">
        <v>40</v>
      </c>
      <c r="O1056" s="1">
        <v>71.5</v>
      </c>
      <c r="P1056" s="35">
        <f t="shared" si="49"/>
        <v>0.71499999999999997</v>
      </c>
      <c r="Q1056" s="1">
        <f t="shared" si="48"/>
        <v>0.22759156862141033</v>
      </c>
      <c r="R1056" s="1">
        <v>12</v>
      </c>
      <c r="S1056" s="1">
        <v>9.5</v>
      </c>
      <c r="T1056" s="1">
        <f t="shared" si="50"/>
        <v>4.0681992891077094E-2</v>
      </c>
      <c r="U1056" s="1">
        <v>6</v>
      </c>
      <c r="V1056" s="1">
        <v>13</v>
      </c>
      <c r="W1056" s="1">
        <v>2</v>
      </c>
      <c r="X1056" s="1">
        <v>0</v>
      </c>
      <c r="Y1056" s="1">
        <v>0</v>
      </c>
      <c r="Z1056" s="1">
        <v>0</v>
      </c>
      <c r="AA1056" s="1">
        <v>0</v>
      </c>
      <c r="AB1056" s="1">
        <v>1</v>
      </c>
      <c r="AC1056" s="1" t="s">
        <v>41</v>
      </c>
      <c r="AD1056" s="1" t="s">
        <v>67</v>
      </c>
      <c r="AE1056" s="1" t="s">
        <v>40</v>
      </c>
      <c r="AF1056" s="3">
        <v>4725580.6705</v>
      </c>
      <c r="AG1056" s="3">
        <v>2516170.0696</v>
      </c>
      <c r="AH1056" s="3">
        <v>-75.494648999999995</v>
      </c>
      <c r="AI1056" s="3">
        <v>8.6630789999999998</v>
      </c>
    </row>
    <row r="1057" spans="1:35" ht="15.75" hidden="1" customHeight="1" x14ac:dyDescent="0.25">
      <c r="A1057" s="1" t="s">
        <v>32</v>
      </c>
      <c r="B1057" s="1" t="s">
        <v>81</v>
      </c>
      <c r="C1057" s="1" t="s">
        <v>92</v>
      </c>
      <c r="D1057" s="1">
        <v>23</v>
      </c>
      <c r="E1057" s="1">
        <v>1012</v>
      </c>
      <c r="F1057" s="1" t="s">
        <v>68</v>
      </c>
      <c r="G1057" s="2">
        <v>45804</v>
      </c>
      <c r="H1057" s="1" t="s">
        <v>49</v>
      </c>
      <c r="I1057" s="1" t="s">
        <v>37</v>
      </c>
      <c r="J1057" s="1" t="s">
        <v>38</v>
      </c>
      <c r="K1057" s="1">
        <v>6</v>
      </c>
      <c r="L1057" s="1">
        <v>12</v>
      </c>
      <c r="M1057" s="1" t="s">
        <v>39</v>
      </c>
      <c r="N1057" s="1" t="s">
        <v>40</v>
      </c>
      <c r="O1057" s="1">
        <v>64.599999999999994</v>
      </c>
      <c r="P1057" s="35">
        <f t="shared" si="49"/>
        <v>0.64599999999999991</v>
      </c>
      <c r="Q1057" s="1">
        <f t="shared" si="48"/>
        <v>0.20562818647472875</v>
      </c>
      <c r="R1057" s="1">
        <v>10.6</v>
      </c>
      <c r="S1057" s="1">
        <v>8.5</v>
      </c>
      <c r="T1057" s="1">
        <f t="shared" si="50"/>
        <v>3.320895211566869E-2</v>
      </c>
      <c r="U1057" s="1">
        <v>4</v>
      </c>
      <c r="V1057" s="1">
        <v>11</v>
      </c>
      <c r="W1057" s="1">
        <v>1</v>
      </c>
      <c r="X1057" s="1">
        <v>0</v>
      </c>
      <c r="Y1057" s="1">
        <v>0</v>
      </c>
      <c r="Z1057" s="1">
        <v>0</v>
      </c>
      <c r="AA1057" s="1">
        <v>1</v>
      </c>
      <c r="AB1057" s="1">
        <v>1</v>
      </c>
      <c r="AC1057" s="1" t="s">
        <v>41</v>
      </c>
      <c r="AD1057" s="1" t="s">
        <v>67</v>
      </c>
      <c r="AE1057" s="1" t="s">
        <v>40</v>
      </c>
      <c r="AF1057" s="3">
        <v>4725569.0645000003</v>
      </c>
      <c r="AG1057" s="3">
        <v>2516162.7344999998</v>
      </c>
      <c r="AH1057" s="3">
        <v>-75.494754</v>
      </c>
      <c r="AI1057" s="3">
        <v>8.6630120000000002</v>
      </c>
    </row>
    <row r="1058" spans="1:35" ht="15.75" hidden="1" customHeight="1" x14ac:dyDescent="0.25">
      <c r="A1058" s="1" t="s">
        <v>32</v>
      </c>
      <c r="B1058" s="1" t="s">
        <v>81</v>
      </c>
      <c r="C1058" s="1" t="s">
        <v>92</v>
      </c>
      <c r="D1058" s="1">
        <v>23</v>
      </c>
      <c r="E1058" s="1">
        <v>1013</v>
      </c>
      <c r="F1058" s="1" t="s">
        <v>68</v>
      </c>
      <c r="G1058" s="2">
        <v>45804</v>
      </c>
      <c r="H1058" s="1" t="s">
        <v>49</v>
      </c>
      <c r="I1058" s="1" t="s">
        <v>37</v>
      </c>
      <c r="J1058" s="1" t="s">
        <v>38</v>
      </c>
      <c r="K1058" s="1">
        <v>6</v>
      </c>
      <c r="L1058" s="1">
        <v>13</v>
      </c>
      <c r="M1058" s="1" t="s">
        <v>39</v>
      </c>
      <c r="N1058" s="1" t="s">
        <v>40</v>
      </c>
      <c r="O1058" s="1">
        <v>60.8</v>
      </c>
      <c r="P1058" s="35">
        <f t="shared" si="49"/>
        <v>0.60799999999999998</v>
      </c>
      <c r="Q1058" s="1">
        <f t="shared" si="48"/>
        <v>0.19353241079974473</v>
      </c>
      <c r="R1058" s="1">
        <v>10.199999999999999</v>
      </c>
      <c r="S1058" s="1">
        <v>8</v>
      </c>
      <c r="T1058" s="1">
        <f t="shared" si="50"/>
        <v>2.9416926441561197E-2</v>
      </c>
      <c r="U1058" s="1">
        <v>2</v>
      </c>
      <c r="V1058" s="1">
        <v>9</v>
      </c>
      <c r="W1058" s="1">
        <v>1</v>
      </c>
      <c r="X1058" s="1">
        <v>0</v>
      </c>
      <c r="Y1058" s="1">
        <v>0</v>
      </c>
      <c r="Z1058" s="1">
        <v>0</v>
      </c>
      <c r="AA1058" s="1">
        <v>0</v>
      </c>
      <c r="AB1058" s="1">
        <v>0</v>
      </c>
      <c r="AC1058" s="1" t="s">
        <v>41</v>
      </c>
      <c r="AD1058" s="1" t="s">
        <v>67</v>
      </c>
      <c r="AE1058" s="1" t="s">
        <v>40</v>
      </c>
      <c r="AF1058" s="3">
        <v>4725571.9255999997</v>
      </c>
      <c r="AG1058" s="3">
        <v>2516162.6050999998</v>
      </c>
      <c r="AH1058" s="3">
        <v>-75.494727999999995</v>
      </c>
      <c r="AI1058" s="3">
        <v>8.6630109999999991</v>
      </c>
    </row>
    <row r="1059" spans="1:35" ht="15.75" hidden="1" customHeight="1" x14ac:dyDescent="0.25">
      <c r="A1059" s="1" t="s">
        <v>32</v>
      </c>
      <c r="B1059" s="1" t="s">
        <v>81</v>
      </c>
      <c r="C1059" s="1" t="s">
        <v>92</v>
      </c>
      <c r="D1059" s="1">
        <v>23</v>
      </c>
      <c r="E1059" s="1">
        <v>1014</v>
      </c>
      <c r="F1059" s="1" t="s">
        <v>68</v>
      </c>
      <c r="G1059" s="2">
        <v>45804</v>
      </c>
      <c r="H1059" s="1" t="s">
        <v>49</v>
      </c>
      <c r="I1059" s="1" t="s">
        <v>37</v>
      </c>
      <c r="J1059" s="1" t="s">
        <v>38</v>
      </c>
      <c r="K1059" s="1">
        <v>6</v>
      </c>
      <c r="L1059" s="1">
        <v>14</v>
      </c>
      <c r="M1059" s="1" t="s">
        <v>39</v>
      </c>
      <c r="N1059" s="1" t="s">
        <v>40</v>
      </c>
      <c r="O1059" s="1">
        <v>53.1</v>
      </c>
      <c r="P1059" s="35">
        <f t="shared" si="49"/>
        <v>0.53100000000000003</v>
      </c>
      <c r="Q1059" s="1">
        <f t="shared" si="48"/>
        <v>0.16902254956359286</v>
      </c>
      <c r="R1059" s="1">
        <v>11</v>
      </c>
      <c r="S1059" s="1">
        <v>8.5</v>
      </c>
      <c r="T1059" s="1">
        <f t="shared" si="50"/>
        <v>2.2437743454566953E-2</v>
      </c>
      <c r="U1059" s="1">
        <v>4</v>
      </c>
      <c r="V1059" s="1">
        <v>11</v>
      </c>
      <c r="W1059" s="1">
        <v>2</v>
      </c>
      <c r="X1059" s="1">
        <v>0</v>
      </c>
      <c r="Y1059" s="1">
        <v>0</v>
      </c>
      <c r="Z1059" s="1">
        <v>0</v>
      </c>
      <c r="AA1059" s="1">
        <v>0</v>
      </c>
      <c r="AB1059" s="1">
        <v>0</v>
      </c>
      <c r="AC1059" s="1" t="s">
        <v>41</v>
      </c>
      <c r="AD1059" s="1" t="s">
        <v>67</v>
      </c>
      <c r="AE1059" s="1" t="s">
        <v>40</v>
      </c>
      <c r="AF1059" s="3">
        <v>4725579.2026000004</v>
      </c>
      <c r="AG1059" s="3">
        <v>2516164.4378</v>
      </c>
      <c r="AH1059" s="3">
        <v>-75.494662000000005</v>
      </c>
      <c r="AI1059" s="3">
        <v>8.6630280000000006</v>
      </c>
    </row>
    <row r="1060" spans="1:35" ht="15.75" hidden="1" customHeight="1" x14ac:dyDescent="0.25">
      <c r="A1060" s="1" t="s">
        <v>32</v>
      </c>
      <c r="B1060" s="1" t="s">
        <v>81</v>
      </c>
      <c r="C1060" s="1" t="s">
        <v>92</v>
      </c>
      <c r="D1060" s="1">
        <v>23</v>
      </c>
      <c r="E1060" s="1">
        <v>1015</v>
      </c>
      <c r="F1060" s="1" t="s">
        <v>68</v>
      </c>
      <c r="G1060" s="2">
        <v>45804</v>
      </c>
      <c r="H1060" s="1" t="s">
        <v>49</v>
      </c>
      <c r="I1060" s="1" t="s">
        <v>37</v>
      </c>
      <c r="J1060" s="1" t="s">
        <v>38</v>
      </c>
      <c r="K1060" s="1">
        <v>6</v>
      </c>
      <c r="L1060" s="1">
        <v>15</v>
      </c>
      <c r="M1060" s="1" t="s">
        <v>39</v>
      </c>
      <c r="N1060" s="1" t="s">
        <v>40</v>
      </c>
      <c r="O1060" s="1">
        <v>60.7</v>
      </c>
      <c r="P1060" s="35">
        <f t="shared" si="49"/>
        <v>0.60699999999999998</v>
      </c>
      <c r="Q1060" s="1">
        <f t="shared" si="48"/>
        <v>0.19321410091356095</v>
      </c>
      <c r="R1060" s="1">
        <v>11</v>
      </c>
      <c r="S1060" s="1">
        <v>8.6</v>
      </c>
      <c r="T1060" s="1">
        <f t="shared" si="50"/>
        <v>2.9320239813632874E-2</v>
      </c>
      <c r="U1060" s="1">
        <v>5</v>
      </c>
      <c r="V1060" s="1">
        <v>11</v>
      </c>
      <c r="W1060" s="1">
        <v>3</v>
      </c>
      <c r="X1060" s="1">
        <v>0</v>
      </c>
      <c r="Y1060" s="1">
        <v>0</v>
      </c>
      <c r="Z1060" s="1">
        <v>0</v>
      </c>
      <c r="AA1060" s="1">
        <v>1</v>
      </c>
      <c r="AB1060" s="1">
        <v>2</v>
      </c>
      <c r="AC1060" s="1" t="s">
        <v>41</v>
      </c>
      <c r="AD1060" s="1" t="s">
        <v>67</v>
      </c>
      <c r="AE1060" s="1" t="s">
        <v>40</v>
      </c>
      <c r="AF1060" s="3">
        <v>4725578.7449000003</v>
      </c>
      <c r="AG1060" s="3">
        <v>2516161.7859999998</v>
      </c>
      <c r="AH1060" s="3">
        <v>-75.494665999999995</v>
      </c>
      <c r="AI1060" s="3">
        <v>8.6630040000000008</v>
      </c>
    </row>
    <row r="1061" spans="1:35" ht="15.75" hidden="1" customHeight="1" x14ac:dyDescent="0.25">
      <c r="A1061" s="1" t="s">
        <v>32</v>
      </c>
      <c r="B1061" s="1" t="s">
        <v>81</v>
      </c>
      <c r="C1061" s="1" t="s">
        <v>92</v>
      </c>
      <c r="D1061" s="1">
        <v>23</v>
      </c>
      <c r="E1061" s="1">
        <v>1016</v>
      </c>
      <c r="F1061" s="1" t="s">
        <v>68</v>
      </c>
      <c r="G1061" s="2">
        <v>45804</v>
      </c>
      <c r="H1061" s="1" t="s">
        <v>49</v>
      </c>
      <c r="I1061" s="1" t="s">
        <v>37</v>
      </c>
      <c r="J1061" s="1" t="s">
        <v>38</v>
      </c>
      <c r="K1061" s="1">
        <v>6</v>
      </c>
      <c r="L1061" s="1">
        <v>16</v>
      </c>
      <c r="M1061" s="1" t="s">
        <v>43</v>
      </c>
      <c r="N1061" s="1" t="s">
        <v>40</v>
      </c>
      <c r="O1061" s="1">
        <v>52.3</v>
      </c>
      <c r="P1061" s="35">
        <f t="shared" si="49"/>
        <v>0.52300000000000002</v>
      </c>
      <c r="Q1061" s="1">
        <f t="shared" si="48"/>
        <v>0.16647607047412252</v>
      </c>
      <c r="R1061" s="1">
        <v>6.2</v>
      </c>
      <c r="S1061" s="1">
        <v>4</v>
      </c>
      <c r="T1061" s="1">
        <f t="shared" si="50"/>
        <v>2.1766746214491522E-2</v>
      </c>
      <c r="U1061" s="1">
        <v>2</v>
      </c>
      <c r="V1061" s="1">
        <v>9</v>
      </c>
      <c r="W1061" s="1">
        <v>1</v>
      </c>
      <c r="X1061" s="1">
        <v>0</v>
      </c>
      <c r="Y1061" s="1">
        <v>0</v>
      </c>
      <c r="Z1061" s="1">
        <v>0</v>
      </c>
      <c r="AA1061" s="1">
        <v>0</v>
      </c>
      <c r="AB1061" s="1">
        <v>0</v>
      </c>
      <c r="AC1061" s="1" t="s">
        <v>41</v>
      </c>
      <c r="AD1061" s="1" t="s">
        <v>67</v>
      </c>
      <c r="AE1061" s="1" t="s">
        <v>40</v>
      </c>
      <c r="AF1061" s="3">
        <v>4725578.3986999998</v>
      </c>
      <c r="AG1061" s="3">
        <v>2516159.3547</v>
      </c>
      <c r="AH1061" s="3">
        <v>-75.494669000000002</v>
      </c>
      <c r="AI1061" s="3">
        <v>8.6629819999999995</v>
      </c>
    </row>
    <row r="1062" spans="1:35" ht="15.75" hidden="1" customHeight="1" x14ac:dyDescent="0.25">
      <c r="A1062" s="1" t="s">
        <v>32</v>
      </c>
      <c r="B1062" s="1" t="s">
        <v>81</v>
      </c>
      <c r="C1062" s="1" t="s">
        <v>92</v>
      </c>
      <c r="D1062" s="1">
        <v>23</v>
      </c>
      <c r="E1062" s="1">
        <v>1017</v>
      </c>
      <c r="F1062" s="1" t="s">
        <v>68</v>
      </c>
      <c r="G1062" s="2">
        <v>45804</v>
      </c>
      <c r="H1062" s="1" t="s">
        <v>49</v>
      </c>
      <c r="I1062" s="1" t="s">
        <v>37</v>
      </c>
      <c r="J1062" s="1" t="s">
        <v>38</v>
      </c>
      <c r="K1062" s="1">
        <v>7</v>
      </c>
      <c r="L1062" s="1">
        <v>17</v>
      </c>
      <c r="M1062" s="1" t="s">
        <v>39</v>
      </c>
      <c r="N1062" s="1" t="s">
        <v>40</v>
      </c>
      <c r="O1062" s="1">
        <v>61.4</v>
      </c>
      <c r="P1062" s="35">
        <f t="shared" si="49"/>
        <v>0.61399999999999999</v>
      </c>
      <c r="Q1062" s="1">
        <f t="shared" si="48"/>
        <v>0.19544227011684748</v>
      </c>
      <c r="R1062" s="1">
        <v>10.5</v>
      </c>
      <c r="S1062" s="1">
        <v>8.5</v>
      </c>
      <c r="T1062" s="1">
        <f t="shared" si="50"/>
        <v>3.0000388462936088E-2</v>
      </c>
      <c r="U1062" s="1">
        <v>2</v>
      </c>
      <c r="V1062" s="1">
        <v>9</v>
      </c>
      <c r="W1062" s="1">
        <v>0</v>
      </c>
      <c r="X1062" s="1">
        <v>1</v>
      </c>
      <c r="Y1062" s="1">
        <v>0</v>
      </c>
      <c r="Z1062" s="1">
        <v>0</v>
      </c>
      <c r="AA1062" s="1">
        <v>2</v>
      </c>
      <c r="AB1062" s="1">
        <v>2</v>
      </c>
      <c r="AC1062" s="1" t="s">
        <v>41</v>
      </c>
      <c r="AD1062" s="1" t="s">
        <v>67</v>
      </c>
      <c r="AE1062" s="1" t="s">
        <v>40</v>
      </c>
      <c r="AF1062" s="3">
        <v>4725578.7100999998</v>
      </c>
      <c r="AG1062" s="3">
        <v>2516156.4767</v>
      </c>
      <c r="AH1062" s="3">
        <v>-75.494665999999995</v>
      </c>
      <c r="AI1062" s="3">
        <v>8.6629560009999995</v>
      </c>
    </row>
    <row r="1063" spans="1:35" ht="15.75" hidden="1" customHeight="1" x14ac:dyDescent="0.25">
      <c r="A1063" s="1" t="s">
        <v>32</v>
      </c>
      <c r="B1063" s="1" t="s">
        <v>81</v>
      </c>
      <c r="C1063" s="1" t="s">
        <v>92</v>
      </c>
      <c r="D1063" s="1">
        <v>23</v>
      </c>
      <c r="E1063" s="1">
        <v>1018</v>
      </c>
      <c r="F1063" s="1" t="s">
        <v>68</v>
      </c>
      <c r="G1063" s="2">
        <v>45804</v>
      </c>
      <c r="H1063" s="1" t="s">
        <v>49</v>
      </c>
      <c r="I1063" s="1" t="s">
        <v>37</v>
      </c>
      <c r="J1063" s="1" t="s">
        <v>38</v>
      </c>
      <c r="K1063" s="1">
        <v>7</v>
      </c>
      <c r="L1063" s="1">
        <v>18</v>
      </c>
      <c r="M1063" s="1" t="s">
        <v>39</v>
      </c>
      <c r="N1063" s="1" t="s">
        <v>40</v>
      </c>
      <c r="O1063" s="1">
        <v>66.5</v>
      </c>
      <c r="P1063" s="35">
        <f t="shared" si="49"/>
        <v>0.66500000000000004</v>
      </c>
      <c r="Q1063" s="1">
        <f t="shared" ref="Q1063:Q1126" si="51">(P1063/PI())</f>
        <v>0.21167607431222082</v>
      </c>
      <c r="R1063" s="1">
        <v>11</v>
      </c>
      <c r="S1063" s="1">
        <v>8.8000000000000007</v>
      </c>
      <c r="T1063" s="1">
        <f t="shared" si="50"/>
        <v>3.5191147354406711E-2</v>
      </c>
      <c r="U1063" s="1">
        <v>4</v>
      </c>
      <c r="V1063" s="1">
        <v>12</v>
      </c>
      <c r="W1063" s="1">
        <v>1</v>
      </c>
      <c r="X1063" s="1">
        <v>0</v>
      </c>
      <c r="Y1063" s="1">
        <v>0</v>
      </c>
      <c r="Z1063" s="1">
        <v>0</v>
      </c>
      <c r="AA1063" s="1">
        <v>0</v>
      </c>
      <c r="AB1063" s="1">
        <v>1</v>
      </c>
      <c r="AC1063" s="1" t="s">
        <v>41</v>
      </c>
      <c r="AD1063" s="1" t="s">
        <v>67</v>
      </c>
      <c r="AE1063" s="1" t="s">
        <v>40</v>
      </c>
      <c r="AF1063" s="3">
        <v>4725573.5164000001</v>
      </c>
      <c r="AG1063" s="3">
        <v>2516153.4134999998</v>
      </c>
      <c r="AH1063" s="3">
        <v>-75.494713000000004</v>
      </c>
      <c r="AI1063" s="3">
        <v>8.6629280000000008</v>
      </c>
    </row>
    <row r="1064" spans="1:35" ht="15.75" hidden="1" customHeight="1" x14ac:dyDescent="0.25">
      <c r="A1064" s="1" t="s">
        <v>32</v>
      </c>
      <c r="B1064" s="1" t="s">
        <v>81</v>
      </c>
      <c r="C1064" s="1" t="s">
        <v>92</v>
      </c>
      <c r="D1064" s="1">
        <v>23</v>
      </c>
      <c r="E1064" s="1">
        <v>1019</v>
      </c>
      <c r="F1064" s="1" t="s">
        <v>68</v>
      </c>
      <c r="G1064" s="2">
        <v>45804</v>
      </c>
      <c r="H1064" s="1" t="s">
        <v>49</v>
      </c>
      <c r="I1064" s="1" t="s">
        <v>37</v>
      </c>
      <c r="J1064" s="1" t="s">
        <v>38</v>
      </c>
      <c r="K1064" s="1">
        <v>7</v>
      </c>
      <c r="L1064" s="1">
        <v>19</v>
      </c>
      <c r="M1064" s="1" t="s">
        <v>39</v>
      </c>
      <c r="N1064" s="1" t="s">
        <v>40</v>
      </c>
      <c r="O1064" s="1">
        <v>57.6</v>
      </c>
      <c r="P1064" s="35">
        <f t="shared" si="49"/>
        <v>0.57600000000000007</v>
      </c>
      <c r="Q1064" s="1">
        <f t="shared" si="51"/>
        <v>0.18334649444186346</v>
      </c>
      <c r="R1064" s="1">
        <v>11</v>
      </c>
      <c r="S1064" s="1">
        <v>8.8000000000000007</v>
      </c>
      <c r="T1064" s="1">
        <f t="shared" si="50"/>
        <v>2.6401895199628343E-2</v>
      </c>
      <c r="U1064" s="1">
        <v>5</v>
      </c>
      <c r="V1064" s="1">
        <v>11</v>
      </c>
      <c r="W1064" s="1">
        <v>2</v>
      </c>
      <c r="X1064" s="1">
        <v>0</v>
      </c>
      <c r="Y1064" s="1">
        <v>0</v>
      </c>
      <c r="Z1064" s="1">
        <v>1</v>
      </c>
      <c r="AA1064" s="1">
        <v>0</v>
      </c>
      <c r="AB1064" s="1">
        <v>1</v>
      </c>
      <c r="AC1064" s="1" t="s">
        <v>41</v>
      </c>
      <c r="AD1064" s="1" t="s">
        <v>67</v>
      </c>
      <c r="AE1064" s="1" t="s">
        <v>40</v>
      </c>
      <c r="AF1064" s="3">
        <v>4725582.1025999999</v>
      </c>
      <c r="AG1064" s="3">
        <v>2516153.4678000002</v>
      </c>
      <c r="AH1064" s="3">
        <v>-75.494635000000002</v>
      </c>
      <c r="AI1064" s="3">
        <v>8.6629290010000002</v>
      </c>
    </row>
    <row r="1065" spans="1:35" ht="15.75" hidden="1" customHeight="1" x14ac:dyDescent="0.25">
      <c r="A1065" s="1" t="s">
        <v>32</v>
      </c>
      <c r="B1065" s="1" t="s">
        <v>81</v>
      </c>
      <c r="C1065" s="1" t="s">
        <v>92</v>
      </c>
      <c r="D1065" s="1">
        <v>23</v>
      </c>
      <c r="E1065" s="1">
        <v>1020</v>
      </c>
      <c r="F1065" s="1" t="s">
        <v>68</v>
      </c>
      <c r="G1065" s="2">
        <v>45804</v>
      </c>
      <c r="H1065" s="1" t="s">
        <v>49</v>
      </c>
      <c r="I1065" s="1" t="s">
        <v>37</v>
      </c>
      <c r="J1065" s="1" t="s">
        <v>38</v>
      </c>
      <c r="K1065" s="1">
        <v>7</v>
      </c>
      <c r="L1065" s="1">
        <v>20</v>
      </c>
      <c r="M1065" s="1" t="s">
        <v>39</v>
      </c>
      <c r="N1065" s="1" t="s">
        <v>40</v>
      </c>
      <c r="O1065" s="1">
        <v>62.9</v>
      </c>
      <c r="P1065" s="35">
        <f t="shared" si="49"/>
        <v>0.629</v>
      </c>
      <c r="Q1065" s="1">
        <f t="shared" si="51"/>
        <v>0.20021691840960434</v>
      </c>
      <c r="R1065" s="1">
        <v>11</v>
      </c>
      <c r="S1065" s="1">
        <v>9</v>
      </c>
      <c r="T1065" s="1">
        <f t="shared" si="50"/>
        <v>3.1484110419910283E-2</v>
      </c>
      <c r="U1065" s="1">
        <v>5</v>
      </c>
      <c r="V1065" s="1">
        <v>12</v>
      </c>
      <c r="W1065" s="1">
        <v>1</v>
      </c>
      <c r="X1065" s="1">
        <v>0</v>
      </c>
      <c r="Y1065" s="1">
        <v>0</v>
      </c>
      <c r="Z1065" s="1">
        <v>0</v>
      </c>
      <c r="AA1065" s="1">
        <v>1</v>
      </c>
      <c r="AB1065" s="1">
        <v>2</v>
      </c>
      <c r="AC1065" s="1" t="s">
        <v>41</v>
      </c>
      <c r="AD1065" s="1" t="s">
        <v>67</v>
      </c>
      <c r="AE1065" s="1" t="s">
        <v>40</v>
      </c>
      <c r="AF1065" s="3">
        <v>4725581.2061000001</v>
      </c>
      <c r="AG1065" s="3">
        <v>2516151.0400999999</v>
      </c>
      <c r="AH1065" s="3">
        <v>-75.494642999999996</v>
      </c>
      <c r="AI1065" s="3">
        <v>8.6629070000000006</v>
      </c>
    </row>
    <row r="1066" spans="1:35" ht="15.75" hidden="1" customHeight="1" x14ac:dyDescent="0.25">
      <c r="A1066" s="1" t="s">
        <v>32</v>
      </c>
      <c r="B1066" s="1" t="s">
        <v>81</v>
      </c>
      <c r="C1066" s="1" t="s">
        <v>92</v>
      </c>
      <c r="D1066" s="1">
        <v>23</v>
      </c>
      <c r="E1066" s="1">
        <v>1021</v>
      </c>
      <c r="F1066" s="1" t="s">
        <v>68</v>
      </c>
      <c r="G1066" s="2">
        <v>45804</v>
      </c>
      <c r="H1066" s="1" t="s">
        <v>49</v>
      </c>
      <c r="I1066" s="1" t="s">
        <v>37</v>
      </c>
      <c r="J1066" s="1" t="s">
        <v>38</v>
      </c>
      <c r="K1066" s="1">
        <v>7</v>
      </c>
      <c r="L1066" s="1">
        <v>21</v>
      </c>
      <c r="M1066" s="1" t="s">
        <v>39</v>
      </c>
      <c r="N1066" s="1" t="s">
        <v>40</v>
      </c>
      <c r="O1066" s="1">
        <v>61.9</v>
      </c>
      <c r="P1066" s="35">
        <f t="shared" ref="P1066:P1129" si="52">(O1066/100)</f>
        <v>0.61899999999999999</v>
      </c>
      <c r="Q1066" s="1">
        <f t="shared" si="51"/>
        <v>0.19703381954776644</v>
      </c>
      <c r="R1066" s="1">
        <v>10.5</v>
      </c>
      <c r="S1066" s="1">
        <v>8.5</v>
      </c>
      <c r="T1066" s="1">
        <f t="shared" si="50"/>
        <v>3.0490983575016856E-2</v>
      </c>
      <c r="U1066" s="1">
        <v>5</v>
      </c>
      <c r="V1066" s="1">
        <v>13</v>
      </c>
      <c r="W1066" s="1">
        <v>0</v>
      </c>
      <c r="X1066" s="1">
        <v>0</v>
      </c>
      <c r="Y1066" s="1">
        <v>0</v>
      </c>
      <c r="Z1066" s="1">
        <v>0</v>
      </c>
      <c r="AA1066" s="1">
        <v>0</v>
      </c>
      <c r="AB1066" s="1">
        <v>0</v>
      </c>
      <c r="AC1066" s="1" t="s">
        <v>41</v>
      </c>
      <c r="AD1066" s="1" t="s">
        <v>67</v>
      </c>
      <c r="AE1066" s="1" t="s">
        <v>40</v>
      </c>
      <c r="AF1066" s="3">
        <v>4725582.6311999997</v>
      </c>
      <c r="AG1066" s="3">
        <v>2516150.1458000001</v>
      </c>
      <c r="AH1066" s="3">
        <v>-75.494630000000001</v>
      </c>
      <c r="AI1066" s="3">
        <v>8.6628989999999995</v>
      </c>
    </row>
    <row r="1067" spans="1:35" ht="15.75" hidden="1" customHeight="1" x14ac:dyDescent="0.25">
      <c r="A1067" s="1" t="s">
        <v>32</v>
      </c>
      <c r="B1067" s="1" t="s">
        <v>81</v>
      </c>
      <c r="C1067" s="1" t="s">
        <v>92</v>
      </c>
      <c r="D1067" s="1">
        <v>23</v>
      </c>
      <c r="E1067" s="1">
        <v>1022</v>
      </c>
      <c r="F1067" s="1" t="s">
        <v>68</v>
      </c>
      <c r="G1067" s="2">
        <v>45804</v>
      </c>
      <c r="H1067" s="1" t="s">
        <v>49</v>
      </c>
      <c r="I1067" s="1" t="s">
        <v>37</v>
      </c>
      <c r="J1067" s="1" t="s">
        <v>38</v>
      </c>
      <c r="K1067" s="1">
        <v>8</v>
      </c>
      <c r="L1067" s="1">
        <v>22</v>
      </c>
      <c r="M1067" s="1" t="s">
        <v>39</v>
      </c>
      <c r="N1067" s="1" t="s">
        <v>40</v>
      </c>
      <c r="O1067" s="1">
        <v>68.900000000000006</v>
      </c>
      <c r="P1067" s="35">
        <f t="shared" si="52"/>
        <v>0.68900000000000006</v>
      </c>
      <c r="Q1067" s="1">
        <f t="shared" si="51"/>
        <v>0.21931551158063181</v>
      </c>
      <c r="R1067" s="1">
        <v>10.3</v>
      </c>
      <c r="S1067" s="1">
        <v>8.1999999999999993</v>
      </c>
      <c r="T1067" s="1">
        <f t="shared" si="50"/>
        <v>3.7777096869763833E-2</v>
      </c>
      <c r="U1067" s="1">
        <v>4</v>
      </c>
      <c r="V1067" s="1">
        <v>12</v>
      </c>
      <c r="W1067" s="1">
        <v>1</v>
      </c>
      <c r="X1067" s="1">
        <v>0</v>
      </c>
      <c r="Y1067" s="1">
        <v>1</v>
      </c>
      <c r="Z1067" s="1">
        <v>0</v>
      </c>
      <c r="AA1067" s="1">
        <v>0</v>
      </c>
      <c r="AB1067" s="1">
        <v>3</v>
      </c>
      <c r="AC1067" s="1" t="s">
        <v>45</v>
      </c>
      <c r="AD1067" s="1" t="s">
        <v>67</v>
      </c>
      <c r="AE1067" s="1" t="s">
        <v>40</v>
      </c>
      <c r="AF1067" s="3">
        <v>4725586.3822999997</v>
      </c>
      <c r="AG1067" s="3">
        <v>2516151.4485999998</v>
      </c>
      <c r="AH1067" s="3">
        <v>-75.494596000000001</v>
      </c>
      <c r="AI1067" s="3">
        <v>8.6629109999999994</v>
      </c>
    </row>
    <row r="1068" spans="1:35" ht="15.75" hidden="1" customHeight="1" x14ac:dyDescent="0.25">
      <c r="A1068" s="1" t="s">
        <v>32</v>
      </c>
      <c r="B1068" s="1" t="s">
        <v>81</v>
      </c>
      <c r="C1068" s="1" t="s">
        <v>92</v>
      </c>
      <c r="D1068" s="1">
        <v>23</v>
      </c>
      <c r="E1068" s="1">
        <v>1023</v>
      </c>
      <c r="F1068" s="1" t="s">
        <v>68</v>
      </c>
      <c r="G1068" s="2">
        <v>45804</v>
      </c>
      <c r="H1068" s="1" t="s">
        <v>49</v>
      </c>
      <c r="I1068" s="1" t="s">
        <v>37</v>
      </c>
      <c r="J1068" s="1" t="s">
        <v>38</v>
      </c>
      <c r="K1068" s="1">
        <v>8</v>
      </c>
      <c r="L1068" s="1">
        <v>23</v>
      </c>
      <c r="M1068" s="1" t="s">
        <v>39</v>
      </c>
      <c r="N1068" s="1" t="s">
        <v>40</v>
      </c>
      <c r="O1068" s="1">
        <v>61.4</v>
      </c>
      <c r="P1068" s="35">
        <f t="shared" si="52"/>
        <v>0.61399999999999999</v>
      </c>
      <c r="Q1068" s="1">
        <f t="shared" si="51"/>
        <v>0.19544227011684748</v>
      </c>
      <c r="R1068" s="1">
        <v>8.5</v>
      </c>
      <c r="S1068" s="1">
        <v>6.2</v>
      </c>
      <c r="T1068" s="1">
        <f t="shared" si="50"/>
        <v>3.0000388462936088E-2</v>
      </c>
      <c r="U1068" s="1">
        <v>2</v>
      </c>
      <c r="V1068" s="1">
        <v>9</v>
      </c>
      <c r="W1068" s="1">
        <v>0</v>
      </c>
      <c r="X1068" s="1">
        <v>0</v>
      </c>
      <c r="Y1068" s="1">
        <v>0</v>
      </c>
      <c r="Z1068" s="1">
        <v>0</v>
      </c>
      <c r="AA1068" s="1">
        <v>1</v>
      </c>
      <c r="AB1068" s="1">
        <v>1</v>
      </c>
      <c r="AC1068" s="1" t="s">
        <v>45</v>
      </c>
      <c r="AD1068" s="1" t="s">
        <v>67</v>
      </c>
      <c r="AE1068" s="1" t="s">
        <v>40</v>
      </c>
      <c r="AF1068" s="3">
        <v>4725586.4952999996</v>
      </c>
      <c r="AG1068" s="3">
        <v>2516151.8903000001</v>
      </c>
      <c r="AH1068" s="3">
        <v>-75.494595000000004</v>
      </c>
      <c r="AI1068" s="3">
        <v>8.6629149999999999</v>
      </c>
    </row>
    <row r="1069" spans="1:35" ht="15.75" hidden="1" customHeight="1" x14ac:dyDescent="0.25">
      <c r="A1069" s="1" t="s">
        <v>32</v>
      </c>
      <c r="B1069" s="1" t="s">
        <v>81</v>
      </c>
      <c r="C1069" s="1" t="s">
        <v>92</v>
      </c>
      <c r="D1069" s="1">
        <v>23</v>
      </c>
      <c r="E1069" s="1">
        <v>1024</v>
      </c>
      <c r="F1069" s="1" t="s">
        <v>68</v>
      </c>
      <c r="G1069" s="2">
        <v>45804</v>
      </c>
      <c r="H1069" s="1" t="s">
        <v>49</v>
      </c>
      <c r="I1069" s="1" t="s">
        <v>37</v>
      </c>
      <c r="J1069" s="1" t="s">
        <v>38</v>
      </c>
      <c r="K1069" s="1">
        <v>9</v>
      </c>
      <c r="L1069" s="1">
        <v>24</v>
      </c>
      <c r="M1069" s="1" t="s">
        <v>39</v>
      </c>
      <c r="N1069" s="1" t="s">
        <v>40</v>
      </c>
      <c r="O1069" s="1">
        <v>59.7</v>
      </c>
      <c r="P1069" s="35">
        <f t="shared" si="52"/>
        <v>0.59699999999999998</v>
      </c>
      <c r="Q1069" s="1">
        <f t="shared" si="51"/>
        <v>0.19003100205172302</v>
      </c>
      <c r="R1069" s="1">
        <v>10.7</v>
      </c>
      <c r="S1069" s="1">
        <v>8.5</v>
      </c>
      <c r="T1069" s="1">
        <f t="shared" si="50"/>
        <v>2.8362127056219658E-2</v>
      </c>
      <c r="U1069" s="1">
        <v>2</v>
      </c>
      <c r="V1069" s="1">
        <v>10</v>
      </c>
      <c r="W1069" s="1">
        <v>2</v>
      </c>
      <c r="X1069" s="1">
        <v>0</v>
      </c>
      <c r="Y1069" s="1">
        <v>0</v>
      </c>
      <c r="Z1069" s="1">
        <v>0</v>
      </c>
      <c r="AA1069" s="1">
        <v>0</v>
      </c>
      <c r="AB1069" s="1">
        <v>2</v>
      </c>
      <c r="AC1069" s="1" t="s">
        <v>41</v>
      </c>
      <c r="AD1069" s="1" t="s">
        <v>67</v>
      </c>
      <c r="AE1069" s="1" t="s">
        <v>40</v>
      </c>
      <c r="AF1069" s="3">
        <v>4725594.8460999997</v>
      </c>
      <c r="AG1069" s="3">
        <v>2516149.6231999998</v>
      </c>
      <c r="AH1069" s="3">
        <v>-75.494518999999997</v>
      </c>
      <c r="AI1069" s="3">
        <v>8.6628950000000007</v>
      </c>
    </row>
    <row r="1070" spans="1:35" ht="15.75" hidden="1" customHeight="1" x14ac:dyDescent="0.25">
      <c r="A1070" s="1" t="s">
        <v>32</v>
      </c>
      <c r="B1070" s="1" t="s">
        <v>81</v>
      </c>
      <c r="C1070" s="1" t="s">
        <v>92</v>
      </c>
      <c r="D1070" s="1">
        <v>23</v>
      </c>
      <c r="E1070" s="1">
        <v>1025</v>
      </c>
      <c r="F1070" s="1" t="s">
        <v>68</v>
      </c>
      <c r="G1070" s="2">
        <v>45804</v>
      </c>
      <c r="H1070" s="1" t="s">
        <v>49</v>
      </c>
      <c r="I1070" s="1" t="s">
        <v>37</v>
      </c>
      <c r="J1070" s="1" t="s">
        <v>38</v>
      </c>
      <c r="K1070" s="1">
        <v>9</v>
      </c>
      <c r="L1070" s="1">
        <v>25</v>
      </c>
      <c r="M1070" s="1" t="s">
        <v>39</v>
      </c>
      <c r="N1070" s="1" t="s">
        <v>40</v>
      </c>
      <c r="O1070" s="1">
        <v>70.2</v>
      </c>
      <c r="P1070" s="35">
        <f t="shared" si="52"/>
        <v>0.70200000000000007</v>
      </c>
      <c r="Q1070" s="1">
        <f t="shared" si="51"/>
        <v>0.22345354010102109</v>
      </c>
      <c r="R1070" s="1">
        <v>10.4</v>
      </c>
      <c r="S1070" s="1">
        <v>8.4</v>
      </c>
      <c r="T1070" s="1">
        <f t="shared" si="50"/>
        <v>3.9216096287729207E-2</v>
      </c>
      <c r="U1070" s="1">
        <v>5</v>
      </c>
      <c r="V1070" s="1">
        <v>11</v>
      </c>
      <c r="W1070" s="1">
        <v>0</v>
      </c>
      <c r="X1070" s="1">
        <v>0</v>
      </c>
      <c r="Y1070" s="1">
        <v>0</v>
      </c>
      <c r="Z1070" s="1">
        <v>0</v>
      </c>
      <c r="AA1070" s="1">
        <v>0</v>
      </c>
      <c r="AB1070" s="1">
        <v>5</v>
      </c>
      <c r="AC1070" s="1" t="s">
        <v>45</v>
      </c>
      <c r="AD1070" s="1" t="s">
        <v>67</v>
      </c>
      <c r="AE1070" s="1" t="s">
        <v>40</v>
      </c>
      <c r="AF1070" s="3">
        <v>4725597.1284999996</v>
      </c>
      <c r="AG1070" s="3">
        <v>2516145.1834999998</v>
      </c>
      <c r="AH1070" s="3">
        <v>-75.494497999999993</v>
      </c>
      <c r="AI1070" s="3">
        <v>8.6628550000000004</v>
      </c>
    </row>
    <row r="1071" spans="1:35" ht="15.75" hidden="1" customHeight="1" x14ac:dyDescent="0.25">
      <c r="A1071" s="1" t="s">
        <v>32</v>
      </c>
      <c r="B1071" s="1" t="s">
        <v>81</v>
      </c>
      <c r="C1071" s="1" t="s">
        <v>92</v>
      </c>
      <c r="D1071" s="1">
        <v>23</v>
      </c>
      <c r="E1071" s="1">
        <v>1026</v>
      </c>
      <c r="F1071" s="1" t="s">
        <v>68</v>
      </c>
      <c r="G1071" s="2">
        <v>45804</v>
      </c>
      <c r="H1071" s="1" t="s">
        <v>49</v>
      </c>
      <c r="I1071" s="1" t="s">
        <v>37</v>
      </c>
      <c r="J1071" s="1" t="s">
        <v>38</v>
      </c>
      <c r="K1071" s="1">
        <v>9</v>
      </c>
      <c r="L1071" s="1">
        <v>26</v>
      </c>
      <c r="M1071" s="1" t="s">
        <v>39</v>
      </c>
      <c r="N1071" s="1" t="s">
        <v>40</v>
      </c>
      <c r="O1071" s="1">
        <v>73.5</v>
      </c>
      <c r="P1071" s="35">
        <f t="shared" si="52"/>
        <v>0.73499999999999999</v>
      </c>
      <c r="Q1071" s="1">
        <f t="shared" si="51"/>
        <v>0.23395776634508614</v>
      </c>
      <c r="R1071" s="1">
        <v>10.5</v>
      </c>
      <c r="S1071" s="1">
        <v>8.5</v>
      </c>
      <c r="T1071" s="1">
        <f t="shared" si="50"/>
        <v>4.2989739565909575E-2</v>
      </c>
      <c r="U1071" s="1">
        <v>2</v>
      </c>
      <c r="V1071" s="1">
        <v>9</v>
      </c>
      <c r="W1071" s="1">
        <v>1</v>
      </c>
      <c r="X1071" s="1">
        <v>0</v>
      </c>
      <c r="Y1071" s="1">
        <v>0</v>
      </c>
      <c r="Z1071" s="1">
        <v>0</v>
      </c>
      <c r="AA1071" s="1">
        <v>0</v>
      </c>
      <c r="AB1071" s="1">
        <v>6</v>
      </c>
      <c r="AC1071" s="1" t="s">
        <v>45</v>
      </c>
      <c r="AD1071" s="1" t="s">
        <v>67</v>
      </c>
      <c r="AE1071" s="1" t="s">
        <v>40</v>
      </c>
      <c r="AF1071" s="3">
        <v>4725597.1096999999</v>
      </c>
      <c r="AG1071" s="3">
        <v>2516142.3075999999</v>
      </c>
      <c r="AH1071" s="3">
        <v>-75.494497999999993</v>
      </c>
      <c r="AI1071" s="3">
        <v>8.6628290000000003</v>
      </c>
    </row>
    <row r="1072" spans="1:35" ht="15.75" hidden="1" customHeight="1" x14ac:dyDescent="0.25">
      <c r="A1072" s="1" t="s">
        <v>32</v>
      </c>
      <c r="B1072" s="1" t="s">
        <v>81</v>
      </c>
      <c r="C1072" s="1" t="s">
        <v>92</v>
      </c>
      <c r="D1072" s="1">
        <v>23</v>
      </c>
      <c r="E1072" s="1">
        <v>1027</v>
      </c>
      <c r="F1072" s="1" t="s">
        <v>68</v>
      </c>
      <c r="G1072" s="2">
        <v>45804</v>
      </c>
      <c r="H1072" s="1" t="s">
        <v>49</v>
      </c>
      <c r="I1072" s="1" t="s">
        <v>37</v>
      </c>
      <c r="J1072" s="1" t="s">
        <v>38</v>
      </c>
      <c r="K1072" s="1">
        <v>10</v>
      </c>
      <c r="L1072" s="1">
        <v>27</v>
      </c>
      <c r="M1072" s="1" t="s">
        <v>39</v>
      </c>
      <c r="N1072" s="1" t="s">
        <v>40</v>
      </c>
      <c r="O1072" s="1">
        <v>62.7</v>
      </c>
      <c r="P1072" s="35">
        <f t="shared" si="52"/>
        <v>0.627</v>
      </c>
      <c r="Q1072" s="1">
        <f t="shared" si="51"/>
        <v>0.19958029863723675</v>
      </c>
      <c r="R1072" s="1">
        <v>10.8</v>
      </c>
      <c r="S1072" s="1">
        <v>8.5</v>
      </c>
      <c r="T1072" s="1">
        <f t="shared" si="50"/>
        <v>3.128421181138686E-2</v>
      </c>
      <c r="U1072" s="1">
        <v>4</v>
      </c>
      <c r="V1072" s="1">
        <v>11</v>
      </c>
      <c r="W1072" s="1">
        <v>1</v>
      </c>
      <c r="X1072" s="1">
        <v>0</v>
      </c>
      <c r="Y1072" s="1">
        <v>0</v>
      </c>
      <c r="Z1072" s="1">
        <v>0</v>
      </c>
      <c r="AA1072" s="1">
        <v>0</v>
      </c>
      <c r="AB1072" s="1">
        <v>1</v>
      </c>
      <c r="AC1072" s="1" t="s">
        <v>41</v>
      </c>
      <c r="AD1072" s="1" t="s">
        <v>67</v>
      </c>
      <c r="AE1072" s="1" t="s">
        <v>40</v>
      </c>
      <c r="AF1072" s="3">
        <v>4725579.4217999997</v>
      </c>
      <c r="AG1072" s="3">
        <v>2516147.5120999999</v>
      </c>
      <c r="AH1072" s="3">
        <v>-75.494658999999999</v>
      </c>
      <c r="AI1072" s="3">
        <v>8.6628750009999997</v>
      </c>
    </row>
    <row r="1073" spans="1:35" ht="15.75" hidden="1" customHeight="1" x14ac:dyDescent="0.25">
      <c r="A1073" s="1" t="s">
        <v>32</v>
      </c>
      <c r="B1073" s="1" t="s">
        <v>81</v>
      </c>
      <c r="C1073" s="1" t="s">
        <v>92</v>
      </c>
      <c r="D1073" s="1">
        <v>23</v>
      </c>
      <c r="E1073" s="1">
        <v>1028</v>
      </c>
      <c r="F1073" s="1" t="s">
        <v>68</v>
      </c>
      <c r="G1073" s="2">
        <v>45804</v>
      </c>
      <c r="H1073" s="1" t="s">
        <v>49</v>
      </c>
      <c r="I1073" s="1" t="s">
        <v>37</v>
      </c>
      <c r="J1073" s="1" t="s">
        <v>38</v>
      </c>
      <c r="K1073" s="1">
        <v>10</v>
      </c>
      <c r="L1073" s="1">
        <v>28</v>
      </c>
      <c r="M1073" s="1" t="s">
        <v>39</v>
      </c>
      <c r="N1073" s="1" t="s">
        <v>40</v>
      </c>
      <c r="O1073" s="1">
        <v>59.5</v>
      </c>
      <c r="P1073" s="35">
        <f t="shared" si="52"/>
        <v>0.59499999999999997</v>
      </c>
      <c r="Q1073" s="1">
        <f t="shared" si="51"/>
        <v>0.18939438227935546</v>
      </c>
      <c r="R1073" s="1">
        <v>10.3</v>
      </c>
      <c r="S1073" s="1">
        <v>8</v>
      </c>
      <c r="T1073" s="1">
        <f t="shared" si="50"/>
        <v>2.8172414364054123E-2</v>
      </c>
      <c r="U1073" s="1">
        <v>2</v>
      </c>
      <c r="V1073" s="1">
        <v>9</v>
      </c>
      <c r="W1073" s="1">
        <v>1</v>
      </c>
      <c r="X1073" s="1">
        <v>0</v>
      </c>
      <c r="Y1073" s="1">
        <v>1</v>
      </c>
      <c r="Z1073" s="1">
        <v>0</v>
      </c>
      <c r="AA1073" s="1">
        <v>0</v>
      </c>
      <c r="AB1073" s="1">
        <v>2</v>
      </c>
      <c r="AC1073" s="1" t="s">
        <v>41</v>
      </c>
      <c r="AD1073" s="1" t="s">
        <v>67</v>
      </c>
      <c r="AE1073" s="1" t="s">
        <v>40</v>
      </c>
      <c r="AF1073" s="3">
        <v>4725577.7757999999</v>
      </c>
      <c r="AG1073" s="3">
        <v>2516148.2971999999</v>
      </c>
      <c r="AH1073" s="3">
        <v>-75.494674000000003</v>
      </c>
      <c r="AI1073" s="3">
        <v>8.6628819999999997</v>
      </c>
    </row>
    <row r="1074" spans="1:35" ht="15.75" hidden="1" customHeight="1" x14ac:dyDescent="0.25">
      <c r="A1074" s="1" t="s">
        <v>32</v>
      </c>
      <c r="B1074" s="1" t="s">
        <v>81</v>
      </c>
      <c r="C1074" s="1" t="s">
        <v>92</v>
      </c>
      <c r="D1074" s="1">
        <v>23</v>
      </c>
      <c r="E1074" s="1">
        <v>1029</v>
      </c>
      <c r="F1074" s="1" t="s">
        <v>68</v>
      </c>
      <c r="G1074" s="2">
        <v>45804</v>
      </c>
      <c r="H1074" s="1" t="s">
        <v>49</v>
      </c>
      <c r="I1074" s="1" t="s">
        <v>37</v>
      </c>
      <c r="J1074" s="1" t="s">
        <v>38</v>
      </c>
      <c r="K1074" s="1">
        <v>10</v>
      </c>
      <c r="L1074" s="1">
        <v>29</v>
      </c>
      <c r="M1074" s="1" t="s">
        <v>39</v>
      </c>
      <c r="N1074" s="1" t="s">
        <v>40</v>
      </c>
      <c r="O1074" s="1">
        <v>62.5</v>
      </c>
      <c r="P1074" s="35">
        <f t="shared" si="52"/>
        <v>0.625</v>
      </c>
      <c r="Q1074" s="1">
        <f t="shared" si="51"/>
        <v>0.19894367886486919</v>
      </c>
      <c r="R1074" s="1">
        <v>9.5</v>
      </c>
      <c r="S1074" s="1">
        <v>7.5</v>
      </c>
      <c r="T1074" s="1">
        <f t="shared" si="50"/>
        <v>3.1084949822635811E-2</v>
      </c>
      <c r="U1074" s="1">
        <v>3</v>
      </c>
      <c r="V1074" s="1">
        <v>9</v>
      </c>
      <c r="W1074" s="1">
        <v>2</v>
      </c>
      <c r="X1074" s="1">
        <v>0</v>
      </c>
      <c r="Y1074" s="1">
        <v>0</v>
      </c>
      <c r="Z1074" s="1">
        <v>0</v>
      </c>
      <c r="AA1074" s="1">
        <v>0</v>
      </c>
      <c r="AB1074" s="1">
        <v>2</v>
      </c>
      <c r="AC1074" s="1" t="s">
        <v>41</v>
      </c>
      <c r="AD1074" s="1" t="s">
        <v>67</v>
      </c>
      <c r="AE1074" s="1" t="s">
        <v>40</v>
      </c>
      <c r="AF1074" s="3">
        <v>4725578.4976000004</v>
      </c>
      <c r="AG1074" s="3">
        <v>2516140.8810999999</v>
      </c>
      <c r="AH1074" s="3">
        <v>-75.494667000000007</v>
      </c>
      <c r="AI1074" s="3">
        <v>8.6628150000000002</v>
      </c>
    </row>
    <row r="1075" spans="1:35" ht="15.75" hidden="1" customHeight="1" x14ac:dyDescent="0.25">
      <c r="A1075" s="1" t="s">
        <v>32</v>
      </c>
      <c r="B1075" s="1" t="s">
        <v>93</v>
      </c>
      <c r="C1075" s="1" t="s">
        <v>94</v>
      </c>
      <c r="D1075" s="1">
        <v>24</v>
      </c>
      <c r="E1075" s="1">
        <v>1030</v>
      </c>
      <c r="F1075" s="1" t="s">
        <v>86</v>
      </c>
      <c r="G1075" s="2">
        <v>45805</v>
      </c>
      <c r="H1075" s="4" t="s">
        <v>83</v>
      </c>
      <c r="I1075" s="1" t="s">
        <v>50</v>
      </c>
      <c r="J1075" s="1" t="s">
        <v>38</v>
      </c>
      <c r="K1075" s="1">
        <v>1</v>
      </c>
      <c r="L1075" s="1">
        <v>1</v>
      </c>
      <c r="M1075" s="1" t="s">
        <v>39</v>
      </c>
      <c r="N1075" s="1" t="s">
        <v>40</v>
      </c>
      <c r="O1075" s="1">
        <v>79.900000000000006</v>
      </c>
      <c r="P1075" s="35">
        <f t="shared" si="52"/>
        <v>0.79900000000000004</v>
      </c>
      <c r="Q1075" s="1">
        <f t="shared" si="51"/>
        <v>0.25432959906084879</v>
      </c>
      <c r="R1075" s="1">
        <v>12</v>
      </c>
      <c r="S1075" s="1">
        <v>9.6</v>
      </c>
      <c r="T1075" s="1">
        <f t="shared" ref="T1075:T1138" si="53">(PI()/4)*Q1075*Q1075</f>
        <v>5.0802337412404551E-2</v>
      </c>
      <c r="U1075" s="1">
        <v>9</v>
      </c>
      <c r="V1075" s="1">
        <v>24</v>
      </c>
      <c r="W1075" s="1">
        <v>3</v>
      </c>
      <c r="X1075" s="1">
        <v>0</v>
      </c>
      <c r="Y1075" s="1">
        <v>0</v>
      </c>
      <c r="Z1075" s="1">
        <v>0</v>
      </c>
      <c r="AA1075" s="1">
        <v>0</v>
      </c>
      <c r="AB1075" s="1">
        <v>0</v>
      </c>
      <c r="AC1075" s="1" t="s">
        <v>41</v>
      </c>
      <c r="AD1075" s="1" t="s">
        <v>87</v>
      </c>
      <c r="AE1075" s="1" t="s">
        <v>40</v>
      </c>
      <c r="AF1075" s="3">
        <v>4689807.0069000004</v>
      </c>
      <c r="AG1075" s="3">
        <v>2512270.5978999999</v>
      </c>
      <c r="AH1075" s="3">
        <v>-75.819338000000002</v>
      </c>
      <c r="AI1075" s="3">
        <v>8.6255760000000006</v>
      </c>
    </row>
    <row r="1076" spans="1:35" ht="15.75" hidden="1" customHeight="1" x14ac:dyDescent="0.25">
      <c r="A1076" s="1" t="s">
        <v>32</v>
      </c>
      <c r="B1076" s="1" t="s">
        <v>93</v>
      </c>
      <c r="C1076" s="1" t="s">
        <v>94</v>
      </c>
      <c r="D1076" s="1">
        <v>24</v>
      </c>
      <c r="E1076" s="1" t="s">
        <v>40</v>
      </c>
      <c r="F1076" s="1" t="s">
        <v>86</v>
      </c>
      <c r="G1076" s="2">
        <v>45805</v>
      </c>
      <c r="H1076" s="4" t="s">
        <v>83</v>
      </c>
      <c r="I1076" s="1" t="s">
        <v>50</v>
      </c>
      <c r="J1076" s="1" t="s">
        <v>38</v>
      </c>
      <c r="K1076" s="1">
        <v>1</v>
      </c>
      <c r="L1076" s="1">
        <v>2</v>
      </c>
      <c r="M1076" s="1" t="s">
        <v>47</v>
      </c>
      <c r="N1076" s="1">
        <v>13</v>
      </c>
      <c r="O1076" s="1" t="s">
        <v>40</v>
      </c>
      <c r="P1076" s="35"/>
      <c r="Q1076" s="1"/>
      <c r="R1076" s="1"/>
      <c r="S1076" s="1" t="s">
        <v>40</v>
      </c>
      <c r="T1076" s="1">
        <f t="shared" si="53"/>
        <v>0</v>
      </c>
      <c r="U1076" s="1" t="s">
        <v>40</v>
      </c>
      <c r="V1076" s="1" t="s">
        <v>40</v>
      </c>
      <c r="W1076" s="1"/>
      <c r="X1076" s="1"/>
      <c r="Y1076" s="1"/>
      <c r="Z1076" s="1"/>
      <c r="AA1076" s="1"/>
      <c r="AB1076" s="1"/>
      <c r="AC1076" s="1" t="s">
        <v>41</v>
      </c>
      <c r="AD1076" s="1" t="s">
        <v>87</v>
      </c>
      <c r="AE1076" s="1" t="s">
        <v>40</v>
      </c>
    </row>
    <row r="1077" spans="1:35" ht="15.75" hidden="1" customHeight="1" x14ac:dyDescent="0.25">
      <c r="A1077" s="1" t="s">
        <v>32</v>
      </c>
      <c r="B1077" s="1" t="s">
        <v>93</v>
      </c>
      <c r="C1077" s="1" t="s">
        <v>94</v>
      </c>
      <c r="D1077" s="1">
        <v>24</v>
      </c>
      <c r="E1077" s="1" t="s">
        <v>40</v>
      </c>
      <c r="F1077" s="1" t="s">
        <v>86</v>
      </c>
      <c r="G1077" s="2">
        <v>45805</v>
      </c>
      <c r="H1077" s="4" t="s">
        <v>83</v>
      </c>
      <c r="I1077" s="1" t="s">
        <v>50</v>
      </c>
      <c r="J1077" s="1" t="s">
        <v>38</v>
      </c>
      <c r="K1077" s="1">
        <v>1</v>
      </c>
      <c r="L1077" s="1">
        <v>3</v>
      </c>
      <c r="M1077" s="1" t="s">
        <v>46</v>
      </c>
      <c r="N1077" s="1">
        <v>3</v>
      </c>
      <c r="O1077" s="1" t="s">
        <v>40</v>
      </c>
      <c r="P1077" s="35"/>
      <c r="Q1077" s="1"/>
      <c r="R1077" s="1"/>
      <c r="S1077" s="1" t="s">
        <v>40</v>
      </c>
      <c r="T1077" s="1">
        <f t="shared" si="53"/>
        <v>0</v>
      </c>
      <c r="U1077" s="1" t="s">
        <v>40</v>
      </c>
      <c r="V1077" s="1" t="s">
        <v>40</v>
      </c>
      <c r="W1077" s="1"/>
      <c r="X1077" s="1"/>
      <c r="Y1077" s="1"/>
      <c r="Z1077" s="1"/>
      <c r="AA1077" s="1"/>
      <c r="AB1077" s="1"/>
      <c r="AC1077" s="1" t="s">
        <v>41</v>
      </c>
      <c r="AD1077" s="1" t="s">
        <v>87</v>
      </c>
      <c r="AE1077" s="1" t="s">
        <v>40</v>
      </c>
    </row>
    <row r="1078" spans="1:35" ht="15.75" hidden="1" customHeight="1" x14ac:dyDescent="0.25">
      <c r="A1078" s="1" t="s">
        <v>32</v>
      </c>
      <c r="B1078" s="1" t="s">
        <v>93</v>
      </c>
      <c r="C1078" s="1" t="s">
        <v>94</v>
      </c>
      <c r="D1078" s="1">
        <v>24</v>
      </c>
      <c r="E1078" s="1" t="s">
        <v>40</v>
      </c>
      <c r="F1078" s="1" t="s">
        <v>86</v>
      </c>
      <c r="G1078" s="2">
        <v>45805</v>
      </c>
      <c r="H1078" s="4" t="s">
        <v>83</v>
      </c>
      <c r="I1078" s="1" t="s">
        <v>50</v>
      </c>
      <c r="J1078" s="1" t="s">
        <v>38</v>
      </c>
      <c r="K1078" s="1">
        <v>1</v>
      </c>
      <c r="L1078" s="1">
        <v>4</v>
      </c>
      <c r="M1078" s="1" t="s">
        <v>44</v>
      </c>
      <c r="N1078" s="1">
        <v>43</v>
      </c>
      <c r="O1078" s="1" t="s">
        <v>40</v>
      </c>
      <c r="P1078" s="35"/>
      <c r="Q1078" s="1"/>
      <c r="R1078" s="1"/>
      <c r="S1078" s="1" t="s">
        <v>40</v>
      </c>
      <c r="T1078" s="1">
        <f t="shared" si="53"/>
        <v>0</v>
      </c>
      <c r="U1078" s="1" t="s">
        <v>40</v>
      </c>
      <c r="V1078" s="1" t="s">
        <v>40</v>
      </c>
      <c r="W1078" s="1"/>
      <c r="X1078" s="1"/>
      <c r="Y1078" s="1"/>
      <c r="Z1078" s="1"/>
      <c r="AA1078" s="1"/>
      <c r="AB1078" s="1"/>
      <c r="AC1078" s="1" t="s">
        <v>41</v>
      </c>
      <c r="AD1078" s="1" t="s">
        <v>87</v>
      </c>
      <c r="AE1078" s="1" t="s">
        <v>40</v>
      </c>
    </row>
    <row r="1079" spans="1:35" ht="15.75" hidden="1" customHeight="1" x14ac:dyDescent="0.25">
      <c r="A1079" s="1" t="s">
        <v>32</v>
      </c>
      <c r="B1079" s="1" t="s">
        <v>93</v>
      </c>
      <c r="C1079" s="1" t="s">
        <v>94</v>
      </c>
      <c r="D1079" s="1">
        <v>24</v>
      </c>
      <c r="E1079" s="1">
        <v>1031</v>
      </c>
      <c r="F1079" s="1" t="s">
        <v>86</v>
      </c>
      <c r="G1079" s="2">
        <v>45805</v>
      </c>
      <c r="H1079" s="4" t="s">
        <v>83</v>
      </c>
      <c r="I1079" s="1" t="s">
        <v>50</v>
      </c>
      <c r="J1079" s="1" t="s">
        <v>38</v>
      </c>
      <c r="K1079" s="1">
        <v>2</v>
      </c>
      <c r="L1079" s="1">
        <v>5</v>
      </c>
      <c r="M1079" s="1" t="s">
        <v>39</v>
      </c>
      <c r="N1079" s="1" t="s">
        <v>40</v>
      </c>
      <c r="O1079" s="1">
        <v>72</v>
      </c>
      <c r="P1079" s="35">
        <f t="shared" si="52"/>
        <v>0.72</v>
      </c>
      <c r="Q1079" s="1">
        <f t="shared" si="51"/>
        <v>0.22918311805232927</v>
      </c>
      <c r="R1079" s="1">
        <v>10.8</v>
      </c>
      <c r="S1079" s="1">
        <v>8.5</v>
      </c>
      <c r="T1079" s="1">
        <f t="shared" si="53"/>
        <v>4.1252961249419268E-2</v>
      </c>
      <c r="U1079" s="1">
        <v>10</v>
      </c>
      <c r="V1079" s="1">
        <v>23</v>
      </c>
      <c r="W1079" s="1">
        <v>0</v>
      </c>
      <c r="X1079" s="1">
        <v>0</v>
      </c>
      <c r="Y1079" s="1">
        <v>1</v>
      </c>
      <c r="Z1079" s="1">
        <v>0</v>
      </c>
      <c r="AA1079" s="1">
        <v>0</v>
      </c>
      <c r="AB1079" s="1">
        <v>3</v>
      </c>
      <c r="AC1079" s="1" t="s">
        <v>41</v>
      </c>
      <c r="AD1079" s="1" t="s">
        <v>87</v>
      </c>
      <c r="AE1079" s="1" t="s">
        <v>40</v>
      </c>
      <c r="AF1079" s="3">
        <v>4689804.3389999997</v>
      </c>
      <c r="AG1079" s="3">
        <v>2512267.1875999998</v>
      </c>
      <c r="AH1079" s="3">
        <v>-75.819361999999998</v>
      </c>
      <c r="AI1079" s="3">
        <v>8.6255450000000007</v>
      </c>
    </row>
    <row r="1080" spans="1:35" ht="15.75" hidden="1" customHeight="1" x14ac:dyDescent="0.25">
      <c r="A1080" s="1" t="s">
        <v>32</v>
      </c>
      <c r="B1080" s="1" t="s">
        <v>93</v>
      </c>
      <c r="C1080" s="1" t="s">
        <v>94</v>
      </c>
      <c r="D1080" s="1">
        <v>24</v>
      </c>
      <c r="E1080" s="1" t="s">
        <v>40</v>
      </c>
      <c r="F1080" s="1" t="s">
        <v>86</v>
      </c>
      <c r="G1080" s="2">
        <v>45805</v>
      </c>
      <c r="H1080" s="4" t="s">
        <v>83</v>
      </c>
      <c r="I1080" s="1" t="s">
        <v>50</v>
      </c>
      <c r="J1080" s="1" t="s">
        <v>38</v>
      </c>
      <c r="K1080" s="1">
        <v>2</v>
      </c>
      <c r="L1080" s="1">
        <v>6</v>
      </c>
      <c r="M1080" s="1" t="s">
        <v>44</v>
      </c>
      <c r="N1080" s="1">
        <v>29</v>
      </c>
      <c r="O1080" s="1" t="s">
        <v>40</v>
      </c>
      <c r="P1080" s="35"/>
      <c r="Q1080" s="1"/>
      <c r="R1080" s="1"/>
      <c r="S1080" s="1" t="s">
        <v>40</v>
      </c>
      <c r="T1080" s="1">
        <f t="shared" si="53"/>
        <v>0</v>
      </c>
      <c r="U1080" s="1" t="s">
        <v>40</v>
      </c>
      <c r="V1080" s="1" t="s">
        <v>40</v>
      </c>
      <c r="W1080" s="1"/>
      <c r="X1080" s="1"/>
      <c r="Y1080" s="1"/>
      <c r="Z1080" s="1"/>
      <c r="AA1080" s="1"/>
      <c r="AB1080" s="1"/>
      <c r="AC1080" s="1" t="s">
        <v>41</v>
      </c>
      <c r="AD1080" s="1" t="s">
        <v>87</v>
      </c>
      <c r="AE1080" s="1" t="s">
        <v>40</v>
      </c>
    </row>
    <row r="1081" spans="1:35" ht="15.75" hidden="1" customHeight="1" x14ac:dyDescent="0.25">
      <c r="A1081" s="1" t="s">
        <v>32</v>
      </c>
      <c r="B1081" s="1" t="s">
        <v>93</v>
      </c>
      <c r="C1081" s="1" t="s">
        <v>94</v>
      </c>
      <c r="D1081" s="1">
        <v>24</v>
      </c>
      <c r="E1081" s="1" t="s">
        <v>40</v>
      </c>
      <c r="F1081" s="1" t="s">
        <v>86</v>
      </c>
      <c r="G1081" s="2">
        <v>45805</v>
      </c>
      <c r="H1081" s="4" t="s">
        <v>83</v>
      </c>
      <c r="I1081" s="1" t="s">
        <v>50</v>
      </c>
      <c r="J1081" s="1" t="s">
        <v>38</v>
      </c>
      <c r="K1081" s="1">
        <v>2</v>
      </c>
      <c r="L1081" s="1">
        <v>7</v>
      </c>
      <c r="M1081" s="1" t="s">
        <v>47</v>
      </c>
      <c r="N1081" s="1">
        <v>32</v>
      </c>
      <c r="O1081" s="1" t="s">
        <v>40</v>
      </c>
      <c r="P1081" s="35"/>
      <c r="Q1081" s="1"/>
      <c r="R1081" s="1"/>
      <c r="S1081" s="1" t="s">
        <v>40</v>
      </c>
      <c r="T1081" s="1">
        <f t="shared" si="53"/>
        <v>0</v>
      </c>
      <c r="U1081" s="1" t="s">
        <v>40</v>
      </c>
      <c r="V1081" s="1" t="s">
        <v>40</v>
      </c>
      <c r="W1081" s="1"/>
      <c r="X1081" s="1"/>
      <c r="Y1081" s="1"/>
      <c r="Z1081" s="1"/>
      <c r="AA1081" s="1"/>
      <c r="AB1081" s="1"/>
      <c r="AC1081" s="1" t="s">
        <v>41</v>
      </c>
      <c r="AD1081" s="1" t="s">
        <v>87</v>
      </c>
      <c r="AE1081" s="1" t="s">
        <v>40</v>
      </c>
    </row>
    <row r="1082" spans="1:35" ht="15.75" hidden="1" customHeight="1" x14ac:dyDescent="0.25">
      <c r="A1082" s="1" t="s">
        <v>32</v>
      </c>
      <c r="B1082" s="1" t="s">
        <v>93</v>
      </c>
      <c r="C1082" s="1" t="s">
        <v>94</v>
      </c>
      <c r="D1082" s="1">
        <v>24</v>
      </c>
      <c r="E1082" s="1" t="s">
        <v>40</v>
      </c>
      <c r="F1082" s="1" t="s">
        <v>86</v>
      </c>
      <c r="G1082" s="2">
        <v>45805</v>
      </c>
      <c r="H1082" s="4" t="s">
        <v>83</v>
      </c>
      <c r="I1082" s="1" t="s">
        <v>50</v>
      </c>
      <c r="J1082" s="1" t="s">
        <v>38</v>
      </c>
      <c r="K1082" s="1">
        <v>2</v>
      </c>
      <c r="L1082" s="1">
        <v>8</v>
      </c>
      <c r="M1082" s="1" t="s">
        <v>46</v>
      </c>
      <c r="N1082" s="1">
        <v>6</v>
      </c>
      <c r="O1082" s="1" t="s">
        <v>40</v>
      </c>
      <c r="P1082" s="35"/>
      <c r="Q1082" s="1"/>
      <c r="R1082" s="1"/>
      <c r="S1082" s="1" t="s">
        <v>40</v>
      </c>
      <c r="T1082" s="1">
        <f t="shared" si="53"/>
        <v>0</v>
      </c>
      <c r="U1082" s="1" t="s">
        <v>40</v>
      </c>
      <c r="V1082" s="1" t="s">
        <v>40</v>
      </c>
      <c r="W1082" s="1"/>
      <c r="X1082" s="1"/>
      <c r="Y1082" s="1"/>
      <c r="Z1082" s="1"/>
      <c r="AA1082" s="1"/>
      <c r="AB1082" s="1"/>
      <c r="AC1082" s="1" t="s">
        <v>41</v>
      </c>
      <c r="AD1082" s="1" t="s">
        <v>87</v>
      </c>
      <c r="AE1082" s="1" t="s">
        <v>40</v>
      </c>
    </row>
    <row r="1083" spans="1:35" ht="15.75" hidden="1" customHeight="1" x14ac:dyDescent="0.25">
      <c r="A1083" s="1" t="s">
        <v>32</v>
      </c>
      <c r="B1083" s="1" t="s">
        <v>93</v>
      </c>
      <c r="C1083" s="1" t="s">
        <v>94</v>
      </c>
      <c r="D1083" s="1">
        <v>24</v>
      </c>
      <c r="E1083" s="1" t="s">
        <v>40</v>
      </c>
      <c r="F1083" s="1" t="s">
        <v>86</v>
      </c>
      <c r="G1083" s="2">
        <v>45805</v>
      </c>
      <c r="H1083" s="4" t="s">
        <v>83</v>
      </c>
      <c r="I1083" s="1" t="s">
        <v>50</v>
      </c>
      <c r="J1083" s="1" t="s">
        <v>38</v>
      </c>
      <c r="K1083" s="1">
        <v>3</v>
      </c>
      <c r="L1083" s="1">
        <v>9</v>
      </c>
      <c r="M1083" s="1" t="s">
        <v>44</v>
      </c>
      <c r="N1083" s="1">
        <v>44</v>
      </c>
      <c r="O1083" s="1" t="s">
        <v>40</v>
      </c>
      <c r="P1083" s="35"/>
      <c r="Q1083" s="1"/>
      <c r="R1083" s="1"/>
      <c r="S1083" s="1" t="s">
        <v>40</v>
      </c>
      <c r="T1083" s="1">
        <f t="shared" si="53"/>
        <v>0</v>
      </c>
      <c r="U1083" s="1" t="s">
        <v>40</v>
      </c>
      <c r="V1083" s="1" t="s">
        <v>40</v>
      </c>
      <c r="W1083" s="1"/>
      <c r="X1083" s="1"/>
      <c r="Y1083" s="1"/>
      <c r="Z1083" s="1"/>
      <c r="AA1083" s="1"/>
      <c r="AB1083" s="1"/>
      <c r="AC1083" s="1" t="s">
        <v>41</v>
      </c>
      <c r="AD1083" s="1" t="s">
        <v>87</v>
      </c>
      <c r="AE1083" s="1" t="s">
        <v>40</v>
      </c>
    </row>
    <row r="1084" spans="1:35" ht="15.75" hidden="1" customHeight="1" x14ac:dyDescent="0.25">
      <c r="A1084" s="1" t="s">
        <v>32</v>
      </c>
      <c r="B1084" s="1" t="s">
        <v>93</v>
      </c>
      <c r="C1084" s="1" t="s">
        <v>94</v>
      </c>
      <c r="D1084" s="1">
        <v>24</v>
      </c>
      <c r="E1084" s="1" t="s">
        <v>40</v>
      </c>
      <c r="F1084" s="1" t="s">
        <v>86</v>
      </c>
      <c r="G1084" s="2">
        <v>45805</v>
      </c>
      <c r="H1084" s="4" t="s">
        <v>83</v>
      </c>
      <c r="I1084" s="1" t="s">
        <v>50</v>
      </c>
      <c r="J1084" s="1" t="s">
        <v>38</v>
      </c>
      <c r="K1084" s="1">
        <v>3</v>
      </c>
      <c r="L1084" s="1">
        <v>10</v>
      </c>
      <c r="M1084" s="1" t="s">
        <v>46</v>
      </c>
      <c r="N1084" s="1">
        <v>4</v>
      </c>
      <c r="O1084" s="1" t="s">
        <v>40</v>
      </c>
      <c r="P1084" s="35"/>
      <c r="Q1084" s="1"/>
      <c r="R1084" s="1"/>
      <c r="S1084" s="1" t="s">
        <v>40</v>
      </c>
      <c r="T1084" s="1">
        <f t="shared" si="53"/>
        <v>0</v>
      </c>
      <c r="U1084" s="1" t="s">
        <v>40</v>
      </c>
      <c r="V1084" s="1" t="s">
        <v>40</v>
      </c>
      <c r="W1084" s="1"/>
      <c r="X1084" s="1"/>
      <c r="Y1084" s="1"/>
      <c r="Z1084" s="1"/>
      <c r="AA1084" s="1"/>
      <c r="AB1084" s="1"/>
      <c r="AC1084" s="1" t="s">
        <v>41</v>
      </c>
      <c r="AD1084" s="1" t="s">
        <v>87</v>
      </c>
      <c r="AE1084" s="1" t="s">
        <v>40</v>
      </c>
    </row>
    <row r="1085" spans="1:35" ht="15.75" hidden="1" customHeight="1" x14ac:dyDescent="0.25">
      <c r="A1085" s="1" t="s">
        <v>32</v>
      </c>
      <c r="B1085" s="1" t="s">
        <v>93</v>
      </c>
      <c r="C1085" s="1" t="s">
        <v>94</v>
      </c>
      <c r="D1085" s="1">
        <v>24</v>
      </c>
      <c r="E1085" s="1" t="s">
        <v>40</v>
      </c>
      <c r="F1085" s="1" t="s">
        <v>86</v>
      </c>
      <c r="G1085" s="2">
        <v>45805</v>
      </c>
      <c r="H1085" s="4" t="s">
        <v>83</v>
      </c>
      <c r="I1085" s="1" t="s">
        <v>50</v>
      </c>
      <c r="J1085" s="1" t="s">
        <v>38</v>
      </c>
      <c r="K1085" s="1">
        <v>3</v>
      </c>
      <c r="L1085" s="1">
        <v>11</v>
      </c>
      <c r="M1085" s="1" t="s">
        <v>47</v>
      </c>
      <c r="N1085" s="1">
        <v>26</v>
      </c>
      <c r="O1085" s="1" t="s">
        <v>40</v>
      </c>
      <c r="P1085" s="35"/>
      <c r="Q1085" s="1"/>
      <c r="R1085" s="1"/>
      <c r="S1085" s="1" t="s">
        <v>40</v>
      </c>
      <c r="T1085" s="1">
        <f t="shared" si="53"/>
        <v>0</v>
      </c>
      <c r="U1085" s="1" t="s">
        <v>40</v>
      </c>
      <c r="V1085" s="1" t="s">
        <v>40</v>
      </c>
      <c r="W1085" s="1"/>
      <c r="X1085" s="1"/>
      <c r="Y1085" s="1"/>
      <c r="Z1085" s="1"/>
      <c r="AA1085" s="1"/>
      <c r="AB1085" s="1"/>
      <c r="AC1085" s="1" t="s">
        <v>41</v>
      </c>
      <c r="AD1085" s="1" t="s">
        <v>87</v>
      </c>
      <c r="AE1085" s="1" t="s">
        <v>40</v>
      </c>
    </row>
    <row r="1086" spans="1:35" ht="15.75" hidden="1" customHeight="1" x14ac:dyDescent="0.25">
      <c r="A1086" s="1" t="s">
        <v>32</v>
      </c>
      <c r="B1086" s="1" t="s">
        <v>93</v>
      </c>
      <c r="C1086" s="1" t="s">
        <v>94</v>
      </c>
      <c r="D1086" s="1">
        <v>24</v>
      </c>
      <c r="E1086" s="1">
        <v>1032</v>
      </c>
      <c r="F1086" s="1" t="s">
        <v>86</v>
      </c>
      <c r="G1086" s="2">
        <v>45805</v>
      </c>
      <c r="H1086" s="4" t="s">
        <v>83</v>
      </c>
      <c r="I1086" s="1" t="s">
        <v>50</v>
      </c>
      <c r="J1086" s="1" t="s">
        <v>38</v>
      </c>
      <c r="K1086" s="1">
        <v>4</v>
      </c>
      <c r="L1086" s="1">
        <v>12</v>
      </c>
      <c r="M1086" s="1" t="s">
        <v>39</v>
      </c>
      <c r="N1086" s="1" t="s">
        <v>40</v>
      </c>
      <c r="O1086" s="1">
        <v>55.4</v>
      </c>
      <c r="P1086" s="35">
        <f t="shared" si="52"/>
        <v>0.55399999999999994</v>
      </c>
      <c r="Q1086" s="1">
        <f t="shared" si="51"/>
        <v>0.17634367694582001</v>
      </c>
      <c r="R1086" s="1">
        <v>10.5</v>
      </c>
      <c r="S1086" s="1">
        <v>8.1999999999999993</v>
      </c>
      <c r="T1086" s="1">
        <f t="shared" si="53"/>
        <v>2.4423599256996067E-2</v>
      </c>
      <c r="U1086" s="1">
        <v>9</v>
      </c>
      <c r="V1086" s="1">
        <v>22</v>
      </c>
      <c r="W1086" s="1">
        <v>1</v>
      </c>
      <c r="X1086" s="1">
        <v>0</v>
      </c>
      <c r="Y1086" s="1">
        <v>0</v>
      </c>
      <c r="Z1086" s="1">
        <v>0</v>
      </c>
      <c r="AA1086" s="1">
        <v>0</v>
      </c>
      <c r="AB1086" s="1">
        <v>1</v>
      </c>
      <c r="AC1086" s="1" t="s">
        <v>41</v>
      </c>
      <c r="AD1086" s="1" t="s">
        <v>87</v>
      </c>
      <c r="AE1086" s="1" t="s">
        <v>40</v>
      </c>
      <c r="AF1086" s="3">
        <v>4689808.8771000002</v>
      </c>
      <c r="AG1086" s="3">
        <v>2512270.3627999998</v>
      </c>
      <c r="AH1086" s="3">
        <v>-75.819321000000002</v>
      </c>
      <c r="AI1086" s="3">
        <v>8.6255740000000003</v>
      </c>
    </row>
    <row r="1087" spans="1:35" ht="15.75" hidden="1" customHeight="1" x14ac:dyDescent="0.25">
      <c r="A1087" s="1" t="s">
        <v>32</v>
      </c>
      <c r="B1087" s="1" t="s">
        <v>93</v>
      </c>
      <c r="C1087" s="1" t="s">
        <v>94</v>
      </c>
      <c r="D1087" s="1">
        <v>24</v>
      </c>
      <c r="E1087" s="1">
        <v>1033</v>
      </c>
      <c r="F1087" s="1" t="s">
        <v>86</v>
      </c>
      <c r="G1087" s="2">
        <v>45805</v>
      </c>
      <c r="H1087" s="4" t="s">
        <v>83</v>
      </c>
      <c r="I1087" s="1" t="s">
        <v>50</v>
      </c>
      <c r="J1087" s="1" t="s">
        <v>38</v>
      </c>
      <c r="K1087" s="1">
        <v>4</v>
      </c>
      <c r="L1087" s="1">
        <v>13</v>
      </c>
      <c r="M1087" s="1" t="s">
        <v>39</v>
      </c>
      <c r="N1087" s="1" t="s">
        <v>40</v>
      </c>
      <c r="O1087" s="1">
        <v>75</v>
      </c>
      <c r="P1087" s="35">
        <f t="shared" si="52"/>
        <v>0.75</v>
      </c>
      <c r="Q1087" s="1">
        <f t="shared" si="51"/>
        <v>0.238732414637843</v>
      </c>
      <c r="R1087" s="1">
        <v>12.5</v>
      </c>
      <c r="S1087" s="1">
        <v>10</v>
      </c>
      <c r="T1087" s="1">
        <f t="shared" si="53"/>
        <v>4.4762327744595563E-2</v>
      </c>
      <c r="U1087" s="1">
        <v>8</v>
      </c>
      <c r="V1087" s="1">
        <v>18</v>
      </c>
      <c r="W1087" s="1">
        <v>2</v>
      </c>
      <c r="X1087" s="1">
        <v>0</v>
      </c>
      <c r="Y1087" s="1">
        <v>0</v>
      </c>
      <c r="Z1087" s="1">
        <v>0</v>
      </c>
      <c r="AA1087" s="1">
        <v>0</v>
      </c>
      <c r="AB1087" s="1">
        <v>1</v>
      </c>
      <c r="AC1087" s="1" t="s">
        <v>41</v>
      </c>
      <c r="AD1087" s="1" t="s">
        <v>87</v>
      </c>
      <c r="AE1087" s="1" t="s">
        <v>40</v>
      </c>
      <c r="AF1087" s="3">
        <v>4689809.3191999998</v>
      </c>
      <c r="AG1087" s="3">
        <v>2512270.5808000001</v>
      </c>
      <c r="AH1087" s="3">
        <v>-75.819316999999998</v>
      </c>
      <c r="AI1087" s="3">
        <v>8.6255760000000006</v>
      </c>
    </row>
    <row r="1088" spans="1:35" ht="15.75" hidden="1" customHeight="1" x14ac:dyDescent="0.25">
      <c r="A1088" s="1" t="s">
        <v>32</v>
      </c>
      <c r="B1088" s="1" t="s">
        <v>93</v>
      </c>
      <c r="C1088" s="1" t="s">
        <v>94</v>
      </c>
      <c r="D1088" s="1">
        <v>24</v>
      </c>
      <c r="E1088" s="1">
        <v>1034</v>
      </c>
      <c r="F1088" s="1" t="s">
        <v>86</v>
      </c>
      <c r="G1088" s="2">
        <v>45805</v>
      </c>
      <c r="H1088" s="4" t="s">
        <v>83</v>
      </c>
      <c r="I1088" s="1" t="s">
        <v>50</v>
      </c>
      <c r="J1088" s="1" t="s">
        <v>38</v>
      </c>
      <c r="K1088" s="1">
        <v>4</v>
      </c>
      <c r="L1088" s="1">
        <v>14</v>
      </c>
      <c r="M1088" s="1" t="s">
        <v>39</v>
      </c>
      <c r="N1088" s="1" t="s">
        <v>40</v>
      </c>
      <c r="O1088" s="1">
        <v>55.3</v>
      </c>
      <c r="P1088" s="35">
        <f t="shared" si="52"/>
        <v>0.55299999999999994</v>
      </c>
      <c r="Q1088" s="1">
        <f t="shared" si="51"/>
        <v>0.17602536705963623</v>
      </c>
      <c r="R1088" s="1">
        <v>12</v>
      </c>
      <c r="S1088" s="1">
        <v>9.8000000000000007</v>
      </c>
      <c r="T1088" s="1">
        <f t="shared" si="53"/>
        <v>2.4335506995994707E-2</v>
      </c>
      <c r="U1088" s="1">
        <v>9</v>
      </c>
      <c r="V1088" s="1">
        <v>20</v>
      </c>
      <c r="W1088" s="1">
        <v>1</v>
      </c>
      <c r="X1088" s="1">
        <v>0</v>
      </c>
      <c r="Y1088" s="1">
        <v>0</v>
      </c>
      <c r="Z1088" s="1">
        <v>0</v>
      </c>
      <c r="AA1088" s="1">
        <v>0</v>
      </c>
      <c r="AB1088" s="1">
        <v>0</v>
      </c>
      <c r="AC1088" s="1" t="s">
        <v>41</v>
      </c>
      <c r="AD1088" s="1" t="s">
        <v>87</v>
      </c>
      <c r="AE1088" s="1" t="s">
        <v>40</v>
      </c>
      <c r="AF1088" s="3">
        <v>4689808.5001999997</v>
      </c>
      <c r="AG1088" s="3">
        <v>2512264.0588000002</v>
      </c>
      <c r="AH1088" s="3">
        <v>-75.819323999999995</v>
      </c>
      <c r="AI1088" s="3">
        <v>8.6255170000000003</v>
      </c>
    </row>
    <row r="1089" spans="1:35" ht="15.75" hidden="1" customHeight="1" x14ac:dyDescent="0.25">
      <c r="A1089" s="1" t="s">
        <v>32</v>
      </c>
      <c r="B1089" s="1" t="s">
        <v>93</v>
      </c>
      <c r="C1089" s="1" t="s">
        <v>94</v>
      </c>
      <c r="D1089" s="1">
        <v>24</v>
      </c>
      <c r="E1089" s="1">
        <v>1035</v>
      </c>
      <c r="F1089" s="1" t="s">
        <v>86</v>
      </c>
      <c r="G1089" s="2">
        <v>45805</v>
      </c>
      <c r="H1089" s="4" t="s">
        <v>83</v>
      </c>
      <c r="I1089" s="1" t="s">
        <v>50</v>
      </c>
      <c r="J1089" s="1" t="s">
        <v>38</v>
      </c>
      <c r="K1089" s="1">
        <v>4</v>
      </c>
      <c r="L1089" s="1">
        <v>15</v>
      </c>
      <c r="M1089" s="1" t="s">
        <v>39</v>
      </c>
      <c r="N1089" s="1" t="s">
        <v>40</v>
      </c>
      <c r="O1089" s="1">
        <v>73.7</v>
      </c>
      <c r="P1089" s="35">
        <f t="shared" si="52"/>
        <v>0.73699999999999999</v>
      </c>
      <c r="Q1089" s="1">
        <f t="shared" si="51"/>
        <v>0.23459438611745373</v>
      </c>
      <c r="R1089" s="1">
        <v>12.5</v>
      </c>
      <c r="S1089" s="1">
        <v>9</v>
      </c>
      <c r="T1089" s="1">
        <f t="shared" si="53"/>
        <v>4.3224015642140852E-2</v>
      </c>
      <c r="U1089" s="1">
        <v>7</v>
      </c>
      <c r="V1089" s="1">
        <v>17</v>
      </c>
      <c r="W1089" s="1">
        <v>1</v>
      </c>
      <c r="X1089" s="1">
        <v>0</v>
      </c>
      <c r="Y1089" s="1">
        <v>0</v>
      </c>
      <c r="Z1089" s="1">
        <v>0</v>
      </c>
      <c r="AA1089" s="1">
        <v>0</v>
      </c>
      <c r="AB1089" s="1">
        <v>1</v>
      </c>
      <c r="AC1089" s="1" t="s">
        <v>41</v>
      </c>
      <c r="AD1089" s="1" t="s">
        <v>87</v>
      </c>
      <c r="AE1089" s="1" t="s">
        <v>40</v>
      </c>
      <c r="AF1089" s="3">
        <v>4689815.5577999996</v>
      </c>
      <c r="AG1089" s="3">
        <v>2512265.4451000001</v>
      </c>
      <c r="AH1089" s="3">
        <v>-75.81926</v>
      </c>
      <c r="AI1089" s="3">
        <v>8.6255300009999996</v>
      </c>
    </row>
    <row r="1090" spans="1:35" ht="15.75" hidden="1" customHeight="1" x14ac:dyDescent="0.25">
      <c r="A1090" s="1" t="s">
        <v>32</v>
      </c>
      <c r="B1090" s="1" t="s">
        <v>93</v>
      </c>
      <c r="C1090" s="1" t="s">
        <v>94</v>
      </c>
      <c r="D1090" s="1">
        <v>24</v>
      </c>
      <c r="E1090" s="1" t="s">
        <v>40</v>
      </c>
      <c r="F1090" s="1" t="s">
        <v>86</v>
      </c>
      <c r="G1090" s="2">
        <v>45805</v>
      </c>
      <c r="H1090" s="4" t="s">
        <v>83</v>
      </c>
      <c r="I1090" s="1" t="s">
        <v>50</v>
      </c>
      <c r="J1090" s="1" t="s">
        <v>38</v>
      </c>
      <c r="K1090" s="1">
        <v>4</v>
      </c>
      <c r="L1090" s="1">
        <v>16</v>
      </c>
      <c r="M1090" s="1" t="s">
        <v>47</v>
      </c>
      <c r="N1090" s="1">
        <v>18</v>
      </c>
      <c r="O1090" s="1" t="s">
        <v>40</v>
      </c>
      <c r="P1090" s="35"/>
      <c r="Q1090" s="1"/>
      <c r="R1090" s="1"/>
      <c r="S1090" s="1" t="s">
        <v>40</v>
      </c>
      <c r="T1090" s="1">
        <f t="shared" si="53"/>
        <v>0</v>
      </c>
      <c r="U1090" s="1" t="s">
        <v>40</v>
      </c>
      <c r="V1090" s="1" t="s">
        <v>40</v>
      </c>
      <c r="W1090" s="1"/>
      <c r="X1090" s="1"/>
      <c r="Y1090" s="1"/>
      <c r="Z1090" s="1"/>
      <c r="AA1090" s="1"/>
      <c r="AB1090" s="1"/>
      <c r="AC1090" s="1" t="s">
        <v>41</v>
      </c>
      <c r="AD1090" s="1" t="s">
        <v>87</v>
      </c>
      <c r="AE1090" s="1" t="s">
        <v>40</v>
      </c>
    </row>
    <row r="1091" spans="1:35" ht="15.75" hidden="1" customHeight="1" x14ac:dyDescent="0.25">
      <c r="A1091" s="1" t="s">
        <v>32</v>
      </c>
      <c r="B1091" s="1" t="s">
        <v>93</v>
      </c>
      <c r="C1091" s="1" t="s">
        <v>94</v>
      </c>
      <c r="D1091" s="1">
        <v>24</v>
      </c>
      <c r="E1091" s="1" t="s">
        <v>40</v>
      </c>
      <c r="F1091" s="1" t="s">
        <v>86</v>
      </c>
      <c r="G1091" s="2">
        <v>45805</v>
      </c>
      <c r="H1091" s="4" t="s">
        <v>83</v>
      </c>
      <c r="I1091" s="1" t="s">
        <v>50</v>
      </c>
      <c r="J1091" s="1" t="s">
        <v>38</v>
      </c>
      <c r="K1091" s="1">
        <v>4</v>
      </c>
      <c r="L1091" s="1">
        <v>17</v>
      </c>
      <c r="M1091" s="1" t="s">
        <v>46</v>
      </c>
      <c r="N1091" s="1">
        <v>2</v>
      </c>
      <c r="O1091" s="1" t="s">
        <v>40</v>
      </c>
      <c r="P1091" s="35"/>
      <c r="Q1091" s="1"/>
      <c r="R1091" s="1"/>
      <c r="S1091" s="1" t="s">
        <v>40</v>
      </c>
      <c r="T1091" s="1">
        <f t="shared" si="53"/>
        <v>0</v>
      </c>
      <c r="U1091" s="1" t="s">
        <v>40</v>
      </c>
      <c r="V1091" s="1" t="s">
        <v>40</v>
      </c>
      <c r="W1091" s="1"/>
      <c r="X1091" s="1"/>
      <c r="Y1091" s="1"/>
      <c r="Z1091" s="1"/>
      <c r="AA1091" s="1"/>
      <c r="AB1091" s="1"/>
      <c r="AC1091" s="1" t="s">
        <v>41</v>
      </c>
      <c r="AD1091" s="1" t="s">
        <v>87</v>
      </c>
      <c r="AE1091" s="1" t="s">
        <v>40</v>
      </c>
    </row>
    <row r="1092" spans="1:35" ht="15.75" hidden="1" customHeight="1" x14ac:dyDescent="0.25">
      <c r="A1092" s="1" t="s">
        <v>32</v>
      </c>
      <c r="B1092" s="1" t="s">
        <v>93</v>
      </c>
      <c r="C1092" s="1" t="s">
        <v>94</v>
      </c>
      <c r="D1092" s="1">
        <v>24</v>
      </c>
      <c r="E1092" s="1" t="s">
        <v>40</v>
      </c>
      <c r="F1092" s="1" t="s">
        <v>86</v>
      </c>
      <c r="G1092" s="2">
        <v>45805</v>
      </c>
      <c r="H1092" s="4" t="s">
        <v>83</v>
      </c>
      <c r="I1092" s="1" t="s">
        <v>50</v>
      </c>
      <c r="J1092" s="1" t="s">
        <v>38</v>
      </c>
      <c r="K1092" s="1">
        <v>4</v>
      </c>
      <c r="L1092" s="1">
        <v>18</v>
      </c>
      <c r="M1092" s="1" t="s">
        <v>44</v>
      </c>
      <c r="N1092" s="1">
        <v>29</v>
      </c>
      <c r="O1092" s="1" t="s">
        <v>40</v>
      </c>
      <c r="P1092" s="35"/>
      <c r="Q1092" s="1"/>
      <c r="R1092" s="1"/>
      <c r="S1092" s="1" t="s">
        <v>40</v>
      </c>
      <c r="T1092" s="1">
        <f t="shared" si="53"/>
        <v>0</v>
      </c>
      <c r="U1092" s="1" t="s">
        <v>40</v>
      </c>
      <c r="V1092" s="1" t="s">
        <v>40</v>
      </c>
      <c r="W1092" s="1"/>
      <c r="X1092" s="1"/>
      <c r="Y1092" s="1"/>
      <c r="Z1092" s="1"/>
      <c r="AA1092" s="1"/>
      <c r="AB1092" s="1"/>
      <c r="AC1092" s="1" t="s">
        <v>41</v>
      </c>
      <c r="AD1092" s="1" t="s">
        <v>87</v>
      </c>
      <c r="AE1092" s="1" t="s">
        <v>40</v>
      </c>
    </row>
    <row r="1093" spans="1:35" ht="15.75" hidden="1" customHeight="1" x14ac:dyDescent="0.25">
      <c r="A1093" s="1" t="s">
        <v>32</v>
      </c>
      <c r="B1093" s="1" t="s">
        <v>93</v>
      </c>
      <c r="C1093" s="1" t="s">
        <v>94</v>
      </c>
      <c r="D1093" s="1">
        <v>24</v>
      </c>
      <c r="E1093" s="1">
        <v>1036</v>
      </c>
      <c r="F1093" s="1" t="s">
        <v>86</v>
      </c>
      <c r="G1093" s="2">
        <v>45805</v>
      </c>
      <c r="H1093" s="4" t="s">
        <v>83</v>
      </c>
      <c r="I1093" s="1" t="s">
        <v>50</v>
      </c>
      <c r="J1093" s="1" t="s">
        <v>38</v>
      </c>
      <c r="K1093" s="1">
        <v>5</v>
      </c>
      <c r="L1093" s="1">
        <v>19</v>
      </c>
      <c r="M1093" s="1" t="s">
        <v>39</v>
      </c>
      <c r="N1093" s="1" t="s">
        <v>40</v>
      </c>
      <c r="O1093" s="1">
        <v>64.900000000000006</v>
      </c>
      <c r="P1093" s="35">
        <f t="shared" si="52"/>
        <v>0.64900000000000002</v>
      </c>
      <c r="Q1093" s="1">
        <f t="shared" si="51"/>
        <v>0.20658311613328015</v>
      </c>
      <c r="R1093" s="1">
        <v>11.8</v>
      </c>
      <c r="S1093" s="1">
        <v>9.1999999999999993</v>
      </c>
      <c r="T1093" s="1">
        <f t="shared" si="53"/>
        <v>3.3518110592624703E-2</v>
      </c>
      <c r="U1093" s="1">
        <v>11</v>
      </c>
      <c r="V1093" s="1">
        <v>21</v>
      </c>
      <c r="W1093" s="1">
        <v>1</v>
      </c>
      <c r="X1093" s="1">
        <v>0</v>
      </c>
      <c r="Y1093" s="1">
        <v>0</v>
      </c>
      <c r="Z1093" s="1">
        <v>0</v>
      </c>
      <c r="AA1093" s="1">
        <v>0</v>
      </c>
      <c r="AB1093" s="1">
        <v>0</v>
      </c>
      <c r="AC1093" s="1" t="s">
        <v>41</v>
      </c>
      <c r="AD1093" s="1" t="s">
        <v>87</v>
      </c>
      <c r="AE1093" s="1" t="s">
        <v>40</v>
      </c>
      <c r="AF1093" s="3">
        <v>4689810.4780999999</v>
      </c>
      <c r="AG1093" s="3">
        <v>2512263.4909000001</v>
      </c>
      <c r="AH1093" s="3">
        <v>-75.819305999999997</v>
      </c>
      <c r="AI1093" s="3">
        <v>8.6255120000000005</v>
      </c>
    </row>
    <row r="1094" spans="1:35" ht="15.75" hidden="1" customHeight="1" x14ac:dyDescent="0.25">
      <c r="A1094" s="1" t="s">
        <v>32</v>
      </c>
      <c r="B1094" s="1" t="s">
        <v>93</v>
      </c>
      <c r="C1094" s="1" t="s">
        <v>94</v>
      </c>
      <c r="D1094" s="1">
        <v>24</v>
      </c>
      <c r="E1094" s="1" t="s">
        <v>40</v>
      </c>
      <c r="F1094" s="1" t="s">
        <v>86</v>
      </c>
      <c r="G1094" s="2">
        <v>45805</v>
      </c>
      <c r="H1094" s="4" t="s">
        <v>83</v>
      </c>
      <c r="I1094" s="1" t="s">
        <v>50</v>
      </c>
      <c r="J1094" s="1" t="s">
        <v>38</v>
      </c>
      <c r="K1094" s="1">
        <v>5</v>
      </c>
      <c r="L1094" s="1">
        <v>20</v>
      </c>
      <c r="M1094" s="1" t="s">
        <v>44</v>
      </c>
      <c r="N1094" s="1">
        <v>26</v>
      </c>
      <c r="O1094" s="1" t="s">
        <v>40</v>
      </c>
      <c r="P1094" s="35"/>
      <c r="Q1094" s="1"/>
      <c r="R1094" s="1"/>
      <c r="S1094" s="1" t="s">
        <v>40</v>
      </c>
      <c r="T1094" s="1">
        <f t="shared" si="53"/>
        <v>0</v>
      </c>
      <c r="U1094" s="1" t="s">
        <v>40</v>
      </c>
      <c r="V1094" s="1" t="s">
        <v>40</v>
      </c>
      <c r="W1094" s="1"/>
      <c r="X1094" s="1"/>
      <c r="Y1094" s="1"/>
      <c r="Z1094" s="1"/>
      <c r="AA1094" s="1"/>
      <c r="AB1094" s="1"/>
      <c r="AC1094" s="1" t="s">
        <v>41</v>
      </c>
      <c r="AD1094" s="1" t="s">
        <v>87</v>
      </c>
      <c r="AE1094" s="1" t="s">
        <v>40</v>
      </c>
    </row>
    <row r="1095" spans="1:35" ht="15.75" hidden="1" customHeight="1" x14ac:dyDescent="0.25">
      <c r="A1095" s="1" t="s">
        <v>32</v>
      </c>
      <c r="B1095" s="1" t="s">
        <v>93</v>
      </c>
      <c r="C1095" s="1" t="s">
        <v>94</v>
      </c>
      <c r="D1095" s="1">
        <v>24</v>
      </c>
      <c r="E1095" s="1" t="s">
        <v>40</v>
      </c>
      <c r="F1095" s="1" t="s">
        <v>86</v>
      </c>
      <c r="G1095" s="2">
        <v>45805</v>
      </c>
      <c r="H1095" s="4" t="s">
        <v>83</v>
      </c>
      <c r="I1095" s="1" t="s">
        <v>50</v>
      </c>
      <c r="J1095" s="1" t="s">
        <v>38</v>
      </c>
      <c r="K1095" s="1">
        <v>5</v>
      </c>
      <c r="L1095" s="1">
        <v>21</v>
      </c>
      <c r="M1095" s="1" t="s">
        <v>46</v>
      </c>
      <c r="N1095" s="1">
        <v>1</v>
      </c>
      <c r="O1095" s="1" t="s">
        <v>40</v>
      </c>
      <c r="P1095" s="35"/>
      <c r="Q1095" s="1"/>
      <c r="R1095" s="1"/>
      <c r="S1095" s="1" t="s">
        <v>40</v>
      </c>
      <c r="T1095" s="1">
        <f t="shared" si="53"/>
        <v>0</v>
      </c>
      <c r="U1095" s="1" t="s">
        <v>40</v>
      </c>
      <c r="V1095" s="1" t="s">
        <v>40</v>
      </c>
      <c r="W1095" s="1"/>
      <c r="X1095" s="1"/>
      <c r="Y1095" s="1"/>
      <c r="Z1095" s="1"/>
      <c r="AA1095" s="1"/>
      <c r="AB1095" s="1"/>
      <c r="AC1095" s="1" t="s">
        <v>41</v>
      </c>
      <c r="AD1095" s="1" t="s">
        <v>87</v>
      </c>
      <c r="AE1095" s="1" t="s">
        <v>40</v>
      </c>
    </row>
    <row r="1096" spans="1:35" ht="15.75" hidden="1" customHeight="1" x14ac:dyDescent="0.25">
      <c r="A1096" s="1" t="s">
        <v>32</v>
      </c>
      <c r="B1096" s="1" t="s">
        <v>93</v>
      </c>
      <c r="C1096" s="1" t="s">
        <v>94</v>
      </c>
      <c r="D1096" s="1">
        <v>24</v>
      </c>
      <c r="E1096" s="1" t="s">
        <v>40</v>
      </c>
      <c r="F1096" s="1" t="s">
        <v>86</v>
      </c>
      <c r="G1096" s="2">
        <v>45805</v>
      </c>
      <c r="H1096" s="4" t="s">
        <v>83</v>
      </c>
      <c r="I1096" s="1" t="s">
        <v>50</v>
      </c>
      <c r="J1096" s="1" t="s">
        <v>38</v>
      </c>
      <c r="K1096" s="1">
        <v>5</v>
      </c>
      <c r="L1096" s="1">
        <v>22</v>
      </c>
      <c r="M1096" s="1" t="s">
        <v>47</v>
      </c>
      <c r="N1096" s="1">
        <v>1</v>
      </c>
      <c r="O1096" s="1" t="s">
        <v>40</v>
      </c>
      <c r="P1096" s="35"/>
      <c r="Q1096" s="1"/>
      <c r="R1096" s="1"/>
      <c r="S1096" s="1" t="s">
        <v>40</v>
      </c>
      <c r="T1096" s="1">
        <f t="shared" si="53"/>
        <v>0</v>
      </c>
      <c r="U1096" s="1" t="s">
        <v>40</v>
      </c>
      <c r="V1096" s="1" t="s">
        <v>40</v>
      </c>
      <c r="W1096" s="1"/>
      <c r="X1096" s="1"/>
      <c r="Y1096" s="1"/>
      <c r="Z1096" s="1"/>
      <c r="AA1096" s="1"/>
      <c r="AB1096" s="1"/>
      <c r="AC1096" s="1" t="s">
        <v>41</v>
      </c>
      <c r="AD1096" s="1" t="s">
        <v>87</v>
      </c>
      <c r="AE1096" s="1" t="s">
        <v>40</v>
      </c>
    </row>
    <row r="1097" spans="1:35" ht="15.75" hidden="1" customHeight="1" x14ac:dyDescent="0.25">
      <c r="A1097" s="1" t="s">
        <v>32</v>
      </c>
      <c r="B1097" s="1" t="s">
        <v>93</v>
      </c>
      <c r="C1097" s="1" t="s">
        <v>94</v>
      </c>
      <c r="D1097" s="1">
        <v>24</v>
      </c>
      <c r="E1097" s="1" t="s">
        <v>40</v>
      </c>
      <c r="F1097" s="1" t="s">
        <v>86</v>
      </c>
      <c r="G1097" s="2">
        <v>45805</v>
      </c>
      <c r="H1097" s="4" t="s">
        <v>83</v>
      </c>
      <c r="I1097" s="1" t="s">
        <v>50</v>
      </c>
      <c r="J1097" s="1" t="s">
        <v>38</v>
      </c>
      <c r="K1097" s="1">
        <v>6</v>
      </c>
      <c r="L1097" s="1">
        <v>23</v>
      </c>
      <c r="M1097" s="1" t="s">
        <v>44</v>
      </c>
      <c r="N1097" s="1">
        <v>21</v>
      </c>
      <c r="O1097" s="1" t="s">
        <v>40</v>
      </c>
      <c r="P1097" s="35"/>
      <c r="Q1097" s="1"/>
      <c r="R1097" s="1"/>
      <c r="S1097" s="1" t="s">
        <v>40</v>
      </c>
      <c r="T1097" s="1">
        <f t="shared" si="53"/>
        <v>0</v>
      </c>
      <c r="U1097" s="1" t="s">
        <v>40</v>
      </c>
      <c r="V1097" s="1" t="s">
        <v>40</v>
      </c>
      <c r="W1097" s="1"/>
      <c r="X1097" s="1"/>
      <c r="Y1097" s="1"/>
      <c r="Z1097" s="1"/>
      <c r="AA1097" s="1"/>
      <c r="AB1097" s="1"/>
      <c r="AC1097" s="1" t="s">
        <v>41</v>
      </c>
      <c r="AD1097" s="1" t="s">
        <v>87</v>
      </c>
      <c r="AE1097" s="1" t="s">
        <v>40</v>
      </c>
    </row>
    <row r="1098" spans="1:35" ht="15.75" hidden="1" customHeight="1" x14ac:dyDescent="0.25">
      <c r="A1098" s="1" t="s">
        <v>32</v>
      </c>
      <c r="B1098" s="1" t="s">
        <v>93</v>
      </c>
      <c r="C1098" s="1" t="s">
        <v>94</v>
      </c>
      <c r="D1098" s="1">
        <v>24</v>
      </c>
      <c r="E1098" s="1" t="s">
        <v>40</v>
      </c>
      <c r="F1098" s="1" t="s">
        <v>86</v>
      </c>
      <c r="G1098" s="2">
        <v>45805</v>
      </c>
      <c r="H1098" s="4" t="s">
        <v>83</v>
      </c>
      <c r="I1098" s="1" t="s">
        <v>50</v>
      </c>
      <c r="J1098" s="1" t="s">
        <v>38</v>
      </c>
      <c r="K1098" s="1">
        <v>6</v>
      </c>
      <c r="L1098" s="1">
        <v>24</v>
      </c>
      <c r="M1098" s="1" t="s">
        <v>46</v>
      </c>
      <c r="N1098" s="1">
        <v>2</v>
      </c>
      <c r="O1098" s="1" t="s">
        <v>40</v>
      </c>
      <c r="P1098" s="35"/>
      <c r="Q1098" s="1"/>
      <c r="R1098" s="1"/>
      <c r="S1098" s="1" t="s">
        <v>40</v>
      </c>
      <c r="T1098" s="1">
        <f t="shared" si="53"/>
        <v>0</v>
      </c>
      <c r="U1098" s="1" t="s">
        <v>40</v>
      </c>
      <c r="V1098" s="1" t="s">
        <v>40</v>
      </c>
      <c r="W1098" s="1"/>
      <c r="X1098" s="1"/>
      <c r="Y1098" s="1"/>
      <c r="Z1098" s="1"/>
      <c r="AA1098" s="1"/>
      <c r="AB1098" s="1"/>
      <c r="AC1098" s="1" t="s">
        <v>41</v>
      </c>
      <c r="AD1098" s="1" t="s">
        <v>87</v>
      </c>
      <c r="AE1098" s="1" t="s">
        <v>40</v>
      </c>
    </row>
    <row r="1099" spans="1:35" ht="15.75" hidden="1" customHeight="1" x14ac:dyDescent="0.25">
      <c r="A1099" s="1" t="s">
        <v>32</v>
      </c>
      <c r="B1099" s="1" t="s">
        <v>93</v>
      </c>
      <c r="C1099" s="1" t="s">
        <v>94</v>
      </c>
      <c r="D1099" s="1">
        <v>24</v>
      </c>
      <c r="E1099" s="1" t="s">
        <v>40</v>
      </c>
      <c r="F1099" s="1" t="s">
        <v>86</v>
      </c>
      <c r="G1099" s="2">
        <v>45805</v>
      </c>
      <c r="H1099" s="4" t="s">
        <v>83</v>
      </c>
      <c r="I1099" s="1" t="s">
        <v>50</v>
      </c>
      <c r="J1099" s="1" t="s">
        <v>38</v>
      </c>
      <c r="K1099" s="1">
        <v>6</v>
      </c>
      <c r="L1099" s="1">
        <v>25</v>
      </c>
      <c r="M1099" s="1" t="s">
        <v>47</v>
      </c>
      <c r="N1099" s="1">
        <v>4</v>
      </c>
      <c r="O1099" s="1" t="s">
        <v>40</v>
      </c>
      <c r="P1099" s="35"/>
      <c r="Q1099" s="1"/>
      <c r="R1099" s="1"/>
      <c r="S1099" s="1" t="s">
        <v>40</v>
      </c>
      <c r="T1099" s="1">
        <f t="shared" si="53"/>
        <v>0</v>
      </c>
      <c r="U1099" s="1" t="s">
        <v>40</v>
      </c>
      <c r="V1099" s="1" t="s">
        <v>40</v>
      </c>
      <c r="W1099" s="1"/>
      <c r="X1099" s="1"/>
      <c r="Y1099" s="1"/>
      <c r="Z1099" s="1"/>
      <c r="AA1099" s="1"/>
      <c r="AB1099" s="1"/>
      <c r="AC1099" s="1" t="s">
        <v>41</v>
      </c>
      <c r="AD1099" s="1" t="s">
        <v>87</v>
      </c>
      <c r="AE1099" s="1" t="s">
        <v>40</v>
      </c>
    </row>
    <row r="1100" spans="1:35" ht="15.75" hidden="1" customHeight="1" x14ac:dyDescent="0.25">
      <c r="A1100" s="1" t="s">
        <v>32</v>
      </c>
      <c r="B1100" s="1" t="s">
        <v>93</v>
      </c>
      <c r="C1100" s="1" t="s">
        <v>94</v>
      </c>
      <c r="D1100" s="1">
        <v>24</v>
      </c>
      <c r="E1100" s="1" t="s">
        <v>40</v>
      </c>
      <c r="F1100" s="1" t="s">
        <v>86</v>
      </c>
      <c r="G1100" s="2">
        <v>45805</v>
      </c>
      <c r="H1100" s="4" t="s">
        <v>83</v>
      </c>
      <c r="I1100" s="1" t="s">
        <v>50</v>
      </c>
      <c r="J1100" s="1" t="s">
        <v>38</v>
      </c>
      <c r="K1100" s="1">
        <v>7</v>
      </c>
      <c r="L1100" s="1">
        <v>26</v>
      </c>
      <c r="M1100" s="1" t="s">
        <v>44</v>
      </c>
      <c r="N1100" s="1">
        <v>13</v>
      </c>
      <c r="O1100" s="1" t="s">
        <v>40</v>
      </c>
      <c r="P1100" s="35"/>
      <c r="Q1100" s="1"/>
      <c r="R1100" s="1"/>
      <c r="S1100" s="1" t="s">
        <v>40</v>
      </c>
      <c r="T1100" s="1">
        <f t="shared" si="53"/>
        <v>0</v>
      </c>
      <c r="U1100" s="1" t="s">
        <v>40</v>
      </c>
      <c r="V1100" s="1" t="s">
        <v>40</v>
      </c>
      <c r="W1100" s="1"/>
      <c r="X1100" s="1"/>
      <c r="Y1100" s="1"/>
      <c r="Z1100" s="1"/>
      <c r="AA1100" s="1"/>
      <c r="AB1100" s="1"/>
      <c r="AC1100" s="1" t="s">
        <v>41</v>
      </c>
      <c r="AD1100" s="1" t="s">
        <v>87</v>
      </c>
      <c r="AE1100" s="1" t="s">
        <v>40</v>
      </c>
    </row>
    <row r="1101" spans="1:35" ht="15.75" hidden="1" customHeight="1" x14ac:dyDescent="0.25">
      <c r="A1101" s="1" t="s">
        <v>32</v>
      </c>
      <c r="B1101" s="1" t="s">
        <v>93</v>
      </c>
      <c r="C1101" s="1" t="s">
        <v>94</v>
      </c>
      <c r="D1101" s="1">
        <v>24</v>
      </c>
      <c r="E1101" s="1" t="s">
        <v>40</v>
      </c>
      <c r="F1101" s="1" t="s">
        <v>86</v>
      </c>
      <c r="G1101" s="2">
        <v>45805</v>
      </c>
      <c r="H1101" s="4" t="s">
        <v>83</v>
      </c>
      <c r="I1101" s="1" t="s">
        <v>50</v>
      </c>
      <c r="J1101" s="1" t="s">
        <v>38</v>
      </c>
      <c r="K1101" s="1">
        <v>8</v>
      </c>
      <c r="L1101" s="1">
        <v>27</v>
      </c>
      <c r="M1101" s="1" t="s">
        <v>44</v>
      </c>
      <c r="N1101" s="1">
        <v>10</v>
      </c>
      <c r="O1101" s="1" t="s">
        <v>40</v>
      </c>
      <c r="P1101" s="35"/>
      <c r="Q1101" s="1"/>
      <c r="R1101" s="1"/>
      <c r="S1101" s="1" t="s">
        <v>40</v>
      </c>
      <c r="T1101" s="1">
        <f t="shared" si="53"/>
        <v>0</v>
      </c>
      <c r="U1101" s="1" t="s">
        <v>40</v>
      </c>
      <c r="V1101" s="1" t="s">
        <v>40</v>
      </c>
      <c r="W1101" s="1"/>
      <c r="X1101" s="1"/>
      <c r="Y1101" s="1"/>
      <c r="Z1101" s="1"/>
      <c r="AA1101" s="1"/>
      <c r="AB1101" s="1"/>
      <c r="AC1101" s="1" t="s">
        <v>41</v>
      </c>
      <c r="AD1101" s="1" t="s">
        <v>87</v>
      </c>
      <c r="AE1101" s="1" t="s">
        <v>40</v>
      </c>
    </row>
    <row r="1102" spans="1:35" ht="15.75" hidden="1" customHeight="1" x14ac:dyDescent="0.25">
      <c r="A1102" s="1" t="s">
        <v>32</v>
      </c>
      <c r="B1102" s="1" t="s">
        <v>93</v>
      </c>
      <c r="C1102" s="1" t="s">
        <v>94</v>
      </c>
      <c r="D1102" s="1">
        <v>24</v>
      </c>
      <c r="E1102" s="1" t="s">
        <v>40</v>
      </c>
      <c r="F1102" s="1" t="s">
        <v>86</v>
      </c>
      <c r="G1102" s="2">
        <v>45805</v>
      </c>
      <c r="H1102" s="4" t="s">
        <v>83</v>
      </c>
      <c r="I1102" s="1" t="s">
        <v>50</v>
      </c>
      <c r="J1102" s="1" t="s">
        <v>38</v>
      </c>
      <c r="K1102" s="1">
        <v>8</v>
      </c>
      <c r="L1102" s="1">
        <v>28</v>
      </c>
      <c r="M1102" s="1" t="s">
        <v>47</v>
      </c>
      <c r="N1102" s="1">
        <v>1</v>
      </c>
      <c r="O1102" s="1" t="s">
        <v>40</v>
      </c>
      <c r="P1102" s="35"/>
      <c r="Q1102" s="1"/>
      <c r="R1102" s="1"/>
      <c r="S1102" s="1" t="s">
        <v>40</v>
      </c>
      <c r="T1102" s="1">
        <f t="shared" si="53"/>
        <v>0</v>
      </c>
      <c r="U1102" s="1" t="s">
        <v>40</v>
      </c>
      <c r="V1102" s="1" t="s">
        <v>40</v>
      </c>
      <c r="W1102" s="1"/>
      <c r="X1102" s="1"/>
      <c r="Y1102" s="1"/>
      <c r="Z1102" s="1"/>
      <c r="AA1102" s="1"/>
      <c r="AB1102" s="1"/>
      <c r="AC1102" s="1" t="s">
        <v>41</v>
      </c>
      <c r="AD1102" s="1" t="s">
        <v>87</v>
      </c>
      <c r="AE1102" s="1" t="s">
        <v>40</v>
      </c>
    </row>
    <row r="1103" spans="1:35" ht="15.75" hidden="1" customHeight="1" x14ac:dyDescent="0.25">
      <c r="A1103" s="1" t="s">
        <v>32</v>
      </c>
      <c r="B1103" s="1" t="s">
        <v>93</v>
      </c>
      <c r="C1103" s="1" t="s">
        <v>94</v>
      </c>
      <c r="D1103" s="1">
        <v>24</v>
      </c>
      <c r="E1103" s="1" t="s">
        <v>40</v>
      </c>
      <c r="F1103" s="1" t="s">
        <v>86</v>
      </c>
      <c r="G1103" s="2">
        <v>45805</v>
      </c>
      <c r="H1103" s="4" t="s">
        <v>83</v>
      </c>
      <c r="I1103" s="1" t="s">
        <v>50</v>
      </c>
      <c r="J1103" s="1" t="s">
        <v>38</v>
      </c>
      <c r="K1103" s="1">
        <v>9</v>
      </c>
      <c r="L1103" s="1">
        <v>29</v>
      </c>
      <c r="M1103" s="1" t="s">
        <v>44</v>
      </c>
      <c r="N1103" s="1">
        <v>1</v>
      </c>
      <c r="O1103" s="1" t="s">
        <v>40</v>
      </c>
      <c r="P1103" s="35"/>
      <c r="Q1103" s="1"/>
      <c r="R1103" s="1"/>
      <c r="S1103" s="1" t="s">
        <v>40</v>
      </c>
      <c r="T1103" s="1">
        <f t="shared" si="53"/>
        <v>0</v>
      </c>
      <c r="U1103" s="1" t="s">
        <v>40</v>
      </c>
      <c r="V1103" s="1" t="s">
        <v>40</v>
      </c>
      <c r="W1103" s="1"/>
      <c r="X1103" s="1"/>
      <c r="Y1103" s="1"/>
      <c r="Z1103" s="1"/>
      <c r="AA1103" s="1"/>
      <c r="AB1103" s="1"/>
      <c r="AC1103" s="1" t="s">
        <v>41</v>
      </c>
      <c r="AD1103" s="1" t="s">
        <v>87</v>
      </c>
      <c r="AE1103" s="1" t="s">
        <v>40</v>
      </c>
    </row>
    <row r="1104" spans="1:35" ht="15.75" hidden="1" customHeight="1" x14ac:dyDescent="0.25">
      <c r="A1104" s="1" t="s">
        <v>32</v>
      </c>
      <c r="B1104" s="1" t="s">
        <v>93</v>
      </c>
      <c r="C1104" s="1" t="s">
        <v>94</v>
      </c>
      <c r="D1104" s="1">
        <v>24</v>
      </c>
      <c r="E1104" s="1" t="s">
        <v>40</v>
      </c>
      <c r="F1104" s="1" t="s">
        <v>86</v>
      </c>
      <c r="G1104" s="2">
        <v>45805</v>
      </c>
      <c r="H1104" s="4" t="s">
        <v>83</v>
      </c>
      <c r="I1104" s="1" t="s">
        <v>50</v>
      </c>
      <c r="J1104" s="1" t="s">
        <v>38</v>
      </c>
      <c r="K1104" s="1">
        <v>10</v>
      </c>
      <c r="L1104" s="1">
        <v>30</v>
      </c>
      <c r="M1104" s="1" t="s">
        <v>44</v>
      </c>
      <c r="N1104" s="1">
        <v>10</v>
      </c>
      <c r="O1104" s="1" t="s">
        <v>40</v>
      </c>
      <c r="P1104" s="35"/>
      <c r="Q1104" s="1"/>
      <c r="R1104" s="1"/>
      <c r="S1104" s="1" t="s">
        <v>40</v>
      </c>
      <c r="T1104" s="1">
        <f t="shared" si="53"/>
        <v>0</v>
      </c>
      <c r="U1104" s="1" t="s">
        <v>40</v>
      </c>
      <c r="V1104" s="1" t="s">
        <v>40</v>
      </c>
      <c r="W1104" s="1"/>
      <c r="X1104" s="1"/>
      <c r="Y1104" s="1"/>
      <c r="Z1104" s="1"/>
      <c r="AA1104" s="1"/>
      <c r="AB1104" s="1"/>
      <c r="AC1104" s="1" t="s">
        <v>41</v>
      </c>
      <c r="AD1104" s="1" t="s">
        <v>87</v>
      </c>
      <c r="AE1104" s="1" t="s">
        <v>40</v>
      </c>
    </row>
    <row r="1105" spans="1:35" ht="15.75" hidden="1" customHeight="1" x14ac:dyDescent="0.25">
      <c r="A1105" s="1" t="s">
        <v>32</v>
      </c>
      <c r="B1105" s="1" t="s">
        <v>93</v>
      </c>
      <c r="C1105" s="1" t="s">
        <v>94</v>
      </c>
      <c r="D1105" s="1">
        <v>25</v>
      </c>
      <c r="E1105" s="1">
        <v>1037</v>
      </c>
      <c r="F1105" s="1" t="s">
        <v>68</v>
      </c>
      <c r="G1105" s="2">
        <v>45805</v>
      </c>
      <c r="H1105" s="4" t="s">
        <v>83</v>
      </c>
      <c r="I1105" s="1" t="s">
        <v>37</v>
      </c>
      <c r="J1105" s="1" t="s">
        <v>38</v>
      </c>
      <c r="K1105" s="1">
        <v>1</v>
      </c>
      <c r="L1105" s="1">
        <v>1</v>
      </c>
      <c r="M1105" s="1" t="s">
        <v>39</v>
      </c>
      <c r="N1105" s="1" t="s">
        <v>40</v>
      </c>
      <c r="O1105" s="1">
        <v>55.7</v>
      </c>
      <c r="P1105" s="35">
        <f t="shared" si="52"/>
        <v>0.55700000000000005</v>
      </c>
      <c r="Q1105" s="1">
        <f t="shared" si="51"/>
        <v>0.17729860660437144</v>
      </c>
      <c r="R1105" s="1">
        <v>10.5</v>
      </c>
      <c r="S1105" s="1">
        <v>8.5</v>
      </c>
      <c r="T1105" s="1">
        <f t="shared" si="53"/>
        <v>2.4688830969658727E-2</v>
      </c>
      <c r="U1105" s="1">
        <v>7</v>
      </c>
      <c r="V1105" s="1">
        <v>15</v>
      </c>
      <c r="W1105" s="1">
        <v>0</v>
      </c>
      <c r="X1105" s="1">
        <v>0</v>
      </c>
      <c r="Y1105" s="1">
        <v>0</v>
      </c>
      <c r="Z1105" s="1">
        <v>0</v>
      </c>
      <c r="AA1105" s="1">
        <v>0</v>
      </c>
      <c r="AB1105" s="1">
        <v>2</v>
      </c>
      <c r="AC1105" s="1" t="s">
        <v>41</v>
      </c>
      <c r="AD1105" s="1" t="s">
        <v>67</v>
      </c>
      <c r="AE1105" s="1" t="s">
        <v>40</v>
      </c>
      <c r="AF1105" s="3">
        <v>4688891.1184</v>
      </c>
      <c r="AG1105" s="3">
        <v>2510953.3786999998</v>
      </c>
      <c r="AH1105" s="3">
        <v>-75.827567000000002</v>
      </c>
      <c r="AI1105" s="3">
        <v>8.6136099999999995</v>
      </c>
    </row>
    <row r="1106" spans="1:35" ht="15.75" hidden="1" customHeight="1" x14ac:dyDescent="0.25">
      <c r="A1106" s="1" t="s">
        <v>32</v>
      </c>
      <c r="B1106" s="1" t="s">
        <v>93</v>
      </c>
      <c r="C1106" s="1" t="s">
        <v>94</v>
      </c>
      <c r="D1106" s="1">
        <v>25</v>
      </c>
      <c r="E1106" s="1">
        <v>1038</v>
      </c>
      <c r="F1106" s="1" t="s">
        <v>68</v>
      </c>
      <c r="G1106" s="2">
        <v>45805</v>
      </c>
      <c r="H1106" s="4" t="s">
        <v>83</v>
      </c>
      <c r="I1106" s="1" t="s">
        <v>37</v>
      </c>
      <c r="J1106" s="1" t="s">
        <v>38</v>
      </c>
      <c r="K1106" s="1">
        <v>1</v>
      </c>
      <c r="L1106" s="1">
        <v>2</v>
      </c>
      <c r="M1106" s="1" t="s">
        <v>39</v>
      </c>
      <c r="N1106" s="1" t="s">
        <v>40</v>
      </c>
      <c r="O1106" s="1">
        <v>52.3</v>
      </c>
      <c r="P1106" s="35">
        <f t="shared" si="52"/>
        <v>0.52300000000000002</v>
      </c>
      <c r="Q1106" s="1">
        <f t="shared" si="51"/>
        <v>0.16647607047412252</v>
      </c>
      <c r="R1106" s="1">
        <v>11.5</v>
      </c>
      <c r="S1106" s="1">
        <v>9.5</v>
      </c>
      <c r="T1106" s="1">
        <f t="shared" si="53"/>
        <v>2.1766746214491522E-2</v>
      </c>
      <c r="U1106" s="1">
        <v>8</v>
      </c>
      <c r="V1106" s="1">
        <v>17</v>
      </c>
      <c r="W1106" s="1">
        <v>1</v>
      </c>
      <c r="X1106" s="1">
        <v>0</v>
      </c>
      <c r="Y1106" s="1">
        <v>0</v>
      </c>
      <c r="Z1106" s="1">
        <v>0</v>
      </c>
      <c r="AA1106" s="1">
        <v>0</v>
      </c>
      <c r="AB1106" s="1">
        <v>4</v>
      </c>
      <c r="AC1106" s="1" t="s">
        <v>41</v>
      </c>
      <c r="AD1106" s="1" t="s">
        <v>67</v>
      </c>
      <c r="AE1106" s="1" t="s">
        <v>40</v>
      </c>
      <c r="AF1106" s="3">
        <v>4688890.9731000001</v>
      </c>
      <c r="AG1106" s="3">
        <v>2510948.622</v>
      </c>
      <c r="AH1106" s="3">
        <v>-75.827567999999999</v>
      </c>
      <c r="AI1106" s="3">
        <v>8.6135670009999998</v>
      </c>
    </row>
    <row r="1107" spans="1:35" ht="15.75" hidden="1" customHeight="1" x14ac:dyDescent="0.25">
      <c r="A1107" s="1" t="s">
        <v>32</v>
      </c>
      <c r="B1107" s="1" t="s">
        <v>93</v>
      </c>
      <c r="C1107" s="1" t="s">
        <v>94</v>
      </c>
      <c r="D1107" s="1">
        <v>25</v>
      </c>
      <c r="E1107" s="1">
        <v>1039</v>
      </c>
      <c r="F1107" s="1" t="s">
        <v>68</v>
      </c>
      <c r="G1107" s="2">
        <v>45805</v>
      </c>
      <c r="H1107" s="4" t="s">
        <v>83</v>
      </c>
      <c r="I1107" s="1" t="s">
        <v>37</v>
      </c>
      <c r="J1107" s="1" t="s">
        <v>38</v>
      </c>
      <c r="K1107" s="1">
        <v>1</v>
      </c>
      <c r="L1107" s="1">
        <v>3</v>
      </c>
      <c r="M1107" s="1" t="s">
        <v>39</v>
      </c>
      <c r="N1107" s="1" t="s">
        <v>40</v>
      </c>
      <c r="O1107" s="1">
        <v>51.5</v>
      </c>
      <c r="P1107" s="35">
        <f t="shared" si="52"/>
        <v>0.51500000000000001</v>
      </c>
      <c r="Q1107" s="1">
        <f t="shared" si="51"/>
        <v>0.16392959138465221</v>
      </c>
      <c r="R1107" s="1">
        <v>12.2</v>
      </c>
      <c r="S1107" s="1">
        <v>9.8000000000000007</v>
      </c>
      <c r="T1107" s="1">
        <f t="shared" si="53"/>
        <v>2.1105934890773972E-2</v>
      </c>
      <c r="U1107" s="1">
        <v>8</v>
      </c>
      <c r="V1107" s="1">
        <v>16</v>
      </c>
      <c r="W1107" s="1">
        <v>2</v>
      </c>
      <c r="X1107" s="1">
        <v>0</v>
      </c>
      <c r="Y1107" s="1">
        <v>0</v>
      </c>
      <c r="Z1107" s="1">
        <v>0</v>
      </c>
      <c r="AA1107" s="1">
        <v>0</v>
      </c>
      <c r="AB1107" s="1">
        <v>0</v>
      </c>
      <c r="AC1107" s="1" t="s">
        <v>41</v>
      </c>
      <c r="AD1107" s="1" t="s">
        <v>67</v>
      </c>
      <c r="AE1107" s="1" t="s">
        <v>40</v>
      </c>
      <c r="AF1107" s="3">
        <v>4688886.1460999995</v>
      </c>
      <c r="AG1107" s="3">
        <v>2510951.0918999999</v>
      </c>
      <c r="AH1107" s="3">
        <v>-75.827612000000002</v>
      </c>
      <c r="AI1107" s="3">
        <v>8.6135889999999993</v>
      </c>
    </row>
    <row r="1108" spans="1:35" ht="15.75" hidden="1" customHeight="1" x14ac:dyDescent="0.25">
      <c r="A1108" s="1" t="s">
        <v>32</v>
      </c>
      <c r="B1108" s="1" t="s">
        <v>93</v>
      </c>
      <c r="C1108" s="1" t="s">
        <v>94</v>
      </c>
      <c r="D1108" s="1">
        <v>25</v>
      </c>
      <c r="E1108" s="1">
        <v>1041</v>
      </c>
      <c r="F1108" s="1" t="s">
        <v>68</v>
      </c>
      <c r="G1108" s="2">
        <v>45805</v>
      </c>
      <c r="H1108" s="4" t="s">
        <v>83</v>
      </c>
      <c r="I1108" s="1" t="s">
        <v>37</v>
      </c>
      <c r="J1108" s="1" t="s">
        <v>38</v>
      </c>
      <c r="K1108" s="1">
        <v>1</v>
      </c>
      <c r="L1108" s="1">
        <v>4</v>
      </c>
      <c r="M1108" s="1" t="s">
        <v>39</v>
      </c>
      <c r="N1108" s="1" t="s">
        <v>40</v>
      </c>
      <c r="O1108" s="1">
        <v>64</v>
      </c>
      <c r="P1108" s="35">
        <f t="shared" si="52"/>
        <v>0.64</v>
      </c>
      <c r="Q1108" s="1">
        <f t="shared" si="51"/>
        <v>0.20371832715762606</v>
      </c>
      <c r="R1108" s="1">
        <v>12</v>
      </c>
      <c r="S1108" s="1">
        <v>9.5</v>
      </c>
      <c r="T1108" s="1">
        <f t="shared" si="53"/>
        <v>3.2594932345220172E-2</v>
      </c>
      <c r="U1108" s="1">
        <v>9</v>
      </c>
      <c r="V1108" s="1">
        <v>19</v>
      </c>
      <c r="W1108" s="1">
        <v>5</v>
      </c>
      <c r="X1108" s="1">
        <v>0</v>
      </c>
      <c r="Y1108" s="1">
        <v>0</v>
      </c>
      <c r="Z1108" s="1">
        <v>0</v>
      </c>
      <c r="AA1108" s="1">
        <v>0</v>
      </c>
      <c r="AB1108" s="1">
        <v>0</v>
      </c>
      <c r="AC1108" s="1" t="s">
        <v>41</v>
      </c>
      <c r="AD1108" s="1" t="s">
        <v>67</v>
      </c>
      <c r="AE1108" s="1" t="s">
        <v>40</v>
      </c>
      <c r="AF1108" s="3">
        <v>4688897.841</v>
      </c>
      <c r="AG1108" s="3">
        <v>2510954.1035000002</v>
      </c>
      <c r="AH1108" s="3">
        <v>-75.827506</v>
      </c>
      <c r="AI1108" s="3">
        <v>8.6136169999999996</v>
      </c>
    </row>
    <row r="1109" spans="1:35" ht="15.75" hidden="1" customHeight="1" x14ac:dyDescent="0.25">
      <c r="A1109" s="1" t="s">
        <v>32</v>
      </c>
      <c r="B1109" s="1" t="s">
        <v>93</v>
      </c>
      <c r="C1109" s="1" t="s">
        <v>94</v>
      </c>
      <c r="D1109" s="1">
        <v>25</v>
      </c>
      <c r="E1109" s="1">
        <v>1040</v>
      </c>
      <c r="F1109" s="1" t="s">
        <v>68</v>
      </c>
      <c r="G1109" s="2">
        <v>45805</v>
      </c>
      <c r="H1109" s="4" t="s">
        <v>83</v>
      </c>
      <c r="I1109" s="1" t="s">
        <v>37</v>
      </c>
      <c r="J1109" s="1" t="s">
        <v>38</v>
      </c>
      <c r="K1109" s="1">
        <v>1</v>
      </c>
      <c r="L1109" s="1">
        <v>5</v>
      </c>
      <c r="M1109" s="1" t="s">
        <v>39</v>
      </c>
      <c r="N1109" s="1" t="s">
        <v>40</v>
      </c>
      <c r="O1109" s="1">
        <v>56</v>
      </c>
      <c r="P1109" s="35">
        <f t="shared" si="52"/>
        <v>0.56000000000000005</v>
      </c>
      <c r="Q1109" s="1">
        <f t="shared" si="51"/>
        <v>0.17825353626292281</v>
      </c>
      <c r="R1109" s="1">
        <v>10.4</v>
      </c>
      <c r="S1109" s="1">
        <v>8</v>
      </c>
      <c r="T1109" s="1">
        <f t="shared" si="53"/>
        <v>2.4955495076809196E-2</v>
      </c>
      <c r="U1109" s="1">
        <v>5</v>
      </c>
      <c r="V1109" s="1">
        <v>15</v>
      </c>
      <c r="W1109" s="1">
        <v>4</v>
      </c>
      <c r="X1109" s="1">
        <v>0</v>
      </c>
      <c r="Y1109" s="1">
        <v>0</v>
      </c>
      <c r="Z1109" s="1">
        <v>0</v>
      </c>
      <c r="AA1109" s="1">
        <v>0</v>
      </c>
      <c r="AB1109" s="1">
        <v>0</v>
      </c>
      <c r="AC1109" s="1" t="s">
        <v>41</v>
      </c>
      <c r="AD1109" s="1" t="s">
        <v>67</v>
      </c>
      <c r="AE1109" s="1" t="s">
        <v>40</v>
      </c>
      <c r="AF1109" s="3">
        <v>4688892.4095000001</v>
      </c>
      <c r="AG1109" s="3">
        <v>2510949.2752</v>
      </c>
      <c r="AH1109" s="3">
        <v>-75.827555000000004</v>
      </c>
      <c r="AI1109" s="3">
        <v>8.6135730000000006</v>
      </c>
    </row>
    <row r="1110" spans="1:35" ht="15.75" hidden="1" customHeight="1" x14ac:dyDescent="0.25">
      <c r="A1110" s="1" t="s">
        <v>32</v>
      </c>
      <c r="B1110" s="1" t="s">
        <v>93</v>
      </c>
      <c r="C1110" s="1" t="s">
        <v>94</v>
      </c>
      <c r="D1110" s="1">
        <v>25</v>
      </c>
      <c r="E1110" s="1">
        <v>1042</v>
      </c>
      <c r="F1110" s="1" t="s">
        <v>68</v>
      </c>
      <c r="G1110" s="2">
        <v>45805</v>
      </c>
      <c r="H1110" s="4" t="s">
        <v>83</v>
      </c>
      <c r="I1110" s="1" t="s">
        <v>37</v>
      </c>
      <c r="J1110" s="1" t="s">
        <v>38</v>
      </c>
      <c r="K1110" s="1">
        <v>2</v>
      </c>
      <c r="L1110" s="1">
        <v>6</v>
      </c>
      <c r="M1110" s="1" t="s">
        <v>39</v>
      </c>
      <c r="N1110" s="1" t="s">
        <v>40</v>
      </c>
      <c r="O1110" s="1">
        <v>59.4</v>
      </c>
      <c r="P1110" s="35">
        <f t="shared" si="52"/>
        <v>0.59399999999999997</v>
      </c>
      <c r="Q1110" s="1">
        <f t="shared" si="51"/>
        <v>0.18907607239317165</v>
      </c>
      <c r="R1110" s="1">
        <v>8.5</v>
      </c>
      <c r="S1110" s="1">
        <v>6.2</v>
      </c>
      <c r="T1110" s="1">
        <f t="shared" si="53"/>
        <v>2.8077796750385988E-2</v>
      </c>
      <c r="U1110" s="1">
        <v>8</v>
      </c>
      <c r="V1110" s="1">
        <v>18</v>
      </c>
      <c r="W1110" s="1">
        <v>1</v>
      </c>
      <c r="X1110" s="1">
        <v>0</v>
      </c>
      <c r="Y1110" s="1">
        <v>0</v>
      </c>
      <c r="Z1110" s="1">
        <v>0</v>
      </c>
      <c r="AA1110" s="1">
        <v>1</v>
      </c>
      <c r="AB1110" s="1">
        <v>1</v>
      </c>
      <c r="AC1110" s="1" t="s">
        <v>41</v>
      </c>
      <c r="AD1110" s="1" t="s">
        <v>67</v>
      </c>
      <c r="AE1110" s="1" t="s">
        <v>40</v>
      </c>
      <c r="AF1110" s="3">
        <v>4688889.5126</v>
      </c>
      <c r="AG1110" s="3">
        <v>2510959.5868000002</v>
      </c>
      <c r="AH1110" s="3">
        <v>-75.827582000000007</v>
      </c>
      <c r="AI1110" s="3">
        <v>8.6136660010000003</v>
      </c>
    </row>
    <row r="1111" spans="1:35" ht="15.75" hidden="1" customHeight="1" x14ac:dyDescent="0.25">
      <c r="A1111" s="1" t="s">
        <v>32</v>
      </c>
      <c r="B1111" s="1" t="s">
        <v>93</v>
      </c>
      <c r="C1111" s="1" t="s">
        <v>94</v>
      </c>
      <c r="D1111" s="1">
        <v>25</v>
      </c>
      <c r="E1111" s="1">
        <v>1043</v>
      </c>
      <c r="F1111" s="1" t="s">
        <v>68</v>
      </c>
      <c r="G1111" s="2">
        <v>45805</v>
      </c>
      <c r="H1111" s="4" t="s">
        <v>83</v>
      </c>
      <c r="I1111" s="1" t="s">
        <v>37</v>
      </c>
      <c r="J1111" s="1" t="s">
        <v>38</v>
      </c>
      <c r="K1111" s="1">
        <v>2</v>
      </c>
      <c r="L1111" s="1">
        <v>7</v>
      </c>
      <c r="M1111" s="1" t="s">
        <v>39</v>
      </c>
      <c r="N1111" s="1" t="s">
        <v>40</v>
      </c>
      <c r="O1111" s="1">
        <v>66</v>
      </c>
      <c r="P1111" s="35">
        <f t="shared" si="52"/>
        <v>0.66</v>
      </c>
      <c r="Q1111" s="1">
        <f t="shared" si="51"/>
        <v>0.21008452488130186</v>
      </c>
      <c r="R1111" s="1">
        <v>10.3</v>
      </c>
      <c r="S1111" s="1">
        <v>8</v>
      </c>
      <c r="T1111" s="1">
        <f t="shared" si="53"/>
        <v>3.466394660541481E-2</v>
      </c>
      <c r="U1111" s="1">
        <v>10</v>
      </c>
      <c r="V1111" s="1">
        <v>19</v>
      </c>
      <c r="W1111" s="1">
        <v>2</v>
      </c>
      <c r="X1111" s="1">
        <v>1</v>
      </c>
      <c r="Y1111" s="1">
        <v>0</v>
      </c>
      <c r="Z1111" s="1">
        <v>0</v>
      </c>
      <c r="AA1111" s="1">
        <v>0</v>
      </c>
      <c r="AB1111" s="1">
        <v>1</v>
      </c>
      <c r="AC1111" s="1" t="s">
        <v>41</v>
      </c>
      <c r="AD1111" s="1" t="s">
        <v>67</v>
      </c>
      <c r="AE1111" s="1" t="s">
        <v>40</v>
      </c>
      <c r="AF1111" s="3">
        <v>4688885.6487999996</v>
      </c>
      <c r="AG1111" s="3">
        <v>2510958.2875999999</v>
      </c>
      <c r="AH1111" s="3">
        <v>-75.827617000000004</v>
      </c>
      <c r="AI1111" s="3">
        <v>8.6136540000000004</v>
      </c>
    </row>
    <row r="1112" spans="1:35" ht="15.75" hidden="1" customHeight="1" x14ac:dyDescent="0.25">
      <c r="A1112" s="1" t="s">
        <v>32</v>
      </c>
      <c r="B1112" s="1" t="s">
        <v>93</v>
      </c>
      <c r="C1112" s="1" t="s">
        <v>94</v>
      </c>
      <c r="D1112" s="1">
        <v>25</v>
      </c>
      <c r="E1112" s="1">
        <v>1044</v>
      </c>
      <c r="F1112" s="1" t="s">
        <v>68</v>
      </c>
      <c r="G1112" s="2">
        <v>45805</v>
      </c>
      <c r="H1112" s="4" t="s">
        <v>83</v>
      </c>
      <c r="I1112" s="1" t="s">
        <v>37</v>
      </c>
      <c r="J1112" s="1" t="s">
        <v>38</v>
      </c>
      <c r="K1112" s="1">
        <v>3</v>
      </c>
      <c r="L1112" s="1">
        <v>8</v>
      </c>
      <c r="M1112" s="1" t="s">
        <v>39</v>
      </c>
      <c r="N1112" s="1" t="s">
        <v>40</v>
      </c>
      <c r="O1112" s="1">
        <v>47.6</v>
      </c>
      <c r="P1112" s="35">
        <f t="shared" si="52"/>
        <v>0.47600000000000003</v>
      </c>
      <c r="Q1112" s="1">
        <f t="shared" si="51"/>
        <v>0.15151550582348439</v>
      </c>
      <c r="R1112" s="1">
        <v>11.6</v>
      </c>
      <c r="S1112" s="1">
        <v>9</v>
      </c>
      <c r="T1112" s="1">
        <f t="shared" si="53"/>
        <v>1.8030345192994644E-2</v>
      </c>
      <c r="U1112" s="1">
        <v>8</v>
      </c>
      <c r="V1112" s="1">
        <v>15</v>
      </c>
      <c r="W1112" s="1">
        <v>2</v>
      </c>
      <c r="X1112" s="1">
        <v>0</v>
      </c>
      <c r="Y1112" s="1">
        <v>1</v>
      </c>
      <c r="Z1112" s="1">
        <v>0</v>
      </c>
      <c r="AA1112" s="1">
        <v>0</v>
      </c>
      <c r="AB1112" s="1">
        <v>1</v>
      </c>
      <c r="AC1112" s="1" t="s">
        <v>45</v>
      </c>
      <c r="AD1112" s="1" t="s">
        <v>67</v>
      </c>
      <c r="AE1112" s="1" t="s">
        <v>40</v>
      </c>
      <c r="AF1112" s="3">
        <v>4688883.8518000003</v>
      </c>
      <c r="AG1112" s="3">
        <v>2510953.5430999999</v>
      </c>
      <c r="AH1112" s="3">
        <v>-75.827633000000006</v>
      </c>
      <c r="AI1112" s="3">
        <v>8.6136110000000006</v>
      </c>
    </row>
    <row r="1113" spans="1:35" ht="15.75" hidden="1" customHeight="1" x14ac:dyDescent="0.25">
      <c r="A1113" s="1" t="s">
        <v>32</v>
      </c>
      <c r="B1113" s="1" t="s">
        <v>93</v>
      </c>
      <c r="C1113" s="1" t="s">
        <v>94</v>
      </c>
      <c r="D1113" s="1">
        <v>25</v>
      </c>
      <c r="E1113" s="1">
        <v>1045</v>
      </c>
      <c r="F1113" s="1" t="s">
        <v>68</v>
      </c>
      <c r="G1113" s="2">
        <v>45805</v>
      </c>
      <c r="H1113" s="4" t="s">
        <v>83</v>
      </c>
      <c r="I1113" s="1" t="s">
        <v>37</v>
      </c>
      <c r="J1113" s="1" t="s">
        <v>38</v>
      </c>
      <c r="K1113" s="1">
        <v>3</v>
      </c>
      <c r="L1113" s="1">
        <v>9</v>
      </c>
      <c r="M1113" s="1" t="s">
        <v>39</v>
      </c>
      <c r="N1113" s="1" t="s">
        <v>40</v>
      </c>
      <c r="O1113" s="1">
        <v>65</v>
      </c>
      <c r="P1113" s="35">
        <f t="shared" si="52"/>
        <v>0.65</v>
      </c>
      <c r="Q1113" s="1">
        <f t="shared" si="51"/>
        <v>0.20690142601946396</v>
      </c>
      <c r="R1113" s="1">
        <v>10</v>
      </c>
      <c r="S1113" s="1">
        <v>7.5</v>
      </c>
      <c r="T1113" s="1">
        <f t="shared" si="53"/>
        <v>3.3621481728162893E-2</v>
      </c>
      <c r="U1113" s="1">
        <v>8</v>
      </c>
      <c r="V1113" s="1">
        <v>18</v>
      </c>
      <c r="W1113" s="1">
        <v>1</v>
      </c>
      <c r="X1113" s="1">
        <v>0</v>
      </c>
      <c r="Y1113" s="1">
        <v>0</v>
      </c>
      <c r="Z1113" s="1">
        <v>0</v>
      </c>
      <c r="AA1113" s="1">
        <v>0</v>
      </c>
      <c r="AB1113" s="1">
        <v>1</v>
      </c>
      <c r="AC1113" s="1" t="s">
        <v>41</v>
      </c>
      <c r="AD1113" s="1" t="s">
        <v>67</v>
      </c>
      <c r="AE1113" s="1" t="s">
        <v>40</v>
      </c>
      <c r="AF1113" s="3">
        <v>4688874.9621000001</v>
      </c>
      <c r="AG1113" s="3">
        <v>2510957.5921</v>
      </c>
      <c r="AH1113" s="3">
        <v>-75.827714</v>
      </c>
      <c r="AI1113" s="3">
        <v>8.6136470000000003</v>
      </c>
    </row>
    <row r="1114" spans="1:35" ht="15.75" hidden="1" customHeight="1" x14ac:dyDescent="0.25">
      <c r="A1114" s="1" t="s">
        <v>32</v>
      </c>
      <c r="B1114" s="1" t="s">
        <v>93</v>
      </c>
      <c r="C1114" s="1" t="s">
        <v>94</v>
      </c>
      <c r="D1114" s="1">
        <v>25</v>
      </c>
      <c r="E1114" s="1">
        <v>1046</v>
      </c>
      <c r="F1114" s="1" t="s">
        <v>68</v>
      </c>
      <c r="G1114" s="2">
        <v>45805</v>
      </c>
      <c r="H1114" s="4" t="s">
        <v>83</v>
      </c>
      <c r="I1114" s="1" t="s">
        <v>37</v>
      </c>
      <c r="J1114" s="1" t="s">
        <v>38</v>
      </c>
      <c r="K1114" s="1">
        <v>3</v>
      </c>
      <c r="L1114" s="1">
        <v>10</v>
      </c>
      <c r="M1114" s="1" t="s">
        <v>39</v>
      </c>
      <c r="N1114" s="1" t="s">
        <v>40</v>
      </c>
      <c r="O1114" s="1">
        <v>55.7</v>
      </c>
      <c r="P1114" s="35">
        <f t="shared" si="52"/>
        <v>0.55700000000000005</v>
      </c>
      <c r="Q1114" s="1">
        <f t="shared" si="51"/>
        <v>0.17729860660437144</v>
      </c>
      <c r="R1114" s="1">
        <v>9.6</v>
      </c>
      <c r="S1114" s="1">
        <v>7.5</v>
      </c>
      <c r="T1114" s="1">
        <f t="shared" si="53"/>
        <v>2.4688830969658727E-2</v>
      </c>
      <c r="U1114" s="1">
        <v>8</v>
      </c>
      <c r="V1114" s="1">
        <v>15</v>
      </c>
      <c r="W1114" s="1">
        <v>2</v>
      </c>
      <c r="X1114" s="1">
        <v>0</v>
      </c>
      <c r="Y1114" s="1">
        <v>0</v>
      </c>
      <c r="Z1114" s="1">
        <v>0</v>
      </c>
      <c r="AA1114" s="1">
        <v>0</v>
      </c>
      <c r="AB1114" s="1">
        <v>0</v>
      </c>
      <c r="AC1114" s="1" t="s">
        <v>41</v>
      </c>
      <c r="AD1114" s="1" t="s">
        <v>67</v>
      </c>
      <c r="AE1114" s="1" t="s">
        <v>40</v>
      </c>
      <c r="AF1114" s="3">
        <v>4688874.6902999999</v>
      </c>
      <c r="AG1114" s="3">
        <v>2510950.6233999999</v>
      </c>
      <c r="AH1114" s="3">
        <v>-75.827715999999995</v>
      </c>
      <c r="AI1114" s="3">
        <v>8.6135839999999995</v>
      </c>
    </row>
    <row r="1115" spans="1:35" ht="15.75" hidden="1" customHeight="1" x14ac:dyDescent="0.25">
      <c r="A1115" s="1" t="s">
        <v>32</v>
      </c>
      <c r="B1115" s="1" t="s">
        <v>93</v>
      </c>
      <c r="C1115" s="1" t="s">
        <v>94</v>
      </c>
      <c r="D1115" s="1">
        <v>25</v>
      </c>
      <c r="E1115" s="1" t="s">
        <v>40</v>
      </c>
      <c r="F1115" s="1" t="s">
        <v>68</v>
      </c>
      <c r="G1115" s="2">
        <v>45805</v>
      </c>
      <c r="H1115" s="4" t="s">
        <v>83</v>
      </c>
      <c r="I1115" s="1" t="s">
        <v>37</v>
      </c>
      <c r="J1115" s="1" t="s">
        <v>38</v>
      </c>
      <c r="K1115" s="1">
        <v>3</v>
      </c>
      <c r="L1115" s="1">
        <v>11</v>
      </c>
      <c r="M1115" s="1" t="s">
        <v>44</v>
      </c>
      <c r="N1115" s="1">
        <v>7</v>
      </c>
      <c r="O1115" s="1" t="s">
        <v>40</v>
      </c>
      <c r="P1115" s="35"/>
      <c r="Q1115" s="1"/>
      <c r="R1115" s="1">
        <v>0.5</v>
      </c>
      <c r="S1115" s="1" t="s">
        <v>40</v>
      </c>
      <c r="T1115" s="1">
        <f t="shared" si="53"/>
        <v>0</v>
      </c>
      <c r="U1115" s="1" t="s">
        <v>40</v>
      </c>
      <c r="V1115" s="1" t="s">
        <v>40</v>
      </c>
      <c r="W1115" s="1"/>
      <c r="X1115" s="1"/>
      <c r="Y1115" s="1"/>
      <c r="Z1115" s="1"/>
      <c r="AA1115" s="1"/>
      <c r="AB1115" s="1"/>
      <c r="AC1115" s="1" t="s">
        <v>41</v>
      </c>
      <c r="AD1115" s="1" t="s">
        <v>67</v>
      </c>
      <c r="AE1115" s="1" t="s">
        <v>40</v>
      </c>
    </row>
    <row r="1116" spans="1:35" ht="15.75" hidden="1" customHeight="1" x14ac:dyDescent="0.25">
      <c r="A1116" s="1" t="s">
        <v>32</v>
      </c>
      <c r="B1116" s="1" t="s">
        <v>93</v>
      </c>
      <c r="C1116" s="1" t="s">
        <v>94</v>
      </c>
      <c r="D1116" s="1">
        <v>25</v>
      </c>
      <c r="E1116" s="1" t="s">
        <v>40</v>
      </c>
      <c r="F1116" s="1" t="s">
        <v>68</v>
      </c>
      <c r="G1116" s="2">
        <v>45805</v>
      </c>
      <c r="H1116" s="4" t="s">
        <v>83</v>
      </c>
      <c r="I1116" s="1" t="s">
        <v>37</v>
      </c>
      <c r="J1116" s="1" t="s">
        <v>38</v>
      </c>
      <c r="K1116" s="1">
        <v>3</v>
      </c>
      <c r="L1116" s="1">
        <v>12</v>
      </c>
      <c r="M1116" s="1" t="s">
        <v>47</v>
      </c>
      <c r="N1116" s="1">
        <v>4</v>
      </c>
      <c r="O1116" s="1" t="s">
        <v>40</v>
      </c>
      <c r="P1116" s="35"/>
      <c r="Q1116" s="1"/>
      <c r="R1116" s="1">
        <v>0.15</v>
      </c>
      <c r="S1116" s="1" t="s">
        <v>40</v>
      </c>
      <c r="T1116" s="1">
        <f t="shared" si="53"/>
        <v>0</v>
      </c>
      <c r="U1116" s="1" t="s">
        <v>40</v>
      </c>
      <c r="V1116" s="1" t="s">
        <v>40</v>
      </c>
      <c r="W1116" s="1"/>
      <c r="X1116" s="1"/>
      <c r="Y1116" s="1"/>
      <c r="Z1116" s="1"/>
      <c r="AA1116" s="1"/>
      <c r="AB1116" s="1"/>
      <c r="AC1116" s="1" t="s">
        <v>41</v>
      </c>
      <c r="AD1116" s="1" t="s">
        <v>67</v>
      </c>
      <c r="AE1116" s="1" t="s">
        <v>40</v>
      </c>
    </row>
    <row r="1117" spans="1:35" ht="15.75" hidden="1" customHeight="1" x14ac:dyDescent="0.25">
      <c r="A1117" s="1" t="s">
        <v>32</v>
      </c>
      <c r="B1117" s="1" t="s">
        <v>93</v>
      </c>
      <c r="C1117" s="1" t="s">
        <v>94</v>
      </c>
      <c r="D1117" s="1">
        <v>25</v>
      </c>
      <c r="E1117" s="1" t="s">
        <v>40</v>
      </c>
      <c r="F1117" s="1" t="s">
        <v>68</v>
      </c>
      <c r="G1117" s="2">
        <v>45805</v>
      </c>
      <c r="H1117" s="4" t="s">
        <v>83</v>
      </c>
      <c r="I1117" s="1" t="s">
        <v>37</v>
      </c>
      <c r="J1117" s="1" t="s">
        <v>38</v>
      </c>
      <c r="K1117" s="1">
        <v>3</v>
      </c>
      <c r="L1117" s="1">
        <v>13</v>
      </c>
      <c r="M1117" s="1" t="s">
        <v>46</v>
      </c>
      <c r="N1117" s="1">
        <v>3</v>
      </c>
      <c r="O1117" s="1" t="s">
        <v>40</v>
      </c>
      <c r="P1117" s="35"/>
      <c r="Q1117" s="1"/>
      <c r="R1117" s="1">
        <v>0.25</v>
      </c>
      <c r="S1117" s="1" t="s">
        <v>40</v>
      </c>
      <c r="T1117" s="1">
        <f t="shared" si="53"/>
        <v>0</v>
      </c>
      <c r="U1117" s="1" t="s">
        <v>40</v>
      </c>
      <c r="V1117" s="1" t="s">
        <v>40</v>
      </c>
      <c r="W1117" s="1"/>
      <c r="X1117" s="1"/>
      <c r="Y1117" s="1"/>
      <c r="Z1117" s="1"/>
      <c r="AA1117" s="1"/>
      <c r="AB1117" s="1"/>
      <c r="AC1117" s="1" t="s">
        <v>41</v>
      </c>
      <c r="AD1117" s="1" t="s">
        <v>67</v>
      </c>
      <c r="AE1117" s="1" t="s">
        <v>40</v>
      </c>
    </row>
    <row r="1118" spans="1:35" ht="15.75" hidden="1" customHeight="1" x14ac:dyDescent="0.25">
      <c r="A1118" s="1" t="s">
        <v>32</v>
      </c>
      <c r="B1118" s="1" t="s">
        <v>93</v>
      </c>
      <c r="C1118" s="1" t="s">
        <v>94</v>
      </c>
      <c r="D1118" s="1">
        <v>25</v>
      </c>
      <c r="E1118" s="1">
        <v>1047</v>
      </c>
      <c r="F1118" s="1" t="s">
        <v>68</v>
      </c>
      <c r="G1118" s="2">
        <v>45805</v>
      </c>
      <c r="H1118" s="4" t="s">
        <v>83</v>
      </c>
      <c r="I1118" s="1" t="s">
        <v>37</v>
      </c>
      <c r="J1118" s="1" t="s">
        <v>38</v>
      </c>
      <c r="K1118" s="1">
        <v>4</v>
      </c>
      <c r="L1118" s="1">
        <v>14</v>
      </c>
      <c r="M1118" s="1" t="s">
        <v>39</v>
      </c>
      <c r="N1118" s="1" t="s">
        <v>40</v>
      </c>
      <c r="O1118" s="1">
        <v>58.9</v>
      </c>
      <c r="P1118" s="35">
        <f t="shared" si="52"/>
        <v>0.58899999999999997</v>
      </c>
      <c r="Q1118" s="1">
        <f t="shared" si="51"/>
        <v>0.18748452296225271</v>
      </c>
      <c r="R1118" s="1">
        <v>10.199999999999999</v>
      </c>
      <c r="S1118" s="1">
        <v>8.1999999999999993</v>
      </c>
      <c r="T1118" s="1">
        <f t="shared" si="53"/>
        <v>2.7607096006191711E-2</v>
      </c>
      <c r="U1118" s="1">
        <v>8</v>
      </c>
      <c r="V1118" s="1">
        <v>17</v>
      </c>
      <c r="W1118" s="1">
        <v>1</v>
      </c>
      <c r="X1118" s="1">
        <v>0</v>
      </c>
      <c r="Y1118" s="1">
        <v>1</v>
      </c>
      <c r="Z1118" s="1">
        <v>0</v>
      </c>
      <c r="AA1118" s="1">
        <v>0</v>
      </c>
      <c r="AB1118" s="1">
        <v>0</v>
      </c>
      <c r="AC1118" s="1" t="s">
        <v>41</v>
      </c>
      <c r="AD1118" s="1" t="s">
        <v>67</v>
      </c>
      <c r="AE1118" s="1" t="s">
        <v>40</v>
      </c>
      <c r="AF1118" s="3">
        <v>4688875.2049000002</v>
      </c>
      <c r="AG1118" s="3">
        <v>2510945.7511999998</v>
      </c>
      <c r="AH1118" s="3">
        <v>-75.827710999999994</v>
      </c>
      <c r="AI1118" s="3">
        <v>8.6135400010000005</v>
      </c>
    </row>
    <row r="1119" spans="1:35" ht="15.75" hidden="1" customHeight="1" x14ac:dyDescent="0.25">
      <c r="A1119" s="1" t="s">
        <v>32</v>
      </c>
      <c r="B1119" s="1" t="s">
        <v>93</v>
      </c>
      <c r="C1119" s="1" t="s">
        <v>94</v>
      </c>
      <c r="D1119" s="1">
        <v>25</v>
      </c>
      <c r="E1119" s="1">
        <v>1048</v>
      </c>
      <c r="F1119" s="1" t="s">
        <v>68</v>
      </c>
      <c r="G1119" s="2">
        <v>45805</v>
      </c>
      <c r="H1119" s="4" t="s">
        <v>83</v>
      </c>
      <c r="I1119" s="1" t="s">
        <v>37</v>
      </c>
      <c r="J1119" s="1" t="s">
        <v>38</v>
      </c>
      <c r="K1119" s="1">
        <v>5</v>
      </c>
      <c r="L1119" s="1">
        <v>15</v>
      </c>
      <c r="M1119" s="1" t="s">
        <v>39</v>
      </c>
      <c r="N1119" s="1" t="s">
        <v>40</v>
      </c>
      <c r="O1119" s="1">
        <v>61.7</v>
      </c>
      <c r="P1119" s="35">
        <f t="shared" si="52"/>
        <v>0.61699999999999999</v>
      </c>
      <c r="Q1119" s="1">
        <f t="shared" si="51"/>
        <v>0.19639719977539885</v>
      </c>
      <c r="R1119" s="1">
        <v>8.5</v>
      </c>
      <c r="S1119" s="1">
        <v>6.5</v>
      </c>
      <c r="T1119" s="1">
        <f t="shared" si="53"/>
        <v>3.0294268065355272E-2</v>
      </c>
      <c r="U1119" s="1">
        <v>9</v>
      </c>
      <c r="V1119" s="1">
        <v>21</v>
      </c>
      <c r="W1119" s="1">
        <v>2</v>
      </c>
      <c r="X1119" s="1">
        <v>0</v>
      </c>
      <c r="Y1119" s="1">
        <v>0</v>
      </c>
      <c r="Z1119" s="1">
        <v>0</v>
      </c>
      <c r="AA1119" s="1">
        <v>0</v>
      </c>
      <c r="AB1119" s="1">
        <v>3</v>
      </c>
      <c r="AC1119" s="1" t="s">
        <v>41</v>
      </c>
      <c r="AD1119" s="1" t="s">
        <v>67</v>
      </c>
      <c r="AE1119" s="1" t="s">
        <v>40</v>
      </c>
      <c r="AF1119" s="3">
        <v>4688870.5515000001</v>
      </c>
      <c r="AG1119" s="3">
        <v>2510941.9130000002</v>
      </c>
      <c r="AH1119" s="3">
        <v>-75.827753000000001</v>
      </c>
      <c r="AI1119" s="3">
        <v>8.613505001</v>
      </c>
    </row>
    <row r="1120" spans="1:35" ht="15.75" hidden="1" customHeight="1" x14ac:dyDescent="0.25">
      <c r="A1120" s="1" t="s">
        <v>32</v>
      </c>
      <c r="B1120" s="1" t="s">
        <v>93</v>
      </c>
      <c r="C1120" s="1" t="s">
        <v>94</v>
      </c>
      <c r="D1120" s="1">
        <v>25</v>
      </c>
      <c r="E1120" s="1" t="s">
        <v>40</v>
      </c>
      <c r="F1120" s="1" t="s">
        <v>68</v>
      </c>
      <c r="G1120" s="2">
        <v>45805</v>
      </c>
      <c r="H1120" s="4" t="s">
        <v>83</v>
      </c>
      <c r="I1120" s="1" t="s">
        <v>37</v>
      </c>
      <c r="J1120" s="1" t="s">
        <v>38</v>
      </c>
      <c r="K1120" s="1">
        <v>6</v>
      </c>
      <c r="L1120" s="1">
        <v>16</v>
      </c>
      <c r="M1120" s="1" t="s">
        <v>44</v>
      </c>
      <c r="N1120" s="1">
        <v>2</v>
      </c>
      <c r="O1120" s="1" t="s">
        <v>40</v>
      </c>
      <c r="P1120" s="35"/>
      <c r="Q1120" s="1"/>
      <c r="R1120" s="1">
        <v>0.5</v>
      </c>
      <c r="S1120" s="1" t="s">
        <v>40</v>
      </c>
      <c r="T1120" s="1">
        <f t="shared" si="53"/>
        <v>0</v>
      </c>
      <c r="U1120" s="1" t="s">
        <v>40</v>
      </c>
      <c r="V1120" s="1" t="s">
        <v>40</v>
      </c>
      <c r="W1120" s="1"/>
      <c r="X1120" s="1"/>
      <c r="Y1120" s="1"/>
      <c r="Z1120" s="1"/>
      <c r="AA1120" s="1"/>
      <c r="AB1120" s="1"/>
      <c r="AC1120" s="1" t="s">
        <v>41</v>
      </c>
      <c r="AD1120" s="1" t="s">
        <v>67</v>
      </c>
      <c r="AE1120" s="1" t="s">
        <v>40</v>
      </c>
    </row>
    <row r="1121" spans="1:35" ht="15.75" hidden="1" customHeight="1" x14ac:dyDescent="0.25">
      <c r="A1121" s="1" t="s">
        <v>32</v>
      </c>
      <c r="B1121" s="1" t="s">
        <v>93</v>
      </c>
      <c r="C1121" s="1" t="s">
        <v>94</v>
      </c>
      <c r="D1121" s="1">
        <v>25</v>
      </c>
      <c r="E1121" s="1">
        <v>1049</v>
      </c>
      <c r="F1121" s="1" t="s">
        <v>68</v>
      </c>
      <c r="G1121" s="2">
        <v>45805</v>
      </c>
      <c r="H1121" s="4" t="s">
        <v>83</v>
      </c>
      <c r="I1121" s="1" t="s">
        <v>37</v>
      </c>
      <c r="J1121" s="1" t="s">
        <v>38</v>
      </c>
      <c r="K1121" s="1">
        <v>7</v>
      </c>
      <c r="L1121" s="1">
        <v>17</v>
      </c>
      <c r="M1121" s="1" t="s">
        <v>39</v>
      </c>
      <c r="N1121" s="1" t="s">
        <v>40</v>
      </c>
      <c r="O1121" s="1">
        <v>58.9</v>
      </c>
      <c r="P1121" s="35">
        <f t="shared" si="52"/>
        <v>0.58899999999999997</v>
      </c>
      <c r="Q1121" s="1">
        <f t="shared" si="51"/>
        <v>0.18748452296225271</v>
      </c>
      <c r="R1121" s="1">
        <v>10.5</v>
      </c>
      <c r="S1121" s="1">
        <v>8</v>
      </c>
      <c r="T1121" s="1">
        <f t="shared" si="53"/>
        <v>2.7607096006191711E-2</v>
      </c>
      <c r="U1121" s="1">
        <v>6</v>
      </c>
      <c r="V1121" s="1">
        <v>15</v>
      </c>
      <c r="W1121" s="1">
        <v>1</v>
      </c>
      <c r="X1121" s="1">
        <v>0</v>
      </c>
      <c r="Y1121" s="1">
        <v>0</v>
      </c>
      <c r="Z1121" s="1">
        <v>0</v>
      </c>
      <c r="AA1121" s="1">
        <v>0</v>
      </c>
      <c r="AB1121" s="1">
        <v>0</v>
      </c>
      <c r="AC1121" s="1" t="s">
        <v>41</v>
      </c>
      <c r="AD1121" s="1" t="s">
        <v>67</v>
      </c>
      <c r="AE1121" s="1" t="s">
        <v>40</v>
      </c>
      <c r="AF1121" s="3">
        <v>4688871.8432999998</v>
      </c>
      <c r="AG1121" s="3">
        <v>2510937.9201000002</v>
      </c>
      <c r="AH1121" s="3">
        <v>-75.827741000000003</v>
      </c>
      <c r="AI1121" s="3">
        <v>8.6134690000000003</v>
      </c>
    </row>
    <row r="1122" spans="1:35" ht="15.75" hidden="1" customHeight="1" x14ac:dyDescent="0.25">
      <c r="A1122" s="1" t="s">
        <v>32</v>
      </c>
      <c r="B1122" s="1" t="s">
        <v>93</v>
      </c>
      <c r="C1122" s="1" t="s">
        <v>94</v>
      </c>
      <c r="D1122" s="1">
        <v>25</v>
      </c>
      <c r="E1122" s="1">
        <v>1050</v>
      </c>
      <c r="F1122" s="1" t="s">
        <v>68</v>
      </c>
      <c r="G1122" s="2">
        <v>45805</v>
      </c>
      <c r="H1122" s="4" t="s">
        <v>83</v>
      </c>
      <c r="I1122" s="1" t="s">
        <v>37</v>
      </c>
      <c r="J1122" s="1" t="s">
        <v>38</v>
      </c>
      <c r="K1122" s="1">
        <v>7</v>
      </c>
      <c r="L1122" s="1">
        <v>18</v>
      </c>
      <c r="M1122" s="1" t="s">
        <v>39</v>
      </c>
      <c r="N1122" s="1" t="s">
        <v>40</v>
      </c>
      <c r="O1122" s="1">
        <v>59.3</v>
      </c>
      <c r="P1122" s="35">
        <f t="shared" si="52"/>
        <v>0.59299999999999997</v>
      </c>
      <c r="Q1122" s="1">
        <f t="shared" si="51"/>
        <v>0.18875776250698786</v>
      </c>
      <c r="R1122" s="1">
        <v>9.5</v>
      </c>
      <c r="S1122" s="1">
        <v>7.6</v>
      </c>
      <c r="T1122" s="1">
        <f t="shared" si="53"/>
        <v>2.7983338291660949E-2</v>
      </c>
      <c r="U1122" s="1">
        <v>6</v>
      </c>
      <c r="V1122" s="1">
        <v>15</v>
      </c>
      <c r="W1122" s="1">
        <v>0</v>
      </c>
      <c r="X1122" s="1">
        <v>0</v>
      </c>
      <c r="Y1122" s="1">
        <v>0</v>
      </c>
      <c r="Z1122" s="1">
        <v>0</v>
      </c>
      <c r="AA1122" s="1">
        <v>0</v>
      </c>
      <c r="AB1122" s="1">
        <v>3</v>
      </c>
      <c r="AC1122" s="1" t="s">
        <v>41</v>
      </c>
      <c r="AD1122" s="1" t="s">
        <v>67</v>
      </c>
      <c r="AE1122" s="1" t="s">
        <v>40</v>
      </c>
      <c r="AF1122" s="3">
        <v>4688869.0904999999</v>
      </c>
      <c r="AG1122" s="3">
        <v>2510937.9405</v>
      </c>
      <c r="AH1122" s="3">
        <v>-75.827765999999997</v>
      </c>
      <c r="AI1122" s="3">
        <v>8.6134690000000003</v>
      </c>
    </row>
    <row r="1123" spans="1:35" ht="15.75" hidden="1" customHeight="1" x14ac:dyDescent="0.25">
      <c r="A1123" s="1" t="s">
        <v>32</v>
      </c>
      <c r="B1123" s="1" t="s">
        <v>93</v>
      </c>
      <c r="C1123" s="1" t="s">
        <v>94</v>
      </c>
      <c r="D1123" s="1">
        <v>25</v>
      </c>
      <c r="E1123" s="1">
        <v>1051</v>
      </c>
      <c r="F1123" s="1" t="s">
        <v>68</v>
      </c>
      <c r="G1123" s="2">
        <v>45805</v>
      </c>
      <c r="H1123" s="4" t="s">
        <v>83</v>
      </c>
      <c r="I1123" s="1" t="s">
        <v>37</v>
      </c>
      <c r="J1123" s="1" t="s">
        <v>38</v>
      </c>
      <c r="K1123" s="1">
        <v>7</v>
      </c>
      <c r="L1123" s="1">
        <v>19</v>
      </c>
      <c r="M1123" s="1" t="s">
        <v>39</v>
      </c>
      <c r="N1123" s="1" t="s">
        <v>40</v>
      </c>
      <c r="O1123" s="1">
        <v>58.2</v>
      </c>
      <c r="P1123" s="35">
        <f t="shared" si="52"/>
        <v>0.58200000000000007</v>
      </c>
      <c r="Q1123" s="1">
        <f t="shared" si="51"/>
        <v>0.18525635375896621</v>
      </c>
      <c r="R1123" s="1">
        <v>10.199999999999999</v>
      </c>
      <c r="S1123" s="1">
        <v>8</v>
      </c>
      <c r="T1123" s="1">
        <f t="shared" si="53"/>
        <v>2.6954799471929587E-2</v>
      </c>
      <c r="U1123" s="1">
        <v>5</v>
      </c>
      <c r="V1123" s="1">
        <v>12</v>
      </c>
      <c r="W1123" s="1">
        <v>0</v>
      </c>
      <c r="X1123" s="1">
        <v>0</v>
      </c>
      <c r="Y1123" s="1">
        <v>0</v>
      </c>
      <c r="Z1123" s="1">
        <v>0</v>
      </c>
      <c r="AA1123" s="1">
        <v>0</v>
      </c>
      <c r="AB1123" s="1">
        <v>0</v>
      </c>
      <c r="AC1123" s="1" t="s">
        <v>41</v>
      </c>
      <c r="AD1123" s="1" t="s">
        <v>67</v>
      </c>
      <c r="AE1123" s="1" t="s">
        <v>40</v>
      </c>
      <c r="AF1123" s="3">
        <v>4688859.3117000004</v>
      </c>
      <c r="AG1123" s="3">
        <v>2510940.8897000002</v>
      </c>
      <c r="AH1123" s="3">
        <v>-75.827855</v>
      </c>
      <c r="AI1123" s="3">
        <v>8.6134950010000004</v>
      </c>
    </row>
    <row r="1124" spans="1:35" ht="15.75" hidden="1" customHeight="1" x14ac:dyDescent="0.25">
      <c r="A1124" s="1" t="s">
        <v>32</v>
      </c>
      <c r="B1124" s="1" t="s">
        <v>93</v>
      </c>
      <c r="C1124" s="1" t="s">
        <v>94</v>
      </c>
      <c r="D1124" s="1">
        <v>25</v>
      </c>
      <c r="E1124" s="1" t="s">
        <v>40</v>
      </c>
      <c r="F1124" s="1" t="s">
        <v>68</v>
      </c>
      <c r="G1124" s="2">
        <v>45805</v>
      </c>
      <c r="H1124" s="4" t="s">
        <v>83</v>
      </c>
      <c r="I1124" s="1" t="s">
        <v>37</v>
      </c>
      <c r="J1124" s="1" t="s">
        <v>38</v>
      </c>
      <c r="K1124" s="1">
        <v>7</v>
      </c>
      <c r="L1124" s="1">
        <v>20</v>
      </c>
      <c r="M1124" s="1" t="s">
        <v>47</v>
      </c>
      <c r="N1124" s="1">
        <v>8</v>
      </c>
      <c r="O1124" s="1" t="s">
        <v>40</v>
      </c>
      <c r="P1124" s="35"/>
      <c r="Q1124" s="1"/>
      <c r="R1124" s="1">
        <v>0.15</v>
      </c>
      <c r="S1124" s="1" t="s">
        <v>40</v>
      </c>
      <c r="T1124" s="1">
        <f t="shared" si="53"/>
        <v>0</v>
      </c>
      <c r="U1124" s="1" t="s">
        <v>40</v>
      </c>
      <c r="V1124" s="1" t="s">
        <v>40</v>
      </c>
      <c r="W1124" s="1"/>
      <c r="X1124" s="1"/>
      <c r="Y1124" s="1"/>
      <c r="Z1124" s="1"/>
      <c r="AA1124" s="1"/>
      <c r="AB1124" s="1"/>
      <c r="AC1124" s="1" t="s">
        <v>41</v>
      </c>
      <c r="AD1124" s="1" t="s">
        <v>67</v>
      </c>
      <c r="AE1124" s="1" t="s">
        <v>40</v>
      </c>
    </row>
    <row r="1125" spans="1:35" ht="15.75" hidden="1" customHeight="1" x14ac:dyDescent="0.25">
      <c r="A1125" s="1" t="s">
        <v>32</v>
      </c>
      <c r="B1125" s="1" t="s">
        <v>93</v>
      </c>
      <c r="C1125" s="1" t="s">
        <v>94</v>
      </c>
      <c r="D1125" s="1">
        <v>25</v>
      </c>
      <c r="E1125" s="1">
        <v>1052</v>
      </c>
      <c r="F1125" s="1" t="s">
        <v>68</v>
      </c>
      <c r="G1125" s="2">
        <v>45805</v>
      </c>
      <c r="H1125" s="4" t="s">
        <v>83</v>
      </c>
      <c r="I1125" s="1" t="s">
        <v>37</v>
      </c>
      <c r="J1125" s="1" t="s">
        <v>38</v>
      </c>
      <c r="K1125" s="1">
        <v>8</v>
      </c>
      <c r="L1125" s="1">
        <v>21</v>
      </c>
      <c r="M1125" s="1" t="s">
        <v>39</v>
      </c>
      <c r="N1125" s="1" t="s">
        <v>40</v>
      </c>
      <c r="O1125" s="1">
        <v>59.9</v>
      </c>
      <c r="P1125" s="35">
        <f t="shared" si="52"/>
        <v>0.59899999999999998</v>
      </c>
      <c r="Q1125" s="1">
        <f t="shared" si="51"/>
        <v>0.19066762182409061</v>
      </c>
      <c r="R1125" s="1">
        <v>10.199999999999999</v>
      </c>
      <c r="S1125" s="1">
        <v>8</v>
      </c>
      <c r="T1125" s="1">
        <f t="shared" si="53"/>
        <v>2.8552476368157567E-2</v>
      </c>
      <c r="U1125" s="1">
        <v>8</v>
      </c>
      <c r="V1125" s="1">
        <v>16</v>
      </c>
      <c r="W1125" s="1">
        <v>2</v>
      </c>
      <c r="X1125" s="1">
        <v>0</v>
      </c>
      <c r="Y1125" s="1">
        <v>0</v>
      </c>
      <c r="Z1125" s="1">
        <v>0</v>
      </c>
      <c r="AA1125" s="1">
        <v>0</v>
      </c>
      <c r="AB1125" s="1">
        <v>0</v>
      </c>
      <c r="AC1125" s="1" t="s">
        <v>41</v>
      </c>
      <c r="AD1125" s="1" t="s">
        <v>67</v>
      </c>
      <c r="AE1125" s="1" t="s">
        <v>40</v>
      </c>
      <c r="AF1125" s="3">
        <v>4688880.5038000001</v>
      </c>
      <c r="AG1125" s="3">
        <v>2510932.6557</v>
      </c>
      <c r="AH1125" s="3">
        <v>-75.827662000000004</v>
      </c>
      <c r="AI1125" s="3">
        <v>8.6134219999999999</v>
      </c>
    </row>
    <row r="1126" spans="1:35" ht="15.75" hidden="1" customHeight="1" x14ac:dyDescent="0.25">
      <c r="A1126" s="1" t="s">
        <v>32</v>
      </c>
      <c r="B1126" s="1" t="s">
        <v>93</v>
      </c>
      <c r="C1126" s="1" t="s">
        <v>94</v>
      </c>
      <c r="D1126" s="1">
        <v>25</v>
      </c>
      <c r="E1126" s="1">
        <v>1053</v>
      </c>
      <c r="F1126" s="1" t="s">
        <v>68</v>
      </c>
      <c r="G1126" s="2">
        <v>45805</v>
      </c>
      <c r="H1126" s="4" t="s">
        <v>83</v>
      </c>
      <c r="I1126" s="1" t="s">
        <v>37</v>
      </c>
      <c r="J1126" s="1" t="s">
        <v>38</v>
      </c>
      <c r="K1126" s="1">
        <v>8</v>
      </c>
      <c r="L1126" s="1">
        <v>22</v>
      </c>
      <c r="M1126" s="1" t="s">
        <v>39</v>
      </c>
      <c r="N1126" s="1" t="s">
        <v>40</v>
      </c>
      <c r="O1126" s="1">
        <v>63</v>
      </c>
      <c r="P1126" s="35">
        <f t="shared" si="52"/>
        <v>0.63</v>
      </c>
      <c r="Q1126" s="1">
        <f t="shared" si="51"/>
        <v>0.20053522829578813</v>
      </c>
      <c r="R1126" s="1">
        <v>10.5</v>
      </c>
      <c r="S1126" s="1">
        <v>8.1999999999999993</v>
      </c>
      <c r="T1126" s="1">
        <f t="shared" si="53"/>
        <v>3.1584298456586633E-2</v>
      </c>
      <c r="U1126" s="1">
        <v>12</v>
      </c>
      <c r="V1126" s="1">
        <v>22</v>
      </c>
      <c r="W1126" s="1">
        <v>2</v>
      </c>
      <c r="X1126" s="1">
        <v>0</v>
      </c>
      <c r="Y1126" s="1">
        <v>2</v>
      </c>
      <c r="Z1126" s="1">
        <v>0</v>
      </c>
      <c r="AA1126" s="1">
        <v>0</v>
      </c>
      <c r="AB1126" s="1">
        <v>2</v>
      </c>
      <c r="AC1126" s="1" t="s">
        <v>41</v>
      </c>
      <c r="AD1126" s="1" t="s">
        <v>67</v>
      </c>
      <c r="AE1126" s="1" t="s">
        <v>40</v>
      </c>
      <c r="AF1126" s="3">
        <v>4688874.5634000003</v>
      </c>
      <c r="AG1126" s="3">
        <v>2510933.4742000001</v>
      </c>
      <c r="AH1126" s="3">
        <v>-75.827715999999995</v>
      </c>
      <c r="AI1126" s="3">
        <v>8.6134290010000001</v>
      </c>
    </row>
    <row r="1127" spans="1:35" ht="15.75" hidden="1" customHeight="1" x14ac:dyDescent="0.25">
      <c r="A1127" s="1" t="s">
        <v>32</v>
      </c>
      <c r="B1127" s="1" t="s">
        <v>93</v>
      </c>
      <c r="C1127" s="1" t="s">
        <v>94</v>
      </c>
      <c r="D1127" s="1">
        <v>25</v>
      </c>
      <c r="E1127" s="1">
        <v>1054</v>
      </c>
      <c r="F1127" s="1" t="s">
        <v>68</v>
      </c>
      <c r="G1127" s="2">
        <v>45805</v>
      </c>
      <c r="H1127" s="4" t="s">
        <v>83</v>
      </c>
      <c r="I1127" s="1" t="s">
        <v>37</v>
      </c>
      <c r="J1127" s="1" t="s">
        <v>38</v>
      </c>
      <c r="K1127" s="1">
        <v>8</v>
      </c>
      <c r="L1127" s="1">
        <v>23</v>
      </c>
      <c r="M1127" s="1" t="s">
        <v>39</v>
      </c>
      <c r="N1127" s="1" t="s">
        <v>40</v>
      </c>
      <c r="O1127" s="1">
        <v>64.3</v>
      </c>
      <c r="P1127" s="35">
        <f t="shared" si="52"/>
        <v>0.64300000000000002</v>
      </c>
      <c r="Q1127" s="1">
        <f t="shared" ref="Q1127:Q1190" si="54">(P1127/PI())</f>
        <v>0.2046732568161774</v>
      </c>
      <c r="R1127" s="1">
        <v>11</v>
      </c>
      <c r="S1127" s="1">
        <v>8.6</v>
      </c>
      <c r="T1127" s="1">
        <f t="shared" si="53"/>
        <v>3.2901226033200517E-2</v>
      </c>
      <c r="U1127" s="1">
        <v>8</v>
      </c>
      <c r="V1127" s="1">
        <v>17</v>
      </c>
      <c r="W1127" s="1">
        <v>1</v>
      </c>
      <c r="X1127" s="1">
        <v>0</v>
      </c>
      <c r="Y1127" s="1">
        <v>0</v>
      </c>
      <c r="Z1127" s="1">
        <v>0</v>
      </c>
      <c r="AA1127" s="1">
        <v>0</v>
      </c>
      <c r="AB1127" s="1">
        <v>3</v>
      </c>
      <c r="AC1127" s="1" t="s">
        <v>41</v>
      </c>
      <c r="AD1127" s="1" t="s">
        <v>67</v>
      </c>
      <c r="AE1127" s="1" t="s">
        <v>40</v>
      </c>
      <c r="AF1127" s="3">
        <v>4688873.1451000003</v>
      </c>
      <c r="AG1127" s="3">
        <v>2510935.2549999999</v>
      </c>
      <c r="AH1127" s="3">
        <v>-75.827729000000005</v>
      </c>
      <c r="AI1127" s="3">
        <v>8.6134450000000005</v>
      </c>
    </row>
    <row r="1128" spans="1:35" ht="15.75" hidden="1" customHeight="1" x14ac:dyDescent="0.25">
      <c r="A1128" s="1" t="s">
        <v>32</v>
      </c>
      <c r="B1128" s="1" t="s">
        <v>93</v>
      </c>
      <c r="C1128" s="1" t="s">
        <v>94</v>
      </c>
      <c r="D1128" s="1">
        <v>25</v>
      </c>
      <c r="E1128" s="1" t="s">
        <v>40</v>
      </c>
      <c r="F1128" s="1" t="s">
        <v>68</v>
      </c>
      <c r="G1128" s="2">
        <v>45805</v>
      </c>
      <c r="H1128" s="4" t="s">
        <v>83</v>
      </c>
      <c r="I1128" s="1" t="s">
        <v>37</v>
      </c>
      <c r="J1128" s="1" t="s">
        <v>38</v>
      </c>
      <c r="K1128" s="1">
        <v>8</v>
      </c>
      <c r="L1128" s="1">
        <v>24</v>
      </c>
      <c r="M1128" s="1" t="s">
        <v>47</v>
      </c>
      <c r="N1128" s="1">
        <v>3</v>
      </c>
      <c r="O1128" s="1" t="s">
        <v>40</v>
      </c>
      <c r="P1128" s="35"/>
      <c r="Q1128" s="1"/>
      <c r="R1128" s="1">
        <v>0.15</v>
      </c>
      <c r="S1128" s="1" t="s">
        <v>40</v>
      </c>
      <c r="T1128" s="1">
        <f t="shared" si="53"/>
        <v>0</v>
      </c>
      <c r="U1128" s="1" t="s">
        <v>40</v>
      </c>
      <c r="V1128" s="1" t="s">
        <v>40</v>
      </c>
      <c r="W1128" s="1"/>
      <c r="X1128" s="1"/>
      <c r="Y1128" s="1"/>
      <c r="Z1128" s="1"/>
      <c r="AA1128" s="1"/>
      <c r="AB1128" s="1"/>
      <c r="AC1128" s="1" t="s">
        <v>41</v>
      </c>
      <c r="AD1128" s="1" t="s">
        <v>67</v>
      </c>
      <c r="AE1128" s="1" t="s">
        <v>40</v>
      </c>
    </row>
    <row r="1129" spans="1:35" ht="15.75" hidden="1" customHeight="1" x14ac:dyDescent="0.25">
      <c r="A1129" s="1" t="s">
        <v>32</v>
      </c>
      <c r="B1129" s="1" t="s">
        <v>93</v>
      </c>
      <c r="C1129" s="1" t="s">
        <v>94</v>
      </c>
      <c r="D1129" s="1">
        <v>25</v>
      </c>
      <c r="E1129" s="1">
        <v>1055</v>
      </c>
      <c r="F1129" s="1" t="s">
        <v>68</v>
      </c>
      <c r="G1129" s="2">
        <v>45805</v>
      </c>
      <c r="H1129" s="4" t="s">
        <v>83</v>
      </c>
      <c r="I1129" s="1" t="s">
        <v>37</v>
      </c>
      <c r="J1129" s="1" t="s">
        <v>38</v>
      </c>
      <c r="K1129" s="1">
        <v>9</v>
      </c>
      <c r="L1129" s="1">
        <v>25</v>
      </c>
      <c r="M1129" s="1" t="s">
        <v>39</v>
      </c>
      <c r="N1129" s="1" t="s">
        <v>40</v>
      </c>
      <c r="O1129" s="1">
        <v>63.8</v>
      </c>
      <c r="P1129" s="35">
        <f t="shared" si="52"/>
        <v>0.63800000000000001</v>
      </c>
      <c r="Q1129" s="1">
        <f t="shared" si="54"/>
        <v>0.20308170738525846</v>
      </c>
      <c r="R1129" s="1">
        <v>9.1999999999999993</v>
      </c>
      <c r="S1129" s="1">
        <v>7.2</v>
      </c>
      <c r="T1129" s="1">
        <f t="shared" si="53"/>
        <v>3.2391532327948724E-2</v>
      </c>
      <c r="U1129" s="1">
        <v>10</v>
      </c>
      <c r="V1129" s="1">
        <v>14</v>
      </c>
      <c r="W1129" s="1">
        <v>1</v>
      </c>
      <c r="X1129" s="1">
        <v>0</v>
      </c>
      <c r="Y1129" s="1">
        <v>0</v>
      </c>
      <c r="Z1129" s="1">
        <v>0</v>
      </c>
      <c r="AA1129" s="1">
        <v>0</v>
      </c>
      <c r="AB1129" s="1">
        <v>3</v>
      </c>
      <c r="AC1129" s="1" t="s">
        <v>41</v>
      </c>
      <c r="AD1129" s="1" t="s">
        <v>67</v>
      </c>
      <c r="AE1129" s="1" t="s">
        <v>40</v>
      </c>
      <c r="AF1129" s="3">
        <v>4688865.3864000002</v>
      </c>
      <c r="AG1129" s="3">
        <v>2510928.4523</v>
      </c>
      <c r="AH1129" s="3">
        <v>-75.827798999999999</v>
      </c>
      <c r="AI1129" s="3">
        <v>8.6133830000000007</v>
      </c>
    </row>
    <row r="1130" spans="1:35" ht="15.75" hidden="1" customHeight="1" x14ac:dyDescent="0.25">
      <c r="A1130" s="1" t="s">
        <v>32</v>
      </c>
      <c r="B1130" s="1" t="s">
        <v>93</v>
      </c>
      <c r="C1130" s="1" t="s">
        <v>94</v>
      </c>
      <c r="D1130" s="1">
        <v>25</v>
      </c>
      <c r="E1130" s="1">
        <v>1056</v>
      </c>
      <c r="F1130" s="1" t="s">
        <v>68</v>
      </c>
      <c r="G1130" s="2">
        <v>45805</v>
      </c>
      <c r="H1130" s="4" t="s">
        <v>83</v>
      </c>
      <c r="I1130" s="1" t="s">
        <v>37</v>
      </c>
      <c r="J1130" s="1" t="s">
        <v>38</v>
      </c>
      <c r="K1130" s="1">
        <v>9</v>
      </c>
      <c r="L1130" s="1">
        <v>26</v>
      </c>
      <c r="M1130" s="1" t="s">
        <v>39</v>
      </c>
      <c r="N1130" s="1" t="s">
        <v>40</v>
      </c>
      <c r="O1130" s="1">
        <v>63</v>
      </c>
      <c r="P1130" s="35">
        <f t="shared" ref="P1130:P1193" si="55">(O1130/100)</f>
        <v>0.63</v>
      </c>
      <c r="Q1130" s="1">
        <f t="shared" si="54"/>
        <v>0.20053522829578813</v>
      </c>
      <c r="R1130" s="1">
        <v>8.5</v>
      </c>
      <c r="S1130" s="1">
        <v>6</v>
      </c>
      <c r="T1130" s="1">
        <f t="shared" si="53"/>
        <v>3.1584298456586633E-2</v>
      </c>
      <c r="U1130" s="1">
        <v>8</v>
      </c>
      <c r="V1130" s="1">
        <v>14</v>
      </c>
      <c r="W1130" s="1">
        <v>2</v>
      </c>
      <c r="X1130" s="1">
        <v>0</v>
      </c>
      <c r="Y1130" s="1">
        <v>0</v>
      </c>
      <c r="Z1130" s="1">
        <v>0</v>
      </c>
      <c r="AA1130" s="1">
        <v>0</v>
      </c>
      <c r="AB1130" s="1">
        <v>3</v>
      </c>
      <c r="AC1130" s="1" t="s">
        <v>41</v>
      </c>
      <c r="AD1130" s="1" t="s">
        <v>67</v>
      </c>
      <c r="AE1130" s="1" t="s">
        <v>40</v>
      </c>
      <c r="AF1130" s="3">
        <v>4688860.3268999998</v>
      </c>
      <c r="AG1130" s="3">
        <v>2510929.2642999999</v>
      </c>
      <c r="AH1130" s="3">
        <v>-75.827844999999996</v>
      </c>
      <c r="AI1130" s="3">
        <v>8.6133900000000008</v>
      </c>
    </row>
    <row r="1131" spans="1:35" ht="15.75" hidden="1" customHeight="1" x14ac:dyDescent="0.25">
      <c r="A1131" s="1" t="s">
        <v>32</v>
      </c>
      <c r="B1131" s="1" t="s">
        <v>93</v>
      </c>
      <c r="C1131" s="1" t="s">
        <v>94</v>
      </c>
      <c r="D1131" s="1">
        <v>25</v>
      </c>
      <c r="E1131" s="1">
        <v>1057</v>
      </c>
      <c r="F1131" s="1" t="s">
        <v>68</v>
      </c>
      <c r="G1131" s="2">
        <v>45805</v>
      </c>
      <c r="H1131" s="4" t="s">
        <v>83</v>
      </c>
      <c r="I1131" s="1" t="s">
        <v>37</v>
      </c>
      <c r="J1131" s="1" t="s">
        <v>38</v>
      </c>
      <c r="K1131" s="1">
        <v>10</v>
      </c>
      <c r="L1131" s="1">
        <v>27</v>
      </c>
      <c r="M1131" s="1" t="s">
        <v>39</v>
      </c>
      <c r="N1131" s="1" t="s">
        <v>40</v>
      </c>
      <c r="O1131" s="1">
        <v>57</v>
      </c>
      <c r="P1131" s="35">
        <f t="shared" si="55"/>
        <v>0.56999999999999995</v>
      </c>
      <c r="Q1131" s="1">
        <f t="shared" si="54"/>
        <v>0.18143663512476069</v>
      </c>
      <c r="R1131" s="1">
        <v>10.5</v>
      </c>
      <c r="S1131" s="1">
        <v>8.1999999999999993</v>
      </c>
      <c r="T1131" s="1">
        <f t="shared" si="53"/>
        <v>2.5854720505278397E-2</v>
      </c>
      <c r="U1131" s="1">
        <v>7</v>
      </c>
      <c r="V1131" s="1">
        <v>13</v>
      </c>
      <c r="W1131" s="1">
        <v>0</v>
      </c>
      <c r="X1131" s="1">
        <v>0</v>
      </c>
      <c r="Y1131" s="1">
        <v>0</v>
      </c>
      <c r="Z1131" s="1">
        <v>0</v>
      </c>
      <c r="AA1131" s="1">
        <v>1</v>
      </c>
      <c r="AB1131" s="1">
        <v>2</v>
      </c>
      <c r="AC1131" s="1" t="s">
        <v>41</v>
      </c>
      <c r="AD1131" s="1" t="s">
        <v>67</v>
      </c>
      <c r="AE1131" s="1" t="s">
        <v>40</v>
      </c>
      <c r="AF1131" s="3">
        <v>4688854.4610000001</v>
      </c>
      <c r="AG1131" s="3">
        <v>2510940.1510000001</v>
      </c>
      <c r="AH1131" s="3">
        <v>-75.827899000000002</v>
      </c>
      <c r="AI1131" s="3">
        <v>8.6134880000000003</v>
      </c>
    </row>
    <row r="1132" spans="1:35" ht="15.75" hidden="1" customHeight="1" x14ac:dyDescent="0.25">
      <c r="A1132" s="1" t="s">
        <v>32</v>
      </c>
      <c r="B1132" s="1" t="s">
        <v>93</v>
      </c>
      <c r="C1132" s="1" t="s">
        <v>94</v>
      </c>
      <c r="D1132" s="1">
        <v>25</v>
      </c>
      <c r="E1132" s="1">
        <v>1058</v>
      </c>
      <c r="F1132" s="1" t="s">
        <v>68</v>
      </c>
      <c r="G1132" s="2">
        <v>45805</v>
      </c>
      <c r="H1132" s="4" t="s">
        <v>83</v>
      </c>
      <c r="I1132" s="1" t="s">
        <v>37</v>
      </c>
      <c r="J1132" s="1" t="s">
        <v>38</v>
      </c>
      <c r="K1132" s="1">
        <v>10</v>
      </c>
      <c r="L1132" s="1">
        <v>28</v>
      </c>
      <c r="M1132" s="1" t="s">
        <v>39</v>
      </c>
      <c r="N1132" s="1" t="s">
        <v>40</v>
      </c>
      <c r="O1132" s="1">
        <v>65</v>
      </c>
      <c r="P1132" s="35">
        <f t="shared" si="55"/>
        <v>0.65</v>
      </c>
      <c r="Q1132" s="1">
        <f t="shared" si="54"/>
        <v>0.20690142601946396</v>
      </c>
      <c r="R1132" s="1">
        <v>11.2</v>
      </c>
      <c r="S1132" s="1">
        <v>9</v>
      </c>
      <c r="T1132" s="1">
        <f t="shared" si="53"/>
        <v>3.3621481728162893E-2</v>
      </c>
      <c r="U1132" s="1">
        <v>7</v>
      </c>
      <c r="V1132" s="1">
        <v>17</v>
      </c>
      <c r="W1132" s="1">
        <v>2</v>
      </c>
      <c r="X1132" s="1">
        <v>0</v>
      </c>
      <c r="Y1132" s="1">
        <v>1</v>
      </c>
      <c r="Z1132" s="1">
        <v>0</v>
      </c>
      <c r="AA1132" s="1">
        <v>0</v>
      </c>
      <c r="AB1132" s="1">
        <v>0</v>
      </c>
      <c r="AC1132" s="1" t="s">
        <v>41</v>
      </c>
      <c r="AD1132" s="1" t="s">
        <v>67</v>
      </c>
      <c r="AE1132" s="1" t="s">
        <v>40</v>
      </c>
      <c r="AF1132" s="3">
        <v>4688855.7619000003</v>
      </c>
      <c r="AG1132" s="3">
        <v>2510937.3752000001</v>
      </c>
      <c r="AH1132" s="3">
        <v>-75.827887000000004</v>
      </c>
      <c r="AI1132" s="3">
        <v>8.6134629999999994</v>
      </c>
    </row>
    <row r="1133" spans="1:35" ht="15.75" hidden="1" customHeight="1" x14ac:dyDescent="0.25">
      <c r="A1133" s="1" t="s">
        <v>32</v>
      </c>
      <c r="B1133" s="1" t="s">
        <v>93</v>
      </c>
      <c r="C1133" s="1" t="s">
        <v>94</v>
      </c>
      <c r="D1133" s="1">
        <v>25</v>
      </c>
      <c r="E1133" s="1" t="s">
        <v>40</v>
      </c>
      <c r="F1133" s="1" t="s">
        <v>68</v>
      </c>
      <c r="G1133" s="2">
        <v>45805</v>
      </c>
      <c r="H1133" s="4" t="s">
        <v>83</v>
      </c>
      <c r="I1133" s="1" t="s">
        <v>37</v>
      </c>
      <c r="J1133" s="1" t="s">
        <v>38</v>
      </c>
      <c r="K1133" s="1">
        <v>10</v>
      </c>
      <c r="L1133" s="1">
        <v>29</v>
      </c>
      <c r="M1133" s="1" t="s">
        <v>47</v>
      </c>
      <c r="N1133" s="1">
        <v>131</v>
      </c>
      <c r="O1133" s="1" t="s">
        <v>40</v>
      </c>
      <c r="P1133" s="35"/>
      <c r="Q1133" s="1"/>
      <c r="R1133" s="1">
        <v>0.16</v>
      </c>
      <c r="S1133" s="1" t="s">
        <v>40</v>
      </c>
      <c r="T1133" s="1">
        <f t="shared" si="53"/>
        <v>0</v>
      </c>
      <c r="U1133" s="1" t="s">
        <v>40</v>
      </c>
      <c r="V1133" s="1" t="s">
        <v>40</v>
      </c>
      <c r="W1133" s="1"/>
      <c r="X1133" s="1"/>
      <c r="Y1133" s="1"/>
      <c r="Z1133" s="1"/>
      <c r="AA1133" s="1"/>
      <c r="AB1133" s="1"/>
      <c r="AC1133" s="1" t="s">
        <v>41</v>
      </c>
      <c r="AD1133" s="1" t="s">
        <v>67</v>
      </c>
      <c r="AE1133" s="1" t="s">
        <v>40</v>
      </c>
    </row>
    <row r="1134" spans="1:35" ht="15.75" hidden="1" customHeight="1" x14ac:dyDescent="0.25">
      <c r="A1134" s="1" t="s">
        <v>32</v>
      </c>
      <c r="B1134" s="1" t="s">
        <v>93</v>
      </c>
      <c r="C1134" s="1" t="s">
        <v>94</v>
      </c>
      <c r="D1134" s="1">
        <v>25</v>
      </c>
      <c r="E1134" s="1" t="s">
        <v>40</v>
      </c>
      <c r="F1134" s="1" t="s">
        <v>68</v>
      </c>
      <c r="G1134" s="2">
        <v>45805</v>
      </c>
      <c r="H1134" s="4" t="s">
        <v>83</v>
      </c>
      <c r="I1134" s="1" t="s">
        <v>37</v>
      </c>
      <c r="J1134" s="1" t="s">
        <v>38</v>
      </c>
      <c r="K1134" s="1">
        <v>10</v>
      </c>
      <c r="L1134" s="1">
        <v>30</v>
      </c>
      <c r="M1134" s="1" t="s">
        <v>46</v>
      </c>
      <c r="N1134" s="1">
        <v>7</v>
      </c>
      <c r="O1134" s="1" t="s">
        <v>40</v>
      </c>
      <c r="P1134" s="35"/>
      <c r="Q1134" s="1"/>
      <c r="R1134" s="1">
        <v>0.3</v>
      </c>
      <c r="S1134" s="1" t="s">
        <v>40</v>
      </c>
      <c r="T1134" s="1">
        <f t="shared" si="53"/>
        <v>0</v>
      </c>
      <c r="U1134" s="1" t="s">
        <v>40</v>
      </c>
      <c r="V1134" s="1" t="s">
        <v>40</v>
      </c>
      <c r="W1134" s="1"/>
      <c r="X1134" s="1"/>
      <c r="Y1134" s="1"/>
      <c r="Z1134" s="1"/>
      <c r="AA1134" s="1"/>
      <c r="AB1134" s="1"/>
      <c r="AC1134" s="1" t="s">
        <v>41</v>
      </c>
      <c r="AD1134" s="1" t="s">
        <v>67</v>
      </c>
      <c r="AE1134" s="1" t="s">
        <v>40</v>
      </c>
    </row>
    <row r="1135" spans="1:35" ht="15.75" hidden="1" customHeight="1" x14ac:dyDescent="0.25">
      <c r="A1135" s="1" t="s">
        <v>32</v>
      </c>
      <c r="B1135" s="1" t="s">
        <v>93</v>
      </c>
      <c r="C1135" s="1" t="s">
        <v>94</v>
      </c>
      <c r="D1135" s="1">
        <v>25</v>
      </c>
      <c r="E1135" s="1" t="s">
        <v>40</v>
      </c>
      <c r="F1135" s="1" t="s">
        <v>68</v>
      </c>
      <c r="G1135" s="2">
        <v>45805</v>
      </c>
      <c r="H1135" s="4" t="s">
        <v>83</v>
      </c>
      <c r="I1135" s="1" t="s">
        <v>37</v>
      </c>
      <c r="J1135" s="1" t="s">
        <v>38</v>
      </c>
      <c r="K1135" s="1">
        <v>10</v>
      </c>
      <c r="L1135" s="1">
        <v>31</v>
      </c>
      <c r="M1135" s="1" t="s">
        <v>44</v>
      </c>
      <c r="N1135" s="1">
        <v>8</v>
      </c>
      <c r="O1135" s="1" t="s">
        <v>40</v>
      </c>
      <c r="P1135" s="35"/>
      <c r="Q1135" s="1"/>
      <c r="R1135" s="1">
        <v>0.5</v>
      </c>
      <c r="S1135" s="1" t="s">
        <v>40</v>
      </c>
      <c r="T1135" s="1">
        <f t="shared" si="53"/>
        <v>0</v>
      </c>
      <c r="U1135" s="1" t="s">
        <v>40</v>
      </c>
      <c r="V1135" s="1" t="s">
        <v>40</v>
      </c>
      <c r="W1135" s="1"/>
      <c r="X1135" s="1"/>
      <c r="Y1135" s="1"/>
      <c r="Z1135" s="1"/>
      <c r="AA1135" s="1"/>
      <c r="AB1135" s="1"/>
      <c r="AC1135" s="1" t="s">
        <v>41</v>
      </c>
      <c r="AD1135" s="1" t="s">
        <v>67</v>
      </c>
      <c r="AE1135" s="1" t="s">
        <v>40</v>
      </c>
    </row>
    <row r="1136" spans="1:35" ht="15.75" hidden="1" customHeight="1" x14ac:dyDescent="0.25">
      <c r="A1136" s="1" t="s">
        <v>32</v>
      </c>
      <c r="B1136" s="1" t="s">
        <v>95</v>
      </c>
      <c r="C1136" s="1" t="s">
        <v>96</v>
      </c>
      <c r="D1136" s="1">
        <v>26</v>
      </c>
      <c r="E1136" s="1">
        <v>1059</v>
      </c>
      <c r="F1136" s="1" t="s">
        <v>68</v>
      </c>
      <c r="G1136" s="2">
        <v>45806</v>
      </c>
      <c r="H1136" s="4" t="s">
        <v>83</v>
      </c>
      <c r="I1136" s="1" t="s">
        <v>50</v>
      </c>
      <c r="J1136" s="1" t="s">
        <v>38</v>
      </c>
      <c r="K1136" s="1">
        <v>1</v>
      </c>
      <c r="L1136" s="1">
        <v>1</v>
      </c>
      <c r="M1136" s="1" t="s">
        <v>39</v>
      </c>
      <c r="N1136" s="1" t="s">
        <v>40</v>
      </c>
      <c r="O1136" s="1">
        <v>53</v>
      </c>
      <c r="P1136" s="35">
        <f t="shared" si="55"/>
        <v>0.53</v>
      </c>
      <c r="Q1136" s="1">
        <f t="shared" si="54"/>
        <v>0.16870423967740908</v>
      </c>
      <c r="R1136" s="1">
        <v>8.5</v>
      </c>
      <c r="S1136" s="1">
        <v>6</v>
      </c>
      <c r="T1136" s="1">
        <f t="shared" si="53"/>
        <v>2.2353311757256702E-2</v>
      </c>
      <c r="U1136" s="1">
        <v>12</v>
      </c>
      <c r="V1136" s="1">
        <v>15</v>
      </c>
      <c r="W1136" s="1">
        <v>0</v>
      </c>
      <c r="X1136" s="1">
        <v>0</v>
      </c>
      <c r="Y1136" s="1">
        <v>0</v>
      </c>
      <c r="Z1136" s="1">
        <v>0</v>
      </c>
      <c r="AA1136" s="1">
        <v>0</v>
      </c>
      <c r="AB1136" s="1">
        <v>0</v>
      </c>
      <c r="AC1136" s="1" t="s">
        <v>41</v>
      </c>
      <c r="AD1136" s="1" t="s">
        <v>67</v>
      </c>
      <c r="AE1136" s="1" t="s">
        <v>40</v>
      </c>
      <c r="AF1136" s="3">
        <v>4721889.8372999998</v>
      </c>
      <c r="AG1136" s="3">
        <v>2579677.2033000002</v>
      </c>
      <c r="AH1136" s="3">
        <v>-75.532148000000007</v>
      </c>
      <c r="AI1136" s="3">
        <v>9.2369540000000008</v>
      </c>
    </row>
    <row r="1137" spans="1:35" ht="15.75" hidden="1" customHeight="1" x14ac:dyDescent="0.25">
      <c r="A1137" s="1" t="s">
        <v>32</v>
      </c>
      <c r="B1137" s="1" t="s">
        <v>95</v>
      </c>
      <c r="C1137" s="1" t="s">
        <v>96</v>
      </c>
      <c r="D1137" s="1">
        <v>26</v>
      </c>
      <c r="E1137" s="1">
        <v>1060</v>
      </c>
      <c r="F1137" s="1" t="s">
        <v>68</v>
      </c>
      <c r="G1137" s="2">
        <v>45806</v>
      </c>
      <c r="H1137" s="4" t="s">
        <v>83</v>
      </c>
      <c r="I1137" s="1" t="s">
        <v>50</v>
      </c>
      <c r="J1137" s="1" t="s">
        <v>38</v>
      </c>
      <c r="K1137" s="1">
        <v>1</v>
      </c>
      <c r="L1137" s="1">
        <v>2</v>
      </c>
      <c r="M1137" s="1" t="s">
        <v>39</v>
      </c>
      <c r="N1137" s="1" t="s">
        <v>40</v>
      </c>
      <c r="O1137" s="1">
        <v>57</v>
      </c>
      <c r="P1137" s="35">
        <f t="shared" si="55"/>
        <v>0.56999999999999995</v>
      </c>
      <c r="Q1137" s="1">
        <f t="shared" si="54"/>
        <v>0.18143663512476069</v>
      </c>
      <c r="R1137" s="1">
        <v>10</v>
      </c>
      <c r="S1137" s="1">
        <v>7.8</v>
      </c>
      <c r="T1137" s="1">
        <f t="shared" si="53"/>
        <v>2.5854720505278397E-2</v>
      </c>
      <c r="U1137" s="1">
        <v>11</v>
      </c>
      <c r="V1137" s="1">
        <v>14</v>
      </c>
      <c r="W1137" s="1">
        <v>2</v>
      </c>
      <c r="X1137" s="1">
        <v>0</v>
      </c>
      <c r="Y1137" s="1">
        <v>0</v>
      </c>
      <c r="Z1137" s="1">
        <v>0</v>
      </c>
      <c r="AA1137" s="1">
        <v>0</v>
      </c>
      <c r="AB1137" s="1">
        <v>0</v>
      </c>
      <c r="AC1137" s="1" t="s">
        <v>41</v>
      </c>
      <c r="AD1137" s="1" t="s">
        <v>67</v>
      </c>
      <c r="AE1137" s="1" t="s">
        <v>40</v>
      </c>
      <c r="AF1137" s="3">
        <v>4721901.8006999996</v>
      </c>
      <c r="AG1137" s="3">
        <v>2579690.3931999998</v>
      </c>
      <c r="AH1137" s="3">
        <v>-75.532039999999995</v>
      </c>
      <c r="AI1137" s="3">
        <v>9.2370740009999999</v>
      </c>
    </row>
    <row r="1138" spans="1:35" ht="15.75" hidden="1" customHeight="1" x14ac:dyDescent="0.25">
      <c r="A1138" s="1" t="s">
        <v>32</v>
      </c>
      <c r="B1138" s="1" t="s">
        <v>95</v>
      </c>
      <c r="C1138" s="1" t="s">
        <v>96</v>
      </c>
      <c r="D1138" s="1">
        <v>26</v>
      </c>
      <c r="E1138" s="1">
        <v>1061</v>
      </c>
      <c r="F1138" s="1" t="s">
        <v>68</v>
      </c>
      <c r="G1138" s="2">
        <v>45806</v>
      </c>
      <c r="H1138" s="4" t="s">
        <v>83</v>
      </c>
      <c r="I1138" s="1" t="s">
        <v>50</v>
      </c>
      <c r="J1138" s="1" t="s">
        <v>38</v>
      </c>
      <c r="K1138" s="1">
        <v>1</v>
      </c>
      <c r="L1138" s="1">
        <v>3</v>
      </c>
      <c r="M1138" s="1" t="s">
        <v>39</v>
      </c>
      <c r="N1138" s="1" t="s">
        <v>40</v>
      </c>
      <c r="O1138" s="1">
        <v>54</v>
      </c>
      <c r="P1138" s="35">
        <f t="shared" si="55"/>
        <v>0.54</v>
      </c>
      <c r="Q1138" s="1">
        <f t="shared" si="54"/>
        <v>0.17188733853924698</v>
      </c>
      <c r="R1138" s="1">
        <v>8.8000000000000007</v>
      </c>
      <c r="S1138" s="1">
        <v>6.3</v>
      </c>
      <c r="T1138" s="1">
        <f t="shared" si="53"/>
        <v>2.3204790702798343E-2</v>
      </c>
      <c r="U1138" s="1">
        <v>11</v>
      </c>
      <c r="V1138" s="1">
        <v>14</v>
      </c>
      <c r="W1138" s="1">
        <v>2</v>
      </c>
      <c r="X1138" s="1">
        <v>0</v>
      </c>
      <c r="Y1138" s="1">
        <v>0</v>
      </c>
      <c r="Z1138" s="1">
        <v>0</v>
      </c>
      <c r="AA1138" s="1">
        <v>0</v>
      </c>
      <c r="AB1138" s="1">
        <v>2</v>
      </c>
      <c r="AC1138" s="1" t="s">
        <v>41</v>
      </c>
      <c r="AD1138" s="1" t="s">
        <v>67</v>
      </c>
      <c r="AE1138" s="1" t="s">
        <v>40</v>
      </c>
      <c r="AF1138" s="3">
        <v>4721902.3196</v>
      </c>
      <c r="AG1138" s="3">
        <v>2579686.0751999998</v>
      </c>
      <c r="AH1138" s="3">
        <v>-75.532034999999993</v>
      </c>
      <c r="AI1138" s="3">
        <v>9.2370350010000006</v>
      </c>
    </row>
    <row r="1139" spans="1:35" ht="15.75" hidden="1" customHeight="1" x14ac:dyDescent="0.25">
      <c r="A1139" s="1" t="s">
        <v>32</v>
      </c>
      <c r="B1139" s="1" t="s">
        <v>95</v>
      </c>
      <c r="C1139" s="1" t="s">
        <v>96</v>
      </c>
      <c r="D1139" s="1">
        <v>26</v>
      </c>
      <c r="E1139" s="1">
        <v>1062</v>
      </c>
      <c r="F1139" s="1" t="s">
        <v>68</v>
      </c>
      <c r="G1139" s="2">
        <v>45806</v>
      </c>
      <c r="H1139" s="4" t="s">
        <v>83</v>
      </c>
      <c r="I1139" s="1" t="s">
        <v>50</v>
      </c>
      <c r="J1139" s="1" t="s">
        <v>38</v>
      </c>
      <c r="K1139" s="1">
        <v>1</v>
      </c>
      <c r="L1139" s="1">
        <v>4</v>
      </c>
      <c r="M1139" s="1" t="s">
        <v>39</v>
      </c>
      <c r="N1139" s="1" t="s">
        <v>40</v>
      </c>
      <c r="O1139" s="1">
        <v>54</v>
      </c>
      <c r="P1139" s="35">
        <f t="shared" si="55"/>
        <v>0.54</v>
      </c>
      <c r="Q1139" s="1">
        <f t="shared" si="54"/>
        <v>0.17188733853924698</v>
      </c>
      <c r="R1139" s="1">
        <v>8.5</v>
      </c>
      <c r="S1139" s="1">
        <v>6</v>
      </c>
      <c r="T1139" s="1">
        <f t="shared" ref="T1139:T1202" si="56">(PI()/4)*Q1139*Q1139</f>
        <v>2.3204790702798343E-2</v>
      </c>
      <c r="U1139" s="1">
        <v>12</v>
      </c>
      <c r="V1139" s="1">
        <v>15</v>
      </c>
      <c r="W1139" s="1">
        <v>1</v>
      </c>
      <c r="X1139" s="1">
        <v>0</v>
      </c>
      <c r="Y1139" s="1">
        <v>0</v>
      </c>
      <c r="Z1139" s="1">
        <v>0</v>
      </c>
      <c r="AA1139" s="1">
        <v>0</v>
      </c>
      <c r="AB1139" s="1">
        <v>1</v>
      </c>
      <c r="AC1139" s="1" t="s">
        <v>41</v>
      </c>
      <c r="AD1139" s="1" t="s">
        <v>67</v>
      </c>
      <c r="AE1139" s="1" t="s">
        <v>40</v>
      </c>
      <c r="AF1139" s="3">
        <v>4721896.2083999999</v>
      </c>
      <c r="AG1139" s="3">
        <v>2579692.2028000001</v>
      </c>
      <c r="AH1139" s="3">
        <v>-75.532090999999994</v>
      </c>
      <c r="AI1139" s="3">
        <v>9.2370900000000002</v>
      </c>
    </row>
    <row r="1140" spans="1:35" ht="15.75" hidden="1" customHeight="1" x14ac:dyDescent="0.25">
      <c r="A1140" s="1" t="s">
        <v>32</v>
      </c>
      <c r="B1140" s="1" t="s">
        <v>95</v>
      </c>
      <c r="C1140" s="1" t="s">
        <v>96</v>
      </c>
      <c r="D1140" s="1">
        <v>26</v>
      </c>
      <c r="E1140" s="1">
        <v>1063</v>
      </c>
      <c r="F1140" s="1" t="s">
        <v>68</v>
      </c>
      <c r="G1140" s="2">
        <v>45806</v>
      </c>
      <c r="H1140" s="4" t="s">
        <v>83</v>
      </c>
      <c r="I1140" s="1" t="s">
        <v>50</v>
      </c>
      <c r="J1140" s="1" t="s">
        <v>38</v>
      </c>
      <c r="K1140" s="1">
        <v>1</v>
      </c>
      <c r="L1140" s="1">
        <v>5</v>
      </c>
      <c r="M1140" s="1" t="s">
        <v>39</v>
      </c>
      <c r="N1140" s="1" t="s">
        <v>40</v>
      </c>
      <c r="O1140" s="1">
        <v>55</v>
      </c>
      <c r="P1140" s="35">
        <f t="shared" si="55"/>
        <v>0.55000000000000004</v>
      </c>
      <c r="Q1140" s="1">
        <f t="shared" si="54"/>
        <v>0.17507043740108488</v>
      </c>
      <c r="R1140" s="1">
        <v>10.5</v>
      </c>
      <c r="S1140" s="1">
        <v>8.5</v>
      </c>
      <c r="T1140" s="1">
        <f t="shared" si="56"/>
        <v>2.4072185142649173E-2</v>
      </c>
      <c r="U1140" s="1">
        <v>10</v>
      </c>
      <c r="V1140" s="1">
        <v>13</v>
      </c>
      <c r="W1140" s="1">
        <v>3</v>
      </c>
      <c r="X1140" s="1">
        <v>0</v>
      </c>
      <c r="Y1140" s="1">
        <v>0</v>
      </c>
      <c r="Z1140" s="1">
        <v>0</v>
      </c>
      <c r="AA1140" s="1">
        <v>0</v>
      </c>
      <c r="AB1140" s="1">
        <v>3</v>
      </c>
      <c r="AC1140" s="1" t="s">
        <v>41</v>
      </c>
      <c r="AD1140" s="1" t="s">
        <v>67</v>
      </c>
      <c r="AE1140" s="1" t="s">
        <v>40</v>
      </c>
      <c r="AF1140" s="3">
        <v>4721897.2578999996</v>
      </c>
      <c r="AG1140" s="3">
        <v>2579685.2261000001</v>
      </c>
      <c r="AH1140" s="3">
        <v>-75.532081000000005</v>
      </c>
      <c r="AI1140" s="3">
        <v>9.2370269999999994</v>
      </c>
    </row>
    <row r="1141" spans="1:35" ht="15.75" hidden="1" customHeight="1" x14ac:dyDescent="0.25">
      <c r="A1141" s="1" t="s">
        <v>32</v>
      </c>
      <c r="B1141" s="1" t="s">
        <v>95</v>
      </c>
      <c r="C1141" s="1" t="s">
        <v>96</v>
      </c>
      <c r="D1141" s="1">
        <v>26</v>
      </c>
      <c r="E1141" s="1" t="s">
        <v>40</v>
      </c>
      <c r="F1141" s="1" t="s">
        <v>68</v>
      </c>
      <c r="G1141" s="2">
        <v>45806</v>
      </c>
      <c r="H1141" s="4" t="s">
        <v>83</v>
      </c>
      <c r="I1141" s="1" t="s">
        <v>50</v>
      </c>
      <c r="J1141" s="1" t="s">
        <v>38</v>
      </c>
      <c r="K1141" s="1">
        <v>1</v>
      </c>
      <c r="L1141" s="1">
        <v>6</v>
      </c>
      <c r="M1141" s="1" t="s">
        <v>44</v>
      </c>
      <c r="N1141" s="1">
        <v>1</v>
      </c>
      <c r="O1141" s="1" t="s">
        <v>40</v>
      </c>
      <c r="P1141" s="35"/>
      <c r="Q1141" s="1"/>
      <c r="R1141" s="1">
        <v>0.5</v>
      </c>
      <c r="S1141" s="1" t="s">
        <v>40</v>
      </c>
      <c r="T1141" s="1">
        <f t="shared" si="56"/>
        <v>0</v>
      </c>
      <c r="U1141" s="1" t="s">
        <v>40</v>
      </c>
      <c r="V1141" s="1" t="s">
        <v>40</v>
      </c>
      <c r="W1141" s="1"/>
      <c r="X1141" s="1"/>
      <c r="Y1141" s="1"/>
      <c r="Z1141" s="1"/>
      <c r="AA1141" s="1"/>
      <c r="AB1141" s="1"/>
      <c r="AC1141" s="1" t="s">
        <v>41</v>
      </c>
      <c r="AD1141" s="1" t="s">
        <v>67</v>
      </c>
      <c r="AE1141" s="1" t="s">
        <v>40</v>
      </c>
    </row>
    <row r="1142" spans="1:35" ht="15.75" hidden="1" customHeight="1" x14ac:dyDescent="0.25">
      <c r="A1142" s="1" t="s">
        <v>32</v>
      </c>
      <c r="B1142" s="1" t="s">
        <v>95</v>
      </c>
      <c r="C1142" s="1" t="s">
        <v>96</v>
      </c>
      <c r="D1142" s="1">
        <v>26</v>
      </c>
      <c r="E1142" s="1">
        <v>1064</v>
      </c>
      <c r="F1142" s="1" t="s">
        <v>68</v>
      </c>
      <c r="G1142" s="2">
        <v>45806</v>
      </c>
      <c r="H1142" s="4" t="s">
        <v>83</v>
      </c>
      <c r="I1142" s="1" t="s">
        <v>50</v>
      </c>
      <c r="J1142" s="1" t="s">
        <v>38</v>
      </c>
      <c r="K1142" s="1">
        <v>2</v>
      </c>
      <c r="L1142" s="1">
        <v>7</v>
      </c>
      <c r="M1142" s="1" t="s">
        <v>39</v>
      </c>
      <c r="N1142" s="1" t="s">
        <v>40</v>
      </c>
      <c r="O1142" s="1">
        <v>55.2</v>
      </c>
      <c r="P1142" s="35">
        <f t="shared" si="55"/>
        <v>0.55200000000000005</v>
      </c>
      <c r="Q1142" s="1">
        <f t="shared" si="54"/>
        <v>0.17570705717345247</v>
      </c>
      <c r="R1142" s="1">
        <v>8.5</v>
      </c>
      <c r="S1142" s="1">
        <v>6.2</v>
      </c>
      <c r="T1142" s="1">
        <f t="shared" si="56"/>
        <v>2.4247573889936442E-2</v>
      </c>
      <c r="U1142" s="1">
        <v>12</v>
      </c>
      <c r="V1142" s="1">
        <v>15</v>
      </c>
      <c r="W1142" s="1">
        <v>2</v>
      </c>
      <c r="X1142" s="1">
        <v>0</v>
      </c>
      <c r="Y1142" s="1">
        <v>0</v>
      </c>
      <c r="Z1142" s="1">
        <v>0</v>
      </c>
      <c r="AA1142" s="1">
        <v>0</v>
      </c>
      <c r="AB1142" s="1">
        <v>1</v>
      </c>
      <c r="AC1142" s="1" t="s">
        <v>41</v>
      </c>
      <c r="AD1142" s="1" t="s">
        <v>67</v>
      </c>
      <c r="AE1142" s="1" t="s">
        <v>40</v>
      </c>
      <c r="AF1142" s="3">
        <v>4721886.6628</v>
      </c>
      <c r="AG1142" s="3">
        <v>2579678.9958000001</v>
      </c>
      <c r="AH1142" s="3">
        <v>-75.532177000000004</v>
      </c>
      <c r="AI1142" s="3">
        <v>9.2369699999999995</v>
      </c>
    </row>
    <row r="1143" spans="1:35" ht="15.75" hidden="1" customHeight="1" x14ac:dyDescent="0.25">
      <c r="A1143" s="1" t="s">
        <v>32</v>
      </c>
      <c r="B1143" s="1" t="s">
        <v>95</v>
      </c>
      <c r="C1143" s="1" t="s">
        <v>96</v>
      </c>
      <c r="D1143" s="1">
        <v>26</v>
      </c>
      <c r="E1143" s="1">
        <v>1065</v>
      </c>
      <c r="F1143" s="1" t="s">
        <v>68</v>
      </c>
      <c r="G1143" s="2">
        <v>45806</v>
      </c>
      <c r="H1143" s="4" t="s">
        <v>83</v>
      </c>
      <c r="I1143" s="1" t="s">
        <v>50</v>
      </c>
      <c r="J1143" s="1" t="s">
        <v>38</v>
      </c>
      <c r="K1143" s="1">
        <v>2</v>
      </c>
      <c r="L1143" s="1">
        <v>8</v>
      </c>
      <c r="M1143" s="1" t="s">
        <v>39</v>
      </c>
      <c r="N1143" s="1" t="s">
        <v>40</v>
      </c>
      <c r="O1143" s="1">
        <v>56</v>
      </c>
      <c r="P1143" s="35">
        <f t="shared" si="55"/>
        <v>0.56000000000000005</v>
      </c>
      <c r="Q1143" s="1">
        <f t="shared" si="54"/>
        <v>0.17825353626292281</v>
      </c>
      <c r="R1143" s="1">
        <v>8.6999999999999993</v>
      </c>
      <c r="S1143" s="1">
        <v>6.5</v>
      </c>
      <c r="T1143" s="1">
        <f t="shared" si="56"/>
        <v>2.4955495076809196E-2</v>
      </c>
      <c r="U1143" s="1">
        <v>11</v>
      </c>
      <c r="V1143" s="1">
        <v>14</v>
      </c>
      <c r="W1143" s="1">
        <v>0</v>
      </c>
      <c r="X1143" s="1">
        <v>0</v>
      </c>
      <c r="Y1143" s="1">
        <v>0</v>
      </c>
      <c r="Z1143" s="1">
        <v>0</v>
      </c>
      <c r="AA1143" s="1">
        <v>0</v>
      </c>
      <c r="AB1143" s="1">
        <v>1</v>
      </c>
      <c r="AC1143" s="1" t="s">
        <v>41</v>
      </c>
      <c r="AD1143" s="1" t="s">
        <v>67</v>
      </c>
      <c r="AE1143" s="1" t="s">
        <v>40</v>
      </c>
      <c r="AF1143" s="3">
        <v>4721892.2095999997</v>
      </c>
      <c r="AG1143" s="3">
        <v>2579686.2576000001</v>
      </c>
      <c r="AH1143" s="3">
        <v>-75.532127000000003</v>
      </c>
      <c r="AI1143" s="3">
        <v>9.2370360009999999</v>
      </c>
    </row>
    <row r="1144" spans="1:35" ht="15.75" hidden="1" customHeight="1" x14ac:dyDescent="0.25">
      <c r="A1144" s="1" t="s">
        <v>32</v>
      </c>
      <c r="B1144" s="1" t="s">
        <v>95</v>
      </c>
      <c r="C1144" s="1" t="s">
        <v>96</v>
      </c>
      <c r="D1144" s="1">
        <v>26</v>
      </c>
      <c r="E1144" s="1">
        <v>1066</v>
      </c>
      <c r="F1144" s="1" t="s">
        <v>68</v>
      </c>
      <c r="G1144" s="2">
        <v>45806</v>
      </c>
      <c r="H1144" s="4" t="s">
        <v>83</v>
      </c>
      <c r="I1144" s="1" t="s">
        <v>50</v>
      </c>
      <c r="J1144" s="1" t="s">
        <v>38</v>
      </c>
      <c r="K1144" s="1">
        <v>2</v>
      </c>
      <c r="L1144" s="1">
        <v>9</v>
      </c>
      <c r="M1144" s="1" t="s">
        <v>39</v>
      </c>
      <c r="N1144" s="1" t="s">
        <v>40</v>
      </c>
      <c r="O1144" s="1">
        <v>59.5</v>
      </c>
      <c r="P1144" s="35">
        <f t="shared" si="55"/>
        <v>0.59499999999999997</v>
      </c>
      <c r="Q1144" s="1">
        <f t="shared" si="54"/>
        <v>0.18939438227935546</v>
      </c>
      <c r="R1144" s="1">
        <v>8.6999999999999993</v>
      </c>
      <c r="S1144" s="1">
        <v>6.5</v>
      </c>
      <c r="T1144" s="1">
        <f t="shared" si="56"/>
        <v>2.8172414364054123E-2</v>
      </c>
      <c r="U1144" s="1">
        <v>10</v>
      </c>
      <c r="V1144" s="1">
        <v>13</v>
      </c>
      <c r="W1144" s="1">
        <v>1</v>
      </c>
      <c r="X1144" s="1">
        <v>2</v>
      </c>
      <c r="Y1144" s="1">
        <v>0</v>
      </c>
      <c r="Z1144" s="1">
        <v>0</v>
      </c>
      <c r="AA1144" s="1">
        <v>0</v>
      </c>
      <c r="AB1144" s="1">
        <v>1</v>
      </c>
      <c r="AC1144" s="1" t="s">
        <v>41</v>
      </c>
      <c r="AD1144" s="1" t="s">
        <v>67</v>
      </c>
      <c r="AE1144" s="1" t="s">
        <v>40</v>
      </c>
      <c r="AF1144" s="3">
        <v>4721889.7830999997</v>
      </c>
      <c r="AG1144" s="3">
        <v>2579685.0578999999</v>
      </c>
      <c r="AH1144" s="3">
        <v>-75.532149000000004</v>
      </c>
      <c r="AI1144" s="3">
        <v>9.2370249999999992</v>
      </c>
    </row>
    <row r="1145" spans="1:35" ht="15.75" hidden="1" customHeight="1" x14ac:dyDescent="0.25">
      <c r="A1145" s="1" t="s">
        <v>32</v>
      </c>
      <c r="B1145" s="1" t="s">
        <v>95</v>
      </c>
      <c r="C1145" s="1" t="s">
        <v>96</v>
      </c>
      <c r="D1145" s="1">
        <v>26</v>
      </c>
      <c r="E1145" s="1">
        <v>1068</v>
      </c>
      <c r="F1145" s="1" t="s">
        <v>68</v>
      </c>
      <c r="G1145" s="2">
        <v>45806</v>
      </c>
      <c r="H1145" s="4" t="s">
        <v>83</v>
      </c>
      <c r="I1145" s="1" t="s">
        <v>50</v>
      </c>
      <c r="J1145" s="1" t="s">
        <v>38</v>
      </c>
      <c r="K1145" s="1">
        <v>2</v>
      </c>
      <c r="L1145" s="1">
        <v>10</v>
      </c>
      <c r="M1145" s="1" t="s">
        <v>39</v>
      </c>
      <c r="N1145" s="1" t="s">
        <v>40</v>
      </c>
      <c r="O1145" s="1">
        <v>50.5</v>
      </c>
      <c r="P1145" s="35">
        <f t="shared" si="55"/>
        <v>0.505</v>
      </c>
      <c r="Q1145" s="1">
        <f t="shared" si="54"/>
        <v>0.16074649252281431</v>
      </c>
      <c r="R1145" s="1">
        <v>8.5</v>
      </c>
      <c r="S1145" s="1">
        <v>6.5</v>
      </c>
      <c r="T1145" s="1">
        <f t="shared" si="56"/>
        <v>2.0294244681005307E-2</v>
      </c>
      <c r="U1145" s="1">
        <v>11</v>
      </c>
      <c r="V1145" s="1">
        <v>14</v>
      </c>
      <c r="W1145" s="1">
        <v>1</v>
      </c>
      <c r="X1145" s="1">
        <v>0</v>
      </c>
      <c r="Y1145" s="1">
        <v>0</v>
      </c>
      <c r="Z1145" s="1">
        <v>0</v>
      </c>
      <c r="AA1145" s="1">
        <v>0</v>
      </c>
      <c r="AB1145" s="1">
        <v>1</v>
      </c>
      <c r="AC1145" s="1" t="s">
        <v>41</v>
      </c>
      <c r="AD1145" s="1" t="s">
        <v>67</v>
      </c>
      <c r="AE1145" s="1" t="s">
        <v>40</v>
      </c>
      <c r="AF1145" s="3">
        <v>4721898.9353999998</v>
      </c>
      <c r="AG1145" s="3">
        <v>2579673.8199999998</v>
      </c>
      <c r="AH1145" s="3">
        <v>-75.532065000000003</v>
      </c>
      <c r="AI1145" s="3">
        <v>9.2369240000000001</v>
      </c>
    </row>
    <row r="1146" spans="1:35" ht="15.75" hidden="1" customHeight="1" x14ac:dyDescent="0.25">
      <c r="A1146" s="1" t="s">
        <v>32</v>
      </c>
      <c r="B1146" s="1" t="s">
        <v>95</v>
      </c>
      <c r="C1146" s="1" t="s">
        <v>96</v>
      </c>
      <c r="D1146" s="1">
        <v>26</v>
      </c>
      <c r="E1146" s="1">
        <v>1069</v>
      </c>
      <c r="F1146" s="1" t="s">
        <v>68</v>
      </c>
      <c r="G1146" s="2">
        <v>45806</v>
      </c>
      <c r="H1146" s="4" t="s">
        <v>83</v>
      </c>
      <c r="I1146" s="1" t="s">
        <v>50</v>
      </c>
      <c r="J1146" s="1" t="s">
        <v>38</v>
      </c>
      <c r="K1146" s="1">
        <v>2</v>
      </c>
      <c r="L1146" s="1">
        <v>11</v>
      </c>
      <c r="M1146" s="1" t="s">
        <v>39</v>
      </c>
      <c r="N1146" s="1" t="s">
        <v>40</v>
      </c>
      <c r="O1146" s="1">
        <v>60.5</v>
      </c>
      <c r="P1146" s="35">
        <f t="shared" si="55"/>
        <v>0.60499999999999998</v>
      </c>
      <c r="Q1146" s="1">
        <f t="shared" si="54"/>
        <v>0.19257748114119336</v>
      </c>
      <c r="R1146" s="1">
        <v>9</v>
      </c>
      <c r="S1146" s="1">
        <v>7.2</v>
      </c>
      <c r="T1146" s="1">
        <f t="shared" si="56"/>
        <v>2.9127344022605493E-2</v>
      </c>
      <c r="U1146" s="1">
        <v>15</v>
      </c>
      <c r="V1146" s="1">
        <v>18</v>
      </c>
      <c r="W1146" s="1">
        <v>2</v>
      </c>
      <c r="X1146" s="1">
        <v>0</v>
      </c>
      <c r="Y1146" s="1">
        <v>0</v>
      </c>
      <c r="Z1146" s="1">
        <v>0</v>
      </c>
      <c r="AA1146" s="1">
        <v>1</v>
      </c>
      <c r="AB1146" s="1">
        <v>2</v>
      </c>
      <c r="AC1146" s="1" t="s">
        <v>41</v>
      </c>
      <c r="AD1146" s="1" t="s">
        <v>67</v>
      </c>
      <c r="AE1146" s="1" t="s">
        <v>40</v>
      </c>
      <c r="AF1146" s="3">
        <v>4721900.1412000004</v>
      </c>
      <c r="AG1146" s="3">
        <v>2579673.3689999999</v>
      </c>
      <c r="AH1146" s="3">
        <v>-75.532054000000002</v>
      </c>
      <c r="AI1146" s="3">
        <v>9.2369199999999996</v>
      </c>
    </row>
    <row r="1147" spans="1:35" ht="15.75" hidden="1" customHeight="1" x14ac:dyDescent="0.25">
      <c r="A1147" s="1" t="s">
        <v>32</v>
      </c>
      <c r="B1147" s="1" t="s">
        <v>95</v>
      </c>
      <c r="C1147" s="1" t="s">
        <v>96</v>
      </c>
      <c r="D1147" s="1">
        <v>26</v>
      </c>
      <c r="E1147" s="1">
        <v>1070</v>
      </c>
      <c r="F1147" s="1" t="s">
        <v>68</v>
      </c>
      <c r="G1147" s="2">
        <v>45806</v>
      </c>
      <c r="H1147" s="4" t="s">
        <v>83</v>
      </c>
      <c r="I1147" s="1" t="s">
        <v>50</v>
      </c>
      <c r="J1147" s="1" t="s">
        <v>38</v>
      </c>
      <c r="K1147" s="1">
        <v>2</v>
      </c>
      <c r="L1147" s="1">
        <v>12</v>
      </c>
      <c r="M1147" s="1" t="s">
        <v>39</v>
      </c>
      <c r="N1147" s="1" t="s">
        <v>40</v>
      </c>
      <c r="O1147" s="1">
        <v>64</v>
      </c>
      <c r="P1147" s="35">
        <f t="shared" si="55"/>
        <v>0.64</v>
      </c>
      <c r="Q1147" s="1">
        <f t="shared" si="54"/>
        <v>0.20371832715762606</v>
      </c>
      <c r="R1147" s="1">
        <v>10</v>
      </c>
      <c r="S1147" s="1">
        <v>7.8</v>
      </c>
      <c r="T1147" s="1">
        <f t="shared" si="56"/>
        <v>3.2594932345220172E-2</v>
      </c>
      <c r="U1147" s="1">
        <v>15</v>
      </c>
      <c r="V1147" s="1">
        <v>18</v>
      </c>
      <c r="W1147" s="1">
        <v>0</v>
      </c>
      <c r="X1147" s="1">
        <v>0</v>
      </c>
      <c r="Y1147" s="1">
        <v>0</v>
      </c>
      <c r="Z1147" s="1">
        <v>0</v>
      </c>
      <c r="AA1147" s="1">
        <v>0</v>
      </c>
      <c r="AB1147" s="1">
        <v>0</v>
      </c>
      <c r="AC1147" s="1" t="s">
        <v>41</v>
      </c>
      <c r="AD1147" s="1" t="s">
        <v>67</v>
      </c>
      <c r="AE1147" s="1" t="s">
        <v>40</v>
      </c>
      <c r="AF1147" s="3">
        <v>4721898.5861</v>
      </c>
      <c r="AG1147" s="3">
        <v>2579671.0569000002</v>
      </c>
      <c r="AH1147" s="3">
        <v>-75.532067999999995</v>
      </c>
      <c r="AI1147" s="3">
        <v>9.2368989999999993</v>
      </c>
    </row>
    <row r="1148" spans="1:35" ht="15.75" hidden="1" customHeight="1" x14ac:dyDescent="0.25">
      <c r="A1148" s="1" t="s">
        <v>32</v>
      </c>
      <c r="B1148" s="1" t="s">
        <v>95</v>
      </c>
      <c r="C1148" s="1" t="s">
        <v>96</v>
      </c>
      <c r="D1148" s="1">
        <v>26</v>
      </c>
      <c r="E1148" s="1">
        <v>1071</v>
      </c>
      <c r="F1148" s="1" t="s">
        <v>68</v>
      </c>
      <c r="G1148" s="2">
        <v>45806</v>
      </c>
      <c r="H1148" s="4" t="s">
        <v>83</v>
      </c>
      <c r="I1148" s="1" t="s">
        <v>50</v>
      </c>
      <c r="J1148" s="1" t="s">
        <v>38</v>
      </c>
      <c r="K1148" s="1">
        <v>2</v>
      </c>
      <c r="L1148" s="1">
        <v>13</v>
      </c>
      <c r="M1148" s="1" t="s">
        <v>39</v>
      </c>
      <c r="N1148" s="1" t="s">
        <v>40</v>
      </c>
      <c r="O1148" s="1">
        <v>51.8</v>
      </c>
      <c r="P1148" s="35">
        <f t="shared" si="55"/>
        <v>0.51800000000000002</v>
      </c>
      <c r="Q1148" s="1">
        <f t="shared" si="54"/>
        <v>0.16488452104320359</v>
      </c>
      <c r="R1148" s="1">
        <v>8.5</v>
      </c>
      <c r="S1148" s="1">
        <v>6.5</v>
      </c>
      <c r="T1148" s="1">
        <f t="shared" si="56"/>
        <v>2.1352545475094863E-2</v>
      </c>
      <c r="U1148" s="1">
        <v>12</v>
      </c>
      <c r="V1148" s="1">
        <v>15</v>
      </c>
      <c r="W1148" s="1">
        <v>2</v>
      </c>
      <c r="X1148" s="1">
        <v>0</v>
      </c>
      <c r="Y1148" s="1">
        <v>0</v>
      </c>
      <c r="Z1148" s="1">
        <v>0</v>
      </c>
      <c r="AA1148" s="1">
        <v>0</v>
      </c>
      <c r="AB1148" s="1">
        <v>0</v>
      </c>
      <c r="AC1148" s="1" t="s">
        <v>41</v>
      </c>
      <c r="AD1148" s="1" t="s">
        <v>67</v>
      </c>
      <c r="AE1148" s="1" t="s">
        <v>40</v>
      </c>
      <c r="AF1148" s="3">
        <v>4721900.9080999997</v>
      </c>
      <c r="AG1148" s="3">
        <v>2579673.0317000002</v>
      </c>
      <c r="AH1148" s="3">
        <v>-75.532047000000006</v>
      </c>
      <c r="AI1148" s="3">
        <v>9.2369170010000001</v>
      </c>
    </row>
    <row r="1149" spans="1:35" ht="15.75" hidden="1" customHeight="1" x14ac:dyDescent="0.25">
      <c r="A1149" s="1" t="s">
        <v>32</v>
      </c>
      <c r="B1149" s="1" t="s">
        <v>95</v>
      </c>
      <c r="C1149" s="1" t="s">
        <v>96</v>
      </c>
      <c r="D1149" s="1">
        <v>26</v>
      </c>
      <c r="E1149" s="1">
        <v>1072</v>
      </c>
      <c r="F1149" s="1" t="s">
        <v>68</v>
      </c>
      <c r="G1149" s="2">
        <v>45806</v>
      </c>
      <c r="H1149" s="4" t="s">
        <v>83</v>
      </c>
      <c r="I1149" s="1" t="s">
        <v>50</v>
      </c>
      <c r="J1149" s="1" t="s">
        <v>38</v>
      </c>
      <c r="K1149" s="1">
        <v>2</v>
      </c>
      <c r="L1149" s="1">
        <v>14</v>
      </c>
      <c r="M1149" s="1" t="s">
        <v>39</v>
      </c>
      <c r="N1149" s="1" t="s">
        <v>40</v>
      </c>
      <c r="O1149" s="1">
        <v>58.5</v>
      </c>
      <c r="P1149" s="35">
        <f t="shared" si="55"/>
        <v>0.58499999999999996</v>
      </c>
      <c r="Q1149" s="1">
        <f t="shared" si="54"/>
        <v>0.18621128341751753</v>
      </c>
      <c r="R1149" s="1">
        <v>8.5</v>
      </c>
      <c r="S1149" s="1">
        <v>6.2</v>
      </c>
      <c r="T1149" s="1">
        <f t="shared" si="56"/>
        <v>2.7233400199811936E-2</v>
      </c>
      <c r="U1149" s="1">
        <v>12</v>
      </c>
      <c r="V1149" s="1">
        <v>15</v>
      </c>
      <c r="W1149" s="1">
        <v>0</v>
      </c>
      <c r="X1149" s="1">
        <v>0</v>
      </c>
      <c r="Y1149" s="1">
        <v>0</v>
      </c>
      <c r="Z1149" s="1">
        <v>0</v>
      </c>
      <c r="AA1149" s="1">
        <v>0</v>
      </c>
      <c r="AB1149" s="1">
        <v>0</v>
      </c>
      <c r="AC1149" s="1" t="s">
        <v>41</v>
      </c>
      <c r="AD1149" s="1" t="s">
        <v>67</v>
      </c>
      <c r="AE1149" s="1" t="s">
        <v>40</v>
      </c>
      <c r="AF1149" s="3">
        <v>4721900.6765999999</v>
      </c>
      <c r="AG1149" s="3">
        <v>2579671.3739999998</v>
      </c>
      <c r="AH1149" s="3">
        <v>-75.532049000000001</v>
      </c>
      <c r="AI1149" s="3">
        <v>9.2369020010000007</v>
      </c>
    </row>
    <row r="1150" spans="1:35" ht="15.75" hidden="1" customHeight="1" x14ac:dyDescent="0.25">
      <c r="A1150" s="1" t="s">
        <v>32</v>
      </c>
      <c r="B1150" s="1" t="s">
        <v>95</v>
      </c>
      <c r="C1150" s="1" t="s">
        <v>96</v>
      </c>
      <c r="D1150" s="1">
        <v>26</v>
      </c>
      <c r="E1150" s="1">
        <v>1073</v>
      </c>
      <c r="F1150" s="1" t="s">
        <v>68</v>
      </c>
      <c r="G1150" s="2">
        <v>45806</v>
      </c>
      <c r="H1150" s="4" t="s">
        <v>83</v>
      </c>
      <c r="I1150" s="1" t="s">
        <v>50</v>
      </c>
      <c r="J1150" s="1" t="s">
        <v>38</v>
      </c>
      <c r="K1150" s="1">
        <v>2</v>
      </c>
      <c r="L1150" s="1">
        <v>15</v>
      </c>
      <c r="M1150" s="1" t="s">
        <v>39</v>
      </c>
      <c r="N1150" s="1" t="s">
        <v>40</v>
      </c>
      <c r="O1150" s="1">
        <v>54.5</v>
      </c>
      <c r="P1150" s="35">
        <f t="shared" si="55"/>
        <v>0.54500000000000004</v>
      </c>
      <c r="Q1150" s="1">
        <f t="shared" si="54"/>
        <v>0.17347888797016595</v>
      </c>
      <c r="R1150" s="1">
        <v>10.199999999999999</v>
      </c>
      <c r="S1150" s="1">
        <v>8.5</v>
      </c>
      <c r="T1150" s="1">
        <f t="shared" si="56"/>
        <v>2.363649848593511E-2</v>
      </c>
      <c r="U1150" s="1">
        <v>14</v>
      </c>
      <c r="V1150" s="1">
        <v>17</v>
      </c>
      <c r="W1150" s="1">
        <v>1</v>
      </c>
      <c r="X1150" s="1">
        <v>0</v>
      </c>
      <c r="Y1150" s="1">
        <v>0</v>
      </c>
      <c r="Z1150" s="1">
        <v>0</v>
      </c>
      <c r="AA1150" s="1">
        <v>0</v>
      </c>
      <c r="AB1150" s="1">
        <v>1</v>
      </c>
      <c r="AC1150" s="1" t="s">
        <v>41</v>
      </c>
      <c r="AD1150" s="1" t="s">
        <v>67</v>
      </c>
      <c r="AE1150" s="1" t="s">
        <v>40</v>
      </c>
      <c r="AF1150" s="3">
        <v>4721897.0608999999</v>
      </c>
      <c r="AG1150" s="3">
        <v>2579672.9484000001</v>
      </c>
      <c r="AH1150" s="3">
        <v>-75.532082000000003</v>
      </c>
      <c r="AI1150" s="3">
        <v>9.2369160010000009</v>
      </c>
    </row>
    <row r="1151" spans="1:35" ht="15.75" hidden="1" customHeight="1" x14ac:dyDescent="0.25">
      <c r="A1151" s="1" t="s">
        <v>32</v>
      </c>
      <c r="B1151" s="1" t="s">
        <v>95</v>
      </c>
      <c r="C1151" s="1" t="s">
        <v>96</v>
      </c>
      <c r="D1151" s="1">
        <v>26</v>
      </c>
      <c r="E1151" s="1">
        <v>1074</v>
      </c>
      <c r="F1151" s="1" t="s">
        <v>68</v>
      </c>
      <c r="G1151" s="2">
        <v>45806</v>
      </c>
      <c r="H1151" s="4" t="s">
        <v>83</v>
      </c>
      <c r="I1151" s="1" t="s">
        <v>50</v>
      </c>
      <c r="J1151" s="1" t="s">
        <v>38</v>
      </c>
      <c r="K1151" s="1">
        <v>4</v>
      </c>
      <c r="L1151" s="1">
        <v>16</v>
      </c>
      <c r="M1151" s="1" t="s">
        <v>39</v>
      </c>
      <c r="N1151" s="1" t="s">
        <v>40</v>
      </c>
      <c r="O1151" s="1">
        <v>59</v>
      </c>
      <c r="P1151" s="35">
        <f t="shared" si="55"/>
        <v>0.59</v>
      </c>
      <c r="Q1151" s="1">
        <f t="shared" si="54"/>
        <v>0.18780283284843649</v>
      </c>
      <c r="R1151" s="1">
        <v>9</v>
      </c>
      <c r="S1151" s="1">
        <v>7.6</v>
      </c>
      <c r="T1151" s="1">
        <f t="shared" si="56"/>
        <v>2.770091784514438E-2</v>
      </c>
      <c r="U1151" s="1">
        <v>13</v>
      </c>
      <c r="V1151" s="1">
        <v>16</v>
      </c>
      <c r="W1151" s="1">
        <v>2</v>
      </c>
      <c r="X1151" s="1">
        <v>0</v>
      </c>
      <c r="Y1151" s="1">
        <v>0</v>
      </c>
      <c r="Z1151" s="1">
        <v>0</v>
      </c>
      <c r="AA1151" s="1">
        <v>0</v>
      </c>
      <c r="AB1151" s="1">
        <v>1</v>
      </c>
      <c r="AC1151" s="1" t="s">
        <v>41</v>
      </c>
      <c r="AD1151" s="1" t="s">
        <v>67</v>
      </c>
      <c r="AE1151" s="1" t="s">
        <v>40</v>
      </c>
      <c r="AF1151" s="3">
        <v>4721902.1130999997</v>
      </c>
      <c r="AG1151" s="3">
        <v>2579687.9572000001</v>
      </c>
      <c r="AH1151" s="3">
        <v>-75.532037000000003</v>
      </c>
      <c r="AI1151" s="3">
        <v>9.2370520000000003</v>
      </c>
    </row>
    <row r="1152" spans="1:35" ht="15.75" hidden="1" customHeight="1" x14ac:dyDescent="0.25">
      <c r="A1152" s="1" t="s">
        <v>32</v>
      </c>
      <c r="B1152" s="1" t="s">
        <v>95</v>
      </c>
      <c r="C1152" s="1" t="s">
        <v>96</v>
      </c>
      <c r="D1152" s="1">
        <v>26</v>
      </c>
      <c r="E1152" s="1">
        <v>1075</v>
      </c>
      <c r="F1152" s="1" t="s">
        <v>68</v>
      </c>
      <c r="G1152" s="2">
        <v>45806</v>
      </c>
      <c r="H1152" s="4" t="s">
        <v>83</v>
      </c>
      <c r="I1152" s="1" t="s">
        <v>50</v>
      </c>
      <c r="J1152" s="1" t="s">
        <v>38</v>
      </c>
      <c r="K1152" s="1">
        <v>4</v>
      </c>
      <c r="L1152" s="1">
        <v>17</v>
      </c>
      <c r="M1152" s="1" t="s">
        <v>39</v>
      </c>
      <c r="N1152" s="1" t="s">
        <v>40</v>
      </c>
      <c r="O1152" s="1">
        <v>56.5</v>
      </c>
      <c r="P1152" s="35">
        <f t="shared" si="55"/>
        <v>0.56499999999999995</v>
      </c>
      <c r="Q1152" s="1">
        <f t="shared" si="54"/>
        <v>0.17984508569384172</v>
      </c>
      <c r="R1152" s="1">
        <v>10</v>
      </c>
      <c r="S1152" s="1">
        <v>8</v>
      </c>
      <c r="T1152" s="1">
        <f t="shared" si="56"/>
        <v>2.5403118354255141E-2</v>
      </c>
      <c r="U1152" s="1">
        <v>12</v>
      </c>
      <c r="V1152" s="1">
        <v>15</v>
      </c>
      <c r="W1152" s="1">
        <v>2</v>
      </c>
      <c r="X1152" s="1">
        <v>0</v>
      </c>
      <c r="Y1152" s="1">
        <v>0</v>
      </c>
      <c r="Z1152" s="1">
        <v>0</v>
      </c>
      <c r="AA1152" s="1">
        <v>0</v>
      </c>
      <c r="AB1152" s="1">
        <v>0</v>
      </c>
      <c r="AC1152" s="1" t="s">
        <v>41</v>
      </c>
      <c r="AD1152" s="1" t="s">
        <v>67</v>
      </c>
      <c r="AE1152" s="1" t="s">
        <v>40</v>
      </c>
      <c r="AF1152" s="3">
        <v>4721907.2384000001</v>
      </c>
      <c r="AG1152" s="3">
        <v>2579682.2790999999</v>
      </c>
      <c r="AH1152" s="3">
        <v>-75.531989999999993</v>
      </c>
      <c r="AI1152" s="3">
        <v>9.2370010009999994</v>
      </c>
    </row>
    <row r="1153" spans="1:35" ht="15.75" hidden="1" customHeight="1" x14ac:dyDescent="0.25">
      <c r="A1153" s="1" t="s">
        <v>32</v>
      </c>
      <c r="B1153" s="1" t="s">
        <v>95</v>
      </c>
      <c r="C1153" s="1" t="s">
        <v>96</v>
      </c>
      <c r="D1153" s="1">
        <v>26</v>
      </c>
      <c r="E1153" s="1">
        <v>1076</v>
      </c>
      <c r="F1153" s="1" t="s">
        <v>68</v>
      </c>
      <c r="G1153" s="2">
        <v>45806</v>
      </c>
      <c r="H1153" s="4" t="s">
        <v>83</v>
      </c>
      <c r="I1153" s="1" t="s">
        <v>50</v>
      </c>
      <c r="J1153" s="1" t="s">
        <v>38</v>
      </c>
      <c r="K1153" s="1">
        <v>4</v>
      </c>
      <c r="L1153" s="1">
        <v>18</v>
      </c>
      <c r="M1153" s="1" t="s">
        <v>39</v>
      </c>
      <c r="N1153" s="1" t="s">
        <v>40</v>
      </c>
      <c r="O1153" s="1">
        <v>59</v>
      </c>
      <c r="P1153" s="35">
        <f t="shared" si="55"/>
        <v>0.59</v>
      </c>
      <c r="Q1153" s="1">
        <f t="shared" si="54"/>
        <v>0.18780283284843649</v>
      </c>
      <c r="R1153" s="1">
        <v>11</v>
      </c>
      <c r="S1153" s="1">
        <v>8.8000000000000007</v>
      </c>
      <c r="T1153" s="1">
        <f t="shared" si="56"/>
        <v>2.770091784514438E-2</v>
      </c>
      <c r="U1153" s="1">
        <v>14</v>
      </c>
      <c r="V1153" s="1">
        <v>17</v>
      </c>
      <c r="W1153" s="1">
        <v>3</v>
      </c>
      <c r="X1153" s="1">
        <v>0</v>
      </c>
      <c r="Y1153" s="1">
        <v>0</v>
      </c>
      <c r="Z1153" s="1">
        <v>0</v>
      </c>
      <c r="AA1153" s="1">
        <v>0</v>
      </c>
      <c r="AB1153" s="1">
        <v>2</v>
      </c>
      <c r="AC1153" s="1" t="s">
        <v>41</v>
      </c>
      <c r="AD1153" s="1" t="s">
        <v>67</v>
      </c>
      <c r="AE1153" s="1" t="s">
        <v>40</v>
      </c>
      <c r="AF1153" s="3">
        <v>4721904.1369000003</v>
      </c>
      <c r="AG1153" s="3">
        <v>2579678.8717999998</v>
      </c>
      <c r="AH1153" s="3">
        <v>-75.532017999999994</v>
      </c>
      <c r="AI1153" s="3">
        <v>9.2369700009999995</v>
      </c>
    </row>
    <row r="1154" spans="1:35" ht="15.75" hidden="1" customHeight="1" x14ac:dyDescent="0.25">
      <c r="A1154" s="1" t="s">
        <v>32</v>
      </c>
      <c r="B1154" s="1" t="s">
        <v>95</v>
      </c>
      <c r="C1154" s="1" t="s">
        <v>96</v>
      </c>
      <c r="D1154" s="1">
        <v>26</v>
      </c>
      <c r="E1154" s="1">
        <v>1077</v>
      </c>
      <c r="F1154" s="1" t="s">
        <v>68</v>
      </c>
      <c r="G1154" s="2">
        <v>45806</v>
      </c>
      <c r="H1154" s="4" t="s">
        <v>83</v>
      </c>
      <c r="I1154" s="1" t="s">
        <v>50</v>
      </c>
      <c r="J1154" s="1" t="s">
        <v>38</v>
      </c>
      <c r="K1154" s="1">
        <v>4</v>
      </c>
      <c r="L1154" s="1">
        <v>19</v>
      </c>
      <c r="M1154" s="1" t="s">
        <v>39</v>
      </c>
      <c r="N1154" s="1" t="s">
        <v>40</v>
      </c>
      <c r="O1154" s="1">
        <v>53</v>
      </c>
      <c r="P1154" s="35">
        <f t="shared" si="55"/>
        <v>0.53</v>
      </c>
      <c r="Q1154" s="1">
        <f t="shared" si="54"/>
        <v>0.16870423967740908</v>
      </c>
      <c r="R1154" s="1">
        <v>10.199999999999999</v>
      </c>
      <c r="S1154" s="1">
        <v>8</v>
      </c>
      <c r="T1154" s="1">
        <f t="shared" si="56"/>
        <v>2.2353311757256702E-2</v>
      </c>
      <c r="U1154" s="1">
        <v>8</v>
      </c>
      <c r="V1154" s="1">
        <v>11</v>
      </c>
      <c r="W1154" s="1">
        <v>0</v>
      </c>
      <c r="X1154" s="1">
        <v>0</v>
      </c>
      <c r="Y1154" s="1">
        <v>0</v>
      </c>
      <c r="Z1154" s="1">
        <v>0</v>
      </c>
      <c r="AA1154" s="1">
        <v>0</v>
      </c>
      <c r="AB1154" s="1">
        <v>1</v>
      </c>
      <c r="AC1154" s="1" t="s">
        <v>41</v>
      </c>
      <c r="AD1154" s="1" t="s">
        <v>67</v>
      </c>
      <c r="AE1154" s="1" t="s">
        <v>40</v>
      </c>
      <c r="AF1154" s="3">
        <v>4721914.0105999997</v>
      </c>
      <c r="AG1154" s="3">
        <v>2579676.3679999998</v>
      </c>
      <c r="AH1154" s="3">
        <v>-75.531927999999994</v>
      </c>
      <c r="AI1154" s="3">
        <v>9.2369479999999999</v>
      </c>
    </row>
    <row r="1155" spans="1:35" ht="15.75" hidden="1" customHeight="1" x14ac:dyDescent="0.25">
      <c r="A1155" s="1" t="s">
        <v>32</v>
      </c>
      <c r="B1155" s="1" t="s">
        <v>95</v>
      </c>
      <c r="C1155" s="1" t="s">
        <v>96</v>
      </c>
      <c r="D1155" s="1">
        <v>26</v>
      </c>
      <c r="E1155" s="1" t="s">
        <v>40</v>
      </c>
      <c r="F1155" s="1" t="s">
        <v>68</v>
      </c>
      <c r="G1155" s="2">
        <v>45806</v>
      </c>
      <c r="H1155" s="4" t="s">
        <v>83</v>
      </c>
      <c r="I1155" s="1" t="s">
        <v>50</v>
      </c>
      <c r="J1155" s="1" t="s">
        <v>38</v>
      </c>
      <c r="K1155" s="1">
        <v>4</v>
      </c>
      <c r="L1155" s="1">
        <v>20</v>
      </c>
      <c r="M1155" s="1" t="s">
        <v>47</v>
      </c>
      <c r="N1155" s="1">
        <v>9</v>
      </c>
      <c r="O1155" s="1" t="s">
        <v>40</v>
      </c>
      <c r="P1155" s="35"/>
      <c r="Q1155" s="1"/>
      <c r="R1155" s="1">
        <v>0.15</v>
      </c>
      <c r="S1155" s="1" t="s">
        <v>40</v>
      </c>
      <c r="T1155" s="1">
        <f t="shared" si="56"/>
        <v>0</v>
      </c>
      <c r="U1155" s="1" t="s">
        <v>40</v>
      </c>
      <c r="V1155" s="1" t="s">
        <v>40</v>
      </c>
      <c r="W1155" s="1"/>
      <c r="X1155" s="1"/>
      <c r="Y1155" s="1"/>
      <c r="Z1155" s="1"/>
      <c r="AA1155" s="1"/>
      <c r="AB1155" s="1"/>
      <c r="AC1155" s="1" t="s">
        <v>41</v>
      </c>
      <c r="AD1155" s="1" t="s">
        <v>67</v>
      </c>
      <c r="AE1155" s="1" t="s">
        <v>40</v>
      </c>
    </row>
    <row r="1156" spans="1:35" ht="15.75" hidden="1" customHeight="1" x14ac:dyDescent="0.25">
      <c r="A1156" s="1" t="s">
        <v>32</v>
      </c>
      <c r="B1156" s="1" t="s">
        <v>95</v>
      </c>
      <c r="C1156" s="1" t="s">
        <v>96</v>
      </c>
      <c r="D1156" s="1">
        <v>26</v>
      </c>
      <c r="E1156" s="1">
        <v>1078</v>
      </c>
      <c r="F1156" s="1" t="s">
        <v>68</v>
      </c>
      <c r="G1156" s="2">
        <v>45806</v>
      </c>
      <c r="H1156" s="4" t="s">
        <v>83</v>
      </c>
      <c r="I1156" s="1" t="s">
        <v>50</v>
      </c>
      <c r="J1156" s="1" t="s">
        <v>38</v>
      </c>
      <c r="K1156" s="1">
        <v>5</v>
      </c>
      <c r="L1156" s="1">
        <v>21</v>
      </c>
      <c r="M1156" s="1" t="s">
        <v>39</v>
      </c>
      <c r="N1156" s="1" t="s">
        <v>40</v>
      </c>
      <c r="O1156" s="1">
        <v>57</v>
      </c>
      <c r="P1156" s="35">
        <f t="shared" si="55"/>
        <v>0.56999999999999995</v>
      </c>
      <c r="Q1156" s="1">
        <f t="shared" si="54"/>
        <v>0.18143663512476069</v>
      </c>
      <c r="R1156" s="1">
        <v>10</v>
      </c>
      <c r="S1156" s="1">
        <v>7.5</v>
      </c>
      <c r="T1156" s="1">
        <f t="shared" si="56"/>
        <v>2.5854720505278397E-2</v>
      </c>
      <c r="U1156" s="1">
        <v>15</v>
      </c>
      <c r="V1156" s="1">
        <v>18</v>
      </c>
      <c r="W1156" s="1">
        <v>1</v>
      </c>
      <c r="X1156" s="1">
        <v>0</v>
      </c>
      <c r="Y1156" s="1">
        <v>0</v>
      </c>
      <c r="Z1156" s="1">
        <v>0</v>
      </c>
      <c r="AA1156" s="1">
        <v>0</v>
      </c>
      <c r="AB1156" s="1">
        <v>2</v>
      </c>
      <c r="AC1156" s="1" t="s">
        <v>41</v>
      </c>
      <c r="AD1156" s="1" t="s">
        <v>67</v>
      </c>
      <c r="AE1156" s="1" t="s">
        <v>40</v>
      </c>
      <c r="AF1156" s="3">
        <v>4721912.8245000001</v>
      </c>
      <c r="AG1156" s="3">
        <v>2579679.5844999999</v>
      </c>
      <c r="AH1156" s="3">
        <v>-75.531938999999994</v>
      </c>
      <c r="AI1156" s="3">
        <v>9.2369770009999996</v>
      </c>
    </row>
    <row r="1157" spans="1:35" ht="15.75" hidden="1" customHeight="1" x14ac:dyDescent="0.25">
      <c r="A1157" s="1" t="s">
        <v>32</v>
      </c>
      <c r="B1157" s="1" t="s">
        <v>95</v>
      </c>
      <c r="C1157" s="1" t="s">
        <v>96</v>
      </c>
      <c r="D1157" s="1">
        <v>26</v>
      </c>
      <c r="E1157" s="1">
        <v>1079</v>
      </c>
      <c r="F1157" s="1" t="s">
        <v>68</v>
      </c>
      <c r="G1157" s="2">
        <v>45806</v>
      </c>
      <c r="H1157" s="4" t="s">
        <v>83</v>
      </c>
      <c r="I1157" s="1" t="s">
        <v>50</v>
      </c>
      <c r="J1157" s="1" t="s">
        <v>38</v>
      </c>
      <c r="K1157" s="1">
        <v>5</v>
      </c>
      <c r="L1157" s="1">
        <v>22</v>
      </c>
      <c r="M1157" s="1" t="s">
        <v>39</v>
      </c>
      <c r="N1157" s="1" t="s">
        <v>40</v>
      </c>
      <c r="O1157" s="1">
        <v>47.5</v>
      </c>
      <c r="P1157" s="35">
        <f t="shared" si="55"/>
        <v>0.47499999999999998</v>
      </c>
      <c r="Q1157" s="1">
        <f t="shared" si="54"/>
        <v>0.15119719593730058</v>
      </c>
      <c r="R1157" s="1">
        <v>8</v>
      </c>
      <c r="S1157" s="1">
        <v>5.5</v>
      </c>
      <c r="T1157" s="1">
        <f t="shared" si="56"/>
        <v>1.7954667017554445E-2</v>
      </c>
      <c r="U1157" s="1">
        <v>14</v>
      </c>
      <c r="V1157" s="1">
        <v>17</v>
      </c>
      <c r="W1157" s="1">
        <v>0</v>
      </c>
      <c r="X1157" s="1">
        <v>0</v>
      </c>
      <c r="Y1157" s="1">
        <v>0</v>
      </c>
      <c r="Z1157" s="1">
        <v>0</v>
      </c>
      <c r="AA1157" s="1">
        <v>0</v>
      </c>
      <c r="AB1157" s="1">
        <v>1</v>
      </c>
      <c r="AC1157" s="1" t="s">
        <v>41</v>
      </c>
      <c r="AD1157" s="1" t="s">
        <v>67</v>
      </c>
      <c r="AE1157" s="1" t="s">
        <v>40</v>
      </c>
      <c r="AF1157" s="3">
        <v>4721920.5120000001</v>
      </c>
      <c r="AG1157" s="3">
        <v>2579678.7555</v>
      </c>
      <c r="AH1157" s="3">
        <v>-75.531869</v>
      </c>
      <c r="AI1157" s="3">
        <v>9.2369699999999995</v>
      </c>
    </row>
    <row r="1158" spans="1:35" ht="15.75" hidden="1" customHeight="1" x14ac:dyDescent="0.25">
      <c r="A1158" s="1" t="s">
        <v>32</v>
      </c>
      <c r="B1158" s="1" t="s">
        <v>95</v>
      </c>
      <c r="C1158" s="1" t="s">
        <v>96</v>
      </c>
      <c r="D1158" s="1">
        <v>26</v>
      </c>
      <c r="E1158" s="1">
        <v>1080</v>
      </c>
      <c r="F1158" s="1" t="s">
        <v>68</v>
      </c>
      <c r="G1158" s="2">
        <v>45806</v>
      </c>
      <c r="H1158" s="4" t="s">
        <v>83</v>
      </c>
      <c r="I1158" s="1" t="s">
        <v>50</v>
      </c>
      <c r="J1158" s="1" t="s">
        <v>38</v>
      </c>
      <c r="K1158" s="1">
        <v>5</v>
      </c>
      <c r="L1158" s="1">
        <v>23</v>
      </c>
      <c r="M1158" s="1" t="s">
        <v>39</v>
      </c>
      <c r="N1158" s="1" t="s">
        <v>40</v>
      </c>
      <c r="O1158" s="1">
        <v>59.5</v>
      </c>
      <c r="P1158" s="35">
        <f t="shared" si="55"/>
        <v>0.59499999999999997</v>
      </c>
      <c r="Q1158" s="1">
        <f t="shared" si="54"/>
        <v>0.18939438227935546</v>
      </c>
      <c r="R1158" s="1">
        <v>10</v>
      </c>
      <c r="S1158" s="1">
        <v>8</v>
      </c>
      <c r="T1158" s="1">
        <f t="shared" si="56"/>
        <v>2.8172414364054123E-2</v>
      </c>
      <c r="U1158" s="1">
        <v>14</v>
      </c>
      <c r="V1158" s="1">
        <v>17</v>
      </c>
      <c r="W1158" s="1">
        <v>0</v>
      </c>
      <c r="X1158" s="1">
        <v>0</v>
      </c>
      <c r="Y1158" s="1">
        <v>0</v>
      </c>
      <c r="Z1158" s="1">
        <v>0</v>
      </c>
      <c r="AA1158" s="1">
        <v>0</v>
      </c>
      <c r="AB1158" s="1">
        <v>4</v>
      </c>
      <c r="AC1158" s="1" t="s">
        <v>41</v>
      </c>
      <c r="AD1158" s="1" t="s">
        <v>67</v>
      </c>
      <c r="AE1158" s="1" t="s">
        <v>40</v>
      </c>
      <c r="AF1158" s="3">
        <v>4721914.5318</v>
      </c>
      <c r="AG1158" s="3">
        <v>2579687.8690999998</v>
      </c>
      <c r="AH1158" s="3">
        <v>-75.531924000000004</v>
      </c>
      <c r="AI1158" s="3">
        <v>9.2370520000000003</v>
      </c>
    </row>
    <row r="1159" spans="1:35" ht="15.75" hidden="1" customHeight="1" x14ac:dyDescent="0.25">
      <c r="A1159" s="1" t="s">
        <v>32</v>
      </c>
      <c r="B1159" s="1" t="s">
        <v>95</v>
      </c>
      <c r="C1159" s="1" t="s">
        <v>96</v>
      </c>
      <c r="D1159" s="1">
        <v>26</v>
      </c>
      <c r="E1159" s="1">
        <v>1081</v>
      </c>
      <c r="F1159" s="1" t="s">
        <v>68</v>
      </c>
      <c r="G1159" s="2">
        <v>45806</v>
      </c>
      <c r="H1159" s="4" t="s">
        <v>83</v>
      </c>
      <c r="I1159" s="1" t="s">
        <v>50</v>
      </c>
      <c r="J1159" s="1" t="s">
        <v>38</v>
      </c>
      <c r="K1159" s="1">
        <v>5</v>
      </c>
      <c r="L1159" s="1">
        <v>24</v>
      </c>
      <c r="M1159" s="1" t="s">
        <v>39</v>
      </c>
      <c r="N1159" s="1" t="s">
        <v>40</v>
      </c>
      <c r="O1159" s="1">
        <v>56</v>
      </c>
      <c r="P1159" s="35">
        <f t="shared" si="55"/>
        <v>0.56000000000000005</v>
      </c>
      <c r="Q1159" s="1">
        <f t="shared" si="54"/>
        <v>0.17825353626292281</v>
      </c>
      <c r="R1159" s="1">
        <v>8.1999999999999993</v>
      </c>
      <c r="S1159" s="1">
        <v>6</v>
      </c>
      <c r="T1159" s="1">
        <f t="shared" si="56"/>
        <v>2.4955495076809196E-2</v>
      </c>
      <c r="U1159" s="1">
        <v>14</v>
      </c>
      <c r="V1159" s="1">
        <v>17</v>
      </c>
      <c r="W1159" s="1">
        <v>1</v>
      </c>
      <c r="X1159" s="1">
        <v>0</v>
      </c>
      <c r="Y1159" s="1">
        <v>0</v>
      </c>
      <c r="Z1159" s="1">
        <v>0</v>
      </c>
      <c r="AA1159" s="1">
        <v>0</v>
      </c>
      <c r="AB1159" s="1">
        <v>4</v>
      </c>
      <c r="AC1159" s="1" t="s">
        <v>41</v>
      </c>
      <c r="AD1159" s="1" t="s">
        <v>67</v>
      </c>
      <c r="AE1159" s="1" t="s">
        <v>40</v>
      </c>
      <c r="AF1159" s="3">
        <v>4721912.1007000003</v>
      </c>
      <c r="AG1159" s="3">
        <v>2579670.5184999998</v>
      </c>
      <c r="AH1159" s="3">
        <v>-75.531944999999993</v>
      </c>
      <c r="AI1159" s="3">
        <v>9.2368950000000005</v>
      </c>
    </row>
    <row r="1160" spans="1:35" ht="15.75" hidden="1" customHeight="1" x14ac:dyDescent="0.25">
      <c r="A1160" s="1" t="s">
        <v>32</v>
      </c>
      <c r="B1160" s="1" t="s">
        <v>95</v>
      </c>
      <c r="C1160" s="1" t="s">
        <v>96</v>
      </c>
      <c r="D1160" s="1">
        <v>26</v>
      </c>
      <c r="E1160" s="1">
        <v>1082</v>
      </c>
      <c r="F1160" s="1" t="s">
        <v>68</v>
      </c>
      <c r="G1160" s="2">
        <v>45806</v>
      </c>
      <c r="H1160" s="4" t="s">
        <v>83</v>
      </c>
      <c r="I1160" s="1" t="s">
        <v>50</v>
      </c>
      <c r="J1160" s="1" t="s">
        <v>38</v>
      </c>
      <c r="K1160" s="1">
        <v>5</v>
      </c>
      <c r="L1160" s="1">
        <v>25</v>
      </c>
      <c r="M1160" s="1" t="s">
        <v>39</v>
      </c>
      <c r="N1160" s="1" t="s">
        <v>40</v>
      </c>
      <c r="O1160" s="1">
        <v>62.5</v>
      </c>
      <c r="P1160" s="35">
        <f t="shared" si="55"/>
        <v>0.625</v>
      </c>
      <c r="Q1160" s="1">
        <f t="shared" si="54"/>
        <v>0.19894367886486919</v>
      </c>
      <c r="R1160" s="1">
        <v>8.8000000000000007</v>
      </c>
      <c r="S1160" s="1">
        <v>6.2</v>
      </c>
      <c r="T1160" s="1">
        <f t="shared" si="56"/>
        <v>3.1084949822635811E-2</v>
      </c>
      <c r="U1160" s="1">
        <v>16</v>
      </c>
      <c r="V1160" s="1">
        <v>19</v>
      </c>
      <c r="W1160" s="1">
        <v>4</v>
      </c>
      <c r="X1160" s="1">
        <v>0</v>
      </c>
      <c r="Y1160" s="1">
        <v>0</v>
      </c>
      <c r="Z1160" s="1">
        <v>0</v>
      </c>
      <c r="AA1160" s="1">
        <v>0</v>
      </c>
      <c r="AB1160" s="1">
        <v>1</v>
      </c>
      <c r="AC1160" s="1" t="s">
        <v>41</v>
      </c>
      <c r="AD1160" s="1" t="s">
        <v>67</v>
      </c>
      <c r="AE1160" s="1" t="s">
        <v>40</v>
      </c>
      <c r="AF1160" s="3">
        <v>4721906.9142000005</v>
      </c>
      <c r="AG1160" s="3">
        <v>2579667.5685000001</v>
      </c>
      <c r="AH1160" s="3">
        <v>-75.531992000000002</v>
      </c>
      <c r="AI1160" s="3">
        <v>9.2368679999999994</v>
      </c>
    </row>
    <row r="1161" spans="1:35" ht="15.75" hidden="1" customHeight="1" x14ac:dyDescent="0.25">
      <c r="A1161" s="1" t="s">
        <v>32</v>
      </c>
      <c r="B1161" s="1" t="s">
        <v>95</v>
      </c>
      <c r="C1161" s="1" t="s">
        <v>96</v>
      </c>
      <c r="D1161" s="1">
        <v>26</v>
      </c>
      <c r="E1161" s="1" t="s">
        <v>40</v>
      </c>
      <c r="F1161" s="1" t="s">
        <v>68</v>
      </c>
      <c r="G1161" s="2">
        <v>45806</v>
      </c>
      <c r="H1161" s="4" t="s">
        <v>83</v>
      </c>
      <c r="I1161" s="1" t="s">
        <v>50</v>
      </c>
      <c r="J1161" s="1" t="s">
        <v>38</v>
      </c>
      <c r="K1161" s="1">
        <v>5</v>
      </c>
      <c r="L1161" s="1">
        <v>26</v>
      </c>
      <c r="M1161" s="1" t="s">
        <v>47</v>
      </c>
      <c r="N1161" s="1">
        <v>3</v>
      </c>
      <c r="O1161" s="1" t="s">
        <v>40</v>
      </c>
      <c r="P1161" s="35"/>
      <c r="Q1161" s="1"/>
      <c r="R1161" s="1">
        <v>0.15</v>
      </c>
      <c r="S1161" s="1" t="s">
        <v>40</v>
      </c>
      <c r="T1161" s="1">
        <f t="shared" si="56"/>
        <v>0</v>
      </c>
      <c r="U1161" s="1" t="s">
        <v>40</v>
      </c>
      <c r="V1161" s="1" t="s">
        <v>40</v>
      </c>
      <c r="W1161" s="1"/>
      <c r="X1161" s="1"/>
      <c r="Y1161" s="1"/>
      <c r="Z1161" s="1"/>
      <c r="AA1161" s="1"/>
      <c r="AB1161" s="1"/>
      <c r="AC1161" s="1" t="s">
        <v>41</v>
      </c>
      <c r="AD1161" s="1" t="s">
        <v>67</v>
      </c>
      <c r="AE1161" s="1" t="s">
        <v>40</v>
      </c>
    </row>
    <row r="1162" spans="1:35" ht="15.75" hidden="1" customHeight="1" x14ac:dyDescent="0.25">
      <c r="A1162" s="1" t="s">
        <v>32</v>
      </c>
      <c r="B1162" s="1" t="s">
        <v>95</v>
      </c>
      <c r="C1162" s="1" t="s">
        <v>96</v>
      </c>
      <c r="D1162" s="1">
        <v>26</v>
      </c>
      <c r="E1162" s="1">
        <v>1083</v>
      </c>
      <c r="F1162" s="1" t="s">
        <v>68</v>
      </c>
      <c r="G1162" s="2">
        <v>45806</v>
      </c>
      <c r="H1162" s="4" t="s">
        <v>83</v>
      </c>
      <c r="I1162" s="1" t="s">
        <v>50</v>
      </c>
      <c r="J1162" s="1" t="s">
        <v>38</v>
      </c>
      <c r="K1162" s="1">
        <v>6</v>
      </c>
      <c r="L1162" s="1">
        <v>27</v>
      </c>
      <c r="M1162" s="1" t="s">
        <v>39</v>
      </c>
      <c r="N1162" s="1" t="s">
        <v>40</v>
      </c>
      <c r="O1162" s="1">
        <v>54.4</v>
      </c>
      <c r="P1162" s="35">
        <f t="shared" si="55"/>
        <v>0.54400000000000004</v>
      </c>
      <c r="Q1162" s="1">
        <f t="shared" si="54"/>
        <v>0.17316057808398214</v>
      </c>
      <c r="R1162" s="1">
        <v>8.3000000000000007</v>
      </c>
      <c r="S1162" s="1">
        <v>6</v>
      </c>
      <c r="T1162" s="1">
        <f t="shared" si="56"/>
        <v>2.3549838619421573E-2</v>
      </c>
      <c r="U1162" s="1">
        <v>12</v>
      </c>
      <c r="V1162" s="1">
        <v>15</v>
      </c>
      <c r="W1162" s="1">
        <v>0</v>
      </c>
      <c r="X1162" s="1">
        <v>0</v>
      </c>
      <c r="Y1162" s="1">
        <v>0</v>
      </c>
      <c r="Z1162" s="1">
        <v>0</v>
      </c>
      <c r="AA1162" s="1">
        <v>0</v>
      </c>
      <c r="AB1162" s="1">
        <v>1</v>
      </c>
      <c r="AC1162" s="1" t="s">
        <v>41</v>
      </c>
      <c r="AD1162" s="1" t="s">
        <v>67</v>
      </c>
      <c r="AE1162" s="1" t="s">
        <v>40</v>
      </c>
      <c r="AF1162" s="3">
        <v>4721900.0713</v>
      </c>
      <c r="AG1162" s="3">
        <v>2579663.5240000002</v>
      </c>
      <c r="AH1162" s="3">
        <v>-75.532054000000002</v>
      </c>
      <c r="AI1162" s="3">
        <v>9.2368310000000005</v>
      </c>
    </row>
    <row r="1163" spans="1:35" ht="15.75" hidden="1" customHeight="1" x14ac:dyDescent="0.25">
      <c r="A1163" s="1" t="s">
        <v>32</v>
      </c>
      <c r="B1163" s="1" t="s">
        <v>95</v>
      </c>
      <c r="C1163" s="1" t="s">
        <v>96</v>
      </c>
      <c r="D1163" s="1">
        <v>26</v>
      </c>
      <c r="E1163" s="1" t="s">
        <v>40</v>
      </c>
      <c r="F1163" s="1" t="s">
        <v>68</v>
      </c>
      <c r="G1163" s="2">
        <v>45806</v>
      </c>
      <c r="H1163" s="4" t="s">
        <v>83</v>
      </c>
      <c r="I1163" s="1" t="s">
        <v>50</v>
      </c>
      <c r="J1163" s="1" t="s">
        <v>38</v>
      </c>
      <c r="K1163" s="1">
        <v>6</v>
      </c>
      <c r="L1163" s="1">
        <v>28</v>
      </c>
      <c r="M1163" s="1" t="s">
        <v>47</v>
      </c>
      <c r="N1163" s="1">
        <v>10</v>
      </c>
      <c r="O1163" s="1" t="s">
        <v>40</v>
      </c>
      <c r="P1163" s="35"/>
      <c r="Q1163" s="1"/>
      <c r="R1163" s="1">
        <v>0.13</v>
      </c>
      <c r="S1163" s="1" t="s">
        <v>40</v>
      </c>
      <c r="T1163" s="1">
        <f t="shared" si="56"/>
        <v>0</v>
      </c>
      <c r="U1163" s="1" t="s">
        <v>40</v>
      </c>
      <c r="V1163" s="1" t="s">
        <v>40</v>
      </c>
      <c r="W1163" s="1"/>
      <c r="X1163" s="1"/>
      <c r="Y1163" s="1"/>
      <c r="Z1163" s="1"/>
      <c r="AA1163" s="1"/>
      <c r="AB1163" s="1"/>
      <c r="AC1163" s="1" t="s">
        <v>41</v>
      </c>
      <c r="AD1163" s="1" t="s">
        <v>67</v>
      </c>
      <c r="AE1163" s="1" t="s">
        <v>40</v>
      </c>
    </row>
    <row r="1164" spans="1:35" ht="15.75" hidden="1" customHeight="1" x14ac:dyDescent="0.25">
      <c r="A1164" s="1" t="s">
        <v>32</v>
      </c>
      <c r="B1164" s="1" t="s">
        <v>95</v>
      </c>
      <c r="C1164" s="1" t="s">
        <v>96</v>
      </c>
      <c r="D1164" s="1">
        <v>26</v>
      </c>
      <c r="E1164" s="1">
        <v>1084</v>
      </c>
      <c r="F1164" s="1" t="s">
        <v>68</v>
      </c>
      <c r="G1164" s="2">
        <v>45806</v>
      </c>
      <c r="H1164" s="4" t="s">
        <v>83</v>
      </c>
      <c r="I1164" s="1" t="s">
        <v>50</v>
      </c>
      <c r="J1164" s="1" t="s">
        <v>38</v>
      </c>
      <c r="K1164" s="1">
        <v>7</v>
      </c>
      <c r="L1164" s="1">
        <v>29</v>
      </c>
      <c r="M1164" s="1" t="s">
        <v>39</v>
      </c>
      <c r="N1164" s="1" t="s">
        <v>40</v>
      </c>
      <c r="O1164" s="1">
        <v>51</v>
      </c>
      <c r="P1164" s="35">
        <f t="shared" si="55"/>
        <v>0.51</v>
      </c>
      <c r="Q1164" s="1">
        <f t="shared" si="54"/>
        <v>0.16233804195373325</v>
      </c>
      <c r="R1164" s="1">
        <v>8</v>
      </c>
      <c r="S1164" s="1">
        <v>6</v>
      </c>
      <c r="T1164" s="1">
        <f t="shared" si="56"/>
        <v>2.0698100349100988E-2</v>
      </c>
      <c r="U1164" s="1">
        <v>13</v>
      </c>
      <c r="V1164" s="1">
        <v>16</v>
      </c>
      <c r="W1164" s="1">
        <v>5</v>
      </c>
      <c r="X1164" s="1">
        <v>0</v>
      </c>
      <c r="Y1164" s="1">
        <v>0</v>
      </c>
      <c r="Z1164" s="1">
        <v>0</v>
      </c>
      <c r="AA1164" s="1">
        <v>0</v>
      </c>
      <c r="AB1164" s="1">
        <v>0</v>
      </c>
      <c r="AC1164" s="1" t="s">
        <v>41</v>
      </c>
      <c r="AD1164" s="1" t="s">
        <v>67</v>
      </c>
      <c r="AE1164" s="1" t="s">
        <v>40</v>
      </c>
      <c r="AF1164" s="3">
        <v>4721910.9584999997</v>
      </c>
      <c r="AG1164" s="3">
        <v>2579664.4423000002</v>
      </c>
      <c r="AH1164" s="3">
        <v>-75.531954999999996</v>
      </c>
      <c r="AI1164" s="3">
        <v>9.2368400000000008</v>
      </c>
    </row>
    <row r="1165" spans="1:35" ht="15.75" hidden="1" customHeight="1" x14ac:dyDescent="0.25">
      <c r="A1165" s="1" t="s">
        <v>32</v>
      </c>
      <c r="B1165" s="1" t="s">
        <v>95</v>
      </c>
      <c r="C1165" s="1" t="s">
        <v>96</v>
      </c>
      <c r="D1165" s="1">
        <v>26</v>
      </c>
      <c r="E1165" s="1">
        <v>1085</v>
      </c>
      <c r="F1165" s="1" t="s">
        <v>68</v>
      </c>
      <c r="G1165" s="2">
        <v>45806</v>
      </c>
      <c r="H1165" s="4" t="s">
        <v>83</v>
      </c>
      <c r="I1165" s="1" t="s">
        <v>50</v>
      </c>
      <c r="J1165" s="1" t="s">
        <v>38</v>
      </c>
      <c r="K1165" s="1">
        <v>7</v>
      </c>
      <c r="L1165" s="1">
        <v>30</v>
      </c>
      <c r="M1165" s="1" t="s">
        <v>39</v>
      </c>
      <c r="N1165" s="1" t="s">
        <v>40</v>
      </c>
      <c r="O1165" s="1">
        <v>50</v>
      </c>
      <c r="P1165" s="35">
        <f t="shared" si="55"/>
        <v>0.5</v>
      </c>
      <c r="Q1165" s="1">
        <f t="shared" si="54"/>
        <v>0.15915494309189535</v>
      </c>
      <c r="R1165" s="1">
        <v>8.5</v>
      </c>
      <c r="S1165" s="1">
        <v>6.2</v>
      </c>
      <c r="T1165" s="1">
        <f t="shared" si="56"/>
        <v>1.9894367886486918E-2</v>
      </c>
      <c r="U1165" s="1">
        <v>13</v>
      </c>
      <c r="V1165" s="1">
        <v>16</v>
      </c>
      <c r="W1165" s="1">
        <v>5</v>
      </c>
      <c r="X1165" s="1">
        <v>0</v>
      </c>
      <c r="Y1165" s="1">
        <v>0</v>
      </c>
      <c r="Z1165" s="1">
        <v>0</v>
      </c>
      <c r="AA1165" s="1">
        <v>0</v>
      </c>
      <c r="AB1165" s="1">
        <v>0</v>
      </c>
      <c r="AC1165" s="1" t="s">
        <v>41</v>
      </c>
      <c r="AD1165" s="1" t="s">
        <v>67</v>
      </c>
      <c r="AE1165" s="1" t="s">
        <v>40</v>
      </c>
      <c r="AF1165" s="3">
        <v>4721911.9248000002</v>
      </c>
      <c r="AG1165" s="3">
        <v>2579661.2274000002</v>
      </c>
      <c r="AH1165" s="3">
        <v>-75.531946000000005</v>
      </c>
      <c r="AI1165" s="3">
        <v>9.2368109999999994</v>
      </c>
    </row>
    <row r="1166" spans="1:35" ht="15.75" hidden="1" customHeight="1" x14ac:dyDescent="0.25">
      <c r="A1166" s="1" t="s">
        <v>32</v>
      </c>
      <c r="B1166" s="1" t="s">
        <v>95</v>
      </c>
      <c r="C1166" s="1" t="s">
        <v>96</v>
      </c>
      <c r="D1166" s="1">
        <v>26</v>
      </c>
      <c r="E1166" s="1">
        <v>1086</v>
      </c>
      <c r="F1166" s="1" t="s">
        <v>68</v>
      </c>
      <c r="G1166" s="2">
        <v>45806</v>
      </c>
      <c r="H1166" s="4" t="s">
        <v>83</v>
      </c>
      <c r="I1166" s="1" t="s">
        <v>50</v>
      </c>
      <c r="J1166" s="1" t="s">
        <v>38</v>
      </c>
      <c r="K1166" s="1">
        <v>7</v>
      </c>
      <c r="L1166" s="1">
        <v>31</v>
      </c>
      <c r="M1166" s="1" t="s">
        <v>43</v>
      </c>
      <c r="N1166" s="1" t="s">
        <v>40</v>
      </c>
      <c r="O1166" s="1">
        <v>55</v>
      </c>
      <c r="P1166" s="35">
        <f t="shared" si="55"/>
        <v>0.55000000000000004</v>
      </c>
      <c r="Q1166" s="1">
        <f t="shared" si="54"/>
        <v>0.17507043740108488</v>
      </c>
      <c r="R1166" s="1">
        <v>6.8</v>
      </c>
      <c r="S1166" s="1">
        <v>4.5</v>
      </c>
      <c r="T1166" s="1">
        <f t="shared" si="56"/>
        <v>2.4072185142649173E-2</v>
      </c>
      <c r="U1166" s="1">
        <v>10</v>
      </c>
      <c r="V1166" s="1">
        <v>13</v>
      </c>
      <c r="W1166" s="1">
        <v>0</v>
      </c>
      <c r="X1166" s="1">
        <v>0</v>
      </c>
      <c r="Y1166" s="1">
        <v>0</v>
      </c>
      <c r="Z1166" s="1">
        <v>0</v>
      </c>
      <c r="AA1166" s="1">
        <v>0</v>
      </c>
      <c r="AB1166" s="1">
        <v>0</v>
      </c>
      <c r="AC1166" s="1" t="s">
        <v>41</v>
      </c>
      <c r="AD1166" s="1" t="s">
        <v>67</v>
      </c>
      <c r="AE1166" s="1" t="s">
        <v>40</v>
      </c>
      <c r="AF1166" s="3">
        <v>4721912.7867000001</v>
      </c>
      <c r="AG1166" s="3">
        <v>2579658.7875999999</v>
      </c>
      <c r="AH1166" s="3">
        <v>-75.531937999999997</v>
      </c>
      <c r="AI1166" s="3">
        <v>9.2367889999999999</v>
      </c>
    </row>
    <row r="1167" spans="1:35" ht="15.75" hidden="1" customHeight="1" x14ac:dyDescent="0.25">
      <c r="A1167" s="1" t="s">
        <v>32</v>
      </c>
      <c r="B1167" s="1" t="s">
        <v>95</v>
      </c>
      <c r="C1167" s="1" t="s">
        <v>96</v>
      </c>
      <c r="D1167" s="1">
        <v>26</v>
      </c>
      <c r="E1167" s="1">
        <v>1087</v>
      </c>
      <c r="F1167" s="1" t="s">
        <v>68</v>
      </c>
      <c r="G1167" s="2">
        <v>45806</v>
      </c>
      <c r="H1167" s="4" t="s">
        <v>83</v>
      </c>
      <c r="I1167" s="1" t="s">
        <v>50</v>
      </c>
      <c r="J1167" s="1" t="s">
        <v>38</v>
      </c>
      <c r="K1167" s="1">
        <v>7</v>
      </c>
      <c r="L1167" s="1">
        <v>32</v>
      </c>
      <c r="M1167" s="1" t="s">
        <v>39</v>
      </c>
      <c r="N1167" s="1" t="s">
        <v>40</v>
      </c>
      <c r="O1167" s="1">
        <v>53</v>
      </c>
      <c r="P1167" s="35">
        <f t="shared" si="55"/>
        <v>0.53</v>
      </c>
      <c r="Q1167" s="1">
        <f t="shared" si="54"/>
        <v>0.16870423967740908</v>
      </c>
      <c r="R1167" s="1">
        <v>8.5</v>
      </c>
      <c r="S1167" s="1">
        <v>6.5</v>
      </c>
      <c r="T1167" s="1">
        <f t="shared" si="56"/>
        <v>2.2353311757256702E-2</v>
      </c>
      <c r="U1167" s="1">
        <v>17</v>
      </c>
      <c r="V1167" s="1">
        <v>20</v>
      </c>
      <c r="W1167" s="1">
        <v>0</v>
      </c>
      <c r="X1167" s="1">
        <v>0</v>
      </c>
      <c r="Y1167" s="1">
        <v>0</v>
      </c>
      <c r="Z1167" s="1">
        <v>0</v>
      </c>
      <c r="AA1167" s="1">
        <v>0</v>
      </c>
      <c r="AB1167" s="1">
        <v>0</v>
      </c>
      <c r="AC1167" s="1" t="s">
        <v>41</v>
      </c>
      <c r="AD1167" s="1" t="s">
        <v>67</v>
      </c>
      <c r="AE1167" s="1" t="s">
        <v>40</v>
      </c>
      <c r="AF1167" s="3">
        <v>4721909.0500999996</v>
      </c>
      <c r="AG1167" s="3">
        <v>2579658.8141000001</v>
      </c>
      <c r="AH1167" s="3">
        <v>-75.531971999999996</v>
      </c>
      <c r="AI1167" s="3">
        <v>9.2367889999999999</v>
      </c>
    </row>
    <row r="1168" spans="1:35" ht="15.75" hidden="1" customHeight="1" x14ac:dyDescent="0.25">
      <c r="A1168" s="1" t="s">
        <v>32</v>
      </c>
      <c r="B1168" s="1" t="s">
        <v>95</v>
      </c>
      <c r="C1168" s="1" t="s">
        <v>96</v>
      </c>
      <c r="D1168" s="1">
        <v>26</v>
      </c>
      <c r="E1168" s="1">
        <v>1088</v>
      </c>
      <c r="F1168" s="1" t="s">
        <v>68</v>
      </c>
      <c r="G1168" s="2">
        <v>45806</v>
      </c>
      <c r="H1168" s="4" t="s">
        <v>83</v>
      </c>
      <c r="I1168" s="1" t="s">
        <v>50</v>
      </c>
      <c r="J1168" s="1" t="s">
        <v>38</v>
      </c>
      <c r="K1168" s="1">
        <v>7</v>
      </c>
      <c r="L1168" s="1">
        <v>33</v>
      </c>
      <c r="M1168" s="1" t="s">
        <v>39</v>
      </c>
      <c r="N1168" s="1" t="s">
        <v>40</v>
      </c>
      <c r="O1168" s="1">
        <v>56.5</v>
      </c>
      <c r="P1168" s="35">
        <f t="shared" si="55"/>
        <v>0.56499999999999995</v>
      </c>
      <c r="Q1168" s="1">
        <f t="shared" si="54"/>
        <v>0.17984508569384172</v>
      </c>
      <c r="R1168" s="1">
        <v>9</v>
      </c>
      <c r="S1168" s="1">
        <v>6.5</v>
      </c>
      <c r="T1168" s="1">
        <f t="shared" si="56"/>
        <v>2.5403118354255141E-2</v>
      </c>
      <c r="U1168" s="1">
        <v>15</v>
      </c>
      <c r="V1168" s="1">
        <v>18</v>
      </c>
      <c r="W1168" s="1">
        <v>4</v>
      </c>
      <c r="X1168" s="1">
        <v>0</v>
      </c>
      <c r="Y1168" s="1">
        <v>0</v>
      </c>
      <c r="Z1168" s="1">
        <v>0</v>
      </c>
      <c r="AA1168" s="1">
        <v>0</v>
      </c>
      <c r="AB1168" s="1">
        <v>2</v>
      </c>
      <c r="AC1168" s="1" t="s">
        <v>41</v>
      </c>
      <c r="AD1168" s="1" t="s">
        <v>67</v>
      </c>
      <c r="AE1168" s="1" t="s">
        <v>40</v>
      </c>
      <c r="AF1168" s="3">
        <v>4721916.5241</v>
      </c>
      <c r="AG1168" s="3">
        <v>2579658.8717</v>
      </c>
      <c r="AH1168" s="3">
        <v>-75.531903999999997</v>
      </c>
      <c r="AI1168" s="3">
        <v>9.2367899999999992</v>
      </c>
    </row>
    <row r="1169" spans="1:35" ht="15.75" hidden="1" customHeight="1" x14ac:dyDescent="0.25">
      <c r="A1169" s="1" t="s">
        <v>32</v>
      </c>
      <c r="B1169" s="1" t="s">
        <v>95</v>
      </c>
      <c r="C1169" s="1" t="s">
        <v>96</v>
      </c>
      <c r="D1169" s="1">
        <v>26</v>
      </c>
      <c r="E1169" s="1">
        <v>1089</v>
      </c>
      <c r="F1169" s="1" t="s">
        <v>68</v>
      </c>
      <c r="G1169" s="2">
        <v>45806</v>
      </c>
      <c r="H1169" s="4" t="s">
        <v>83</v>
      </c>
      <c r="I1169" s="1" t="s">
        <v>50</v>
      </c>
      <c r="J1169" s="1" t="s">
        <v>38</v>
      </c>
      <c r="K1169" s="1">
        <v>7</v>
      </c>
      <c r="L1169" s="1">
        <v>34</v>
      </c>
      <c r="M1169" s="1" t="s">
        <v>39</v>
      </c>
      <c r="N1169" s="1" t="s">
        <v>40</v>
      </c>
      <c r="O1169" s="1">
        <v>54.5</v>
      </c>
      <c r="P1169" s="35">
        <f t="shared" si="55"/>
        <v>0.54500000000000004</v>
      </c>
      <c r="Q1169" s="1">
        <f t="shared" si="54"/>
        <v>0.17347888797016595</v>
      </c>
      <c r="R1169" s="1">
        <v>10.5</v>
      </c>
      <c r="S1169" s="1">
        <v>8.5</v>
      </c>
      <c r="T1169" s="1">
        <f t="shared" si="56"/>
        <v>2.363649848593511E-2</v>
      </c>
      <c r="U1169" s="1">
        <v>17</v>
      </c>
      <c r="V1169" s="1">
        <v>20</v>
      </c>
      <c r="W1169" s="1">
        <v>5</v>
      </c>
      <c r="X1169" s="1">
        <v>0</v>
      </c>
      <c r="Y1169" s="1">
        <v>0</v>
      </c>
      <c r="Z1169" s="1">
        <v>0</v>
      </c>
      <c r="AA1169" s="1">
        <v>0</v>
      </c>
      <c r="AB1169" s="1">
        <v>1</v>
      </c>
      <c r="AC1169" s="1" t="s">
        <v>41</v>
      </c>
      <c r="AD1169" s="1" t="s">
        <v>67</v>
      </c>
      <c r="AE1169" s="1" t="s">
        <v>40</v>
      </c>
      <c r="AF1169" s="3">
        <v>4721923.1166000003</v>
      </c>
      <c r="AG1169" s="3">
        <v>2579658.6036999999</v>
      </c>
      <c r="AH1169" s="3">
        <v>-75.531844000000007</v>
      </c>
      <c r="AI1169" s="3">
        <v>9.2367880010000007</v>
      </c>
    </row>
    <row r="1170" spans="1:35" ht="15.75" hidden="1" customHeight="1" x14ac:dyDescent="0.25">
      <c r="A1170" s="1" t="s">
        <v>32</v>
      </c>
      <c r="B1170" s="1" t="s">
        <v>95</v>
      </c>
      <c r="C1170" s="1" t="s">
        <v>96</v>
      </c>
      <c r="D1170" s="1">
        <v>26</v>
      </c>
      <c r="E1170" s="1">
        <v>1090</v>
      </c>
      <c r="F1170" s="1" t="s">
        <v>68</v>
      </c>
      <c r="G1170" s="2">
        <v>45806</v>
      </c>
      <c r="H1170" s="4" t="s">
        <v>83</v>
      </c>
      <c r="I1170" s="1" t="s">
        <v>50</v>
      </c>
      <c r="J1170" s="1" t="s">
        <v>38</v>
      </c>
      <c r="K1170" s="1">
        <v>7</v>
      </c>
      <c r="L1170" s="1">
        <v>35</v>
      </c>
      <c r="M1170" s="1" t="s">
        <v>39</v>
      </c>
      <c r="N1170" s="1" t="s">
        <v>40</v>
      </c>
      <c r="O1170" s="1">
        <v>58</v>
      </c>
      <c r="P1170" s="35">
        <f t="shared" si="55"/>
        <v>0.57999999999999996</v>
      </c>
      <c r="Q1170" s="1">
        <f t="shared" si="54"/>
        <v>0.18461973398659859</v>
      </c>
      <c r="R1170" s="1">
        <v>7.5</v>
      </c>
      <c r="S1170" s="1">
        <v>5</v>
      </c>
      <c r="T1170" s="1">
        <f t="shared" si="56"/>
        <v>2.6769861428056794E-2</v>
      </c>
      <c r="U1170" s="1">
        <v>10</v>
      </c>
      <c r="V1170" s="1">
        <v>13</v>
      </c>
      <c r="W1170" s="1">
        <v>3</v>
      </c>
      <c r="X1170" s="1">
        <v>0</v>
      </c>
      <c r="Y1170" s="1">
        <v>0</v>
      </c>
      <c r="Z1170" s="1">
        <v>0</v>
      </c>
      <c r="AA1170" s="1">
        <v>0</v>
      </c>
      <c r="AB1170" s="1">
        <v>4</v>
      </c>
      <c r="AC1170" s="1" t="s">
        <v>41</v>
      </c>
      <c r="AD1170" s="1" t="s">
        <v>67</v>
      </c>
      <c r="AE1170" s="1" t="s">
        <v>40</v>
      </c>
      <c r="AF1170" s="3">
        <v>4721920.2450000001</v>
      </c>
      <c r="AG1170" s="3">
        <v>2579656.6327999998</v>
      </c>
      <c r="AH1170" s="3">
        <v>-75.531869999999998</v>
      </c>
      <c r="AI1170" s="3">
        <v>9.2367699999999999</v>
      </c>
    </row>
    <row r="1171" spans="1:35" ht="15.75" hidden="1" customHeight="1" x14ac:dyDescent="0.25">
      <c r="A1171" s="1" t="s">
        <v>32</v>
      </c>
      <c r="B1171" s="1" t="s">
        <v>95</v>
      </c>
      <c r="C1171" s="1" t="s">
        <v>96</v>
      </c>
      <c r="D1171" s="1">
        <v>26</v>
      </c>
      <c r="E1171" s="1" t="s">
        <v>40</v>
      </c>
      <c r="F1171" s="1" t="s">
        <v>68</v>
      </c>
      <c r="G1171" s="2">
        <v>45806</v>
      </c>
      <c r="H1171" s="4" t="s">
        <v>83</v>
      </c>
      <c r="I1171" s="1" t="s">
        <v>50</v>
      </c>
      <c r="J1171" s="1" t="s">
        <v>38</v>
      </c>
      <c r="K1171" s="1">
        <v>7</v>
      </c>
      <c r="L1171" s="1">
        <v>36</v>
      </c>
      <c r="M1171" s="1" t="s">
        <v>47</v>
      </c>
      <c r="N1171" s="1">
        <v>1</v>
      </c>
      <c r="O1171" s="1" t="s">
        <v>40</v>
      </c>
      <c r="P1171" s="35"/>
      <c r="Q1171" s="1"/>
      <c r="R1171" s="1">
        <v>0.12</v>
      </c>
      <c r="S1171" s="1" t="s">
        <v>40</v>
      </c>
      <c r="T1171" s="1">
        <f t="shared" si="56"/>
        <v>0</v>
      </c>
      <c r="U1171" s="1" t="s">
        <v>40</v>
      </c>
      <c r="V1171" s="1" t="s">
        <v>40</v>
      </c>
      <c r="W1171" s="1"/>
      <c r="X1171" s="1"/>
      <c r="Y1171" s="1"/>
      <c r="Z1171" s="1"/>
      <c r="AA1171" s="1"/>
      <c r="AB1171" s="1"/>
      <c r="AC1171" s="1" t="s">
        <v>41</v>
      </c>
      <c r="AD1171" s="1" t="s">
        <v>67</v>
      </c>
      <c r="AE1171" s="1" t="s">
        <v>40</v>
      </c>
    </row>
    <row r="1172" spans="1:35" ht="15.75" hidden="1" customHeight="1" x14ac:dyDescent="0.25">
      <c r="A1172" s="1" t="s">
        <v>32</v>
      </c>
      <c r="B1172" s="1" t="s">
        <v>95</v>
      </c>
      <c r="C1172" s="1" t="s">
        <v>96</v>
      </c>
      <c r="D1172" s="1">
        <v>26</v>
      </c>
      <c r="E1172" s="1">
        <v>1091</v>
      </c>
      <c r="F1172" s="1" t="s">
        <v>68</v>
      </c>
      <c r="G1172" s="2">
        <v>45806</v>
      </c>
      <c r="H1172" s="4" t="s">
        <v>83</v>
      </c>
      <c r="I1172" s="1" t="s">
        <v>50</v>
      </c>
      <c r="J1172" s="1" t="s">
        <v>38</v>
      </c>
      <c r="K1172" s="1">
        <v>8</v>
      </c>
      <c r="L1172" s="1">
        <v>37</v>
      </c>
      <c r="M1172" s="1" t="s">
        <v>39</v>
      </c>
      <c r="N1172" s="1" t="s">
        <v>40</v>
      </c>
      <c r="O1172" s="1">
        <v>56.5</v>
      </c>
      <c r="P1172" s="35">
        <f t="shared" si="55"/>
        <v>0.56499999999999995</v>
      </c>
      <c r="Q1172" s="1">
        <f t="shared" si="54"/>
        <v>0.17984508569384172</v>
      </c>
      <c r="R1172" s="1">
        <v>10.5</v>
      </c>
      <c r="S1172" s="1">
        <v>8.1999999999999993</v>
      </c>
      <c r="T1172" s="1">
        <f t="shared" si="56"/>
        <v>2.5403118354255141E-2</v>
      </c>
      <c r="U1172" s="1">
        <v>17</v>
      </c>
      <c r="V1172" s="1">
        <v>20</v>
      </c>
      <c r="W1172" s="1">
        <v>4</v>
      </c>
      <c r="X1172" s="1">
        <v>0</v>
      </c>
      <c r="Y1172" s="1">
        <v>0</v>
      </c>
      <c r="Z1172" s="1">
        <v>0</v>
      </c>
      <c r="AA1172" s="1">
        <v>0</v>
      </c>
      <c r="AB1172" s="1">
        <v>2</v>
      </c>
      <c r="AC1172" s="1" t="s">
        <v>41</v>
      </c>
      <c r="AD1172" s="1" t="s">
        <v>67</v>
      </c>
      <c r="AE1172" s="1" t="s">
        <v>40</v>
      </c>
      <c r="AF1172" s="3">
        <v>4721916.7926000003</v>
      </c>
      <c r="AG1172" s="3">
        <v>2579665.7283999999</v>
      </c>
      <c r="AH1172" s="3">
        <v>-75.531902000000002</v>
      </c>
      <c r="AI1172" s="3">
        <v>9.2368520000000007</v>
      </c>
    </row>
    <row r="1173" spans="1:35" ht="15.75" hidden="1" customHeight="1" x14ac:dyDescent="0.25">
      <c r="A1173" s="1" t="s">
        <v>32</v>
      </c>
      <c r="B1173" s="1" t="s">
        <v>95</v>
      </c>
      <c r="C1173" s="1" t="s">
        <v>96</v>
      </c>
      <c r="D1173" s="1">
        <v>26</v>
      </c>
      <c r="E1173" s="1">
        <v>1092</v>
      </c>
      <c r="F1173" s="1" t="s">
        <v>68</v>
      </c>
      <c r="G1173" s="2">
        <v>45806</v>
      </c>
      <c r="H1173" s="4" t="s">
        <v>83</v>
      </c>
      <c r="I1173" s="1" t="s">
        <v>50</v>
      </c>
      <c r="J1173" s="1" t="s">
        <v>38</v>
      </c>
      <c r="K1173" s="1">
        <v>8</v>
      </c>
      <c r="L1173" s="1">
        <v>38</v>
      </c>
      <c r="M1173" s="1" t="s">
        <v>39</v>
      </c>
      <c r="N1173" s="1" t="s">
        <v>40</v>
      </c>
      <c r="O1173" s="1">
        <v>61.5</v>
      </c>
      <c r="P1173" s="35">
        <f t="shared" si="55"/>
        <v>0.61499999999999999</v>
      </c>
      <c r="Q1173" s="1">
        <f t="shared" si="54"/>
        <v>0.19576058000303126</v>
      </c>
      <c r="R1173" s="1">
        <v>11</v>
      </c>
      <c r="S1173" s="1">
        <v>8.1999999999999993</v>
      </c>
      <c r="T1173" s="1">
        <f t="shared" si="56"/>
        <v>3.0098189175466056E-2</v>
      </c>
      <c r="U1173" s="1">
        <v>18</v>
      </c>
      <c r="V1173" s="1">
        <v>21</v>
      </c>
      <c r="W1173" s="1">
        <v>3</v>
      </c>
      <c r="X1173" s="1">
        <v>0</v>
      </c>
      <c r="Y1173" s="1">
        <v>0</v>
      </c>
      <c r="Z1173" s="1">
        <v>0</v>
      </c>
      <c r="AA1173" s="1">
        <v>0</v>
      </c>
      <c r="AB1173" s="1">
        <v>0</v>
      </c>
      <c r="AC1173" s="1" t="s">
        <v>41</v>
      </c>
      <c r="AD1173" s="1" t="s">
        <v>67</v>
      </c>
      <c r="AE1173" s="1" t="s">
        <v>40</v>
      </c>
      <c r="AF1173" s="3">
        <v>4721918.4442999996</v>
      </c>
      <c r="AG1173" s="3">
        <v>2579666.1592000001</v>
      </c>
      <c r="AH1173" s="3">
        <v>-75.531886999999998</v>
      </c>
      <c r="AI1173" s="3">
        <v>9.2368559999999995</v>
      </c>
    </row>
    <row r="1174" spans="1:35" ht="15.75" hidden="1" customHeight="1" x14ac:dyDescent="0.25">
      <c r="A1174" s="1" t="s">
        <v>32</v>
      </c>
      <c r="B1174" s="1" t="s">
        <v>95</v>
      </c>
      <c r="C1174" s="1" t="s">
        <v>96</v>
      </c>
      <c r="D1174" s="1">
        <v>26</v>
      </c>
      <c r="E1174" s="1">
        <v>1093</v>
      </c>
      <c r="F1174" s="1" t="s">
        <v>68</v>
      </c>
      <c r="G1174" s="2">
        <v>45806</v>
      </c>
      <c r="H1174" s="4" t="s">
        <v>83</v>
      </c>
      <c r="I1174" s="1" t="s">
        <v>50</v>
      </c>
      <c r="J1174" s="1" t="s">
        <v>38</v>
      </c>
      <c r="K1174" s="1">
        <v>8</v>
      </c>
      <c r="L1174" s="1">
        <v>39</v>
      </c>
      <c r="M1174" s="1" t="s">
        <v>39</v>
      </c>
      <c r="N1174" s="1" t="s">
        <v>40</v>
      </c>
      <c r="O1174" s="1">
        <v>59.5</v>
      </c>
      <c r="P1174" s="35">
        <f t="shared" si="55"/>
        <v>0.59499999999999997</v>
      </c>
      <c r="Q1174" s="1">
        <f t="shared" si="54"/>
        <v>0.18939438227935546</v>
      </c>
      <c r="R1174" s="1">
        <v>8.1999999999999993</v>
      </c>
      <c r="S1174" s="1">
        <v>6</v>
      </c>
      <c r="T1174" s="1">
        <f t="shared" si="56"/>
        <v>2.8172414364054123E-2</v>
      </c>
      <c r="U1174" s="1">
        <v>14</v>
      </c>
      <c r="V1174" s="1">
        <v>17</v>
      </c>
      <c r="W1174" s="1">
        <v>6</v>
      </c>
      <c r="X1174" s="1">
        <v>0</v>
      </c>
      <c r="Y1174" s="1">
        <v>0</v>
      </c>
      <c r="Z1174" s="1">
        <v>0</v>
      </c>
      <c r="AA1174" s="1">
        <v>0</v>
      </c>
      <c r="AB1174" s="1">
        <v>4</v>
      </c>
      <c r="AC1174" s="1" t="s">
        <v>41</v>
      </c>
      <c r="AD1174" s="1" t="s">
        <v>67</v>
      </c>
      <c r="AE1174" s="1" t="s">
        <v>40</v>
      </c>
      <c r="AF1174" s="3">
        <v>4721925.1771999998</v>
      </c>
      <c r="AG1174" s="3">
        <v>2579670.2044000002</v>
      </c>
      <c r="AH1174" s="3">
        <v>-75.531825999999995</v>
      </c>
      <c r="AI1174" s="3">
        <v>9.2368930000000002</v>
      </c>
    </row>
    <row r="1175" spans="1:35" ht="15.75" hidden="1" customHeight="1" x14ac:dyDescent="0.25">
      <c r="A1175" s="1" t="s">
        <v>32</v>
      </c>
      <c r="B1175" s="1" t="s">
        <v>95</v>
      </c>
      <c r="C1175" s="1" t="s">
        <v>96</v>
      </c>
      <c r="D1175" s="1">
        <v>26</v>
      </c>
      <c r="E1175" s="1">
        <v>1094</v>
      </c>
      <c r="F1175" s="1" t="s">
        <v>68</v>
      </c>
      <c r="G1175" s="2">
        <v>45806</v>
      </c>
      <c r="H1175" s="4" t="s">
        <v>83</v>
      </c>
      <c r="I1175" s="1" t="s">
        <v>50</v>
      </c>
      <c r="J1175" s="1" t="s">
        <v>38</v>
      </c>
      <c r="K1175" s="1">
        <v>9</v>
      </c>
      <c r="L1175" s="1">
        <v>40</v>
      </c>
      <c r="M1175" s="1" t="s">
        <v>43</v>
      </c>
      <c r="N1175" s="1" t="s">
        <v>40</v>
      </c>
      <c r="O1175" s="1">
        <v>50.7</v>
      </c>
      <c r="P1175" s="35">
        <f t="shared" si="55"/>
        <v>0.50700000000000001</v>
      </c>
      <c r="Q1175" s="1">
        <f t="shared" si="54"/>
        <v>0.16138311229518187</v>
      </c>
      <c r="R1175" s="1">
        <v>6.6</v>
      </c>
      <c r="S1175" s="1">
        <v>4</v>
      </c>
      <c r="T1175" s="1">
        <f t="shared" si="56"/>
        <v>2.0455309483414303E-2</v>
      </c>
      <c r="U1175" s="1">
        <v>11</v>
      </c>
      <c r="V1175" s="1">
        <v>14</v>
      </c>
      <c r="W1175" s="1">
        <v>0</v>
      </c>
      <c r="X1175" s="1">
        <v>0</v>
      </c>
      <c r="Y1175" s="1">
        <v>0</v>
      </c>
      <c r="Z1175" s="1">
        <v>0</v>
      </c>
      <c r="AA1175" s="1">
        <v>0</v>
      </c>
      <c r="AB1175" s="1">
        <v>0</v>
      </c>
      <c r="AC1175" s="1" t="s">
        <v>41</v>
      </c>
      <c r="AD1175" s="1" t="s">
        <v>67</v>
      </c>
      <c r="AE1175" s="1" t="s">
        <v>40</v>
      </c>
      <c r="AF1175" s="3">
        <v>4721925.7997000003</v>
      </c>
      <c r="AG1175" s="3">
        <v>2579665.0007000002</v>
      </c>
      <c r="AH1175" s="3">
        <v>-75.531819999999996</v>
      </c>
      <c r="AI1175" s="3">
        <v>9.2368459999999999</v>
      </c>
    </row>
    <row r="1176" spans="1:35" ht="15.75" hidden="1" customHeight="1" x14ac:dyDescent="0.25">
      <c r="A1176" s="1" t="s">
        <v>32</v>
      </c>
      <c r="B1176" s="1" t="s">
        <v>95</v>
      </c>
      <c r="C1176" s="1" t="s">
        <v>96</v>
      </c>
      <c r="D1176" s="1">
        <v>26</v>
      </c>
      <c r="E1176" s="1" t="s">
        <v>40</v>
      </c>
      <c r="F1176" s="1" t="s">
        <v>68</v>
      </c>
      <c r="G1176" s="2">
        <v>45806</v>
      </c>
      <c r="H1176" s="4" t="s">
        <v>83</v>
      </c>
      <c r="I1176" s="1" t="s">
        <v>50</v>
      </c>
      <c r="J1176" s="1" t="s">
        <v>38</v>
      </c>
      <c r="K1176" s="1">
        <v>9</v>
      </c>
      <c r="L1176" s="1">
        <v>41</v>
      </c>
      <c r="M1176" s="1" t="s">
        <v>47</v>
      </c>
      <c r="N1176" s="1">
        <v>2</v>
      </c>
      <c r="O1176" s="1" t="s">
        <v>40</v>
      </c>
      <c r="P1176" s="35"/>
      <c r="Q1176" s="1"/>
      <c r="R1176" s="1">
        <v>0.15</v>
      </c>
      <c r="S1176" s="1" t="s">
        <v>40</v>
      </c>
      <c r="T1176" s="1">
        <f t="shared" si="56"/>
        <v>0</v>
      </c>
      <c r="U1176" s="1" t="s">
        <v>40</v>
      </c>
      <c r="V1176" s="1" t="s">
        <v>40</v>
      </c>
      <c r="W1176" s="1"/>
      <c r="X1176" s="1"/>
      <c r="Y1176" s="1"/>
      <c r="Z1176" s="1"/>
      <c r="AA1176" s="1"/>
      <c r="AB1176" s="1"/>
      <c r="AC1176" s="1" t="s">
        <v>41</v>
      </c>
      <c r="AD1176" s="1" t="s">
        <v>67</v>
      </c>
      <c r="AE1176" s="1" t="s">
        <v>40</v>
      </c>
    </row>
    <row r="1177" spans="1:35" ht="15.75" hidden="1" customHeight="1" x14ac:dyDescent="0.25">
      <c r="A1177" s="1" t="s">
        <v>32</v>
      </c>
      <c r="B1177" s="1" t="s">
        <v>95</v>
      </c>
      <c r="C1177" s="1" t="s">
        <v>96</v>
      </c>
      <c r="D1177" s="1">
        <v>26</v>
      </c>
      <c r="E1177" s="1">
        <v>1095</v>
      </c>
      <c r="F1177" s="1" t="s">
        <v>68</v>
      </c>
      <c r="G1177" s="2">
        <v>45806</v>
      </c>
      <c r="H1177" s="4" t="s">
        <v>83</v>
      </c>
      <c r="I1177" s="1" t="s">
        <v>50</v>
      </c>
      <c r="J1177" s="1" t="s">
        <v>38</v>
      </c>
      <c r="K1177" s="1">
        <v>10</v>
      </c>
      <c r="L1177" s="1">
        <v>42</v>
      </c>
      <c r="M1177" s="1" t="s">
        <v>39</v>
      </c>
      <c r="N1177" s="1" t="s">
        <v>40</v>
      </c>
      <c r="O1177" s="1">
        <v>52.5</v>
      </c>
      <c r="P1177" s="35">
        <f t="shared" si="55"/>
        <v>0.52500000000000002</v>
      </c>
      <c r="Q1177" s="1">
        <f t="shared" si="54"/>
        <v>0.16711269024649011</v>
      </c>
      <c r="R1177" s="1">
        <v>8.5</v>
      </c>
      <c r="S1177" s="1">
        <v>6</v>
      </c>
      <c r="T1177" s="1">
        <f t="shared" si="56"/>
        <v>2.1933540594851829E-2</v>
      </c>
      <c r="U1177" s="1">
        <v>17</v>
      </c>
      <c r="V1177" s="1">
        <v>20</v>
      </c>
      <c r="W1177" s="1">
        <v>6</v>
      </c>
      <c r="X1177" s="1">
        <v>0</v>
      </c>
      <c r="Y1177" s="1">
        <v>0</v>
      </c>
      <c r="Z1177" s="1">
        <v>0</v>
      </c>
      <c r="AA1177" s="1">
        <v>0</v>
      </c>
      <c r="AB1177" s="1">
        <v>2</v>
      </c>
      <c r="AC1177" s="1" t="s">
        <v>41</v>
      </c>
      <c r="AD1177" s="1" t="s">
        <v>67</v>
      </c>
      <c r="AE1177" s="1" t="s">
        <v>40</v>
      </c>
      <c r="AF1177" s="3">
        <v>4721922.6314000003</v>
      </c>
      <c r="AG1177" s="3">
        <v>2579652.1910000001</v>
      </c>
      <c r="AH1177" s="3">
        <v>-75.531847999999997</v>
      </c>
      <c r="AI1177" s="3">
        <v>9.2367300009999997</v>
      </c>
    </row>
    <row r="1178" spans="1:35" ht="15.75" hidden="1" customHeight="1" x14ac:dyDescent="0.25">
      <c r="A1178" s="1" t="s">
        <v>32</v>
      </c>
      <c r="B1178" s="1" t="s">
        <v>95</v>
      </c>
      <c r="C1178" s="1" t="s">
        <v>96</v>
      </c>
      <c r="D1178" s="1">
        <v>26</v>
      </c>
      <c r="E1178" s="1">
        <v>1096</v>
      </c>
      <c r="F1178" s="1" t="s">
        <v>68</v>
      </c>
      <c r="G1178" s="2">
        <v>45806</v>
      </c>
      <c r="H1178" s="4" t="s">
        <v>83</v>
      </c>
      <c r="I1178" s="1" t="s">
        <v>50</v>
      </c>
      <c r="J1178" s="1" t="s">
        <v>38</v>
      </c>
      <c r="K1178" s="1">
        <v>10</v>
      </c>
      <c r="L1178" s="1">
        <v>43</v>
      </c>
      <c r="M1178" s="1" t="s">
        <v>39</v>
      </c>
      <c r="N1178" s="1" t="s">
        <v>40</v>
      </c>
      <c r="O1178" s="1">
        <v>47.5</v>
      </c>
      <c r="P1178" s="35">
        <f t="shared" si="55"/>
        <v>0.47499999999999998</v>
      </c>
      <c r="Q1178" s="1">
        <f t="shared" si="54"/>
        <v>0.15119719593730058</v>
      </c>
      <c r="R1178" s="1">
        <v>8.5</v>
      </c>
      <c r="S1178" s="1">
        <v>6.5</v>
      </c>
      <c r="T1178" s="1">
        <f t="shared" si="56"/>
        <v>1.7954667017554445E-2</v>
      </c>
      <c r="U1178" s="1">
        <v>16</v>
      </c>
      <c r="V1178" s="1">
        <v>19</v>
      </c>
      <c r="W1178" s="1">
        <v>0</v>
      </c>
      <c r="X1178" s="1">
        <v>0</v>
      </c>
      <c r="Y1178" s="1">
        <v>0</v>
      </c>
      <c r="Z1178" s="1">
        <v>0</v>
      </c>
      <c r="AA1178" s="1">
        <v>0</v>
      </c>
      <c r="AB1178" s="1">
        <v>3</v>
      </c>
      <c r="AC1178" s="1" t="s">
        <v>41</v>
      </c>
      <c r="AD1178" s="1" t="s">
        <v>67</v>
      </c>
      <c r="AE1178" s="1" t="s">
        <v>40</v>
      </c>
      <c r="AF1178" s="3">
        <v>4721919.8854999999</v>
      </c>
      <c r="AG1178" s="3">
        <v>2579652.4317000001</v>
      </c>
      <c r="AH1178" s="3">
        <v>-75.531873000000004</v>
      </c>
      <c r="AI1178" s="3">
        <v>9.2367319999999999</v>
      </c>
    </row>
    <row r="1179" spans="1:35" ht="15.75" hidden="1" customHeight="1" x14ac:dyDescent="0.25">
      <c r="A1179" s="1" t="s">
        <v>32</v>
      </c>
      <c r="B1179" s="1" t="s">
        <v>95</v>
      </c>
      <c r="C1179" s="1" t="s">
        <v>96</v>
      </c>
      <c r="D1179" s="1">
        <v>26</v>
      </c>
      <c r="E1179" s="1">
        <v>1097</v>
      </c>
      <c r="F1179" s="1" t="s">
        <v>68</v>
      </c>
      <c r="G1179" s="2">
        <v>45806</v>
      </c>
      <c r="H1179" s="4" t="s">
        <v>83</v>
      </c>
      <c r="I1179" s="1" t="s">
        <v>50</v>
      </c>
      <c r="J1179" s="1" t="s">
        <v>38</v>
      </c>
      <c r="K1179" s="1">
        <v>10</v>
      </c>
      <c r="L1179" s="1">
        <v>44</v>
      </c>
      <c r="M1179" s="1" t="s">
        <v>39</v>
      </c>
      <c r="N1179" s="1" t="s">
        <v>40</v>
      </c>
      <c r="O1179" s="1">
        <v>53</v>
      </c>
      <c r="P1179" s="35">
        <f t="shared" si="55"/>
        <v>0.53</v>
      </c>
      <c r="Q1179" s="1">
        <f t="shared" si="54"/>
        <v>0.16870423967740908</v>
      </c>
      <c r="R1179" s="1">
        <v>8.5</v>
      </c>
      <c r="S1179" s="1">
        <v>6.5</v>
      </c>
      <c r="T1179" s="1">
        <f t="shared" si="56"/>
        <v>2.2353311757256702E-2</v>
      </c>
      <c r="U1179" s="1">
        <v>18</v>
      </c>
      <c r="V1179" s="1">
        <v>21</v>
      </c>
      <c r="W1179" s="1">
        <v>3</v>
      </c>
      <c r="X1179" s="1">
        <v>0</v>
      </c>
      <c r="Y1179" s="1">
        <v>0</v>
      </c>
      <c r="Z1179" s="1">
        <v>0</v>
      </c>
      <c r="AA1179" s="1">
        <v>0</v>
      </c>
      <c r="AB1179" s="1">
        <v>2</v>
      </c>
      <c r="AC1179" s="1" t="s">
        <v>41</v>
      </c>
      <c r="AD1179" s="1" t="s">
        <v>67</v>
      </c>
      <c r="AE1179" s="1" t="s">
        <v>40</v>
      </c>
      <c r="AF1179" s="3">
        <v>4721931.6605000002</v>
      </c>
      <c r="AG1179" s="3">
        <v>2579654.5606</v>
      </c>
      <c r="AH1179" s="3">
        <v>-75.531766000000005</v>
      </c>
      <c r="AI1179" s="3">
        <v>9.2367519999999992</v>
      </c>
    </row>
    <row r="1180" spans="1:35" ht="15.75" hidden="1" customHeight="1" x14ac:dyDescent="0.25">
      <c r="A1180" s="1" t="s">
        <v>32</v>
      </c>
      <c r="B1180" s="1" t="s">
        <v>95</v>
      </c>
      <c r="C1180" s="1" t="s">
        <v>96</v>
      </c>
      <c r="D1180" s="1">
        <v>26</v>
      </c>
      <c r="E1180" s="1" t="s">
        <v>40</v>
      </c>
      <c r="F1180" s="1" t="s">
        <v>68</v>
      </c>
      <c r="G1180" s="2">
        <v>45806</v>
      </c>
      <c r="H1180" s="4" t="s">
        <v>83</v>
      </c>
      <c r="I1180" s="1" t="s">
        <v>50</v>
      </c>
      <c r="J1180" s="1" t="s">
        <v>38</v>
      </c>
      <c r="K1180" s="1">
        <v>10</v>
      </c>
      <c r="L1180" s="1">
        <v>45</v>
      </c>
      <c r="M1180" s="1" t="s">
        <v>47</v>
      </c>
      <c r="N1180" s="1">
        <v>1</v>
      </c>
      <c r="O1180" s="1" t="s">
        <v>40</v>
      </c>
      <c r="P1180" s="35"/>
      <c r="Q1180" s="1"/>
      <c r="R1180" s="1">
        <v>0.15</v>
      </c>
      <c r="S1180" s="1" t="s">
        <v>40</v>
      </c>
      <c r="T1180" s="1">
        <f t="shared" si="56"/>
        <v>0</v>
      </c>
      <c r="U1180" s="1" t="s">
        <v>40</v>
      </c>
      <c r="V1180" s="1" t="s">
        <v>40</v>
      </c>
      <c r="W1180" s="1"/>
      <c r="X1180" s="1"/>
      <c r="Y1180" s="1"/>
      <c r="Z1180" s="1"/>
      <c r="AA1180" s="1"/>
      <c r="AB1180" s="1"/>
      <c r="AC1180" s="1" t="s">
        <v>41</v>
      </c>
      <c r="AD1180" s="1" t="s">
        <v>67</v>
      </c>
      <c r="AE1180" s="1" t="s">
        <v>40</v>
      </c>
    </row>
    <row r="1181" spans="1:35" ht="15.75" hidden="1" customHeight="1" x14ac:dyDescent="0.25">
      <c r="A1181" s="1" t="s">
        <v>32</v>
      </c>
      <c r="B1181" s="1" t="s">
        <v>97</v>
      </c>
      <c r="C1181" s="1" t="s">
        <v>98</v>
      </c>
      <c r="D1181" s="1">
        <v>27</v>
      </c>
      <c r="E1181" s="1">
        <v>1098</v>
      </c>
      <c r="F1181" s="1" t="s">
        <v>48</v>
      </c>
      <c r="G1181" s="2">
        <v>45806</v>
      </c>
      <c r="H1181" s="1" t="s">
        <v>49</v>
      </c>
      <c r="I1181" s="1" t="s">
        <v>37</v>
      </c>
      <c r="J1181" s="1" t="s">
        <v>38</v>
      </c>
      <c r="K1181" s="1">
        <v>1</v>
      </c>
      <c r="L1181" s="1">
        <v>1</v>
      </c>
      <c r="M1181" s="1" t="s">
        <v>54</v>
      </c>
      <c r="N1181" s="1" t="s">
        <v>40</v>
      </c>
      <c r="O1181" s="1">
        <v>67.5</v>
      </c>
      <c r="P1181" s="35">
        <f t="shared" si="55"/>
        <v>0.67500000000000004</v>
      </c>
      <c r="Q1181" s="1">
        <f t="shared" si="54"/>
        <v>0.21485917317405873</v>
      </c>
      <c r="R1181" s="1">
        <v>5</v>
      </c>
      <c r="S1181" s="1">
        <v>2.2999999999999998</v>
      </c>
      <c r="T1181" s="1">
        <f t="shared" si="56"/>
        <v>3.6257485473122415E-2</v>
      </c>
      <c r="U1181" s="1">
        <v>4</v>
      </c>
      <c r="V1181" s="1">
        <v>7</v>
      </c>
      <c r="W1181" s="1"/>
      <c r="X1181" s="1"/>
      <c r="Y1181" s="1"/>
      <c r="Z1181" s="1"/>
      <c r="AA1181" s="1"/>
      <c r="AB1181" s="1"/>
      <c r="AC1181" s="1" t="s">
        <v>41</v>
      </c>
      <c r="AD1181" s="1" t="s">
        <v>51</v>
      </c>
      <c r="AE1181" s="1" t="s">
        <v>40</v>
      </c>
      <c r="AF1181" s="3">
        <v>4722599.9420999996</v>
      </c>
      <c r="AG1181" s="3">
        <v>2580702.0652999999</v>
      </c>
      <c r="AH1181" s="3">
        <v>-75.525752999999995</v>
      </c>
      <c r="AI1181" s="3">
        <v>9.2462640010000001</v>
      </c>
    </row>
    <row r="1182" spans="1:35" ht="15.75" hidden="1" customHeight="1" x14ac:dyDescent="0.25">
      <c r="A1182" s="1" t="s">
        <v>32</v>
      </c>
      <c r="B1182" s="1" t="s">
        <v>97</v>
      </c>
      <c r="C1182" s="1" t="s">
        <v>98</v>
      </c>
      <c r="D1182" s="1">
        <v>27</v>
      </c>
      <c r="E1182" s="1">
        <v>1099</v>
      </c>
      <c r="F1182" s="1" t="s">
        <v>48</v>
      </c>
      <c r="G1182" s="2">
        <v>45806</v>
      </c>
      <c r="H1182" s="1" t="s">
        <v>49</v>
      </c>
      <c r="I1182" s="1" t="s">
        <v>37</v>
      </c>
      <c r="J1182" s="1" t="s">
        <v>38</v>
      </c>
      <c r="K1182" s="1">
        <v>1</v>
      </c>
      <c r="L1182" s="1">
        <v>2</v>
      </c>
      <c r="M1182" s="1" t="s">
        <v>52</v>
      </c>
      <c r="N1182" s="1" t="s">
        <v>40</v>
      </c>
      <c r="O1182" s="1">
        <v>58.5</v>
      </c>
      <c r="P1182" s="35">
        <f t="shared" si="55"/>
        <v>0.58499999999999996</v>
      </c>
      <c r="Q1182" s="1">
        <f t="shared" si="54"/>
        <v>0.18621128341751753</v>
      </c>
      <c r="R1182" s="1">
        <v>3.5</v>
      </c>
      <c r="S1182" s="1">
        <v>0.3</v>
      </c>
      <c r="T1182" s="1">
        <f t="shared" si="56"/>
        <v>2.7233400199811936E-2</v>
      </c>
      <c r="U1182" s="1">
        <v>2</v>
      </c>
      <c r="V1182" s="1">
        <v>5</v>
      </c>
      <c r="W1182" s="1"/>
      <c r="X1182" s="1"/>
      <c r="Y1182" s="1"/>
      <c r="Z1182" s="1"/>
      <c r="AA1182" s="1"/>
      <c r="AB1182" s="1"/>
      <c r="AC1182" s="1" t="s">
        <v>41</v>
      </c>
      <c r="AD1182" s="1" t="s">
        <v>51</v>
      </c>
      <c r="AE1182" s="1" t="s">
        <v>40</v>
      </c>
      <c r="AF1182" s="3">
        <v>4722600.3754000003</v>
      </c>
      <c r="AG1182" s="3">
        <v>2580701.1771999998</v>
      </c>
      <c r="AH1182" s="3">
        <v>-75.525749000000005</v>
      </c>
      <c r="AI1182" s="3">
        <v>9.2462560000000007</v>
      </c>
    </row>
    <row r="1183" spans="1:35" ht="15.75" hidden="1" customHeight="1" x14ac:dyDescent="0.25">
      <c r="A1183" s="1" t="s">
        <v>32</v>
      </c>
      <c r="B1183" s="1" t="s">
        <v>97</v>
      </c>
      <c r="C1183" s="1" t="s">
        <v>98</v>
      </c>
      <c r="D1183" s="1">
        <v>27</v>
      </c>
      <c r="E1183" s="1">
        <v>1100</v>
      </c>
      <c r="F1183" s="1" t="s">
        <v>48</v>
      </c>
      <c r="G1183" s="2">
        <v>45806</v>
      </c>
      <c r="H1183" s="1" t="s">
        <v>49</v>
      </c>
      <c r="I1183" s="1" t="s">
        <v>37</v>
      </c>
      <c r="J1183" s="1" t="s">
        <v>38</v>
      </c>
      <c r="K1183" s="1">
        <v>1</v>
      </c>
      <c r="L1183" s="1">
        <v>3</v>
      </c>
      <c r="M1183" s="1" t="s">
        <v>43</v>
      </c>
      <c r="N1183" s="1" t="s">
        <v>40</v>
      </c>
      <c r="O1183" s="1">
        <v>49.5</v>
      </c>
      <c r="P1183" s="35">
        <f t="shared" si="55"/>
        <v>0.495</v>
      </c>
      <c r="Q1183" s="1">
        <f t="shared" si="54"/>
        <v>0.15756339366097638</v>
      </c>
      <c r="R1183" s="1">
        <v>6</v>
      </c>
      <c r="S1183" s="1">
        <v>3</v>
      </c>
      <c r="T1183" s="1">
        <f t="shared" si="56"/>
        <v>1.9498469965545828E-2</v>
      </c>
      <c r="U1183" s="1">
        <v>6</v>
      </c>
      <c r="V1183" s="1">
        <v>9</v>
      </c>
      <c r="W1183" s="1">
        <v>0</v>
      </c>
      <c r="X1183" s="1">
        <v>0</v>
      </c>
      <c r="Y1183" s="1">
        <v>0</v>
      </c>
      <c r="Z1183" s="1">
        <v>0</v>
      </c>
      <c r="AA1183" s="1">
        <v>0</v>
      </c>
      <c r="AB1183" s="1">
        <v>0</v>
      </c>
      <c r="AC1183" s="1" t="s">
        <v>41</v>
      </c>
      <c r="AD1183" s="1" t="s">
        <v>51</v>
      </c>
      <c r="AE1183" s="1" t="s">
        <v>40</v>
      </c>
      <c r="AF1183" s="3">
        <v>4722599.8415999999</v>
      </c>
      <c r="AG1183" s="3">
        <v>2580703.3933999999</v>
      </c>
      <c r="AH1183" s="3">
        <v>-75.525754000000006</v>
      </c>
      <c r="AI1183" s="3">
        <v>9.2462759999999999</v>
      </c>
    </row>
    <row r="1184" spans="1:35" ht="15.75" hidden="1" customHeight="1" x14ac:dyDescent="0.25">
      <c r="A1184" s="1" t="s">
        <v>32</v>
      </c>
      <c r="B1184" s="1" t="s">
        <v>97</v>
      </c>
      <c r="C1184" s="1" t="s">
        <v>98</v>
      </c>
      <c r="D1184" s="1">
        <v>27</v>
      </c>
      <c r="E1184" s="1">
        <v>1101</v>
      </c>
      <c r="F1184" s="1" t="s">
        <v>48</v>
      </c>
      <c r="G1184" s="2">
        <v>45806</v>
      </c>
      <c r="H1184" s="1" t="s">
        <v>49</v>
      </c>
      <c r="I1184" s="1" t="s">
        <v>37</v>
      </c>
      <c r="J1184" s="1" t="s">
        <v>38</v>
      </c>
      <c r="K1184" s="1">
        <v>1</v>
      </c>
      <c r="L1184" s="1">
        <v>4</v>
      </c>
      <c r="M1184" s="1" t="s">
        <v>43</v>
      </c>
      <c r="N1184" s="1" t="s">
        <v>40</v>
      </c>
      <c r="O1184" s="1">
        <v>62.9</v>
      </c>
      <c r="P1184" s="35">
        <f t="shared" si="55"/>
        <v>0.629</v>
      </c>
      <c r="Q1184" s="1">
        <f t="shared" si="54"/>
        <v>0.20021691840960434</v>
      </c>
      <c r="R1184" s="1">
        <v>6</v>
      </c>
      <c r="S1184" s="1">
        <v>3.6</v>
      </c>
      <c r="T1184" s="1">
        <f t="shared" si="56"/>
        <v>3.1484110419910283E-2</v>
      </c>
      <c r="U1184" s="1">
        <v>8</v>
      </c>
      <c r="V1184" s="1">
        <v>11</v>
      </c>
      <c r="W1184" s="1">
        <v>0</v>
      </c>
      <c r="X1184" s="1">
        <v>0</v>
      </c>
      <c r="Y1184" s="1">
        <v>0</v>
      </c>
      <c r="Z1184" s="1">
        <v>0</v>
      </c>
      <c r="AA1184" s="1">
        <v>0</v>
      </c>
      <c r="AB1184" s="1">
        <v>0</v>
      </c>
      <c r="AC1184" s="1" t="s">
        <v>41</v>
      </c>
      <c r="AD1184" s="1" t="s">
        <v>51</v>
      </c>
      <c r="AE1184" s="1" t="s">
        <v>40</v>
      </c>
      <c r="AF1184" s="3">
        <v>4722602.3981999997</v>
      </c>
      <c r="AG1184" s="3">
        <v>2580707.4684000001</v>
      </c>
      <c r="AH1184" s="3">
        <v>-75.525730999999993</v>
      </c>
      <c r="AI1184" s="3">
        <v>9.2463130010000008</v>
      </c>
    </row>
    <row r="1185" spans="1:35" ht="15.75" hidden="1" customHeight="1" x14ac:dyDescent="0.25">
      <c r="A1185" s="1" t="s">
        <v>32</v>
      </c>
      <c r="B1185" s="1" t="s">
        <v>97</v>
      </c>
      <c r="C1185" s="1" t="s">
        <v>98</v>
      </c>
      <c r="D1185" s="1">
        <v>27</v>
      </c>
      <c r="E1185" s="1">
        <v>1102</v>
      </c>
      <c r="F1185" s="1" t="s">
        <v>48</v>
      </c>
      <c r="G1185" s="2">
        <v>45806</v>
      </c>
      <c r="H1185" s="1" t="s">
        <v>49</v>
      </c>
      <c r="I1185" s="1" t="s">
        <v>37</v>
      </c>
      <c r="J1185" s="1" t="s">
        <v>38</v>
      </c>
      <c r="K1185" s="1">
        <v>1</v>
      </c>
      <c r="L1185" s="1">
        <v>5</v>
      </c>
      <c r="M1185" s="1" t="s">
        <v>39</v>
      </c>
      <c r="N1185" s="1" t="s">
        <v>40</v>
      </c>
      <c r="O1185" s="1">
        <v>49.5</v>
      </c>
      <c r="P1185" s="35">
        <f t="shared" si="55"/>
        <v>0.495</v>
      </c>
      <c r="Q1185" s="1">
        <f t="shared" si="54"/>
        <v>0.15756339366097638</v>
      </c>
      <c r="R1185" s="1">
        <v>7.5</v>
      </c>
      <c r="S1185" s="1">
        <v>5.2</v>
      </c>
      <c r="T1185" s="1">
        <f t="shared" si="56"/>
        <v>1.9498469965545828E-2</v>
      </c>
      <c r="U1185" s="1">
        <v>6</v>
      </c>
      <c r="V1185" s="1">
        <v>9</v>
      </c>
      <c r="W1185" s="1">
        <v>0</v>
      </c>
      <c r="X1185" s="1">
        <v>0</v>
      </c>
      <c r="Y1185" s="1">
        <v>0</v>
      </c>
      <c r="Z1185" s="1">
        <v>0</v>
      </c>
      <c r="AA1185" s="1">
        <v>0</v>
      </c>
      <c r="AB1185" s="1">
        <v>0</v>
      </c>
      <c r="AC1185" s="1" t="s">
        <v>41</v>
      </c>
      <c r="AD1185" s="1" t="s">
        <v>51</v>
      </c>
      <c r="AE1185" s="1" t="s">
        <v>40</v>
      </c>
      <c r="AF1185" s="3">
        <v>4722601.2435999997</v>
      </c>
      <c r="AG1185" s="3">
        <v>2580699.6222999999</v>
      </c>
      <c r="AH1185" s="3">
        <v>-75.525740999999996</v>
      </c>
      <c r="AI1185" s="3">
        <v>9.2462420000000005</v>
      </c>
    </row>
    <row r="1186" spans="1:35" ht="15.75" hidden="1" customHeight="1" x14ac:dyDescent="0.25">
      <c r="A1186" s="1" t="s">
        <v>32</v>
      </c>
      <c r="B1186" s="1" t="s">
        <v>97</v>
      </c>
      <c r="C1186" s="1" t="s">
        <v>98</v>
      </c>
      <c r="D1186" s="1">
        <v>27</v>
      </c>
      <c r="E1186" s="1">
        <v>1103</v>
      </c>
      <c r="F1186" s="1" t="s">
        <v>48</v>
      </c>
      <c r="G1186" s="2">
        <v>45806</v>
      </c>
      <c r="H1186" s="1" t="s">
        <v>49</v>
      </c>
      <c r="I1186" s="1" t="s">
        <v>37</v>
      </c>
      <c r="J1186" s="1" t="s">
        <v>38</v>
      </c>
      <c r="K1186" s="1">
        <v>1</v>
      </c>
      <c r="L1186" s="1">
        <v>6</v>
      </c>
      <c r="M1186" s="1" t="s">
        <v>43</v>
      </c>
      <c r="N1186" s="1" t="s">
        <v>40</v>
      </c>
      <c r="O1186" s="1">
        <v>46</v>
      </c>
      <c r="P1186" s="35">
        <f t="shared" si="55"/>
        <v>0.46</v>
      </c>
      <c r="Q1186" s="1">
        <f t="shared" si="54"/>
        <v>0.14642254764454371</v>
      </c>
      <c r="R1186" s="1">
        <v>6</v>
      </c>
      <c r="S1186" s="1">
        <v>3.5</v>
      </c>
      <c r="T1186" s="1">
        <f t="shared" si="56"/>
        <v>1.6838592979122526E-2</v>
      </c>
      <c r="U1186" s="1">
        <v>7</v>
      </c>
      <c r="V1186" s="1">
        <v>10</v>
      </c>
      <c r="W1186" s="1">
        <v>0</v>
      </c>
      <c r="X1186" s="1">
        <v>0</v>
      </c>
      <c r="Y1186" s="1">
        <v>0</v>
      </c>
      <c r="Z1186" s="1">
        <v>0</v>
      </c>
      <c r="AA1186" s="1">
        <v>0</v>
      </c>
      <c r="AB1186" s="1">
        <v>0</v>
      </c>
      <c r="AC1186" s="1" t="s">
        <v>41</v>
      </c>
      <c r="AD1186" s="1" t="s">
        <v>51</v>
      </c>
      <c r="AE1186" s="1" t="s">
        <v>40</v>
      </c>
      <c r="AF1186" s="3">
        <v>4722598.2944</v>
      </c>
      <c r="AG1186" s="3">
        <v>2580702.1875999998</v>
      </c>
      <c r="AH1186" s="3">
        <v>-75.525767999999999</v>
      </c>
      <c r="AI1186" s="3">
        <v>9.2462650009999994</v>
      </c>
    </row>
    <row r="1187" spans="1:35" ht="15.75" hidden="1" customHeight="1" x14ac:dyDescent="0.25">
      <c r="A1187" s="1" t="s">
        <v>32</v>
      </c>
      <c r="B1187" s="1" t="s">
        <v>97</v>
      </c>
      <c r="C1187" s="1" t="s">
        <v>98</v>
      </c>
      <c r="D1187" s="1">
        <v>27</v>
      </c>
      <c r="E1187" s="1">
        <v>1104</v>
      </c>
      <c r="F1187" s="1" t="s">
        <v>48</v>
      </c>
      <c r="G1187" s="2">
        <v>45806</v>
      </c>
      <c r="H1187" s="1" t="s">
        <v>49</v>
      </c>
      <c r="I1187" s="1" t="s">
        <v>37</v>
      </c>
      <c r="J1187" s="1" t="s">
        <v>38</v>
      </c>
      <c r="K1187" s="1">
        <v>1</v>
      </c>
      <c r="L1187" s="1">
        <v>7</v>
      </c>
      <c r="M1187" s="1" t="s">
        <v>52</v>
      </c>
      <c r="N1187" s="1" t="s">
        <v>40</v>
      </c>
      <c r="O1187" s="1">
        <v>76</v>
      </c>
      <c r="P1187" s="35">
        <f t="shared" si="55"/>
        <v>0.76</v>
      </c>
      <c r="Q1187" s="1">
        <f t="shared" si="54"/>
        <v>0.24191551349968093</v>
      </c>
      <c r="R1187" s="1">
        <v>3.6</v>
      </c>
      <c r="S1187" s="1">
        <v>0.2</v>
      </c>
      <c r="T1187" s="1">
        <f t="shared" si="56"/>
        <v>4.5963947564939378E-2</v>
      </c>
      <c r="U1187" s="1">
        <v>6</v>
      </c>
      <c r="V1187" s="1">
        <v>9</v>
      </c>
      <c r="W1187" s="1"/>
      <c r="X1187" s="1"/>
      <c r="Y1187" s="1"/>
      <c r="Z1187" s="1"/>
      <c r="AA1187" s="1"/>
      <c r="AB1187" s="1"/>
      <c r="AC1187" s="1" t="s">
        <v>41</v>
      </c>
      <c r="AD1187" s="1" t="s">
        <v>51</v>
      </c>
      <c r="AE1187" s="1" t="s">
        <v>40</v>
      </c>
      <c r="AF1187" s="3">
        <v>4722598.6240999997</v>
      </c>
      <c r="AG1187" s="3">
        <v>2580702.1852000002</v>
      </c>
      <c r="AH1187" s="3">
        <v>-75.525765000000007</v>
      </c>
      <c r="AI1187" s="3">
        <v>9.2462649999999993</v>
      </c>
    </row>
    <row r="1188" spans="1:35" ht="15.75" hidden="1" customHeight="1" x14ac:dyDescent="0.25">
      <c r="A1188" s="1" t="s">
        <v>32</v>
      </c>
      <c r="B1188" s="1" t="s">
        <v>97</v>
      </c>
      <c r="C1188" s="1" t="s">
        <v>98</v>
      </c>
      <c r="D1188" s="1">
        <v>27</v>
      </c>
      <c r="E1188" s="1">
        <v>1105</v>
      </c>
      <c r="F1188" s="1" t="s">
        <v>48</v>
      </c>
      <c r="G1188" s="2">
        <v>45806</v>
      </c>
      <c r="H1188" s="1" t="s">
        <v>49</v>
      </c>
      <c r="I1188" s="1" t="s">
        <v>37</v>
      </c>
      <c r="J1188" s="1" t="s">
        <v>38</v>
      </c>
      <c r="K1188" s="1">
        <v>1</v>
      </c>
      <c r="L1188" s="1">
        <v>8</v>
      </c>
      <c r="M1188" s="1" t="s">
        <v>39</v>
      </c>
      <c r="N1188" s="1" t="s">
        <v>40</v>
      </c>
      <c r="O1188" s="1">
        <v>50.5</v>
      </c>
      <c r="P1188" s="35">
        <f t="shared" si="55"/>
        <v>0.505</v>
      </c>
      <c r="Q1188" s="1">
        <f t="shared" si="54"/>
        <v>0.16074649252281431</v>
      </c>
      <c r="R1188" s="1">
        <v>7.5</v>
      </c>
      <c r="S1188" s="1">
        <v>5.2</v>
      </c>
      <c r="T1188" s="1">
        <f t="shared" si="56"/>
        <v>2.0294244681005307E-2</v>
      </c>
      <c r="U1188" s="1">
        <v>11</v>
      </c>
      <c r="V1188" s="1">
        <v>14</v>
      </c>
      <c r="W1188" s="1">
        <v>0</v>
      </c>
      <c r="X1188" s="1">
        <v>0</v>
      </c>
      <c r="Y1188" s="1">
        <v>0</v>
      </c>
      <c r="Z1188" s="1">
        <v>0</v>
      </c>
      <c r="AA1188" s="1">
        <v>0</v>
      </c>
      <c r="AB1188" s="1">
        <v>0</v>
      </c>
      <c r="AC1188" s="1" t="s">
        <v>41</v>
      </c>
      <c r="AD1188" s="1" t="s">
        <v>51</v>
      </c>
      <c r="AE1188" s="1" t="s">
        <v>40</v>
      </c>
      <c r="AF1188" s="3">
        <v>4722602.5756999999</v>
      </c>
      <c r="AG1188" s="3">
        <v>2580701.4934999999</v>
      </c>
      <c r="AH1188" s="3">
        <v>-75.525728999999998</v>
      </c>
      <c r="AI1188" s="3">
        <v>9.2462590010000003</v>
      </c>
    </row>
    <row r="1189" spans="1:35" ht="15.75" hidden="1" customHeight="1" x14ac:dyDescent="0.25">
      <c r="A1189" s="1" t="s">
        <v>32</v>
      </c>
      <c r="B1189" s="1" t="s">
        <v>97</v>
      </c>
      <c r="C1189" s="1" t="s">
        <v>98</v>
      </c>
      <c r="D1189" s="1">
        <v>27</v>
      </c>
      <c r="E1189" s="1">
        <v>1106</v>
      </c>
      <c r="F1189" s="1" t="s">
        <v>48</v>
      </c>
      <c r="G1189" s="2">
        <v>45806</v>
      </c>
      <c r="H1189" s="1" t="s">
        <v>49</v>
      </c>
      <c r="I1189" s="1" t="s">
        <v>37</v>
      </c>
      <c r="J1189" s="1" t="s">
        <v>38</v>
      </c>
      <c r="K1189" s="1">
        <v>1</v>
      </c>
      <c r="L1189" s="1">
        <v>9</v>
      </c>
      <c r="M1189" s="1" t="s">
        <v>43</v>
      </c>
      <c r="N1189" s="1" t="s">
        <v>40</v>
      </c>
      <c r="O1189" s="1">
        <v>52.2</v>
      </c>
      <c r="P1189" s="35">
        <f t="shared" si="55"/>
        <v>0.52200000000000002</v>
      </c>
      <c r="Q1189" s="1">
        <f t="shared" si="54"/>
        <v>0.16615776058793874</v>
      </c>
      <c r="R1189" s="1">
        <v>7</v>
      </c>
      <c r="S1189" s="1">
        <v>4.5</v>
      </c>
      <c r="T1189" s="1">
        <f t="shared" si="56"/>
        <v>2.1683587756726005E-2</v>
      </c>
      <c r="U1189" s="1">
        <v>9</v>
      </c>
      <c r="V1189" s="1">
        <v>12</v>
      </c>
      <c r="W1189" s="1">
        <v>1</v>
      </c>
      <c r="X1189" s="1">
        <v>0</v>
      </c>
      <c r="Y1189" s="1">
        <v>0</v>
      </c>
      <c r="Z1189" s="1">
        <v>0</v>
      </c>
      <c r="AA1189" s="1">
        <v>0</v>
      </c>
      <c r="AB1189" s="1">
        <v>0</v>
      </c>
      <c r="AC1189" s="1" t="s">
        <v>41</v>
      </c>
      <c r="AD1189" s="1" t="s">
        <v>51</v>
      </c>
      <c r="AE1189" s="1" t="s">
        <v>40</v>
      </c>
      <c r="AF1189" s="3">
        <v>4722605.6677000001</v>
      </c>
      <c r="AG1189" s="3">
        <v>2580703.5734000001</v>
      </c>
      <c r="AH1189" s="3">
        <v>-75.525700999999998</v>
      </c>
      <c r="AI1189" s="3">
        <v>9.2462780000000002</v>
      </c>
    </row>
    <row r="1190" spans="1:35" ht="15.75" hidden="1" customHeight="1" x14ac:dyDescent="0.25">
      <c r="A1190" s="1" t="s">
        <v>32</v>
      </c>
      <c r="B1190" s="1" t="s">
        <v>97</v>
      </c>
      <c r="C1190" s="1" t="s">
        <v>98</v>
      </c>
      <c r="D1190" s="1">
        <v>27</v>
      </c>
      <c r="E1190" s="1">
        <v>1107</v>
      </c>
      <c r="F1190" s="1" t="s">
        <v>48</v>
      </c>
      <c r="G1190" s="2">
        <v>45806</v>
      </c>
      <c r="H1190" s="1" t="s">
        <v>49</v>
      </c>
      <c r="I1190" s="1" t="s">
        <v>37</v>
      </c>
      <c r="J1190" s="1" t="s">
        <v>38</v>
      </c>
      <c r="K1190" s="1">
        <v>1</v>
      </c>
      <c r="L1190" s="1">
        <v>10</v>
      </c>
      <c r="M1190" s="1" t="s">
        <v>39</v>
      </c>
      <c r="N1190" s="1" t="s">
        <v>40</v>
      </c>
      <c r="O1190" s="1">
        <v>53</v>
      </c>
      <c r="P1190" s="35">
        <f t="shared" si="55"/>
        <v>0.53</v>
      </c>
      <c r="Q1190" s="1">
        <f t="shared" si="54"/>
        <v>0.16870423967740908</v>
      </c>
      <c r="R1190" s="1">
        <v>7.7</v>
      </c>
      <c r="S1190" s="1">
        <v>5.4</v>
      </c>
      <c r="T1190" s="1">
        <f t="shared" si="56"/>
        <v>2.2353311757256702E-2</v>
      </c>
      <c r="U1190" s="1">
        <v>8</v>
      </c>
      <c r="V1190" s="1">
        <v>11</v>
      </c>
      <c r="W1190" s="1">
        <v>0</v>
      </c>
      <c r="X1190" s="1">
        <v>0</v>
      </c>
      <c r="Y1190" s="1">
        <v>0</v>
      </c>
      <c r="Z1190" s="1">
        <v>0</v>
      </c>
      <c r="AA1190" s="1">
        <v>0</v>
      </c>
      <c r="AB1190" s="1">
        <v>0</v>
      </c>
      <c r="AC1190" s="1" t="s">
        <v>41</v>
      </c>
      <c r="AD1190" s="1" t="s">
        <v>51</v>
      </c>
      <c r="AE1190" s="1" t="s">
        <v>40</v>
      </c>
      <c r="AF1190" s="3">
        <v>4722606.1974999998</v>
      </c>
      <c r="AG1190" s="3">
        <v>2580700.8040999998</v>
      </c>
      <c r="AH1190" s="3">
        <v>-75.525695999999996</v>
      </c>
      <c r="AI1190" s="3">
        <v>9.2462530009999995</v>
      </c>
    </row>
    <row r="1191" spans="1:35" ht="15.75" hidden="1" customHeight="1" x14ac:dyDescent="0.25">
      <c r="A1191" s="1" t="s">
        <v>32</v>
      </c>
      <c r="B1191" s="1" t="s">
        <v>97</v>
      </c>
      <c r="C1191" s="1" t="s">
        <v>98</v>
      </c>
      <c r="D1191" s="1">
        <v>27</v>
      </c>
      <c r="E1191" s="1">
        <v>1108</v>
      </c>
      <c r="F1191" s="1" t="s">
        <v>48</v>
      </c>
      <c r="G1191" s="2">
        <v>45806</v>
      </c>
      <c r="H1191" s="1" t="s">
        <v>49</v>
      </c>
      <c r="I1191" s="1" t="s">
        <v>37</v>
      </c>
      <c r="J1191" s="1" t="s">
        <v>38</v>
      </c>
      <c r="K1191" s="1">
        <v>1</v>
      </c>
      <c r="L1191" s="1">
        <v>11</v>
      </c>
      <c r="M1191" s="1" t="s">
        <v>54</v>
      </c>
      <c r="N1191" s="1" t="s">
        <v>40</v>
      </c>
      <c r="O1191" s="1">
        <v>65</v>
      </c>
      <c r="P1191" s="35">
        <f t="shared" si="55"/>
        <v>0.65</v>
      </c>
      <c r="Q1191" s="1">
        <f t="shared" ref="Q1191:Q1254" si="57">(P1191/PI())</f>
        <v>0.20690142601946396</v>
      </c>
      <c r="R1191" s="1">
        <v>4.5</v>
      </c>
      <c r="S1191" s="1">
        <v>2</v>
      </c>
      <c r="T1191" s="1">
        <f t="shared" si="56"/>
        <v>3.3621481728162893E-2</v>
      </c>
      <c r="U1191" s="1">
        <v>4</v>
      </c>
      <c r="V1191" s="1">
        <v>7</v>
      </c>
      <c r="W1191" s="1"/>
      <c r="X1191" s="1"/>
      <c r="Y1191" s="1"/>
      <c r="Z1191" s="1"/>
      <c r="AA1191" s="1"/>
      <c r="AB1191" s="1"/>
      <c r="AC1191" s="1" t="s">
        <v>41</v>
      </c>
      <c r="AD1191" s="1" t="s">
        <v>51</v>
      </c>
      <c r="AE1191" s="1" t="s">
        <v>40</v>
      </c>
      <c r="AF1191" s="3">
        <v>4722602.8991</v>
      </c>
      <c r="AG1191" s="3">
        <v>2580700.6061999998</v>
      </c>
      <c r="AH1191" s="3">
        <v>-75.525726000000006</v>
      </c>
      <c r="AI1191" s="3">
        <v>9.2462510000000009</v>
      </c>
    </row>
    <row r="1192" spans="1:35" ht="15.75" hidden="1" customHeight="1" x14ac:dyDescent="0.25">
      <c r="A1192" s="1" t="s">
        <v>32</v>
      </c>
      <c r="B1192" s="1" t="s">
        <v>97</v>
      </c>
      <c r="C1192" s="1" t="s">
        <v>98</v>
      </c>
      <c r="D1192" s="1">
        <v>27</v>
      </c>
      <c r="E1192" s="1">
        <v>1109</v>
      </c>
      <c r="F1192" s="1" t="s">
        <v>48</v>
      </c>
      <c r="G1192" s="2">
        <v>45806</v>
      </c>
      <c r="H1192" s="1" t="s">
        <v>49</v>
      </c>
      <c r="I1192" s="1" t="s">
        <v>37</v>
      </c>
      <c r="J1192" s="1" t="s">
        <v>38</v>
      </c>
      <c r="K1192" s="1">
        <v>1</v>
      </c>
      <c r="L1192" s="1">
        <v>12</v>
      </c>
      <c r="M1192" s="1" t="s">
        <v>52</v>
      </c>
      <c r="N1192" s="1" t="s">
        <v>40</v>
      </c>
      <c r="O1192" s="1">
        <v>52.5</v>
      </c>
      <c r="P1192" s="35">
        <f t="shared" si="55"/>
        <v>0.52500000000000002</v>
      </c>
      <c r="Q1192" s="1">
        <f t="shared" si="57"/>
        <v>0.16711269024649011</v>
      </c>
      <c r="R1192" s="1">
        <v>4</v>
      </c>
      <c r="S1192" s="1">
        <v>0.5</v>
      </c>
      <c r="T1192" s="1">
        <f t="shared" si="56"/>
        <v>2.1933540594851829E-2</v>
      </c>
      <c r="U1192" s="1">
        <v>3</v>
      </c>
      <c r="V1192" s="1">
        <v>6</v>
      </c>
      <c r="W1192" s="1"/>
      <c r="X1192" s="1"/>
      <c r="Y1192" s="1"/>
      <c r="Z1192" s="1"/>
      <c r="AA1192" s="1"/>
      <c r="AB1192" s="1"/>
      <c r="AC1192" s="1" t="s">
        <v>41</v>
      </c>
      <c r="AD1192" s="1" t="s">
        <v>51</v>
      </c>
      <c r="AE1192" s="1" t="s">
        <v>40</v>
      </c>
      <c r="AF1192" s="3">
        <v>4722607.1732999999</v>
      </c>
      <c r="AG1192" s="3">
        <v>2580698.9166000001</v>
      </c>
      <c r="AH1192" s="3">
        <v>-75.525687000000005</v>
      </c>
      <c r="AI1192" s="3">
        <v>9.2462360009999998</v>
      </c>
    </row>
    <row r="1193" spans="1:35" ht="15.75" hidden="1" customHeight="1" x14ac:dyDescent="0.25">
      <c r="A1193" s="1" t="s">
        <v>32</v>
      </c>
      <c r="B1193" s="1" t="s">
        <v>97</v>
      </c>
      <c r="C1193" s="1" t="s">
        <v>98</v>
      </c>
      <c r="D1193" s="1">
        <v>27</v>
      </c>
      <c r="E1193" s="1">
        <v>1110</v>
      </c>
      <c r="F1193" s="1" t="s">
        <v>48</v>
      </c>
      <c r="G1193" s="2">
        <v>45806</v>
      </c>
      <c r="H1193" s="1" t="s">
        <v>49</v>
      </c>
      <c r="I1193" s="1" t="s">
        <v>37</v>
      </c>
      <c r="J1193" s="1" t="s">
        <v>38</v>
      </c>
      <c r="K1193" s="1">
        <v>1</v>
      </c>
      <c r="L1193" s="1">
        <v>13</v>
      </c>
      <c r="M1193" s="1" t="s">
        <v>54</v>
      </c>
      <c r="N1193" s="1" t="s">
        <v>40</v>
      </c>
      <c r="O1193" s="1">
        <v>46.5</v>
      </c>
      <c r="P1193" s="35">
        <f t="shared" si="55"/>
        <v>0.46500000000000002</v>
      </c>
      <c r="Q1193" s="1">
        <f t="shared" si="57"/>
        <v>0.14801409707546268</v>
      </c>
      <c r="R1193" s="1">
        <v>4.2</v>
      </c>
      <c r="S1193" s="1">
        <v>1.7</v>
      </c>
      <c r="T1193" s="1">
        <f t="shared" si="56"/>
        <v>1.7206638785022536E-2</v>
      </c>
      <c r="U1193" s="1">
        <v>4</v>
      </c>
      <c r="V1193" s="1">
        <v>7</v>
      </c>
      <c r="W1193" s="1"/>
      <c r="X1193" s="1"/>
      <c r="Y1193" s="1"/>
      <c r="Z1193" s="1"/>
      <c r="AA1193" s="1"/>
      <c r="AB1193" s="1"/>
      <c r="AC1193" s="1" t="s">
        <v>41</v>
      </c>
      <c r="AD1193" s="1" t="s">
        <v>51</v>
      </c>
      <c r="AE1193" s="1" t="s">
        <v>40</v>
      </c>
      <c r="AF1193" s="3">
        <v>4722608.2972999997</v>
      </c>
      <c r="AG1193" s="3">
        <v>2580702.4484999999</v>
      </c>
      <c r="AH1193" s="3">
        <v>-75.525677000000002</v>
      </c>
      <c r="AI1193" s="3">
        <v>9.2462680000000006</v>
      </c>
    </row>
    <row r="1194" spans="1:35" ht="15.75" hidden="1" customHeight="1" x14ac:dyDescent="0.25">
      <c r="A1194" s="1" t="s">
        <v>32</v>
      </c>
      <c r="B1194" s="1" t="s">
        <v>97</v>
      </c>
      <c r="C1194" s="1" t="s">
        <v>98</v>
      </c>
      <c r="D1194" s="1">
        <v>27</v>
      </c>
      <c r="E1194" s="1">
        <v>1111</v>
      </c>
      <c r="F1194" s="1" t="s">
        <v>48</v>
      </c>
      <c r="G1194" s="2">
        <v>45806</v>
      </c>
      <c r="H1194" s="1" t="s">
        <v>49</v>
      </c>
      <c r="I1194" s="1" t="s">
        <v>37</v>
      </c>
      <c r="J1194" s="1" t="s">
        <v>38</v>
      </c>
      <c r="K1194" s="1">
        <v>1</v>
      </c>
      <c r="L1194" s="1">
        <v>14</v>
      </c>
      <c r="M1194" s="1" t="s">
        <v>39</v>
      </c>
      <c r="N1194" s="1" t="s">
        <v>40</v>
      </c>
      <c r="O1194" s="1">
        <v>53.5</v>
      </c>
      <c r="P1194" s="35">
        <f t="shared" ref="P1194:P1257" si="58">(O1194/100)</f>
        <v>0.53500000000000003</v>
      </c>
      <c r="Q1194" s="1">
        <f t="shared" si="57"/>
        <v>0.17029578910832802</v>
      </c>
      <c r="R1194" s="1">
        <v>8</v>
      </c>
      <c r="S1194" s="1">
        <v>5.5</v>
      </c>
      <c r="T1194" s="1">
        <f t="shared" si="56"/>
        <v>2.2777061793238875E-2</v>
      </c>
      <c r="U1194" s="1">
        <v>11</v>
      </c>
      <c r="V1194" s="1">
        <v>14</v>
      </c>
      <c r="W1194" s="1">
        <v>1</v>
      </c>
      <c r="X1194" s="1">
        <v>0</v>
      </c>
      <c r="Y1194" s="1">
        <v>0</v>
      </c>
      <c r="Z1194" s="1">
        <v>0</v>
      </c>
      <c r="AA1194" s="1">
        <v>0</v>
      </c>
      <c r="AB1194" s="1">
        <v>0</v>
      </c>
      <c r="AC1194" s="1" t="s">
        <v>41</v>
      </c>
      <c r="AD1194" s="1" t="s">
        <v>51</v>
      </c>
      <c r="AE1194" s="1" t="s">
        <v>40</v>
      </c>
      <c r="AF1194" s="3">
        <v>4722606.6449999996</v>
      </c>
      <c r="AG1194" s="3">
        <v>2580701.9071</v>
      </c>
      <c r="AH1194" s="3">
        <v>-75.525692000000006</v>
      </c>
      <c r="AI1194" s="3">
        <v>9.2462630000000008</v>
      </c>
    </row>
    <row r="1195" spans="1:35" ht="15.75" hidden="1" customHeight="1" x14ac:dyDescent="0.25">
      <c r="A1195" s="1" t="s">
        <v>32</v>
      </c>
      <c r="B1195" s="1" t="s">
        <v>97</v>
      </c>
      <c r="C1195" s="1" t="s">
        <v>98</v>
      </c>
      <c r="D1195" s="1">
        <v>27</v>
      </c>
      <c r="E1195" s="1">
        <v>1112</v>
      </c>
      <c r="F1195" s="1" t="s">
        <v>48</v>
      </c>
      <c r="G1195" s="2">
        <v>45806</v>
      </c>
      <c r="H1195" s="1" t="s">
        <v>49</v>
      </c>
      <c r="I1195" s="1" t="s">
        <v>37</v>
      </c>
      <c r="J1195" s="1" t="s">
        <v>38</v>
      </c>
      <c r="K1195" s="1">
        <v>1</v>
      </c>
      <c r="L1195" s="1">
        <v>15</v>
      </c>
      <c r="M1195" s="1" t="s">
        <v>52</v>
      </c>
      <c r="N1195" s="1" t="s">
        <v>40</v>
      </c>
      <c r="O1195" s="1">
        <v>59</v>
      </c>
      <c r="P1195" s="35">
        <f t="shared" si="58"/>
        <v>0.59</v>
      </c>
      <c r="Q1195" s="1">
        <f t="shared" si="57"/>
        <v>0.18780283284843649</v>
      </c>
      <c r="R1195" s="1">
        <v>3.5</v>
      </c>
      <c r="S1195" s="1">
        <v>0.5</v>
      </c>
      <c r="T1195" s="1">
        <f t="shared" si="56"/>
        <v>2.770091784514438E-2</v>
      </c>
      <c r="U1195" s="1">
        <v>5</v>
      </c>
      <c r="V1195" s="1">
        <v>8</v>
      </c>
      <c r="W1195" s="1"/>
      <c r="X1195" s="1"/>
      <c r="Y1195" s="1"/>
      <c r="Z1195" s="1"/>
      <c r="AA1195" s="1"/>
      <c r="AB1195" s="1"/>
      <c r="AC1195" s="1" t="s">
        <v>41</v>
      </c>
      <c r="AD1195" s="1" t="s">
        <v>51</v>
      </c>
      <c r="AE1195" s="1" t="s">
        <v>40</v>
      </c>
      <c r="AF1195" s="3">
        <v>4722611.6885000002</v>
      </c>
      <c r="AG1195" s="3">
        <v>2580700.2119999998</v>
      </c>
      <c r="AH1195" s="3">
        <v>-75.525645999999995</v>
      </c>
      <c r="AI1195" s="3">
        <v>9.2462479999999996</v>
      </c>
    </row>
    <row r="1196" spans="1:35" ht="15.75" hidden="1" customHeight="1" x14ac:dyDescent="0.25">
      <c r="A1196" s="1" t="s">
        <v>32</v>
      </c>
      <c r="B1196" s="1" t="s">
        <v>97</v>
      </c>
      <c r="C1196" s="1" t="s">
        <v>98</v>
      </c>
      <c r="D1196" s="1">
        <v>27</v>
      </c>
      <c r="E1196" s="1">
        <v>1113</v>
      </c>
      <c r="F1196" s="1" t="s">
        <v>48</v>
      </c>
      <c r="G1196" s="2">
        <v>45806</v>
      </c>
      <c r="H1196" s="1" t="s">
        <v>49</v>
      </c>
      <c r="I1196" s="1" t="s">
        <v>37</v>
      </c>
      <c r="J1196" s="1" t="s">
        <v>38</v>
      </c>
      <c r="K1196" s="1">
        <v>1</v>
      </c>
      <c r="L1196" s="1">
        <v>16</v>
      </c>
      <c r="M1196" s="1" t="s">
        <v>39</v>
      </c>
      <c r="N1196" s="1" t="s">
        <v>40</v>
      </c>
      <c r="O1196" s="1">
        <v>48.5</v>
      </c>
      <c r="P1196" s="35">
        <f t="shared" si="58"/>
        <v>0.48499999999999999</v>
      </c>
      <c r="Q1196" s="1">
        <f t="shared" si="57"/>
        <v>0.15438029479913848</v>
      </c>
      <c r="R1196" s="1">
        <v>7.2</v>
      </c>
      <c r="S1196" s="1">
        <v>5</v>
      </c>
      <c r="T1196" s="1">
        <f t="shared" si="56"/>
        <v>1.8718610744395538E-2</v>
      </c>
      <c r="U1196" s="1">
        <v>12</v>
      </c>
      <c r="V1196" s="1">
        <v>15</v>
      </c>
      <c r="W1196" s="1">
        <v>0</v>
      </c>
      <c r="X1196" s="1">
        <v>0</v>
      </c>
      <c r="Y1196" s="1">
        <v>0</v>
      </c>
      <c r="Z1196" s="1">
        <v>0</v>
      </c>
      <c r="AA1196" s="1">
        <v>0</v>
      </c>
      <c r="AB1196" s="1">
        <v>0</v>
      </c>
      <c r="AC1196" s="1" t="s">
        <v>41</v>
      </c>
      <c r="AD1196" s="1" t="s">
        <v>51</v>
      </c>
      <c r="AE1196" s="1" t="s">
        <v>40</v>
      </c>
      <c r="AF1196" s="3">
        <v>4722609.0587999998</v>
      </c>
      <c r="AG1196" s="3">
        <v>2580701.3369</v>
      </c>
      <c r="AH1196" s="3">
        <v>-75.525670000000005</v>
      </c>
      <c r="AI1196" s="3">
        <v>9.2462579999999992</v>
      </c>
    </row>
    <row r="1197" spans="1:35" ht="15.75" hidden="1" customHeight="1" x14ac:dyDescent="0.25">
      <c r="A1197" s="1" t="s">
        <v>32</v>
      </c>
      <c r="B1197" s="1" t="s">
        <v>97</v>
      </c>
      <c r="C1197" s="1" t="s">
        <v>98</v>
      </c>
      <c r="D1197" s="1">
        <v>27</v>
      </c>
      <c r="E1197" s="1">
        <v>1114</v>
      </c>
      <c r="F1197" s="1" t="s">
        <v>48</v>
      </c>
      <c r="G1197" s="2">
        <v>45806</v>
      </c>
      <c r="H1197" s="1" t="s">
        <v>49</v>
      </c>
      <c r="I1197" s="1" t="s">
        <v>37</v>
      </c>
      <c r="J1197" s="1" t="s">
        <v>38</v>
      </c>
      <c r="K1197" s="1">
        <v>1</v>
      </c>
      <c r="L1197" s="1">
        <v>17</v>
      </c>
      <c r="M1197" s="1" t="s">
        <v>39</v>
      </c>
      <c r="N1197" s="1" t="s">
        <v>40</v>
      </c>
      <c r="O1197" s="1">
        <v>53.5</v>
      </c>
      <c r="P1197" s="35">
        <f t="shared" si="58"/>
        <v>0.53500000000000003</v>
      </c>
      <c r="Q1197" s="1">
        <f t="shared" si="57"/>
        <v>0.17029578910832802</v>
      </c>
      <c r="R1197" s="1">
        <v>7.5</v>
      </c>
      <c r="S1197" s="1">
        <v>5.2</v>
      </c>
      <c r="T1197" s="1">
        <f t="shared" si="56"/>
        <v>2.2777061793238875E-2</v>
      </c>
      <c r="U1197" s="1">
        <v>8</v>
      </c>
      <c r="V1197" s="1">
        <v>11</v>
      </c>
      <c r="W1197" s="1">
        <v>0</v>
      </c>
      <c r="X1197" s="1">
        <v>0</v>
      </c>
      <c r="Y1197" s="1">
        <v>0</v>
      </c>
      <c r="Z1197" s="1">
        <v>0</v>
      </c>
      <c r="AA1197" s="1">
        <v>0</v>
      </c>
      <c r="AB1197" s="1">
        <v>0</v>
      </c>
      <c r="AC1197" s="1" t="s">
        <v>41</v>
      </c>
      <c r="AD1197" s="1" t="s">
        <v>51</v>
      </c>
      <c r="AE1197" s="1" t="s">
        <v>40</v>
      </c>
      <c r="AF1197" s="3">
        <v>4722609.1357000005</v>
      </c>
      <c r="AG1197" s="3">
        <v>2580696.6902000001</v>
      </c>
      <c r="AH1197" s="3">
        <v>-75.525668999999994</v>
      </c>
      <c r="AI1197" s="3">
        <v>9.2462160000000004</v>
      </c>
    </row>
    <row r="1198" spans="1:35" ht="15.75" hidden="1" customHeight="1" x14ac:dyDescent="0.25">
      <c r="A1198" s="1" t="s">
        <v>32</v>
      </c>
      <c r="B1198" s="1" t="s">
        <v>97</v>
      </c>
      <c r="C1198" s="1" t="s">
        <v>98</v>
      </c>
      <c r="D1198" s="1">
        <v>27</v>
      </c>
      <c r="E1198" s="1">
        <v>1115</v>
      </c>
      <c r="F1198" s="1" t="s">
        <v>48</v>
      </c>
      <c r="G1198" s="2">
        <v>45806</v>
      </c>
      <c r="H1198" s="1" t="s">
        <v>49</v>
      </c>
      <c r="I1198" s="1" t="s">
        <v>37</v>
      </c>
      <c r="J1198" s="1" t="s">
        <v>38</v>
      </c>
      <c r="K1198" s="1">
        <v>1</v>
      </c>
      <c r="L1198" s="1">
        <v>18</v>
      </c>
      <c r="M1198" s="1" t="s">
        <v>39</v>
      </c>
      <c r="N1198" s="1" t="s">
        <v>40</v>
      </c>
      <c r="O1198" s="1">
        <v>49</v>
      </c>
      <c r="P1198" s="35">
        <f t="shared" si="58"/>
        <v>0.49</v>
      </c>
      <c r="Q1198" s="1">
        <f t="shared" si="57"/>
        <v>0.15597184423005744</v>
      </c>
      <c r="R1198" s="1">
        <v>7</v>
      </c>
      <c r="S1198" s="1">
        <v>5</v>
      </c>
      <c r="T1198" s="1">
        <f t="shared" si="56"/>
        <v>1.9106550918182037E-2</v>
      </c>
      <c r="U1198" s="1">
        <v>7</v>
      </c>
      <c r="V1198" s="1">
        <v>10</v>
      </c>
      <c r="W1198" s="1">
        <v>0</v>
      </c>
      <c r="X1198" s="1">
        <v>0</v>
      </c>
      <c r="Y1198" s="1">
        <v>0</v>
      </c>
      <c r="Z1198" s="1">
        <v>0</v>
      </c>
      <c r="AA1198" s="1">
        <v>0</v>
      </c>
      <c r="AB1198" s="1">
        <v>0</v>
      </c>
      <c r="AC1198" s="1" t="s">
        <v>41</v>
      </c>
      <c r="AD1198" s="1" t="s">
        <v>51</v>
      </c>
      <c r="AE1198" s="1" t="s">
        <v>40</v>
      </c>
      <c r="AF1198" s="3">
        <v>4722607.693</v>
      </c>
      <c r="AG1198" s="3">
        <v>2580694.7091999999</v>
      </c>
      <c r="AH1198" s="3">
        <v>-75.525682000000003</v>
      </c>
      <c r="AI1198" s="3">
        <v>9.2461979999999997</v>
      </c>
    </row>
    <row r="1199" spans="1:35" ht="15.75" hidden="1" customHeight="1" x14ac:dyDescent="0.25">
      <c r="A1199" s="1" t="s">
        <v>32</v>
      </c>
      <c r="B1199" s="1" t="s">
        <v>97</v>
      </c>
      <c r="C1199" s="1" t="s">
        <v>98</v>
      </c>
      <c r="D1199" s="1">
        <v>27</v>
      </c>
      <c r="E1199" s="1">
        <v>1116</v>
      </c>
      <c r="F1199" s="1" t="s">
        <v>48</v>
      </c>
      <c r="G1199" s="2">
        <v>45806</v>
      </c>
      <c r="H1199" s="1" t="s">
        <v>49</v>
      </c>
      <c r="I1199" s="1" t="s">
        <v>37</v>
      </c>
      <c r="J1199" s="1" t="s">
        <v>38</v>
      </c>
      <c r="K1199" s="1">
        <v>1</v>
      </c>
      <c r="L1199" s="1">
        <v>19</v>
      </c>
      <c r="M1199" s="1" t="s">
        <v>54</v>
      </c>
      <c r="N1199" s="1" t="s">
        <v>40</v>
      </c>
      <c r="O1199" s="1">
        <v>52</v>
      </c>
      <c r="P1199" s="35">
        <f t="shared" si="58"/>
        <v>0.52</v>
      </c>
      <c r="Q1199" s="1">
        <f t="shared" si="57"/>
        <v>0.16552114081557115</v>
      </c>
      <c r="R1199" s="1">
        <v>3.6</v>
      </c>
      <c r="S1199" s="1">
        <v>1.5</v>
      </c>
      <c r="T1199" s="1">
        <f t="shared" si="56"/>
        <v>2.1517748306024251E-2</v>
      </c>
      <c r="U1199" s="1">
        <v>4</v>
      </c>
      <c r="V1199" s="1">
        <v>7</v>
      </c>
      <c r="W1199" s="1"/>
      <c r="X1199" s="1"/>
      <c r="Y1199" s="1"/>
      <c r="Z1199" s="1"/>
      <c r="AA1199" s="1"/>
      <c r="AB1199" s="1"/>
      <c r="AC1199" s="1" t="s">
        <v>41</v>
      </c>
      <c r="AD1199" s="1" t="s">
        <v>51</v>
      </c>
      <c r="AE1199" s="1" t="s">
        <v>40</v>
      </c>
      <c r="AF1199" s="3">
        <v>4722601.4132000003</v>
      </c>
      <c r="AG1199" s="3">
        <v>2580692.5413000002</v>
      </c>
      <c r="AH1199" s="3">
        <v>-75.525739000000002</v>
      </c>
      <c r="AI1199" s="3">
        <v>9.2461780000000005</v>
      </c>
    </row>
    <row r="1200" spans="1:35" ht="15.75" hidden="1" customHeight="1" x14ac:dyDescent="0.25">
      <c r="A1200" s="1" t="s">
        <v>32</v>
      </c>
      <c r="B1200" s="1" t="s">
        <v>97</v>
      </c>
      <c r="C1200" s="1" t="s">
        <v>98</v>
      </c>
      <c r="D1200" s="1">
        <v>27</v>
      </c>
      <c r="E1200" s="1" t="s">
        <v>40</v>
      </c>
      <c r="F1200" s="1" t="s">
        <v>48</v>
      </c>
      <c r="G1200" s="2">
        <v>45806</v>
      </c>
      <c r="H1200" s="1" t="s">
        <v>49</v>
      </c>
      <c r="I1200" s="1" t="s">
        <v>37</v>
      </c>
      <c r="J1200" s="1" t="s">
        <v>38</v>
      </c>
      <c r="K1200" s="1">
        <v>1</v>
      </c>
      <c r="L1200" s="1">
        <v>20</v>
      </c>
      <c r="M1200" s="1" t="s">
        <v>44</v>
      </c>
      <c r="N1200" s="1">
        <v>9</v>
      </c>
      <c r="O1200" s="1" t="s">
        <v>40</v>
      </c>
      <c r="P1200" s="35"/>
      <c r="Q1200" s="1"/>
      <c r="R1200" s="1">
        <v>0.5</v>
      </c>
      <c r="S1200" s="1" t="s">
        <v>40</v>
      </c>
      <c r="T1200" s="1">
        <f t="shared" si="56"/>
        <v>0</v>
      </c>
      <c r="U1200" s="1" t="s">
        <v>40</v>
      </c>
      <c r="V1200" s="1" t="s">
        <v>40</v>
      </c>
      <c r="W1200" s="1"/>
      <c r="X1200" s="1"/>
      <c r="Y1200" s="1"/>
      <c r="Z1200" s="1"/>
      <c r="AA1200" s="1"/>
      <c r="AB1200" s="1"/>
      <c r="AC1200" s="1" t="s">
        <v>41</v>
      </c>
      <c r="AD1200" s="1" t="s">
        <v>51</v>
      </c>
      <c r="AE1200" s="1" t="s">
        <v>40</v>
      </c>
    </row>
    <row r="1201" spans="1:35" ht="15.75" hidden="1" customHeight="1" x14ac:dyDescent="0.25">
      <c r="A1201" s="1" t="s">
        <v>32</v>
      </c>
      <c r="B1201" s="1" t="s">
        <v>97</v>
      </c>
      <c r="C1201" s="1" t="s">
        <v>98</v>
      </c>
      <c r="D1201" s="1">
        <v>27</v>
      </c>
      <c r="E1201" s="1" t="s">
        <v>40</v>
      </c>
      <c r="F1201" s="1" t="s">
        <v>48</v>
      </c>
      <c r="G1201" s="2">
        <v>45806</v>
      </c>
      <c r="H1201" s="1" t="s">
        <v>49</v>
      </c>
      <c r="I1201" s="1" t="s">
        <v>37</v>
      </c>
      <c r="J1201" s="1" t="s">
        <v>38</v>
      </c>
      <c r="K1201" s="1">
        <v>1</v>
      </c>
      <c r="L1201" s="1">
        <v>21</v>
      </c>
      <c r="M1201" s="1" t="s">
        <v>47</v>
      </c>
      <c r="N1201" s="1">
        <v>32</v>
      </c>
      <c r="O1201" s="1" t="s">
        <v>40</v>
      </c>
      <c r="P1201" s="35"/>
      <c r="Q1201" s="1"/>
      <c r="R1201" s="1">
        <v>0.15</v>
      </c>
      <c r="S1201" s="1" t="s">
        <v>40</v>
      </c>
      <c r="T1201" s="1">
        <f t="shared" si="56"/>
        <v>0</v>
      </c>
      <c r="U1201" s="1" t="s">
        <v>40</v>
      </c>
      <c r="V1201" s="1" t="s">
        <v>40</v>
      </c>
      <c r="W1201" s="1"/>
      <c r="X1201" s="1"/>
      <c r="Y1201" s="1"/>
      <c r="Z1201" s="1"/>
      <c r="AA1201" s="1"/>
      <c r="AB1201" s="1"/>
      <c r="AC1201" s="1" t="s">
        <v>41</v>
      </c>
      <c r="AD1201" s="1" t="s">
        <v>51</v>
      </c>
      <c r="AE1201" s="1" t="s">
        <v>40</v>
      </c>
    </row>
    <row r="1202" spans="1:35" ht="15.75" hidden="1" customHeight="1" x14ac:dyDescent="0.25">
      <c r="A1202" s="1" t="s">
        <v>32</v>
      </c>
      <c r="B1202" s="1" t="s">
        <v>97</v>
      </c>
      <c r="C1202" s="1" t="s">
        <v>98</v>
      </c>
      <c r="D1202" s="1">
        <v>27</v>
      </c>
      <c r="E1202" s="1" t="s">
        <v>40</v>
      </c>
      <c r="F1202" s="1" t="s">
        <v>48</v>
      </c>
      <c r="G1202" s="2">
        <v>45806</v>
      </c>
      <c r="H1202" s="1" t="s">
        <v>49</v>
      </c>
      <c r="I1202" s="1" t="s">
        <v>37</v>
      </c>
      <c r="J1202" s="1" t="s">
        <v>38</v>
      </c>
      <c r="K1202" s="1">
        <v>1</v>
      </c>
      <c r="L1202" s="1">
        <v>22</v>
      </c>
      <c r="M1202" s="1" t="s">
        <v>46</v>
      </c>
      <c r="N1202" s="1">
        <v>2</v>
      </c>
      <c r="O1202" s="1" t="s">
        <v>40</v>
      </c>
      <c r="P1202" s="35"/>
      <c r="Q1202" s="1"/>
      <c r="R1202" s="1">
        <v>0.2</v>
      </c>
      <c r="S1202" s="1" t="s">
        <v>40</v>
      </c>
      <c r="T1202" s="1">
        <f t="shared" si="56"/>
        <v>0</v>
      </c>
      <c r="U1202" s="1" t="s">
        <v>40</v>
      </c>
      <c r="V1202" s="1" t="s">
        <v>40</v>
      </c>
      <c r="W1202" s="1"/>
      <c r="X1202" s="1"/>
      <c r="Y1202" s="1"/>
      <c r="Z1202" s="1"/>
      <c r="AA1202" s="1"/>
      <c r="AB1202" s="1"/>
      <c r="AC1202" s="1" t="s">
        <v>41</v>
      </c>
      <c r="AD1202" s="1" t="s">
        <v>51</v>
      </c>
      <c r="AE1202" s="1" t="s">
        <v>40</v>
      </c>
    </row>
    <row r="1203" spans="1:35" ht="15.75" hidden="1" customHeight="1" x14ac:dyDescent="0.25">
      <c r="A1203" s="1" t="s">
        <v>32</v>
      </c>
      <c r="B1203" s="1" t="s">
        <v>97</v>
      </c>
      <c r="C1203" s="1" t="s">
        <v>98</v>
      </c>
      <c r="D1203" s="1">
        <v>27</v>
      </c>
      <c r="E1203" s="1">
        <v>1117</v>
      </c>
      <c r="F1203" s="1" t="s">
        <v>48</v>
      </c>
      <c r="G1203" s="2">
        <v>45806</v>
      </c>
      <c r="H1203" s="1" t="s">
        <v>49</v>
      </c>
      <c r="I1203" s="1" t="s">
        <v>37</v>
      </c>
      <c r="J1203" s="1" t="s">
        <v>38</v>
      </c>
      <c r="K1203" s="1">
        <v>2</v>
      </c>
      <c r="L1203" s="1">
        <v>23</v>
      </c>
      <c r="M1203" s="1" t="s">
        <v>52</v>
      </c>
      <c r="N1203" s="1" t="s">
        <v>40</v>
      </c>
      <c r="O1203" s="1">
        <v>29</v>
      </c>
      <c r="P1203" s="35">
        <f t="shared" si="58"/>
        <v>0.28999999999999998</v>
      </c>
      <c r="Q1203" s="1">
        <f t="shared" si="57"/>
        <v>9.2309866993299294E-2</v>
      </c>
      <c r="R1203" s="1">
        <v>2.5</v>
      </c>
      <c r="S1203" s="1">
        <v>0.19</v>
      </c>
      <c r="T1203" s="1">
        <f t="shared" ref="T1203:T1266" si="59">(PI()/4)*Q1203*Q1203</f>
        <v>6.6924653570141985E-3</v>
      </c>
      <c r="U1203" s="1">
        <v>2</v>
      </c>
      <c r="V1203" s="1">
        <v>5</v>
      </c>
      <c r="W1203" s="1"/>
      <c r="X1203" s="1"/>
      <c r="Y1203" s="1"/>
      <c r="Z1203" s="1"/>
      <c r="AA1203" s="1"/>
      <c r="AB1203" s="1"/>
      <c r="AC1203" s="1" t="s">
        <v>41</v>
      </c>
      <c r="AD1203" s="1" t="s">
        <v>51</v>
      </c>
      <c r="AE1203" s="1" t="s">
        <v>40</v>
      </c>
      <c r="AF1203" s="3">
        <v>4722600.1257999996</v>
      </c>
      <c r="AG1203" s="3">
        <v>2580696.9753</v>
      </c>
      <c r="AH1203" s="3">
        <v>-75.525751</v>
      </c>
      <c r="AI1203" s="3">
        <v>9.2462180000000007</v>
      </c>
    </row>
    <row r="1204" spans="1:35" ht="15.75" hidden="1" customHeight="1" x14ac:dyDescent="0.25">
      <c r="A1204" s="1" t="s">
        <v>32</v>
      </c>
      <c r="B1204" s="1" t="s">
        <v>97</v>
      </c>
      <c r="C1204" s="1" t="s">
        <v>98</v>
      </c>
      <c r="D1204" s="1">
        <v>27</v>
      </c>
      <c r="E1204" s="1">
        <v>1118</v>
      </c>
      <c r="F1204" s="1" t="s">
        <v>48</v>
      </c>
      <c r="G1204" s="2">
        <v>45806</v>
      </c>
      <c r="H1204" s="1" t="s">
        <v>49</v>
      </c>
      <c r="I1204" s="1" t="s">
        <v>37</v>
      </c>
      <c r="J1204" s="1" t="s">
        <v>38</v>
      </c>
      <c r="K1204" s="1">
        <v>2</v>
      </c>
      <c r="L1204" s="1">
        <v>24</v>
      </c>
      <c r="M1204" s="1" t="s">
        <v>39</v>
      </c>
      <c r="N1204" s="1" t="s">
        <v>40</v>
      </c>
      <c r="O1204" s="1">
        <v>53</v>
      </c>
      <c r="P1204" s="35">
        <f t="shared" si="58"/>
        <v>0.53</v>
      </c>
      <c r="Q1204" s="1">
        <f t="shared" si="57"/>
        <v>0.16870423967740908</v>
      </c>
      <c r="R1204" s="1">
        <v>7.7</v>
      </c>
      <c r="S1204" s="1">
        <v>5.7</v>
      </c>
      <c r="T1204" s="1">
        <f t="shared" si="59"/>
        <v>2.2353311757256702E-2</v>
      </c>
      <c r="U1204" s="1">
        <v>4</v>
      </c>
      <c r="V1204" s="1">
        <v>7</v>
      </c>
      <c r="W1204" s="1">
        <v>0</v>
      </c>
      <c r="X1204" s="1">
        <v>0</v>
      </c>
      <c r="Y1204" s="1">
        <v>0</v>
      </c>
      <c r="Z1204" s="1">
        <v>0</v>
      </c>
      <c r="AA1204" s="1">
        <v>0</v>
      </c>
      <c r="AB1204" s="1">
        <v>0</v>
      </c>
      <c r="AC1204" s="1" t="s">
        <v>41</v>
      </c>
      <c r="AD1204" s="1" t="s">
        <v>51</v>
      </c>
      <c r="AE1204" s="1" t="s">
        <v>40</v>
      </c>
      <c r="AF1204" s="3">
        <v>4722598.0439999998</v>
      </c>
      <c r="AG1204" s="3">
        <v>2580697.875</v>
      </c>
      <c r="AH1204" s="3">
        <v>-75.525769999999994</v>
      </c>
      <c r="AI1204" s="3">
        <v>9.2462260000000001</v>
      </c>
    </row>
    <row r="1205" spans="1:35" ht="15.75" hidden="1" customHeight="1" x14ac:dyDescent="0.25">
      <c r="A1205" s="1" t="s">
        <v>32</v>
      </c>
      <c r="B1205" s="1" t="s">
        <v>97</v>
      </c>
      <c r="C1205" s="1" t="s">
        <v>98</v>
      </c>
      <c r="D1205" s="1">
        <v>27</v>
      </c>
      <c r="E1205" s="1">
        <v>1119</v>
      </c>
      <c r="F1205" s="1" t="s">
        <v>48</v>
      </c>
      <c r="G1205" s="2">
        <v>45806</v>
      </c>
      <c r="H1205" s="1" t="s">
        <v>49</v>
      </c>
      <c r="I1205" s="1" t="s">
        <v>37</v>
      </c>
      <c r="J1205" s="1" t="s">
        <v>38</v>
      </c>
      <c r="K1205" s="1">
        <v>2</v>
      </c>
      <c r="L1205" s="1">
        <v>25</v>
      </c>
      <c r="M1205" s="1" t="s">
        <v>56</v>
      </c>
      <c r="N1205" s="1" t="s">
        <v>40</v>
      </c>
      <c r="O1205" s="1">
        <v>57</v>
      </c>
      <c r="P1205" s="35">
        <f t="shared" si="58"/>
        <v>0.56999999999999995</v>
      </c>
      <c r="Q1205" s="1">
        <f t="shared" si="57"/>
        <v>0.18143663512476069</v>
      </c>
      <c r="R1205" s="1">
        <v>4</v>
      </c>
      <c r="S1205" s="1">
        <v>0.8</v>
      </c>
      <c r="T1205" s="1">
        <f t="shared" si="59"/>
        <v>2.5854720505278397E-2</v>
      </c>
      <c r="U1205" s="1">
        <v>4</v>
      </c>
      <c r="V1205" s="1">
        <v>7</v>
      </c>
      <c r="W1205" s="1"/>
      <c r="X1205" s="1"/>
      <c r="Y1205" s="1"/>
      <c r="Z1205" s="1"/>
      <c r="AA1205" s="1"/>
      <c r="AB1205" s="1"/>
      <c r="AC1205" s="1" t="s">
        <v>41</v>
      </c>
      <c r="AD1205" s="1" t="s">
        <v>51</v>
      </c>
      <c r="AE1205" s="1" t="s">
        <v>40</v>
      </c>
      <c r="AF1205" s="3">
        <v>4722600.5458000004</v>
      </c>
      <c r="AG1205" s="3">
        <v>2580694.2067999998</v>
      </c>
      <c r="AH1205" s="3">
        <v>-75.525746999999996</v>
      </c>
      <c r="AI1205" s="3">
        <v>9.246193001</v>
      </c>
    </row>
    <row r="1206" spans="1:35" ht="15.75" hidden="1" customHeight="1" x14ac:dyDescent="0.25">
      <c r="A1206" s="1" t="s">
        <v>32</v>
      </c>
      <c r="B1206" s="1" t="s">
        <v>97</v>
      </c>
      <c r="C1206" s="1" t="s">
        <v>98</v>
      </c>
      <c r="D1206" s="1">
        <v>27</v>
      </c>
      <c r="E1206" s="1">
        <v>1120</v>
      </c>
      <c r="F1206" s="1" t="s">
        <v>48</v>
      </c>
      <c r="G1206" s="2">
        <v>45806</v>
      </c>
      <c r="H1206" s="1" t="s">
        <v>49</v>
      </c>
      <c r="I1206" s="1" t="s">
        <v>37</v>
      </c>
      <c r="J1206" s="1" t="s">
        <v>38</v>
      </c>
      <c r="K1206" s="1">
        <v>2</v>
      </c>
      <c r="L1206" s="1">
        <v>26</v>
      </c>
      <c r="M1206" s="1" t="s">
        <v>54</v>
      </c>
      <c r="N1206" s="1" t="s">
        <v>40</v>
      </c>
      <c r="O1206" s="1">
        <v>50</v>
      </c>
      <c r="P1206" s="35">
        <f t="shared" si="58"/>
        <v>0.5</v>
      </c>
      <c r="Q1206" s="1">
        <f t="shared" si="57"/>
        <v>0.15915494309189535</v>
      </c>
      <c r="R1206" s="1">
        <v>5.5</v>
      </c>
      <c r="S1206" s="1">
        <v>2.8</v>
      </c>
      <c r="T1206" s="1">
        <f t="shared" si="59"/>
        <v>1.9894367886486918E-2</v>
      </c>
      <c r="U1206" s="1">
        <v>5</v>
      </c>
      <c r="V1206" s="1">
        <v>8</v>
      </c>
      <c r="W1206" s="1"/>
      <c r="X1206" s="1"/>
      <c r="Y1206" s="1"/>
      <c r="Z1206" s="1"/>
      <c r="AA1206" s="1"/>
      <c r="AB1206" s="1"/>
      <c r="AC1206" s="1" t="s">
        <v>41</v>
      </c>
      <c r="AD1206" s="1" t="s">
        <v>51</v>
      </c>
      <c r="AE1206" s="1" t="s">
        <v>40</v>
      </c>
      <c r="AF1206" s="3">
        <v>4722599.9861000003</v>
      </c>
      <c r="AG1206" s="3">
        <v>2580692.7725999998</v>
      </c>
      <c r="AH1206" s="3">
        <v>-75.525751999999997</v>
      </c>
      <c r="AI1206" s="3">
        <v>9.2461800000000007</v>
      </c>
    </row>
    <row r="1207" spans="1:35" ht="15.75" hidden="1" customHeight="1" x14ac:dyDescent="0.25">
      <c r="A1207" s="1" t="s">
        <v>32</v>
      </c>
      <c r="B1207" s="1" t="s">
        <v>97</v>
      </c>
      <c r="C1207" s="1" t="s">
        <v>98</v>
      </c>
      <c r="D1207" s="1">
        <v>27</v>
      </c>
      <c r="E1207" s="1">
        <v>1121</v>
      </c>
      <c r="F1207" s="1" t="s">
        <v>48</v>
      </c>
      <c r="G1207" s="2">
        <v>45806</v>
      </c>
      <c r="H1207" s="1" t="s">
        <v>49</v>
      </c>
      <c r="I1207" s="1" t="s">
        <v>37</v>
      </c>
      <c r="J1207" s="1" t="s">
        <v>38</v>
      </c>
      <c r="K1207" s="1">
        <v>2</v>
      </c>
      <c r="L1207" s="1">
        <v>27</v>
      </c>
      <c r="M1207" s="1" t="s">
        <v>43</v>
      </c>
      <c r="N1207" s="1" t="s">
        <v>40</v>
      </c>
      <c r="O1207" s="1">
        <v>48.5</v>
      </c>
      <c r="P1207" s="35">
        <f t="shared" si="58"/>
        <v>0.48499999999999999</v>
      </c>
      <c r="Q1207" s="1">
        <f t="shared" si="57"/>
        <v>0.15438029479913848</v>
      </c>
      <c r="R1207" s="1">
        <v>7</v>
      </c>
      <c r="S1207" s="1">
        <v>4.8</v>
      </c>
      <c r="T1207" s="1">
        <f t="shared" si="59"/>
        <v>1.8718610744395538E-2</v>
      </c>
      <c r="U1207" s="1">
        <v>2</v>
      </c>
      <c r="V1207" s="1">
        <v>5</v>
      </c>
      <c r="W1207" s="1">
        <v>0</v>
      </c>
      <c r="X1207" s="1">
        <v>0</v>
      </c>
      <c r="Y1207" s="1">
        <v>0</v>
      </c>
      <c r="Z1207" s="1">
        <v>0</v>
      </c>
      <c r="AA1207" s="1">
        <v>0</v>
      </c>
      <c r="AB1207" s="1">
        <v>0</v>
      </c>
      <c r="AC1207" s="1" t="s">
        <v>41</v>
      </c>
      <c r="AD1207" s="1" t="s">
        <v>51</v>
      </c>
      <c r="AE1207" s="1" t="s">
        <v>40</v>
      </c>
      <c r="AF1207" s="3">
        <v>4722602.8458000002</v>
      </c>
      <c r="AG1207" s="3">
        <v>2580693.0841999999</v>
      </c>
      <c r="AH1207" s="3">
        <v>-75.525726000000006</v>
      </c>
      <c r="AI1207" s="3">
        <v>9.2461830000000003</v>
      </c>
    </row>
    <row r="1208" spans="1:35" ht="15.75" hidden="1" customHeight="1" x14ac:dyDescent="0.25">
      <c r="A1208" s="1" t="s">
        <v>32</v>
      </c>
      <c r="B1208" s="1" t="s">
        <v>97</v>
      </c>
      <c r="C1208" s="1" t="s">
        <v>98</v>
      </c>
      <c r="D1208" s="1">
        <v>27</v>
      </c>
      <c r="E1208" s="1">
        <v>1122</v>
      </c>
      <c r="F1208" s="1" t="s">
        <v>48</v>
      </c>
      <c r="G1208" s="2">
        <v>45806</v>
      </c>
      <c r="H1208" s="1" t="s">
        <v>49</v>
      </c>
      <c r="I1208" s="1" t="s">
        <v>37</v>
      </c>
      <c r="J1208" s="1" t="s">
        <v>38</v>
      </c>
      <c r="K1208" s="1">
        <v>2</v>
      </c>
      <c r="L1208" s="1">
        <v>28</v>
      </c>
      <c r="M1208" s="1" t="s">
        <v>39</v>
      </c>
      <c r="N1208" s="1" t="s">
        <v>40</v>
      </c>
      <c r="O1208" s="1">
        <v>50.5</v>
      </c>
      <c r="P1208" s="35">
        <f t="shared" si="58"/>
        <v>0.505</v>
      </c>
      <c r="Q1208" s="1">
        <f t="shared" si="57"/>
        <v>0.16074649252281431</v>
      </c>
      <c r="R1208" s="1">
        <v>7.5</v>
      </c>
      <c r="S1208" s="1">
        <v>5.3</v>
      </c>
      <c r="T1208" s="1">
        <f t="shared" si="59"/>
        <v>2.0294244681005307E-2</v>
      </c>
      <c r="U1208" s="1">
        <v>9</v>
      </c>
      <c r="V1208" s="1">
        <v>12</v>
      </c>
      <c r="W1208" s="1">
        <v>0</v>
      </c>
      <c r="X1208" s="1">
        <v>0</v>
      </c>
      <c r="Y1208" s="1">
        <v>0</v>
      </c>
      <c r="Z1208" s="1">
        <v>0</v>
      </c>
      <c r="AA1208" s="1">
        <v>0</v>
      </c>
      <c r="AB1208" s="1">
        <v>0</v>
      </c>
      <c r="AC1208" s="1" t="s">
        <v>41</v>
      </c>
      <c r="AD1208" s="1" t="s">
        <v>51</v>
      </c>
      <c r="AE1208" s="1" t="s">
        <v>40</v>
      </c>
      <c r="AF1208" s="3">
        <v>4722610.1994000003</v>
      </c>
      <c r="AG1208" s="3">
        <v>2580691.7045999998</v>
      </c>
      <c r="AH1208" s="3">
        <v>-75.525659000000005</v>
      </c>
      <c r="AI1208" s="3">
        <v>9.2461710000000004</v>
      </c>
    </row>
    <row r="1209" spans="1:35" ht="15.75" hidden="1" customHeight="1" x14ac:dyDescent="0.25">
      <c r="A1209" s="1" t="s">
        <v>32</v>
      </c>
      <c r="B1209" s="1" t="s">
        <v>97</v>
      </c>
      <c r="C1209" s="1" t="s">
        <v>98</v>
      </c>
      <c r="D1209" s="1">
        <v>27</v>
      </c>
      <c r="E1209" s="1">
        <v>1123</v>
      </c>
      <c r="F1209" s="1" t="s">
        <v>48</v>
      </c>
      <c r="G1209" s="2">
        <v>45806</v>
      </c>
      <c r="H1209" s="1" t="s">
        <v>49</v>
      </c>
      <c r="I1209" s="1" t="s">
        <v>37</v>
      </c>
      <c r="J1209" s="1" t="s">
        <v>38</v>
      </c>
      <c r="K1209" s="1">
        <v>2</v>
      </c>
      <c r="L1209" s="1">
        <v>29</v>
      </c>
      <c r="M1209" s="1" t="s">
        <v>39</v>
      </c>
      <c r="N1209" s="1" t="s">
        <v>40</v>
      </c>
      <c r="O1209" s="1">
        <v>51</v>
      </c>
      <c r="P1209" s="35">
        <f t="shared" si="58"/>
        <v>0.51</v>
      </c>
      <c r="Q1209" s="1">
        <f t="shared" si="57"/>
        <v>0.16233804195373325</v>
      </c>
      <c r="R1209" s="1">
        <v>8</v>
      </c>
      <c r="S1209" s="1">
        <v>6</v>
      </c>
      <c r="T1209" s="1">
        <f t="shared" si="59"/>
        <v>2.0698100349100988E-2</v>
      </c>
      <c r="U1209" s="1">
        <v>8</v>
      </c>
      <c r="V1209" s="1">
        <v>11</v>
      </c>
      <c r="W1209" s="1">
        <v>0</v>
      </c>
      <c r="X1209" s="1">
        <v>0</v>
      </c>
      <c r="Y1209" s="1">
        <v>0</v>
      </c>
      <c r="Z1209" s="1">
        <v>0</v>
      </c>
      <c r="AA1209" s="1">
        <v>0</v>
      </c>
      <c r="AB1209" s="1">
        <v>0</v>
      </c>
      <c r="AC1209" s="1" t="s">
        <v>41</v>
      </c>
      <c r="AD1209" s="1" t="s">
        <v>51</v>
      </c>
      <c r="AE1209" s="1" t="s">
        <v>40</v>
      </c>
      <c r="AF1209" s="3">
        <v>4722607.1215000004</v>
      </c>
      <c r="AG1209" s="3">
        <v>2580691.6157999998</v>
      </c>
      <c r="AH1209" s="3">
        <v>-75.525687000000005</v>
      </c>
      <c r="AI1209" s="3">
        <v>9.2461699999999993</v>
      </c>
    </row>
    <row r="1210" spans="1:35" ht="15.75" hidden="1" customHeight="1" x14ac:dyDescent="0.25">
      <c r="A1210" s="1" t="s">
        <v>32</v>
      </c>
      <c r="B1210" s="1" t="s">
        <v>97</v>
      </c>
      <c r="C1210" s="1" t="s">
        <v>98</v>
      </c>
      <c r="D1210" s="1">
        <v>27</v>
      </c>
      <c r="E1210" s="1">
        <v>1124</v>
      </c>
      <c r="F1210" s="1" t="s">
        <v>48</v>
      </c>
      <c r="G1210" s="2">
        <v>45806</v>
      </c>
      <c r="H1210" s="1" t="s">
        <v>49</v>
      </c>
      <c r="I1210" s="1" t="s">
        <v>37</v>
      </c>
      <c r="J1210" s="1" t="s">
        <v>38</v>
      </c>
      <c r="K1210" s="1">
        <v>2</v>
      </c>
      <c r="L1210" s="1">
        <v>30</v>
      </c>
      <c r="M1210" s="1" t="s">
        <v>52</v>
      </c>
      <c r="N1210" s="1" t="s">
        <v>40</v>
      </c>
      <c r="O1210" s="1">
        <v>64</v>
      </c>
      <c r="P1210" s="35">
        <f t="shared" si="58"/>
        <v>0.64</v>
      </c>
      <c r="Q1210" s="1">
        <f t="shared" si="57"/>
        <v>0.20371832715762606</v>
      </c>
      <c r="R1210" s="1">
        <v>3.5</v>
      </c>
      <c r="S1210" s="1">
        <v>0.15</v>
      </c>
      <c r="T1210" s="1">
        <f t="shared" si="59"/>
        <v>3.2594932345220172E-2</v>
      </c>
      <c r="U1210" s="1">
        <v>2</v>
      </c>
      <c r="V1210" s="1">
        <v>5</v>
      </c>
      <c r="W1210" s="1"/>
      <c r="X1210" s="1"/>
      <c r="Y1210" s="1"/>
      <c r="Z1210" s="1"/>
      <c r="AA1210" s="1"/>
      <c r="AB1210" s="1"/>
      <c r="AC1210" s="1" t="s">
        <v>41</v>
      </c>
      <c r="AD1210" s="1" t="s">
        <v>51</v>
      </c>
      <c r="AE1210" s="1" t="s">
        <v>40</v>
      </c>
      <c r="AF1210" s="3">
        <v>4722605.5131000001</v>
      </c>
      <c r="AG1210" s="3">
        <v>2580697.2689999999</v>
      </c>
      <c r="AH1210" s="3">
        <v>-75.525701999999995</v>
      </c>
      <c r="AI1210" s="3">
        <v>9.2462210000000002</v>
      </c>
    </row>
    <row r="1211" spans="1:35" ht="15.75" hidden="1" customHeight="1" x14ac:dyDescent="0.25">
      <c r="A1211" s="1" t="s">
        <v>32</v>
      </c>
      <c r="B1211" s="1" t="s">
        <v>97</v>
      </c>
      <c r="C1211" s="1" t="s">
        <v>98</v>
      </c>
      <c r="D1211" s="1">
        <v>27</v>
      </c>
      <c r="E1211" s="1">
        <v>1125</v>
      </c>
      <c r="F1211" s="1" t="s">
        <v>48</v>
      </c>
      <c r="G1211" s="2">
        <v>45806</v>
      </c>
      <c r="H1211" s="1" t="s">
        <v>49</v>
      </c>
      <c r="I1211" s="1" t="s">
        <v>37</v>
      </c>
      <c r="J1211" s="1" t="s">
        <v>38</v>
      </c>
      <c r="K1211" s="1">
        <v>2</v>
      </c>
      <c r="L1211" s="1">
        <v>31</v>
      </c>
      <c r="M1211" s="1" t="s">
        <v>52</v>
      </c>
      <c r="N1211" s="1" t="s">
        <v>40</v>
      </c>
      <c r="O1211" s="1">
        <v>44</v>
      </c>
      <c r="P1211" s="35">
        <f t="shared" si="58"/>
        <v>0.44</v>
      </c>
      <c r="Q1211" s="1">
        <f t="shared" si="57"/>
        <v>0.14005634992086791</v>
      </c>
      <c r="R1211" s="1">
        <v>3</v>
      </c>
      <c r="S1211" s="1">
        <v>0.3</v>
      </c>
      <c r="T1211" s="1">
        <f t="shared" si="59"/>
        <v>1.5406198491295469E-2</v>
      </c>
      <c r="U1211" s="1">
        <v>3</v>
      </c>
      <c r="V1211" s="1">
        <v>6</v>
      </c>
      <c r="W1211" s="1"/>
      <c r="X1211" s="1"/>
      <c r="Y1211" s="1"/>
      <c r="Z1211" s="1"/>
      <c r="AA1211" s="1"/>
      <c r="AB1211" s="1"/>
      <c r="AC1211" s="1" t="s">
        <v>41</v>
      </c>
      <c r="AD1211" s="1" t="s">
        <v>51</v>
      </c>
      <c r="AE1211" s="1" t="s">
        <v>40</v>
      </c>
      <c r="AF1211" s="3">
        <v>4722605.9142000005</v>
      </c>
      <c r="AG1211" s="3">
        <v>2580691.8456000001</v>
      </c>
      <c r="AH1211" s="3">
        <v>-75.525698000000006</v>
      </c>
      <c r="AI1211" s="3">
        <v>9.2461719999999996</v>
      </c>
    </row>
    <row r="1212" spans="1:35" ht="15.75" hidden="1" customHeight="1" x14ac:dyDescent="0.25">
      <c r="A1212" s="1" t="s">
        <v>32</v>
      </c>
      <c r="B1212" s="1" t="s">
        <v>97</v>
      </c>
      <c r="C1212" s="1" t="s">
        <v>98</v>
      </c>
      <c r="D1212" s="1">
        <v>27</v>
      </c>
      <c r="E1212" s="1">
        <v>1126</v>
      </c>
      <c r="F1212" s="1" t="s">
        <v>48</v>
      </c>
      <c r="G1212" s="2">
        <v>45806</v>
      </c>
      <c r="H1212" s="1" t="s">
        <v>49</v>
      </c>
      <c r="I1212" s="1" t="s">
        <v>37</v>
      </c>
      <c r="J1212" s="1" t="s">
        <v>38</v>
      </c>
      <c r="K1212" s="1">
        <v>2</v>
      </c>
      <c r="L1212" s="1">
        <v>32</v>
      </c>
      <c r="M1212" s="1" t="s">
        <v>39</v>
      </c>
      <c r="N1212" s="1" t="s">
        <v>40</v>
      </c>
      <c r="O1212" s="1">
        <v>57.5</v>
      </c>
      <c r="P1212" s="35">
        <f t="shared" si="58"/>
        <v>0.57499999999999996</v>
      </c>
      <c r="Q1212" s="1">
        <f t="shared" si="57"/>
        <v>0.18302818455567962</v>
      </c>
      <c r="R1212" s="1">
        <v>8.1999999999999993</v>
      </c>
      <c r="S1212" s="1">
        <v>6</v>
      </c>
      <c r="T1212" s="1">
        <f t="shared" si="59"/>
        <v>2.6310301529878944E-2</v>
      </c>
      <c r="U1212" s="1">
        <v>8</v>
      </c>
      <c r="V1212" s="1">
        <v>11</v>
      </c>
      <c r="W1212" s="1">
        <v>0</v>
      </c>
      <c r="X1212" s="1">
        <v>0</v>
      </c>
      <c r="Y1212" s="1">
        <v>0</v>
      </c>
      <c r="Z1212" s="1">
        <v>0</v>
      </c>
      <c r="AA1212" s="1">
        <v>0</v>
      </c>
      <c r="AB1212" s="1">
        <v>0</v>
      </c>
      <c r="AC1212" s="1" t="s">
        <v>41</v>
      </c>
      <c r="AD1212" s="1" t="s">
        <v>51</v>
      </c>
      <c r="AE1212" s="1" t="s">
        <v>40</v>
      </c>
      <c r="AF1212" s="3">
        <v>4722604.4886999996</v>
      </c>
      <c r="AG1212" s="3">
        <v>2580692.2982000001</v>
      </c>
      <c r="AH1212" s="3">
        <v>-75.525711000000001</v>
      </c>
      <c r="AI1212" s="3">
        <v>9.2461760000000002</v>
      </c>
    </row>
    <row r="1213" spans="1:35" ht="15.75" hidden="1" customHeight="1" x14ac:dyDescent="0.25">
      <c r="A1213" s="1" t="s">
        <v>32</v>
      </c>
      <c r="B1213" s="1" t="s">
        <v>97</v>
      </c>
      <c r="C1213" s="1" t="s">
        <v>98</v>
      </c>
      <c r="D1213" s="1">
        <v>27</v>
      </c>
      <c r="E1213" s="1">
        <v>1127</v>
      </c>
      <c r="F1213" s="1" t="s">
        <v>48</v>
      </c>
      <c r="G1213" s="2">
        <v>45806</v>
      </c>
      <c r="H1213" s="1" t="s">
        <v>49</v>
      </c>
      <c r="I1213" s="1" t="s">
        <v>37</v>
      </c>
      <c r="J1213" s="1" t="s">
        <v>38</v>
      </c>
      <c r="K1213" s="1">
        <v>2</v>
      </c>
      <c r="L1213" s="1">
        <v>33</v>
      </c>
      <c r="M1213" s="1" t="s">
        <v>43</v>
      </c>
      <c r="N1213" s="1" t="s">
        <v>40</v>
      </c>
      <c r="O1213" s="1">
        <v>51</v>
      </c>
      <c r="P1213" s="35">
        <f t="shared" si="58"/>
        <v>0.51</v>
      </c>
      <c r="Q1213" s="1">
        <f t="shared" si="57"/>
        <v>0.16233804195373325</v>
      </c>
      <c r="R1213" s="1">
        <v>7</v>
      </c>
      <c r="S1213" s="1">
        <v>4.5</v>
      </c>
      <c r="T1213" s="1">
        <f t="shared" si="59"/>
        <v>2.0698100349100988E-2</v>
      </c>
      <c r="U1213" s="1">
        <v>8</v>
      </c>
      <c r="V1213" s="1">
        <v>11</v>
      </c>
      <c r="W1213" s="1">
        <v>0</v>
      </c>
      <c r="X1213" s="1">
        <v>0</v>
      </c>
      <c r="Y1213" s="1">
        <v>0</v>
      </c>
      <c r="Z1213" s="1">
        <v>0</v>
      </c>
      <c r="AA1213" s="1">
        <v>0</v>
      </c>
      <c r="AB1213" s="1">
        <v>0</v>
      </c>
      <c r="AC1213" s="1" t="s">
        <v>41</v>
      </c>
      <c r="AD1213" s="1" t="s">
        <v>51</v>
      </c>
      <c r="AE1213" s="1" t="s">
        <v>40</v>
      </c>
      <c r="AF1213" s="3">
        <v>4722605.375</v>
      </c>
      <c r="AG1213" s="3">
        <v>2580693.2875999999</v>
      </c>
      <c r="AH1213" s="3">
        <v>-75.525702999999993</v>
      </c>
      <c r="AI1213" s="3">
        <v>9.2461850010000006</v>
      </c>
    </row>
    <row r="1214" spans="1:35" ht="15.75" hidden="1" customHeight="1" x14ac:dyDescent="0.25">
      <c r="A1214" s="1" t="s">
        <v>32</v>
      </c>
      <c r="B1214" s="1" t="s">
        <v>97</v>
      </c>
      <c r="C1214" s="1" t="s">
        <v>98</v>
      </c>
      <c r="D1214" s="1">
        <v>27</v>
      </c>
      <c r="E1214" s="1" t="s">
        <v>40</v>
      </c>
      <c r="F1214" s="1" t="s">
        <v>48</v>
      </c>
      <c r="G1214" s="2">
        <v>45806</v>
      </c>
      <c r="H1214" s="1" t="s">
        <v>49</v>
      </c>
      <c r="I1214" s="1" t="s">
        <v>37</v>
      </c>
      <c r="J1214" s="1" t="s">
        <v>38</v>
      </c>
      <c r="K1214" s="1">
        <v>2</v>
      </c>
      <c r="L1214" s="1">
        <v>34</v>
      </c>
      <c r="M1214" s="1" t="s">
        <v>44</v>
      </c>
      <c r="N1214" s="1">
        <v>19</v>
      </c>
      <c r="O1214" s="1" t="s">
        <v>40</v>
      </c>
      <c r="P1214" s="35"/>
      <c r="Q1214" s="1"/>
      <c r="R1214" s="1">
        <v>0.6</v>
      </c>
      <c r="S1214" s="1" t="s">
        <v>40</v>
      </c>
      <c r="T1214" s="1">
        <f t="shared" si="59"/>
        <v>0</v>
      </c>
      <c r="U1214" s="1" t="s">
        <v>40</v>
      </c>
      <c r="V1214" s="1" t="s">
        <v>40</v>
      </c>
      <c r="W1214" s="1"/>
      <c r="X1214" s="1"/>
      <c r="Y1214" s="1"/>
      <c r="Z1214" s="1"/>
      <c r="AA1214" s="1"/>
      <c r="AB1214" s="1"/>
      <c r="AC1214" s="1" t="s">
        <v>41</v>
      </c>
      <c r="AD1214" s="1" t="s">
        <v>51</v>
      </c>
      <c r="AE1214" s="1" t="s">
        <v>40</v>
      </c>
    </row>
    <row r="1215" spans="1:35" ht="15.75" hidden="1" customHeight="1" x14ac:dyDescent="0.25">
      <c r="A1215" s="1" t="s">
        <v>32</v>
      </c>
      <c r="B1215" s="1" t="s">
        <v>97</v>
      </c>
      <c r="C1215" s="1" t="s">
        <v>98</v>
      </c>
      <c r="D1215" s="1">
        <v>27</v>
      </c>
      <c r="E1215" s="1" t="s">
        <v>40</v>
      </c>
      <c r="F1215" s="1" t="s">
        <v>48</v>
      </c>
      <c r="G1215" s="2">
        <v>45806</v>
      </c>
      <c r="H1215" s="1" t="s">
        <v>49</v>
      </c>
      <c r="I1215" s="1" t="s">
        <v>37</v>
      </c>
      <c r="J1215" s="1" t="s">
        <v>38</v>
      </c>
      <c r="K1215" s="1">
        <v>2</v>
      </c>
      <c r="L1215" s="1">
        <v>35</v>
      </c>
      <c r="M1215" s="1" t="s">
        <v>47</v>
      </c>
      <c r="N1215" s="1">
        <v>15</v>
      </c>
      <c r="O1215" s="1" t="s">
        <v>40</v>
      </c>
      <c r="P1215" s="35"/>
      <c r="Q1215" s="1"/>
      <c r="R1215" s="1">
        <v>0.15</v>
      </c>
      <c r="S1215" s="1" t="s">
        <v>40</v>
      </c>
      <c r="T1215" s="1">
        <f t="shared" si="59"/>
        <v>0</v>
      </c>
      <c r="U1215" s="1" t="s">
        <v>40</v>
      </c>
      <c r="V1215" s="1" t="s">
        <v>40</v>
      </c>
      <c r="W1215" s="1"/>
      <c r="X1215" s="1"/>
      <c r="Y1215" s="1"/>
      <c r="Z1215" s="1"/>
      <c r="AA1215" s="1"/>
      <c r="AB1215" s="1"/>
      <c r="AC1215" s="1" t="s">
        <v>41</v>
      </c>
      <c r="AD1215" s="1" t="s">
        <v>51</v>
      </c>
      <c r="AE1215" s="1" t="s">
        <v>40</v>
      </c>
    </row>
    <row r="1216" spans="1:35" ht="15.75" hidden="1" customHeight="1" x14ac:dyDescent="0.25">
      <c r="A1216" s="1" t="s">
        <v>32</v>
      </c>
      <c r="B1216" s="1" t="s">
        <v>97</v>
      </c>
      <c r="C1216" s="1" t="s">
        <v>98</v>
      </c>
      <c r="D1216" s="1">
        <v>27</v>
      </c>
      <c r="E1216" s="1" t="s">
        <v>40</v>
      </c>
      <c r="F1216" s="1" t="s">
        <v>48</v>
      </c>
      <c r="G1216" s="2">
        <v>45806</v>
      </c>
      <c r="H1216" s="1" t="s">
        <v>49</v>
      </c>
      <c r="I1216" s="1" t="s">
        <v>37</v>
      </c>
      <c r="J1216" s="1" t="s">
        <v>38</v>
      </c>
      <c r="K1216" s="1">
        <v>2</v>
      </c>
      <c r="L1216" s="1">
        <v>36</v>
      </c>
      <c r="M1216" s="1" t="s">
        <v>46</v>
      </c>
      <c r="N1216" s="1">
        <v>4</v>
      </c>
      <c r="O1216" s="1" t="s">
        <v>40</v>
      </c>
      <c r="P1216" s="35"/>
      <c r="Q1216" s="1"/>
      <c r="R1216" s="1">
        <v>0.25</v>
      </c>
      <c r="S1216" s="1" t="s">
        <v>40</v>
      </c>
      <c r="T1216" s="1">
        <f t="shared" si="59"/>
        <v>0</v>
      </c>
      <c r="U1216" s="1" t="s">
        <v>40</v>
      </c>
      <c r="V1216" s="1" t="s">
        <v>40</v>
      </c>
      <c r="W1216" s="1"/>
      <c r="X1216" s="1"/>
      <c r="Y1216" s="1"/>
      <c r="Z1216" s="1"/>
      <c r="AA1216" s="1"/>
      <c r="AB1216" s="1"/>
      <c r="AC1216" s="1" t="s">
        <v>41</v>
      </c>
      <c r="AD1216" s="1" t="s">
        <v>51</v>
      </c>
      <c r="AE1216" s="1" t="s">
        <v>40</v>
      </c>
    </row>
    <row r="1217" spans="1:35" ht="15.75" hidden="1" customHeight="1" x14ac:dyDescent="0.25">
      <c r="A1217" s="1" t="s">
        <v>32</v>
      </c>
      <c r="B1217" s="1" t="s">
        <v>97</v>
      </c>
      <c r="C1217" s="1" t="s">
        <v>98</v>
      </c>
      <c r="D1217" s="1">
        <v>27</v>
      </c>
      <c r="E1217" s="1">
        <v>1128</v>
      </c>
      <c r="F1217" s="1" t="s">
        <v>48</v>
      </c>
      <c r="G1217" s="2">
        <v>45806</v>
      </c>
      <c r="H1217" s="1" t="s">
        <v>49</v>
      </c>
      <c r="I1217" s="1" t="s">
        <v>37</v>
      </c>
      <c r="J1217" s="1" t="s">
        <v>38</v>
      </c>
      <c r="K1217" s="1">
        <v>3</v>
      </c>
      <c r="L1217" s="1">
        <v>37</v>
      </c>
      <c r="M1217" s="1" t="s">
        <v>52</v>
      </c>
      <c r="N1217" s="1" t="s">
        <v>40</v>
      </c>
      <c r="O1217" s="1">
        <v>49</v>
      </c>
      <c r="P1217" s="35">
        <f t="shared" si="58"/>
        <v>0.49</v>
      </c>
      <c r="Q1217" s="1">
        <f t="shared" si="57"/>
        <v>0.15597184423005744</v>
      </c>
      <c r="R1217" s="1">
        <v>3</v>
      </c>
      <c r="S1217" s="1">
        <v>0.15</v>
      </c>
      <c r="T1217" s="1">
        <f t="shared" si="59"/>
        <v>1.9106550918182037E-2</v>
      </c>
      <c r="U1217" s="1">
        <v>0</v>
      </c>
      <c r="V1217" s="1">
        <v>4</v>
      </c>
      <c r="W1217" s="1"/>
      <c r="X1217" s="1"/>
      <c r="Y1217" s="1"/>
      <c r="Z1217" s="1"/>
      <c r="AA1217" s="1"/>
      <c r="AB1217" s="1"/>
      <c r="AC1217" s="1" t="s">
        <v>41</v>
      </c>
      <c r="AD1217" s="1" t="s">
        <v>51</v>
      </c>
      <c r="AE1217" s="1" t="s">
        <v>40</v>
      </c>
      <c r="AF1217" s="3">
        <v>4722605.5806</v>
      </c>
      <c r="AG1217" s="3">
        <v>2580691.2949000001</v>
      </c>
      <c r="AH1217" s="3">
        <v>-75.525700999999998</v>
      </c>
      <c r="AI1217" s="3">
        <v>9.2461669999999998</v>
      </c>
    </row>
    <row r="1218" spans="1:35" ht="15.75" hidden="1" customHeight="1" x14ac:dyDescent="0.25">
      <c r="A1218" s="1" t="s">
        <v>32</v>
      </c>
      <c r="B1218" s="1" t="s">
        <v>97</v>
      </c>
      <c r="C1218" s="1" t="s">
        <v>98</v>
      </c>
      <c r="D1218" s="1">
        <v>27</v>
      </c>
      <c r="E1218" s="1">
        <v>1129</v>
      </c>
      <c r="F1218" s="1" t="s">
        <v>48</v>
      </c>
      <c r="G1218" s="2">
        <v>45806</v>
      </c>
      <c r="H1218" s="1" t="s">
        <v>49</v>
      </c>
      <c r="I1218" s="1" t="s">
        <v>37</v>
      </c>
      <c r="J1218" s="1" t="s">
        <v>38</v>
      </c>
      <c r="K1218" s="1">
        <v>3</v>
      </c>
      <c r="L1218" s="1">
        <v>38</v>
      </c>
      <c r="M1218" s="1" t="s">
        <v>52</v>
      </c>
      <c r="N1218" s="1" t="s">
        <v>40</v>
      </c>
      <c r="O1218" s="1">
        <v>46</v>
      </c>
      <c r="P1218" s="35">
        <f t="shared" si="58"/>
        <v>0.46</v>
      </c>
      <c r="Q1218" s="1">
        <f t="shared" si="57"/>
        <v>0.14642254764454371</v>
      </c>
      <c r="R1218" s="1">
        <v>4.5</v>
      </c>
      <c r="S1218" s="1">
        <v>0.4</v>
      </c>
      <c r="T1218" s="1">
        <f t="shared" si="59"/>
        <v>1.6838592979122526E-2</v>
      </c>
      <c r="U1218" s="1">
        <v>2</v>
      </c>
      <c r="V1218" s="1">
        <v>5</v>
      </c>
      <c r="W1218" s="1"/>
      <c r="X1218" s="1"/>
      <c r="Y1218" s="1"/>
      <c r="Z1218" s="1"/>
      <c r="AA1218" s="1"/>
      <c r="AB1218" s="1"/>
      <c r="AC1218" s="1" t="s">
        <v>41</v>
      </c>
      <c r="AD1218" s="1" t="s">
        <v>51</v>
      </c>
      <c r="AE1218" s="1" t="s">
        <v>40</v>
      </c>
      <c r="AF1218" s="3">
        <v>4722607.5431000004</v>
      </c>
      <c r="AG1218" s="3">
        <v>2580689.0685000001</v>
      </c>
      <c r="AH1218" s="3">
        <v>-75.525683000000001</v>
      </c>
      <c r="AI1218" s="3">
        <v>9.2461470000000006</v>
      </c>
    </row>
    <row r="1219" spans="1:35" ht="15.75" hidden="1" customHeight="1" x14ac:dyDescent="0.25">
      <c r="A1219" s="1" t="s">
        <v>32</v>
      </c>
      <c r="B1219" s="1" t="s">
        <v>97</v>
      </c>
      <c r="C1219" s="1" t="s">
        <v>98</v>
      </c>
      <c r="D1219" s="1">
        <v>27</v>
      </c>
      <c r="E1219" s="1">
        <v>1130</v>
      </c>
      <c r="F1219" s="1" t="s">
        <v>48</v>
      </c>
      <c r="G1219" s="2">
        <v>45806</v>
      </c>
      <c r="H1219" s="1" t="s">
        <v>49</v>
      </c>
      <c r="I1219" s="1" t="s">
        <v>37</v>
      </c>
      <c r="J1219" s="1" t="s">
        <v>38</v>
      </c>
      <c r="K1219" s="1">
        <v>3</v>
      </c>
      <c r="L1219" s="1">
        <v>39</v>
      </c>
      <c r="M1219" s="1" t="s">
        <v>56</v>
      </c>
      <c r="N1219" s="1" t="s">
        <v>40</v>
      </c>
      <c r="O1219" s="1">
        <v>49</v>
      </c>
      <c r="P1219" s="35">
        <f t="shared" si="58"/>
        <v>0.49</v>
      </c>
      <c r="Q1219" s="1">
        <f t="shared" si="57"/>
        <v>0.15597184423005744</v>
      </c>
      <c r="R1219" s="1">
        <v>4.2</v>
      </c>
      <c r="S1219" s="1">
        <v>0.9</v>
      </c>
      <c r="T1219" s="1">
        <f t="shared" si="59"/>
        <v>1.9106550918182037E-2</v>
      </c>
      <c r="U1219" s="1">
        <v>2</v>
      </c>
      <c r="V1219" s="1">
        <v>5</v>
      </c>
      <c r="W1219" s="1"/>
      <c r="X1219" s="1"/>
      <c r="Y1219" s="1"/>
      <c r="Z1219" s="1"/>
      <c r="AA1219" s="1"/>
      <c r="AB1219" s="1"/>
      <c r="AC1219" s="1" t="s">
        <v>41</v>
      </c>
      <c r="AD1219" s="1" t="s">
        <v>51</v>
      </c>
      <c r="AE1219" s="1" t="s">
        <v>40</v>
      </c>
      <c r="AF1219" s="3">
        <v>4722609.8525</v>
      </c>
      <c r="AG1219" s="3">
        <v>2580689.2733999998</v>
      </c>
      <c r="AH1219" s="3">
        <v>-75.525661999999997</v>
      </c>
      <c r="AI1219" s="3">
        <v>9.2461490000000008</v>
      </c>
    </row>
    <row r="1220" spans="1:35" ht="15.75" hidden="1" customHeight="1" x14ac:dyDescent="0.25">
      <c r="A1220" s="1" t="s">
        <v>32</v>
      </c>
      <c r="B1220" s="1" t="s">
        <v>97</v>
      </c>
      <c r="C1220" s="1" t="s">
        <v>98</v>
      </c>
      <c r="D1220" s="1">
        <v>27</v>
      </c>
      <c r="E1220" s="1">
        <v>1131</v>
      </c>
      <c r="F1220" s="1" t="s">
        <v>48</v>
      </c>
      <c r="G1220" s="2">
        <v>45806</v>
      </c>
      <c r="H1220" s="1" t="s">
        <v>49</v>
      </c>
      <c r="I1220" s="1" t="s">
        <v>37</v>
      </c>
      <c r="J1220" s="1" t="s">
        <v>38</v>
      </c>
      <c r="K1220" s="1">
        <v>3</v>
      </c>
      <c r="L1220" s="1">
        <v>40</v>
      </c>
      <c r="M1220" s="1" t="s">
        <v>52</v>
      </c>
      <c r="N1220" s="1" t="s">
        <v>40</v>
      </c>
      <c r="O1220" s="1">
        <v>59</v>
      </c>
      <c r="P1220" s="35">
        <f t="shared" si="58"/>
        <v>0.59</v>
      </c>
      <c r="Q1220" s="1">
        <f t="shared" si="57"/>
        <v>0.18780283284843649</v>
      </c>
      <c r="R1220" s="1">
        <v>4</v>
      </c>
      <c r="S1220" s="1">
        <v>0.4</v>
      </c>
      <c r="T1220" s="1">
        <f t="shared" si="59"/>
        <v>2.770091784514438E-2</v>
      </c>
      <c r="U1220" s="1">
        <v>4</v>
      </c>
      <c r="V1220" s="1">
        <v>7</v>
      </c>
      <c r="W1220" s="1"/>
      <c r="X1220" s="1"/>
      <c r="Y1220" s="1"/>
      <c r="Z1220" s="1"/>
      <c r="AA1220" s="1"/>
      <c r="AB1220" s="1"/>
      <c r="AC1220" s="1" t="s">
        <v>41</v>
      </c>
      <c r="AD1220" s="1" t="s">
        <v>51</v>
      </c>
      <c r="AE1220" s="1" t="s">
        <v>40</v>
      </c>
      <c r="AF1220" s="3">
        <v>4722601.8261000002</v>
      </c>
      <c r="AG1220" s="3">
        <v>2580688.7771999999</v>
      </c>
      <c r="AH1220" s="3">
        <v>-75.525734999999997</v>
      </c>
      <c r="AI1220" s="3">
        <v>9.2461439999999993</v>
      </c>
    </row>
    <row r="1221" spans="1:35" ht="15.75" hidden="1" customHeight="1" x14ac:dyDescent="0.25">
      <c r="A1221" s="1" t="s">
        <v>32</v>
      </c>
      <c r="B1221" s="1" t="s">
        <v>97</v>
      </c>
      <c r="C1221" s="1" t="s">
        <v>98</v>
      </c>
      <c r="D1221" s="1">
        <v>27</v>
      </c>
      <c r="E1221" s="1">
        <v>1132</v>
      </c>
      <c r="F1221" s="1" t="s">
        <v>48</v>
      </c>
      <c r="G1221" s="2">
        <v>45806</v>
      </c>
      <c r="H1221" s="1" t="s">
        <v>49</v>
      </c>
      <c r="I1221" s="1" t="s">
        <v>37</v>
      </c>
      <c r="J1221" s="1" t="s">
        <v>38</v>
      </c>
      <c r="K1221" s="1">
        <v>3</v>
      </c>
      <c r="L1221" s="1">
        <v>41</v>
      </c>
      <c r="M1221" s="1" t="s">
        <v>43</v>
      </c>
      <c r="N1221" s="1" t="s">
        <v>40</v>
      </c>
      <c r="O1221" s="1">
        <v>51</v>
      </c>
      <c r="P1221" s="35">
        <f t="shared" si="58"/>
        <v>0.51</v>
      </c>
      <c r="Q1221" s="1">
        <f t="shared" si="57"/>
        <v>0.16233804195373325</v>
      </c>
      <c r="R1221" s="1">
        <v>5.2</v>
      </c>
      <c r="S1221" s="1">
        <v>3</v>
      </c>
      <c r="T1221" s="1">
        <f t="shared" si="59"/>
        <v>2.0698100349100988E-2</v>
      </c>
      <c r="U1221" s="1">
        <v>9</v>
      </c>
      <c r="V1221" s="1">
        <v>12</v>
      </c>
      <c r="W1221" s="1">
        <v>0</v>
      </c>
      <c r="X1221" s="1">
        <v>0</v>
      </c>
      <c r="Y1221" s="1">
        <v>0</v>
      </c>
      <c r="Z1221" s="1">
        <v>0</v>
      </c>
      <c r="AA1221" s="1">
        <v>0</v>
      </c>
      <c r="AB1221" s="1">
        <v>0</v>
      </c>
      <c r="AC1221" s="1" t="s">
        <v>41</v>
      </c>
      <c r="AD1221" s="1" t="s">
        <v>51</v>
      </c>
      <c r="AE1221" s="1" t="s">
        <v>40</v>
      </c>
      <c r="AF1221" s="3">
        <v>4722608.7394000003</v>
      </c>
      <c r="AG1221" s="3">
        <v>2580687.2900999999</v>
      </c>
      <c r="AH1221" s="3">
        <v>-75.525672</v>
      </c>
      <c r="AI1221" s="3">
        <v>9.2461310000000001</v>
      </c>
    </row>
    <row r="1222" spans="1:35" ht="15.75" hidden="1" customHeight="1" x14ac:dyDescent="0.25">
      <c r="A1222" s="1" t="s">
        <v>32</v>
      </c>
      <c r="B1222" s="1" t="s">
        <v>97</v>
      </c>
      <c r="C1222" s="1" t="s">
        <v>98</v>
      </c>
      <c r="D1222" s="1">
        <v>27</v>
      </c>
      <c r="E1222" s="1">
        <v>1133</v>
      </c>
      <c r="F1222" s="1" t="s">
        <v>48</v>
      </c>
      <c r="G1222" s="2">
        <v>45806</v>
      </c>
      <c r="H1222" s="1" t="s">
        <v>49</v>
      </c>
      <c r="I1222" s="1" t="s">
        <v>37</v>
      </c>
      <c r="J1222" s="1" t="s">
        <v>38</v>
      </c>
      <c r="K1222" s="1">
        <v>3</v>
      </c>
      <c r="L1222" s="1">
        <v>42</v>
      </c>
      <c r="M1222" s="1" t="s">
        <v>43</v>
      </c>
      <c r="N1222" s="1" t="s">
        <v>40</v>
      </c>
      <c r="O1222" s="1">
        <v>50</v>
      </c>
      <c r="P1222" s="35">
        <f t="shared" si="58"/>
        <v>0.5</v>
      </c>
      <c r="Q1222" s="1">
        <f t="shared" si="57"/>
        <v>0.15915494309189535</v>
      </c>
      <c r="R1222" s="1">
        <v>5.8</v>
      </c>
      <c r="S1222" s="1">
        <v>3</v>
      </c>
      <c r="T1222" s="1">
        <f t="shared" si="59"/>
        <v>1.9894367886486918E-2</v>
      </c>
      <c r="U1222" s="1">
        <v>5</v>
      </c>
      <c r="V1222" s="1">
        <v>8</v>
      </c>
      <c r="W1222" s="1">
        <v>0</v>
      </c>
      <c r="X1222" s="1">
        <v>0</v>
      </c>
      <c r="Y1222" s="1">
        <v>0</v>
      </c>
      <c r="Z1222" s="1">
        <v>0</v>
      </c>
      <c r="AA1222" s="1">
        <v>0</v>
      </c>
      <c r="AB1222" s="1">
        <v>0</v>
      </c>
      <c r="AC1222" s="1" t="s">
        <v>41</v>
      </c>
      <c r="AD1222" s="1" t="s">
        <v>51</v>
      </c>
      <c r="AE1222" s="1" t="s">
        <v>40</v>
      </c>
      <c r="AF1222" s="3">
        <v>4722613.2545999996</v>
      </c>
      <c r="AG1222" s="3">
        <v>2580688.5855999999</v>
      </c>
      <c r="AH1222" s="3">
        <v>-75.525631000000004</v>
      </c>
      <c r="AI1222" s="3">
        <v>9.2461430010000001</v>
      </c>
    </row>
    <row r="1223" spans="1:35" ht="15.75" hidden="1" customHeight="1" x14ac:dyDescent="0.25">
      <c r="A1223" s="1" t="s">
        <v>32</v>
      </c>
      <c r="B1223" s="1" t="s">
        <v>97</v>
      </c>
      <c r="C1223" s="1" t="s">
        <v>98</v>
      </c>
      <c r="D1223" s="1">
        <v>27</v>
      </c>
      <c r="E1223" s="1">
        <v>1134</v>
      </c>
      <c r="F1223" s="1" t="s">
        <v>48</v>
      </c>
      <c r="G1223" s="2">
        <v>45806</v>
      </c>
      <c r="H1223" s="1" t="s">
        <v>49</v>
      </c>
      <c r="I1223" s="1" t="s">
        <v>37</v>
      </c>
      <c r="J1223" s="1" t="s">
        <v>38</v>
      </c>
      <c r="K1223" s="1">
        <v>3</v>
      </c>
      <c r="L1223" s="1">
        <v>43</v>
      </c>
      <c r="M1223" s="1" t="s">
        <v>43</v>
      </c>
      <c r="N1223" s="1" t="s">
        <v>40</v>
      </c>
      <c r="O1223" s="1">
        <v>56.5</v>
      </c>
      <c r="P1223" s="35">
        <f t="shared" si="58"/>
        <v>0.56499999999999995</v>
      </c>
      <c r="Q1223" s="1">
        <f t="shared" si="57"/>
        <v>0.17984508569384172</v>
      </c>
      <c r="R1223" s="1">
        <v>6.5</v>
      </c>
      <c r="S1223" s="1">
        <v>4.3</v>
      </c>
      <c r="T1223" s="1">
        <f t="shared" si="59"/>
        <v>2.5403118354255141E-2</v>
      </c>
      <c r="U1223" s="1">
        <v>9</v>
      </c>
      <c r="V1223" s="1">
        <v>12</v>
      </c>
      <c r="W1223" s="1">
        <v>0</v>
      </c>
      <c r="X1223" s="1">
        <v>0</v>
      </c>
      <c r="Y1223" s="1">
        <v>0</v>
      </c>
      <c r="Z1223" s="1">
        <v>0</v>
      </c>
      <c r="AA1223" s="1">
        <v>0</v>
      </c>
      <c r="AB1223" s="1">
        <v>0</v>
      </c>
      <c r="AC1223" s="1" t="s">
        <v>41</v>
      </c>
      <c r="AD1223" s="1" t="s">
        <v>51</v>
      </c>
      <c r="AE1223" s="1" t="s">
        <v>40</v>
      </c>
      <c r="AF1223" s="3">
        <v>4722610.6750999996</v>
      </c>
      <c r="AG1223" s="3">
        <v>2580696.7899000002</v>
      </c>
      <c r="AH1223" s="3">
        <v>-75.525655</v>
      </c>
      <c r="AI1223" s="3">
        <v>9.2462169999999997</v>
      </c>
    </row>
    <row r="1224" spans="1:35" ht="15.75" hidden="1" customHeight="1" x14ac:dyDescent="0.25">
      <c r="A1224" s="1" t="s">
        <v>32</v>
      </c>
      <c r="B1224" s="1" t="s">
        <v>97</v>
      </c>
      <c r="C1224" s="1" t="s">
        <v>98</v>
      </c>
      <c r="D1224" s="1">
        <v>27</v>
      </c>
      <c r="E1224" s="1">
        <v>1136</v>
      </c>
      <c r="F1224" s="1" t="s">
        <v>48</v>
      </c>
      <c r="G1224" s="2">
        <v>45806</v>
      </c>
      <c r="H1224" s="1" t="s">
        <v>49</v>
      </c>
      <c r="I1224" s="1" t="s">
        <v>37</v>
      </c>
      <c r="J1224" s="1" t="s">
        <v>38</v>
      </c>
      <c r="K1224" s="1">
        <v>3</v>
      </c>
      <c r="L1224" s="1">
        <v>44</v>
      </c>
      <c r="M1224" s="1" t="s">
        <v>52</v>
      </c>
      <c r="N1224" s="1" t="s">
        <v>40</v>
      </c>
      <c r="O1224" s="1">
        <v>53.5</v>
      </c>
      <c r="P1224" s="35">
        <f t="shared" si="58"/>
        <v>0.53500000000000003</v>
      </c>
      <c r="Q1224" s="1">
        <f t="shared" si="57"/>
        <v>0.17029578910832802</v>
      </c>
      <c r="R1224" s="1">
        <v>3.5</v>
      </c>
      <c r="S1224" s="1">
        <v>0.15</v>
      </c>
      <c r="T1224" s="1">
        <f t="shared" si="59"/>
        <v>2.2777061793238875E-2</v>
      </c>
      <c r="U1224" s="1">
        <v>0</v>
      </c>
      <c r="V1224" s="1">
        <v>4</v>
      </c>
      <c r="W1224" s="1"/>
      <c r="X1224" s="1"/>
      <c r="Y1224" s="1"/>
      <c r="Z1224" s="1"/>
      <c r="AA1224" s="1"/>
      <c r="AB1224" s="1"/>
      <c r="AC1224" s="1" t="s">
        <v>41</v>
      </c>
      <c r="AD1224" s="1" t="s">
        <v>51</v>
      </c>
      <c r="AE1224" s="1" t="s">
        <v>40</v>
      </c>
      <c r="AF1224" s="3">
        <v>4722609.7511999998</v>
      </c>
      <c r="AG1224" s="3">
        <v>2580690.4909999999</v>
      </c>
      <c r="AH1224" s="3">
        <v>-75.525662999999994</v>
      </c>
      <c r="AI1224" s="3">
        <v>9.2461600009999998</v>
      </c>
    </row>
    <row r="1225" spans="1:35" ht="15.75" hidden="1" customHeight="1" x14ac:dyDescent="0.25">
      <c r="A1225" s="1" t="s">
        <v>32</v>
      </c>
      <c r="B1225" s="1" t="s">
        <v>97</v>
      </c>
      <c r="C1225" s="1" t="s">
        <v>98</v>
      </c>
      <c r="D1225" s="1">
        <v>27</v>
      </c>
      <c r="E1225" s="1">
        <v>1135</v>
      </c>
      <c r="F1225" s="1" t="s">
        <v>48</v>
      </c>
      <c r="G1225" s="2">
        <v>45806</v>
      </c>
      <c r="H1225" s="1" t="s">
        <v>49</v>
      </c>
      <c r="I1225" s="1" t="s">
        <v>37</v>
      </c>
      <c r="J1225" s="1" t="s">
        <v>38</v>
      </c>
      <c r="K1225" s="1">
        <v>3</v>
      </c>
      <c r="L1225" s="1">
        <v>45</v>
      </c>
      <c r="M1225" s="1" t="s">
        <v>39</v>
      </c>
      <c r="N1225" s="1" t="s">
        <v>40</v>
      </c>
      <c r="O1225" s="1">
        <v>69</v>
      </c>
      <c r="P1225" s="35">
        <f t="shared" si="58"/>
        <v>0.69</v>
      </c>
      <c r="Q1225" s="1">
        <f t="shared" si="57"/>
        <v>0.21963382146681557</v>
      </c>
      <c r="R1225" s="1">
        <v>7</v>
      </c>
      <c r="S1225" s="1">
        <v>5</v>
      </c>
      <c r="T1225" s="1">
        <f t="shared" si="59"/>
        <v>3.7886834203025681E-2</v>
      </c>
      <c r="U1225" s="1">
        <v>8</v>
      </c>
      <c r="V1225" s="1">
        <v>11</v>
      </c>
      <c r="W1225" s="1">
        <v>0</v>
      </c>
      <c r="X1225" s="1">
        <v>0</v>
      </c>
      <c r="Y1225" s="1">
        <v>0</v>
      </c>
      <c r="Z1225" s="1">
        <v>0</v>
      </c>
      <c r="AA1225" s="1">
        <v>0</v>
      </c>
      <c r="AB1225" s="1">
        <v>0</v>
      </c>
      <c r="AC1225" s="1" t="s">
        <v>41</v>
      </c>
      <c r="AD1225" s="1" t="s">
        <v>51</v>
      </c>
      <c r="AE1225" s="1" t="s">
        <v>40</v>
      </c>
      <c r="AF1225" s="3">
        <v>4722610.2928999998</v>
      </c>
      <c r="AG1225" s="3">
        <v>2580689.3809000002</v>
      </c>
      <c r="AH1225" s="3">
        <v>-75.525658000000007</v>
      </c>
      <c r="AI1225" s="3">
        <v>9.2461500000000001</v>
      </c>
    </row>
    <row r="1226" spans="1:35" ht="15.75" hidden="1" customHeight="1" x14ac:dyDescent="0.25">
      <c r="A1226" s="1" t="s">
        <v>32</v>
      </c>
      <c r="B1226" s="1" t="s">
        <v>97</v>
      </c>
      <c r="C1226" s="1" t="s">
        <v>98</v>
      </c>
      <c r="D1226" s="1">
        <v>27</v>
      </c>
      <c r="E1226" s="1" t="s">
        <v>40</v>
      </c>
      <c r="F1226" s="1" t="s">
        <v>48</v>
      </c>
      <c r="G1226" s="2">
        <v>45806</v>
      </c>
      <c r="H1226" s="1" t="s">
        <v>49</v>
      </c>
      <c r="I1226" s="1" t="s">
        <v>37</v>
      </c>
      <c r="J1226" s="1" t="s">
        <v>38</v>
      </c>
      <c r="K1226" s="1">
        <v>3</v>
      </c>
      <c r="L1226" s="1">
        <v>46</v>
      </c>
      <c r="M1226" s="1" t="s">
        <v>47</v>
      </c>
      <c r="N1226" s="1">
        <v>19</v>
      </c>
      <c r="O1226" s="1" t="s">
        <v>40</v>
      </c>
      <c r="P1226" s="35"/>
      <c r="Q1226" s="1"/>
      <c r="R1226" s="1">
        <v>0.15</v>
      </c>
      <c r="S1226" s="1" t="s">
        <v>40</v>
      </c>
      <c r="T1226" s="1">
        <f t="shared" si="59"/>
        <v>0</v>
      </c>
      <c r="U1226" s="1" t="s">
        <v>40</v>
      </c>
      <c r="V1226" s="1" t="s">
        <v>40</v>
      </c>
      <c r="W1226" s="1"/>
      <c r="X1226" s="1"/>
      <c r="Y1226" s="1"/>
      <c r="Z1226" s="1"/>
      <c r="AA1226" s="1"/>
      <c r="AB1226" s="1"/>
      <c r="AC1226" s="1" t="s">
        <v>41</v>
      </c>
      <c r="AD1226" s="1" t="s">
        <v>51</v>
      </c>
      <c r="AE1226" s="1" t="s">
        <v>40</v>
      </c>
    </row>
    <row r="1227" spans="1:35" ht="15.75" hidden="1" customHeight="1" x14ac:dyDescent="0.25">
      <c r="A1227" s="1" t="s">
        <v>32</v>
      </c>
      <c r="B1227" s="1" t="s">
        <v>97</v>
      </c>
      <c r="C1227" s="1" t="s">
        <v>98</v>
      </c>
      <c r="D1227" s="1">
        <v>27</v>
      </c>
      <c r="E1227" s="1" t="s">
        <v>40</v>
      </c>
      <c r="F1227" s="1" t="s">
        <v>48</v>
      </c>
      <c r="G1227" s="2">
        <v>45806</v>
      </c>
      <c r="H1227" s="1" t="s">
        <v>49</v>
      </c>
      <c r="I1227" s="1" t="s">
        <v>37</v>
      </c>
      <c r="J1227" s="1" t="s">
        <v>38</v>
      </c>
      <c r="K1227" s="1">
        <v>3</v>
      </c>
      <c r="L1227" s="1">
        <v>47</v>
      </c>
      <c r="M1227" s="1" t="s">
        <v>46</v>
      </c>
      <c r="N1227" s="1">
        <v>4</v>
      </c>
      <c r="O1227" s="1" t="s">
        <v>40</v>
      </c>
      <c r="P1227" s="35"/>
      <c r="Q1227" s="1"/>
      <c r="R1227" s="1">
        <v>0.25</v>
      </c>
      <c r="S1227" s="1" t="s">
        <v>40</v>
      </c>
      <c r="T1227" s="1">
        <f t="shared" si="59"/>
        <v>0</v>
      </c>
      <c r="U1227" s="1" t="s">
        <v>40</v>
      </c>
      <c r="V1227" s="1" t="s">
        <v>40</v>
      </c>
      <c r="W1227" s="1"/>
      <c r="X1227" s="1"/>
      <c r="Y1227" s="1"/>
      <c r="Z1227" s="1"/>
      <c r="AA1227" s="1"/>
      <c r="AB1227" s="1"/>
      <c r="AC1227" s="1" t="s">
        <v>41</v>
      </c>
      <c r="AD1227" s="1" t="s">
        <v>51</v>
      </c>
      <c r="AE1227" s="1" t="s">
        <v>40</v>
      </c>
    </row>
    <row r="1228" spans="1:35" ht="15.75" hidden="1" customHeight="1" x14ac:dyDescent="0.25">
      <c r="A1228" s="1" t="s">
        <v>32</v>
      </c>
      <c r="B1228" s="1" t="s">
        <v>97</v>
      </c>
      <c r="C1228" s="1" t="s">
        <v>98</v>
      </c>
      <c r="D1228" s="1">
        <v>27</v>
      </c>
      <c r="E1228" s="1" t="s">
        <v>40</v>
      </c>
      <c r="F1228" s="1" t="s">
        <v>48</v>
      </c>
      <c r="G1228" s="2">
        <v>45806</v>
      </c>
      <c r="H1228" s="1" t="s">
        <v>49</v>
      </c>
      <c r="I1228" s="1" t="s">
        <v>37</v>
      </c>
      <c r="J1228" s="1" t="s">
        <v>38</v>
      </c>
      <c r="K1228" s="1">
        <v>3</v>
      </c>
      <c r="L1228" s="1">
        <v>48</v>
      </c>
      <c r="M1228" s="1" t="s">
        <v>44</v>
      </c>
      <c r="N1228" s="1">
        <v>13</v>
      </c>
      <c r="O1228" s="1" t="s">
        <v>40</v>
      </c>
      <c r="P1228" s="35"/>
      <c r="Q1228" s="1"/>
      <c r="R1228" s="1">
        <v>0.6</v>
      </c>
      <c r="S1228" s="1" t="s">
        <v>40</v>
      </c>
      <c r="T1228" s="1">
        <f t="shared" si="59"/>
        <v>0</v>
      </c>
      <c r="U1228" s="1" t="s">
        <v>40</v>
      </c>
      <c r="V1228" s="1" t="s">
        <v>40</v>
      </c>
      <c r="W1228" s="1"/>
      <c r="X1228" s="1"/>
      <c r="Y1228" s="1"/>
      <c r="Z1228" s="1"/>
      <c r="AA1228" s="1"/>
      <c r="AB1228" s="1"/>
      <c r="AC1228" s="1" t="s">
        <v>41</v>
      </c>
      <c r="AD1228" s="1" t="s">
        <v>51</v>
      </c>
      <c r="AE1228" s="1" t="s">
        <v>40</v>
      </c>
    </row>
    <row r="1229" spans="1:35" ht="15.75" hidden="1" customHeight="1" x14ac:dyDescent="0.25">
      <c r="A1229" s="1" t="s">
        <v>32</v>
      </c>
      <c r="B1229" s="1" t="s">
        <v>97</v>
      </c>
      <c r="C1229" s="1" t="s">
        <v>98</v>
      </c>
      <c r="D1229" s="1">
        <v>27</v>
      </c>
      <c r="E1229" s="1">
        <v>1137</v>
      </c>
      <c r="F1229" s="1" t="s">
        <v>48</v>
      </c>
      <c r="G1229" s="2">
        <v>45806</v>
      </c>
      <c r="H1229" s="1" t="s">
        <v>49</v>
      </c>
      <c r="I1229" s="1" t="s">
        <v>37</v>
      </c>
      <c r="J1229" s="1" t="s">
        <v>38</v>
      </c>
      <c r="K1229" s="1">
        <v>4</v>
      </c>
      <c r="L1229" s="1">
        <v>49</v>
      </c>
      <c r="M1229" s="1" t="s">
        <v>54</v>
      </c>
      <c r="N1229" s="1" t="s">
        <v>40</v>
      </c>
      <c r="O1229" s="1">
        <v>52.4</v>
      </c>
      <c r="P1229" s="35">
        <f t="shared" si="58"/>
        <v>0.52400000000000002</v>
      </c>
      <c r="Q1229" s="1">
        <f t="shared" si="57"/>
        <v>0.16679438036030633</v>
      </c>
      <c r="R1229" s="1">
        <v>4.2</v>
      </c>
      <c r="S1229" s="1">
        <v>1.5</v>
      </c>
      <c r="T1229" s="1">
        <f t="shared" si="59"/>
        <v>2.1850063827200131E-2</v>
      </c>
      <c r="U1229" s="1">
        <v>4</v>
      </c>
      <c r="V1229" s="1">
        <v>7</v>
      </c>
      <c r="W1229" s="1"/>
      <c r="X1229" s="1"/>
      <c r="Y1229" s="1"/>
      <c r="Z1229" s="1"/>
      <c r="AA1229" s="1"/>
      <c r="AB1229" s="1"/>
      <c r="AC1229" s="1" t="s">
        <v>41</v>
      </c>
      <c r="AD1229" s="1" t="s">
        <v>51</v>
      </c>
      <c r="AE1229" s="1" t="s">
        <v>40</v>
      </c>
      <c r="AF1229" s="3">
        <v>4722610.8596000001</v>
      </c>
      <c r="AG1229" s="3">
        <v>2580691.8106</v>
      </c>
      <c r="AH1229" s="3">
        <v>-75.525653000000005</v>
      </c>
      <c r="AI1229" s="3">
        <v>9.2461719999999996</v>
      </c>
    </row>
    <row r="1230" spans="1:35" ht="15.75" hidden="1" customHeight="1" x14ac:dyDescent="0.25">
      <c r="A1230" s="1" t="s">
        <v>32</v>
      </c>
      <c r="B1230" s="1" t="s">
        <v>97</v>
      </c>
      <c r="C1230" s="1" t="s">
        <v>98</v>
      </c>
      <c r="D1230" s="1">
        <v>27</v>
      </c>
      <c r="E1230" s="1">
        <v>1138</v>
      </c>
      <c r="F1230" s="1" t="s">
        <v>48</v>
      </c>
      <c r="G1230" s="2">
        <v>45806</v>
      </c>
      <c r="H1230" s="1" t="s">
        <v>49</v>
      </c>
      <c r="I1230" s="1" t="s">
        <v>37</v>
      </c>
      <c r="J1230" s="1" t="s">
        <v>38</v>
      </c>
      <c r="K1230" s="1">
        <v>4</v>
      </c>
      <c r="L1230" s="1">
        <v>50</v>
      </c>
      <c r="M1230" s="1" t="s">
        <v>56</v>
      </c>
      <c r="N1230" s="1" t="s">
        <v>40</v>
      </c>
      <c r="O1230" s="1">
        <v>52</v>
      </c>
      <c r="P1230" s="35">
        <f t="shared" si="58"/>
        <v>0.52</v>
      </c>
      <c r="Q1230" s="1">
        <f t="shared" si="57"/>
        <v>0.16552114081557115</v>
      </c>
      <c r="R1230" s="1">
        <v>4</v>
      </c>
      <c r="S1230" s="1">
        <v>0.9</v>
      </c>
      <c r="T1230" s="1">
        <f t="shared" si="59"/>
        <v>2.1517748306024251E-2</v>
      </c>
      <c r="U1230" s="1">
        <v>4</v>
      </c>
      <c r="V1230" s="1">
        <v>7</v>
      </c>
      <c r="W1230" s="1"/>
      <c r="X1230" s="1"/>
      <c r="Y1230" s="1"/>
      <c r="Z1230" s="1"/>
      <c r="AA1230" s="1"/>
      <c r="AB1230" s="1"/>
      <c r="AC1230" s="1" t="s">
        <v>41</v>
      </c>
      <c r="AD1230" s="1" t="s">
        <v>51</v>
      </c>
      <c r="AE1230" s="1" t="s">
        <v>40</v>
      </c>
      <c r="AF1230" s="3">
        <v>4722611.9970000004</v>
      </c>
      <c r="AG1230" s="3">
        <v>2580697.2230000002</v>
      </c>
      <c r="AH1230" s="3">
        <v>-75.525643000000002</v>
      </c>
      <c r="AI1230" s="3">
        <v>9.2462210000000002</v>
      </c>
    </row>
    <row r="1231" spans="1:35" ht="15.75" hidden="1" customHeight="1" x14ac:dyDescent="0.25">
      <c r="A1231" s="1" t="s">
        <v>32</v>
      </c>
      <c r="B1231" s="1" t="s">
        <v>97</v>
      </c>
      <c r="C1231" s="1" t="s">
        <v>98</v>
      </c>
      <c r="D1231" s="1">
        <v>27</v>
      </c>
      <c r="E1231" s="1">
        <v>1139</v>
      </c>
      <c r="F1231" s="1" t="s">
        <v>48</v>
      </c>
      <c r="G1231" s="2">
        <v>45806</v>
      </c>
      <c r="H1231" s="1" t="s">
        <v>49</v>
      </c>
      <c r="I1231" s="1" t="s">
        <v>37</v>
      </c>
      <c r="J1231" s="1" t="s">
        <v>38</v>
      </c>
      <c r="K1231" s="1">
        <v>4</v>
      </c>
      <c r="L1231" s="1">
        <v>51</v>
      </c>
      <c r="M1231" s="1" t="s">
        <v>52</v>
      </c>
      <c r="N1231" s="1" t="s">
        <v>40</v>
      </c>
      <c r="O1231" s="1">
        <v>56</v>
      </c>
      <c r="P1231" s="35">
        <f t="shared" si="58"/>
        <v>0.56000000000000005</v>
      </c>
      <c r="Q1231" s="1">
        <f t="shared" si="57"/>
        <v>0.17825353626292281</v>
      </c>
      <c r="R1231" s="1">
        <v>3.5</v>
      </c>
      <c r="S1231" s="1">
        <v>0.4</v>
      </c>
      <c r="T1231" s="1">
        <f t="shared" si="59"/>
        <v>2.4955495076809196E-2</v>
      </c>
      <c r="U1231" s="1">
        <v>2</v>
      </c>
      <c r="V1231" s="1">
        <v>5</v>
      </c>
      <c r="W1231" s="1"/>
      <c r="X1231" s="1"/>
      <c r="Y1231" s="1"/>
      <c r="Z1231" s="1"/>
      <c r="AA1231" s="1"/>
      <c r="AB1231" s="1"/>
      <c r="AC1231" s="1" t="s">
        <v>41</v>
      </c>
      <c r="AD1231" s="1" t="s">
        <v>51</v>
      </c>
      <c r="AE1231" s="1" t="s">
        <v>40</v>
      </c>
      <c r="AF1231" s="3">
        <v>4722612.3635</v>
      </c>
      <c r="AG1231" s="3">
        <v>2580702.4197</v>
      </c>
      <c r="AH1231" s="3">
        <v>-75.525639999999996</v>
      </c>
      <c r="AI1231" s="3">
        <v>9.2462680000000006</v>
      </c>
    </row>
    <row r="1232" spans="1:35" ht="15.75" hidden="1" customHeight="1" x14ac:dyDescent="0.25">
      <c r="A1232" s="1" t="s">
        <v>32</v>
      </c>
      <c r="B1232" s="1" t="s">
        <v>97</v>
      </c>
      <c r="C1232" s="1" t="s">
        <v>98</v>
      </c>
      <c r="D1232" s="1">
        <v>27</v>
      </c>
      <c r="E1232" s="1">
        <v>1140</v>
      </c>
      <c r="F1232" s="1" t="s">
        <v>48</v>
      </c>
      <c r="G1232" s="2">
        <v>45806</v>
      </c>
      <c r="H1232" s="1" t="s">
        <v>49</v>
      </c>
      <c r="I1232" s="1" t="s">
        <v>37</v>
      </c>
      <c r="J1232" s="1" t="s">
        <v>38</v>
      </c>
      <c r="K1232" s="1">
        <v>4</v>
      </c>
      <c r="L1232" s="1">
        <v>52</v>
      </c>
      <c r="M1232" s="1" t="s">
        <v>39</v>
      </c>
      <c r="N1232" s="1" t="s">
        <v>40</v>
      </c>
      <c r="O1232" s="1">
        <v>61</v>
      </c>
      <c r="P1232" s="35">
        <f t="shared" si="58"/>
        <v>0.61</v>
      </c>
      <c r="Q1232" s="1">
        <f t="shared" si="57"/>
        <v>0.19416903057211232</v>
      </c>
      <c r="R1232" s="1">
        <v>6.8</v>
      </c>
      <c r="S1232" s="1">
        <v>5</v>
      </c>
      <c r="T1232" s="1">
        <f t="shared" si="59"/>
        <v>2.9610777162247127E-2</v>
      </c>
      <c r="U1232" s="1">
        <v>12</v>
      </c>
      <c r="V1232" s="1">
        <v>15</v>
      </c>
      <c r="W1232" s="1">
        <v>0</v>
      </c>
      <c r="X1232" s="1">
        <v>0</v>
      </c>
      <c r="Y1232" s="1">
        <v>0</v>
      </c>
      <c r="Z1232" s="1">
        <v>0</v>
      </c>
      <c r="AA1232" s="1">
        <v>0</v>
      </c>
      <c r="AB1232" s="1">
        <v>0</v>
      </c>
      <c r="AC1232" s="1" t="s">
        <v>41</v>
      </c>
      <c r="AD1232" s="1" t="s">
        <v>51</v>
      </c>
      <c r="AE1232" s="1" t="s">
        <v>40</v>
      </c>
      <c r="AF1232" s="3">
        <v>4722614.7796999998</v>
      </c>
      <c r="AG1232" s="3">
        <v>2580702.1812999998</v>
      </c>
      <c r="AH1232" s="3">
        <v>-75.525617999999994</v>
      </c>
      <c r="AI1232" s="3">
        <v>9.2462660000000003</v>
      </c>
    </row>
    <row r="1233" spans="1:35" ht="15.75" hidden="1" customHeight="1" x14ac:dyDescent="0.25">
      <c r="A1233" s="1" t="s">
        <v>32</v>
      </c>
      <c r="B1233" s="1" t="s">
        <v>97</v>
      </c>
      <c r="C1233" s="1" t="s">
        <v>98</v>
      </c>
      <c r="D1233" s="1">
        <v>27</v>
      </c>
      <c r="E1233" s="1">
        <v>1141</v>
      </c>
      <c r="F1233" s="1" t="s">
        <v>48</v>
      </c>
      <c r="G1233" s="2">
        <v>45806</v>
      </c>
      <c r="H1233" s="1" t="s">
        <v>49</v>
      </c>
      <c r="I1233" s="1" t="s">
        <v>37</v>
      </c>
      <c r="J1233" s="1" t="s">
        <v>38</v>
      </c>
      <c r="K1233" s="1">
        <v>4</v>
      </c>
      <c r="L1233" s="1">
        <v>53</v>
      </c>
      <c r="M1233" s="1" t="s">
        <v>52</v>
      </c>
      <c r="N1233" s="1" t="s">
        <v>40</v>
      </c>
      <c r="O1233" s="1">
        <v>52.5</v>
      </c>
      <c r="P1233" s="35">
        <f t="shared" si="58"/>
        <v>0.52500000000000002</v>
      </c>
      <c r="Q1233" s="1">
        <f t="shared" si="57"/>
        <v>0.16711269024649011</v>
      </c>
      <c r="R1233" s="1">
        <v>3.6</v>
      </c>
      <c r="S1233" s="1">
        <v>0.4</v>
      </c>
      <c r="T1233" s="1">
        <f t="shared" si="59"/>
        <v>2.1933540594851829E-2</v>
      </c>
      <c r="U1233" s="1">
        <v>2</v>
      </c>
      <c r="V1233" s="1">
        <v>6</v>
      </c>
      <c r="W1233" s="1"/>
      <c r="X1233" s="1"/>
      <c r="Y1233" s="1"/>
      <c r="Z1233" s="1"/>
      <c r="AA1233" s="1"/>
      <c r="AB1233" s="1"/>
      <c r="AC1233" s="1" t="s">
        <v>41</v>
      </c>
      <c r="AD1233" s="1" t="s">
        <v>51</v>
      </c>
      <c r="AE1233" s="1" t="s">
        <v>40</v>
      </c>
      <c r="AF1233" s="3">
        <v>4722616.9720999999</v>
      </c>
      <c r="AG1233" s="3">
        <v>2580701.3914000001</v>
      </c>
      <c r="AH1233" s="3">
        <v>-75.525598000000002</v>
      </c>
      <c r="AI1233" s="3">
        <v>9.2462590000000002</v>
      </c>
    </row>
    <row r="1234" spans="1:35" ht="15.75" hidden="1" customHeight="1" x14ac:dyDescent="0.25">
      <c r="A1234" s="1" t="s">
        <v>32</v>
      </c>
      <c r="B1234" s="1" t="s">
        <v>97</v>
      </c>
      <c r="C1234" s="1" t="s">
        <v>98</v>
      </c>
      <c r="D1234" s="1">
        <v>27</v>
      </c>
      <c r="E1234" s="1">
        <v>1142</v>
      </c>
      <c r="F1234" s="1" t="s">
        <v>48</v>
      </c>
      <c r="G1234" s="2">
        <v>45806</v>
      </c>
      <c r="H1234" s="1" t="s">
        <v>49</v>
      </c>
      <c r="I1234" s="1" t="s">
        <v>37</v>
      </c>
      <c r="J1234" s="1" t="s">
        <v>38</v>
      </c>
      <c r="K1234" s="1">
        <v>4</v>
      </c>
      <c r="L1234" s="1">
        <v>54</v>
      </c>
      <c r="M1234" s="1" t="s">
        <v>39</v>
      </c>
      <c r="N1234" s="1" t="s">
        <v>40</v>
      </c>
      <c r="O1234" s="1">
        <v>62.5</v>
      </c>
      <c r="P1234" s="35">
        <f t="shared" si="58"/>
        <v>0.625</v>
      </c>
      <c r="Q1234" s="1">
        <f t="shared" si="57"/>
        <v>0.19894367886486919</v>
      </c>
      <c r="R1234" s="1">
        <v>7.5</v>
      </c>
      <c r="S1234" s="1">
        <v>5.2</v>
      </c>
      <c r="T1234" s="1">
        <f t="shared" si="59"/>
        <v>3.1084949822635811E-2</v>
      </c>
      <c r="U1234" s="1">
        <v>9</v>
      </c>
      <c r="V1234" s="1">
        <v>12</v>
      </c>
      <c r="W1234" s="1">
        <v>1</v>
      </c>
      <c r="X1234" s="1">
        <v>0</v>
      </c>
      <c r="Y1234" s="1">
        <v>1</v>
      </c>
      <c r="Z1234" s="1">
        <v>0</v>
      </c>
      <c r="AA1234" s="1">
        <v>0</v>
      </c>
      <c r="AB1234" s="1">
        <v>0</v>
      </c>
      <c r="AC1234" s="1" t="s">
        <v>41</v>
      </c>
      <c r="AD1234" s="1" t="s">
        <v>51</v>
      </c>
      <c r="AE1234" s="1" t="s">
        <v>40</v>
      </c>
      <c r="AF1234" s="3">
        <v>4722616.9485999998</v>
      </c>
      <c r="AG1234" s="3">
        <v>2580698.0729</v>
      </c>
      <c r="AH1234" s="3">
        <v>-75.525598000000002</v>
      </c>
      <c r="AI1234" s="3">
        <v>9.2462289999999996</v>
      </c>
    </row>
    <row r="1235" spans="1:35" ht="15.75" hidden="1" customHeight="1" x14ac:dyDescent="0.25">
      <c r="A1235" s="1" t="s">
        <v>32</v>
      </c>
      <c r="B1235" s="1" t="s">
        <v>97</v>
      </c>
      <c r="C1235" s="1" t="s">
        <v>98</v>
      </c>
      <c r="D1235" s="1">
        <v>27</v>
      </c>
      <c r="E1235" s="1">
        <v>1143</v>
      </c>
      <c r="F1235" s="1" t="s">
        <v>48</v>
      </c>
      <c r="G1235" s="2">
        <v>45806</v>
      </c>
      <c r="H1235" s="1" t="s">
        <v>49</v>
      </c>
      <c r="I1235" s="1" t="s">
        <v>37</v>
      </c>
      <c r="J1235" s="1" t="s">
        <v>38</v>
      </c>
      <c r="K1235" s="1">
        <v>4</v>
      </c>
      <c r="L1235" s="1">
        <v>55</v>
      </c>
      <c r="M1235" s="1" t="s">
        <v>52</v>
      </c>
      <c r="N1235" s="1" t="s">
        <v>40</v>
      </c>
      <c r="O1235" s="1">
        <v>50</v>
      </c>
      <c r="P1235" s="35">
        <f t="shared" si="58"/>
        <v>0.5</v>
      </c>
      <c r="Q1235" s="1">
        <f t="shared" si="57"/>
        <v>0.15915494309189535</v>
      </c>
      <c r="R1235" s="1">
        <v>3.8</v>
      </c>
      <c r="S1235" s="1">
        <v>0.2</v>
      </c>
      <c r="T1235" s="1">
        <f t="shared" si="59"/>
        <v>1.9894367886486918E-2</v>
      </c>
      <c r="U1235" s="1">
        <v>4</v>
      </c>
      <c r="V1235" s="1">
        <v>7</v>
      </c>
      <c r="W1235" s="1"/>
      <c r="X1235" s="1"/>
      <c r="Y1235" s="1"/>
      <c r="Z1235" s="1"/>
      <c r="AA1235" s="1"/>
      <c r="AB1235" s="1"/>
      <c r="AC1235" s="1" t="s">
        <v>41</v>
      </c>
      <c r="AD1235" s="1" t="s">
        <v>51</v>
      </c>
      <c r="AE1235" s="1" t="s">
        <v>40</v>
      </c>
      <c r="AF1235" s="3">
        <v>4722612.3282000003</v>
      </c>
      <c r="AG1235" s="3">
        <v>2580697.4419</v>
      </c>
      <c r="AH1235" s="3">
        <v>-75.525639999999996</v>
      </c>
      <c r="AI1235" s="3">
        <v>9.2462230000000005</v>
      </c>
    </row>
    <row r="1236" spans="1:35" ht="15.75" hidden="1" customHeight="1" x14ac:dyDescent="0.25">
      <c r="A1236" s="1" t="s">
        <v>32</v>
      </c>
      <c r="B1236" s="1" t="s">
        <v>97</v>
      </c>
      <c r="C1236" s="1" t="s">
        <v>98</v>
      </c>
      <c r="D1236" s="1">
        <v>27</v>
      </c>
      <c r="E1236" s="1">
        <v>1144</v>
      </c>
      <c r="F1236" s="1" t="s">
        <v>48</v>
      </c>
      <c r="G1236" s="2">
        <v>45806</v>
      </c>
      <c r="H1236" s="1" t="s">
        <v>49</v>
      </c>
      <c r="I1236" s="1" t="s">
        <v>37</v>
      </c>
      <c r="J1236" s="1" t="s">
        <v>38</v>
      </c>
      <c r="K1236" s="1">
        <v>4</v>
      </c>
      <c r="L1236" s="1">
        <v>56</v>
      </c>
      <c r="M1236" s="1" t="s">
        <v>43</v>
      </c>
      <c r="N1236" s="1" t="s">
        <v>40</v>
      </c>
      <c r="O1236" s="1">
        <v>81</v>
      </c>
      <c r="P1236" s="35">
        <f t="shared" si="58"/>
        <v>0.81</v>
      </c>
      <c r="Q1236" s="1">
        <f t="shared" si="57"/>
        <v>0.25783100780887047</v>
      </c>
      <c r="R1236" s="1">
        <v>5.6</v>
      </c>
      <c r="S1236" s="1">
        <v>3.2</v>
      </c>
      <c r="T1236" s="1">
        <f t="shared" si="59"/>
        <v>5.2210779081296274E-2</v>
      </c>
      <c r="U1236" s="1">
        <v>8</v>
      </c>
      <c r="V1236" s="1">
        <v>11</v>
      </c>
      <c r="W1236" s="1">
        <v>0</v>
      </c>
      <c r="X1236" s="1">
        <v>0</v>
      </c>
      <c r="Y1236" s="1">
        <v>0</v>
      </c>
      <c r="Z1236" s="1">
        <v>0</v>
      </c>
      <c r="AA1236" s="1">
        <v>0</v>
      </c>
      <c r="AB1236" s="1">
        <v>0</v>
      </c>
      <c r="AC1236" s="1" t="s">
        <v>41</v>
      </c>
      <c r="AD1236" s="1" t="s">
        <v>51</v>
      </c>
      <c r="AE1236" s="1" t="s">
        <v>40</v>
      </c>
      <c r="AF1236" s="3">
        <v>4722619.6677999999</v>
      </c>
      <c r="AG1236" s="3">
        <v>2580694.0712000001</v>
      </c>
      <c r="AH1236" s="3">
        <v>-75.525572999999994</v>
      </c>
      <c r="AI1236" s="3">
        <v>9.2461929999999999</v>
      </c>
    </row>
    <row r="1237" spans="1:35" ht="15.75" hidden="1" customHeight="1" x14ac:dyDescent="0.25">
      <c r="A1237" s="1" t="s">
        <v>32</v>
      </c>
      <c r="B1237" s="1" t="s">
        <v>97</v>
      </c>
      <c r="C1237" s="1" t="s">
        <v>98</v>
      </c>
      <c r="D1237" s="1">
        <v>27</v>
      </c>
      <c r="E1237" s="1">
        <v>1145</v>
      </c>
      <c r="F1237" s="1" t="s">
        <v>48</v>
      </c>
      <c r="G1237" s="2">
        <v>45806</v>
      </c>
      <c r="H1237" s="1" t="s">
        <v>49</v>
      </c>
      <c r="I1237" s="1" t="s">
        <v>37</v>
      </c>
      <c r="J1237" s="1" t="s">
        <v>38</v>
      </c>
      <c r="K1237" s="1">
        <v>4</v>
      </c>
      <c r="L1237" s="1">
        <v>57</v>
      </c>
      <c r="M1237" s="1" t="s">
        <v>56</v>
      </c>
      <c r="N1237" s="1" t="s">
        <v>40</v>
      </c>
      <c r="O1237" s="1">
        <v>67</v>
      </c>
      <c r="P1237" s="35">
        <f t="shared" si="58"/>
        <v>0.67</v>
      </c>
      <c r="Q1237" s="1">
        <f t="shared" si="57"/>
        <v>0.21326762374313976</v>
      </c>
      <c r="R1237" s="1">
        <v>4</v>
      </c>
      <c r="S1237" s="1">
        <v>0.65</v>
      </c>
      <c r="T1237" s="1">
        <f t="shared" si="59"/>
        <v>3.5722326976975916E-2</v>
      </c>
      <c r="U1237" s="1">
        <v>4</v>
      </c>
      <c r="V1237" s="1">
        <v>7</v>
      </c>
      <c r="W1237" s="1"/>
      <c r="X1237" s="1"/>
      <c r="Y1237" s="1"/>
      <c r="Z1237" s="1"/>
      <c r="AA1237" s="1"/>
      <c r="AB1237" s="1"/>
      <c r="AC1237" s="1" t="s">
        <v>41</v>
      </c>
      <c r="AD1237" s="1" t="s">
        <v>51</v>
      </c>
      <c r="AE1237" s="1" t="s">
        <v>40</v>
      </c>
      <c r="AF1237" s="3">
        <v>4722618.4274000004</v>
      </c>
      <c r="AG1237" s="3">
        <v>2580705.1422999999</v>
      </c>
      <c r="AH1237" s="3">
        <v>-75.525585000000007</v>
      </c>
      <c r="AI1237" s="3">
        <v>9.2462929999999997</v>
      </c>
    </row>
    <row r="1238" spans="1:35" ht="15.75" hidden="1" customHeight="1" x14ac:dyDescent="0.25">
      <c r="A1238" s="1" t="s">
        <v>32</v>
      </c>
      <c r="B1238" s="1" t="s">
        <v>97</v>
      </c>
      <c r="C1238" s="1" t="s">
        <v>98</v>
      </c>
      <c r="D1238" s="1">
        <v>27</v>
      </c>
      <c r="E1238" s="1">
        <v>1146</v>
      </c>
      <c r="F1238" s="1" t="s">
        <v>48</v>
      </c>
      <c r="G1238" s="2">
        <v>45806</v>
      </c>
      <c r="H1238" s="1" t="s">
        <v>49</v>
      </c>
      <c r="I1238" s="1" t="s">
        <v>37</v>
      </c>
      <c r="J1238" s="1" t="s">
        <v>38</v>
      </c>
      <c r="K1238" s="1">
        <v>4</v>
      </c>
      <c r="L1238" s="1">
        <v>58</v>
      </c>
      <c r="M1238" s="1" t="s">
        <v>39</v>
      </c>
      <c r="N1238" s="1" t="s">
        <v>40</v>
      </c>
      <c r="O1238" s="1">
        <v>60.3</v>
      </c>
      <c r="P1238" s="35">
        <f t="shared" si="58"/>
        <v>0.60299999999999998</v>
      </c>
      <c r="Q1238" s="1">
        <f t="shared" si="57"/>
        <v>0.19194086136882577</v>
      </c>
      <c r="R1238" s="1">
        <v>7</v>
      </c>
      <c r="S1238" s="1">
        <v>5.4</v>
      </c>
      <c r="T1238" s="1">
        <f t="shared" si="59"/>
        <v>2.8935084851350483E-2</v>
      </c>
      <c r="U1238" s="1">
        <v>10</v>
      </c>
      <c r="V1238" s="1">
        <v>14</v>
      </c>
      <c r="W1238" s="1">
        <v>1</v>
      </c>
      <c r="X1238" s="1">
        <v>0</v>
      </c>
      <c r="Y1238" s="1">
        <v>0</v>
      </c>
      <c r="Z1238" s="1">
        <v>0</v>
      </c>
      <c r="AA1238" s="1">
        <v>0</v>
      </c>
      <c r="AB1238" s="1">
        <v>0</v>
      </c>
      <c r="AC1238" s="1" t="s">
        <v>41</v>
      </c>
      <c r="AD1238" s="1" t="s">
        <v>51</v>
      </c>
      <c r="AE1238" s="1" t="s">
        <v>40</v>
      </c>
      <c r="AF1238" s="3">
        <v>4722619.8411999997</v>
      </c>
      <c r="AG1238" s="3">
        <v>2580703.0304</v>
      </c>
      <c r="AH1238" s="3">
        <v>-75.525571999999997</v>
      </c>
      <c r="AI1238" s="3">
        <v>9.2462739999999997</v>
      </c>
    </row>
    <row r="1239" spans="1:35" ht="15.75" hidden="1" customHeight="1" x14ac:dyDescent="0.25">
      <c r="A1239" s="1" t="s">
        <v>32</v>
      </c>
      <c r="B1239" s="1" t="s">
        <v>97</v>
      </c>
      <c r="C1239" s="1" t="s">
        <v>98</v>
      </c>
      <c r="D1239" s="1">
        <v>27</v>
      </c>
      <c r="E1239" s="1">
        <v>1147</v>
      </c>
      <c r="F1239" s="1" t="s">
        <v>48</v>
      </c>
      <c r="G1239" s="2">
        <v>45806</v>
      </c>
      <c r="H1239" s="1" t="s">
        <v>49</v>
      </c>
      <c r="I1239" s="1" t="s">
        <v>37</v>
      </c>
      <c r="J1239" s="1" t="s">
        <v>38</v>
      </c>
      <c r="K1239" s="1">
        <v>4</v>
      </c>
      <c r="L1239" s="1">
        <v>59</v>
      </c>
      <c r="M1239" s="1" t="s">
        <v>43</v>
      </c>
      <c r="N1239" s="1" t="s">
        <v>40</v>
      </c>
      <c r="O1239" s="1">
        <v>62.3</v>
      </c>
      <c r="P1239" s="35">
        <f t="shared" si="58"/>
        <v>0.623</v>
      </c>
      <c r="Q1239" s="1">
        <f t="shared" si="57"/>
        <v>0.1983070590925016</v>
      </c>
      <c r="R1239" s="1">
        <v>7</v>
      </c>
      <c r="S1239" s="1">
        <v>4.5</v>
      </c>
      <c r="T1239" s="1">
        <f t="shared" si="59"/>
        <v>3.0886324453657122E-2</v>
      </c>
      <c r="U1239" s="1">
        <v>9</v>
      </c>
      <c r="V1239" s="1">
        <v>12</v>
      </c>
      <c r="W1239" s="1">
        <v>0</v>
      </c>
      <c r="X1239" s="1">
        <v>0</v>
      </c>
      <c r="Y1239" s="1">
        <v>0</v>
      </c>
      <c r="Z1239" s="1">
        <v>0</v>
      </c>
      <c r="AA1239" s="1">
        <v>0</v>
      </c>
      <c r="AB1239" s="1">
        <v>0</v>
      </c>
      <c r="AC1239" s="1" t="s">
        <v>41</v>
      </c>
      <c r="AD1239" s="1" t="s">
        <v>51</v>
      </c>
      <c r="AE1239" s="1" t="s">
        <v>40</v>
      </c>
      <c r="AF1239" s="3">
        <v>4722617.3017999995</v>
      </c>
      <c r="AG1239" s="3">
        <v>2580701.3890999998</v>
      </c>
      <c r="AH1239" s="3">
        <v>-75.525594999999996</v>
      </c>
      <c r="AI1239" s="3">
        <v>9.2462590000000002</v>
      </c>
    </row>
    <row r="1240" spans="1:35" ht="15.75" hidden="1" customHeight="1" x14ac:dyDescent="0.25">
      <c r="A1240" s="1" t="s">
        <v>32</v>
      </c>
      <c r="B1240" s="1" t="s">
        <v>97</v>
      </c>
      <c r="C1240" s="1" t="s">
        <v>98</v>
      </c>
      <c r="D1240" s="1">
        <v>27</v>
      </c>
      <c r="E1240" s="1" t="s">
        <v>40</v>
      </c>
      <c r="F1240" s="1" t="s">
        <v>48</v>
      </c>
      <c r="G1240" s="2">
        <v>45806</v>
      </c>
      <c r="H1240" s="1" t="s">
        <v>49</v>
      </c>
      <c r="I1240" s="1" t="s">
        <v>37</v>
      </c>
      <c r="J1240" s="1" t="s">
        <v>38</v>
      </c>
      <c r="K1240" s="1">
        <v>4</v>
      </c>
      <c r="L1240" s="1">
        <v>60</v>
      </c>
      <c r="M1240" s="1" t="s">
        <v>44</v>
      </c>
      <c r="N1240" s="1">
        <v>7</v>
      </c>
      <c r="O1240" s="1" t="s">
        <v>40</v>
      </c>
      <c r="P1240" s="35"/>
      <c r="Q1240" s="1"/>
      <c r="R1240" s="1">
        <v>0.5</v>
      </c>
      <c r="S1240" s="1" t="s">
        <v>40</v>
      </c>
      <c r="T1240" s="1">
        <f t="shared" si="59"/>
        <v>0</v>
      </c>
      <c r="U1240" s="1" t="s">
        <v>40</v>
      </c>
      <c r="V1240" s="1" t="s">
        <v>40</v>
      </c>
      <c r="W1240" s="1"/>
      <c r="X1240" s="1"/>
      <c r="Y1240" s="1"/>
      <c r="Z1240" s="1"/>
      <c r="AA1240" s="1"/>
      <c r="AB1240" s="1"/>
      <c r="AC1240" s="1" t="s">
        <v>41</v>
      </c>
      <c r="AD1240" s="1" t="s">
        <v>51</v>
      </c>
      <c r="AE1240" s="1" t="s">
        <v>40</v>
      </c>
    </row>
    <row r="1241" spans="1:35" ht="15.75" hidden="1" customHeight="1" x14ac:dyDescent="0.25">
      <c r="A1241" s="1" t="s">
        <v>32</v>
      </c>
      <c r="B1241" s="1" t="s">
        <v>97</v>
      </c>
      <c r="C1241" s="1" t="s">
        <v>98</v>
      </c>
      <c r="D1241" s="1">
        <v>27</v>
      </c>
      <c r="E1241" s="1" t="s">
        <v>40</v>
      </c>
      <c r="F1241" s="1" t="s">
        <v>48</v>
      </c>
      <c r="G1241" s="2">
        <v>45806</v>
      </c>
      <c r="H1241" s="1" t="s">
        <v>49</v>
      </c>
      <c r="I1241" s="1" t="s">
        <v>37</v>
      </c>
      <c r="J1241" s="1" t="s">
        <v>38</v>
      </c>
      <c r="K1241" s="1">
        <v>4</v>
      </c>
      <c r="L1241" s="1">
        <v>61</v>
      </c>
      <c r="M1241" s="1" t="s">
        <v>46</v>
      </c>
      <c r="N1241" s="1">
        <v>2</v>
      </c>
      <c r="O1241" s="1" t="s">
        <v>40</v>
      </c>
      <c r="P1241" s="35"/>
      <c r="Q1241" s="1"/>
      <c r="R1241" s="1">
        <v>0.25</v>
      </c>
      <c r="S1241" s="1" t="s">
        <v>40</v>
      </c>
      <c r="T1241" s="1">
        <f t="shared" si="59"/>
        <v>0</v>
      </c>
      <c r="U1241" s="1" t="s">
        <v>40</v>
      </c>
      <c r="V1241" s="1" t="s">
        <v>40</v>
      </c>
      <c r="W1241" s="1"/>
      <c r="X1241" s="1"/>
      <c r="Y1241" s="1"/>
      <c r="Z1241" s="1"/>
      <c r="AA1241" s="1"/>
      <c r="AB1241" s="1"/>
      <c r="AC1241" s="1" t="s">
        <v>41</v>
      </c>
      <c r="AD1241" s="1" t="s">
        <v>51</v>
      </c>
      <c r="AE1241" s="1" t="s">
        <v>40</v>
      </c>
    </row>
    <row r="1242" spans="1:35" ht="15.75" hidden="1" customHeight="1" x14ac:dyDescent="0.25">
      <c r="A1242" s="1" t="s">
        <v>32</v>
      </c>
      <c r="B1242" s="1" t="s">
        <v>97</v>
      </c>
      <c r="C1242" s="1" t="s">
        <v>98</v>
      </c>
      <c r="D1242" s="1">
        <v>27</v>
      </c>
      <c r="E1242" s="1" t="s">
        <v>40</v>
      </c>
      <c r="F1242" s="1" t="s">
        <v>48</v>
      </c>
      <c r="G1242" s="2">
        <v>45806</v>
      </c>
      <c r="H1242" s="1" t="s">
        <v>49</v>
      </c>
      <c r="I1242" s="1" t="s">
        <v>37</v>
      </c>
      <c r="J1242" s="1" t="s">
        <v>38</v>
      </c>
      <c r="K1242" s="1">
        <v>4</v>
      </c>
      <c r="L1242" s="1">
        <v>62</v>
      </c>
      <c r="M1242" s="1" t="s">
        <v>47</v>
      </c>
      <c r="N1242" s="1">
        <v>16</v>
      </c>
      <c r="O1242" s="1" t="s">
        <v>40</v>
      </c>
      <c r="P1242" s="35"/>
      <c r="Q1242" s="1"/>
      <c r="R1242" s="1">
        <v>0.15</v>
      </c>
      <c r="S1242" s="1" t="s">
        <v>40</v>
      </c>
      <c r="T1242" s="1">
        <f t="shared" si="59"/>
        <v>0</v>
      </c>
      <c r="U1242" s="1" t="s">
        <v>40</v>
      </c>
      <c r="V1242" s="1" t="s">
        <v>40</v>
      </c>
      <c r="W1242" s="1"/>
      <c r="X1242" s="1"/>
      <c r="Y1242" s="1"/>
      <c r="Z1242" s="1"/>
      <c r="AA1242" s="1"/>
      <c r="AB1242" s="1"/>
      <c r="AC1242" s="1" t="s">
        <v>41</v>
      </c>
      <c r="AD1242" s="1" t="s">
        <v>51</v>
      </c>
      <c r="AE1242" s="1" t="s">
        <v>40</v>
      </c>
    </row>
    <row r="1243" spans="1:35" ht="15.75" hidden="1" customHeight="1" x14ac:dyDescent="0.25">
      <c r="A1243" s="1" t="s">
        <v>32</v>
      </c>
      <c r="B1243" s="1" t="s">
        <v>97</v>
      </c>
      <c r="C1243" s="1" t="s">
        <v>98</v>
      </c>
      <c r="D1243" s="1">
        <v>27</v>
      </c>
      <c r="E1243" s="1">
        <v>1148</v>
      </c>
      <c r="F1243" s="1" t="s">
        <v>48</v>
      </c>
      <c r="G1243" s="2">
        <v>45806</v>
      </c>
      <c r="H1243" s="1" t="s">
        <v>49</v>
      </c>
      <c r="I1243" s="1" t="s">
        <v>37</v>
      </c>
      <c r="J1243" s="1" t="s">
        <v>38</v>
      </c>
      <c r="K1243" s="1">
        <v>5</v>
      </c>
      <c r="L1243" s="1">
        <v>63</v>
      </c>
      <c r="M1243" s="1" t="s">
        <v>56</v>
      </c>
      <c r="N1243" s="1" t="s">
        <v>40</v>
      </c>
      <c r="O1243" s="1">
        <v>77</v>
      </c>
      <c r="P1243" s="35">
        <f t="shared" si="58"/>
        <v>0.77</v>
      </c>
      <c r="Q1243" s="1">
        <f t="shared" si="57"/>
        <v>0.24509861236151884</v>
      </c>
      <c r="R1243" s="1">
        <v>3.8</v>
      </c>
      <c r="S1243" s="1">
        <v>0.6</v>
      </c>
      <c r="T1243" s="1">
        <f t="shared" si="59"/>
        <v>4.7181482879592375E-2</v>
      </c>
      <c r="U1243" s="1">
        <v>4</v>
      </c>
      <c r="V1243" s="1">
        <v>7</v>
      </c>
      <c r="W1243" s="1"/>
      <c r="X1243" s="1"/>
      <c r="Y1243" s="1"/>
      <c r="Z1243" s="1"/>
      <c r="AA1243" s="1"/>
      <c r="AB1243" s="1"/>
      <c r="AC1243" s="1" t="s">
        <v>41</v>
      </c>
      <c r="AD1243" s="1" t="s">
        <v>51</v>
      </c>
      <c r="AE1243" s="1" t="s">
        <v>40</v>
      </c>
      <c r="AF1243" s="3">
        <v>4722622.5941000003</v>
      </c>
      <c r="AG1243" s="3">
        <v>2580703.7853000001</v>
      </c>
      <c r="AH1243" s="3">
        <v>-75.525547000000003</v>
      </c>
      <c r="AI1243" s="3">
        <v>9.2462809999999998</v>
      </c>
    </row>
    <row r="1244" spans="1:35" ht="15.75" hidden="1" customHeight="1" x14ac:dyDescent="0.25">
      <c r="A1244" s="1" t="s">
        <v>32</v>
      </c>
      <c r="B1244" s="1" t="s">
        <v>97</v>
      </c>
      <c r="C1244" s="1" t="s">
        <v>98</v>
      </c>
      <c r="D1244" s="1">
        <v>27</v>
      </c>
      <c r="E1244" s="1">
        <v>1149</v>
      </c>
      <c r="F1244" s="1" t="s">
        <v>48</v>
      </c>
      <c r="G1244" s="2">
        <v>45806</v>
      </c>
      <c r="H1244" s="1" t="s">
        <v>49</v>
      </c>
      <c r="I1244" s="1" t="s">
        <v>37</v>
      </c>
      <c r="J1244" s="1" t="s">
        <v>38</v>
      </c>
      <c r="K1244" s="1">
        <v>5</v>
      </c>
      <c r="L1244" s="1">
        <v>64</v>
      </c>
      <c r="M1244" s="1" t="s">
        <v>43</v>
      </c>
      <c r="N1244" s="1" t="s">
        <v>40</v>
      </c>
      <c r="O1244" s="1">
        <v>60</v>
      </c>
      <c r="P1244" s="35">
        <f t="shared" si="58"/>
        <v>0.6</v>
      </c>
      <c r="Q1244" s="1">
        <f t="shared" si="57"/>
        <v>0.19098593171027439</v>
      </c>
      <c r="R1244" s="1">
        <v>6.8</v>
      </c>
      <c r="S1244" s="1">
        <v>4.5</v>
      </c>
      <c r="T1244" s="1">
        <f t="shared" si="59"/>
        <v>2.8647889756541159E-2</v>
      </c>
      <c r="U1244" s="1">
        <v>8</v>
      </c>
      <c r="V1244" s="1">
        <v>11</v>
      </c>
      <c r="W1244" s="1">
        <v>1</v>
      </c>
      <c r="X1244" s="1">
        <v>0</v>
      </c>
      <c r="Y1244" s="1">
        <v>0</v>
      </c>
      <c r="Z1244" s="1">
        <v>0</v>
      </c>
      <c r="AA1244" s="1">
        <v>0</v>
      </c>
      <c r="AB1244" s="1">
        <v>0</v>
      </c>
      <c r="AC1244" s="1" t="s">
        <v>41</v>
      </c>
      <c r="AD1244" s="1" t="s">
        <v>51</v>
      </c>
      <c r="AE1244" s="1" t="s">
        <v>40</v>
      </c>
      <c r="AF1244" s="3">
        <v>4722624.7551999995</v>
      </c>
      <c r="AG1244" s="3">
        <v>2580698.5707</v>
      </c>
      <c r="AH1244" s="3">
        <v>-75.525526999999997</v>
      </c>
      <c r="AI1244" s="3">
        <v>9.2462339999999994</v>
      </c>
    </row>
    <row r="1245" spans="1:35" ht="15.75" hidden="1" customHeight="1" x14ac:dyDescent="0.25">
      <c r="A1245" s="1" t="s">
        <v>32</v>
      </c>
      <c r="B1245" s="1" t="s">
        <v>97</v>
      </c>
      <c r="C1245" s="1" t="s">
        <v>98</v>
      </c>
      <c r="D1245" s="1">
        <v>27</v>
      </c>
      <c r="E1245" s="1">
        <v>1150</v>
      </c>
      <c r="F1245" s="1" t="s">
        <v>48</v>
      </c>
      <c r="G1245" s="2">
        <v>45806</v>
      </c>
      <c r="H1245" s="1" t="s">
        <v>49</v>
      </c>
      <c r="I1245" s="1" t="s">
        <v>37</v>
      </c>
      <c r="J1245" s="1" t="s">
        <v>38</v>
      </c>
      <c r="K1245" s="1">
        <v>5</v>
      </c>
      <c r="L1245" s="1">
        <v>65</v>
      </c>
      <c r="M1245" s="1" t="s">
        <v>52</v>
      </c>
      <c r="N1245" s="1" t="s">
        <v>40</v>
      </c>
      <c r="O1245" s="1">
        <v>48</v>
      </c>
      <c r="P1245" s="35">
        <f t="shared" si="58"/>
        <v>0.48</v>
      </c>
      <c r="Q1245" s="1">
        <f t="shared" si="57"/>
        <v>0.15278874536821951</v>
      </c>
      <c r="R1245" s="1">
        <v>3.6</v>
      </c>
      <c r="S1245" s="1">
        <v>0.15</v>
      </c>
      <c r="T1245" s="1">
        <f t="shared" si="59"/>
        <v>1.8334649444186342E-2</v>
      </c>
      <c r="U1245" s="1">
        <v>2</v>
      </c>
      <c r="V1245" s="1">
        <v>6</v>
      </c>
      <c r="W1245" s="1"/>
      <c r="X1245" s="1"/>
      <c r="Y1245" s="1"/>
      <c r="Z1245" s="1"/>
      <c r="AA1245" s="1"/>
      <c r="AB1245" s="1"/>
      <c r="AC1245" s="1" t="s">
        <v>41</v>
      </c>
      <c r="AD1245" s="1" t="s">
        <v>51</v>
      </c>
      <c r="AE1245" s="1" t="s">
        <v>40</v>
      </c>
      <c r="AF1245" s="3">
        <v>4722624.4231000002</v>
      </c>
      <c r="AG1245" s="3">
        <v>2580698.2412</v>
      </c>
      <c r="AH1245" s="3">
        <v>-75.525530000000003</v>
      </c>
      <c r="AI1245" s="3">
        <v>9.2462309999999999</v>
      </c>
    </row>
    <row r="1246" spans="1:35" ht="15.75" hidden="1" customHeight="1" x14ac:dyDescent="0.25">
      <c r="A1246" s="1" t="s">
        <v>32</v>
      </c>
      <c r="B1246" s="1" t="s">
        <v>97</v>
      </c>
      <c r="C1246" s="1" t="s">
        <v>98</v>
      </c>
      <c r="D1246" s="1">
        <v>27</v>
      </c>
      <c r="E1246" s="1">
        <v>1151</v>
      </c>
      <c r="F1246" s="1" t="s">
        <v>48</v>
      </c>
      <c r="G1246" s="2">
        <v>45806</v>
      </c>
      <c r="H1246" s="1" t="s">
        <v>49</v>
      </c>
      <c r="I1246" s="1" t="s">
        <v>37</v>
      </c>
      <c r="J1246" s="1" t="s">
        <v>38</v>
      </c>
      <c r="K1246" s="1">
        <v>5</v>
      </c>
      <c r="L1246" s="1">
        <v>66</v>
      </c>
      <c r="M1246" s="1" t="s">
        <v>56</v>
      </c>
      <c r="N1246" s="1" t="s">
        <v>40</v>
      </c>
      <c r="O1246" s="1">
        <v>55</v>
      </c>
      <c r="P1246" s="35">
        <f t="shared" si="58"/>
        <v>0.55000000000000004</v>
      </c>
      <c r="Q1246" s="1">
        <f t="shared" si="57"/>
        <v>0.17507043740108488</v>
      </c>
      <c r="R1246" s="1">
        <v>4.5</v>
      </c>
      <c r="S1246" s="1">
        <v>0.8</v>
      </c>
      <c r="T1246" s="1">
        <f t="shared" si="59"/>
        <v>2.4072185142649173E-2</v>
      </c>
      <c r="U1246" s="1">
        <v>6</v>
      </c>
      <c r="V1246" s="1">
        <v>9</v>
      </c>
      <c r="W1246" s="1"/>
      <c r="X1246" s="1"/>
      <c r="Y1246" s="1"/>
      <c r="Z1246" s="1"/>
      <c r="AA1246" s="1"/>
      <c r="AB1246" s="1"/>
      <c r="AC1246" s="1" t="s">
        <v>41</v>
      </c>
      <c r="AD1246" s="1" t="s">
        <v>51</v>
      </c>
      <c r="AE1246" s="1" t="s">
        <v>40</v>
      </c>
      <c r="AF1246" s="3">
        <v>4722625.0606000004</v>
      </c>
      <c r="AG1246" s="3">
        <v>2580695.1392000001</v>
      </c>
      <c r="AH1246" s="3">
        <v>-75.525524000000004</v>
      </c>
      <c r="AI1246" s="3">
        <v>9.2462029999999995</v>
      </c>
    </row>
    <row r="1247" spans="1:35" ht="15.75" hidden="1" customHeight="1" x14ac:dyDescent="0.25">
      <c r="A1247" s="1" t="s">
        <v>32</v>
      </c>
      <c r="B1247" s="1" t="s">
        <v>97</v>
      </c>
      <c r="C1247" s="1" t="s">
        <v>98</v>
      </c>
      <c r="D1247" s="1">
        <v>27</v>
      </c>
      <c r="E1247" s="1">
        <v>1152</v>
      </c>
      <c r="F1247" s="1" t="s">
        <v>48</v>
      </c>
      <c r="G1247" s="2">
        <v>45806</v>
      </c>
      <c r="H1247" s="1" t="s">
        <v>49</v>
      </c>
      <c r="I1247" s="1" t="s">
        <v>37</v>
      </c>
      <c r="J1247" s="1" t="s">
        <v>38</v>
      </c>
      <c r="K1247" s="1">
        <v>5</v>
      </c>
      <c r="L1247" s="1">
        <v>67</v>
      </c>
      <c r="M1247" s="1" t="s">
        <v>52</v>
      </c>
      <c r="N1247" s="1" t="s">
        <v>40</v>
      </c>
      <c r="O1247" s="1">
        <v>45</v>
      </c>
      <c r="P1247" s="35">
        <f t="shared" si="58"/>
        <v>0.45</v>
      </c>
      <c r="Q1247" s="1">
        <f t="shared" si="57"/>
        <v>0.14323944878270581</v>
      </c>
      <c r="R1247" s="1">
        <v>4</v>
      </c>
      <c r="S1247" s="1">
        <v>0.1</v>
      </c>
      <c r="T1247" s="1">
        <f t="shared" si="59"/>
        <v>1.6114437988054404E-2</v>
      </c>
      <c r="U1247" s="1">
        <v>2</v>
      </c>
      <c r="V1247" s="1">
        <v>6</v>
      </c>
      <c r="W1247" s="1"/>
      <c r="X1247" s="1"/>
      <c r="Y1247" s="1"/>
      <c r="Z1247" s="1"/>
      <c r="AA1247" s="1"/>
      <c r="AB1247" s="1"/>
      <c r="AC1247" s="1" t="s">
        <v>41</v>
      </c>
      <c r="AD1247" s="1" t="s">
        <v>51</v>
      </c>
      <c r="AE1247" s="1" t="s">
        <v>40</v>
      </c>
      <c r="AF1247" s="3">
        <v>4722621.7778000003</v>
      </c>
      <c r="AG1247" s="3">
        <v>2580697.1537000001</v>
      </c>
      <c r="AH1247" s="3">
        <v>-75.525554</v>
      </c>
      <c r="AI1247" s="3">
        <v>9.2462210000000002</v>
      </c>
    </row>
    <row r="1248" spans="1:35" ht="15.75" hidden="1" customHeight="1" x14ac:dyDescent="0.25">
      <c r="A1248" s="1" t="s">
        <v>32</v>
      </c>
      <c r="B1248" s="1" t="s">
        <v>97</v>
      </c>
      <c r="C1248" s="1" t="s">
        <v>98</v>
      </c>
      <c r="D1248" s="1">
        <v>27</v>
      </c>
      <c r="E1248" s="1">
        <v>1153</v>
      </c>
      <c r="F1248" s="1" t="s">
        <v>48</v>
      </c>
      <c r="G1248" s="2">
        <v>45806</v>
      </c>
      <c r="H1248" s="1" t="s">
        <v>49</v>
      </c>
      <c r="I1248" s="1" t="s">
        <v>37</v>
      </c>
      <c r="J1248" s="1" t="s">
        <v>38</v>
      </c>
      <c r="K1248" s="1">
        <v>5</v>
      </c>
      <c r="L1248" s="1">
        <v>68</v>
      </c>
      <c r="M1248" s="1" t="s">
        <v>39</v>
      </c>
      <c r="N1248" s="1" t="s">
        <v>40</v>
      </c>
      <c r="O1248" s="1">
        <v>50</v>
      </c>
      <c r="P1248" s="35">
        <f t="shared" si="58"/>
        <v>0.5</v>
      </c>
      <c r="Q1248" s="1">
        <f t="shared" si="57"/>
        <v>0.15915494309189535</v>
      </c>
      <c r="R1248" s="1">
        <v>8.1999999999999993</v>
      </c>
      <c r="S1248" s="1">
        <v>6</v>
      </c>
      <c r="T1248" s="1">
        <f t="shared" si="59"/>
        <v>1.9894367886486918E-2</v>
      </c>
      <c r="U1248" s="1">
        <v>8</v>
      </c>
      <c r="V1248" s="1">
        <v>11</v>
      </c>
      <c r="W1248" s="1">
        <v>0</v>
      </c>
      <c r="X1248" s="1">
        <v>0</v>
      </c>
      <c r="Y1248" s="1">
        <v>0</v>
      </c>
      <c r="Z1248" s="1">
        <v>0</v>
      </c>
      <c r="AA1248" s="1">
        <v>0</v>
      </c>
      <c r="AB1248" s="1">
        <v>0</v>
      </c>
      <c r="AC1248" s="1" t="s">
        <v>41</v>
      </c>
      <c r="AD1248" s="1" t="s">
        <v>51</v>
      </c>
      <c r="AE1248" s="1" t="s">
        <v>40</v>
      </c>
      <c r="AF1248" s="3">
        <v>4722624.5927999998</v>
      </c>
      <c r="AG1248" s="3">
        <v>2580691.1601</v>
      </c>
      <c r="AH1248" s="3">
        <v>-75.525527999999994</v>
      </c>
      <c r="AI1248" s="3">
        <v>9.2461669999999998</v>
      </c>
    </row>
    <row r="1249" spans="1:35" ht="15.75" hidden="1" customHeight="1" x14ac:dyDescent="0.25">
      <c r="A1249" s="1" t="s">
        <v>32</v>
      </c>
      <c r="B1249" s="1" t="s">
        <v>97</v>
      </c>
      <c r="C1249" s="1" t="s">
        <v>98</v>
      </c>
      <c r="D1249" s="1">
        <v>27</v>
      </c>
      <c r="E1249" s="1">
        <v>1154</v>
      </c>
      <c r="F1249" s="1" t="s">
        <v>48</v>
      </c>
      <c r="G1249" s="2">
        <v>45806</v>
      </c>
      <c r="H1249" s="1" t="s">
        <v>49</v>
      </c>
      <c r="I1249" s="1" t="s">
        <v>37</v>
      </c>
      <c r="J1249" s="1" t="s">
        <v>38</v>
      </c>
      <c r="K1249" s="1">
        <v>5</v>
      </c>
      <c r="L1249" s="1">
        <v>69</v>
      </c>
      <c r="M1249" s="1" t="s">
        <v>47</v>
      </c>
      <c r="N1249" s="1">
        <v>31</v>
      </c>
      <c r="O1249" s="1" t="s">
        <v>40</v>
      </c>
      <c r="P1249" s="35"/>
      <c r="Q1249" s="1"/>
      <c r="R1249" s="1">
        <v>0.15</v>
      </c>
      <c r="S1249" s="1" t="s">
        <v>40</v>
      </c>
      <c r="T1249" s="1">
        <f t="shared" si="59"/>
        <v>0</v>
      </c>
      <c r="U1249" s="1" t="s">
        <v>40</v>
      </c>
      <c r="V1249" s="1" t="s">
        <v>40</v>
      </c>
      <c r="W1249" s="1"/>
      <c r="X1249" s="1"/>
      <c r="Y1249" s="1"/>
      <c r="Z1249" s="1"/>
      <c r="AA1249" s="1"/>
      <c r="AB1249" s="1"/>
      <c r="AC1249" s="1" t="s">
        <v>41</v>
      </c>
      <c r="AD1249" s="1" t="s">
        <v>51</v>
      </c>
      <c r="AE1249" s="1" t="s">
        <v>40</v>
      </c>
      <c r="AF1249" s="3">
        <v>4722620.8657</v>
      </c>
      <c r="AG1249" s="3">
        <v>2580692.514</v>
      </c>
      <c r="AH1249" s="3">
        <v>-75.525561999999994</v>
      </c>
      <c r="AI1249" s="3">
        <v>9.2461789999999997</v>
      </c>
    </row>
    <row r="1250" spans="1:35" ht="15.75" hidden="1" customHeight="1" x14ac:dyDescent="0.25">
      <c r="A1250" s="1" t="s">
        <v>32</v>
      </c>
      <c r="B1250" s="1" t="s">
        <v>97</v>
      </c>
      <c r="C1250" s="1" t="s">
        <v>98</v>
      </c>
      <c r="D1250" s="1">
        <v>27</v>
      </c>
      <c r="E1250" s="1" t="s">
        <v>40</v>
      </c>
      <c r="F1250" s="1" t="s">
        <v>48</v>
      </c>
      <c r="G1250" s="2">
        <v>45806</v>
      </c>
      <c r="H1250" s="1" t="s">
        <v>49</v>
      </c>
      <c r="I1250" s="1" t="s">
        <v>37</v>
      </c>
      <c r="J1250" s="1" t="s">
        <v>38</v>
      </c>
      <c r="K1250" s="1">
        <v>5</v>
      </c>
      <c r="L1250" s="1">
        <v>70</v>
      </c>
      <c r="M1250" s="1" t="s">
        <v>44</v>
      </c>
      <c r="N1250" s="1">
        <v>4</v>
      </c>
      <c r="O1250" s="1" t="s">
        <v>40</v>
      </c>
      <c r="P1250" s="35"/>
      <c r="Q1250" s="1"/>
      <c r="R1250" s="1">
        <v>0.45</v>
      </c>
      <c r="S1250" s="1" t="s">
        <v>40</v>
      </c>
      <c r="T1250" s="1">
        <f t="shared" si="59"/>
        <v>0</v>
      </c>
      <c r="U1250" s="1" t="s">
        <v>40</v>
      </c>
      <c r="V1250" s="1" t="s">
        <v>40</v>
      </c>
      <c r="W1250" s="1"/>
      <c r="X1250" s="1"/>
      <c r="Y1250" s="1"/>
      <c r="Z1250" s="1"/>
      <c r="AA1250" s="1"/>
      <c r="AB1250" s="1"/>
      <c r="AC1250" s="1" t="s">
        <v>41</v>
      </c>
      <c r="AD1250" s="1" t="s">
        <v>51</v>
      </c>
      <c r="AE1250" s="1" t="s">
        <v>40</v>
      </c>
    </row>
    <row r="1251" spans="1:35" ht="15.75" hidden="1" customHeight="1" x14ac:dyDescent="0.25">
      <c r="A1251" s="1" t="s">
        <v>32</v>
      </c>
      <c r="B1251" s="1" t="s">
        <v>97</v>
      </c>
      <c r="C1251" s="1" t="s">
        <v>98</v>
      </c>
      <c r="D1251" s="1">
        <v>27</v>
      </c>
      <c r="E1251" s="1">
        <v>1154</v>
      </c>
      <c r="F1251" s="1" t="s">
        <v>48</v>
      </c>
      <c r="G1251" s="2">
        <v>45806</v>
      </c>
      <c r="H1251" s="1" t="s">
        <v>49</v>
      </c>
      <c r="I1251" s="1" t="s">
        <v>37</v>
      </c>
      <c r="J1251" s="1" t="s">
        <v>38</v>
      </c>
      <c r="K1251" s="1">
        <v>6</v>
      </c>
      <c r="L1251" s="1">
        <v>71</v>
      </c>
      <c r="M1251" s="1" t="s">
        <v>39</v>
      </c>
      <c r="N1251" s="1" t="s">
        <v>40</v>
      </c>
      <c r="O1251" s="1">
        <v>50.2</v>
      </c>
      <c r="P1251" s="35">
        <f t="shared" si="58"/>
        <v>0.502</v>
      </c>
      <c r="Q1251" s="1">
        <f t="shared" si="57"/>
        <v>0.15979156286426294</v>
      </c>
      <c r="R1251" s="1">
        <v>8</v>
      </c>
      <c r="S1251" s="1">
        <v>5.8</v>
      </c>
      <c r="T1251" s="1">
        <f t="shared" si="59"/>
        <v>2.0053841139464998E-2</v>
      </c>
      <c r="U1251" s="1">
        <v>9</v>
      </c>
      <c r="V1251" s="1">
        <v>12</v>
      </c>
      <c r="W1251" s="1">
        <v>2</v>
      </c>
      <c r="X1251" s="1">
        <v>0</v>
      </c>
      <c r="Y1251" s="1">
        <v>0</v>
      </c>
      <c r="Z1251" s="1">
        <v>0</v>
      </c>
      <c r="AA1251" s="1">
        <v>0</v>
      </c>
      <c r="AB1251" s="1">
        <v>0</v>
      </c>
      <c r="AC1251" s="1" t="s">
        <v>41</v>
      </c>
      <c r="AD1251" s="1" t="s">
        <v>51</v>
      </c>
      <c r="AE1251" s="1" t="s">
        <v>40</v>
      </c>
      <c r="AF1251" s="3">
        <v>4722620.8657</v>
      </c>
      <c r="AG1251" s="3">
        <v>2580692.514</v>
      </c>
      <c r="AH1251" s="3">
        <v>-75.525561999999994</v>
      </c>
      <c r="AI1251" s="3">
        <v>9.2461789999999997</v>
      </c>
    </row>
    <row r="1252" spans="1:35" ht="15.75" hidden="1" customHeight="1" x14ac:dyDescent="0.25">
      <c r="A1252" s="1" t="s">
        <v>32</v>
      </c>
      <c r="B1252" s="1" t="s">
        <v>97</v>
      </c>
      <c r="C1252" s="1" t="s">
        <v>98</v>
      </c>
      <c r="D1252" s="1">
        <v>27</v>
      </c>
      <c r="E1252" s="1">
        <v>1155</v>
      </c>
      <c r="F1252" s="1" t="s">
        <v>48</v>
      </c>
      <c r="G1252" s="2">
        <v>45806</v>
      </c>
      <c r="H1252" s="1" t="s">
        <v>49</v>
      </c>
      <c r="I1252" s="1" t="s">
        <v>37</v>
      </c>
      <c r="J1252" s="1" t="s">
        <v>38</v>
      </c>
      <c r="K1252" s="1">
        <v>6</v>
      </c>
      <c r="L1252" s="1">
        <v>72</v>
      </c>
      <c r="M1252" s="1" t="s">
        <v>52</v>
      </c>
      <c r="N1252" s="1" t="s">
        <v>40</v>
      </c>
      <c r="O1252" s="1">
        <v>51</v>
      </c>
      <c r="P1252" s="35">
        <f t="shared" si="58"/>
        <v>0.51</v>
      </c>
      <c r="Q1252" s="1">
        <f t="shared" si="57"/>
        <v>0.16233804195373325</v>
      </c>
      <c r="R1252" s="1">
        <v>3.8</v>
      </c>
      <c r="S1252" s="1">
        <v>0.3</v>
      </c>
      <c r="T1252" s="1">
        <f t="shared" si="59"/>
        <v>2.0698100349100988E-2</v>
      </c>
      <c r="U1252" s="1">
        <v>3</v>
      </c>
      <c r="V1252" s="1">
        <v>6</v>
      </c>
      <c r="W1252" s="1"/>
      <c r="X1252" s="1"/>
      <c r="Y1252" s="1"/>
      <c r="Z1252" s="1"/>
      <c r="AA1252" s="1"/>
      <c r="AB1252" s="1"/>
      <c r="AC1252" s="1" t="s">
        <v>41</v>
      </c>
      <c r="AD1252" s="1" t="s">
        <v>51</v>
      </c>
      <c r="AE1252" s="1" t="s">
        <v>40</v>
      </c>
      <c r="AF1252" s="3">
        <v>4722625.1242000004</v>
      </c>
      <c r="AG1252" s="3">
        <v>2580688.6121</v>
      </c>
      <c r="AH1252" s="3">
        <v>-75.525523000000007</v>
      </c>
      <c r="AI1252" s="3">
        <v>9.2461440009999993</v>
      </c>
    </row>
    <row r="1253" spans="1:35" ht="15.75" hidden="1" customHeight="1" x14ac:dyDescent="0.25">
      <c r="A1253" s="1" t="s">
        <v>32</v>
      </c>
      <c r="B1253" s="1" t="s">
        <v>97</v>
      </c>
      <c r="C1253" s="1" t="s">
        <v>98</v>
      </c>
      <c r="D1253" s="1">
        <v>27</v>
      </c>
      <c r="E1253" s="1">
        <v>1156</v>
      </c>
      <c r="F1253" s="1" t="s">
        <v>48</v>
      </c>
      <c r="G1253" s="2">
        <v>45806</v>
      </c>
      <c r="H1253" s="1" t="s">
        <v>49</v>
      </c>
      <c r="I1253" s="1" t="s">
        <v>37</v>
      </c>
      <c r="J1253" s="1" t="s">
        <v>38</v>
      </c>
      <c r="K1253" s="1">
        <v>6</v>
      </c>
      <c r="L1253" s="1">
        <v>73</v>
      </c>
      <c r="M1253" s="1" t="s">
        <v>52</v>
      </c>
      <c r="N1253" s="1" t="s">
        <v>40</v>
      </c>
      <c r="O1253" s="1">
        <v>58.5</v>
      </c>
      <c r="P1253" s="35">
        <f t="shared" si="58"/>
        <v>0.58499999999999996</v>
      </c>
      <c r="Q1253" s="1">
        <f t="shared" si="57"/>
        <v>0.18621128341751753</v>
      </c>
      <c r="R1253" s="1">
        <v>4</v>
      </c>
      <c r="S1253" s="1">
        <v>0.5</v>
      </c>
      <c r="T1253" s="1">
        <f t="shared" si="59"/>
        <v>2.7233400199811936E-2</v>
      </c>
      <c r="U1253" s="1">
        <v>4</v>
      </c>
      <c r="V1253" s="1">
        <v>7</v>
      </c>
      <c r="W1253" s="1"/>
      <c r="X1253" s="1"/>
      <c r="Y1253" s="1"/>
      <c r="Z1253" s="1"/>
      <c r="AA1253" s="1"/>
      <c r="AB1253" s="1"/>
      <c r="AC1253" s="1" t="s">
        <v>41</v>
      </c>
      <c r="AD1253" s="1" t="s">
        <v>51</v>
      </c>
      <c r="AE1253" s="1" t="s">
        <v>40</v>
      </c>
      <c r="AF1253" s="3">
        <v>4722622.5643999996</v>
      </c>
      <c r="AG1253" s="3">
        <v>2580684.0946999998</v>
      </c>
      <c r="AH1253" s="3">
        <v>-75.525546000000006</v>
      </c>
      <c r="AI1253" s="3">
        <v>9.2461030009999998</v>
      </c>
    </row>
    <row r="1254" spans="1:35" ht="15.75" hidden="1" customHeight="1" x14ac:dyDescent="0.25">
      <c r="A1254" s="1" t="s">
        <v>32</v>
      </c>
      <c r="B1254" s="1" t="s">
        <v>97</v>
      </c>
      <c r="C1254" s="1" t="s">
        <v>98</v>
      </c>
      <c r="D1254" s="1">
        <v>27</v>
      </c>
      <c r="E1254" s="1">
        <v>1157</v>
      </c>
      <c r="F1254" s="1" t="s">
        <v>48</v>
      </c>
      <c r="G1254" s="2">
        <v>45806</v>
      </c>
      <c r="H1254" s="1" t="s">
        <v>49</v>
      </c>
      <c r="I1254" s="1" t="s">
        <v>37</v>
      </c>
      <c r="J1254" s="1" t="s">
        <v>38</v>
      </c>
      <c r="K1254" s="1">
        <v>6</v>
      </c>
      <c r="L1254" s="1">
        <v>74</v>
      </c>
      <c r="M1254" s="1" t="s">
        <v>52</v>
      </c>
      <c r="N1254" s="1" t="s">
        <v>40</v>
      </c>
      <c r="O1254" s="1">
        <v>61</v>
      </c>
      <c r="P1254" s="35">
        <f t="shared" si="58"/>
        <v>0.61</v>
      </c>
      <c r="Q1254" s="1">
        <f t="shared" si="57"/>
        <v>0.19416903057211232</v>
      </c>
      <c r="R1254" s="1">
        <v>3.8</v>
      </c>
      <c r="S1254" s="1">
        <v>0.3</v>
      </c>
      <c r="T1254" s="1">
        <f t="shared" si="59"/>
        <v>2.9610777162247127E-2</v>
      </c>
      <c r="U1254" s="1">
        <v>4</v>
      </c>
      <c r="V1254" s="1">
        <v>7</v>
      </c>
      <c r="W1254" s="1"/>
      <c r="X1254" s="1"/>
      <c r="Y1254" s="1"/>
      <c r="Z1254" s="1"/>
      <c r="AA1254" s="1"/>
      <c r="AB1254" s="1"/>
      <c r="AC1254" s="1" t="s">
        <v>41</v>
      </c>
      <c r="AD1254" s="1" t="s">
        <v>51</v>
      </c>
      <c r="AE1254" s="1" t="s">
        <v>40</v>
      </c>
      <c r="AF1254" s="3">
        <v>4722627.9665999999</v>
      </c>
      <c r="AG1254" s="3">
        <v>2580686.4901000001</v>
      </c>
      <c r="AH1254" s="3">
        <v>-75.525497000000001</v>
      </c>
      <c r="AI1254" s="3">
        <v>9.2461249999999993</v>
      </c>
    </row>
    <row r="1255" spans="1:35" ht="15.75" hidden="1" customHeight="1" x14ac:dyDescent="0.25">
      <c r="A1255" s="1" t="s">
        <v>32</v>
      </c>
      <c r="B1255" s="1" t="s">
        <v>97</v>
      </c>
      <c r="C1255" s="1" t="s">
        <v>98</v>
      </c>
      <c r="D1255" s="1">
        <v>27</v>
      </c>
      <c r="E1255" s="1">
        <v>1158</v>
      </c>
      <c r="F1255" s="1" t="s">
        <v>48</v>
      </c>
      <c r="G1255" s="2">
        <v>45806</v>
      </c>
      <c r="H1255" s="1" t="s">
        <v>49</v>
      </c>
      <c r="I1255" s="1" t="s">
        <v>37</v>
      </c>
      <c r="J1255" s="1" t="s">
        <v>38</v>
      </c>
      <c r="K1255" s="1">
        <v>6</v>
      </c>
      <c r="L1255" s="1">
        <v>75</v>
      </c>
      <c r="M1255" s="1" t="s">
        <v>52</v>
      </c>
      <c r="N1255" s="1" t="s">
        <v>40</v>
      </c>
      <c r="O1255" s="1">
        <v>37</v>
      </c>
      <c r="P1255" s="35">
        <f t="shared" si="58"/>
        <v>0.37</v>
      </c>
      <c r="Q1255" s="1">
        <f t="shared" ref="Q1255:Q1316" si="60">(P1255/PI())</f>
        <v>0.11777465788800255</v>
      </c>
      <c r="R1255" s="1">
        <v>3.5</v>
      </c>
      <c r="S1255" s="1">
        <v>0.2</v>
      </c>
      <c r="T1255" s="1">
        <f t="shared" si="59"/>
        <v>1.0894155854640236E-2</v>
      </c>
      <c r="U1255" s="1">
        <v>2</v>
      </c>
      <c r="V1255" s="1">
        <v>5</v>
      </c>
      <c r="W1255" s="1"/>
      <c r="X1255" s="1"/>
      <c r="Y1255" s="1"/>
      <c r="Z1255" s="1"/>
      <c r="AA1255" s="1"/>
      <c r="AB1255" s="1"/>
      <c r="AC1255" s="1" t="s">
        <v>41</v>
      </c>
      <c r="AD1255" s="1" t="s">
        <v>51</v>
      </c>
      <c r="AE1255" s="1" t="s">
        <v>40</v>
      </c>
      <c r="AF1255" s="3">
        <v>4722625.8864000002</v>
      </c>
      <c r="AG1255" s="3">
        <v>2580687.6110999999</v>
      </c>
      <c r="AH1255" s="3">
        <v>-75.525515999999996</v>
      </c>
      <c r="AI1255" s="3">
        <v>9.2461350010000007</v>
      </c>
    </row>
    <row r="1256" spans="1:35" ht="15.75" hidden="1" customHeight="1" x14ac:dyDescent="0.25">
      <c r="A1256" s="1" t="s">
        <v>32</v>
      </c>
      <c r="B1256" s="1" t="s">
        <v>97</v>
      </c>
      <c r="C1256" s="1" t="s">
        <v>98</v>
      </c>
      <c r="D1256" s="1">
        <v>27</v>
      </c>
      <c r="E1256" s="1">
        <v>1159</v>
      </c>
      <c r="F1256" s="1" t="s">
        <v>48</v>
      </c>
      <c r="G1256" s="2">
        <v>45806</v>
      </c>
      <c r="H1256" s="1" t="s">
        <v>49</v>
      </c>
      <c r="I1256" s="1" t="s">
        <v>37</v>
      </c>
      <c r="J1256" s="1" t="s">
        <v>38</v>
      </c>
      <c r="K1256" s="1">
        <v>6</v>
      </c>
      <c r="L1256" s="1">
        <v>76</v>
      </c>
      <c r="M1256" s="1" t="s">
        <v>39</v>
      </c>
      <c r="N1256" s="1" t="s">
        <v>40</v>
      </c>
      <c r="O1256" s="1">
        <v>63</v>
      </c>
      <c r="P1256" s="35">
        <f t="shared" si="58"/>
        <v>0.63</v>
      </c>
      <c r="Q1256" s="1">
        <f t="shared" si="60"/>
        <v>0.20053522829578813</v>
      </c>
      <c r="R1256" s="1">
        <v>8.5</v>
      </c>
      <c r="S1256" s="1">
        <v>6</v>
      </c>
      <c r="T1256" s="1">
        <f t="shared" si="59"/>
        <v>3.1584298456586633E-2</v>
      </c>
      <c r="U1256" s="1">
        <v>14</v>
      </c>
      <c r="V1256" s="1">
        <v>17</v>
      </c>
      <c r="W1256" s="1">
        <v>2</v>
      </c>
      <c r="X1256" s="1">
        <v>0</v>
      </c>
      <c r="Y1256" s="1">
        <v>0</v>
      </c>
      <c r="Z1256" s="1">
        <v>0</v>
      </c>
      <c r="AA1256" s="1">
        <v>0</v>
      </c>
      <c r="AB1256" s="1">
        <v>1</v>
      </c>
      <c r="AC1256" s="1" t="s">
        <v>41</v>
      </c>
      <c r="AD1256" s="1" t="s">
        <v>51</v>
      </c>
      <c r="AE1256" s="1" t="s">
        <v>40</v>
      </c>
      <c r="AF1256" s="3">
        <v>4722621.2363</v>
      </c>
      <c r="AG1256" s="3">
        <v>2580682.7766</v>
      </c>
      <c r="AH1256" s="3">
        <v>-75.525558000000004</v>
      </c>
      <c r="AI1256" s="3">
        <v>9.2460909999999998</v>
      </c>
    </row>
    <row r="1257" spans="1:35" ht="15.75" hidden="1" customHeight="1" x14ac:dyDescent="0.25">
      <c r="A1257" s="1" t="s">
        <v>32</v>
      </c>
      <c r="B1257" s="1" t="s">
        <v>97</v>
      </c>
      <c r="C1257" s="1" t="s">
        <v>98</v>
      </c>
      <c r="D1257" s="1">
        <v>27</v>
      </c>
      <c r="E1257" s="1">
        <v>1160</v>
      </c>
      <c r="F1257" s="1" t="s">
        <v>48</v>
      </c>
      <c r="G1257" s="2">
        <v>45806</v>
      </c>
      <c r="H1257" s="1" t="s">
        <v>49</v>
      </c>
      <c r="I1257" s="1" t="s">
        <v>37</v>
      </c>
      <c r="J1257" s="1" t="s">
        <v>38</v>
      </c>
      <c r="K1257" s="1">
        <v>6</v>
      </c>
      <c r="L1257" s="1">
        <v>77</v>
      </c>
      <c r="M1257" s="1" t="s">
        <v>54</v>
      </c>
      <c r="N1257" s="1" t="s">
        <v>40</v>
      </c>
      <c r="O1257" s="1">
        <v>90</v>
      </c>
      <c r="P1257" s="35">
        <f t="shared" si="58"/>
        <v>0.9</v>
      </c>
      <c r="Q1257" s="1">
        <f t="shared" si="60"/>
        <v>0.28647889756541162</v>
      </c>
      <c r="R1257" s="1">
        <v>5</v>
      </c>
      <c r="S1257" s="1">
        <v>2.2000000000000002</v>
      </c>
      <c r="T1257" s="1">
        <f t="shared" si="59"/>
        <v>6.4457751952217618E-2</v>
      </c>
      <c r="U1257" s="1">
        <v>9</v>
      </c>
      <c r="V1257" s="1">
        <v>12</v>
      </c>
      <c r="W1257" s="1"/>
      <c r="X1257" s="1"/>
      <c r="Y1257" s="1"/>
      <c r="Z1257" s="1"/>
      <c r="AA1257" s="1"/>
      <c r="AB1257" s="1"/>
      <c r="AC1257" s="1" t="s">
        <v>41</v>
      </c>
      <c r="AD1257" s="1" t="s">
        <v>51</v>
      </c>
      <c r="AE1257" s="1" t="s">
        <v>40</v>
      </c>
      <c r="AF1257" s="3">
        <v>4722627.7296000002</v>
      </c>
      <c r="AG1257" s="3">
        <v>2580684.0581</v>
      </c>
      <c r="AH1257" s="3">
        <v>-75.525498999999996</v>
      </c>
      <c r="AI1257" s="3">
        <v>9.2461030009999998</v>
      </c>
    </row>
    <row r="1258" spans="1:35" ht="15.75" hidden="1" customHeight="1" x14ac:dyDescent="0.25">
      <c r="A1258" s="1" t="s">
        <v>32</v>
      </c>
      <c r="B1258" s="1" t="s">
        <v>97</v>
      </c>
      <c r="C1258" s="1" t="s">
        <v>98</v>
      </c>
      <c r="D1258" s="1">
        <v>27</v>
      </c>
      <c r="E1258" s="1">
        <v>1161</v>
      </c>
      <c r="F1258" s="1" t="s">
        <v>48</v>
      </c>
      <c r="G1258" s="2">
        <v>45806</v>
      </c>
      <c r="H1258" s="1" t="s">
        <v>49</v>
      </c>
      <c r="I1258" s="1" t="s">
        <v>37</v>
      </c>
      <c r="J1258" s="1" t="s">
        <v>38</v>
      </c>
      <c r="K1258" s="1">
        <v>6</v>
      </c>
      <c r="L1258" s="1">
        <v>78</v>
      </c>
      <c r="M1258" s="1" t="s">
        <v>54</v>
      </c>
      <c r="N1258" s="1" t="s">
        <v>40</v>
      </c>
      <c r="O1258" s="1">
        <v>62</v>
      </c>
      <c r="P1258" s="35">
        <f t="shared" ref="P1258:P1321" si="61">(O1258/100)</f>
        <v>0.62</v>
      </c>
      <c r="Q1258" s="1">
        <f t="shared" si="60"/>
        <v>0.19735212943395022</v>
      </c>
      <c r="R1258" s="1">
        <v>4.5</v>
      </c>
      <c r="S1258" s="1">
        <v>1</v>
      </c>
      <c r="T1258" s="1">
        <f t="shared" si="59"/>
        <v>3.0589580062262284E-2</v>
      </c>
      <c r="U1258" s="1">
        <v>6</v>
      </c>
      <c r="V1258" s="1">
        <v>9</v>
      </c>
      <c r="W1258" s="1"/>
      <c r="X1258" s="1"/>
      <c r="Y1258" s="1"/>
      <c r="Z1258" s="1"/>
      <c r="AA1258" s="1"/>
      <c r="AB1258" s="1"/>
      <c r="AC1258" s="1" t="s">
        <v>41</v>
      </c>
      <c r="AD1258" s="1" t="s">
        <v>51</v>
      </c>
      <c r="AE1258" s="1" t="s">
        <v>40</v>
      </c>
      <c r="AF1258" s="3">
        <v>4722623.7498000003</v>
      </c>
      <c r="AG1258" s="3">
        <v>2580680.7675999999</v>
      </c>
      <c r="AH1258" s="3">
        <v>-75.525535000000005</v>
      </c>
      <c r="AI1258" s="3">
        <v>9.2460730000000009</v>
      </c>
    </row>
    <row r="1259" spans="1:35" ht="15.75" hidden="1" customHeight="1" x14ac:dyDescent="0.25">
      <c r="A1259" s="1" t="s">
        <v>32</v>
      </c>
      <c r="B1259" s="1" t="s">
        <v>97</v>
      </c>
      <c r="C1259" s="1" t="s">
        <v>98</v>
      </c>
      <c r="D1259" s="1">
        <v>27</v>
      </c>
      <c r="E1259" s="1" t="s">
        <v>40</v>
      </c>
      <c r="F1259" s="1" t="s">
        <v>48</v>
      </c>
      <c r="G1259" s="2">
        <v>45806</v>
      </c>
      <c r="H1259" s="1" t="s">
        <v>49</v>
      </c>
      <c r="I1259" s="1" t="s">
        <v>37</v>
      </c>
      <c r="J1259" s="1" t="s">
        <v>38</v>
      </c>
      <c r="K1259" s="1">
        <v>6</v>
      </c>
      <c r="L1259" s="1">
        <v>79</v>
      </c>
      <c r="M1259" s="1" t="s">
        <v>44</v>
      </c>
      <c r="N1259" s="1">
        <v>17</v>
      </c>
      <c r="O1259" s="1" t="s">
        <v>40</v>
      </c>
      <c r="P1259" s="35"/>
      <c r="Q1259" s="1"/>
      <c r="R1259" s="1">
        <v>0.5</v>
      </c>
      <c r="S1259" s="1" t="s">
        <v>40</v>
      </c>
      <c r="T1259" s="1">
        <f t="shared" si="59"/>
        <v>0</v>
      </c>
      <c r="U1259" s="1" t="s">
        <v>40</v>
      </c>
      <c r="V1259" s="1" t="s">
        <v>40</v>
      </c>
      <c r="W1259" s="1"/>
      <c r="X1259" s="1"/>
      <c r="Y1259" s="1"/>
      <c r="Z1259" s="1"/>
      <c r="AA1259" s="1"/>
      <c r="AB1259" s="1"/>
      <c r="AC1259" s="1" t="s">
        <v>41</v>
      </c>
      <c r="AD1259" s="1" t="s">
        <v>51</v>
      </c>
      <c r="AE1259" s="1" t="s">
        <v>40</v>
      </c>
    </row>
    <row r="1260" spans="1:35" ht="15.75" hidden="1" customHeight="1" x14ac:dyDescent="0.25">
      <c r="A1260" s="1" t="s">
        <v>32</v>
      </c>
      <c r="B1260" s="1" t="s">
        <v>97</v>
      </c>
      <c r="C1260" s="1" t="s">
        <v>98</v>
      </c>
      <c r="D1260" s="1">
        <v>27</v>
      </c>
      <c r="E1260" s="1" t="s">
        <v>40</v>
      </c>
      <c r="F1260" s="1" t="s">
        <v>48</v>
      </c>
      <c r="G1260" s="2">
        <v>45806</v>
      </c>
      <c r="H1260" s="1" t="s">
        <v>49</v>
      </c>
      <c r="I1260" s="1" t="s">
        <v>37</v>
      </c>
      <c r="J1260" s="1" t="s">
        <v>38</v>
      </c>
      <c r="K1260" s="1">
        <v>6</v>
      </c>
      <c r="L1260" s="1">
        <v>80</v>
      </c>
      <c r="M1260" s="1" t="s">
        <v>46</v>
      </c>
      <c r="N1260" s="1">
        <v>3</v>
      </c>
      <c r="O1260" s="1" t="s">
        <v>40</v>
      </c>
      <c r="P1260" s="35"/>
      <c r="Q1260" s="1"/>
      <c r="R1260" s="1">
        <v>0.25</v>
      </c>
      <c r="S1260" s="1" t="s">
        <v>40</v>
      </c>
      <c r="T1260" s="1">
        <f t="shared" si="59"/>
        <v>0</v>
      </c>
      <c r="U1260" s="1" t="s">
        <v>40</v>
      </c>
      <c r="V1260" s="1" t="s">
        <v>40</v>
      </c>
      <c r="W1260" s="1"/>
      <c r="X1260" s="1"/>
      <c r="Y1260" s="1"/>
      <c r="Z1260" s="1"/>
      <c r="AA1260" s="1"/>
      <c r="AB1260" s="1"/>
      <c r="AC1260" s="1" t="s">
        <v>41</v>
      </c>
      <c r="AD1260" s="1" t="s">
        <v>51</v>
      </c>
      <c r="AE1260" s="1" t="s">
        <v>40</v>
      </c>
    </row>
    <row r="1261" spans="1:35" ht="15.75" hidden="1" customHeight="1" x14ac:dyDescent="0.25">
      <c r="A1261" s="1" t="s">
        <v>32</v>
      </c>
      <c r="B1261" s="1" t="s">
        <v>97</v>
      </c>
      <c r="C1261" s="1" t="s">
        <v>98</v>
      </c>
      <c r="D1261" s="1">
        <v>27</v>
      </c>
      <c r="E1261" s="1" t="s">
        <v>40</v>
      </c>
      <c r="F1261" s="1" t="s">
        <v>48</v>
      </c>
      <c r="G1261" s="2">
        <v>45806</v>
      </c>
      <c r="H1261" s="1" t="s">
        <v>49</v>
      </c>
      <c r="I1261" s="1" t="s">
        <v>37</v>
      </c>
      <c r="J1261" s="1" t="s">
        <v>38</v>
      </c>
      <c r="K1261" s="1">
        <v>6</v>
      </c>
      <c r="L1261" s="1">
        <v>81</v>
      </c>
      <c r="M1261" s="1" t="s">
        <v>47</v>
      </c>
      <c r="N1261" s="1">
        <v>49</v>
      </c>
      <c r="O1261" s="1" t="s">
        <v>40</v>
      </c>
      <c r="P1261" s="35"/>
      <c r="Q1261" s="1"/>
      <c r="R1261" s="1">
        <v>0.15</v>
      </c>
      <c r="S1261" s="1" t="s">
        <v>40</v>
      </c>
      <c r="T1261" s="1">
        <f t="shared" si="59"/>
        <v>0</v>
      </c>
      <c r="U1261" s="1" t="s">
        <v>40</v>
      </c>
      <c r="V1261" s="1" t="s">
        <v>40</v>
      </c>
      <c r="W1261" s="1"/>
      <c r="X1261" s="1"/>
      <c r="Y1261" s="1"/>
      <c r="Z1261" s="1"/>
      <c r="AA1261" s="1"/>
      <c r="AB1261" s="1"/>
      <c r="AC1261" s="1" t="s">
        <v>41</v>
      </c>
      <c r="AD1261" s="1" t="s">
        <v>51</v>
      </c>
      <c r="AE1261" s="1" t="s">
        <v>40</v>
      </c>
    </row>
    <row r="1262" spans="1:35" ht="15.75" hidden="1" customHeight="1" x14ac:dyDescent="0.25">
      <c r="A1262" s="1" t="s">
        <v>32</v>
      </c>
      <c r="B1262" s="1" t="s">
        <v>97</v>
      </c>
      <c r="C1262" s="1" t="s">
        <v>98</v>
      </c>
      <c r="D1262" s="1">
        <v>27</v>
      </c>
      <c r="E1262" s="1">
        <v>1162</v>
      </c>
      <c r="F1262" s="1" t="s">
        <v>48</v>
      </c>
      <c r="G1262" s="2">
        <v>45806</v>
      </c>
      <c r="H1262" s="1" t="s">
        <v>49</v>
      </c>
      <c r="I1262" s="1" t="s">
        <v>37</v>
      </c>
      <c r="J1262" s="1" t="s">
        <v>38</v>
      </c>
      <c r="K1262" s="1">
        <v>7</v>
      </c>
      <c r="L1262" s="1">
        <v>82</v>
      </c>
      <c r="M1262" s="1" t="s">
        <v>54</v>
      </c>
      <c r="N1262" s="1" t="s">
        <v>40</v>
      </c>
      <c r="O1262" s="1">
        <v>77.5</v>
      </c>
      <c r="P1262" s="35">
        <f t="shared" si="61"/>
        <v>0.77500000000000002</v>
      </c>
      <c r="Q1262" s="1">
        <f t="shared" si="60"/>
        <v>0.2466901617924378</v>
      </c>
      <c r="R1262" s="1">
        <v>4.8</v>
      </c>
      <c r="S1262" s="1">
        <v>2.2000000000000002</v>
      </c>
      <c r="T1262" s="1">
        <f t="shared" si="59"/>
        <v>4.7796218847284827E-2</v>
      </c>
      <c r="U1262" s="1">
        <v>8</v>
      </c>
      <c r="V1262" s="1">
        <v>11</v>
      </c>
      <c r="W1262" s="1"/>
      <c r="X1262" s="1"/>
      <c r="Y1262" s="1"/>
      <c r="Z1262" s="1"/>
      <c r="AA1262" s="1"/>
      <c r="AB1262" s="1"/>
      <c r="AC1262" s="1" t="s">
        <v>41</v>
      </c>
      <c r="AD1262" s="1" t="s">
        <v>51</v>
      </c>
      <c r="AE1262" s="1" t="s">
        <v>40</v>
      </c>
      <c r="AF1262" s="3">
        <v>4722632.4182000002</v>
      </c>
      <c r="AG1262" s="3">
        <v>2580694.3127000001</v>
      </c>
      <c r="AH1262" s="3">
        <v>-75.525457000000003</v>
      </c>
      <c r="AI1262" s="3">
        <v>9.2461959999999994</v>
      </c>
    </row>
    <row r="1263" spans="1:35" ht="15.75" hidden="1" customHeight="1" x14ac:dyDescent="0.25">
      <c r="A1263" s="1" t="s">
        <v>32</v>
      </c>
      <c r="B1263" s="1" t="s">
        <v>97</v>
      </c>
      <c r="C1263" s="1" t="s">
        <v>98</v>
      </c>
      <c r="D1263" s="1">
        <v>27</v>
      </c>
      <c r="E1263" s="1">
        <v>1163</v>
      </c>
      <c r="F1263" s="1" t="s">
        <v>48</v>
      </c>
      <c r="G1263" s="2">
        <v>45806</v>
      </c>
      <c r="H1263" s="1" t="s">
        <v>49</v>
      </c>
      <c r="I1263" s="1" t="s">
        <v>37</v>
      </c>
      <c r="J1263" s="1" t="s">
        <v>38</v>
      </c>
      <c r="K1263" s="1">
        <v>7</v>
      </c>
      <c r="L1263" s="1">
        <v>83</v>
      </c>
      <c r="M1263" s="1" t="s">
        <v>54</v>
      </c>
      <c r="N1263" s="1" t="s">
        <v>40</v>
      </c>
      <c r="O1263" s="1">
        <v>72</v>
      </c>
      <c r="P1263" s="35">
        <f t="shared" si="61"/>
        <v>0.72</v>
      </c>
      <c r="Q1263" s="1">
        <f t="shared" si="60"/>
        <v>0.22918311805232927</v>
      </c>
      <c r="R1263" s="1">
        <v>4.5999999999999996</v>
      </c>
      <c r="S1263" s="1">
        <v>2</v>
      </c>
      <c r="T1263" s="1">
        <f t="shared" si="59"/>
        <v>4.1252961249419268E-2</v>
      </c>
      <c r="U1263" s="1">
        <v>8</v>
      </c>
      <c r="V1263" s="1">
        <v>11</v>
      </c>
      <c r="W1263" s="1"/>
      <c r="X1263" s="1"/>
      <c r="Y1263" s="1"/>
      <c r="Z1263" s="1"/>
      <c r="AA1263" s="1"/>
      <c r="AB1263" s="1"/>
      <c r="AC1263" s="1" t="s">
        <v>41</v>
      </c>
      <c r="AD1263" s="1" t="s">
        <v>51</v>
      </c>
      <c r="AE1263" s="1" t="s">
        <v>40</v>
      </c>
      <c r="AF1263" s="3">
        <v>4722630.9212999996</v>
      </c>
      <c r="AG1263" s="3">
        <v>2580684.6992000001</v>
      </c>
      <c r="AH1263" s="3">
        <v>-75.525469999999999</v>
      </c>
      <c r="AI1263" s="3">
        <v>9.2461090000000006</v>
      </c>
    </row>
    <row r="1264" spans="1:35" ht="15.75" hidden="1" customHeight="1" x14ac:dyDescent="0.25">
      <c r="A1264" s="1" t="s">
        <v>32</v>
      </c>
      <c r="B1264" s="1" t="s">
        <v>97</v>
      </c>
      <c r="C1264" s="1" t="s">
        <v>98</v>
      </c>
      <c r="D1264" s="1">
        <v>27</v>
      </c>
      <c r="E1264" s="1">
        <v>1164</v>
      </c>
      <c r="F1264" s="1" t="s">
        <v>48</v>
      </c>
      <c r="G1264" s="2">
        <v>45806</v>
      </c>
      <c r="H1264" s="1" t="s">
        <v>49</v>
      </c>
      <c r="I1264" s="1" t="s">
        <v>37</v>
      </c>
      <c r="J1264" s="1" t="s">
        <v>38</v>
      </c>
      <c r="K1264" s="1">
        <v>7</v>
      </c>
      <c r="L1264" s="1">
        <v>84</v>
      </c>
      <c r="M1264" s="1" t="s">
        <v>56</v>
      </c>
      <c r="N1264" s="1" t="s">
        <v>40</v>
      </c>
      <c r="O1264" s="1">
        <v>57.5</v>
      </c>
      <c r="P1264" s="35">
        <f t="shared" si="61"/>
        <v>0.57499999999999996</v>
      </c>
      <c r="Q1264" s="1">
        <f t="shared" si="60"/>
        <v>0.18302818455567962</v>
      </c>
      <c r="R1264" s="1">
        <v>4</v>
      </c>
      <c r="S1264" s="1">
        <v>0.7</v>
      </c>
      <c r="T1264" s="1">
        <f t="shared" si="59"/>
        <v>2.6310301529878944E-2</v>
      </c>
      <c r="U1264" s="1">
        <v>6</v>
      </c>
      <c r="V1264" s="1">
        <v>9</v>
      </c>
      <c r="W1264" s="1"/>
      <c r="X1264" s="1"/>
      <c r="Y1264" s="1"/>
      <c r="Z1264" s="1"/>
      <c r="AA1264" s="1"/>
      <c r="AB1264" s="1"/>
      <c r="AC1264" s="1" t="s">
        <v>41</v>
      </c>
      <c r="AD1264" s="1" t="s">
        <v>51</v>
      </c>
      <c r="AE1264" s="1" t="s">
        <v>40</v>
      </c>
      <c r="AF1264" s="3">
        <v>4722629.7422000002</v>
      </c>
      <c r="AG1264" s="3">
        <v>2580688.9112</v>
      </c>
      <c r="AH1264" s="3">
        <v>-75.525480999999999</v>
      </c>
      <c r="AI1264" s="3">
        <v>9.2461470000000006</v>
      </c>
    </row>
    <row r="1265" spans="1:35" ht="15.75" hidden="1" customHeight="1" x14ac:dyDescent="0.25">
      <c r="A1265" s="1" t="s">
        <v>32</v>
      </c>
      <c r="B1265" s="1" t="s">
        <v>97</v>
      </c>
      <c r="C1265" s="1" t="s">
        <v>98</v>
      </c>
      <c r="D1265" s="1">
        <v>27</v>
      </c>
      <c r="E1265" s="1">
        <v>1165</v>
      </c>
      <c r="F1265" s="1" t="s">
        <v>48</v>
      </c>
      <c r="G1265" s="2">
        <v>45806</v>
      </c>
      <c r="H1265" s="1" t="s">
        <v>49</v>
      </c>
      <c r="I1265" s="1" t="s">
        <v>37</v>
      </c>
      <c r="J1265" s="1" t="s">
        <v>38</v>
      </c>
      <c r="K1265" s="1">
        <v>7</v>
      </c>
      <c r="L1265" s="1">
        <v>85</v>
      </c>
      <c r="M1265" s="1" t="s">
        <v>52</v>
      </c>
      <c r="N1265" s="1" t="s">
        <v>40</v>
      </c>
      <c r="O1265" s="1">
        <v>55.5</v>
      </c>
      <c r="P1265" s="35">
        <f t="shared" si="61"/>
        <v>0.55500000000000005</v>
      </c>
      <c r="Q1265" s="1">
        <f t="shared" si="60"/>
        <v>0.17666198683200385</v>
      </c>
      <c r="R1265" s="1">
        <v>3.6</v>
      </c>
      <c r="S1265" s="1">
        <v>0.3</v>
      </c>
      <c r="T1265" s="1">
        <f t="shared" si="59"/>
        <v>2.4511850672940535E-2</v>
      </c>
      <c r="U1265" s="1">
        <v>3</v>
      </c>
      <c r="V1265" s="1">
        <v>6</v>
      </c>
      <c r="W1265" s="1"/>
      <c r="X1265" s="1"/>
      <c r="Y1265" s="1"/>
      <c r="Z1265" s="1"/>
      <c r="AA1265" s="1"/>
      <c r="AB1265" s="1"/>
      <c r="AC1265" s="1" t="s">
        <v>41</v>
      </c>
      <c r="AD1265" s="1" t="s">
        <v>51</v>
      </c>
      <c r="AE1265" s="1" t="s">
        <v>40</v>
      </c>
      <c r="AF1265" s="3">
        <v>4722629.8513000002</v>
      </c>
      <c r="AG1265" s="3">
        <v>2580688.7998000002</v>
      </c>
      <c r="AH1265" s="3">
        <v>-75.525480000000002</v>
      </c>
      <c r="AI1265" s="3">
        <v>9.2461459999999995</v>
      </c>
    </row>
    <row r="1266" spans="1:35" ht="15.75" hidden="1" customHeight="1" x14ac:dyDescent="0.25">
      <c r="A1266" s="1" t="s">
        <v>32</v>
      </c>
      <c r="B1266" s="1" t="s">
        <v>97</v>
      </c>
      <c r="C1266" s="1" t="s">
        <v>98</v>
      </c>
      <c r="D1266" s="1">
        <v>27</v>
      </c>
      <c r="E1266" s="1">
        <v>1166</v>
      </c>
      <c r="F1266" s="1" t="s">
        <v>48</v>
      </c>
      <c r="G1266" s="2">
        <v>45806</v>
      </c>
      <c r="H1266" s="1" t="s">
        <v>49</v>
      </c>
      <c r="I1266" s="1" t="s">
        <v>37</v>
      </c>
      <c r="J1266" s="1" t="s">
        <v>38</v>
      </c>
      <c r="K1266" s="1">
        <v>7</v>
      </c>
      <c r="L1266" s="1">
        <v>86</v>
      </c>
      <c r="M1266" s="1" t="s">
        <v>54</v>
      </c>
      <c r="N1266" s="1" t="s">
        <v>40</v>
      </c>
      <c r="O1266" s="1">
        <v>57</v>
      </c>
      <c r="P1266" s="35">
        <f t="shared" si="61"/>
        <v>0.56999999999999995</v>
      </c>
      <c r="Q1266" s="1">
        <f t="shared" si="60"/>
        <v>0.18143663512476069</v>
      </c>
      <c r="R1266" s="1">
        <v>3.5</v>
      </c>
      <c r="S1266" s="1">
        <v>1.3</v>
      </c>
      <c r="T1266" s="1">
        <f t="shared" si="59"/>
        <v>2.5854720505278397E-2</v>
      </c>
      <c r="U1266" s="1">
        <v>5</v>
      </c>
      <c r="V1266" s="1">
        <v>8</v>
      </c>
      <c r="W1266" s="1"/>
      <c r="X1266" s="1"/>
      <c r="Y1266" s="1"/>
      <c r="Z1266" s="1"/>
      <c r="AA1266" s="1"/>
      <c r="AB1266" s="1"/>
      <c r="AC1266" s="1" t="s">
        <v>41</v>
      </c>
      <c r="AD1266" s="1" t="s">
        <v>51</v>
      </c>
      <c r="AE1266" s="1" t="s">
        <v>40</v>
      </c>
      <c r="AF1266" s="3">
        <v>4722630.1387</v>
      </c>
      <c r="AG1266" s="3">
        <v>2580682.8240999999</v>
      </c>
      <c r="AH1266" s="3">
        <v>-75.525476999999995</v>
      </c>
      <c r="AI1266" s="3">
        <v>9.2460920000000009</v>
      </c>
    </row>
    <row r="1267" spans="1:35" ht="15.75" hidden="1" customHeight="1" x14ac:dyDescent="0.25">
      <c r="A1267" s="1" t="s">
        <v>32</v>
      </c>
      <c r="B1267" s="1" t="s">
        <v>97</v>
      </c>
      <c r="C1267" s="1" t="s">
        <v>98</v>
      </c>
      <c r="D1267" s="1">
        <v>27</v>
      </c>
      <c r="E1267" s="1">
        <v>1167</v>
      </c>
      <c r="F1267" s="1" t="s">
        <v>48</v>
      </c>
      <c r="G1267" s="2">
        <v>45806</v>
      </c>
      <c r="H1267" s="1" t="s">
        <v>49</v>
      </c>
      <c r="I1267" s="1" t="s">
        <v>37</v>
      </c>
      <c r="J1267" s="1" t="s">
        <v>38</v>
      </c>
      <c r="K1267" s="1">
        <v>7</v>
      </c>
      <c r="L1267" s="1">
        <v>87</v>
      </c>
      <c r="M1267" s="1" t="s">
        <v>39</v>
      </c>
      <c r="N1267" s="1" t="s">
        <v>40</v>
      </c>
      <c r="O1267" s="1">
        <v>61</v>
      </c>
      <c r="P1267" s="35">
        <f t="shared" si="61"/>
        <v>0.61</v>
      </c>
      <c r="Q1267" s="1">
        <f t="shared" si="60"/>
        <v>0.19416903057211232</v>
      </c>
      <c r="R1267" s="1">
        <v>8</v>
      </c>
      <c r="S1267" s="1">
        <v>6</v>
      </c>
      <c r="T1267" s="1">
        <f t="shared" ref="T1267:T1330" si="62">(PI()/4)*Q1267*Q1267</f>
        <v>2.9610777162247127E-2</v>
      </c>
      <c r="U1267" s="1">
        <v>14</v>
      </c>
      <c r="V1267" s="1">
        <v>17</v>
      </c>
      <c r="W1267" s="1">
        <v>5</v>
      </c>
      <c r="X1267" s="1">
        <v>0</v>
      </c>
      <c r="Y1267" s="1">
        <v>0</v>
      </c>
      <c r="Z1267" s="1">
        <v>0</v>
      </c>
      <c r="AA1267" s="1">
        <v>0</v>
      </c>
      <c r="AB1267" s="1">
        <v>1</v>
      </c>
      <c r="AC1267" s="1" t="s">
        <v>41</v>
      </c>
      <c r="AD1267" s="1" t="s">
        <v>51</v>
      </c>
      <c r="AE1267" s="1" t="s">
        <v>40</v>
      </c>
      <c r="AF1267" s="3">
        <v>4722634.2259999998</v>
      </c>
      <c r="AG1267" s="3">
        <v>2580685.7820000001</v>
      </c>
      <c r="AH1267" s="3">
        <v>-75.525440000000003</v>
      </c>
      <c r="AI1267" s="3">
        <v>9.2461190000000002</v>
      </c>
    </row>
    <row r="1268" spans="1:35" ht="15.75" hidden="1" customHeight="1" x14ac:dyDescent="0.25">
      <c r="A1268" s="1" t="s">
        <v>32</v>
      </c>
      <c r="B1268" s="1" t="s">
        <v>97</v>
      </c>
      <c r="C1268" s="1" t="s">
        <v>98</v>
      </c>
      <c r="D1268" s="1">
        <v>27</v>
      </c>
      <c r="E1268" s="1">
        <v>1168</v>
      </c>
      <c r="F1268" s="1" t="s">
        <v>48</v>
      </c>
      <c r="G1268" s="2">
        <v>45806</v>
      </c>
      <c r="H1268" s="1" t="s">
        <v>49</v>
      </c>
      <c r="I1268" s="1" t="s">
        <v>37</v>
      </c>
      <c r="J1268" s="1" t="s">
        <v>38</v>
      </c>
      <c r="K1268" s="1">
        <v>7</v>
      </c>
      <c r="L1268" s="1">
        <v>88</v>
      </c>
      <c r="M1268" s="1" t="s">
        <v>54</v>
      </c>
      <c r="N1268" s="1" t="s">
        <v>40</v>
      </c>
      <c r="O1268" s="1">
        <v>76</v>
      </c>
      <c r="P1268" s="35">
        <f t="shared" si="61"/>
        <v>0.76</v>
      </c>
      <c r="Q1268" s="1">
        <f t="shared" si="60"/>
        <v>0.24191551349968093</v>
      </c>
      <c r="R1268" s="1">
        <v>4</v>
      </c>
      <c r="S1268" s="1">
        <v>1.8</v>
      </c>
      <c r="T1268" s="1">
        <f t="shared" si="62"/>
        <v>4.5963947564939378E-2</v>
      </c>
      <c r="U1268" s="1">
        <v>6</v>
      </c>
      <c r="V1268" s="1">
        <v>10</v>
      </c>
      <c r="W1268" s="1"/>
      <c r="X1268" s="1"/>
      <c r="Y1268" s="1"/>
      <c r="Z1268" s="1"/>
      <c r="AA1268" s="1"/>
      <c r="AB1268" s="1"/>
      <c r="AC1268" s="1" t="s">
        <v>41</v>
      </c>
      <c r="AD1268" s="1" t="s">
        <v>51</v>
      </c>
      <c r="AE1268" s="1" t="s">
        <v>40</v>
      </c>
      <c r="AF1268" s="3">
        <v>4722632.9889000002</v>
      </c>
      <c r="AG1268" s="3">
        <v>2580681.8083000001</v>
      </c>
      <c r="AH1268" s="3">
        <v>-75.525451000000004</v>
      </c>
      <c r="AI1268" s="3">
        <v>9.2460830000000005</v>
      </c>
    </row>
    <row r="1269" spans="1:35" ht="15.75" hidden="1" customHeight="1" x14ac:dyDescent="0.25">
      <c r="A1269" s="1" t="s">
        <v>32</v>
      </c>
      <c r="B1269" s="1" t="s">
        <v>97</v>
      </c>
      <c r="C1269" s="1" t="s">
        <v>98</v>
      </c>
      <c r="D1269" s="1">
        <v>27</v>
      </c>
      <c r="E1269" s="1">
        <v>1169</v>
      </c>
      <c r="F1269" s="1" t="s">
        <v>48</v>
      </c>
      <c r="G1269" s="2">
        <v>45806</v>
      </c>
      <c r="H1269" s="1" t="s">
        <v>49</v>
      </c>
      <c r="I1269" s="1" t="s">
        <v>37</v>
      </c>
      <c r="J1269" s="1" t="s">
        <v>38</v>
      </c>
      <c r="K1269" s="1">
        <v>7</v>
      </c>
      <c r="L1269" s="1">
        <v>89</v>
      </c>
      <c r="M1269" s="1" t="s">
        <v>39</v>
      </c>
      <c r="N1269" s="1" t="s">
        <v>40</v>
      </c>
      <c r="O1269" s="1">
        <v>64</v>
      </c>
      <c r="P1269" s="35">
        <f t="shared" si="61"/>
        <v>0.64</v>
      </c>
      <c r="Q1269" s="1">
        <f t="shared" si="60"/>
        <v>0.20371832715762606</v>
      </c>
      <c r="R1269" s="1">
        <v>9</v>
      </c>
      <c r="S1269" s="1">
        <v>7</v>
      </c>
      <c r="T1269" s="1">
        <f t="shared" si="62"/>
        <v>3.2594932345220172E-2</v>
      </c>
      <c r="U1269" s="1">
        <v>14</v>
      </c>
      <c r="V1269" s="1">
        <v>17</v>
      </c>
      <c r="W1269" s="1">
        <v>7</v>
      </c>
      <c r="X1269" s="1">
        <v>0</v>
      </c>
      <c r="Y1269" s="1">
        <v>0</v>
      </c>
      <c r="Z1269" s="1">
        <v>0</v>
      </c>
      <c r="AA1269" s="1">
        <v>0</v>
      </c>
      <c r="AB1269" s="1">
        <v>0</v>
      </c>
      <c r="AC1269" s="1" t="s">
        <v>41</v>
      </c>
      <c r="AD1269" s="1" t="s">
        <v>51</v>
      </c>
      <c r="AE1269" s="1" t="s">
        <v>40</v>
      </c>
      <c r="AF1269" s="3">
        <v>4722631.2446999997</v>
      </c>
      <c r="AG1269" s="3">
        <v>2580683.8119000001</v>
      </c>
      <c r="AH1269" s="3">
        <v>-75.525467000000006</v>
      </c>
      <c r="AI1269" s="3">
        <v>9.2461009999999995</v>
      </c>
    </row>
    <row r="1270" spans="1:35" ht="15.75" hidden="1" customHeight="1" x14ac:dyDescent="0.25">
      <c r="A1270" s="1" t="s">
        <v>32</v>
      </c>
      <c r="B1270" s="1" t="s">
        <v>97</v>
      </c>
      <c r="C1270" s="1" t="s">
        <v>98</v>
      </c>
      <c r="D1270" s="1">
        <v>27</v>
      </c>
      <c r="E1270" s="1">
        <v>1170</v>
      </c>
      <c r="F1270" s="1" t="s">
        <v>48</v>
      </c>
      <c r="G1270" s="2">
        <v>45806</v>
      </c>
      <c r="H1270" s="1" t="s">
        <v>49</v>
      </c>
      <c r="I1270" s="1" t="s">
        <v>37</v>
      </c>
      <c r="J1270" s="1" t="s">
        <v>38</v>
      </c>
      <c r="K1270" s="1">
        <v>7</v>
      </c>
      <c r="L1270" s="1">
        <v>90</v>
      </c>
      <c r="M1270" s="1" t="s">
        <v>39</v>
      </c>
      <c r="N1270" s="1" t="s">
        <v>40</v>
      </c>
      <c r="O1270" s="1">
        <v>59.6</v>
      </c>
      <c r="P1270" s="35">
        <f t="shared" si="61"/>
        <v>0.59599999999999997</v>
      </c>
      <c r="Q1270" s="1">
        <f t="shared" si="60"/>
        <v>0.18971269216553924</v>
      </c>
      <c r="R1270" s="1">
        <v>8.5</v>
      </c>
      <c r="S1270" s="1">
        <v>6.5</v>
      </c>
      <c r="T1270" s="1">
        <f t="shared" si="62"/>
        <v>2.8267191132665345E-2</v>
      </c>
      <c r="U1270" s="1">
        <v>11</v>
      </c>
      <c r="V1270" s="1">
        <v>14</v>
      </c>
      <c r="W1270" s="1">
        <v>0</v>
      </c>
      <c r="X1270" s="1">
        <v>0</v>
      </c>
      <c r="Y1270" s="1">
        <v>0</v>
      </c>
      <c r="Z1270" s="1">
        <v>0</v>
      </c>
      <c r="AA1270" s="1">
        <v>0</v>
      </c>
      <c r="AB1270" s="1">
        <v>0</v>
      </c>
      <c r="AC1270" s="1" t="s">
        <v>41</v>
      </c>
      <c r="AD1270" s="1" t="s">
        <v>51</v>
      </c>
      <c r="AE1270" s="1" t="s">
        <v>40</v>
      </c>
      <c r="AF1270" s="3">
        <v>4722632.2501999997</v>
      </c>
      <c r="AG1270" s="3">
        <v>2580686.1279000002</v>
      </c>
      <c r="AH1270" s="3">
        <v>-75.525458</v>
      </c>
      <c r="AI1270" s="3">
        <v>9.2461220009999998</v>
      </c>
    </row>
    <row r="1271" spans="1:35" ht="15.75" hidden="1" customHeight="1" x14ac:dyDescent="0.25">
      <c r="A1271" s="1" t="s">
        <v>32</v>
      </c>
      <c r="B1271" s="1" t="s">
        <v>97</v>
      </c>
      <c r="C1271" s="1" t="s">
        <v>98</v>
      </c>
      <c r="D1271" s="1">
        <v>27</v>
      </c>
      <c r="E1271" s="1" t="s">
        <v>40</v>
      </c>
      <c r="F1271" s="1" t="s">
        <v>48</v>
      </c>
      <c r="G1271" s="2">
        <v>45806</v>
      </c>
      <c r="H1271" s="1" t="s">
        <v>49</v>
      </c>
      <c r="I1271" s="1" t="s">
        <v>37</v>
      </c>
      <c r="J1271" s="1" t="s">
        <v>38</v>
      </c>
      <c r="K1271" s="1">
        <v>7</v>
      </c>
      <c r="L1271" s="1">
        <v>91</v>
      </c>
      <c r="M1271" s="1" t="s">
        <v>44</v>
      </c>
      <c r="N1271" s="1">
        <v>3</v>
      </c>
      <c r="O1271" s="1" t="s">
        <v>40</v>
      </c>
      <c r="P1271" s="35"/>
      <c r="Q1271" s="1"/>
      <c r="R1271" s="1">
        <v>0.5</v>
      </c>
      <c r="S1271" s="1" t="s">
        <v>40</v>
      </c>
      <c r="T1271" s="1">
        <f t="shared" si="62"/>
        <v>0</v>
      </c>
      <c r="U1271" s="1" t="s">
        <v>40</v>
      </c>
      <c r="V1271" s="1" t="s">
        <v>40</v>
      </c>
      <c r="W1271" s="1"/>
      <c r="X1271" s="1"/>
      <c r="Y1271" s="1"/>
      <c r="Z1271" s="1"/>
      <c r="AA1271" s="1"/>
      <c r="AB1271" s="1"/>
      <c r="AC1271" s="1" t="s">
        <v>41</v>
      </c>
      <c r="AD1271" s="1" t="s">
        <v>51</v>
      </c>
      <c r="AE1271" s="1" t="s">
        <v>40</v>
      </c>
    </row>
    <row r="1272" spans="1:35" ht="15.75" hidden="1" customHeight="1" x14ac:dyDescent="0.25">
      <c r="A1272" s="1" t="s">
        <v>32</v>
      </c>
      <c r="B1272" s="1" t="s">
        <v>97</v>
      </c>
      <c r="C1272" s="1" t="s">
        <v>98</v>
      </c>
      <c r="D1272" s="1">
        <v>27</v>
      </c>
      <c r="E1272" s="1" t="s">
        <v>40</v>
      </c>
      <c r="F1272" s="1" t="s">
        <v>48</v>
      </c>
      <c r="G1272" s="2">
        <v>45806</v>
      </c>
      <c r="H1272" s="1" t="s">
        <v>49</v>
      </c>
      <c r="I1272" s="1" t="s">
        <v>37</v>
      </c>
      <c r="J1272" s="1" t="s">
        <v>38</v>
      </c>
      <c r="K1272" s="1">
        <v>7</v>
      </c>
      <c r="L1272" s="1">
        <v>92</v>
      </c>
      <c r="M1272" s="1" t="s">
        <v>46</v>
      </c>
      <c r="N1272" s="1">
        <v>2</v>
      </c>
      <c r="O1272" s="1" t="s">
        <v>40</v>
      </c>
      <c r="P1272" s="35"/>
      <c r="Q1272" s="1"/>
      <c r="R1272" s="1">
        <v>0.2</v>
      </c>
      <c r="S1272" s="1" t="s">
        <v>40</v>
      </c>
      <c r="T1272" s="1">
        <f t="shared" si="62"/>
        <v>0</v>
      </c>
      <c r="U1272" s="1" t="s">
        <v>40</v>
      </c>
      <c r="V1272" s="1" t="s">
        <v>40</v>
      </c>
      <c r="W1272" s="1"/>
      <c r="X1272" s="1"/>
      <c r="Y1272" s="1"/>
      <c r="Z1272" s="1"/>
      <c r="AA1272" s="1"/>
      <c r="AB1272" s="1"/>
      <c r="AC1272" s="1" t="s">
        <v>41</v>
      </c>
      <c r="AD1272" s="1" t="s">
        <v>51</v>
      </c>
      <c r="AE1272" s="1" t="s">
        <v>40</v>
      </c>
    </row>
    <row r="1273" spans="1:35" ht="15.75" hidden="1" customHeight="1" x14ac:dyDescent="0.25">
      <c r="A1273" s="1" t="s">
        <v>32</v>
      </c>
      <c r="B1273" s="1" t="s">
        <v>97</v>
      </c>
      <c r="C1273" s="1" t="s">
        <v>98</v>
      </c>
      <c r="D1273" s="1">
        <v>27</v>
      </c>
      <c r="E1273" s="1" t="s">
        <v>40</v>
      </c>
      <c r="F1273" s="1" t="s">
        <v>48</v>
      </c>
      <c r="G1273" s="2">
        <v>45806</v>
      </c>
      <c r="H1273" s="1" t="s">
        <v>49</v>
      </c>
      <c r="I1273" s="1" t="s">
        <v>37</v>
      </c>
      <c r="J1273" s="1" t="s">
        <v>38</v>
      </c>
      <c r="K1273" s="1">
        <v>7</v>
      </c>
      <c r="L1273" s="1">
        <v>93</v>
      </c>
      <c r="M1273" s="1" t="s">
        <v>47</v>
      </c>
      <c r="N1273" s="1">
        <v>30</v>
      </c>
      <c r="O1273" s="1" t="s">
        <v>40</v>
      </c>
      <c r="P1273" s="35"/>
      <c r="Q1273" s="1"/>
      <c r="R1273" s="1">
        <v>0.15</v>
      </c>
      <c r="S1273" s="1" t="s">
        <v>40</v>
      </c>
      <c r="T1273" s="1">
        <f t="shared" si="62"/>
        <v>0</v>
      </c>
      <c r="U1273" s="1" t="s">
        <v>40</v>
      </c>
      <c r="V1273" s="1" t="s">
        <v>40</v>
      </c>
      <c r="W1273" s="1"/>
      <c r="X1273" s="1"/>
      <c r="Y1273" s="1"/>
      <c r="Z1273" s="1"/>
      <c r="AA1273" s="1"/>
      <c r="AB1273" s="1"/>
      <c r="AC1273" s="1" t="s">
        <v>41</v>
      </c>
      <c r="AD1273" s="1" t="s">
        <v>51</v>
      </c>
      <c r="AE1273" s="1" t="s">
        <v>40</v>
      </c>
    </row>
    <row r="1274" spans="1:35" ht="15.75" hidden="1" customHeight="1" x14ac:dyDescent="0.25">
      <c r="A1274" s="1" t="s">
        <v>32</v>
      </c>
      <c r="B1274" s="1" t="s">
        <v>97</v>
      </c>
      <c r="C1274" s="1" t="s">
        <v>98</v>
      </c>
      <c r="D1274" s="1">
        <v>27</v>
      </c>
      <c r="E1274" s="1">
        <v>1172</v>
      </c>
      <c r="F1274" s="1" t="s">
        <v>48</v>
      </c>
      <c r="G1274" s="2">
        <v>45806</v>
      </c>
      <c r="H1274" s="1" t="s">
        <v>49</v>
      </c>
      <c r="I1274" s="1" t="s">
        <v>37</v>
      </c>
      <c r="J1274" s="1" t="s">
        <v>38</v>
      </c>
      <c r="K1274" s="1">
        <v>8</v>
      </c>
      <c r="L1274" s="1">
        <v>94</v>
      </c>
      <c r="M1274" s="1" t="s">
        <v>54</v>
      </c>
      <c r="N1274" s="1" t="s">
        <v>40</v>
      </c>
      <c r="O1274" s="1">
        <v>51.5</v>
      </c>
      <c r="P1274" s="35">
        <f t="shared" si="61"/>
        <v>0.51500000000000001</v>
      </c>
      <c r="Q1274" s="1">
        <f t="shared" si="60"/>
        <v>0.16392959138465221</v>
      </c>
      <c r="R1274" s="1">
        <v>4.5</v>
      </c>
      <c r="S1274" s="1">
        <v>1.7</v>
      </c>
      <c r="T1274" s="1">
        <f t="shared" si="62"/>
        <v>2.1105934890773972E-2</v>
      </c>
      <c r="U1274" s="1">
        <v>5</v>
      </c>
      <c r="V1274" s="1">
        <v>8</v>
      </c>
      <c r="W1274" s="1"/>
      <c r="X1274" s="1"/>
      <c r="Y1274" s="1"/>
      <c r="Z1274" s="1"/>
      <c r="AA1274" s="1"/>
      <c r="AB1274" s="1"/>
      <c r="AC1274" s="1" t="s">
        <v>41</v>
      </c>
      <c r="AD1274" s="1" t="s">
        <v>51</v>
      </c>
      <c r="AE1274" s="1" t="s">
        <v>40</v>
      </c>
      <c r="AF1274" s="3">
        <v>4722631.4211999997</v>
      </c>
      <c r="AG1274" s="3">
        <v>2580693.2135999999</v>
      </c>
      <c r="AH1274" s="3">
        <v>-75.525465999999994</v>
      </c>
      <c r="AI1274" s="3">
        <v>9.2461859999999998</v>
      </c>
    </row>
    <row r="1275" spans="1:35" ht="15.75" hidden="1" customHeight="1" x14ac:dyDescent="0.25">
      <c r="A1275" s="1" t="s">
        <v>32</v>
      </c>
      <c r="B1275" s="1" t="s">
        <v>97</v>
      </c>
      <c r="C1275" s="1" t="s">
        <v>98</v>
      </c>
      <c r="D1275" s="1">
        <v>27</v>
      </c>
      <c r="E1275" s="1">
        <v>1173</v>
      </c>
      <c r="F1275" s="1" t="s">
        <v>48</v>
      </c>
      <c r="G1275" s="2">
        <v>45806</v>
      </c>
      <c r="H1275" s="1" t="s">
        <v>49</v>
      </c>
      <c r="I1275" s="1" t="s">
        <v>37</v>
      </c>
      <c r="J1275" s="1" t="s">
        <v>38</v>
      </c>
      <c r="K1275" s="1">
        <v>8</v>
      </c>
      <c r="L1275" s="1">
        <v>95</v>
      </c>
      <c r="M1275" s="1" t="s">
        <v>54</v>
      </c>
      <c r="N1275" s="1" t="s">
        <v>40</v>
      </c>
      <c r="O1275" s="1">
        <v>56.5</v>
      </c>
      <c r="P1275" s="35">
        <f t="shared" si="61"/>
        <v>0.56499999999999995</v>
      </c>
      <c r="Q1275" s="1">
        <f t="shared" si="60"/>
        <v>0.17984508569384172</v>
      </c>
      <c r="R1275" s="1">
        <v>4</v>
      </c>
      <c r="S1275" s="1">
        <v>1.1000000000000001</v>
      </c>
      <c r="T1275" s="1">
        <f t="shared" si="62"/>
        <v>2.5403118354255141E-2</v>
      </c>
      <c r="U1275" s="1">
        <v>4</v>
      </c>
      <c r="V1275" s="1">
        <v>7</v>
      </c>
      <c r="W1275" s="1"/>
      <c r="X1275" s="1"/>
      <c r="Y1275" s="1"/>
      <c r="Z1275" s="1"/>
      <c r="AA1275" s="1"/>
      <c r="AB1275" s="1"/>
      <c r="AC1275" s="1" t="s">
        <v>41</v>
      </c>
      <c r="AD1275" s="1" t="s">
        <v>51</v>
      </c>
      <c r="AE1275" s="1" t="s">
        <v>40</v>
      </c>
      <c r="AF1275" s="3">
        <v>4722633.0406999998</v>
      </c>
      <c r="AG1275" s="3">
        <v>2580689.1091</v>
      </c>
      <c r="AH1275" s="3">
        <v>-75.525451000000004</v>
      </c>
      <c r="AI1275" s="3">
        <v>9.2461490009999991</v>
      </c>
    </row>
    <row r="1276" spans="1:35" ht="15.75" hidden="1" customHeight="1" x14ac:dyDescent="0.25">
      <c r="A1276" s="1" t="s">
        <v>32</v>
      </c>
      <c r="B1276" s="1" t="s">
        <v>97</v>
      </c>
      <c r="C1276" s="1" t="s">
        <v>98</v>
      </c>
      <c r="D1276" s="1">
        <v>27</v>
      </c>
      <c r="E1276" s="1">
        <v>1174</v>
      </c>
      <c r="F1276" s="1" t="s">
        <v>48</v>
      </c>
      <c r="G1276" s="2">
        <v>45806</v>
      </c>
      <c r="H1276" s="1" t="s">
        <v>49</v>
      </c>
      <c r="I1276" s="1" t="s">
        <v>37</v>
      </c>
      <c r="J1276" s="1" t="s">
        <v>38</v>
      </c>
      <c r="K1276" s="1">
        <v>8</v>
      </c>
      <c r="L1276" s="1">
        <v>96</v>
      </c>
      <c r="M1276" s="1" t="s">
        <v>54</v>
      </c>
      <c r="N1276" s="1" t="s">
        <v>40</v>
      </c>
      <c r="O1276" s="1">
        <v>64.5</v>
      </c>
      <c r="P1276" s="35">
        <f t="shared" si="61"/>
        <v>0.64500000000000002</v>
      </c>
      <c r="Q1276" s="1">
        <f t="shared" si="60"/>
        <v>0.20530987658854499</v>
      </c>
      <c r="R1276" s="1">
        <v>4</v>
      </c>
      <c r="S1276" s="1">
        <v>1.5</v>
      </c>
      <c r="T1276" s="1">
        <f t="shared" si="62"/>
        <v>3.3106217599902878E-2</v>
      </c>
      <c r="U1276" s="1">
        <v>6</v>
      </c>
      <c r="V1276" s="1">
        <v>9</v>
      </c>
      <c r="W1276" s="1"/>
      <c r="X1276" s="1"/>
      <c r="Y1276" s="1"/>
      <c r="Z1276" s="1"/>
      <c r="AA1276" s="1"/>
      <c r="AB1276" s="1"/>
      <c r="AC1276" s="1" t="s">
        <v>41</v>
      </c>
      <c r="AD1276" s="1" t="s">
        <v>51</v>
      </c>
      <c r="AE1276" s="1" t="s">
        <v>40</v>
      </c>
      <c r="AF1276" s="3">
        <v>4722634.1443999996</v>
      </c>
      <c r="AG1276" s="3">
        <v>2580689.7650000001</v>
      </c>
      <c r="AH1276" s="3">
        <v>-75.525441000000001</v>
      </c>
      <c r="AI1276" s="3">
        <v>9.2461549999999999</v>
      </c>
    </row>
    <row r="1277" spans="1:35" ht="15.75" hidden="1" customHeight="1" x14ac:dyDescent="0.25">
      <c r="A1277" s="1" t="s">
        <v>32</v>
      </c>
      <c r="B1277" s="1" t="s">
        <v>97</v>
      </c>
      <c r="C1277" s="1" t="s">
        <v>98</v>
      </c>
      <c r="D1277" s="1">
        <v>27</v>
      </c>
      <c r="E1277" s="1">
        <v>1175</v>
      </c>
      <c r="F1277" s="1" t="s">
        <v>48</v>
      </c>
      <c r="G1277" s="2">
        <v>45806</v>
      </c>
      <c r="H1277" s="1" t="s">
        <v>49</v>
      </c>
      <c r="I1277" s="1" t="s">
        <v>37</v>
      </c>
      <c r="J1277" s="1" t="s">
        <v>38</v>
      </c>
      <c r="K1277" s="1">
        <v>8</v>
      </c>
      <c r="L1277" s="1">
        <v>97</v>
      </c>
      <c r="M1277" s="1" t="s">
        <v>56</v>
      </c>
      <c r="N1277" s="1" t="s">
        <v>40</v>
      </c>
      <c r="O1277" s="1">
        <v>69</v>
      </c>
      <c r="P1277" s="35">
        <f t="shared" si="61"/>
        <v>0.69</v>
      </c>
      <c r="Q1277" s="1">
        <f t="shared" si="60"/>
        <v>0.21963382146681557</v>
      </c>
      <c r="R1277" s="1">
        <v>4</v>
      </c>
      <c r="S1277" s="1">
        <v>0.8</v>
      </c>
      <c r="T1277" s="1">
        <f t="shared" si="62"/>
        <v>3.7886834203025681E-2</v>
      </c>
      <c r="U1277" s="1">
        <v>4</v>
      </c>
      <c r="V1277" s="1">
        <v>7</v>
      </c>
      <c r="W1277" s="1"/>
      <c r="X1277" s="1"/>
      <c r="Y1277" s="1"/>
      <c r="Z1277" s="1"/>
      <c r="AA1277" s="1"/>
      <c r="AB1277" s="1"/>
      <c r="AC1277" s="1" t="s">
        <v>41</v>
      </c>
      <c r="AD1277" s="1" t="s">
        <v>51</v>
      </c>
      <c r="AE1277" s="1" t="s">
        <v>40</v>
      </c>
      <c r="AF1277" s="3">
        <v>4722634.9301000005</v>
      </c>
      <c r="AG1277" s="3">
        <v>2580692.0825</v>
      </c>
      <c r="AH1277" s="3">
        <v>-75.525434000000004</v>
      </c>
      <c r="AI1277" s="3">
        <v>9.2461760000000002</v>
      </c>
    </row>
    <row r="1278" spans="1:35" ht="15.75" hidden="1" customHeight="1" x14ac:dyDescent="0.25">
      <c r="A1278" s="1" t="s">
        <v>32</v>
      </c>
      <c r="B1278" s="1" t="s">
        <v>97</v>
      </c>
      <c r="C1278" s="1" t="s">
        <v>98</v>
      </c>
      <c r="D1278" s="1">
        <v>27</v>
      </c>
      <c r="E1278" s="1">
        <v>1176</v>
      </c>
      <c r="F1278" s="1" t="s">
        <v>48</v>
      </c>
      <c r="G1278" s="2">
        <v>45806</v>
      </c>
      <c r="H1278" s="1" t="s">
        <v>49</v>
      </c>
      <c r="I1278" s="1" t="s">
        <v>37</v>
      </c>
      <c r="J1278" s="1" t="s">
        <v>38</v>
      </c>
      <c r="K1278" s="1">
        <v>8</v>
      </c>
      <c r="L1278" s="1">
        <v>98</v>
      </c>
      <c r="M1278" s="1" t="s">
        <v>43</v>
      </c>
      <c r="N1278" s="1" t="s">
        <v>40</v>
      </c>
      <c r="O1278" s="1">
        <v>64.5</v>
      </c>
      <c r="P1278" s="35">
        <f t="shared" si="61"/>
        <v>0.64500000000000002</v>
      </c>
      <c r="Q1278" s="1">
        <f t="shared" si="60"/>
        <v>0.20530987658854499</v>
      </c>
      <c r="R1278" s="1">
        <v>6</v>
      </c>
      <c r="S1278" s="1">
        <v>3.5</v>
      </c>
      <c r="T1278" s="1">
        <f t="shared" si="62"/>
        <v>3.3106217599902878E-2</v>
      </c>
      <c r="U1278" s="1">
        <v>8</v>
      </c>
      <c r="V1278" s="1">
        <v>11</v>
      </c>
      <c r="W1278" s="1">
        <v>0</v>
      </c>
      <c r="X1278" s="1">
        <v>0</v>
      </c>
      <c r="Y1278" s="1">
        <v>0</v>
      </c>
      <c r="Z1278" s="1">
        <v>0</v>
      </c>
      <c r="AA1278" s="1">
        <v>0</v>
      </c>
      <c r="AB1278" s="1">
        <v>0</v>
      </c>
      <c r="AC1278" s="1" t="s">
        <v>41</v>
      </c>
      <c r="AD1278" s="1" t="s">
        <v>51</v>
      </c>
      <c r="AE1278" s="1" t="s">
        <v>40</v>
      </c>
      <c r="AF1278" s="3">
        <v>4722633.6222999999</v>
      </c>
      <c r="AG1278" s="3">
        <v>2580693.6405000002</v>
      </c>
      <c r="AH1278" s="3">
        <v>-75.525446000000002</v>
      </c>
      <c r="AI1278" s="3">
        <v>9.2461900010000004</v>
      </c>
    </row>
    <row r="1279" spans="1:35" ht="15.75" hidden="1" customHeight="1" x14ac:dyDescent="0.25">
      <c r="A1279" s="1" t="s">
        <v>32</v>
      </c>
      <c r="B1279" s="1" t="s">
        <v>97</v>
      </c>
      <c r="C1279" s="1" t="s">
        <v>98</v>
      </c>
      <c r="D1279" s="1">
        <v>27</v>
      </c>
      <c r="E1279" s="1">
        <v>1177</v>
      </c>
      <c r="F1279" s="1" t="s">
        <v>48</v>
      </c>
      <c r="G1279" s="2">
        <v>45806</v>
      </c>
      <c r="H1279" s="1" t="s">
        <v>49</v>
      </c>
      <c r="I1279" s="1" t="s">
        <v>37</v>
      </c>
      <c r="J1279" s="1" t="s">
        <v>38</v>
      </c>
      <c r="K1279" s="1">
        <v>8</v>
      </c>
      <c r="L1279" s="1">
        <v>99</v>
      </c>
      <c r="M1279" s="1" t="s">
        <v>54</v>
      </c>
      <c r="N1279" s="1" t="s">
        <v>40</v>
      </c>
      <c r="O1279" s="1">
        <v>76.5</v>
      </c>
      <c r="P1279" s="35">
        <f t="shared" si="61"/>
        <v>0.76500000000000001</v>
      </c>
      <c r="Q1279" s="1">
        <f t="shared" si="60"/>
        <v>0.24350706293059987</v>
      </c>
      <c r="R1279" s="1">
        <v>5.2</v>
      </c>
      <c r="S1279" s="1">
        <v>2.4</v>
      </c>
      <c r="T1279" s="1">
        <f t="shared" si="62"/>
        <v>4.6570725785477225E-2</v>
      </c>
      <c r="U1279" s="1">
        <v>8</v>
      </c>
      <c r="V1279" s="1">
        <v>11</v>
      </c>
      <c r="W1279" s="1"/>
      <c r="X1279" s="1"/>
      <c r="Y1279" s="1"/>
      <c r="Z1279" s="1"/>
      <c r="AA1279" s="1"/>
      <c r="AB1279" s="1"/>
      <c r="AC1279" s="1" t="s">
        <v>41</v>
      </c>
      <c r="AD1279" s="1" t="s">
        <v>51</v>
      </c>
      <c r="AE1279" s="1" t="s">
        <v>40</v>
      </c>
      <c r="AF1279" s="3">
        <v>4722637.1656999998</v>
      </c>
      <c r="AG1279" s="3">
        <v>2580697.3764999998</v>
      </c>
      <c r="AH1279" s="3">
        <v>-75.525413999999998</v>
      </c>
      <c r="AI1279" s="3">
        <v>9.2462239999999998</v>
      </c>
    </row>
    <row r="1280" spans="1:35" ht="15.75" hidden="1" customHeight="1" x14ac:dyDescent="0.25">
      <c r="A1280" s="1" t="s">
        <v>32</v>
      </c>
      <c r="B1280" s="1" t="s">
        <v>97</v>
      </c>
      <c r="C1280" s="1" t="s">
        <v>98</v>
      </c>
      <c r="D1280" s="1">
        <v>27</v>
      </c>
      <c r="E1280" s="1">
        <v>1178</v>
      </c>
      <c r="F1280" s="1" t="s">
        <v>48</v>
      </c>
      <c r="G1280" s="2">
        <v>45806</v>
      </c>
      <c r="H1280" s="1" t="s">
        <v>49</v>
      </c>
      <c r="I1280" s="1" t="s">
        <v>37</v>
      </c>
      <c r="J1280" s="1" t="s">
        <v>38</v>
      </c>
      <c r="K1280" s="1">
        <v>8</v>
      </c>
      <c r="L1280" s="1">
        <v>100</v>
      </c>
      <c r="M1280" s="1" t="s">
        <v>54</v>
      </c>
      <c r="N1280" s="1" t="s">
        <v>40</v>
      </c>
      <c r="O1280" s="1">
        <v>43</v>
      </c>
      <c r="P1280" s="35">
        <f t="shared" si="61"/>
        <v>0.43</v>
      </c>
      <c r="Q1280" s="1">
        <f t="shared" si="60"/>
        <v>0.13687325105903</v>
      </c>
      <c r="R1280" s="1">
        <v>4.5</v>
      </c>
      <c r="S1280" s="1">
        <v>2</v>
      </c>
      <c r="T1280" s="1">
        <f t="shared" si="62"/>
        <v>1.4713874488845728E-2</v>
      </c>
      <c r="U1280" s="1">
        <v>3</v>
      </c>
      <c r="V1280" s="1">
        <v>6</v>
      </c>
      <c r="W1280" s="1"/>
      <c r="X1280" s="1"/>
      <c r="Y1280" s="1"/>
      <c r="Z1280" s="1"/>
      <c r="AA1280" s="1"/>
      <c r="AB1280" s="1"/>
      <c r="AC1280" s="1" t="s">
        <v>41</v>
      </c>
      <c r="AD1280" s="1" t="s">
        <v>51</v>
      </c>
      <c r="AE1280" s="1" t="s">
        <v>40</v>
      </c>
      <c r="AF1280" s="3">
        <v>4722640.9978999998</v>
      </c>
      <c r="AG1280" s="3">
        <v>2580695.3582000001</v>
      </c>
      <c r="AH1280" s="3">
        <v>-75.525379000000001</v>
      </c>
      <c r="AI1280" s="3">
        <v>9.2462060009999991</v>
      </c>
    </row>
    <row r="1281" spans="1:35" ht="15.75" hidden="1" customHeight="1" x14ac:dyDescent="0.25">
      <c r="A1281" s="1" t="s">
        <v>32</v>
      </c>
      <c r="B1281" s="1" t="s">
        <v>97</v>
      </c>
      <c r="C1281" s="1" t="s">
        <v>98</v>
      </c>
      <c r="D1281" s="1">
        <v>27</v>
      </c>
      <c r="E1281" s="1">
        <v>1179</v>
      </c>
      <c r="F1281" s="1" t="s">
        <v>48</v>
      </c>
      <c r="G1281" s="2">
        <v>45806</v>
      </c>
      <c r="H1281" s="1" t="s">
        <v>49</v>
      </c>
      <c r="I1281" s="1" t="s">
        <v>37</v>
      </c>
      <c r="J1281" s="1" t="s">
        <v>38</v>
      </c>
      <c r="K1281" s="1">
        <v>8</v>
      </c>
      <c r="L1281" s="1">
        <v>101</v>
      </c>
      <c r="M1281" s="1" t="s">
        <v>56</v>
      </c>
      <c r="N1281" s="1" t="s">
        <v>40</v>
      </c>
      <c r="O1281" s="1">
        <v>51.5</v>
      </c>
      <c r="P1281" s="35">
        <f t="shared" si="61"/>
        <v>0.51500000000000001</v>
      </c>
      <c r="Q1281" s="1">
        <f t="shared" si="60"/>
        <v>0.16392959138465221</v>
      </c>
      <c r="R1281" s="1">
        <v>3.8</v>
      </c>
      <c r="S1281" s="1">
        <v>0.6</v>
      </c>
      <c r="T1281" s="1">
        <f t="shared" si="62"/>
        <v>2.1105934890773972E-2</v>
      </c>
      <c r="U1281" s="1">
        <v>3</v>
      </c>
      <c r="V1281" s="1">
        <v>6</v>
      </c>
      <c r="W1281" s="1"/>
      <c r="X1281" s="1"/>
      <c r="Y1281" s="1"/>
      <c r="Z1281" s="1"/>
      <c r="AA1281" s="1"/>
      <c r="AB1281" s="1"/>
      <c r="AC1281" s="1" t="s">
        <v>41</v>
      </c>
      <c r="AD1281" s="1" t="s">
        <v>51</v>
      </c>
      <c r="AE1281" s="1" t="s">
        <v>40</v>
      </c>
      <c r="AF1281" s="3">
        <v>4722639.7663000003</v>
      </c>
      <c r="AG1281" s="3">
        <v>2580692.1587999999</v>
      </c>
      <c r="AH1281" s="3">
        <v>-75.525390000000002</v>
      </c>
      <c r="AI1281" s="3">
        <v>9.2461769999999994</v>
      </c>
    </row>
    <row r="1282" spans="1:35" ht="15.75" hidden="1" customHeight="1" x14ac:dyDescent="0.25">
      <c r="A1282" s="1" t="s">
        <v>32</v>
      </c>
      <c r="B1282" s="1" t="s">
        <v>97</v>
      </c>
      <c r="C1282" s="1" t="s">
        <v>98</v>
      </c>
      <c r="D1282" s="1">
        <v>27</v>
      </c>
      <c r="E1282" s="1">
        <v>1180</v>
      </c>
      <c r="F1282" s="1" t="s">
        <v>48</v>
      </c>
      <c r="G1282" s="2">
        <v>45806</v>
      </c>
      <c r="H1282" s="1" t="s">
        <v>49</v>
      </c>
      <c r="I1282" s="1" t="s">
        <v>37</v>
      </c>
      <c r="J1282" s="1" t="s">
        <v>38</v>
      </c>
      <c r="K1282" s="1">
        <v>8</v>
      </c>
      <c r="L1282" s="1">
        <v>102</v>
      </c>
      <c r="M1282" s="1" t="s">
        <v>54</v>
      </c>
      <c r="N1282" s="1" t="s">
        <v>40</v>
      </c>
      <c r="O1282" s="1">
        <v>52.5</v>
      </c>
      <c r="P1282" s="35">
        <f t="shared" si="61"/>
        <v>0.52500000000000002</v>
      </c>
      <c r="Q1282" s="1">
        <f t="shared" si="60"/>
        <v>0.16711269024649011</v>
      </c>
      <c r="R1282" s="1">
        <v>3.7</v>
      </c>
      <c r="S1282" s="1">
        <v>1.2</v>
      </c>
      <c r="T1282" s="1">
        <f t="shared" si="62"/>
        <v>2.1933540594851829E-2</v>
      </c>
      <c r="U1282" s="1">
        <v>2</v>
      </c>
      <c r="V1282" s="1">
        <v>5</v>
      </c>
      <c r="W1282" s="1"/>
      <c r="X1282" s="1"/>
      <c r="Y1282" s="1"/>
      <c r="Z1282" s="1"/>
      <c r="AA1282" s="1"/>
      <c r="AB1282" s="1"/>
      <c r="AC1282" s="1" t="s">
        <v>41</v>
      </c>
      <c r="AD1282" s="1" t="s">
        <v>51</v>
      </c>
      <c r="AE1282" s="1" t="s">
        <v>40</v>
      </c>
      <c r="AF1282" s="3">
        <v>4722641.7766000004</v>
      </c>
      <c r="AG1282" s="3">
        <v>2580696.6801</v>
      </c>
      <c r="AH1282" s="3">
        <v>-75.525372000000004</v>
      </c>
      <c r="AI1282" s="3">
        <v>9.2462180000000007</v>
      </c>
    </row>
    <row r="1283" spans="1:35" ht="15.75" hidden="1" customHeight="1" x14ac:dyDescent="0.25">
      <c r="A1283" s="1" t="s">
        <v>32</v>
      </c>
      <c r="B1283" s="1" t="s">
        <v>97</v>
      </c>
      <c r="C1283" s="1" t="s">
        <v>98</v>
      </c>
      <c r="D1283" s="1">
        <v>27</v>
      </c>
      <c r="E1283" s="1" t="s">
        <v>40</v>
      </c>
      <c r="F1283" s="1" t="s">
        <v>48</v>
      </c>
      <c r="G1283" s="2">
        <v>45806</v>
      </c>
      <c r="H1283" s="1" t="s">
        <v>49</v>
      </c>
      <c r="I1283" s="1" t="s">
        <v>37</v>
      </c>
      <c r="J1283" s="1" t="s">
        <v>38</v>
      </c>
      <c r="K1283" s="1">
        <v>8</v>
      </c>
      <c r="L1283" s="1">
        <v>103</v>
      </c>
      <c r="M1283" s="1" t="s">
        <v>46</v>
      </c>
      <c r="N1283" s="1">
        <v>6</v>
      </c>
      <c r="O1283" s="1" t="s">
        <v>40</v>
      </c>
      <c r="P1283" s="35"/>
      <c r="Q1283" s="1"/>
      <c r="R1283" s="1">
        <v>0.25</v>
      </c>
      <c r="S1283" s="1" t="s">
        <v>40</v>
      </c>
      <c r="T1283" s="1">
        <f t="shared" si="62"/>
        <v>0</v>
      </c>
      <c r="U1283" s="1" t="s">
        <v>40</v>
      </c>
      <c r="V1283" s="1" t="s">
        <v>40</v>
      </c>
      <c r="W1283" s="1"/>
      <c r="X1283" s="1"/>
      <c r="Y1283" s="1"/>
      <c r="Z1283" s="1"/>
      <c r="AA1283" s="1"/>
      <c r="AB1283" s="1"/>
      <c r="AC1283" s="1" t="s">
        <v>41</v>
      </c>
      <c r="AD1283" s="1" t="s">
        <v>51</v>
      </c>
      <c r="AE1283" s="1" t="s">
        <v>40</v>
      </c>
    </row>
    <row r="1284" spans="1:35" ht="15.75" hidden="1" customHeight="1" x14ac:dyDescent="0.25">
      <c r="A1284" s="1" t="s">
        <v>32</v>
      </c>
      <c r="B1284" s="1" t="s">
        <v>97</v>
      </c>
      <c r="C1284" s="1" t="s">
        <v>98</v>
      </c>
      <c r="D1284" s="1">
        <v>27</v>
      </c>
      <c r="E1284" s="1" t="s">
        <v>40</v>
      </c>
      <c r="F1284" s="1" t="s">
        <v>48</v>
      </c>
      <c r="G1284" s="2">
        <v>45806</v>
      </c>
      <c r="H1284" s="1" t="s">
        <v>49</v>
      </c>
      <c r="I1284" s="1" t="s">
        <v>37</v>
      </c>
      <c r="J1284" s="1" t="s">
        <v>38</v>
      </c>
      <c r="K1284" s="1">
        <v>8</v>
      </c>
      <c r="L1284" s="1">
        <v>104</v>
      </c>
      <c r="M1284" s="1" t="s">
        <v>47</v>
      </c>
      <c r="N1284" s="1">
        <v>23</v>
      </c>
      <c r="O1284" s="1" t="s">
        <v>40</v>
      </c>
      <c r="P1284" s="35"/>
      <c r="Q1284" s="1"/>
      <c r="R1284" s="1">
        <v>0.15</v>
      </c>
      <c r="S1284" s="1" t="s">
        <v>40</v>
      </c>
      <c r="T1284" s="1">
        <f t="shared" si="62"/>
        <v>0</v>
      </c>
      <c r="U1284" s="1" t="s">
        <v>40</v>
      </c>
      <c r="V1284" s="1" t="s">
        <v>40</v>
      </c>
      <c r="W1284" s="1"/>
      <c r="X1284" s="1"/>
      <c r="Y1284" s="1"/>
      <c r="Z1284" s="1"/>
      <c r="AA1284" s="1"/>
      <c r="AB1284" s="1"/>
      <c r="AC1284" s="1" t="s">
        <v>41</v>
      </c>
      <c r="AD1284" s="1" t="s">
        <v>51</v>
      </c>
      <c r="AE1284" s="1" t="s">
        <v>40</v>
      </c>
    </row>
    <row r="1285" spans="1:35" ht="15.75" hidden="1" customHeight="1" x14ac:dyDescent="0.25">
      <c r="A1285" s="1" t="s">
        <v>32</v>
      </c>
      <c r="B1285" s="1" t="s">
        <v>97</v>
      </c>
      <c r="C1285" s="1" t="s">
        <v>98</v>
      </c>
      <c r="D1285" s="1">
        <v>27</v>
      </c>
      <c r="E1285" s="1" t="s">
        <v>40</v>
      </c>
      <c r="F1285" s="1" t="s">
        <v>48</v>
      </c>
      <c r="G1285" s="2">
        <v>45806</v>
      </c>
      <c r="H1285" s="1" t="s">
        <v>49</v>
      </c>
      <c r="I1285" s="1" t="s">
        <v>37</v>
      </c>
      <c r="J1285" s="1" t="s">
        <v>38</v>
      </c>
      <c r="K1285" s="1">
        <v>8</v>
      </c>
      <c r="L1285" s="1">
        <v>105</v>
      </c>
      <c r="M1285" s="1" t="s">
        <v>44</v>
      </c>
      <c r="N1285" s="1">
        <v>16</v>
      </c>
      <c r="O1285" s="1" t="s">
        <v>40</v>
      </c>
      <c r="P1285" s="35"/>
      <c r="Q1285" s="1"/>
      <c r="R1285" s="1">
        <v>0.5</v>
      </c>
      <c r="S1285" s="1" t="s">
        <v>40</v>
      </c>
      <c r="T1285" s="1">
        <f t="shared" si="62"/>
        <v>0</v>
      </c>
      <c r="U1285" s="1" t="s">
        <v>40</v>
      </c>
      <c r="V1285" s="1" t="s">
        <v>40</v>
      </c>
      <c r="W1285" s="1"/>
      <c r="X1285" s="1"/>
      <c r="Y1285" s="1"/>
      <c r="Z1285" s="1"/>
      <c r="AA1285" s="1"/>
      <c r="AB1285" s="1"/>
      <c r="AC1285" s="1" t="s">
        <v>41</v>
      </c>
      <c r="AD1285" s="1" t="s">
        <v>51</v>
      </c>
      <c r="AE1285" s="1" t="s">
        <v>40</v>
      </c>
    </row>
    <row r="1286" spans="1:35" ht="15.75" hidden="1" customHeight="1" x14ac:dyDescent="0.25">
      <c r="A1286" s="1" t="s">
        <v>32</v>
      </c>
      <c r="B1286" s="1" t="s">
        <v>97</v>
      </c>
      <c r="C1286" s="1" t="s">
        <v>98</v>
      </c>
      <c r="D1286" s="1">
        <v>27</v>
      </c>
      <c r="E1286" s="1">
        <v>1181</v>
      </c>
      <c r="F1286" s="1" t="s">
        <v>48</v>
      </c>
      <c r="G1286" s="2">
        <v>45806</v>
      </c>
      <c r="H1286" s="1" t="s">
        <v>49</v>
      </c>
      <c r="I1286" s="1" t="s">
        <v>37</v>
      </c>
      <c r="J1286" s="1" t="s">
        <v>38</v>
      </c>
      <c r="K1286" s="1">
        <v>9</v>
      </c>
      <c r="L1286" s="1">
        <v>106</v>
      </c>
      <c r="M1286" s="1" t="s">
        <v>56</v>
      </c>
      <c r="N1286" s="1" t="s">
        <v>40</v>
      </c>
      <c r="O1286" s="1">
        <v>54</v>
      </c>
      <c r="P1286" s="35">
        <f t="shared" si="61"/>
        <v>0.54</v>
      </c>
      <c r="Q1286" s="1">
        <f t="shared" si="60"/>
        <v>0.17188733853924698</v>
      </c>
      <c r="R1286" s="1">
        <v>3.5</v>
      </c>
      <c r="S1286" s="1">
        <v>0.8</v>
      </c>
      <c r="T1286" s="1">
        <f t="shared" si="62"/>
        <v>2.3204790702798343E-2</v>
      </c>
      <c r="U1286" s="1">
        <v>5</v>
      </c>
      <c r="V1286" s="1">
        <v>8</v>
      </c>
      <c r="W1286" s="1"/>
      <c r="X1286" s="1"/>
      <c r="Y1286" s="1"/>
      <c r="Z1286" s="1"/>
      <c r="AA1286" s="1"/>
      <c r="AB1286" s="1"/>
      <c r="AC1286" s="1" t="s">
        <v>41</v>
      </c>
      <c r="AD1286" s="1" t="s">
        <v>51</v>
      </c>
      <c r="AE1286" s="1" t="s">
        <v>40</v>
      </c>
      <c r="AF1286" s="3">
        <v>4722638.6156000001</v>
      </c>
      <c r="AG1286" s="3">
        <v>2580684.8659000001</v>
      </c>
      <c r="AH1286" s="3">
        <v>-75.525400000000005</v>
      </c>
      <c r="AI1286" s="3">
        <v>9.2461110000000009</v>
      </c>
    </row>
    <row r="1287" spans="1:35" ht="15.75" hidden="1" customHeight="1" x14ac:dyDescent="0.25">
      <c r="A1287" s="1" t="s">
        <v>32</v>
      </c>
      <c r="B1287" s="1" t="s">
        <v>97</v>
      </c>
      <c r="C1287" s="1" t="s">
        <v>98</v>
      </c>
      <c r="D1287" s="1">
        <v>27</v>
      </c>
      <c r="E1287" s="1">
        <v>1182</v>
      </c>
      <c r="F1287" s="1" t="s">
        <v>48</v>
      </c>
      <c r="G1287" s="2">
        <v>45806</v>
      </c>
      <c r="H1287" s="1" t="s">
        <v>49</v>
      </c>
      <c r="I1287" s="1" t="s">
        <v>37</v>
      </c>
      <c r="J1287" s="1" t="s">
        <v>38</v>
      </c>
      <c r="K1287" s="1">
        <v>9</v>
      </c>
      <c r="L1287" s="1">
        <v>107</v>
      </c>
      <c r="M1287" s="1" t="s">
        <v>52</v>
      </c>
      <c r="N1287" s="1" t="s">
        <v>40</v>
      </c>
      <c r="O1287" s="1">
        <v>63</v>
      </c>
      <c r="P1287" s="35">
        <f t="shared" si="61"/>
        <v>0.63</v>
      </c>
      <c r="Q1287" s="1">
        <f t="shared" si="60"/>
        <v>0.20053522829578813</v>
      </c>
      <c r="R1287" s="1">
        <v>4</v>
      </c>
      <c r="S1287" s="1">
        <v>0.5</v>
      </c>
      <c r="T1287" s="1">
        <f t="shared" si="62"/>
        <v>3.1584298456586633E-2</v>
      </c>
      <c r="U1287" s="1">
        <v>4</v>
      </c>
      <c r="V1287" s="1">
        <v>7</v>
      </c>
      <c r="W1287" s="1"/>
      <c r="X1287" s="1"/>
      <c r="Y1287" s="1"/>
      <c r="Z1287" s="1"/>
      <c r="AA1287" s="1"/>
      <c r="AB1287" s="1"/>
      <c r="AC1287" s="1" t="s">
        <v>41</v>
      </c>
      <c r="AD1287" s="1" t="s">
        <v>51</v>
      </c>
      <c r="AE1287" s="1" t="s">
        <v>40</v>
      </c>
      <c r="AF1287" s="3">
        <v>4722642.0482999999</v>
      </c>
      <c r="AG1287" s="3">
        <v>2580688.4920999999</v>
      </c>
      <c r="AH1287" s="3">
        <v>-75.525368999999998</v>
      </c>
      <c r="AI1287" s="3">
        <v>9.2461439999999993</v>
      </c>
    </row>
    <row r="1288" spans="1:35" ht="15.75" hidden="1" customHeight="1" x14ac:dyDescent="0.25">
      <c r="A1288" s="1" t="s">
        <v>32</v>
      </c>
      <c r="B1288" s="1" t="s">
        <v>97</v>
      </c>
      <c r="C1288" s="1" t="s">
        <v>98</v>
      </c>
      <c r="D1288" s="1">
        <v>27</v>
      </c>
      <c r="E1288" s="1">
        <v>1183</v>
      </c>
      <c r="F1288" s="1" t="s">
        <v>48</v>
      </c>
      <c r="G1288" s="2">
        <v>45806</v>
      </c>
      <c r="H1288" s="1" t="s">
        <v>49</v>
      </c>
      <c r="I1288" s="1" t="s">
        <v>37</v>
      </c>
      <c r="J1288" s="1" t="s">
        <v>38</v>
      </c>
      <c r="K1288" s="1">
        <v>9</v>
      </c>
      <c r="L1288" s="1">
        <v>108</v>
      </c>
      <c r="M1288" s="1" t="s">
        <v>54</v>
      </c>
      <c r="N1288" s="1" t="s">
        <v>40</v>
      </c>
      <c r="O1288" s="1">
        <v>51.5</v>
      </c>
      <c r="P1288" s="35">
        <f t="shared" si="61"/>
        <v>0.51500000000000001</v>
      </c>
      <c r="Q1288" s="1">
        <f t="shared" si="60"/>
        <v>0.16392959138465221</v>
      </c>
      <c r="R1288" s="1">
        <v>5</v>
      </c>
      <c r="S1288" s="1">
        <v>2.7</v>
      </c>
      <c r="T1288" s="1">
        <f t="shared" si="62"/>
        <v>2.1105934890773972E-2</v>
      </c>
      <c r="U1288" s="1">
        <v>6</v>
      </c>
      <c r="V1288" s="1">
        <v>9</v>
      </c>
      <c r="W1288" s="1"/>
      <c r="X1288" s="1"/>
      <c r="Y1288" s="1"/>
      <c r="Z1288" s="1"/>
      <c r="AA1288" s="1"/>
      <c r="AB1288" s="1"/>
      <c r="AC1288" s="1" t="s">
        <v>41</v>
      </c>
      <c r="AD1288" s="1" t="s">
        <v>51</v>
      </c>
      <c r="AE1288" s="1" t="s">
        <v>40</v>
      </c>
      <c r="AF1288" s="3">
        <v>4722644.5325999996</v>
      </c>
      <c r="AG1288" s="3">
        <v>2580697.8774000001</v>
      </c>
      <c r="AH1288" s="3">
        <v>-75.525346999999996</v>
      </c>
      <c r="AI1288" s="3">
        <v>9.2462289999999996</v>
      </c>
    </row>
    <row r="1289" spans="1:35" ht="15.75" hidden="1" customHeight="1" x14ac:dyDescent="0.25">
      <c r="A1289" s="1" t="s">
        <v>32</v>
      </c>
      <c r="B1289" s="1" t="s">
        <v>97</v>
      </c>
      <c r="C1289" s="1" t="s">
        <v>98</v>
      </c>
      <c r="D1289" s="1">
        <v>27</v>
      </c>
      <c r="E1289" s="1">
        <v>1184</v>
      </c>
      <c r="F1289" s="1" t="s">
        <v>48</v>
      </c>
      <c r="G1289" s="2">
        <v>45806</v>
      </c>
      <c r="H1289" s="1" t="s">
        <v>49</v>
      </c>
      <c r="I1289" s="1" t="s">
        <v>37</v>
      </c>
      <c r="J1289" s="1" t="s">
        <v>38</v>
      </c>
      <c r="K1289" s="1">
        <v>9</v>
      </c>
      <c r="L1289" s="1">
        <v>109</v>
      </c>
      <c r="M1289" s="1" t="s">
        <v>56</v>
      </c>
      <c r="N1289" s="1" t="s">
        <v>40</v>
      </c>
      <c r="O1289" s="1">
        <v>60.5</v>
      </c>
      <c r="P1289" s="35">
        <f t="shared" si="61"/>
        <v>0.60499999999999998</v>
      </c>
      <c r="Q1289" s="1">
        <f t="shared" si="60"/>
        <v>0.19257748114119336</v>
      </c>
      <c r="R1289" s="1">
        <v>3.8</v>
      </c>
      <c r="S1289" s="1">
        <v>0.6</v>
      </c>
      <c r="T1289" s="1">
        <f t="shared" si="62"/>
        <v>2.9127344022605493E-2</v>
      </c>
      <c r="U1289" s="1">
        <v>7</v>
      </c>
      <c r="V1289" s="1">
        <v>10</v>
      </c>
      <c r="W1289" s="1"/>
      <c r="X1289" s="1"/>
      <c r="Y1289" s="1"/>
      <c r="Z1289" s="1"/>
      <c r="AA1289" s="1"/>
      <c r="AB1289" s="1"/>
      <c r="AC1289" s="1" t="s">
        <v>41</v>
      </c>
      <c r="AD1289" s="1" t="s">
        <v>51</v>
      </c>
      <c r="AE1289" s="1" t="s">
        <v>40</v>
      </c>
      <c r="AF1289" s="3">
        <v>4722641.2279000003</v>
      </c>
      <c r="AG1289" s="3">
        <v>2580696.7946000001</v>
      </c>
      <c r="AH1289" s="3">
        <v>-75.525377000000006</v>
      </c>
      <c r="AI1289" s="3">
        <v>9.246219</v>
      </c>
    </row>
    <row r="1290" spans="1:35" ht="15.75" hidden="1" customHeight="1" x14ac:dyDescent="0.25">
      <c r="A1290" s="1" t="s">
        <v>32</v>
      </c>
      <c r="B1290" s="1" t="s">
        <v>97</v>
      </c>
      <c r="C1290" s="1" t="s">
        <v>98</v>
      </c>
      <c r="D1290" s="1">
        <v>27</v>
      </c>
      <c r="E1290" s="1">
        <v>1185</v>
      </c>
      <c r="F1290" s="1" t="s">
        <v>48</v>
      </c>
      <c r="G1290" s="2">
        <v>45806</v>
      </c>
      <c r="H1290" s="1" t="s">
        <v>49</v>
      </c>
      <c r="I1290" s="1" t="s">
        <v>37</v>
      </c>
      <c r="J1290" s="1" t="s">
        <v>38</v>
      </c>
      <c r="K1290" s="1">
        <v>9</v>
      </c>
      <c r="L1290" s="1">
        <v>110</v>
      </c>
      <c r="M1290" s="1" t="s">
        <v>52</v>
      </c>
      <c r="N1290" s="1" t="s">
        <v>40</v>
      </c>
      <c r="O1290" s="1">
        <v>44</v>
      </c>
      <c r="P1290" s="35">
        <f t="shared" si="61"/>
        <v>0.44</v>
      </c>
      <c r="Q1290" s="1">
        <f t="shared" si="60"/>
        <v>0.14005634992086791</v>
      </c>
      <c r="R1290" s="1">
        <v>3.7</v>
      </c>
      <c r="S1290" s="1">
        <v>0.25</v>
      </c>
      <c r="T1290" s="1">
        <f t="shared" si="62"/>
        <v>1.5406198491295469E-2</v>
      </c>
      <c r="U1290" s="1">
        <v>5</v>
      </c>
      <c r="V1290" s="1">
        <v>8</v>
      </c>
      <c r="W1290" s="1"/>
      <c r="X1290" s="1"/>
      <c r="Y1290" s="1"/>
      <c r="Z1290" s="1"/>
      <c r="AA1290" s="1"/>
      <c r="AB1290" s="1"/>
      <c r="AC1290" s="1" t="s">
        <v>41</v>
      </c>
      <c r="AD1290" s="1" t="s">
        <v>51</v>
      </c>
      <c r="AE1290" s="1" t="s">
        <v>40</v>
      </c>
      <c r="AF1290" s="3">
        <v>4722642.3943999996</v>
      </c>
      <c r="AG1290" s="3">
        <v>2580690.8127000001</v>
      </c>
      <c r="AH1290" s="3">
        <v>-75.525366000000005</v>
      </c>
      <c r="AI1290" s="3">
        <v>9.2461649999999995</v>
      </c>
    </row>
    <row r="1291" spans="1:35" ht="15.75" hidden="1" customHeight="1" x14ac:dyDescent="0.25">
      <c r="A1291" s="1" t="s">
        <v>32</v>
      </c>
      <c r="B1291" s="1" t="s">
        <v>97</v>
      </c>
      <c r="C1291" s="1" t="s">
        <v>98</v>
      </c>
      <c r="D1291" s="1">
        <v>27</v>
      </c>
      <c r="E1291" s="1">
        <v>1186</v>
      </c>
      <c r="F1291" s="1" t="s">
        <v>48</v>
      </c>
      <c r="G1291" s="2">
        <v>45806</v>
      </c>
      <c r="H1291" s="1" t="s">
        <v>49</v>
      </c>
      <c r="I1291" s="1" t="s">
        <v>37</v>
      </c>
      <c r="J1291" s="1" t="s">
        <v>38</v>
      </c>
      <c r="K1291" s="1">
        <v>9</v>
      </c>
      <c r="L1291" s="1">
        <v>111</v>
      </c>
      <c r="M1291" s="1" t="s">
        <v>56</v>
      </c>
      <c r="N1291" s="1" t="s">
        <v>40</v>
      </c>
      <c r="O1291" s="1">
        <v>70</v>
      </c>
      <c r="P1291" s="35">
        <f t="shared" si="61"/>
        <v>0.7</v>
      </c>
      <c r="Q1291" s="1">
        <f t="shared" si="60"/>
        <v>0.22281692032865347</v>
      </c>
      <c r="R1291" s="1">
        <v>4</v>
      </c>
      <c r="S1291" s="1">
        <v>0.8</v>
      </c>
      <c r="T1291" s="1">
        <f t="shared" si="62"/>
        <v>3.8992961057514354E-2</v>
      </c>
      <c r="U1291" s="1">
        <v>3</v>
      </c>
      <c r="V1291" s="1">
        <v>6</v>
      </c>
      <c r="W1291" s="1"/>
      <c r="X1291" s="1"/>
      <c r="Y1291" s="1"/>
      <c r="Z1291" s="1"/>
      <c r="AA1291" s="1"/>
      <c r="AB1291" s="1"/>
      <c r="AC1291" s="1" t="s">
        <v>41</v>
      </c>
      <c r="AD1291" s="1" t="s">
        <v>51</v>
      </c>
      <c r="AE1291" s="1" t="s">
        <v>40</v>
      </c>
      <c r="AF1291" s="3">
        <v>4722642.3849999998</v>
      </c>
      <c r="AG1291" s="3">
        <v>2580689.4852999998</v>
      </c>
      <c r="AH1291" s="3">
        <v>-75.525366000000005</v>
      </c>
      <c r="AI1291" s="3">
        <v>9.2461529999999996</v>
      </c>
    </row>
    <row r="1292" spans="1:35" ht="15.75" hidden="1" customHeight="1" x14ac:dyDescent="0.25">
      <c r="A1292" s="1" t="s">
        <v>32</v>
      </c>
      <c r="B1292" s="1" t="s">
        <v>97</v>
      </c>
      <c r="C1292" s="1" t="s">
        <v>98</v>
      </c>
      <c r="D1292" s="1">
        <v>27</v>
      </c>
      <c r="E1292" s="1">
        <v>1187</v>
      </c>
      <c r="F1292" s="1" t="s">
        <v>48</v>
      </c>
      <c r="G1292" s="2">
        <v>45806</v>
      </c>
      <c r="H1292" s="1" t="s">
        <v>49</v>
      </c>
      <c r="I1292" s="1" t="s">
        <v>37</v>
      </c>
      <c r="J1292" s="1" t="s">
        <v>38</v>
      </c>
      <c r="K1292" s="1">
        <v>9</v>
      </c>
      <c r="L1292" s="1">
        <v>112</v>
      </c>
      <c r="M1292" s="1" t="s">
        <v>56</v>
      </c>
      <c r="N1292" s="1" t="s">
        <v>40</v>
      </c>
      <c r="O1292" s="1">
        <v>87</v>
      </c>
      <c r="P1292" s="35">
        <f t="shared" si="61"/>
        <v>0.87</v>
      </c>
      <c r="Q1292" s="1">
        <f t="shared" si="60"/>
        <v>0.27692960097989788</v>
      </c>
      <c r="R1292" s="1">
        <v>4.2</v>
      </c>
      <c r="S1292" s="1">
        <v>0.8</v>
      </c>
      <c r="T1292" s="1">
        <f t="shared" si="62"/>
        <v>6.0232188213127792E-2</v>
      </c>
      <c r="U1292" s="1">
        <v>5</v>
      </c>
      <c r="V1292" s="1">
        <v>8</v>
      </c>
      <c r="W1292" s="1"/>
      <c r="X1292" s="1"/>
      <c r="Y1292" s="1"/>
      <c r="Z1292" s="1"/>
      <c r="AA1292" s="1"/>
      <c r="AB1292" s="1"/>
      <c r="AC1292" s="1" t="s">
        <v>41</v>
      </c>
      <c r="AD1292" s="1" t="s">
        <v>51</v>
      </c>
      <c r="AE1292" s="1" t="s">
        <v>40</v>
      </c>
      <c r="AF1292" s="3">
        <v>4722643.7297</v>
      </c>
      <c r="AG1292" s="3">
        <v>2580693.1264</v>
      </c>
      <c r="AH1292" s="3">
        <v>-75.525353999999993</v>
      </c>
      <c r="AI1292" s="3">
        <v>9.2461860009999999</v>
      </c>
    </row>
    <row r="1293" spans="1:35" ht="15.75" hidden="1" customHeight="1" x14ac:dyDescent="0.25">
      <c r="A1293" s="1" t="s">
        <v>32</v>
      </c>
      <c r="B1293" s="1" t="s">
        <v>97</v>
      </c>
      <c r="C1293" s="1" t="s">
        <v>98</v>
      </c>
      <c r="D1293" s="1">
        <v>27</v>
      </c>
      <c r="E1293" s="1">
        <v>1188</v>
      </c>
      <c r="F1293" s="1" t="s">
        <v>48</v>
      </c>
      <c r="G1293" s="2">
        <v>45806</v>
      </c>
      <c r="H1293" s="1" t="s">
        <v>49</v>
      </c>
      <c r="I1293" s="1" t="s">
        <v>37</v>
      </c>
      <c r="J1293" s="1" t="s">
        <v>38</v>
      </c>
      <c r="K1293" s="1">
        <v>9</v>
      </c>
      <c r="L1293" s="1">
        <v>113</v>
      </c>
      <c r="M1293" s="1" t="s">
        <v>56</v>
      </c>
      <c r="N1293" s="1" t="s">
        <v>40</v>
      </c>
      <c r="O1293" s="1">
        <v>88</v>
      </c>
      <c r="P1293" s="35">
        <f t="shared" si="61"/>
        <v>0.88</v>
      </c>
      <c r="Q1293" s="1">
        <f t="shared" si="60"/>
        <v>0.28011269984173581</v>
      </c>
      <c r="R1293" s="1">
        <v>4.4000000000000004</v>
      </c>
      <c r="S1293" s="1">
        <v>0.65</v>
      </c>
      <c r="T1293" s="1">
        <f t="shared" si="62"/>
        <v>6.1624793965181876E-2</v>
      </c>
      <c r="U1293" s="1">
        <v>5</v>
      </c>
      <c r="V1293" s="1">
        <v>8</v>
      </c>
      <c r="W1293" s="1"/>
      <c r="X1293" s="1"/>
      <c r="Y1293" s="1"/>
      <c r="Z1293" s="1"/>
      <c r="AA1293" s="1"/>
      <c r="AB1293" s="1"/>
      <c r="AC1293" s="1" t="s">
        <v>41</v>
      </c>
      <c r="AD1293" s="1" t="s">
        <v>51</v>
      </c>
      <c r="AE1293" s="1" t="s">
        <v>40</v>
      </c>
      <c r="AF1293" s="3">
        <v>4722648.8634000001</v>
      </c>
      <c r="AG1293" s="3">
        <v>2580688.6650999999</v>
      </c>
      <c r="AH1293" s="3">
        <v>-75.525306999999998</v>
      </c>
      <c r="AI1293" s="3">
        <v>9.2461460009999996</v>
      </c>
    </row>
    <row r="1294" spans="1:35" ht="15.75" hidden="1" customHeight="1" x14ac:dyDescent="0.25">
      <c r="A1294" s="1" t="s">
        <v>32</v>
      </c>
      <c r="B1294" s="1" t="s">
        <v>97</v>
      </c>
      <c r="C1294" s="1" t="s">
        <v>98</v>
      </c>
      <c r="D1294" s="1">
        <v>27</v>
      </c>
      <c r="E1294" s="1">
        <v>1189</v>
      </c>
      <c r="F1294" s="1" t="s">
        <v>48</v>
      </c>
      <c r="G1294" s="2">
        <v>45806</v>
      </c>
      <c r="H1294" s="1" t="s">
        <v>49</v>
      </c>
      <c r="I1294" s="1" t="s">
        <v>37</v>
      </c>
      <c r="J1294" s="1" t="s">
        <v>38</v>
      </c>
      <c r="K1294" s="1">
        <v>9</v>
      </c>
      <c r="L1294" s="1">
        <v>114</v>
      </c>
      <c r="M1294" s="1" t="s">
        <v>52</v>
      </c>
      <c r="N1294" s="1" t="s">
        <v>40</v>
      </c>
      <c r="O1294" s="1">
        <v>52</v>
      </c>
      <c r="P1294" s="35">
        <f t="shared" si="61"/>
        <v>0.52</v>
      </c>
      <c r="Q1294" s="1">
        <f t="shared" si="60"/>
        <v>0.16552114081557115</v>
      </c>
      <c r="R1294" s="1">
        <v>3.9</v>
      </c>
      <c r="S1294" s="1">
        <v>0.2</v>
      </c>
      <c r="T1294" s="1">
        <f t="shared" si="62"/>
        <v>2.1517748306024251E-2</v>
      </c>
      <c r="U1294" s="1">
        <v>3</v>
      </c>
      <c r="V1294" s="1">
        <v>6</v>
      </c>
      <c r="W1294" s="1"/>
      <c r="X1294" s="1"/>
      <c r="Y1294" s="1"/>
      <c r="Z1294" s="1"/>
      <c r="AA1294" s="1"/>
      <c r="AB1294" s="1"/>
      <c r="AC1294" s="1" t="s">
        <v>41</v>
      </c>
      <c r="AD1294" s="1" t="s">
        <v>51</v>
      </c>
      <c r="AE1294" s="1" t="s">
        <v>40</v>
      </c>
      <c r="AF1294" s="3">
        <v>4722646.5900999997</v>
      </c>
      <c r="AG1294" s="3">
        <v>2580693.5485999999</v>
      </c>
      <c r="AH1294" s="3">
        <v>-75.525328000000002</v>
      </c>
      <c r="AI1294" s="3">
        <v>9.2461900010000004</v>
      </c>
    </row>
    <row r="1295" spans="1:35" ht="15.75" hidden="1" customHeight="1" x14ac:dyDescent="0.25">
      <c r="A1295" s="1" t="s">
        <v>32</v>
      </c>
      <c r="B1295" s="1" t="s">
        <v>97</v>
      </c>
      <c r="C1295" s="1" t="s">
        <v>98</v>
      </c>
      <c r="D1295" s="1">
        <v>27</v>
      </c>
      <c r="E1295" s="1">
        <v>1190</v>
      </c>
      <c r="F1295" s="1" t="s">
        <v>48</v>
      </c>
      <c r="G1295" s="2">
        <v>45806</v>
      </c>
      <c r="H1295" s="1" t="s">
        <v>49</v>
      </c>
      <c r="I1295" s="1" t="s">
        <v>37</v>
      </c>
      <c r="J1295" s="1" t="s">
        <v>38</v>
      </c>
      <c r="K1295" s="1">
        <v>9</v>
      </c>
      <c r="L1295" s="1">
        <v>115</v>
      </c>
      <c r="M1295" s="1" t="s">
        <v>52</v>
      </c>
      <c r="N1295" s="1" t="s">
        <v>40</v>
      </c>
      <c r="O1295" s="1">
        <v>54.5</v>
      </c>
      <c r="P1295" s="35">
        <f t="shared" si="61"/>
        <v>0.54500000000000004</v>
      </c>
      <c r="Q1295" s="1">
        <f t="shared" si="60"/>
        <v>0.17347888797016595</v>
      </c>
      <c r="R1295" s="1">
        <v>4</v>
      </c>
      <c r="S1295" s="1">
        <v>0.15</v>
      </c>
      <c r="T1295" s="1">
        <f t="shared" si="62"/>
        <v>2.363649848593511E-2</v>
      </c>
      <c r="U1295" s="1">
        <v>2</v>
      </c>
      <c r="V1295" s="1">
        <v>5</v>
      </c>
      <c r="W1295" s="1"/>
      <c r="X1295" s="1"/>
      <c r="Y1295" s="1"/>
      <c r="Z1295" s="1"/>
      <c r="AA1295" s="1"/>
      <c r="AB1295" s="1"/>
      <c r="AC1295" s="1" t="s">
        <v>41</v>
      </c>
      <c r="AD1295" s="1" t="s">
        <v>51</v>
      </c>
      <c r="AE1295" s="1" t="s">
        <v>40</v>
      </c>
      <c r="AF1295" s="3">
        <v>4722644.6198000005</v>
      </c>
      <c r="AG1295" s="3">
        <v>2580694.6688000001</v>
      </c>
      <c r="AH1295" s="3">
        <v>-75.525345999999999</v>
      </c>
      <c r="AI1295" s="3">
        <v>9.2462000010000001</v>
      </c>
    </row>
    <row r="1296" spans="1:35" ht="15.75" hidden="1" customHeight="1" x14ac:dyDescent="0.25">
      <c r="A1296" s="1" t="s">
        <v>32</v>
      </c>
      <c r="B1296" s="1" t="s">
        <v>97</v>
      </c>
      <c r="C1296" s="1" t="s">
        <v>98</v>
      </c>
      <c r="D1296" s="1">
        <v>27</v>
      </c>
      <c r="E1296" s="1">
        <v>1191</v>
      </c>
      <c r="F1296" s="1" t="s">
        <v>48</v>
      </c>
      <c r="G1296" s="2">
        <v>45806</v>
      </c>
      <c r="H1296" s="1" t="s">
        <v>49</v>
      </c>
      <c r="I1296" s="1" t="s">
        <v>37</v>
      </c>
      <c r="J1296" s="1" t="s">
        <v>38</v>
      </c>
      <c r="K1296" s="1">
        <v>9</v>
      </c>
      <c r="L1296" s="1">
        <v>116</v>
      </c>
      <c r="M1296" s="1" t="s">
        <v>56</v>
      </c>
      <c r="N1296" s="1" t="s">
        <v>40</v>
      </c>
      <c r="O1296" s="1">
        <v>62</v>
      </c>
      <c r="P1296" s="35">
        <f t="shared" si="61"/>
        <v>0.62</v>
      </c>
      <c r="Q1296" s="1">
        <f t="shared" si="60"/>
        <v>0.19735212943395022</v>
      </c>
      <c r="R1296" s="1">
        <v>4.5</v>
      </c>
      <c r="S1296" s="1">
        <v>0.8</v>
      </c>
      <c r="T1296" s="1">
        <f t="shared" si="62"/>
        <v>3.0589580062262284E-2</v>
      </c>
      <c r="U1296" s="1">
        <v>4</v>
      </c>
      <c r="V1296" s="1">
        <v>7</v>
      </c>
      <c r="W1296" s="1"/>
      <c r="X1296" s="1"/>
      <c r="Y1296" s="1"/>
      <c r="Z1296" s="1"/>
      <c r="AA1296" s="1"/>
      <c r="AB1296" s="1"/>
      <c r="AC1296" s="1" t="s">
        <v>41</v>
      </c>
      <c r="AD1296" s="1" t="s">
        <v>51</v>
      </c>
      <c r="AE1296" s="1" t="s">
        <v>40</v>
      </c>
      <c r="AF1296" s="3">
        <v>4722649.8454999998</v>
      </c>
      <c r="AG1296" s="3">
        <v>2580687.6625000001</v>
      </c>
      <c r="AH1296" s="3">
        <v>-75.525298000000006</v>
      </c>
      <c r="AI1296" s="3">
        <v>9.2461369999999992</v>
      </c>
    </row>
    <row r="1297" spans="1:35" ht="15.75" hidden="1" customHeight="1" x14ac:dyDescent="0.25">
      <c r="A1297" s="1" t="s">
        <v>32</v>
      </c>
      <c r="B1297" s="1" t="s">
        <v>97</v>
      </c>
      <c r="C1297" s="1" t="s">
        <v>98</v>
      </c>
      <c r="D1297" s="1">
        <v>27</v>
      </c>
      <c r="E1297" s="1">
        <v>1192</v>
      </c>
      <c r="F1297" s="1" t="s">
        <v>48</v>
      </c>
      <c r="G1297" s="2">
        <v>45806</v>
      </c>
      <c r="H1297" s="1" t="s">
        <v>49</v>
      </c>
      <c r="I1297" s="1" t="s">
        <v>37</v>
      </c>
      <c r="J1297" s="1" t="s">
        <v>38</v>
      </c>
      <c r="K1297" s="1">
        <v>9</v>
      </c>
      <c r="L1297" s="1">
        <v>117</v>
      </c>
      <c r="M1297" s="1" t="s">
        <v>54</v>
      </c>
      <c r="N1297" s="1" t="s">
        <v>40</v>
      </c>
      <c r="O1297" s="1">
        <v>46</v>
      </c>
      <c r="P1297" s="35">
        <f t="shared" si="61"/>
        <v>0.46</v>
      </c>
      <c r="Q1297" s="1">
        <f t="shared" si="60"/>
        <v>0.14642254764454371</v>
      </c>
      <c r="R1297" s="1">
        <v>4.5</v>
      </c>
      <c r="S1297" s="1">
        <v>2</v>
      </c>
      <c r="T1297" s="1">
        <f t="shared" si="62"/>
        <v>1.6838592979122526E-2</v>
      </c>
      <c r="U1297" s="1">
        <v>4</v>
      </c>
      <c r="V1297" s="1">
        <v>7</v>
      </c>
      <c r="W1297" s="1"/>
      <c r="X1297" s="1"/>
      <c r="Y1297" s="1"/>
      <c r="Z1297" s="1"/>
      <c r="AA1297" s="1"/>
      <c r="AB1297" s="1"/>
      <c r="AC1297" s="1" t="s">
        <v>41</v>
      </c>
      <c r="AD1297" s="1" t="s">
        <v>51</v>
      </c>
      <c r="AE1297" s="1" t="s">
        <v>40</v>
      </c>
      <c r="AF1297" s="3">
        <v>4722647.1403999999</v>
      </c>
      <c r="AG1297" s="3">
        <v>2580693.6553000002</v>
      </c>
      <c r="AH1297" s="3">
        <v>-75.525323</v>
      </c>
      <c r="AI1297" s="3">
        <v>9.2461909999999996</v>
      </c>
    </row>
    <row r="1298" spans="1:35" ht="15.75" hidden="1" customHeight="1" x14ac:dyDescent="0.25">
      <c r="A1298" s="1" t="s">
        <v>32</v>
      </c>
      <c r="B1298" s="1" t="s">
        <v>97</v>
      </c>
      <c r="C1298" s="1" t="s">
        <v>98</v>
      </c>
      <c r="D1298" s="1">
        <v>27</v>
      </c>
      <c r="E1298" s="1">
        <v>1193</v>
      </c>
      <c r="F1298" s="1" t="s">
        <v>48</v>
      </c>
      <c r="G1298" s="2">
        <v>45806</v>
      </c>
      <c r="H1298" s="1" t="s">
        <v>49</v>
      </c>
      <c r="I1298" s="1" t="s">
        <v>37</v>
      </c>
      <c r="J1298" s="1" t="s">
        <v>38</v>
      </c>
      <c r="K1298" s="1">
        <v>9</v>
      </c>
      <c r="L1298" s="1">
        <v>118</v>
      </c>
      <c r="M1298" s="1" t="s">
        <v>54</v>
      </c>
      <c r="N1298" s="1" t="s">
        <v>40</v>
      </c>
      <c r="O1298" s="1">
        <v>50</v>
      </c>
      <c r="P1298" s="35">
        <f t="shared" si="61"/>
        <v>0.5</v>
      </c>
      <c r="Q1298" s="1">
        <f t="shared" si="60"/>
        <v>0.15915494309189535</v>
      </c>
      <c r="R1298" s="1">
        <v>4.5999999999999996</v>
      </c>
      <c r="S1298" s="1">
        <v>2.2000000000000002</v>
      </c>
      <c r="T1298" s="1">
        <f t="shared" si="62"/>
        <v>1.9894367886486918E-2</v>
      </c>
      <c r="U1298" s="1">
        <v>6</v>
      </c>
      <c r="V1298" s="1">
        <v>9</v>
      </c>
      <c r="W1298" s="1"/>
      <c r="X1298" s="1"/>
      <c r="Y1298" s="1"/>
      <c r="Z1298" s="1"/>
      <c r="AA1298" s="1"/>
      <c r="AB1298" s="1"/>
      <c r="AC1298" s="1" t="s">
        <v>41</v>
      </c>
      <c r="AD1298" s="1" t="s">
        <v>51</v>
      </c>
      <c r="AE1298" s="1" t="s">
        <v>40</v>
      </c>
      <c r="AF1298" s="3">
        <v>4722650.1224999996</v>
      </c>
      <c r="AG1298" s="3">
        <v>2580695.736</v>
      </c>
      <c r="AH1298" s="3">
        <v>-75.525295999999997</v>
      </c>
      <c r="AI1298" s="3">
        <v>9.2462099999999996</v>
      </c>
    </row>
    <row r="1299" spans="1:35" ht="15.75" hidden="1" customHeight="1" x14ac:dyDescent="0.25">
      <c r="A1299" s="1" t="s">
        <v>32</v>
      </c>
      <c r="B1299" s="1" t="s">
        <v>97</v>
      </c>
      <c r="C1299" s="1" t="s">
        <v>98</v>
      </c>
      <c r="D1299" s="1">
        <v>27</v>
      </c>
      <c r="E1299" s="1" t="s">
        <v>40</v>
      </c>
      <c r="F1299" s="1" t="s">
        <v>48</v>
      </c>
      <c r="G1299" s="2">
        <v>45806</v>
      </c>
      <c r="H1299" s="1" t="s">
        <v>49</v>
      </c>
      <c r="I1299" s="1" t="s">
        <v>37</v>
      </c>
      <c r="J1299" s="1" t="s">
        <v>38</v>
      </c>
      <c r="K1299" s="1">
        <v>9</v>
      </c>
      <c r="L1299" s="1">
        <v>119</v>
      </c>
      <c r="M1299" s="1" t="s">
        <v>46</v>
      </c>
      <c r="N1299" s="1">
        <v>4</v>
      </c>
      <c r="O1299" s="1" t="s">
        <v>40</v>
      </c>
      <c r="P1299" s="35"/>
      <c r="Q1299" s="1"/>
      <c r="R1299" s="1">
        <v>0.2</v>
      </c>
      <c r="S1299" s="1" t="s">
        <v>40</v>
      </c>
      <c r="T1299" s="1">
        <f t="shared" si="62"/>
        <v>0</v>
      </c>
      <c r="U1299" s="1" t="s">
        <v>40</v>
      </c>
      <c r="V1299" s="1" t="s">
        <v>40</v>
      </c>
      <c r="W1299" s="1"/>
      <c r="X1299" s="1"/>
      <c r="Y1299" s="1"/>
      <c r="Z1299" s="1"/>
      <c r="AA1299" s="1"/>
      <c r="AB1299" s="1"/>
      <c r="AC1299" s="1" t="s">
        <v>41</v>
      </c>
      <c r="AD1299" s="1" t="s">
        <v>51</v>
      </c>
      <c r="AE1299" s="1" t="s">
        <v>40</v>
      </c>
    </row>
    <row r="1300" spans="1:35" ht="15.75" hidden="1" customHeight="1" x14ac:dyDescent="0.25">
      <c r="A1300" s="1" t="s">
        <v>32</v>
      </c>
      <c r="B1300" s="1" t="s">
        <v>97</v>
      </c>
      <c r="C1300" s="1" t="s">
        <v>98</v>
      </c>
      <c r="D1300" s="1">
        <v>27</v>
      </c>
      <c r="E1300" s="1" t="s">
        <v>40</v>
      </c>
      <c r="F1300" s="1" t="s">
        <v>48</v>
      </c>
      <c r="G1300" s="2">
        <v>45806</v>
      </c>
      <c r="H1300" s="1" t="s">
        <v>49</v>
      </c>
      <c r="I1300" s="1" t="s">
        <v>37</v>
      </c>
      <c r="J1300" s="1" t="s">
        <v>38</v>
      </c>
      <c r="K1300" s="1">
        <v>9</v>
      </c>
      <c r="L1300" s="1">
        <v>120</v>
      </c>
      <c r="M1300" s="1" t="s">
        <v>47</v>
      </c>
      <c r="N1300" s="1">
        <v>11</v>
      </c>
      <c r="O1300" s="1" t="s">
        <v>40</v>
      </c>
      <c r="P1300" s="35"/>
      <c r="Q1300" s="1"/>
      <c r="R1300" s="1">
        <v>0.15</v>
      </c>
      <c r="S1300" s="1" t="s">
        <v>40</v>
      </c>
      <c r="T1300" s="1">
        <f t="shared" si="62"/>
        <v>0</v>
      </c>
      <c r="U1300" s="1" t="s">
        <v>40</v>
      </c>
      <c r="V1300" s="1" t="s">
        <v>40</v>
      </c>
      <c r="W1300" s="1"/>
      <c r="X1300" s="1"/>
      <c r="Y1300" s="1"/>
      <c r="Z1300" s="1"/>
      <c r="AA1300" s="1"/>
      <c r="AB1300" s="1"/>
      <c r="AC1300" s="1" t="s">
        <v>41</v>
      </c>
      <c r="AD1300" s="1" t="s">
        <v>51</v>
      </c>
      <c r="AE1300" s="1" t="s">
        <v>40</v>
      </c>
    </row>
    <row r="1301" spans="1:35" ht="15.75" hidden="1" customHeight="1" x14ac:dyDescent="0.25">
      <c r="A1301" s="1" t="s">
        <v>32</v>
      </c>
      <c r="B1301" s="1" t="s">
        <v>97</v>
      </c>
      <c r="C1301" s="1" t="s">
        <v>98</v>
      </c>
      <c r="D1301" s="1">
        <v>27</v>
      </c>
      <c r="E1301" s="1" t="s">
        <v>40</v>
      </c>
      <c r="F1301" s="1" t="s">
        <v>48</v>
      </c>
      <c r="G1301" s="2">
        <v>45806</v>
      </c>
      <c r="H1301" s="1" t="s">
        <v>49</v>
      </c>
      <c r="I1301" s="1" t="s">
        <v>37</v>
      </c>
      <c r="J1301" s="1" t="s">
        <v>38</v>
      </c>
      <c r="K1301" s="1">
        <v>9</v>
      </c>
      <c r="L1301" s="1">
        <v>121</v>
      </c>
      <c r="M1301" s="1" t="s">
        <v>44</v>
      </c>
      <c r="N1301" s="1">
        <v>26</v>
      </c>
      <c r="O1301" s="1" t="s">
        <v>40</v>
      </c>
      <c r="P1301" s="35"/>
      <c r="Q1301" s="1"/>
      <c r="R1301" s="1">
        <v>1.5</v>
      </c>
      <c r="S1301" s="1" t="s">
        <v>40</v>
      </c>
      <c r="T1301" s="1">
        <f t="shared" si="62"/>
        <v>0</v>
      </c>
      <c r="U1301" s="1" t="s">
        <v>40</v>
      </c>
      <c r="V1301" s="1" t="s">
        <v>40</v>
      </c>
      <c r="W1301" s="1"/>
      <c r="X1301" s="1"/>
      <c r="Y1301" s="1"/>
      <c r="Z1301" s="1"/>
      <c r="AA1301" s="1"/>
      <c r="AB1301" s="1"/>
      <c r="AC1301" s="1" t="s">
        <v>41</v>
      </c>
      <c r="AD1301" s="1" t="s">
        <v>51</v>
      </c>
      <c r="AE1301" s="1" t="s">
        <v>40</v>
      </c>
    </row>
    <row r="1302" spans="1:35" ht="15.75" hidden="1" customHeight="1" x14ac:dyDescent="0.25">
      <c r="A1302" s="1" t="s">
        <v>32</v>
      </c>
      <c r="B1302" s="1" t="s">
        <v>97</v>
      </c>
      <c r="C1302" s="1" t="s">
        <v>98</v>
      </c>
      <c r="D1302" s="1">
        <v>27</v>
      </c>
      <c r="E1302" s="1">
        <v>1194</v>
      </c>
      <c r="F1302" s="1" t="s">
        <v>48</v>
      </c>
      <c r="G1302" s="2">
        <v>45806</v>
      </c>
      <c r="H1302" s="1" t="s">
        <v>49</v>
      </c>
      <c r="I1302" s="1" t="s">
        <v>37</v>
      </c>
      <c r="J1302" s="1" t="s">
        <v>38</v>
      </c>
      <c r="K1302" s="1">
        <v>10</v>
      </c>
      <c r="L1302" s="1">
        <v>122</v>
      </c>
      <c r="M1302" s="1" t="s">
        <v>54</v>
      </c>
      <c r="N1302" s="1" t="s">
        <v>40</v>
      </c>
      <c r="O1302" s="1">
        <v>61</v>
      </c>
      <c r="P1302" s="35">
        <f t="shared" si="61"/>
        <v>0.61</v>
      </c>
      <c r="Q1302" s="1">
        <f t="shared" si="60"/>
        <v>0.19416903057211232</v>
      </c>
      <c r="R1302" s="1">
        <v>5</v>
      </c>
      <c r="S1302" s="1">
        <v>2.5</v>
      </c>
      <c r="T1302" s="1">
        <f t="shared" si="62"/>
        <v>2.9610777162247127E-2</v>
      </c>
      <c r="U1302" s="1">
        <v>7</v>
      </c>
      <c r="V1302" s="1">
        <v>10</v>
      </c>
      <c r="W1302" s="1"/>
      <c r="X1302" s="1"/>
      <c r="Y1302" s="1"/>
      <c r="Z1302" s="1"/>
      <c r="AA1302" s="1"/>
      <c r="AB1302" s="1"/>
      <c r="AC1302" s="1" t="s">
        <v>41</v>
      </c>
      <c r="AD1302" s="1" t="s">
        <v>51</v>
      </c>
      <c r="AE1302" s="1" t="s">
        <v>40</v>
      </c>
      <c r="AF1302" s="3">
        <v>4722638.8306999998</v>
      </c>
      <c r="AG1302" s="3">
        <v>2580684.2006000001</v>
      </c>
      <c r="AH1302" s="3">
        <v>-75.525397999999996</v>
      </c>
      <c r="AI1302" s="3">
        <v>9.246105</v>
      </c>
    </row>
    <row r="1303" spans="1:35" ht="15.75" hidden="1" customHeight="1" x14ac:dyDescent="0.25">
      <c r="A1303" s="1" t="s">
        <v>32</v>
      </c>
      <c r="B1303" s="1" t="s">
        <v>97</v>
      </c>
      <c r="C1303" s="1" t="s">
        <v>98</v>
      </c>
      <c r="D1303" s="1">
        <v>27</v>
      </c>
      <c r="E1303" s="1">
        <v>1195</v>
      </c>
      <c r="F1303" s="1" t="s">
        <v>48</v>
      </c>
      <c r="G1303" s="2">
        <v>45806</v>
      </c>
      <c r="H1303" s="1" t="s">
        <v>49</v>
      </c>
      <c r="I1303" s="1" t="s">
        <v>37</v>
      </c>
      <c r="J1303" s="1" t="s">
        <v>38</v>
      </c>
      <c r="K1303" s="1">
        <v>10</v>
      </c>
      <c r="L1303" s="1">
        <v>123</v>
      </c>
      <c r="M1303" s="1" t="s">
        <v>39</v>
      </c>
      <c r="N1303" s="1" t="s">
        <v>40</v>
      </c>
      <c r="O1303" s="1">
        <v>59.3</v>
      </c>
      <c r="P1303" s="35">
        <f t="shared" si="61"/>
        <v>0.59299999999999997</v>
      </c>
      <c r="Q1303" s="1">
        <f t="shared" si="60"/>
        <v>0.18875776250698786</v>
      </c>
      <c r="R1303" s="1">
        <v>8.1999999999999993</v>
      </c>
      <c r="S1303" s="1">
        <v>5.8</v>
      </c>
      <c r="T1303" s="1">
        <f t="shared" si="62"/>
        <v>2.7983338291660949E-2</v>
      </c>
      <c r="U1303" s="1">
        <v>14</v>
      </c>
      <c r="V1303" s="1">
        <v>17</v>
      </c>
      <c r="W1303" s="1">
        <v>6</v>
      </c>
      <c r="X1303" s="1">
        <v>0</v>
      </c>
      <c r="Y1303" s="1">
        <v>0</v>
      </c>
      <c r="Z1303" s="1">
        <v>0</v>
      </c>
      <c r="AA1303" s="1">
        <v>0</v>
      </c>
      <c r="AB1303" s="1">
        <v>0</v>
      </c>
      <c r="AC1303" s="1" t="s">
        <v>41</v>
      </c>
      <c r="AD1303" s="1" t="s">
        <v>51</v>
      </c>
      <c r="AE1303" s="1" t="s">
        <v>40</v>
      </c>
      <c r="AF1303" s="3">
        <v>4722638.7348999996</v>
      </c>
      <c r="AG1303" s="3">
        <v>2580686.1924999999</v>
      </c>
      <c r="AH1303" s="3">
        <v>-75.525398999999993</v>
      </c>
      <c r="AI1303" s="3">
        <v>9.2461230000000008</v>
      </c>
    </row>
    <row r="1304" spans="1:35" ht="15.75" hidden="1" customHeight="1" x14ac:dyDescent="0.25">
      <c r="A1304" s="1" t="s">
        <v>32</v>
      </c>
      <c r="B1304" s="1" t="s">
        <v>97</v>
      </c>
      <c r="C1304" s="1" t="s">
        <v>98</v>
      </c>
      <c r="D1304" s="1">
        <v>27</v>
      </c>
      <c r="E1304" s="1">
        <v>1196</v>
      </c>
      <c r="F1304" s="1" t="s">
        <v>48</v>
      </c>
      <c r="G1304" s="2">
        <v>45806</v>
      </c>
      <c r="H1304" s="1" t="s">
        <v>49</v>
      </c>
      <c r="I1304" s="1" t="s">
        <v>37</v>
      </c>
      <c r="J1304" s="1" t="s">
        <v>38</v>
      </c>
      <c r="K1304" s="1">
        <v>10</v>
      </c>
      <c r="L1304" s="1">
        <v>124</v>
      </c>
      <c r="M1304" s="1" t="s">
        <v>43</v>
      </c>
      <c r="N1304" s="1" t="s">
        <v>40</v>
      </c>
      <c r="O1304" s="1">
        <v>50.5</v>
      </c>
      <c r="P1304" s="35">
        <f t="shared" si="61"/>
        <v>0.505</v>
      </c>
      <c r="Q1304" s="1">
        <f t="shared" si="60"/>
        <v>0.16074649252281431</v>
      </c>
      <c r="R1304" s="1">
        <v>6.8</v>
      </c>
      <c r="S1304" s="1">
        <v>4.5</v>
      </c>
      <c r="T1304" s="1">
        <f t="shared" si="62"/>
        <v>2.0294244681005307E-2</v>
      </c>
      <c r="U1304" s="1">
        <v>10</v>
      </c>
      <c r="V1304" s="1">
        <v>13</v>
      </c>
      <c r="W1304" s="1">
        <v>0</v>
      </c>
      <c r="X1304" s="1">
        <v>0</v>
      </c>
      <c r="Y1304" s="1">
        <v>0</v>
      </c>
      <c r="Z1304" s="1">
        <v>0</v>
      </c>
      <c r="AA1304" s="1">
        <v>0</v>
      </c>
      <c r="AB1304" s="1">
        <v>0</v>
      </c>
      <c r="AC1304" s="1" t="s">
        <v>41</v>
      </c>
      <c r="AD1304" s="1" t="s">
        <v>51</v>
      </c>
      <c r="AE1304" s="1" t="s">
        <v>40</v>
      </c>
      <c r="AF1304" s="3">
        <v>4722637.1524999999</v>
      </c>
      <c r="AG1304" s="3">
        <v>2580680.0088999998</v>
      </c>
      <c r="AH1304" s="3">
        <v>-75.525413</v>
      </c>
      <c r="AI1304" s="3">
        <v>9.246067</v>
      </c>
    </row>
    <row r="1305" spans="1:35" ht="15.75" hidden="1" customHeight="1" x14ac:dyDescent="0.25">
      <c r="A1305" s="1" t="s">
        <v>32</v>
      </c>
      <c r="B1305" s="1" t="s">
        <v>97</v>
      </c>
      <c r="C1305" s="1" t="s">
        <v>98</v>
      </c>
      <c r="D1305" s="1">
        <v>27</v>
      </c>
      <c r="E1305" s="1">
        <v>1197</v>
      </c>
      <c r="F1305" s="1" t="s">
        <v>48</v>
      </c>
      <c r="G1305" s="2">
        <v>45806</v>
      </c>
      <c r="H1305" s="1" t="s">
        <v>49</v>
      </c>
      <c r="I1305" s="1" t="s">
        <v>37</v>
      </c>
      <c r="J1305" s="1" t="s">
        <v>38</v>
      </c>
      <c r="K1305" s="1">
        <v>10</v>
      </c>
      <c r="L1305" s="1">
        <v>125</v>
      </c>
      <c r="M1305" s="1" t="s">
        <v>43</v>
      </c>
      <c r="N1305" s="1" t="s">
        <v>40</v>
      </c>
      <c r="O1305" s="1">
        <v>57.2</v>
      </c>
      <c r="P1305" s="35">
        <f t="shared" si="61"/>
        <v>0.57200000000000006</v>
      </c>
      <c r="Q1305" s="1">
        <f t="shared" si="60"/>
        <v>0.18207325489712828</v>
      </c>
      <c r="R1305" s="1">
        <v>6.7</v>
      </c>
      <c r="S1305" s="1">
        <v>4.4000000000000004</v>
      </c>
      <c r="T1305" s="1">
        <f t="shared" si="62"/>
        <v>2.6036475450289347E-2</v>
      </c>
      <c r="U1305" s="1">
        <v>12</v>
      </c>
      <c r="V1305" s="1">
        <v>15</v>
      </c>
      <c r="W1305" s="1">
        <v>0</v>
      </c>
      <c r="X1305" s="1">
        <v>0</v>
      </c>
      <c r="Y1305" s="1">
        <v>0</v>
      </c>
      <c r="Z1305" s="1">
        <v>0</v>
      </c>
      <c r="AA1305" s="1">
        <v>0</v>
      </c>
      <c r="AB1305" s="1">
        <v>0</v>
      </c>
      <c r="AC1305" s="1" t="s">
        <v>41</v>
      </c>
      <c r="AD1305" s="1" t="s">
        <v>51</v>
      </c>
      <c r="AE1305" s="1" t="s">
        <v>40</v>
      </c>
      <c r="AF1305" s="3">
        <v>4722643.4817000004</v>
      </c>
      <c r="AG1305" s="3">
        <v>2580689.1457000002</v>
      </c>
      <c r="AH1305" s="3">
        <v>-75.525356000000002</v>
      </c>
      <c r="AI1305" s="3">
        <v>9.2461500000000001</v>
      </c>
    </row>
    <row r="1306" spans="1:35" ht="15.75" hidden="1" customHeight="1" x14ac:dyDescent="0.25">
      <c r="A1306" s="1" t="s">
        <v>32</v>
      </c>
      <c r="B1306" s="1" t="s">
        <v>97</v>
      </c>
      <c r="C1306" s="1" t="s">
        <v>98</v>
      </c>
      <c r="D1306" s="1">
        <v>27</v>
      </c>
      <c r="E1306" s="1">
        <v>1198</v>
      </c>
      <c r="F1306" s="1" t="s">
        <v>48</v>
      </c>
      <c r="G1306" s="2">
        <v>45806</v>
      </c>
      <c r="H1306" s="1" t="s">
        <v>49</v>
      </c>
      <c r="I1306" s="1" t="s">
        <v>37</v>
      </c>
      <c r="J1306" s="1" t="s">
        <v>38</v>
      </c>
      <c r="K1306" s="1">
        <v>10</v>
      </c>
      <c r="L1306" s="1">
        <v>126</v>
      </c>
      <c r="M1306" s="1" t="s">
        <v>43</v>
      </c>
      <c r="N1306" s="1" t="s">
        <v>40</v>
      </c>
      <c r="O1306" s="1">
        <v>54.2</v>
      </c>
      <c r="P1306" s="35">
        <f t="shared" si="61"/>
        <v>0.54200000000000004</v>
      </c>
      <c r="Q1306" s="1">
        <f t="shared" si="60"/>
        <v>0.17252395831161457</v>
      </c>
      <c r="R1306" s="1">
        <v>6.8</v>
      </c>
      <c r="S1306" s="1">
        <v>4.7</v>
      </c>
      <c r="T1306" s="1">
        <f t="shared" si="62"/>
        <v>2.3376996351223776E-2</v>
      </c>
      <c r="U1306" s="1">
        <v>9</v>
      </c>
      <c r="V1306" s="1">
        <v>12</v>
      </c>
      <c r="W1306" s="1">
        <v>0</v>
      </c>
      <c r="X1306" s="1">
        <v>0</v>
      </c>
      <c r="Y1306" s="1">
        <v>0</v>
      </c>
      <c r="Z1306" s="1">
        <v>0</v>
      </c>
      <c r="AA1306" s="1">
        <v>0</v>
      </c>
      <c r="AB1306" s="1">
        <v>0</v>
      </c>
      <c r="AC1306" s="1" t="s">
        <v>41</v>
      </c>
      <c r="AD1306" s="1" t="s">
        <v>51</v>
      </c>
      <c r="AE1306" s="1" t="s">
        <v>40</v>
      </c>
      <c r="AF1306" s="3">
        <v>4722641.5875000004</v>
      </c>
      <c r="AG1306" s="3">
        <v>2580685.5085999998</v>
      </c>
      <c r="AH1306" s="3">
        <v>-75.525373000000002</v>
      </c>
      <c r="AI1306" s="3">
        <v>9.2461169999999999</v>
      </c>
    </row>
    <row r="1307" spans="1:35" ht="15.75" hidden="1" customHeight="1" x14ac:dyDescent="0.25">
      <c r="A1307" s="1" t="s">
        <v>32</v>
      </c>
      <c r="B1307" s="1" t="s">
        <v>97</v>
      </c>
      <c r="C1307" s="1" t="s">
        <v>98</v>
      </c>
      <c r="D1307" s="1">
        <v>27</v>
      </c>
      <c r="E1307" s="1">
        <v>1199</v>
      </c>
      <c r="F1307" s="1" t="s">
        <v>48</v>
      </c>
      <c r="G1307" s="2">
        <v>45806</v>
      </c>
      <c r="H1307" s="1" t="s">
        <v>49</v>
      </c>
      <c r="I1307" s="1" t="s">
        <v>37</v>
      </c>
      <c r="J1307" s="1" t="s">
        <v>38</v>
      </c>
      <c r="K1307" s="1">
        <v>10</v>
      </c>
      <c r="L1307" s="1">
        <v>127</v>
      </c>
      <c r="M1307" s="1" t="s">
        <v>54</v>
      </c>
      <c r="N1307" s="1" t="s">
        <v>40</v>
      </c>
      <c r="O1307" s="1">
        <v>54</v>
      </c>
      <c r="P1307" s="35">
        <f t="shared" si="61"/>
        <v>0.54</v>
      </c>
      <c r="Q1307" s="1">
        <f t="shared" si="60"/>
        <v>0.17188733853924698</v>
      </c>
      <c r="R1307" s="1">
        <v>4.8</v>
      </c>
      <c r="S1307" s="1">
        <v>2.2999999999999998</v>
      </c>
      <c r="T1307" s="1">
        <f t="shared" si="62"/>
        <v>2.3204790702798343E-2</v>
      </c>
      <c r="U1307" s="1">
        <v>5</v>
      </c>
      <c r="V1307" s="1">
        <v>8</v>
      </c>
      <c r="W1307" s="1"/>
      <c r="X1307" s="1"/>
      <c r="Y1307" s="1"/>
      <c r="Z1307" s="1"/>
      <c r="AA1307" s="1"/>
      <c r="AB1307" s="1"/>
      <c r="AC1307" s="1" t="s">
        <v>41</v>
      </c>
      <c r="AD1307" s="1" t="s">
        <v>51</v>
      </c>
      <c r="AE1307" s="1" t="s">
        <v>40</v>
      </c>
      <c r="AF1307" s="3">
        <v>4722640.8002000004</v>
      </c>
      <c r="AG1307" s="3">
        <v>2580682.9698000001</v>
      </c>
      <c r="AH1307" s="3">
        <v>-75.525379999999998</v>
      </c>
      <c r="AI1307" s="3">
        <v>9.2460939999999994</v>
      </c>
    </row>
    <row r="1308" spans="1:35" ht="15.75" hidden="1" customHeight="1" x14ac:dyDescent="0.25">
      <c r="A1308" s="1" t="s">
        <v>32</v>
      </c>
      <c r="B1308" s="1" t="s">
        <v>97</v>
      </c>
      <c r="C1308" s="1" t="s">
        <v>98</v>
      </c>
      <c r="D1308" s="1">
        <v>27</v>
      </c>
      <c r="E1308" s="1">
        <v>1200</v>
      </c>
      <c r="F1308" s="1" t="s">
        <v>48</v>
      </c>
      <c r="G1308" s="2">
        <v>45806</v>
      </c>
      <c r="H1308" s="1" t="s">
        <v>49</v>
      </c>
      <c r="I1308" s="1" t="s">
        <v>37</v>
      </c>
      <c r="J1308" s="1" t="s">
        <v>38</v>
      </c>
      <c r="K1308" s="1">
        <v>10</v>
      </c>
      <c r="L1308" s="1">
        <v>128</v>
      </c>
      <c r="M1308" s="1" t="s">
        <v>39</v>
      </c>
      <c r="N1308" s="1" t="s">
        <v>40</v>
      </c>
      <c r="O1308" s="1">
        <v>49.2</v>
      </c>
      <c r="P1308" s="35">
        <f t="shared" si="61"/>
        <v>0.49200000000000005</v>
      </c>
      <c r="Q1308" s="1">
        <f t="shared" si="60"/>
        <v>0.15660846400242504</v>
      </c>
      <c r="R1308" s="1">
        <v>9</v>
      </c>
      <c r="S1308" s="1">
        <v>7</v>
      </c>
      <c r="T1308" s="1">
        <f t="shared" si="62"/>
        <v>1.9262841072298281E-2</v>
      </c>
      <c r="U1308" s="1">
        <v>12</v>
      </c>
      <c r="V1308" s="1">
        <v>15</v>
      </c>
      <c r="W1308" s="1">
        <v>5</v>
      </c>
      <c r="X1308" s="1">
        <v>0</v>
      </c>
      <c r="Y1308" s="1">
        <v>0</v>
      </c>
      <c r="Z1308" s="1">
        <v>0</v>
      </c>
      <c r="AA1308" s="1">
        <v>0</v>
      </c>
      <c r="AB1308" s="1">
        <v>0</v>
      </c>
      <c r="AC1308" s="1" t="s">
        <v>41</v>
      </c>
      <c r="AD1308" s="1" t="s">
        <v>51</v>
      </c>
      <c r="AE1308" s="1" t="s">
        <v>40</v>
      </c>
      <c r="AF1308" s="3">
        <v>4722642.1983000003</v>
      </c>
      <c r="AG1308" s="3">
        <v>2580678.6455999999</v>
      </c>
      <c r="AH1308" s="3">
        <v>-75.525367000000003</v>
      </c>
      <c r="AI1308" s="3">
        <v>9.2460550000000001</v>
      </c>
    </row>
    <row r="1309" spans="1:35" ht="15.75" hidden="1" customHeight="1" x14ac:dyDescent="0.25">
      <c r="A1309" s="1" t="s">
        <v>32</v>
      </c>
      <c r="B1309" s="1" t="s">
        <v>97</v>
      </c>
      <c r="C1309" s="1" t="s">
        <v>98</v>
      </c>
      <c r="D1309" s="1">
        <v>27</v>
      </c>
      <c r="E1309" s="1">
        <v>1201</v>
      </c>
      <c r="F1309" s="1" t="s">
        <v>48</v>
      </c>
      <c r="G1309" s="2">
        <v>45806</v>
      </c>
      <c r="H1309" s="1" t="s">
        <v>49</v>
      </c>
      <c r="I1309" s="1" t="s">
        <v>37</v>
      </c>
      <c r="J1309" s="1" t="s">
        <v>38</v>
      </c>
      <c r="K1309" s="1">
        <v>10</v>
      </c>
      <c r="L1309" s="1">
        <v>129</v>
      </c>
      <c r="M1309" s="1" t="s">
        <v>39</v>
      </c>
      <c r="N1309" s="1" t="s">
        <v>40</v>
      </c>
      <c r="O1309" s="1">
        <v>61.2</v>
      </c>
      <c r="P1309" s="35">
        <f t="shared" si="61"/>
        <v>0.61199999999999999</v>
      </c>
      <c r="Q1309" s="1">
        <f t="shared" si="60"/>
        <v>0.19480565034447989</v>
      </c>
      <c r="R1309" s="1">
        <v>8.8000000000000007</v>
      </c>
      <c r="S1309" s="1">
        <v>7</v>
      </c>
      <c r="T1309" s="1">
        <f t="shared" si="62"/>
        <v>2.980526450270542E-2</v>
      </c>
      <c r="U1309" s="1">
        <v>11</v>
      </c>
      <c r="V1309" s="1">
        <v>14</v>
      </c>
      <c r="W1309" s="1">
        <v>1</v>
      </c>
      <c r="X1309" s="1">
        <v>0</v>
      </c>
      <c r="Y1309" s="1">
        <v>0</v>
      </c>
      <c r="Z1309" s="1">
        <v>0</v>
      </c>
      <c r="AA1309" s="1">
        <v>0</v>
      </c>
      <c r="AB1309" s="1">
        <v>1</v>
      </c>
      <c r="AC1309" s="1" t="s">
        <v>41</v>
      </c>
      <c r="AD1309" s="1" t="s">
        <v>51</v>
      </c>
      <c r="AE1309" s="1" t="s">
        <v>40</v>
      </c>
      <c r="AF1309" s="3">
        <v>4722641.8678000001</v>
      </c>
      <c r="AG1309" s="3">
        <v>2580678.5373999998</v>
      </c>
      <c r="AH1309" s="3">
        <v>-75.525369999999995</v>
      </c>
      <c r="AI1309" s="3">
        <v>9.2460540009999992</v>
      </c>
    </row>
    <row r="1310" spans="1:35" ht="15.75" hidden="1" customHeight="1" x14ac:dyDescent="0.25">
      <c r="A1310" s="1" t="s">
        <v>32</v>
      </c>
      <c r="B1310" s="1" t="s">
        <v>97</v>
      </c>
      <c r="C1310" s="1" t="s">
        <v>98</v>
      </c>
      <c r="D1310" s="1">
        <v>27</v>
      </c>
      <c r="E1310" s="1">
        <v>1202</v>
      </c>
      <c r="F1310" s="1" t="s">
        <v>48</v>
      </c>
      <c r="G1310" s="2">
        <v>45806</v>
      </c>
      <c r="H1310" s="1" t="s">
        <v>49</v>
      </c>
      <c r="I1310" s="1" t="s">
        <v>37</v>
      </c>
      <c r="J1310" s="1" t="s">
        <v>38</v>
      </c>
      <c r="K1310" s="1">
        <v>10</v>
      </c>
      <c r="L1310" s="1">
        <v>130</v>
      </c>
      <c r="M1310" s="1" t="s">
        <v>54</v>
      </c>
      <c r="N1310" s="1" t="s">
        <v>40</v>
      </c>
      <c r="O1310" s="1">
        <v>44.5</v>
      </c>
      <c r="P1310" s="35">
        <f t="shared" si="61"/>
        <v>0.44500000000000001</v>
      </c>
      <c r="Q1310" s="1">
        <f t="shared" si="60"/>
        <v>0.14164789935178684</v>
      </c>
      <c r="R1310" s="1">
        <v>5.2</v>
      </c>
      <c r="S1310" s="1">
        <v>2.8</v>
      </c>
      <c r="T1310" s="1">
        <f t="shared" si="62"/>
        <v>1.5758328802886284E-2</v>
      </c>
      <c r="U1310" s="1">
        <v>6</v>
      </c>
      <c r="V1310" s="1">
        <v>9</v>
      </c>
      <c r="W1310" s="1"/>
      <c r="X1310" s="1"/>
      <c r="Y1310" s="1"/>
      <c r="Z1310" s="1"/>
      <c r="AA1310" s="1"/>
      <c r="AB1310" s="1"/>
      <c r="AC1310" s="1" t="s">
        <v>41</v>
      </c>
      <c r="AD1310" s="1" t="s">
        <v>51</v>
      </c>
      <c r="AE1310" s="1" t="s">
        <v>40</v>
      </c>
      <c r="AF1310" s="3">
        <v>4722647.1404999997</v>
      </c>
      <c r="AG1310" s="3">
        <v>2580678.1680999999</v>
      </c>
      <c r="AH1310" s="3">
        <v>-75.525322000000003</v>
      </c>
      <c r="AI1310" s="3">
        <v>9.2460509999999996</v>
      </c>
    </row>
    <row r="1311" spans="1:35" ht="15.75" hidden="1" customHeight="1" x14ac:dyDescent="0.25">
      <c r="A1311" s="1" t="s">
        <v>32</v>
      </c>
      <c r="B1311" s="1" t="s">
        <v>97</v>
      </c>
      <c r="C1311" s="1" t="s">
        <v>98</v>
      </c>
      <c r="D1311" s="1">
        <v>27</v>
      </c>
      <c r="E1311" s="1">
        <v>1203</v>
      </c>
      <c r="F1311" s="1" t="s">
        <v>48</v>
      </c>
      <c r="G1311" s="2">
        <v>45806</v>
      </c>
      <c r="H1311" s="1" t="s">
        <v>49</v>
      </c>
      <c r="I1311" s="1" t="s">
        <v>37</v>
      </c>
      <c r="J1311" s="1" t="s">
        <v>38</v>
      </c>
      <c r="K1311" s="1">
        <v>10</v>
      </c>
      <c r="L1311" s="1">
        <v>131</v>
      </c>
      <c r="M1311" s="1" t="s">
        <v>52</v>
      </c>
      <c r="N1311" s="1" t="s">
        <v>40</v>
      </c>
      <c r="O1311" s="1">
        <v>48.2</v>
      </c>
      <c r="P1311" s="35">
        <f t="shared" si="61"/>
        <v>0.48200000000000004</v>
      </c>
      <c r="Q1311" s="1">
        <f t="shared" si="60"/>
        <v>0.15342536514058713</v>
      </c>
      <c r="R1311" s="1">
        <v>4</v>
      </c>
      <c r="S1311" s="1">
        <v>0.3</v>
      </c>
      <c r="T1311" s="1">
        <f t="shared" si="62"/>
        <v>1.8487756499440754E-2</v>
      </c>
      <c r="U1311" s="1">
        <v>4</v>
      </c>
      <c r="V1311" s="1">
        <v>7</v>
      </c>
      <c r="W1311" s="1"/>
      <c r="X1311" s="1"/>
      <c r="Y1311" s="1"/>
      <c r="Z1311" s="1"/>
      <c r="AA1311" s="1"/>
      <c r="AB1311" s="1"/>
      <c r="AC1311" s="1" t="s">
        <v>41</v>
      </c>
      <c r="AD1311" s="1" t="s">
        <v>51</v>
      </c>
      <c r="AE1311" s="1" t="s">
        <v>40</v>
      </c>
      <c r="AF1311" s="3">
        <v>4722646.1937999995</v>
      </c>
      <c r="AG1311" s="3">
        <v>2580684.1485000001</v>
      </c>
      <c r="AH1311" s="3">
        <v>-75.525330999999994</v>
      </c>
      <c r="AI1311" s="3">
        <v>9.2461050010000001</v>
      </c>
    </row>
    <row r="1312" spans="1:35" ht="15.75" hidden="1" customHeight="1" x14ac:dyDescent="0.25">
      <c r="A1312" s="1" t="s">
        <v>32</v>
      </c>
      <c r="B1312" s="1" t="s">
        <v>97</v>
      </c>
      <c r="C1312" s="1" t="s">
        <v>98</v>
      </c>
      <c r="D1312" s="1">
        <v>27</v>
      </c>
      <c r="E1312" s="1">
        <v>1204</v>
      </c>
      <c r="F1312" s="1" t="s">
        <v>48</v>
      </c>
      <c r="G1312" s="2">
        <v>45806</v>
      </c>
      <c r="H1312" s="1" t="s">
        <v>49</v>
      </c>
      <c r="I1312" s="1" t="s">
        <v>37</v>
      </c>
      <c r="J1312" s="1" t="s">
        <v>38</v>
      </c>
      <c r="K1312" s="1">
        <v>10</v>
      </c>
      <c r="L1312" s="1">
        <v>132</v>
      </c>
      <c r="M1312" s="1" t="s">
        <v>52</v>
      </c>
      <c r="N1312" s="1" t="s">
        <v>40</v>
      </c>
      <c r="O1312" s="1">
        <v>42</v>
      </c>
      <c r="P1312" s="35">
        <f t="shared" si="61"/>
        <v>0.42</v>
      </c>
      <c r="Q1312" s="1">
        <f t="shared" si="60"/>
        <v>0.13369015219719207</v>
      </c>
      <c r="R1312" s="1">
        <v>3.6</v>
      </c>
      <c r="S1312" s="1">
        <v>0.15</v>
      </c>
      <c r="T1312" s="1">
        <f t="shared" si="62"/>
        <v>1.4037465980705167E-2</v>
      </c>
      <c r="U1312" s="1">
        <v>2</v>
      </c>
      <c r="V1312" s="1">
        <v>6</v>
      </c>
      <c r="W1312" s="1"/>
      <c r="X1312" s="1"/>
      <c r="Y1312" s="1"/>
      <c r="Z1312" s="1"/>
      <c r="AA1312" s="1"/>
      <c r="AB1312" s="1"/>
      <c r="AC1312" s="1" t="s">
        <v>41</v>
      </c>
      <c r="AD1312" s="1" t="s">
        <v>51</v>
      </c>
      <c r="AE1312" s="1" t="s">
        <v>40</v>
      </c>
      <c r="AF1312" s="3">
        <v>4722645.6561000003</v>
      </c>
      <c r="AG1312" s="3">
        <v>2580685.8116000001</v>
      </c>
      <c r="AH1312" s="3">
        <v>-75.525335999999996</v>
      </c>
      <c r="AI1312" s="3">
        <v>9.2461199999999995</v>
      </c>
    </row>
    <row r="1313" spans="1:35" ht="15.75" hidden="1" customHeight="1" x14ac:dyDescent="0.25">
      <c r="A1313" s="1" t="s">
        <v>32</v>
      </c>
      <c r="B1313" s="1" t="s">
        <v>97</v>
      </c>
      <c r="C1313" s="1" t="s">
        <v>98</v>
      </c>
      <c r="D1313" s="1">
        <v>27</v>
      </c>
      <c r="E1313" s="1">
        <v>1205</v>
      </c>
      <c r="F1313" s="1" t="s">
        <v>48</v>
      </c>
      <c r="G1313" s="2">
        <v>45806</v>
      </c>
      <c r="H1313" s="1" t="s">
        <v>49</v>
      </c>
      <c r="I1313" s="1" t="s">
        <v>37</v>
      </c>
      <c r="J1313" s="1" t="s">
        <v>38</v>
      </c>
      <c r="K1313" s="1">
        <v>10</v>
      </c>
      <c r="L1313" s="1">
        <v>133</v>
      </c>
      <c r="M1313" s="1" t="s">
        <v>52</v>
      </c>
      <c r="N1313" s="1" t="s">
        <v>40</v>
      </c>
      <c r="O1313" s="1">
        <v>52</v>
      </c>
      <c r="P1313" s="35">
        <f t="shared" si="61"/>
        <v>0.52</v>
      </c>
      <c r="Q1313" s="1">
        <f t="shared" si="60"/>
        <v>0.16552114081557115</v>
      </c>
      <c r="R1313" s="1">
        <v>3.6</v>
      </c>
      <c r="S1313" s="1">
        <v>0.15</v>
      </c>
      <c r="T1313" s="1">
        <f t="shared" si="62"/>
        <v>2.1517748306024251E-2</v>
      </c>
      <c r="U1313" s="1">
        <v>4</v>
      </c>
      <c r="V1313" s="1">
        <v>7</v>
      </c>
      <c r="W1313" s="1"/>
      <c r="X1313" s="1"/>
      <c r="Y1313" s="1"/>
      <c r="Z1313" s="1"/>
      <c r="AA1313" s="1"/>
      <c r="AB1313" s="1"/>
      <c r="AC1313" s="1" t="s">
        <v>41</v>
      </c>
      <c r="AD1313" s="1" t="s">
        <v>51</v>
      </c>
      <c r="AE1313" s="1" t="s">
        <v>40</v>
      </c>
      <c r="AF1313" s="3">
        <v>4722643.5618000003</v>
      </c>
      <c r="AG1313" s="3">
        <v>2580684.9415000002</v>
      </c>
      <c r="AH1313" s="3">
        <v>-75.525355000000005</v>
      </c>
      <c r="AI1313" s="3">
        <v>9.2461120010000002</v>
      </c>
    </row>
    <row r="1314" spans="1:35" ht="15.75" hidden="1" customHeight="1" x14ac:dyDescent="0.25">
      <c r="A1314" s="1" t="s">
        <v>32</v>
      </c>
      <c r="B1314" s="1" t="s">
        <v>97</v>
      </c>
      <c r="C1314" s="1" t="s">
        <v>98</v>
      </c>
      <c r="D1314" s="1">
        <v>27</v>
      </c>
      <c r="E1314" s="1">
        <v>1206</v>
      </c>
      <c r="F1314" s="1" t="s">
        <v>48</v>
      </c>
      <c r="G1314" s="2">
        <v>45806</v>
      </c>
      <c r="H1314" s="1" t="s">
        <v>49</v>
      </c>
      <c r="I1314" s="1" t="s">
        <v>37</v>
      </c>
      <c r="J1314" s="1" t="s">
        <v>38</v>
      </c>
      <c r="K1314" s="1">
        <v>10</v>
      </c>
      <c r="L1314" s="1">
        <v>134</v>
      </c>
      <c r="M1314" s="1" t="s">
        <v>54</v>
      </c>
      <c r="N1314" s="1" t="s">
        <v>40</v>
      </c>
      <c r="O1314" s="1">
        <v>53</v>
      </c>
      <c r="P1314" s="35">
        <f t="shared" si="61"/>
        <v>0.53</v>
      </c>
      <c r="Q1314" s="1">
        <f t="shared" si="60"/>
        <v>0.16870423967740908</v>
      </c>
      <c r="R1314" s="1">
        <v>4.5</v>
      </c>
      <c r="S1314" s="1">
        <v>1.1000000000000001</v>
      </c>
      <c r="T1314" s="1">
        <f t="shared" si="62"/>
        <v>2.2353311757256702E-2</v>
      </c>
      <c r="U1314" s="1">
        <v>5</v>
      </c>
      <c r="V1314" s="1">
        <v>8</v>
      </c>
      <c r="W1314" s="1"/>
      <c r="X1314" s="1"/>
      <c r="Y1314" s="1"/>
      <c r="Z1314" s="1"/>
      <c r="AA1314" s="1"/>
      <c r="AB1314" s="1"/>
      <c r="AC1314" s="1" t="s">
        <v>41</v>
      </c>
      <c r="AD1314" s="1" t="s">
        <v>51</v>
      </c>
      <c r="AE1314" s="1" t="s">
        <v>40</v>
      </c>
      <c r="AF1314" s="3">
        <v>4722641.3709000004</v>
      </c>
      <c r="AG1314" s="3">
        <v>2580685.9526</v>
      </c>
      <c r="AH1314" s="3">
        <v>-75.525374999999997</v>
      </c>
      <c r="AI1314" s="3">
        <v>9.2461210000000005</v>
      </c>
    </row>
    <row r="1315" spans="1:35" ht="15.75" hidden="1" customHeight="1" x14ac:dyDescent="0.25">
      <c r="A1315" s="1" t="s">
        <v>32</v>
      </c>
      <c r="B1315" s="1" t="s">
        <v>97</v>
      </c>
      <c r="C1315" s="1" t="s">
        <v>98</v>
      </c>
      <c r="D1315" s="1">
        <v>27</v>
      </c>
      <c r="E1315" s="1">
        <v>1207</v>
      </c>
      <c r="F1315" s="1" t="s">
        <v>48</v>
      </c>
      <c r="G1315" s="2">
        <v>45806</v>
      </c>
      <c r="H1315" s="1" t="s">
        <v>49</v>
      </c>
      <c r="I1315" s="1" t="s">
        <v>37</v>
      </c>
      <c r="J1315" s="1" t="s">
        <v>38</v>
      </c>
      <c r="K1315" s="1">
        <v>10</v>
      </c>
      <c r="L1315" s="1">
        <v>135</v>
      </c>
      <c r="M1315" s="1" t="s">
        <v>54</v>
      </c>
      <c r="N1315" s="1" t="s">
        <v>40</v>
      </c>
      <c r="O1315" s="1">
        <v>63</v>
      </c>
      <c r="P1315" s="35">
        <f t="shared" si="61"/>
        <v>0.63</v>
      </c>
      <c r="Q1315" s="1">
        <f t="shared" si="60"/>
        <v>0.20053522829578813</v>
      </c>
      <c r="R1315" s="1">
        <v>4.8</v>
      </c>
      <c r="S1315" s="1">
        <v>2.2999999999999998</v>
      </c>
      <c r="T1315" s="1">
        <f t="shared" si="62"/>
        <v>3.1584298456586633E-2</v>
      </c>
      <c r="U1315" s="1">
        <v>7</v>
      </c>
      <c r="V1315" s="1">
        <v>10</v>
      </c>
      <c r="W1315" s="1"/>
      <c r="X1315" s="1"/>
      <c r="Y1315" s="1"/>
      <c r="Z1315" s="1"/>
      <c r="AA1315" s="1"/>
      <c r="AB1315" s="1"/>
      <c r="AC1315" s="1" t="s">
        <v>41</v>
      </c>
      <c r="AD1315" s="1" t="s">
        <v>51</v>
      </c>
      <c r="AE1315" s="1" t="s">
        <v>40</v>
      </c>
      <c r="AF1315" s="3">
        <v>4722643.148</v>
      </c>
      <c r="AG1315" s="3">
        <v>2580688.5950000002</v>
      </c>
      <c r="AH1315" s="3">
        <v>-75.525358999999995</v>
      </c>
      <c r="AI1315" s="3">
        <v>9.2461450010000004</v>
      </c>
    </row>
    <row r="1316" spans="1:35" ht="15.75" hidden="1" customHeight="1" x14ac:dyDescent="0.25">
      <c r="A1316" s="1" t="s">
        <v>32</v>
      </c>
      <c r="B1316" s="1" t="s">
        <v>97</v>
      </c>
      <c r="C1316" s="1" t="s">
        <v>98</v>
      </c>
      <c r="D1316" s="1">
        <v>27</v>
      </c>
      <c r="E1316" s="1">
        <v>1208</v>
      </c>
      <c r="F1316" s="1" t="s">
        <v>48</v>
      </c>
      <c r="G1316" s="2">
        <v>45806</v>
      </c>
      <c r="H1316" s="1" t="s">
        <v>49</v>
      </c>
      <c r="I1316" s="1" t="s">
        <v>37</v>
      </c>
      <c r="J1316" s="1" t="s">
        <v>38</v>
      </c>
      <c r="K1316" s="1">
        <v>10</v>
      </c>
      <c r="L1316" s="1">
        <v>136</v>
      </c>
      <c r="M1316" s="1" t="s">
        <v>54</v>
      </c>
      <c r="N1316" s="1" t="s">
        <v>40</v>
      </c>
      <c r="O1316" s="1">
        <v>55</v>
      </c>
      <c r="P1316" s="35">
        <f t="shared" si="61"/>
        <v>0.55000000000000004</v>
      </c>
      <c r="Q1316" s="1">
        <f t="shared" si="60"/>
        <v>0.17507043740108488</v>
      </c>
      <c r="R1316" s="1">
        <v>4.5</v>
      </c>
      <c r="S1316" s="1">
        <v>1.8</v>
      </c>
      <c r="T1316" s="1">
        <f t="shared" si="62"/>
        <v>2.4072185142649173E-2</v>
      </c>
      <c r="U1316" s="1">
        <v>5</v>
      </c>
      <c r="V1316" s="1">
        <v>8</v>
      </c>
      <c r="W1316" s="1"/>
      <c r="X1316" s="1"/>
      <c r="Y1316" s="1"/>
      <c r="Z1316" s="1"/>
      <c r="AA1316" s="1"/>
      <c r="AB1316" s="1"/>
      <c r="AC1316" s="1" t="s">
        <v>41</v>
      </c>
      <c r="AD1316" s="1" t="s">
        <v>51</v>
      </c>
      <c r="AE1316" s="1" t="s">
        <v>40</v>
      </c>
      <c r="AF1316" s="3">
        <v>4722645.3601000002</v>
      </c>
      <c r="AG1316" s="3">
        <v>2580690.5704999999</v>
      </c>
      <c r="AH1316" s="3">
        <v>-75.525339000000002</v>
      </c>
      <c r="AI1316" s="3">
        <v>9.2461629999999992</v>
      </c>
    </row>
    <row r="1317" spans="1:35" ht="15.75" hidden="1" customHeight="1" x14ac:dyDescent="0.25">
      <c r="A1317" s="1" t="s">
        <v>32</v>
      </c>
      <c r="B1317" s="1" t="s">
        <v>97</v>
      </c>
      <c r="C1317" s="1" t="s">
        <v>98</v>
      </c>
      <c r="D1317" s="1">
        <v>27</v>
      </c>
      <c r="E1317" s="1" t="s">
        <v>40</v>
      </c>
      <c r="F1317" s="1" t="s">
        <v>48</v>
      </c>
      <c r="G1317" s="2">
        <v>45806</v>
      </c>
      <c r="H1317" s="1" t="s">
        <v>49</v>
      </c>
      <c r="I1317" s="1" t="s">
        <v>37</v>
      </c>
      <c r="J1317" s="1" t="s">
        <v>38</v>
      </c>
      <c r="K1317" s="1">
        <v>10</v>
      </c>
      <c r="L1317" s="1">
        <v>137</v>
      </c>
      <c r="M1317" s="1" t="s">
        <v>46</v>
      </c>
      <c r="N1317" s="1">
        <v>5</v>
      </c>
      <c r="O1317" s="1" t="s">
        <v>40</v>
      </c>
      <c r="P1317" s="35"/>
      <c r="Q1317" s="1"/>
      <c r="R1317" s="1">
        <v>0.2</v>
      </c>
      <c r="S1317" s="1" t="s">
        <v>40</v>
      </c>
      <c r="T1317" s="1">
        <f t="shared" si="62"/>
        <v>0</v>
      </c>
      <c r="U1317" s="1" t="s">
        <v>40</v>
      </c>
      <c r="V1317" s="1" t="s">
        <v>40</v>
      </c>
      <c r="W1317" s="1"/>
      <c r="X1317" s="1"/>
      <c r="Y1317" s="1"/>
      <c r="Z1317" s="1"/>
      <c r="AA1317" s="1"/>
      <c r="AB1317" s="1"/>
      <c r="AC1317" s="1" t="s">
        <v>41</v>
      </c>
      <c r="AD1317" s="1" t="s">
        <v>51</v>
      </c>
      <c r="AE1317" s="1" t="s">
        <v>40</v>
      </c>
    </row>
    <row r="1318" spans="1:35" ht="15.75" hidden="1" customHeight="1" x14ac:dyDescent="0.25">
      <c r="A1318" s="1" t="s">
        <v>32</v>
      </c>
      <c r="B1318" s="1" t="s">
        <v>97</v>
      </c>
      <c r="C1318" s="1" t="s">
        <v>98</v>
      </c>
      <c r="D1318" s="1">
        <v>27</v>
      </c>
      <c r="E1318" s="1" t="s">
        <v>40</v>
      </c>
      <c r="F1318" s="1" t="s">
        <v>48</v>
      </c>
      <c r="G1318" s="2">
        <v>45806</v>
      </c>
      <c r="H1318" s="1" t="s">
        <v>49</v>
      </c>
      <c r="I1318" s="1" t="s">
        <v>37</v>
      </c>
      <c r="J1318" s="1" t="s">
        <v>38</v>
      </c>
      <c r="K1318" s="1">
        <v>10</v>
      </c>
      <c r="L1318" s="1">
        <v>138</v>
      </c>
      <c r="M1318" s="1" t="s">
        <v>47</v>
      </c>
      <c r="N1318" s="1">
        <v>28</v>
      </c>
      <c r="O1318" s="1" t="s">
        <v>40</v>
      </c>
      <c r="P1318" s="35"/>
      <c r="Q1318" s="1"/>
      <c r="R1318" s="1">
        <v>0.15</v>
      </c>
      <c r="S1318" s="1" t="s">
        <v>40</v>
      </c>
      <c r="T1318" s="1">
        <f t="shared" si="62"/>
        <v>0</v>
      </c>
      <c r="U1318" s="1" t="s">
        <v>40</v>
      </c>
      <c r="V1318" s="1" t="s">
        <v>40</v>
      </c>
      <c r="W1318" s="1"/>
      <c r="X1318" s="1"/>
      <c r="Y1318" s="1"/>
      <c r="Z1318" s="1"/>
      <c r="AA1318" s="1"/>
      <c r="AB1318" s="1"/>
      <c r="AC1318" s="1" t="s">
        <v>41</v>
      </c>
      <c r="AD1318" s="1" t="s">
        <v>51</v>
      </c>
      <c r="AE1318" s="1" t="s">
        <v>40</v>
      </c>
    </row>
    <row r="1319" spans="1:35" ht="15.75" hidden="1" customHeight="1" x14ac:dyDescent="0.25">
      <c r="A1319" s="1" t="s">
        <v>32</v>
      </c>
      <c r="B1319" s="1" t="s">
        <v>97</v>
      </c>
      <c r="C1319" s="1" t="s">
        <v>98</v>
      </c>
      <c r="D1319" s="1">
        <v>27</v>
      </c>
      <c r="E1319" s="1" t="s">
        <v>40</v>
      </c>
      <c r="F1319" s="1" t="s">
        <v>48</v>
      </c>
      <c r="G1319" s="2">
        <v>45806</v>
      </c>
      <c r="H1319" s="1" t="s">
        <v>49</v>
      </c>
      <c r="I1319" s="1" t="s">
        <v>37</v>
      </c>
      <c r="J1319" s="1" t="s">
        <v>38</v>
      </c>
      <c r="K1319" s="1">
        <v>10</v>
      </c>
      <c r="L1319" s="1">
        <v>139</v>
      </c>
      <c r="M1319" s="1" t="s">
        <v>44</v>
      </c>
      <c r="N1319" s="1">
        <v>17</v>
      </c>
      <c r="O1319" s="1" t="s">
        <v>40</v>
      </c>
      <c r="P1319" s="35"/>
      <c r="Q1319" s="1"/>
      <c r="R1319" s="1">
        <v>1.5</v>
      </c>
      <c r="S1319" s="1" t="s">
        <v>40</v>
      </c>
      <c r="T1319" s="1">
        <f t="shared" si="62"/>
        <v>0</v>
      </c>
      <c r="U1319" s="1" t="s">
        <v>40</v>
      </c>
      <c r="V1319" s="1" t="s">
        <v>40</v>
      </c>
      <c r="W1319" s="1"/>
      <c r="X1319" s="1"/>
      <c r="Y1319" s="1"/>
      <c r="Z1319" s="1"/>
      <c r="AA1319" s="1"/>
      <c r="AB1319" s="1"/>
      <c r="AC1319" s="1" t="s">
        <v>41</v>
      </c>
      <c r="AD1319" s="1" t="s">
        <v>51</v>
      </c>
      <c r="AE1319" s="1" t="s">
        <v>40</v>
      </c>
    </row>
    <row r="1320" spans="1:35" ht="15.75" hidden="1" customHeight="1" x14ac:dyDescent="0.25">
      <c r="A1320" s="1" t="s">
        <v>32</v>
      </c>
      <c r="B1320" s="1" t="s">
        <v>99</v>
      </c>
      <c r="C1320" s="1" t="s">
        <v>100</v>
      </c>
      <c r="D1320" s="1">
        <v>28</v>
      </c>
      <c r="E1320" s="1">
        <v>1209</v>
      </c>
      <c r="F1320" s="1" t="s">
        <v>78</v>
      </c>
      <c r="G1320" s="2">
        <v>45807</v>
      </c>
      <c r="H1320" s="4" t="s">
        <v>83</v>
      </c>
      <c r="I1320" s="1" t="s">
        <v>50</v>
      </c>
      <c r="J1320" s="1" t="s">
        <v>38</v>
      </c>
      <c r="K1320" s="1">
        <v>1</v>
      </c>
      <c r="L1320" s="1">
        <v>1</v>
      </c>
      <c r="M1320" s="1" t="s">
        <v>39</v>
      </c>
      <c r="N1320" s="1" t="s">
        <v>40</v>
      </c>
      <c r="O1320" s="1">
        <v>63.5</v>
      </c>
      <c r="P1320" s="35">
        <f t="shared" si="61"/>
        <v>0.63500000000000001</v>
      </c>
      <c r="Q1320" s="1">
        <f t="shared" ref="Q1320:Q1382" si="63">(P1320/PI())</f>
        <v>0.20212677772670709</v>
      </c>
      <c r="R1320" s="1">
        <v>7.5</v>
      </c>
      <c r="S1320" s="1">
        <v>5.2</v>
      </c>
      <c r="T1320" s="1">
        <f t="shared" si="62"/>
        <v>3.2087625964114748E-2</v>
      </c>
      <c r="U1320" s="1">
        <v>9</v>
      </c>
      <c r="V1320" s="1">
        <v>12</v>
      </c>
      <c r="W1320" s="1">
        <v>3</v>
      </c>
      <c r="X1320" s="1">
        <v>0</v>
      </c>
      <c r="Y1320" s="1">
        <v>0</v>
      </c>
      <c r="Z1320" s="1">
        <v>0</v>
      </c>
      <c r="AA1320" s="1">
        <v>1</v>
      </c>
      <c r="AB1320" s="1">
        <v>2</v>
      </c>
      <c r="AC1320" s="1" t="s">
        <v>41</v>
      </c>
      <c r="AD1320" s="1" t="s">
        <v>67</v>
      </c>
      <c r="AE1320" s="1" t="s">
        <v>40</v>
      </c>
      <c r="AF1320" s="3">
        <v>4648956.1179</v>
      </c>
      <c r="AG1320" s="3">
        <v>2539020.6102999998</v>
      </c>
      <c r="AH1320" s="3">
        <v>-76.192318</v>
      </c>
      <c r="AI1320" s="3">
        <v>8.8643490000000007</v>
      </c>
    </row>
    <row r="1321" spans="1:35" ht="15.75" hidden="1" customHeight="1" x14ac:dyDescent="0.25">
      <c r="A1321" s="1" t="s">
        <v>32</v>
      </c>
      <c r="B1321" s="1" t="s">
        <v>99</v>
      </c>
      <c r="C1321" s="1" t="s">
        <v>100</v>
      </c>
      <c r="D1321" s="1">
        <v>28</v>
      </c>
      <c r="E1321" s="1">
        <v>1210</v>
      </c>
      <c r="F1321" s="1" t="s">
        <v>78</v>
      </c>
      <c r="G1321" s="2">
        <v>45807</v>
      </c>
      <c r="H1321" s="4" t="s">
        <v>83</v>
      </c>
      <c r="I1321" s="1" t="s">
        <v>50</v>
      </c>
      <c r="J1321" s="1" t="s">
        <v>38</v>
      </c>
      <c r="K1321" s="1">
        <v>1</v>
      </c>
      <c r="L1321" s="1">
        <v>2</v>
      </c>
      <c r="M1321" s="1" t="s">
        <v>39</v>
      </c>
      <c r="N1321" s="1" t="s">
        <v>40</v>
      </c>
      <c r="O1321" s="1">
        <v>73</v>
      </c>
      <c r="P1321" s="35">
        <f t="shared" si="61"/>
        <v>0.73</v>
      </c>
      <c r="Q1321" s="1">
        <f t="shared" si="63"/>
        <v>0.2323662169141672</v>
      </c>
      <c r="R1321" s="1">
        <v>8.5</v>
      </c>
      <c r="S1321" s="1">
        <v>6</v>
      </c>
      <c r="T1321" s="1">
        <f t="shared" si="62"/>
        <v>4.2406834586835515E-2</v>
      </c>
      <c r="U1321" s="1">
        <v>12</v>
      </c>
      <c r="V1321" s="1">
        <v>15</v>
      </c>
      <c r="W1321" s="1">
        <v>1</v>
      </c>
      <c r="X1321" s="1">
        <v>0</v>
      </c>
      <c r="Y1321" s="1">
        <v>0</v>
      </c>
      <c r="Z1321" s="1">
        <v>0</v>
      </c>
      <c r="AA1321" s="1">
        <v>0</v>
      </c>
      <c r="AB1321" s="1">
        <v>1</v>
      </c>
      <c r="AC1321" s="1" t="s">
        <v>41</v>
      </c>
      <c r="AD1321" s="1" t="s">
        <v>67</v>
      </c>
      <c r="AE1321" s="1" t="s">
        <v>40</v>
      </c>
      <c r="AF1321" s="3">
        <v>4648945.9529999997</v>
      </c>
      <c r="AG1321" s="3">
        <v>2539016.2702000001</v>
      </c>
      <c r="AH1321" s="3">
        <v>-76.192409999999995</v>
      </c>
      <c r="AI1321" s="3">
        <v>8.8643090000000004</v>
      </c>
    </row>
    <row r="1322" spans="1:35" ht="15.75" hidden="1" customHeight="1" x14ac:dyDescent="0.25">
      <c r="A1322" s="1" t="s">
        <v>32</v>
      </c>
      <c r="B1322" s="1" t="s">
        <v>99</v>
      </c>
      <c r="C1322" s="1" t="s">
        <v>100</v>
      </c>
      <c r="D1322" s="1">
        <v>28</v>
      </c>
      <c r="E1322" s="1" t="s">
        <v>40</v>
      </c>
      <c r="F1322" s="1" t="s">
        <v>78</v>
      </c>
      <c r="G1322" s="2">
        <v>45807</v>
      </c>
      <c r="H1322" s="4" t="s">
        <v>83</v>
      </c>
      <c r="I1322" s="1" t="s">
        <v>50</v>
      </c>
      <c r="J1322" s="1" t="s">
        <v>38</v>
      </c>
      <c r="K1322" s="1">
        <v>1</v>
      </c>
      <c r="L1322" s="1">
        <v>3</v>
      </c>
      <c r="M1322" s="1" t="s">
        <v>44</v>
      </c>
      <c r="N1322" s="1">
        <v>1</v>
      </c>
      <c r="O1322" s="1" t="s">
        <v>40</v>
      </c>
      <c r="P1322" s="35"/>
      <c r="Q1322" s="1"/>
      <c r="R1322" s="1">
        <v>0.4</v>
      </c>
      <c r="S1322" s="1" t="s">
        <v>40</v>
      </c>
      <c r="T1322" s="1">
        <f t="shared" si="62"/>
        <v>0</v>
      </c>
      <c r="U1322" s="1" t="s">
        <v>40</v>
      </c>
      <c r="V1322" s="1" t="s">
        <v>40</v>
      </c>
      <c r="W1322" s="1"/>
      <c r="X1322" s="1"/>
      <c r="Y1322" s="1"/>
      <c r="Z1322" s="1"/>
      <c r="AA1322" s="1"/>
      <c r="AB1322" s="1"/>
      <c r="AC1322" s="1" t="s">
        <v>41</v>
      </c>
      <c r="AD1322" s="1" t="s">
        <v>67</v>
      </c>
      <c r="AE1322" s="1" t="s">
        <v>40</v>
      </c>
    </row>
    <row r="1323" spans="1:35" ht="15.75" hidden="1" customHeight="1" x14ac:dyDescent="0.25">
      <c r="A1323" s="1" t="s">
        <v>32</v>
      </c>
      <c r="B1323" s="1" t="s">
        <v>99</v>
      </c>
      <c r="C1323" s="1" t="s">
        <v>100</v>
      </c>
      <c r="D1323" s="1">
        <v>28</v>
      </c>
      <c r="E1323" s="1" t="s">
        <v>40</v>
      </c>
      <c r="F1323" s="1" t="s">
        <v>78</v>
      </c>
      <c r="G1323" s="2">
        <v>45807</v>
      </c>
      <c r="H1323" s="4" t="s">
        <v>83</v>
      </c>
      <c r="I1323" s="1" t="s">
        <v>50</v>
      </c>
      <c r="J1323" s="1" t="s">
        <v>38</v>
      </c>
      <c r="K1323" s="1">
        <v>1</v>
      </c>
      <c r="L1323" s="1">
        <v>4</v>
      </c>
      <c r="M1323" s="1" t="s">
        <v>46</v>
      </c>
      <c r="N1323" s="1">
        <v>1</v>
      </c>
      <c r="O1323" s="1" t="s">
        <v>40</v>
      </c>
      <c r="P1323" s="35"/>
      <c r="Q1323" s="1"/>
      <c r="R1323" s="1">
        <v>0.25</v>
      </c>
      <c r="S1323" s="1" t="s">
        <v>40</v>
      </c>
      <c r="T1323" s="1">
        <f t="shared" si="62"/>
        <v>0</v>
      </c>
      <c r="U1323" s="1" t="s">
        <v>40</v>
      </c>
      <c r="V1323" s="1" t="s">
        <v>40</v>
      </c>
      <c r="W1323" s="1"/>
      <c r="X1323" s="1"/>
      <c r="Y1323" s="1"/>
      <c r="Z1323" s="1"/>
      <c r="AA1323" s="1"/>
      <c r="AB1323" s="1"/>
      <c r="AC1323" s="1" t="s">
        <v>41</v>
      </c>
      <c r="AD1323" s="1" t="s">
        <v>67</v>
      </c>
      <c r="AE1323" s="1" t="s">
        <v>40</v>
      </c>
    </row>
    <row r="1324" spans="1:35" ht="15.75" hidden="1" customHeight="1" x14ac:dyDescent="0.25">
      <c r="A1324" s="1" t="s">
        <v>32</v>
      </c>
      <c r="B1324" s="1" t="s">
        <v>99</v>
      </c>
      <c r="C1324" s="1" t="s">
        <v>100</v>
      </c>
      <c r="D1324" s="1">
        <v>28</v>
      </c>
      <c r="E1324" s="1">
        <v>1211</v>
      </c>
      <c r="F1324" s="1" t="s">
        <v>78</v>
      </c>
      <c r="G1324" s="2">
        <v>45807</v>
      </c>
      <c r="H1324" s="4" t="s">
        <v>83</v>
      </c>
      <c r="I1324" s="1" t="s">
        <v>50</v>
      </c>
      <c r="J1324" s="1" t="s">
        <v>38</v>
      </c>
      <c r="K1324" s="1">
        <v>2</v>
      </c>
      <c r="L1324" s="1">
        <v>5</v>
      </c>
      <c r="M1324" s="1" t="s">
        <v>39</v>
      </c>
      <c r="N1324" s="1" t="s">
        <v>40</v>
      </c>
      <c r="O1324" s="1">
        <v>64</v>
      </c>
      <c r="P1324" s="35">
        <f t="shared" ref="P1324:P1385" si="64">(O1324/100)</f>
        <v>0.64</v>
      </c>
      <c r="Q1324" s="1">
        <f t="shared" si="63"/>
        <v>0.20371832715762606</v>
      </c>
      <c r="R1324" s="1">
        <v>8</v>
      </c>
      <c r="S1324" s="1">
        <v>5.5</v>
      </c>
      <c r="T1324" s="1">
        <f t="shared" si="62"/>
        <v>3.2594932345220172E-2</v>
      </c>
      <c r="U1324" s="1">
        <v>11</v>
      </c>
      <c r="V1324" s="1">
        <v>14</v>
      </c>
      <c r="W1324" s="1">
        <v>3</v>
      </c>
      <c r="X1324" s="1">
        <v>0</v>
      </c>
      <c r="Y1324" s="1">
        <v>0</v>
      </c>
      <c r="Z1324" s="1">
        <v>0</v>
      </c>
      <c r="AA1324" s="1">
        <v>0</v>
      </c>
      <c r="AB1324" s="1">
        <v>3</v>
      </c>
      <c r="AC1324" s="1" t="s">
        <v>45</v>
      </c>
      <c r="AD1324" s="1" t="s">
        <v>67</v>
      </c>
      <c r="AE1324" s="1" t="s">
        <v>40</v>
      </c>
      <c r="AF1324" s="3">
        <v>4648957.4786999999</v>
      </c>
      <c r="AG1324" s="3">
        <v>2539025.2474000002</v>
      </c>
      <c r="AH1324" s="3">
        <v>-76.192306000000002</v>
      </c>
      <c r="AI1324" s="3">
        <v>8.8643910009999995</v>
      </c>
    </row>
    <row r="1325" spans="1:35" ht="15.75" hidden="1" customHeight="1" x14ac:dyDescent="0.25">
      <c r="A1325" s="1" t="s">
        <v>32</v>
      </c>
      <c r="B1325" s="1" t="s">
        <v>99</v>
      </c>
      <c r="C1325" s="1" t="s">
        <v>100</v>
      </c>
      <c r="D1325" s="1">
        <v>28</v>
      </c>
      <c r="E1325" s="1">
        <v>1212</v>
      </c>
      <c r="F1325" s="1" t="s">
        <v>78</v>
      </c>
      <c r="G1325" s="2">
        <v>45807</v>
      </c>
      <c r="H1325" s="4" t="s">
        <v>83</v>
      </c>
      <c r="I1325" s="1" t="s">
        <v>50</v>
      </c>
      <c r="J1325" s="1" t="s">
        <v>38</v>
      </c>
      <c r="K1325" s="1">
        <v>2</v>
      </c>
      <c r="L1325" s="1">
        <v>6</v>
      </c>
      <c r="M1325" s="1" t="s">
        <v>39</v>
      </c>
      <c r="N1325" s="1" t="s">
        <v>40</v>
      </c>
      <c r="O1325" s="1">
        <v>61</v>
      </c>
      <c r="P1325" s="35">
        <f t="shared" si="64"/>
        <v>0.61</v>
      </c>
      <c r="Q1325" s="1">
        <f t="shared" si="63"/>
        <v>0.19416903057211232</v>
      </c>
      <c r="R1325" s="1">
        <v>8.5</v>
      </c>
      <c r="S1325" s="1">
        <v>6.5</v>
      </c>
      <c r="T1325" s="1">
        <f t="shared" si="62"/>
        <v>2.9610777162247127E-2</v>
      </c>
      <c r="U1325" s="1">
        <v>9</v>
      </c>
      <c r="V1325" s="1">
        <v>12</v>
      </c>
      <c r="W1325" s="1">
        <v>1</v>
      </c>
      <c r="X1325" s="1">
        <v>0</v>
      </c>
      <c r="Y1325" s="1">
        <v>0</v>
      </c>
      <c r="Z1325" s="1">
        <v>0</v>
      </c>
      <c r="AA1325" s="1">
        <v>1</v>
      </c>
      <c r="AB1325" s="1">
        <v>1</v>
      </c>
      <c r="AC1325" s="1" t="s">
        <v>41</v>
      </c>
      <c r="AD1325" s="1" t="s">
        <v>67</v>
      </c>
      <c r="AE1325" s="1" t="s">
        <v>40</v>
      </c>
      <c r="AF1325" s="3">
        <v>4648950.6645999998</v>
      </c>
      <c r="AG1325" s="3">
        <v>2539026.5235000001</v>
      </c>
      <c r="AH1325" s="3">
        <v>-76.192368000000002</v>
      </c>
      <c r="AI1325" s="3">
        <v>8.8644020010000002</v>
      </c>
    </row>
    <row r="1326" spans="1:35" ht="15.75" hidden="1" customHeight="1" x14ac:dyDescent="0.25">
      <c r="A1326" s="1" t="s">
        <v>32</v>
      </c>
      <c r="B1326" s="1" t="s">
        <v>99</v>
      </c>
      <c r="C1326" s="1" t="s">
        <v>100</v>
      </c>
      <c r="D1326" s="1">
        <v>28</v>
      </c>
      <c r="E1326" s="1">
        <v>1213</v>
      </c>
      <c r="F1326" s="1" t="s">
        <v>78</v>
      </c>
      <c r="G1326" s="2">
        <v>45807</v>
      </c>
      <c r="H1326" s="4" t="s">
        <v>83</v>
      </c>
      <c r="I1326" s="1" t="s">
        <v>50</v>
      </c>
      <c r="J1326" s="1" t="s">
        <v>38</v>
      </c>
      <c r="K1326" s="1">
        <v>3</v>
      </c>
      <c r="L1326" s="1">
        <v>7</v>
      </c>
      <c r="M1326" s="1" t="s">
        <v>39</v>
      </c>
      <c r="N1326" s="1" t="s">
        <v>40</v>
      </c>
      <c r="O1326" s="1">
        <v>73.400000000000006</v>
      </c>
      <c r="P1326" s="35">
        <f t="shared" si="64"/>
        <v>0.7340000000000001</v>
      </c>
      <c r="Q1326" s="1">
        <f t="shared" si="63"/>
        <v>0.23363945645890238</v>
      </c>
      <c r="R1326" s="1">
        <v>8.6999999999999993</v>
      </c>
      <c r="S1326" s="1">
        <v>6.5</v>
      </c>
      <c r="T1326" s="1">
        <f t="shared" si="62"/>
        <v>4.2872840260208593E-2</v>
      </c>
      <c r="U1326" s="1">
        <v>9</v>
      </c>
      <c r="V1326" s="1">
        <v>12</v>
      </c>
      <c r="W1326" s="1">
        <v>0</v>
      </c>
      <c r="X1326" s="1">
        <v>0</v>
      </c>
      <c r="Y1326" s="1">
        <v>0</v>
      </c>
      <c r="Z1326" s="1">
        <v>0</v>
      </c>
      <c r="AA1326" s="1">
        <v>1</v>
      </c>
      <c r="AB1326" s="1">
        <v>1</v>
      </c>
      <c r="AC1326" s="1" t="s">
        <v>41</v>
      </c>
      <c r="AD1326" s="1" t="s">
        <v>67</v>
      </c>
      <c r="AE1326" s="1" t="s">
        <v>40</v>
      </c>
      <c r="AF1326" s="3">
        <v>4648944.6370999999</v>
      </c>
      <c r="AG1326" s="3">
        <v>2539029.6743999999</v>
      </c>
      <c r="AH1326" s="3">
        <v>-76.192423000000005</v>
      </c>
      <c r="AI1326" s="3">
        <v>8.8644300000000005</v>
      </c>
    </row>
    <row r="1327" spans="1:35" ht="15.75" hidden="1" customHeight="1" x14ac:dyDescent="0.25">
      <c r="A1327" s="1" t="s">
        <v>32</v>
      </c>
      <c r="B1327" s="1" t="s">
        <v>99</v>
      </c>
      <c r="C1327" s="1" t="s">
        <v>100</v>
      </c>
      <c r="D1327" s="1">
        <v>28</v>
      </c>
      <c r="E1327" s="1">
        <v>1214</v>
      </c>
      <c r="F1327" s="1" t="s">
        <v>78</v>
      </c>
      <c r="G1327" s="2">
        <v>45807</v>
      </c>
      <c r="H1327" s="4" t="s">
        <v>83</v>
      </c>
      <c r="I1327" s="1" t="s">
        <v>50</v>
      </c>
      <c r="J1327" s="1" t="s">
        <v>38</v>
      </c>
      <c r="K1327" s="1">
        <v>7</v>
      </c>
      <c r="L1327" s="1">
        <v>8</v>
      </c>
      <c r="M1327" s="1" t="s">
        <v>39</v>
      </c>
      <c r="N1327" s="1" t="s">
        <v>40</v>
      </c>
      <c r="O1327" s="1">
        <v>63.5</v>
      </c>
      <c r="P1327" s="35">
        <f t="shared" si="64"/>
        <v>0.63500000000000001</v>
      </c>
      <c r="Q1327" s="1">
        <f t="shared" si="63"/>
        <v>0.20212677772670709</v>
      </c>
      <c r="R1327" s="1">
        <v>8.5</v>
      </c>
      <c r="S1327" s="1">
        <v>6.7</v>
      </c>
      <c r="T1327" s="1">
        <f t="shared" si="62"/>
        <v>3.2087625964114748E-2</v>
      </c>
      <c r="U1327" s="1">
        <v>10</v>
      </c>
      <c r="V1327" s="1">
        <v>13</v>
      </c>
      <c r="W1327" s="1">
        <v>2</v>
      </c>
      <c r="X1327" s="1">
        <v>0</v>
      </c>
      <c r="Y1327" s="1">
        <v>0</v>
      </c>
      <c r="Z1327" s="1">
        <v>0</v>
      </c>
      <c r="AA1327" s="1">
        <v>1</v>
      </c>
      <c r="AB1327" s="1">
        <v>1</v>
      </c>
      <c r="AC1327" s="1" t="s">
        <v>41</v>
      </c>
      <c r="AD1327" s="1" t="s">
        <v>67</v>
      </c>
      <c r="AE1327" s="1" t="s">
        <v>40</v>
      </c>
      <c r="AF1327" s="3">
        <v>4648928.8815000001</v>
      </c>
      <c r="AG1327" s="3">
        <v>2539040.8783999998</v>
      </c>
      <c r="AH1327" s="3">
        <v>-76.192566999999997</v>
      </c>
      <c r="AI1327" s="3">
        <v>8.8645300010000003</v>
      </c>
    </row>
    <row r="1328" spans="1:35" ht="15.75" hidden="1" customHeight="1" x14ac:dyDescent="0.25">
      <c r="A1328" s="1" t="s">
        <v>32</v>
      </c>
      <c r="B1328" s="1" t="s">
        <v>99</v>
      </c>
      <c r="C1328" s="1" t="s">
        <v>100</v>
      </c>
      <c r="D1328" s="1">
        <v>28</v>
      </c>
      <c r="E1328" s="1" t="s">
        <v>40</v>
      </c>
      <c r="F1328" s="1" t="s">
        <v>78</v>
      </c>
      <c r="G1328" s="2">
        <v>45807</v>
      </c>
      <c r="H1328" s="4" t="s">
        <v>83</v>
      </c>
      <c r="I1328" s="1" t="s">
        <v>50</v>
      </c>
      <c r="J1328" s="1" t="s">
        <v>38</v>
      </c>
      <c r="K1328" s="1">
        <v>7</v>
      </c>
      <c r="L1328" s="1">
        <v>9</v>
      </c>
      <c r="M1328" s="1" t="s">
        <v>47</v>
      </c>
      <c r="N1328" s="1">
        <v>5</v>
      </c>
      <c r="O1328" s="1" t="s">
        <v>40</v>
      </c>
      <c r="P1328" s="35"/>
      <c r="Q1328" s="1"/>
      <c r="R1328" s="1">
        <v>0.15</v>
      </c>
      <c r="S1328" s="1" t="s">
        <v>40</v>
      </c>
      <c r="T1328" s="1">
        <f t="shared" si="62"/>
        <v>0</v>
      </c>
      <c r="U1328" s="1" t="s">
        <v>40</v>
      </c>
      <c r="V1328" s="1" t="s">
        <v>40</v>
      </c>
      <c r="W1328" s="1"/>
      <c r="X1328" s="1"/>
      <c r="Y1328" s="1"/>
      <c r="Z1328" s="1"/>
      <c r="AA1328" s="1"/>
      <c r="AB1328" s="1"/>
      <c r="AC1328" s="1" t="s">
        <v>41</v>
      </c>
      <c r="AD1328" s="1" t="s">
        <v>67</v>
      </c>
      <c r="AE1328" s="1" t="s">
        <v>40</v>
      </c>
    </row>
    <row r="1329" spans="1:35" ht="15.75" hidden="1" customHeight="1" x14ac:dyDescent="0.25">
      <c r="A1329" s="1" t="s">
        <v>32</v>
      </c>
      <c r="B1329" s="1" t="s">
        <v>99</v>
      </c>
      <c r="C1329" s="1" t="s">
        <v>100</v>
      </c>
      <c r="D1329" s="1">
        <v>28</v>
      </c>
      <c r="E1329" s="1" t="s">
        <v>40</v>
      </c>
      <c r="F1329" s="1" t="s">
        <v>78</v>
      </c>
      <c r="G1329" s="2">
        <v>45807</v>
      </c>
      <c r="H1329" s="4" t="s">
        <v>83</v>
      </c>
      <c r="I1329" s="1" t="s">
        <v>50</v>
      </c>
      <c r="J1329" s="1" t="s">
        <v>38</v>
      </c>
      <c r="K1329" s="1">
        <v>7</v>
      </c>
      <c r="L1329" s="1">
        <v>10</v>
      </c>
      <c r="M1329" s="1" t="s">
        <v>44</v>
      </c>
      <c r="N1329" s="1">
        <v>1</v>
      </c>
      <c r="O1329" s="1" t="s">
        <v>40</v>
      </c>
      <c r="P1329" s="35"/>
      <c r="Q1329" s="1"/>
      <c r="R1329" s="1">
        <v>0.4</v>
      </c>
      <c r="S1329" s="1" t="s">
        <v>40</v>
      </c>
      <c r="T1329" s="1">
        <f t="shared" si="62"/>
        <v>0</v>
      </c>
      <c r="U1329" s="1" t="s">
        <v>40</v>
      </c>
      <c r="V1329" s="1" t="s">
        <v>40</v>
      </c>
      <c r="W1329" s="1"/>
      <c r="X1329" s="1"/>
      <c r="Y1329" s="1"/>
      <c r="Z1329" s="1"/>
      <c r="AA1329" s="1"/>
      <c r="AB1329" s="1"/>
      <c r="AC1329" s="1" t="s">
        <v>41</v>
      </c>
      <c r="AD1329" s="1" t="s">
        <v>67</v>
      </c>
      <c r="AE1329" s="1" t="s">
        <v>40</v>
      </c>
    </row>
    <row r="1330" spans="1:35" ht="15.75" hidden="1" customHeight="1" x14ac:dyDescent="0.25">
      <c r="A1330" s="1" t="s">
        <v>32</v>
      </c>
      <c r="B1330" s="1" t="s">
        <v>99</v>
      </c>
      <c r="C1330" s="1" t="s">
        <v>100</v>
      </c>
      <c r="D1330" s="1">
        <v>28</v>
      </c>
      <c r="E1330" s="1">
        <v>1215</v>
      </c>
      <c r="F1330" s="1" t="s">
        <v>78</v>
      </c>
      <c r="G1330" s="2">
        <v>45807</v>
      </c>
      <c r="H1330" s="4" t="s">
        <v>83</v>
      </c>
      <c r="I1330" s="1" t="s">
        <v>50</v>
      </c>
      <c r="J1330" s="1" t="s">
        <v>38</v>
      </c>
      <c r="K1330" s="1">
        <v>8</v>
      </c>
      <c r="L1330" s="1">
        <v>11</v>
      </c>
      <c r="M1330" s="1" t="s">
        <v>39</v>
      </c>
      <c r="N1330" s="1" t="s">
        <v>40</v>
      </c>
      <c r="O1330" s="1">
        <v>65</v>
      </c>
      <c r="P1330" s="35">
        <f t="shared" si="64"/>
        <v>0.65</v>
      </c>
      <c r="Q1330" s="1">
        <f t="shared" si="63"/>
        <v>0.20690142601946396</v>
      </c>
      <c r="R1330" s="1">
        <v>8.5</v>
      </c>
      <c r="S1330" s="1">
        <v>6.6</v>
      </c>
      <c r="T1330" s="1">
        <f t="shared" si="62"/>
        <v>3.3621481728162893E-2</v>
      </c>
      <c r="U1330" s="1">
        <v>12</v>
      </c>
      <c r="V1330" s="1">
        <v>15</v>
      </c>
      <c r="W1330" s="1">
        <v>1</v>
      </c>
      <c r="X1330" s="1">
        <v>0</v>
      </c>
      <c r="Y1330" s="1">
        <v>0</v>
      </c>
      <c r="Z1330" s="1">
        <v>0</v>
      </c>
      <c r="AA1330" s="1">
        <v>1</v>
      </c>
      <c r="AB1330" s="1">
        <v>2</v>
      </c>
      <c r="AC1330" s="1" t="s">
        <v>41</v>
      </c>
      <c r="AD1330" s="1" t="s">
        <v>67</v>
      </c>
      <c r="AE1330" s="1" t="s">
        <v>40</v>
      </c>
      <c r="AF1330" s="3">
        <v>4648926.1950000003</v>
      </c>
      <c r="AG1330" s="3">
        <v>2539035.6993</v>
      </c>
      <c r="AH1330" s="3">
        <v>-76.192590999999993</v>
      </c>
      <c r="AI1330" s="3">
        <v>8.864483001</v>
      </c>
    </row>
    <row r="1331" spans="1:35" ht="15.75" hidden="1" customHeight="1" x14ac:dyDescent="0.25">
      <c r="A1331" s="1" t="s">
        <v>32</v>
      </c>
      <c r="B1331" s="1" t="s">
        <v>99</v>
      </c>
      <c r="C1331" s="1" t="s">
        <v>100</v>
      </c>
      <c r="D1331" s="1">
        <v>28</v>
      </c>
      <c r="E1331" s="1">
        <v>1216</v>
      </c>
      <c r="F1331" s="1" t="s">
        <v>78</v>
      </c>
      <c r="G1331" s="2">
        <v>45807</v>
      </c>
      <c r="H1331" s="4" t="s">
        <v>83</v>
      </c>
      <c r="I1331" s="1" t="s">
        <v>50</v>
      </c>
      <c r="J1331" s="1" t="s">
        <v>38</v>
      </c>
      <c r="K1331" s="1">
        <v>9</v>
      </c>
      <c r="L1331" s="1">
        <v>12</v>
      </c>
      <c r="M1331" s="1" t="s">
        <v>39</v>
      </c>
      <c r="N1331" s="1" t="s">
        <v>40</v>
      </c>
      <c r="O1331" s="1">
        <v>60.5</v>
      </c>
      <c r="P1331" s="35">
        <f t="shared" si="64"/>
        <v>0.60499999999999998</v>
      </c>
      <c r="Q1331" s="1">
        <f t="shared" si="63"/>
        <v>0.19257748114119336</v>
      </c>
      <c r="R1331" s="1">
        <v>9.5</v>
      </c>
      <c r="S1331" s="1">
        <v>7</v>
      </c>
      <c r="T1331" s="1">
        <f t="shared" ref="T1331:T1394" si="65">(PI()/4)*Q1331*Q1331</f>
        <v>2.9127344022605493E-2</v>
      </c>
      <c r="U1331" s="1">
        <v>10</v>
      </c>
      <c r="V1331" s="1">
        <v>13</v>
      </c>
      <c r="W1331" s="1">
        <v>1</v>
      </c>
      <c r="X1331" s="1">
        <v>0</v>
      </c>
      <c r="Y1331" s="1">
        <v>0</v>
      </c>
      <c r="Z1331" s="1">
        <v>0</v>
      </c>
      <c r="AA1331" s="1">
        <v>1</v>
      </c>
      <c r="AB1331" s="1">
        <v>0</v>
      </c>
      <c r="AC1331" s="1" t="s">
        <v>41</v>
      </c>
      <c r="AD1331" s="1" t="s">
        <v>67</v>
      </c>
      <c r="AE1331" s="1" t="s">
        <v>40</v>
      </c>
      <c r="AF1331" s="3">
        <v>4648909.8605000004</v>
      </c>
      <c r="AG1331" s="3">
        <v>2539043.5876000002</v>
      </c>
      <c r="AH1331" s="3">
        <v>-76.192740000000001</v>
      </c>
      <c r="AI1331" s="3">
        <v>8.8645530000000008</v>
      </c>
    </row>
    <row r="1332" spans="1:35" ht="15.75" hidden="1" customHeight="1" x14ac:dyDescent="0.25">
      <c r="A1332" s="1" t="s">
        <v>32</v>
      </c>
      <c r="B1332" s="1" t="s">
        <v>99</v>
      </c>
      <c r="C1332" s="1" t="s">
        <v>100</v>
      </c>
      <c r="D1332" s="1">
        <v>28</v>
      </c>
      <c r="E1332" s="1">
        <v>1217</v>
      </c>
      <c r="F1332" s="1" t="s">
        <v>78</v>
      </c>
      <c r="G1332" s="2">
        <v>45807</v>
      </c>
      <c r="H1332" s="4" t="s">
        <v>83</v>
      </c>
      <c r="I1332" s="1" t="s">
        <v>50</v>
      </c>
      <c r="J1332" s="1" t="s">
        <v>38</v>
      </c>
      <c r="K1332" s="1">
        <v>10</v>
      </c>
      <c r="L1332" s="1">
        <v>13</v>
      </c>
      <c r="M1332" s="1" t="s">
        <v>39</v>
      </c>
      <c r="N1332" s="1" t="s">
        <v>40</v>
      </c>
      <c r="O1332" s="1">
        <v>72.5</v>
      </c>
      <c r="P1332" s="35">
        <f t="shared" si="64"/>
        <v>0.72499999999999998</v>
      </c>
      <c r="Q1332" s="1">
        <f t="shared" si="63"/>
        <v>0.23077466748324824</v>
      </c>
      <c r="R1332" s="1">
        <v>9</v>
      </c>
      <c r="S1332" s="1">
        <v>6.7</v>
      </c>
      <c r="T1332" s="1">
        <f t="shared" si="65"/>
        <v>4.1827908481338744E-2</v>
      </c>
      <c r="U1332" s="1">
        <v>10</v>
      </c>
      <c r="V1332" s="1">
        <v>14</v>
      </c>
      <c r="W1332" s="1">
        <v>1</v>
      </c>
      <c r="X1332" s="1">
        <v>1</v>
      </c>
      <c r="Y1332" s="1">
        <v>0</v>
      </c>
      <c r="Z1332" s="1">
        <v>0</v>
      </c>
      <c r="AA1332" s="1">
        <v>0</v>
      </c>
      <c r="AB1332" s="1">
        <v>3</v>
      </c>
      <c r="AC1332" s="1" t="s">
        <v>41</v>
      </c>
      <c r="AD1332" s="1" t="s">
        <v>67</v>
      </c>
      <c r="AE1332" s="1" t="s">
        <v>40</v>
      </c>
      <c r="AF1332" s="3">
        <v>4648920.2259</v>
      </c>
      <c r="AG1332" s="3">
        <v>2539058.4410000001</v>
      </c>
      <c r="AH1332" s="3">
        <v>-76.192646999999994</v>
      </c>
      <c r="AI1332" s="3">
        <v>8.8646879999999992</v>
      </c>
    </row>
    <row r="1333" spans="1:35" ht="15.75" hidden="1" customHeight="1" x14ac:dyDescent="0.25">
      <c r="A1333" s="1" t="s">
        <v>32</v>
      </c>
      <c r="B1333" s="1" t="s">
        <v>101</v>
      </c>
      <c r="C1333" s="1" t="s">
        <v>102</v>
      </c>
      <c r="D1333" s="1">
        <v>29</v>
      </c>
      <c r="E1333" s="1">
        <v>1218</v>
      </c>
      <c r="F1333" s="1" t="s">
        <v>68</v>
      </c>
      <c r="G1333" s="2">
        <v>45807</v>
      </c>
      <c r="H1333" s="4" t="s">
        <v>83</v>
      </c>
      <c r="I1333" s="1" t="s">
        <v>37</v>
      </c>
      <c r="J1333" s="1" t="s">
        <v>38</v>
      </c>
      <c r="K1333" s="1">
        <v>1</v>
      </c>
      <c r="L1333" s="1">
        <v>1</v>
      </c>
      <c r="M1333" s="1" t="s">
        <v>52</v>
      </c>
      <c r="N1333" s="1" t="s">
        <v>40</v>
      </c>
      <c r="O1333" s="1">
        <v>88</v>
      </c>
      <c r="P1333" s="35">
        <f t="shared" si="64"/>
        <v>0.88</v>
      </c>
      <c r="Q1333" s="1">
        <f t="shared" si="63"/>
        <v>0.28011269984173581</v>
      </c>
      <c r="R1333" s="1">
        <v>3.6</v>
      </c>
      <c r="S1333" s="1">
        <v>0.15</v>
      </c>
      <c r="T1333" s="1">
        <f t="shared" si="65"/>
        <v>6.1624793965181876E-2</v>
      </c>
      <c r="U1333" s="1">
        <v>5</v>
      </c>
      <c r="V1333" s="1">
        <v>8</v>
      </c>
      <c r="W1333" s="1"/>
      <c r="X1333" s="1"/>
      <c r="Y1333" s="1"/>
      <c r="Z1333" s="1"/>
      <c r="AA1333" s="1"/>
      <c r="AB1333" s="1"/>
      <c r="AC1333" s="1" t="s">
        <v>41</v>
      </c>
      <c r="AD1333" s="1" t="s">
        <v>67</v>
      </c>
      <c r="AE1333" s="1" t="s">
        <v>40</v>
      </c>
      <c r="AF1333" s="3">
        <v>4649230.5740999999</v>
      </c>
      <c r="AG1333" s="3">
        <v>2543026.5946</v>
      </c>
      <c r="AH1333" s="3">
        <v>-76.190138000000005</v>
      </c>
      <c r="AI1333" s="3">
        <v>8.900563</v>
      </c>
    </row>
    <row r="1334" spans="1:35" ht="15.75" hidden="1" customHeight="1" x14ac:dyDescent="0.25">
      <c r="A1334" s="1" t="s">
        <v>32</v>
      </c>
      <c r="B1334" s="1" t="s">
        <v>101</v>
      </c>
      <c r="C1334" s="1" t="s">
        <v>102</v>
      </c>
      <c r="D1334" s="1">
        <v>29</v>
      </c>
      <c r="E1334" s="1">
        <v>1219</v>
      </c>
      <c r="F1334" s="1" t="s">
        <v>68</v>
      </c>
      <c r="G1334" s="2">
        <v>45807</v>
      </c>
      <c r="H1334" s="4" t="s">
        <v>83</v>
      </c>
      <c r="I1334" s="1" t="s">
        <v>37</v>
      </c>
      <c r="J1334" s="1" t="s">
        <v>38</v>
      </c>
      <c r="K1334" s="1">
        <v>1</v>
      </c>
      <c r="L1334" s="1">
        <v>2</v>
      </c>
      <c r="M1334" s="1" t="s">
        <v>52</v>
      </c>
      <c r="N1334" s="1" t="s">
        <v>40</v>
      </c>
      <c r="O1334" s="1">
        <v>78</v>
      </c>
      <c r="P1334" s="35">
        <f t="shared" si="64"/>
        <v>0.78</v>
      </c>
      <c r="Q1334" s="1">
        <f t="shared" si="63"/>
        <v>0.24828171122335674</v>
      </c>
      <c r="R1334" s="1">
        <v>5</v>
      </c>
      <c r="S1334" s="1">
        <v>0.15</v>
      </c>
      <c r="T1334" s="1">
        <f t="shared" si="65"/>
        <v>4.8414933688554568E-2</v>
      </c>
      <c r="U1334" s="1">
        <v>4</v>
      </c>
      <c r="V1334" s="1">
        <v>7</v>
      </c>
      <c r="W1334" s="1"/>
      <c r="X1334" s="1"/>
      <c r="Y1334" s="1"/>
      <c r="Z1334" s="1"/>
      <c r="AA1334" s="1"/>
      <c r="AB1334" s="1"/>
      <c r="AC1334" s="1" t="s">
        <v>41</v>
      </c>
      <c r="AD1334" s="1" t="s">
        <v>67</v>
      </c>
      <c r="AE1334" s="1" t="s">
        <v>40</v>
      </c>
      <c r="AF1334" s="3">
        <v>4649229.2839000002</v>
      </c>
      <c r="AG1334" s="3">
        <v>2543030.1475999998</v>
      </c>
      <c r="AH1334" s="3">
        <v>-76.190150000000003</v>
      </c>
      <c r="AI1334" s="3">
        <v>8.9005949999999991</v>
      </c>
    </row>
    <row r="1335" spans="1:35" ht="15.75" hidden="1" customHeight="1" x14ac:dyDescent="0.25">
      <c r="A1335" s="1" t="s">
        <v>32</v>
      </c>
      <c r="B1335" s="1" t="s">
        <v>101</v>
      </c>
      <c r="C1335" s="1" t="s">
        <v>102</v>
      </c>
      <c r="D1335" s="1">
        <v>29</v>
      </c>
      <c r="E1335" s="1">
        <v>1220</v>
      </c>
      <c r="F1335" s="1" t="s">
        <v>68</v>
      </c>
      <c r="G1335" s="2">
        <v>45807</v>
      </c>
      <c r="H1335" s="4" t="s">
        <v>83</v>
      </c>
      <c r="I1335" s="1" t="s">
        <v>37</v>
      </c>
      <c r="J1335" s="1" t="s">
        <v>38</v>
      </c>
      <c r="K1335" s="1">
        <v>1</v>
      </c>
      <c r="L1335" s="1">
        <v>3</v>
      </c>
      <c r="M1335" s="1" t="s">
        <v>39</v>
      </c>
      <c r="N1335" s="1" t="s">
        <v>40</v>
      </c>
      <c r="O1335" s="1">
        <v>77.900000000000006</v>
      </c>
      <c r="P1335" s="35">
        <f t="shared" si="64"/>
        <v>0.77900000000000003</v>
      </c>
      <c r="Q1335" s="1">
        <f t="shared" si="63"/>
        <v>0.24796340133717296</v>
      </c>
      <c r="R1335" s="1">
        <v>7</v>
      </c>
      <c r="S1335" s="1">
        <v>5.2</v>
      </c>
      <c r="T1335" s="1">
        <f t="shared" si="65"/>
        <v>4.8290872410414437E-2</v>
      </c>
      <c r="U1335" s="1">
        <v>7</v>
      </c>
      <c r="V1335" s="1">
        <v>10</v>
      </c>
      <c r="W1335" s="1">
        <v>0</v>
      </c>
      <c r="X1335" s="1">
        <v>0</v>
      </c>
      <c r="Y1335" s="1">
        <v>0</v>
      </c>
      <c r="Z1335" s="1">
        <v>0</v>
      </c>
      <c r="AA1335" s="1">
        <v>0</v>
      </c>
      <c r="AB1335" s="1">
        <v>0</v>
      </c>
      <c r="AC1335" s="1" t="s">
        <v>41</v>
      </c>
      <c r="AD1335" s="1" t="s">
        <v>67</v>
      </c>
      <c r="AE1335" s="1" t="s">
        <v>40</v>
      </c>
      <c r="AF1335" s="3">
        <v>4649234.5725999996</v>
      </c>
      <c r="AG1335" s="3">
        <v>2543030.7661000001</v>
      </c>
      <c r="AH1335" s="3">
        <v>-76.190101999999996</v>
      </c>
      <c r="AI1335" s="3">
        <v>8.900601</v>
      </c>
    </row>
    <row r="1336" spans="1:35" ht="15.75" hidden="1" customHeight="1" x14ac:dyDescent="0.25">
      <c r="A1336" s="1" t="s">
        <v>32</v>
      </c>
      <c r="B1336" s="1" t="s">
        <v>101</v>
      </c>
      <c r="C1336" s="1" t="s">
        <v>102</v>
      </c>
      <c r="D1336" s="1">
        <v>29</v>
      </c>
      <c r="E1336" s="1">
        <v>1221</v>
      </c>
      <c r="F1336" s="1" t="s">
        <v>68</v>
      </c>
      <c r="G1336" s="2">
        <v>45807</v>
      </c>
      <c r="H1336" s="4" t="s">
        <v>83</v>
      </c>
      <c r="I1336" s="1" t="s">
        <v>37</v>
      </c>
      <c r="J1336" s="1" t="s">
        <v>38</v>
      </c>
      <c r="K1336" s="1">
        <v>1</v>
      </c>
      <c r="L1336" s="1">
        <v>4</v>
      </c>
      <c r="M1336" s="1" t="s">
        <v>52</v>
      </c>
      <c r="N1336" s="1" t="s">
        <v>40</v>
      </c>
      <c r="O1336" s="1">
        <v>110</v>
      </c>
      <c r="P1336" s="35">
        <f t="shared" si="64"/>
        <v>1.1000000000000001</v>
      </c>
      <c r="Q1336" s="1">
        <f t="shared" si="63"/>
        <v>0.35014087480216977</v>
      </c>
      <c r="R1336" s="1">
        <v>4.5</v>
      </c>
      <c r="S1336" s="1">
        <v>0.1</v>
      </c>
      <c r="T1336" s="1">
        <f t="shared" si="65"/>
        <v>9.6288740570596693E-2</v>
      </c>
      <c r="U1336" s="1">
        <v>4</v>
      </c>
      <c r="V1336" s="1">
        <v>7</v>
      </c>
      <c r="W1336" s="1"/>
      <c r="X1336" s="1"/>
      <c r="Y1336" s="1"/>
      <c r="Z1336" s="1"/>
      <c r="AA1336" s="1"/>
      <c r="AB1336" s="1"/>
      <c r="AC1336" s="1" t="s">
        <v>41</v>
      </c>
      <c r="AD1336" s="1" t="s">
        <v>67</v>
      </c>
      <c r="AE1336" s="1" t="s">
        <v>40</v>
      </c>
      <c r="AF1336" s="3">
        <v>4649233.2796</v>
      </c>
      <c r="AG1336" s="3">
        <v>2543033.9871</v>
      </c>
      <c r="AH1336" s="3">
        <v>-76.190113999999994</v>
      </c>
      <c r="AI1336" s="3">
        <v>8.9006299999999996</v>
      </c>
    </row>
    <row r="1337" spans="1:35" ht="15.75" hidden="1" customHeight="1" x14ac:dyDescent="0.25">
      <c r="A1337" s="1" t="s">
        <v>32</v>
      </c>
      <c r="B1337" s="1" t="s">
        <v>101</v>
      </c>
      <c r="C1337" s="1" t="s">
        <v>102</v>
      </c>
      <c r="D1337" s="1">
        <v>29</v>
      </c>
      <c r="E1337" s="1">
        <v>1222</v>
      </c>
      <c r="F1337" s="1" t="s">
        <v>68</v>
      </c>
      <c r="G1337" s="2">
        <v>45807</v>
      </c>
      <c r="H1337" s="4" t="s">
        <v>83</v>
      </c>
      <c r="I1337" s="1" t="s">
        <v>37</v>
      </c>
      <c r="J1337" s="1" t="s">
        <v>38</v>
      </c>
      <c r="K1337" s="1">
        <v>1</v>
      </c>
      <c r="L1337" s="1">
        <v>5</v>
      </c>
      <c r="M1337" s="1" t="s">
        <v>52</v>
      </c>
      <c r="N1337" s="1" t="s">
        <v>40</v>
      </c>
      <c r="O1337" s="1">
        <v>72</v>
      </c>
      <c r="P1337" s="35">
        <f t="shared" si="64"/>
        <v>0.72</v>
      </c>
      <c r="Q1337" s="1">
        <f t="shared" si="63"/>
        <v>0.22918311805232927</v>
      </c>
      <c r="R1337" s="1">
        <v>4.2</v>
      </c>
      <c r="S1337" s="1">
        <v>0.15</v>
      </c>
      <c r="T1337" s="1">
        <f t="shared" si="65"/>
        <v>4.1252961249419268E-2</v>
      </c>
      <c r="U1337" s="1">
        <v>4</v>
      </c>
      <c r="V1337" s="1">
        <v>7</v>
      </c>
      <c r="W1337" s="1"/>
      <c r="X1337" s="1"/>
      <c r="Y1337" s="1"/>
      <c r="Z1337" s="1"/>
      <c r="AA1337" s="1"/>
      <c r="AB1337" s="1"/>
      <c r="AC1337" s="1" t="s">
        <v>41</v>
      </c>
      <c r="AD1337" s="1" t="s">
        <v>67</v>
      </c>
      <c r="AE1337" s="1" t="s">
        <v>40</v>
      </c>
      <c r="AF1337" s="3">
        <v>4649228.0376000004</v>
      </c>
      <c r="AG1337" s="3">
        <v>2543038.7917999998</v>
      </c>
      <c r="AH1337" s="3">
        <v>-76.190162000000001</v>
      </c>
      <c r="AI1337" s="3">
        <v>8.9006729999999994</v>
      </c>
    </row>
    <row r="1338" spans="1:35" ht="15.75" hidden="1" customHeight="1" x14ac:dyDescent="0.25">
      <c r="A1338" s="1" t="s">
        <v>32</v>
      </c>
      <c r="B1338" s="1" t="s">
        <v>101</v>
      </c>
      <c r="C1338" s="1" t="s">
        <v>102</v>
      </c>
      <c r="D1338" s="1">
        <v>29</v>
      </c>
      <c r="E1338" s="1" t="s">
        <v>40</v>
      </c>
      <c r="F1338" s="1" t="s">
        <v>68</v>
      </c>
      <c r="G1338" s="2">
        <v>45807</v>
      </c>
      <c r="H1338" s="4" t="s">
        <v>83</v>
      </c>
      <c r="I1338" s="1" t="s">
        <v>37</v>
      </c>
      <c r="J1338" s="1" t="s">
        <v>38</v>
      </c>
      <c r="K1338" s="1">
        <v>1</v>
      </c>
      <c r="L1338" s="1">
        <v>6</v>
      </c>
      <c r="M1338" s="1" t="s">
        <v>44</v>
      </c>
      <c r="N1338" s="1">
        <v>15</v>
      </c>
      <c r="O1338" s="1" t="s">
        <v>40</v>
      </c>
      <c r="P1338" s="35"/>
      <c r="Q1338" s="1"/>
      <c r="R1338" s="1">
        <v>2.5</v>
      </c>
      <c r="S1338" s="1" t="s">
        <v>40</v>
      </c>
      <c r="T1338" s="1">
        <f t="shared" si="65"/>
        <v>0</v>
      </c>
      <c r="U1338" s="1" t="s">
        <v>40</v>
      </c>
      <c r="V1338" s="1" t="s">
        <v>40</v>
      </c>
      <c r="W1338" s="1"/>
      <c r="X1338" s="1"/>
      <c r="Y1338" s="1"/>
      <c r="Z1338" s="1"/>
      <c r="AA1338" s="1"/>
      <c r="AB1338" s="1"/>
      <c r="AC1338" s="1" t="s">
        <v>41</v>
      </c>
      <c r="AD1338" s="1" t="s">
        <v>67</v>
      </c>
      <c r="AE1338" s="1" t="s">
        <v>40</v>
      </c>
    </row>
    <row r="1339" spans="1:35" ht="15.75" hidden="1" customHeight="1" x14ac:dyDescent="0.25">
      <c r="A1339" s="1" t="s">
        <v>32</v>
      </c>
      <c r="B1339" s="1" t="s">
        <v>101</v>
      </c>
      <c r="C1339" s="1" t="s">
        <v>102</v>
      </c>
      <c r="D1339" s="1">
        <v>29</v>
      </c>
      <c r="E1339" s="1" t="s">
        <v>40</v>
      </c>
      <c r="F1339" s="1" t="s">
        <v>68</v>
      </c>
      <c r="G1339" s="2">
        <v>45807</v>
      </c>
      <c r="H1339" s="4" t="s">
        <v>83</v>
      </c>
      <c r="I1339" s="1" t="s">
        <v>37</v>
      </c>
      <c r="J1339" s="1" t="s">
        <v>38</v>
      </c>
      <c r="K1339" s="1">
        <v>1</v>
      </c>
      <c r="L1339" s="1">
        <v>7</v>
      </c>
      <c r="M1339" s="1" t="s">
        <v>47</v>
      </c>
      <c r="N1339" s="1">
        <v>32</v>
      </c>
      <c r="O1339" s="1" t="s">
        <v>40</v>
      </c>
      <c r="P1339" s="35"/>
      <c r="Q1339" s="1"/>
      <c r="R1339" s="1">
        <v>0.1</v>
      </c>
      <c r="S1339" s="1" t="s">
        <v>40</v>
      </c>
      <c r="T1339" s="1">
        <f t="shared" si="65"/>
        <v>0</v>
      </c>
      <c r="U1339" s="1" t="s">
        <v>40</v>
      </c>
      <c r="V1339" s="1" t="s">
        <v>40</v>
      </c>
      <c r="W1339" s="1"/>
      <c r="X1339" s="1"/>
      <c r="Y1339" s="1"/>
      <c r="Z1339" s="1"/>
      <c r="AA1339" s="1"/>
      <c r="AB1339" s="1"/>
      <c r="AC1339" s="1" t="s">
        <v>41</v>
      </c>
      <c r="AD1339" s="1" t="s">
        <v>67</v>
      </c>
      <c r="AE1339" s="1" t="s">
        <v>40</v>
      </c>
    </row>
    <row r="1340" spans="1:35" ht="15.75" hidden="1" customHeight="1" x14ac:dyDescent="0.25">
      <c r="A1340" s="1" t="s">
        <v>32</v>
      </c>
      <c r="B1340" s="1" t="s">
        <v>101</v>
      </c>
      <c r="C1340" s="1" t="s">
        <v>102</v>
      </c>
      <c r="D1340" s="1">
        <v>29</v>
      </c>
      <c r="E1340" s="1" t="s">
        <v>40</v>
      </c>
      <c r="F1340" s="1" t="s">
        <v>68</v>
      </c>
      <c r="G1340" s="2">
        <v>45807</v>
      </c>
      <c r="H1340" s="4" t="s">
        <v>83</v>
      </c>
      <c r="I1340" s="1" t="s">
        <v>37</v>
      </c>
      <c r="J1340" s="1" t="s">
        <v>38</v>
      </c>
      <c r="K1340" s="1">
        <v>1</v>
      </c>
      <c r="L1340" s="1">
        <v>8</v>
      </c>
      <c r="M1340" s="1" t="s">
        <v>46</v>
      </c>
      <c r="N1340" s="1">
        <v>2</v>
      </c>
      <c r="O1340" s="1" t="s">
        <v>40</v>
      </c>
      <c r="P1340" s="35"/>
      <c r="Q1340" s="1"/>
      <c r="R1340" s="1">
        <v>0.25</v>
      </c>
      <c r="S1340" s="1" t="s">
        <v>40</v>
      </c>
      <c r="T1340" s="1">
        <f t="shared" si="65"/>
        <v>0</v>
      </c>
      <c r="U1340" s="1" t="s">
        <v>40</v>
      </c>
      <c r="V1340" s="1" t="s">
        <v>40</v>
      </c>
      <c r="W1340" s="1"/>
      <c r="X1340" s="1"/>
      <c r="Y1340" s="1"/>
      <c r="Z1340" s="1"/>
      <c r="AA1340" s="1"/>
      <c r="AB1340" s="1"/>
      <c r="AC1340" s="1" t="s">
        <v>41</v>
      </c>
      <c r="AD1340" s="1" t="s">
        <v>67</v>
      </c>
      <c r="AE1340" s="1" t="s">
        <v>40</v>
      </c>
    </row>
    <row r="1341" spans="1:35" ht="15.75" hidden="1" customHeight="1" x14ac:dyDescent="0.25">
      <c r="A1341" s="1" t="s">
        <v>32</v>
      </c>
      <c r="B1341" s="1" t="s">
        <v>101</v>
      </c>
      <c r="C1341" s="1" t="s">
        <v>102</v>
      </c>
      <c r="D1341" s="1">
        <v>29</v>
      </c>
      <c r="E1341" s="1">
        <v>1223</v>
      </c>
      <c r="F1341" s="1" t="s">
        <v>68</v>
      </c>
      <c r="G1341" s="2">
        <v>45807</v>
      </c>
      <c r="H1341" s="4" t="s">
        <v>83</v>
      </c>
      <c r="I1341" s="1" t="s">
        <v>37</v>
      </c>
      <c r="J1341" s="1" t="s">
        <v>38</v>
      </c>
      <c r="K1341" s="1">
        <v>2</v>
      </c>
      <c r="L1341" s="1">
        <v>9</v>
      </c>
      <c r="M1341" s="1" t="s">
        <v>54</v>
      </c>
      <c r="N1341" s="1" t="s">
        <v>40</v>
      </c>
      <c r="O1341" s="1">
        <v>76</v>
      </c>
      <c r="P1341" s="35">
        <f t="shared" si="64"/>
        <v>0.76</v>
      </c>
      <c r="Q1341" s="1">
        <f t="shared" si="63"/>
        <v>0.24191551349968093</v>
      </c>
      <c r="R1341" s="1">
        <v>4.5</v>
      </c>
      <c r="S1341" s="1">
        <v>2</v>
      </c>
      <c r="T1341" s="1">
        <f t="shared" si="65"/>
        <v>4.5963947564939378E-2</v>
      </c>
      <c r="U1341" s="1">
        <v>0</v>
      </c>
      <c r="V1341" s="1">
        <v>4</v>
      </c>
      <c r="W1341" s="1"/>
      <c r="X1341" s="1"/>
      <c r="Y1341" s="1"/>
      <c r="Z1341" s="1"/>
      <c r="AA1341" s="1"/>
      <c r="AB1341" s="1"/>
      <c r="AC1341" s="1" t="s">
        <v>41</v>
      </c>
      <c r="AD1341" s="1" t="s">
        <v>67</v>
      </c>
      <c r="AE1341" s="1" t="s">
        <v>40</v>
      </c>
      <c r="AF1341" s="3">
        <v>4649233.7697999999</v>
      </c>
      <c r="AG1341" s="3">
        <v>2543027.0098000001</v>
      </c>
      <c r="AH1341" s="3">
        <v>-76.190109000000007</v>
      </c>
      <c r="AI1341" s="3">
        <v>8.9005670010000006</v>
      </c>
    </row>
    <row r="1342" spans="1:35" ht="15.75" hidden="1" customHeight="1" x14ac:dyDescent="0.25">
      <c r="A1342" s="1" t="s">
        <v>32</v>
      </c>
      <c r="B1342" s="1" t="s">
        <v>101</v>
      </c>
      <c r="C1342" s="1" t="s">
        <v>102</v>
      </c>
      <c r="D1342" s="1">
        <v>29</v>
      </c>
      <c r="E1342" s="1">
        <v>1224</v>
      </c>
      <c r="F1342" s="1" t="s">
        <v>68</v>
      </c>
      <c r="G1342" s="2">
        <v>45807</v>
      </c>
      <c r="H1342" s="4" t="s">
        <v>83</v>
      </c>
      <c r="I1342" s="1" t="s">
        <v>37</v>
      </c>
      <c r="J1342" s="1" t="s">
        <v>38</v>
      </c>
      <c r="K1342" s="1">
        <v>2</v>
      </c>
      <c r="L1342" s="1">
        <v>10</v>
      </c>
      <c r="M1342" s="1" t="s">
        <v>52</v>
      </c>
      <c r="N1342" s="1" t="s">
        <v>40</v>
      </c>
      <c r="O1342" s="1">
        <v>79</v>
      </c>
      <c r="P1342" s="35">
        <f t="shared" si="64"/>
        <v>0.79</v>
      </c>
      <c r="Q1342" s="1">
        <f t="shared" si="63"/>
        <v>0.25146481008519467</v>
      </c>
      <c r="R1342" s="1">
        <v>4</v>
      </c>
      <c r="S1342" s="1">
        <v>0.2</v>
      </c>
      <c r="T1342" s="1">
        <f t="shared" si="65"/>
        <v>4.966429999182595E-2</v>
      </c>
      <c r="U1342" s="1">
        <v>0</v>
      </c>
      <c r="V1342" s="1">
        <v>4</v>
      </c>
      <c r="W1342" s="1"/>
      <c r="X1342" s="1"/>
      <c r="Y1342" s="1"/>
      <c r="Z1342" s="1"/>
      <c r="AA1342" s="1"/>
      <c r="AB1342" s="1"/>
      <c r="AC1342" s="1" t="s">
        <v>41</v>
      </c>
      <c r="AD1342" s="1" t="s">
        <v>67</v>
      </c>
      <c r="AE1342" s="1" t="s">
        <v>40</v>
      </c>
      <c r="AF1342" s="3">
        <v>4649233.3572000004</v>
      </c>
      <c r="AG1342" s="3">
        <v>2543030.2231999999</v>
      </c>
      <c r="AH1342" s="3">
        <v>-76.190112999999997</v>
      </c>
      <c r="AI1342" s="3">
        <v>8.9005960000000002</v>
      </c>
    </row>
    <row r="1343" spans="1:35" ht="15.75" hidden="1" customHeight="1" x14ac:dyDescent="0.25">
      <c r="A1343" s="1" t="s">
        <v>32</v>
      </c>
      <c r="B1343" s="1" t="s">
        <v>101</v>
      </c>
      <c r="C1343" s="1" t="s">
        <v>102</v>
      </c>
      <c r="D1343" s="1">
        <v>29</v>
      </c>
      <c r="E1343" s="1" t="s">
        <v>40</v>
      </c>
      <c r="F1343" s="1" t="s">
        <v>68</v>
      </c>
      <c r="G1343" s="2">
        <v>45807</v>
      </c>
      <c r="H1343" s="4" t="s">
        <v>83</v>
      </c>
      <c r="I1343" s="1" t="s">
        <v>37</v>
      </c>
      <c r="J1343" s="1" t="s">
        <v>38</v>
      </c>
      <c r="K1343" s="1">
        <v>2</v>
      </c>
      <c r="L1343" s="1">
        <v>11</v>
      </c>
      <c r="M1343" s="1" t="s">
        <v>44</v>
      </c>
      <c r="N1343" s="1">
        <v>10</v>
      </c>
      <c r="O1343" s="1" t="s">
        <v>40</v>
      </c>
      <c r="P1343" s="35"/>
      <c r="Q1343" s="1"/>
      <c r="R1343" s="1">
        <v>1</v>
      </c>
      <c r="S1343" s="1" t="s">
        <v>40</v>
      </c>
      <c r="T1343" s="1">
        <f t="shared" si="65"/>
        <v>0</v>
      </c>
      <c r="U1343" s="1" t="s">
        <v>40</v>
      </c>
      <c r="V1343" s="1" t="s">
        <v>40</v>
      </c>
      <c r="W1343" s="1"/>
      <c r="X1343" s="1"/>
      <c r="Y1343" s="1"/>
      <c r="Z1343" s="1"/>
      <c r="AA1343" s="1"/>
      <c r="AB1343" s="1"/>
      <c r="AC1343" s="1" t="s">
        <v>41</v>
      </c>
      <c r="AD1343" s="1" t="s">
        <v>67</v>
      </c>
      <c r="AE1343" s="1" t="s">
        <v>40</v>
      </c>
    </row>
    <row r="1344" spans="1:35" ht="15.75" hidden="1" customHeight="1" x14ac:dyDescent="0.25">
      <c r="A1344" s="1" t="s">
        <v>32</v>
      </c>
      <c r="B1344" s="1" t="s">
        <v>101</v>
      </c>
      <c r="C1344" s="1" t="s">
        <v>102</v>
      </c>
      <c r="D1344" s="1">
        <v>29</v>
      </c>
      <c r="E1344" s="1" t="s">
        <v>40</v>
      </c>
      <c r="F1344" s="1" t="s">
        <v>68</v>
      </c>
      <c r="G1344" s="2">
        <v>45807</v>
      </c>
      <c r="H1344" s="4" t="s">
        <v>83</v>
      </c>
      <c r="I1344" s="1" t="s">
        <v>37</v>
      </c>
      <c r="J1344" s="1" t="s">
        <v>38</v>
      </c>
      <c r="K1344" s="1">
        <v>2</v>
      </c>
      <c r="L1344" s="1">
        <v>12</v>
      </c>
      <c r="M1344" s="1" t="s">
        <v>46</v>
      </c>
      <c r="N1344" s="1">
        <v>2</v>
      </c>
      <c r="O1344" s="1" t="s">
        <v>40</v>
      </c>
      <c r="P1344" s="35"/>
      <c r="Q1344" s="1"/>
      <c r="R1344" s="1">
        <v>0.22</v>
      </c>
      <c r="S1344" s="1" t="s">
        <v>40</v>
      </c>
      <c r="T1344" s="1">
        <f t="shared" si="65"/>
        <v>0</v>
      </c>
      <c r="U1344" s="1" t="s">
        <v>40</v>
      </c>
      <c r="V1344" s="1" t="s">
        <v>40</v>
      </c>
      <c r="W1344" s="1"/>
      <c r="X1344" s="1"/>
      <c r="Y1344" s="1"/>
      <c r="Z1344" s="1"/>
      <c r="AA1344" s="1"/>
      <c r="AB1344" s="1"/>
      <c r="AC1344" s="1" t="s">
        <v>41</v>
      </c>
      <c r="AD1344" s="1" t="s">
        <v>67</v>
      </c>
      <c r="AE1344" s="1" t="s">
        <v>40</v>
      </c>
    </row>
    <row r="1345" spans="1:35" ht="15.75" hidden="1" customHeight="1" x14ac:dyDescent="0.25">
      <c r="A1345" s="1" t="s">
        <v>32</v>
      </c>
      <c r="B1345" s="1" t="s">
        <v>101</v>
      </c>
      <c r="C1345" s="1" t="s">
        <v>102</v>
      </c>
      <c r="D1345" s="1">
        <v>29</v>
      </c>
      <c r="E1345" s="1" t="s">
        <v>40</v>
      </c>
      <c r="F1345" s="1" t="s">
        <v>68</v>
      </c>
      <c r="G1345" s="2">
        <v>45807</v>
      </c>
      <c r="H1345" s="4" t="s">
        <v>83</v>
      </c>
      <c r="I1345" s="1" t="s">
        <v>37</v>
      </c>
      <c r="J1345" s="1" t="s">
        <v>38</v>
      </c>
      <c r="K1345" s="1">
        <v>2</v>
      </c>
      <c r="L1345" s="1">
        <v>13</v>
      </c>
      <c r="M1345" s="1" t="s">
        <v>47</v>
      </c>
      <c r="N1345" s="1">
        <v>15</v>
      </c>
      <c r="O1345" s="1" t="s">
        <v>40</v>
      </c>
      <c r="P1345" s="35"/>
      <c r="Q1345" s="1"/>
      <c r="R1345" s="1">
        <v>0.13</v>
      </c>
      <c r="S1345" s="1" t="s">
        <v>40</v>
      </c>
      <c r="T1345" s="1">
        <f t="shared" si="65"/>
        <v>0</v>
      </c>
      <c r="U1345" s="1" t="s">
        <v>40</v>
      </c>
      <c r="V1345" s="1" t="s">
        <v>40</v>
      </c>
      <c r="W1345" s="1"/>
      <c r="X1345" s="1"/>
      <c r="Y1345" s="1"/>
      <c r="Z1345" s="1"/>
      <c r="AA1345" s="1"/>
      <c r="AB1345" s="1"/>
      <c r="AC1345" s="1" t="s">
        <v>41</v>
      </c>
      <c r="AD1345" s="1" t="s">
        <v>67</v>
      </c>
      <c r="AE1345" s="1" t="s">
        <v>40</v>
      </c>
    </row>
    <row r="1346" spans="1:35" ht="15.75" hidden="1" customHeight="1" x14ac:dyDescent="0.25">
      <c r="A1346" s="1" t="s">
        <v>32</v>
      </c>
      <c r="B1346" s="1" t="s">
        <v>101</v>
      </c>
      <c r="C1346" s="1" t="s">
        <v>102</v>
      </c>
      <c r="D1346" s="1">
        <v>29</v>
      </c>
      <c r="E1346" s="1">
        <v>1225</v>
      </c>
      <c r="F1346" s="1" t="s">
        <v>68</v>
      </c>
      <c r="G1346" s="2">
        <v>45807</v>
      </c>
      <c r="H1346" s="4" t="s">
        <v>83</v>
      </c>
      <c r="I1346" s="1" t="s">
        <v>37</v>
      </c>
      <c r="J1346" s="1" t="s">
        <v>38</v>
      </c>
      <c r="K1346" s="1">
        <v>3</v>
      </c>
      <c r="L1346" s="1">
        <v>14</v>
      </c>
      <c r="M1346" s="1" t="s">
        <v>54</v>
      </c>
      <c r="N1346" s="1" t="s">
        <v>40</v>
      </c>
      <c r="O1346" s="1">
        <v>92.3</v>
      </c>
      <c r="P1346" s="35">
        <f t="shared" si="64"/>
        <v>0.92299999999999993</v>
      </c>
      <c r="Q1346" s="1">
        <f t="shared" si="63"/>
        <v>0.29380002494763879</v>
      </c>
      <c r="R1346" s="1">
        <v>5.0999999999999996</v>
      </c>
      <c r="S1346" s="1">
        <v>2.7</v>
      </c>
      <c r="T1346" s="1">
        <f t="shared" si="65"/>
        <v>6.7794355756667646E-2</v>
      </c>
      <c r="U1346" s="1">
        <v>6</v>
      </c>
      <c r="V1346" s="1">
        <v>9</v>
      </c>
      <c r="W1346" s="1"/>
      <c r="X1346" s="1"/>
      <c r="Y1346" s="1"/>
      <c r="Z1346" s="1"/>
      <c r="AA1346" s="1"/>
      <c r="AB1346" s="1"/>
      <c r="AC1346" s="1" t="s">
        <v>41</v>
      </c>
      <c r="AD1346" s="1" t="s">
        <v>67</v>
      </c>
      <c r="AE1346" s="1" t="s">
        <v>40</v>
      </c>
      <c r="AF1346" s="3">
        <v>4649244.5778999999</v>
      </c>
      <c r="AG1346" s="3">
        <v>2543029.4622999998</v>
      </c>
      <c r="AH1346" s="3">
        <v>-76.190010999999998</v>
      </c>
      <c r="AI1346" s="3">
        <v>8.9005899999999993</v>
      </c>
    </row>
    <row r="1347" spans="1:35" ht="15.75" hidden="1" customHeight="1" x14ac:dyDescent="0.25">
      <c r="A1347" s="1" t="s">
        <v>32</v>
      </c>
      <c r="B1347" s="1" t="s">
        <v>101</v>
      </c>
      <c r="C1347" s="1" t="s">
        <v>102</v>
      </c>
      <c r="D1347" s="1">
        <v>29</v>
      </c>
      <c r="E1347" s="1">
        <v>1226</v>
      </c>
      <c r="F1347" s="1" t="s">
        <v>68</v>
      </c>
      <c r="G1347" s="2">
        <v>45807</v>
      </c>
      <c r="H1347" s="4" t="s">
        <v>83</v>
      </c>
      <c r="I1347" s="1" t="s">
        <v>37</v>
      </c>
      <c r="J1347" s="1" t="s">
        <v>38</v>
      </c>
      <c r="K1347" s="1">
        <v>3</v>
      </c>
      <c r="L1347" s="1">
        <v>15</v>
      </c>
      <c r="M1347" s="1" t="s">
        <v>39</v>
      </c>
      <c r="N1347" s="1" t="s">
        <v>40</v>
      </c>
      <c r="O1347" s="1">
        <v>60.2</v>
      </c>
      <c r="P1347" s="35">
        <f t="shared" si="64"/>
        <v>0.60199999999999998</v>
      </c>
      <c r="Q1347" s="1">
        <f t="shared" si="63"/>
        <v>0.19162255148264198</v>
      </c>
      <c r="R1347" s="1">
        <v>8.8000000000000007</v>
      </c>
      <c r="S1347" s="1">
        <v>6.5</v>
      </c>
      <c r="T1347" s="1">
        <f t="shared" si="65"/>
        <v>2.8839193998137617E-2</v>
      </c>
      <c r="U1347" s="1">
        <v>10</v>
      </c>
      <c r="V1347" s="1">
        <v>16</v>
      </c>
      <c r="W1347" s="1">
        <v>1</v>
      </c>
      <c r="X1347" s="1">
        <v>0</v>
      </c>
      <c r="Y1347" s="1">
        <v>0</v>
      </c>
      <c r="Z1347" s="1">
        <v>0</v>
      </c>
      <c r="AA1347" s="1">
        <v>1</v>
      </c>
      <c r="AB1347" s="1">
        <v>1</v>
      </c>
      <c r="AC1347" s="1" t="s">
        <v>41</v>
      </c>
      <c r="AD1347" s="1" t="s">
        <v>67</v>
      </c>
      <c r="AE1347" s="1" t="s">
        <v>40</v>
      </c>
      <c r="AF1347" s="3">
        <v>4649243.2982000001</v>
      </c>
      <c r="AG1347" s="3">
        <v>2543034.2327999999</v>
      </c>
      <c r="AH1347" s="3">
        <v>-76.190022999999997</v>
      </c>
      <c r="AI1347" s="3">
        <v>8.9006329999999991</v>
      </c>
    </row>
    <row r="1348" spans="1:35" ht="15.75" hidden="1" customHeight="1" x14ac:dyDescent="0.25">
      <c r="A1348" s="1" t="s">
        <v>32</v>
      </c>
      <c r="B1348" s="1" t="s">
        <v>101</v>
      </c>
      <c r="C1348" s="1" t="s">
        <v>102</v>
      </c>
      <c r="D1348" s="1">
        <v>29</v>
      </c>
      <c r="E1348" s="1" t="s">
        <v>40</v>
      </c>
      <c r="F1348" s="1" t="s">
        <v>68</v>
      </c>
      <c r="G1348" s="2">
        <v>45807</v>
      </c>
      <c r="H1348" s="4" t="s">
        <v>83</v>
      </c>
      <c r="I1348" s="1" t="s">
        <v>37</v>
      </c>
      <c r="J1348" s="1" t="s">
        <v>38</v>
      </c>
      <c r="K1348" s="1">
        <v>3</v>
      </c>
      <c r="L1348" s="1">
        <v>16</v>
      </c>
      <c r="M1348" s="1" t="s">
        <v>44</v>
      </c>
      <c r="N1348" s="1">
        <v>1</v>
      </c>
      <c r="O1348" s="1" t="s">
        <v>40</v>
      </c>
      <c r="P1348" s="35"/>
      <c r="Q1348" s="1"/>
      <c r="R1348" s="1">
        <v>0.5</v>
      </c>
      <c r="S1348" s="1" t="s">
        <v>40</v>
      </c>
      <c r="T1348" s="1">
        <f t="shared" si="65"/>
        <v>0</v>
      </c>
      <c r="U1348" s="1" t="s">
        <v>40</v>
      </c>
      <c r="V1348" s="1" t="s">
        <v>40</v>
      </c>
      <c r="W1348" s="1"/>
      <c r="X1348" s="1"/>
      <c r="Y1348" s="1"/>
      <c r="Z1348" s="1"/>
      <c r="AA1348" s="1"/>
      <c r="AB1348" s="1"/>
      <c r="AC1348" s="1" t="s">
        <v>41</v>
      </c>
      <c r="AD1348" s="1" t="s">
        <v>67</v>
      </c>
      <c r="AE1348" s="1" t="s">
        <v>40</v>
      </c>
    </row>
    <row r="1349" spans="1:35" ht="15.75" hidden="1" customHeight="1" x14ac:dyDescent="0.25">
      <c r="A1349" s="1" t="s">
        <v>32</v>
      </c>
      <c r="B1349" s="1" t="s">
        <v>101</v>
      </c>
      <c r="C1349" s="1" t="s">
        <v>102</v>
      </c>
      <c r="D1349" s="1">
        <v>29</v>
      </c>
      <c r="E1349" s="1">
        <v>1227</v>
      </c>
      <c r="F1349" s="1" t="s">
        <v>68</v>
      </c>
      <c r="G1349" s="2">
        <v>45807</v>
      </c>
      <c r="H1349" s="4" t="s">
        <v>83</v>
      </c>
      <c r="I1349" s="1" t="s">
        <v>37</v>
      </c>
      <c r="J1349" s="1" t="s">
        <v>38</v>
      </c>
      <c r="K1349" s="1">
        <v>5</v>
      </c>
      <c r="L1349" s="1">
        <v>17</v>
      </c>
      <c r="M1349" s="1" t="s">
        <v>39</v>
      </c>
      <c r="N1349" s="1" t="s">
        <v>40</v>
      </c>
      <c r="O1349" s="1">
        <v>67.5</v>
      </c>
      <c r="P1349" s="35">
        <f t="shared" si="64"/>
        <v>0.67500000000000004</v>
      </c>
      <c r="Q1349" s="1">
        <f t="shared" si="63"/>
        <v>0.21485917317405873</v>
      </c>
      <c r="R1349" s="1">
        <v>9.5</v>
      </c>
      <c r="S1349" s="1">
        <v>7</v>
      </c>
      <c r="T1349" s="1">
        <f t="shared" si="65"/>
        <v>3.6257485473122415E-2</v>
      </c>
      <c r="U1349" s="1">
        <v>12</v>
      </c>
      <c r="V1349" s="1">
        <v>18</v>
      </c>
      <c r="W1349" s="1">
        <v>2</v>
      </c>
      <c r="X1349" s="1">
        <v>0</v>
      </c>
      <c r="Y1349" s="1">
        <v>0</v>
      </c>
      <c r="Z1349" s="1">
        <v>0</v>
      </c>
      <c r="AA1349" s="1">
        <v>0</v>
      </c>
      <c r="AB1349" s="1">
        <v>0</v>
      </c>
      <c r="AC1349" s="1" t="s">
        <v>41</v>
      </c>
      <c r="AD1349" s="1" t="s">
        <v>67</v>
      </c>
      <c r="AE1349" s="1" t="s">
        <v>40</v>
      </c>
      <c r="AF1349" s="3">
        <v>4649243.8978000004</v>
      </c>
      <c r="AG1349" s="3">
        <v>2543052.7119999998</v>
      </c>
      <c r="AH1349" s="3">
        <v>-76.190019000000007</v>
      </c>
      <c r="AI1349" s="3">
        <v>8.9008000000000003</v>
      </c>
    </row>
    <row r="1350" spans="1:35" ht="15.75" hidden="1" customHeight="1" x14ac:dyDescent="0.25">
      <c r="A1350" s="1" t="s">
        <v>32</v>
      </c>
      <c r="B1350" s="1" t="s">
        <v>101</v>
      </c>
      <c r="C1350" s="1" t="s">
        <v>102</v>
      </c>
      <c r="D1350" s="1">
        <v>29</v>
      </c>
      <c r="E1350" s="1">
        <v>1228</v>
      </c>
      <c r="F1350" s="1" t="s">
        <v>68</v>
      </c>
      <c r="G1350" s="2">
        <v>45807</v>
      </c>
      <c r="H1350" s="4" t="s">
        <v>83</v>
      </c>
      <c r="I1350" s="1" t="s">
        <v>37</v>
      </c>
      <c r="J1350" s="1" t="s">
        <v>38</v>
      </c>
      <c r="K1350" s="1">
        <v>5</v>
      </c>
      <c r="L1350" s="1">
        <v>18</v>
      </c>
      <c r="M1350" s="1" t="s">
        <v>52</v>
      </c>
      <c r="N1350" s="1" t="s">
        <v>40</v>
      </c>
      <c r="O1350" s="1">
        <v>61</v>
      </c>
      <c r="P1350" s="35">
        <f t="shared" si="64"/>
        <v>0.61</v>
      </c>
      <c r="Q1350" s="1">
        <f t="shared" si="63"/>
        <v>0.19416903057211232</v>
      </c>
      <c r="R1350" s="1">
        <v>3.5</v>
      </c>
      <c r="S1350" s="1">
        <v>0.1</v>
      </c>
      <c r="T1350" s="1">
        <f t="shared" si="65"/>
        <v>2.9610777162247127E-2</v>
      </c>
      <c r="U1350" s="1">
        <v>4</v>
      </c>
      <c r="V1350" s="1">
        <v>7</v>
      </c>
      <c r="W1350" s="1"/>
      <c r="X1350" s="1"/>
      <c r="Y1350" s="1"/>
      <c r="Z1350" s="1"/>
      <c r="AA1350" s="1"/>
      <c r="AB1350" s="1"/>
      <c r="AC1350" s="1" t="s">
        <v>41</v>
      </c>
      <c r="AD1350" s="1" t="s">
        <v>67</v>
      </c>
      <c r="AE1350" s="1" t="s">
        <v>40</v>
      </c>
      <c r="AF1350" s="3">
        <v>4649246.1853</v>
      </c>
      <c r="AG1350" s="3">
        <v>2543049.9251999999</v>
      </c>
      <c r="AH1350" s="3">
        <v>-76.189998000000003</v>
      </c>
      <c r="AI1350" s="3">
        <v>8.9007749999999994</v>
      </c>
    </row>
    <row r="1351" spans="1:35" ht="15.75" hidden="1" customHeight="1" x14ac:dyDescent="0.25">
      <c r="A1351" s="1" t="s">
        <v>32</v>
      </c>
      <c r="B1351" s="1" t="s">
        <v>101</v>
      </c>
      <c r="C1351" s="1" t="s">
        <v>102</v>
      </c>
      <c r="D1351" s="1">
        <v>29</v>
      </c>
      <c r="E1351" s="1">
        <v>1229</v>
      </c>
      <c r="F1351" s="1" t="s">
        <v>68</v>
      </c>
      <c r="G1351" s="2">
        <v>45807</v>
      </c>
      <c r="H1351" s="4" t="s">
        <v>83</v>
      </c>
      <c r="I1351" s="1" t="s">
        <v>37</v>
      </c>
      <c r="J1351" s="1" t="s">
        <v>38</v>
      </c>
      <c r="K1351" s="1">
        <v>5</v>
      </c>
      <c r="L1351" s="1">
        <v>19</v>
      </c>
      <c r="M1351" s="1" t="s">
        <v>39</v>
      </c>
      <c r="N1351" s="1" t="s">
        <v>40</v>
      </c>
      <c r="O1351" s="1">
        <v>61</v>
      </c>
      <c r="P1351" s="35">
        <f t="shared" si="64"/>
        <v>0.61</v>
      </c>
      <c r="Q1351" s="1">
        <f t="shared" si="63"/>
        <v>0.19416903057211232</v>
      </c>
      <c r="R1351" s="1">
        <v>9</v>
      </c>
      <c r="S1351" s="1">
        <v>6.5</v>
      </c>
      <c r="T1351" s="1">
        <f t="shared" si="65"/>
        <v>2.9610777162247127E-2</v>
      </c>
      <c r="U1351" s="1">
        <v>12</v>
      </c>
      <c r="V1351" s="1">
        <v>19</v>
      </c>
      <c r="W1351" s="1">
        <v>2</v>
      </c>
      <c r="X1351" s="1">
        <v>1</v>
      </c>
      <c r="Y1351" s="1">
        <v>0</v>
      </c>
      <c r="Z1351" s="1">
        <v>0</v>
      </c>
      <c r="AA1351" s="1">
        <v>1</v>
      </c>
      <c r="AB1351" s="1">
        <v>1</v>
      </c>
      <c r="AC1351" s="1" t="s">
        <v>41</v>
      </c>
      <c r="AD1351" s="1" t="s">
        <v>67</v>
      </c>
      <c r="AE1351" s="1" t="s">
        <v>40</v>
      </c>
      <c r="AF1351" s="3">
        <v>4649245.3257999998</v>
      </c>
      <c r="AG1351" s="3">
        <v>2543052.3676999998</v>
      </c>
      <c r="AH1351" s="3">
        <v>-76.190005999999997</v>
      </c>
      <c r="AI1351" s="3">
        <v>8.9007970010000008</v>
      </c>
    </row>
    <row r="1352" spans="1:35" ht="15.75" hidden="1" customHeight="1" x14ac:dyDescent="0.25">
      <c r="A1352" s="1" t="s">
        <v>32</v>
      </c>
      <c r="B1352" s="1" t="s">
        <v>101</v>
      </c>
      <c r="C1352" s="1" t="s">
        <v>102</v>
      </c>
      <c r="D1352" s="1">
        <v>29</v>
      </c>
      <c r="E1352" s="1" t="s">
        <v>40</v>
      </c>
      <c r="F1352" s="1" t="s">
        <v>68</v>
      </c>
      <c r="G1352" s="2">
        <v>45807</v>
      </c>
      <c r="H1352" s="4" t="s">
        <v>83</v>
      </c>
      <c r="I1352" s="1" t="s">
        <v>37</v>
      </c>
      <c r="J1352" s="1" t="s">
        <v>38</v>
      </c>
      <c r="K1352" s="1">
        <v>5</v>
      </c>
      <c r="L1352" s="1">
        <v>20</v>
      </c>
      <c r="M1352" s="1" t="s">
        <v>44</v>
      </c>
      <c r="N1352" s="1">
        <v>13</v>
      </c>
      <c r="O1352" s="1" t="s">
        <v>40</v>
      </c>
      <c r="P1352" s="35"/>
      <c r="Q1352" s="1"/>
      <c r="R1352" s="1">
        <v>2.5</v>
      </c>
      <c r="S1352" s="1" t="s">
        <v>40</v>
      </c>
      <c r="T1352" s="1">
        <f t="shared" si="65"/>
        <v>0</v>
      </c>
      <c r="U1352" s="1" t="s">
        <v>40</v>
      </c>
      <c r="V1352" s="1" t="s">
        <v>40</v>
      </c>
      <c r="W1352" s="1"/>
      <c r="X1352" s="1"/>
      <c r="Y1352" s="1"/>
      <c r="Z1352" s="1"/>
      <c r="AA1352" s="1"/>
      <c r="AB1352" s="1"/>
      <c r="AC1352" s="1" t="s">
        <v>41</v>
      </c>
      <c r="AD1352" s="1" t="s">
        <v>67</v>
      </c>
      <c r="AE1352" s="1" t="s">
        <v>40</v>
      </c>
    </row>
    <row r="1353" spans="1:35" ht="15.75" hidden="1" customHeight="1" x14ac:dyDescent="0.25">
      <c r="A1353" s="1" t="s">
        <v>32</v>
      </c>
      <c r="B1353" s="1" t="s">
        <v>101</v>
      </c>
      <c r="C1353" s="1" t="s">
        <v>102</v>
      </c>
      <c r="D1353" s="1">
        <v>29</v>
      </c>
      <c r="E1353" s="1" t="s">
        <v>40</v>
      </c>
      <c r="F1353" s="1" t="s">
        <v>68</v>
      </c>
      <c r="G1353" s="2">
        <v>45807</v>
      </c>
      <c r="H1353" s="4" t="s">
        <v>83</v>
      </c>
      <c r="I1353" s="1" t="s">
        <v>37</v>
      </c>
      <c r="J1353" s="1" t="s">
        <v>38</v>
      </c>
      <c r="K1353" s="1">
        <v>5</v>
      </c>
      <c r="L1353" s="1">
        <v>21</v>
      </c>
      <c r="M1353" s="1" t="s">
        <v>47</v>
      </c>
      <c r="N1353" s="1">
        <v>32</v>
      </c>
      <c r="O1353" s="1" t="s">
        <v>40</v>
      </c>
      <c r="P1353" s="35"/>
      <c r="Q1353" s="1"/>
      <c r="R1353" s="1">
        <v>0.15</v>
      </c>
      <c r="S1353" s="1" t="s">
        <v>40</v>
      </c>
      <c r="T1353" s="1">
        <f t="shared" si="65"/>
        <v>0</v>
      </c>
      <c r="U1353" s="1" t="s">
        <v>40</v>
      </c>
      <c r="V1353" s="1" t="s">
        <v>40</v>
      </c>
      <c r="W1353" s="1"/>
      <c r="X1353" s="1"/>
      <c r="Y1353" s="1"/>
      <c r="Z1353" s="1"/>
      <c r="AA1353" s="1"/>
      <c r="AB1353" s="1"/>
      <c r="AC1353" s="1" t="s">
        <v>41</v>
      </c>
      <c r="AD1353" s="1" t="s">
        <v>67</v>
      </c>
      <c r="AE1353" s="1" t="s">
        <v>40</v>
      </c>
    </row>
    <row r="1354" spans="1:35" ht="15.75" hidden="1" customHeight="1" x14ac:dyDescent="0.25">
      <c r="A1354" s="1" t="s">
        <v>32</v>
      </c>
      <c r="B1354" s="1" t="s">
        <v>101</v>
      </c>
      <c r="C1354" s="1" t="s">
        <v>102</v>
      </c>
      <c r="D1354" s="1">
        <v>29</v>
      </c>
      <c r="E1354" s="1" t="s">
        <v>40</v>
      </c>
      <c r="F1354" s="1" t="s">
        <v>68</v>
      </c>
      <c r="G1354" s="2">
        <v>45807</v>
      </c>
      <c r="H1354" s="4" t="s">
        <v>83</v>
      </c>
      <c r="I1354" s="1" t="s">
        <v>37</v>
      </c>
      <c r="J1354" s="1" t="s">
        <v>38</v>
      </c>
      <c r="K1354" s="1">
        <v>5</v>
      </c>
      <c r="L1354" s="1">
        <v>22</v>
      </c>
      <c r="M1354" s="1" t="s">
        <v>46</v>
      </c>
      <c r="N1354" s="1">
        <v>2</v>
      </c>
      <c r="O1354" s="1" t="s">
        <v>40</v>
      </c>
      <c r="P1354" s="35"/>
      <c r="Q1354" s="1"/>
      <c r="R1354" s="1">
        <v>0.25</v>
      </c>
      <c r="S1354" s="1" t="s">
        <v>40</v>
      </c>
      <c r="T1354" s="1">
        <f t="shared" si="65"/>
        <v>0</v>
      </c>
      <c r="U1354" s="1" t="s">
        <v>40</v>
      </c>
      <c r="V1354" s="1" t="s">
        <v>40</v>
      </c>
      <c r="W1354" s="1"/>
      <c r="X1354" s="1"/>
      <c r="Y1354" s="1"/>
      <c r="Z1354" s="1"/>
      <c r="AA1354" s="1"/>
      <c r="AB1354" s="1"/>
      <c r="AC1354" s="1" t="s">
        <v>41</v>
      </c>
      <c r="AD1354" s="1" t="s">
        <v>67</v>
      </c>
      <c r="AE1354" s="1" t="s">
        <v>40</v>
      </c>
    </row>
    <row r="1355" spans="1:35" ht="15.75" hidden="1" customHeight="1" x14ac:dyDescent="0.25">
      <c r="A1355" s="1" t="s">
        <v>32</v>
      </c>
      <c r="B1355" s="1" t="s">
        <v>101</v>
      </c>
      <c r="C1355" s="1" t="s">
        <v>102</v>
      </c>
      <c r="D1355" s="1">
        <v>29</v>
      </c>
      <c r="E1355" s="1" t="s">
        <v>40</v>
      </c>
      <c r="F1355" s="1" t="s">
        <v>68</v>
      </c>
      <c r="G1355" s="2">
        <v>45807</v>
      </c>
      <c r="H1355" s="4" t="s">
        <v>83</v>
      </c>
      <c r="I1355" s="1" t="s">
        <v>37</v>
      </c>
      <c r="J1355" s="1" t="s">
        <v>38</v>
      </c>
      <c r="K1355" s="1">
        <v>6</v>
      </c>
      <c r="L1355" s="1">
        <v>23</v>
      </c>
      <c r="M1355" s="1" t="s">
        <v>47</v>
      </c>
      <c r="N1355" s="1">
        <v>3</v>
      </c>
      <c r="O1355" s="1" t="s">
        <v>40</v>
      </c>
      <c r="P1355" s="35"/>
      <c r="Q1355" s="1"/>
      <c r="R1355" s="1">
        <v>0.15</v>
      </c>
      <c r="S1355" s="1" t="s">
        <v>40</v>
      </c>
      <c r="T1355" s="1">
        <f t="shared" si="65"/>
        <v>0</v>
      </c>
      <c r="U1355" s="1" t="s">
        <v>40</v>
      </c>
      <c r="V1355" s="1" t="s">
        <v>40</v>
      </c>
      <c r="W1355" s="1"/>
      <c r="X1355" s="1"/>
      <c r="Y1355" s="1"/>
      <c r="Z1355" s="1"/>
      <c r="AA1355" s="1"/>
      <c r="AB1355" s="1"/>
      <c r="AC1355" s="1" t="s">
        <v>41</v>
      </c>
      <c r="AD1355" s="1" t="s">
        <v>67</v>
      </c>
      <c r="AE1355" s="1" t="s">
        <v>40</v>
      </c>
    </row>
    <row r="1356" spans="1:35" ht="15.75" hidden="1" customHeight="1" x14ac:dyDescent="0.25">
      <c r="A1356" s="1" t="s">
        <v>32</v>
      </c>
      <c r="B1356" s="1" t="s">
        <v>101</v>
      </c>
      <c r="C1356" s="1" t="s">
        <v>102</v>
      </c>
      <c r="D1356" s="1">
        <v>29</v>
      </c>
      <c r="E1356" s="1" t="s">
        <v>40</v>
      </c>
      <c r="F1356" s="1" t="s">
        <v>68</v>
      </c>
      <c r="G1356" s="2">
        <v>45807</v>
      </c>
      <c r="H1356" s="4" t="s">
        <v>83</v>
      </c>
      <c r="I1356" s="1" t="s">
        <v>37</v>
      </c>
      <c r="J1356" s="1" t="s">
        <v>38</v>
      </c>
      <c r="K1356" s="1">
        <v>6</v>
      </c>
      <c r="L1356" s="1">
        <v>24</v>
      </c>
      <c r="M1356" s="1" t="s">
        <v>44</v>
      </c>
      <c r="N1356" s="1">
        <v>1</v>
      </c>
      <c r="O1356" s="1" t="s">
        <v>40</v>
      </c>
      <c r="P1356" s="35"/>
      <c r="Q1356" s="1"/>
      <c r="R1356" s="1">
        <v>2.5</v>
      </c>
      <c r="S1356" s="1" t="s">
        <v>40</v>
      </c>
      <c r="T1356" s="1">
        <f t="shared" si="65"/>
        <v>0</v>
      </c>
      <c r="U1356" s="1" t="s">
        <v>40</v>
      </c>
      <c r="V1356" s="1" t="s">
        <v>40</v>
      </c>
      <c r="W1356" s="1"/>
      <c r="X1356" s="1"/>
      <c r="Y1356" s="1"/>
      <c r="Z1356" s="1"/>
      <c r="AA1356" s="1"/>
      <c r="AB1356" s="1"/>
      <c r="AC1356" s="1" t="s">
        <v>41</v>
      </c>
      <c r="AD1356" s="1" t="s">
        <v>67</v>
      </c>
      <c r="AE1356" s="1" t="s">
        <v>40</v>
      </c>
    </row>
    <row r="1357" spans="1:35" ht="15.75" hidden="1" customHeight="1" x14ac:dyDescent="0.25">
      <c r="A1357" s="1" t="s">
        <v>32</v>
      </c>
      <c r="B1357" s="1" t="s">
        <v>101</v>
      </c>
      <c r="C1357" s="1" t="s">
        <v>102</v>
      </c>
      <c r="D1357" s="1">
        <v>29</v>
      </c>
      <c r="E1357" s="1">
        <v>1230</v>
      </c>
      <c r="F1357" s="1" t="s">
        <v>68</v>
      </c>
      <c r="G1357" s="2">
        <v>45807</v>
      </c>
      <c r="H1357" s="4" t="s">
        <v>83</v>
      </c>
      <c r="I1357" s="1" t="s">
        <v>37</v>
      </c>
      <c r="J1357" s="1" t="s">
        <v>38</v>
      </c>
      <c r="K1357" s="1">
        <v>7</v>
      </c>
      <c r="L1357" s="1">
        <v>25</v>
      </c>
      <c r="M1357" s="1" t="s">
        <v>39</v>
      </c>
      <c r="N1357" s="1" t="s">
        <v>40</v>
      </c>
      <c r="O1357" s="1">
        <v>61</v>
      </c>
      <c r="P1357" s="35">
        <f t="shared" si="64"/>
        <v>0.61</v>
      </c>
      <c r="Q1357" s="1">
        <f t="shared" si="63"/>
        <v>0.19416903057211232</v>
      </c>
      <c r="R1357" s="1">
        <v>8.6</v>
      </c>
      <c r="S1357" s="1">
        <v>6.5</v>
      </c>
      <c r="T1357" s="1">
        <f t="shared" si="65"/>
        <v>2.9610777162247127E-2</v>
      </c>
      <c r="U1357" s="1">
        <v>13</v>
      </c>
      <c r="V1357" s="1">
        <v>20</v>
      </c>
      <c r="W1357" s="1">
        <v>2</v>
      </c>
      <c r="X1357" s="1">
        <v>0</v>
      </c>
      <c r="Y1357" s="1">
        <v>0</v>
      </c>
      <c r="Z1357" s="1">
        <v>0</v>
      </c>
      <c r="AA1357" s="1">
        <v>1</v>
      </c>
      <c r="AB1357" s="1">
        <v>2</v>
      </c>
      <c r="AC1357" s="1" t="s">
        <v>41</v>
      </c>
      <c r="AD1357" s="1" t="s">
        <v>67</v>
      </c>
      <c r="AE1357" s="1" t="s">
        <v>40</v>
      </c>
      <c r="AF1357" s="3">
        <v>4649258.9106000001</v>
      </c>
      <c r="AG1357" s="3">
        <v>2543044.9452999998</v>
      </c>
      <c r="AH1357" s="3">
        <v>-76.189881999999997</v>
      </c>
      <c r="AI1357" s="3">
        <v>8.9007310000000004</v>
      </c>
    </row>
    <row r="1358" spans="1:35" ht="15.75" hidden="1" customHeight="1" x14ac:dyDescent="0.25">
      <c r="A1358" s="1" t="s">
        <v>32</v>
      </c>
      <c r="B1358" s="1" t="s">
        <v>101</v>
      </c>
      <c r="C1358" s="1" t="s">
        <v>102</v>
      </c>
      <c r="D1358" s="1">
        <v>29</v>
      </c>
      <c r="E1358" s="1" t="s">
        <v>40</v>
      </c>
      <c r="F1358" s="1" t="s">
        <v>68</v>
      </c>
      <c r="G1358" s="2">
        <v>45807</v>
      </c>
      <c r="H1358" s="4" t="s">
        <v>83</v>
      </c>
      <c r="I1358" s="1" t="s">
        <v>37</v>
      </c>
      <c r="J1358" s="1" t="s">
        <v>38</v>
      </c>
      <c r="K1358" s="1">
        <v>7</v>
      </c>
      <c r="L1358" s="1">
        <v>26</v>
      </c>
      <c r="M1358" s="1" t="s">
        <v>47</v>
      </c>
      <c r="N1358" s="1">
        <v>3</v>
      </c>
      <c r="O1358" s="1" t="s">
        <v>40</v>
      </c>
      <c r="P1358" s="35"/>
      <c r="Q1358" s="1"/>
      <c r="R1358" s="1">
        <v>0.15</v>
      </c>
      <c r="S1358" s="1" t="s">
        <v>40</v>
      </c>
      <c r="T1358" s="1">
        <f t="shared" si="65"/>
        <v>0</v>
      </c>
      <c r="U1358" s="1" t="s">
        <v>40</v>
      </c>
      <c r="V1358" s="1" t="s">
        <v>40</v>
      </c>
      <c r="W1358" s="1"/>
      <c r="X1358" s="1"/>
      <c r="Y1358" s="1"/>
      <c r="Z1358" s="1"/>
      <c r="AA1358" s="1"/>
      <c r="AB1358" s="1"/>
      <c r="AC1358" s="1" t="s">
        <v>41</v>
      </c>
      <c r="AD1358" s="1" t="s">
        <v>67</v>
      </c>
      <c r="AE1358" s="1" t="s">
        <v>40</v>
      </c>
    </row>
    <row r="1359" spans="1:35" ht="15.75" hidden="1" customHeight="1" x14ac:dyDescent="0.25">
      <c r="A1359" s="1" t="s">
        <v>32</v>
      </c>
      <c r="B1359" s="1" t="s">
        <v>101</v>
      </c>
      <c r="C1359" s="1" t="s">
        <v>102</v>
      </c>
      <c r="D1359" s="1">
        <v>29</v>
      </c>
      <c r="E1359" s="1" t="s">
        <v>40</v>
      </c>
      <c r="F1359" s="1" t="s">
        <v>68</v>
      </c>
      <c r="G1359" s="2">
        <v>45807</v>
      </c>
      <c r="H1359" s="4" t="s">
        <v>83</v>
      </c>
      <c r="I1359" s="1" t="s">
        <v>37</v>
      </c>
      <c r="J1359" s="1" t="s">
        <v>38</v>
      </c>
      <c r="K1359" s="1">
        <v>7</v>
      </c>
      <c r="L1359" s="1">
        <v>27</v>
      </c>
      <c r="M1359" s="1" t="s">
        <v>44</v>
      </c>
      <c r="N1359" s="1">
        <v>1</v>
      </c>
      <c r="O1359" s="1" t="s">
        <v>40</v>
      </c>
      <c r="P1359" s="35"/>
      <c r="Q1359" s="1"/>
      <c r="R1359" s="1">
        <v>0.8</v>
      </c>
      <c r="S1359" s="1" t="s">
        <v>40</v>
      </c>
      <c r="T1359" s="1">
        <f t="shared" si="65"/>
        <v>0</v>
      </c>
      <c r="U1359" s="1" t="s">
        <v>40</v>
      </c>
      <c r="V1359" s="1" t="s">
        <v>40</v>
      </c>
      <c r="W1359" s="1"/>
      <c r="X1359" s="1"/>
      <c r="Y1359" s="1"/>
      <c r="Z1359" s="1"/>
      <c r="AA1359" s="1"/>
      <c r="AB1359" s="1"/>
      <c r="AC1359" s="1" t="s">
        <v>41</v>
      </c>
      <c r="AD1359" s="1" t="s">
        <v>67</v>
      </c>
      <c r="AE1359" s="1" t="s">
        <v>40</v>
      </c>
    </row>
    <row r="1360" spans="1:35" ht="15.75" hidden="1" customHeight="1" x14ac:dyDescent="0.25">
      <c r="A1360" s="1" t="s">
        <v>32</v>
      </c>
      <c r="B1360" s="1" t="s">
        <v>101</v>
      </c>
      <c r="C1360" s="1" t="s">
        <v>102</v>
      </c>
      <c r="D1360" s="1">
        <v>29</v>
      </c>
      <c r="E1360" s="1">
        <v>1231</v>
      </c>
      <c r="F1360" s="1" t="s">
        <v>68</v>
      </c>
      <c r="G1360" s="2">
        <v>45807</v>
      </c>
      <c r="H1360" s="4" t="s">
        <v>83</v>
      </c>
      <c r="I1360" s="1" t="s">
        <v>37</v>
      </c>
      <c r="J1360" s="1" t="s">
        <v>38</v>
      </c>
      <c r="K1360" s="1">
        <v>7</v>
      </c>
      <c r="L1360" s="1">
        <v>28</v>
      </c>
      <c r="M1360" s="1" t="s">
        <v>39</v>
      </c>
      <c r="N1360" s="1" t="s">
        <v>40</v>
      </c>
      <c r="O1360" s="1">
        <v>63.3</v>
      </c>
      <c r="P1360" s="35">
        <f t="shared" si="64"/>
        <v>0.63300000000000001</v>
      </c>
      <c r="Q1360" s="1">
        <f t="shared" si="63"/>
        <v>0.2014901579543395</v>
      </c>
      <c r="R1360" s="1">
        <v>10</v>
      </c>
      <c r="S1360" s="1">
        <v>7.5</v>
      </c>
      <c r="T1360" s="1">
        <f t="shared" si="65"/>
        <v>3.1885817496274227E-2</v>
      </c>
      <c r="U1360" s="1">
        <v>10</v>
      </c>
      <c r="V1360" s="1">
        <v>23</v>
      </c>
      <c r="W1360" s="1">
        <v>2</v>
      </c>
      <c r="X1360" s="1">
        <v>1</v>
      </c>
      <c r="Y1360" s="1">
        <v>1</v>
      </c>
      <c r="Z1360" s="1">
        <v>0</v>
      </c>
      <c r="AA1360" s="1">
        <v>0</v>
      </c>
      <c r="AB1360" s="1">
        <v>2</v>
      </c>
      <c r="AC1360" s="1" t="s">
        <v>41</v>
      </c>
      <c r="AD1360" s="1" t="s">
        <v>67</v>
      </c>
      <c r="AE1360" s="1" t="s">
        <v>40</v>
      </c>
      <c r="AF1360" s="3">
        <v>4649254.4715</v>
      </c>
      <c r="AG1360" s="3">
        <v>2543053.5063</v>
      </c>
      <c r="AH1360" s="3">
        <v>-76.189922999999993</v>
      </c>
      <c r="AI1360" s="3">
        <v>8.9008079999999996</v>
      </c>
    </row>
    <row r="1361" spans="1:35" ht="15.75" hidden="1" customHeight="1" x14ac:dyDescent="0.25">
      <c r="A1361" s="1" t="s">
        <v>32</v>
      </c>
      <c r="B1361" s="1" t="s">
        <v>101</v>
      </c>
      <c r="C1361" s="1" t="s">
        <v>102</v>
      </c>
      <c r="D1361" s="1">
        <v>29</v>
      </c>
      <c r="E1361" s="1">
        <v>1232</v>
      </c>
      <c r="F1361" s="1" t="s">
        <v>68</v>
      </c>
      <c r="G1361" s="2">
        <v>45807</v>
      </c>
      <c r="H1361" s="4" t="s">
        <v>83</v>
      </c>
      <c r="I1361" s="1" t="s">
        <v>37</v>
      </c>
      <c r="J1361" s="1" t="s">
        <v>38</v>
      </c>
      <c r="K1361" s="1">
        <v>8</v>
      </c>
      <c r="L1361" s="1">
        <v>29</v>
      </c>
      <c r="M1361" s="1" t="s">
        <v>39</v>
      </c>
      <c r="N1361" s="1" t="s">
        <v>40</v>
      </c>
      <c r="O1361" s="1">
        <v>65.2</v>
      </c>
      <c r="P1361" s="35">
        <f t="shared" si="64"/>
        <v>0.65200000000000002</v>
      </c>
      <c r="Q1361" s="1">
        <f t="shared" si="63"/>
        <v>0.20753804579183152</v>
      </c>
      <c r="R1361" s="1">
        <v>10</v>
      </c>
      <c r="S1361" s="1">
        <v>8</v>
      </c>
      <c r="T1361" s="1">
        <f t="shared" si="65"/>
        <v>3.3828701464068536E-2</v>
      </c>
      <c r="U1361" s="1">
        <v>13</v>
      </c>
      <c r="V1361" s="1">
        <v>21</v>
      </c>
      <c r="W1361" s="1">
        <v>2</v>
      </c>
      <c r="X1361" s="1">
        <v>0</v>
      </c>
      <c r="Y1361" s="1">
        <v>0</v>
      </c>
      <c r="Z1361" s="1">
        <v>0</v>
      </c>
      <c r="AA1361" s="1">
        <v>0</v>
      </c>
      <c r="AB1361" s="1">
        <v>3</v>
      </c>
      <c r="AC1361" s="1" t="s">
        <v>41</v>
      </c>
      <c r="AD1361" s="1" t="s">
        <v>67</v>
      </c>
      <c r="AE1361" s="1" t="s">
        <v>40</v>
      </c>
      <c r="AF1361" s="3">
        <v>4649248.9856000002</v>
      </c>
      <c r="AG1361" s="3">
        <v>2543055.5460000001</v>
      </c>
      <c r="AH1361" s="3">
        <v>-76.189972999999995</v>
      </c>
      <c r="AI1361" s="3">
        <v>8.9008260010000004</v>
      </c>
    </row>
    <row r="1362" spans="1:35" ht="15.75" hidden="1" customHeight="1" x14ac:dyDescent="0.25">
      <c r="A1362" s="1" t="s">
        <v>32</v>
      </c>
      <c r="B1362" s="1" t="s">
        <v>101</v>
      </c>
      <c r="C1362" s="1" t="s">
        <v>102</v>
      </c>
      <c r="D1362" s="1">
        <v>29</v>
      </c>
      <c r="E1362" s="1">
        <v>1233</v>
      </c>
      <c r="F1362" s="1" t="s">
        <v>68</v>
      </c>
      <c r="G1362" s="2">
        <v>45807</v>
      </c>
      <c r="H1362" s="4" t="s">
        <v>83</v>
      </c>
      <c r="I1362" s="1" t="s">
        <v>37</v>
      </c>
      <c r="J1362" s="1" t="s">
        <v>38</v>
      </c>
      <c r="K1362" s="1">
        <v>8</v>
      </c>
      <c r="L1362" s="1">
        <v>30</v>
      </c>
      <c r="M1362" s="1" t="s">
        <v>39</v>
      </c>
      <c r="N1362" s="1" t="s">
        <v>40</v>
      </c>
      <c r="O1362" s="1">
        <v>78</v>
      </c>
      <c r="P1362" s="35">
        <f t="shared" si="64"/>
        <v>0.78</v>
      </c>
      <c r="Q1362" s="1">
        <f t="shared" si="63"/>
        <v>0.24828171122335674</v>
      </c>
      <c r="R1362" s="1">
        <v>10.8</v>
      </c>
      <c r="S1362" s="1">
        <v>8.5</v>
      </c>
      <c r="T1362" s="1">
        <f t="shared" si="65"/>
        <v>4.8414933688554568E-2</v>
      </c>
      <c r="U1362" s="1">
        <v>14</v>
      </c>
      <c r="V1362" s="1">
        <v>24</v>
      </c>
      <c r="W1362" s="1">
        <v>2</v>
      </c>
      <c r="X1362" s="1">
        <v>0</v>
      </c>
      <c r="Y1362" s="1">
        <v>0</v>
      </c>
      <c r="Z1362" s="1">
        <v>0</v>
      </c>
      <c r="AA1362" s="1">
        <v>3</v>
      </c>
      <c r="AB1362" s="1">
        <v>1</v>
      </c>
      <c r="AC1362" s="1" t="s">
        <v>41</v>
      </c>
      <c r="AD1362" s="1" t="s">
        <v>67</v>
      </c>
      <c r="AE1362" s="1" t="s">
        <v>40</v>
      </c>
      <c r="AF1362" s="3">
        <v>4649250.7437000005</v>
      </c>
      <c r="AG1362" s="3">
        <v>2543055.1987000001</v>
      </c>
      <c r="AH1362" s="3">
        <v>-76.189957000000007</v>
      </c>
      <c r="AI1362" s="3">
        <v>8.9008230000000008</v>
      </c>
    </row>
    <row r="1363" spans="1:35" ht="15.75" hidden="1" customHeight="1" x14ac:dyDescent="0.25">
      <c r="A1363" s="1" t="s">
        <v>32</v>
      </c>
      <c r="B1363" s="1" t="s">
        <v>101</v>
      </c>
      <c r="C1363" s="1" t="s">
        <v>102</v>
      </c>
      <c r="D1363" s="1">
        <v>29</v>
      </c>
      <c r="E1363" s="1" t="s">
        <v>40</v>
      </c>
      <c r="F1363" s="1" t="s">
        <v>68</v>
      </c>
      <c r="G1363" s="2">
        <v>45807</v>
      </c>
      <c r="H1363" s="4" t="s">
        <v>83</v>
      </c>
      <c r="I1363" s="1" t="s">
        <v>37</v>
      </c>
      <c r="J1363" s="1" t="s">
        <v>38</v>
      </c>
      <c r="K1363" s="1">
        <v>8</v>
      </c>
      <c r="L1363" s="1">
        <v>31</v>
      </c>
      <c r="M1363" s="1" t="s">
        <v>47</v>
      </c>
      <c r="N1363" s="1">
        <v>8</v>
      </c>
      <c r="O1363" s="1" t="s">
        <v>40</v>
      </c>
      <c r="P1363" s="35"/>
      <c r="Q1363" s="1"/>
      <c r="R1363" s="1">
        <v>0.12</v>
      </c>
      <c r="S1363" s="1" t="s">
        <v>40</v>
      </c>
      <c r="T1363" s="1">
        <f t="shared" si="65"/>
        <v>0</v>
      </c>
      <c r="U1363" s="1" t="s">
        <v>40</v>
      </c>
      <c r="V1363" s="1" t="s">
        <v>40</v>
      </c>
      <c r="W1363" s="1"/>
      <c r="X1363" s="1"/>
      <c r="Y1363" s="1"/>
      <c r="Z1363" s="1"/>
      <c r="AA1363" s="1"/>
      <c r="AB1363" s="1"/>
      <c r="AC1363" s="1" t="s">
        <v>41</v>
      </c>
      <c r="AD1363" s="1" t="s">
        <v>67</v>
      </c>
      <c r="AE1363" s="1" t="s">
        <v>40</v>
      </c>
    </row>
    <row r="1364" spans="1:35" ht="15.75" hidden="1" customHeight="1" x14ac:dyDescent="0.25">
      <c r="A1364" s="1" t="s">
        <v>32</v>
      </c>
      <c r="B1364" s="1" t="s">
        <v>101</v>
      </c>
      <c r="C1364" s="1" t="s">
        <v>102</v>
      </c>
      <c r="D1364" s="1">
        <v>29</v>
      </c>
      <c r="E1364" s="1" t="s">
        <v>40</v>
      </c>
      <c r="F1364" s="1" t="s">
        <v>68</v>
      </c>
      <c r="G1364" s="2">
        <v>45807</v>
      </c>
      <c r="H1364" s="4" t="s">
        <v>83</v>
      </c>
      <c r="I1364" s="1" t="s">
        <v>37</v>
      </c>
      <c r="J1364" s="1" t="s">
        <v>38</v>
      </c>
      <c r="K1364" s="1">
        <v>8</v>
      </c>
      <c r="L1364" s="1">
        <v>32</v>
      </c>
      <c r="M1364" s="1" t="s">
        <v>46</v>
      </c>
      <c r="N1364" s="1">
        <v>2</v>
      </c>
      <c r="O1364" s="1" t="s">
        <v>40</v>
      </c>
      <c r="P1364" s="35"/>
      <c r="Q1364" s="1"/>
      <c r="R1364" s="1">
        <v>0.3</v>
      </c>
      <c r="S1364" s="1" t="s">
        <v>40</v>
      </c>
      <c r="T1364" s="1">
        <f t="shared" si="65"/>
        <v>0</v>
      </c>
      <c r="U1364" s="1" t="s">
        <v>40</v>
      </c>
      <c r="V1364" s="1" t="s">
        <v>40</v>
      </c>
      <c r="W1364" s="1"/>
      <c r="X1364" s="1"/>
      <c r="Y1364" s="1"/>
      <c r="Z1364" s="1"/>
      <c r="AA1364" s="1"/>
      <c r="AB1364" s="1"/>
      <c r="AC1364" s="1" t="s">
        <v>41</v>
      </c>
      <c r="AD1364" s="1" t="s">
        <v>67</v>
      </c>
      <c r="AE1364" s="1" t="s">
        <v>40</v>
      </c>
    </row>
    <row r="1365" spans="1:35" ht="15.75" hidden="1" customHeight="1" x14ac:dyDescent="0.25">
      <c r="A1365" s="1" t="s">
        <v>32</v>
      </c>
      <c r="B1365" s="1" t="s">
        <v>101</v>
      </c>
      <c r="C1365" s="1" t="s">
        <v>102</v>
      </c>
      <c r="D1365" s="1">
        <v>29</v>
      </c>
      <c r="E1365" s="1" t="s">
        <v>40</v>
      </c>
      <c r="F1365" s="1" t="s">
        <v>68</v>
      </c>
      <c r="G1365" s="2">
        <v>45807</v>
      </c>
      <c r="H1365" s="4" t="s">
        <v>83</v>
      </c>
      <c r="I1365" s="1" t="s">
        <v>37</v>
      </c>
      <c r="J1365" s="1" t="s">
        <v>38</v>
      </c>
      <c r="K1365" s="1">
        <v>8</v>
      </c>
      <c r="L1365" s="1">
        <v>33</v>
      </c>
      <c r="M1365" s="1" t="s">
        <v>44</v>
      </c>
      <c r="N1365" s="1">
        <v>4</v>
      </c>
      <c r="O1365" s="1" t="s">
        <v>40</v>
      </c>
      <c r="P1365" s="35"/>
      <c r="Q1365" s="1"/>
      <c r="R1365" s="1">
        <v>1</v>
      </c>
      <c r="S1365" s="1" t="s">
        <v>40</v>
      </c>
      <c r="T1365" s="1">
        <f t="shared" si="65"/>
        <v>0</v>
      </c>
      <c r="U1365" s="1" t="s">
        <v>40</v>
      </c>
      <c r="V1365" s="1" t="s">
        <v>40</v>
      </c>
      <c r="W1365" s="1"/>
      <c r="X1365" s="1"/>
      <c r="Y1365" s="1"/>
      <c r="Z1365" s="1"/>
      <c r="AA1365" s="1"/>
      <c r="AB1365" s="1"/>
      <c r="AC1365" s="1" t="s">
        <v>41</v>
      </c>
      <c r="AD1365" s="1" t="s">
        <v>67</v>
      </c>
      <c r="AE1365" s="1" t="s">
        <v>40</v>
      </c>
    </row>
    <row r="1366" spans="1:35" ht="15.75" hidden="1" customHeight="1" x14ac:dyDescent="0.25">
      <c r="A1366" s="1" t="s">
        <v>32</v>
      </c>
      <c r="B1366" s="1" t="s">
        <v>101</v>
      </c>
      <c r="C1366" s="1" t="s">
        <v>102</v>
      </c>
      <c r="D1366" s="1">
        <v>29</v>
      </c>
      <c r="E1366" s="1" t="s">
        <v>40</v>
      </c>
      <c r="F1366" s="1" t="s">
        <v>68</v>
      </c>
      <c r="G1366" s="2">
        <v>45807</v>
      </c>
      <c r="H1366" s="4" t="s">
        <v>83</v>
      </c>
      <c r="I1366" s="1" t="s">
        <v>37</v>
      </c>
      <c r="J1366" s="1" t="s">
        <v>38</v>
      </c>
      <c r="K1366" s="1">
        <v>9</v>
      </c>
      <c r="L1366" s="1">
        <v>34</v>
      </c>
      <c r="M1366" s="1" t="s">
        <v>47</v>
      </c>
      <c r="N1366" s="1">
        <v>2</v>
      </c>
      <c r="O1366" s="1" t="s">
        <v>40</v>
      </c>
      <c r="P1366" s="35"/>
      <c r="Q1366" s="1"/>
      <c r="R1366" s="1">
        <v>0.13</v>
      </c>
      <c r="S1366" s="1" t="s">
        <v>40</v>
      </c>
      <c r="T1366" s="1">
        <f t="shared" si="65"/>
        <v>0</v>
      </c>
      <c r="U1366" s="1" t="s">
        <v>40</v>
      </c>
      <c r="V1366" s="1" t="s">
        <v>40</v>
      </c>
      <c r="W1366" s="1"/>
      <c r="X1366" s="1"/>
      <c r="Y1366" s="1"/>
      <c r="Z1366" s="1"/>
      <c r="AA1366" s="1"/>
      <c r="AB1366" s="1"/>
      <c r="AC1366" s="1" t="s">
        <v>41</v>
      </c>
      <c r="AD1366" s="1" t="s">
        <v>67</v>
      </c>
      <c r="AE1366" s="1" t="s">
        <v>40</v>
      </c>
    </row>
    <row r="1367" spans="1:35" ht="15.75" hidden="1" customHeight="1" x14ac:dyDescent="0.25">
      <c r="A1367" s="1" t="s">
        <v>32</v>
      </c>
      <c r="B1367" s="1" t="s">
        <v>101</v>
      </c>
      <c r="C1367" s="1" t="s">
        <v>102</v>
      </c>
      <c r="D1367" s="1">
        <v>29</v>
      </c>
      <c r="E1367" s="1">
        <v>1234</v>
      </c>
      <c r="F1367" s="1" t="s">
        <v>68</v>
      </c>
      <c r="G1367" s="2">
        <v>45807</v>
      </c>
      <c r="H1367" s="4" t="s">
        <v>83</v>
      </c>
      <c r="I1367" s="1" t="s">
        <v>37</v>
      </c>
      <c r="J1367" s="1" t="s">
        <v>38</v>
      </c>
      <c r="K1367" s="1">
        <v>10</v>
      </c>
      <c r="L1367" s="1">
        <v>35</v>
      </c>
      <c r="M1367" s="1" t="s">
        <v>39</v>
      </c>
      <c r="N1367" s="1" t="s">
        <v>40</v>
      </c>
      <c r="O1367" s="1">
        <v>61</v>
      </c>
      <c r="P1367" s="35">
        <f t="shared" si="64"/>
        <v>0.61</v>
      </c>
      <c r="Q1367" s="1">
        <f t="shared" si="63"/>
        <v>0.19416903057211232</v>
      </c>
      <c r="R1367" s="1">
        <v>8.4</v>
      </c>
      <c r="S1367" s="1">
        <v>6</v>
      </c>
      <c r="T1367" s="1">
        <f t="shared" si="65"/>
        <v>2.9610777162247127E-2</v>
      </c>
      <c r="U1367" s="1">
        <v>15</v>
      </c>
      <c r="V1367" s="1">
        <v>23</v>
      </c>
      <c r="W1367" s="1">
        <v>1</v>
      </c>
      <c r="X1367" s="1">
        <v>0</v>
      </c>
      <c r="Y1367" s="1">
        <v>0</v>
      </c>
      <c r="Z1367" s="1">
        <v>0</v>
      </c>
      <c r="AA1367" s="1">
        <v>2</v>
      </c>
      <c r="AB1367" s="1">
        <v>1</v>
      </c>
      <c r="AC1367" s="1" t="s">
        <v>41</v>
      </c>
      <c r="AD1367" s="1" t="s">
        <v>67</v>
      </c>
      <c r="AE1367" s="1" t="s">
        <v>40</v>
      </c>
      <c r="AF1367" s="3">
        <v>4649264.8518000003</v>
      </c>
      <c r="AG1367" s="3">
        <v>2543057.4015000002</v>
      </c>
      <c r="AH1367" s="3">
        <v>-76.189829000000003</v>
      </c>
      <c r="AI1367" s="3">
        <v>8.9008440009999994</v>
      </c>
    </row>
    <row r="1368" spans="1:35" ht="15.75" hidden="1" customHeight="1" x14ac:dyDescent="0.25">
      <c r="A1368" s="1" t="s">
        <v>32</v>
      </c>
      <c r="B1368" s="1" t="s">
        <v>101</v>
      </c>
      <c r="C1368" s="1" t="s">
        <v>102</v>
      </c>
      <c r="D1368" s="1">
        <v>29</v>
      </c>
      <c r="E1368" s="1">
        <v>1235</v>
      </c>
      <c r="F1368" s="1" t="s">
        <v>68</v>
      </c>
      <c r="G1368" s="2">
        <v>45807</v>
      </c>
      <c r="H1368" s="4" t="s">
        <v>83</v>
      </c>
      <c r="I1368" s="1" t="s">
        <v>37</v>
      </c>
      <c r="J1368" s="1" t="s">
        <v>38</v>
      </c>
      <c r="K1368" s="1">
        <v>10</v>
      </c>
      <c r="L1368" s="1">
        <v>36</v>
      </c>
      <c r="M1368" s="1" t="s">
        <v>39</v>
      </c>
      <c r="N1368" s="1" t="s">
        <v>40</v>
      </c>
      <c r="O1368" s="1">
        <v>67</v>
      </c>
      <c r="P1368" s="35">
        <f t="shared" si="64"/>
        <v>0.67</v>
      </c>
      <c r="Q1368" s="1">
        <f t="shared" si="63"/>
        <v>0.21326762374313976</v>
      </c>
      <c r="R1368" s="1">
        <v>9.8000000000000007</v>
      </c>
      <c r="S1368" s="1">
        <v>7.5</v>
      </c>
      <c r="T1368" s="1">
        <f t="shared" si="65"/>
        <v>3.5722326976975916E-2</v>
      </c>
      <c r="U1368" s="1">
        <v>16</v>
      </c>
      <c r="V1368" s="1">
        <v>24</v>
      </c>
      <c r="W1368" s="1">
        <v>2</v>
      </c>
      <c r="X1368" s="1">
        <v>0</v>
      </c>
      <c r="Y1368" s="1">
        <v>0</v>
      </c>
      <c r="Z1368" s="1">
        <v>0</v>
      </c>
      <c r="AA1368" s="1">
        <v>3</v>
      </c>
      <c r="AB1368" s="1">
        <v>0</v>
      </c>
      <c r="AC1368" s="1" t="s">
        <v>41</v>
      </c>
      <c r="AD1368" s="1" t="s">
        <v>67</v>
      </c>
      <c r="AE1368" s="1" t="s">
        <v>40</v>
      </c>
      <c r="AF1368" s="3">
        <v>4649271.0497000003</v>
      </c>
      <c r="AG1368" s="3">
        <v>2543061.3327000001</v>
      </c>
      <c r="AH1368" s="3">
        <v>-76.189773000000002</v>
      </c>
      <c r="AI1368" s="3">
        <v>8.9008800000000008</v>
      </c>
    </row>
    <row r="1369" spans="1:35" ht="15.75" hidden="1" customHeight="1" x14ac:dyDescent="0.25">
      <c r="A1369" s="1" t="s">
        <v>32</v>
      </c>
      <c r="B1369" s="1" t="s">
        <v>101</v>
      </c>
      <c r="C1369" s="1" t="s">
        <v>102</v>
      </c>
      <c r="D1369" s="1">
        <v>29</v>
      </c>
      <c r="E1369" s="1" t="s">
        <v>40</v>
      </c>
      <c r="F1369" s="1" t="s">
        <v>68</v>
      </c>
      <c r="G1369" s="2">
        <v>45807</v>
      </c>
      <c r="H1369" s="4" t="s">
        <v>83</v>
      </c>
      <c r="I1369" s="1" t="s">
        <v>37</v>
      </c>
      <c r="J1369" s="1" t="s">
        <v>38</v>
      </c>
      <c r="K1369" s="1">
        <v>10</v>
      </c>
      <c r="L1369" s="1">
        <v>37</v>
      </c>
      <c r="M1369" s="1" t="s">
        <v>47</v>
      </c>
      <c r="N1369" s="1">
        <v>21</v>
      </c>
      <c r="O1369" s="1" t="s">
        <v>40</v>
      </c>
      <c r="P1369" s="35"/>
      <c r="Q1369" s="1"/>
      <c r="R1369" s="1">
        <v>0.15</v>
      </c>
      <c r="S1369" s="1" t="s">
        <v>40</v>
      </c>
      <c r="T1369" s="1">
        <f t="shared" si="65"/>
        <v>0</v>
      </c>
      <c r="U1369" s="1" t="s">
        <v>40</v>
      </c>
      <c r="V1369" s="1" t="s">
        <v>40</v>
      </c>
      <c r="W1369" s="1"/>
      <c r="X1369" s="1"/>
      <c r="Y1369" s="1"/>
      <c r="Z1369" s="1"/>
      <c r="AA1369" s="1"/>
      <c r="AB1369" s="1"/>
      <c r="AC1369" s="1" t="s">
        <v>41</v>
      </c>
      <c r="AD1369" s="1" t="s">
        <v>67</v>
      </c>
      <c r="AE1369" s="1" t="s">
        <v>40</v>
      </c>
    </row>
    <row r="1370" spans="1:35" ht="15.75" hidden="1" customHeight="1" x14ac:dyDescent="0.25">
      <c r="A1370" s="1" t="s">
        <v>32</v>
      </c>
      <c r="B1370" s="1" t="s">
        <v>101</v>
      </c>
      <c r="C1370" s="1" t="s">
        <v>102</v>
      </c>
      <c r="D1370" s="1">
        <v>29</v>
      </c>
      <c r="E1370" s="1" t="s">
        <v>40</v>
      </c>
      <c r="F1370" s="1" t="s">
        <v>68</v>
      </c>
      <c r="G1370" s="2">
        <v>45807</v>
      </c>
      <c r="H1370" s="4" t="s">
        <v>83</v>
      </c>
      <c r="I1370" s="1" t="s">
        <v>37</v>
      </c>
      <c r="J1370" s="1" t="s">
        <v>38</v>
      </c>
      <c r="K1370" s="1">
        <v>10</v>
      </c>
      <c r="L1370" s="1">
        <v>38</v>
      </c>
      <c r="M1370" s="1" t="s">
        <v>46</v>
      </c>
      <c r="N1370" s="1">
        <v>2</v>
      </c>
      <c r="O1370" s="1" t="s">
        <v>40</v>
      </c>
      <c r="P1370" s="35"/>
      <c r="Q1370" s="1"/>
      <c r="R1370" s="1">
        <v>0.2</v>
      </c>
      <c r="S1370" s="1" t="s">
        <v>40</v>
      </c>
      <c r="T1370" s="1">
        <f t="shared" si="65"/>
        <v>0</v>
      </c>
      <c r="U1370" s="1" t="s">
        <v>40</v>
      </c>
      <c r="V1370" s="1" t="s">
        <v>40</v>
      </c>
      <c r="W1370" s="1"/>
      <c r="X1370" s="1"/>
      <c r="Y1370" s="1"/>
      <c r="Z1370" s="1"/>
      <c r="AA1370" s="1"/>
      <c r="AB1370" s="1"/>
      <c r="AC1370" s="1" t="s">
        <v>41</v>
      </c>
      <c r="AD1370" s="1" t="s">
        <v>67</v>
      </c>
      <c r="AE1370" s="1" t="s">
        <v>40</v>
      </c>
    </row>
    <row r="1371" spans="1:35" ht="15.75" hidden="1" customHeight="1" x14ac:dyDescent="0.25">
      <c r="A1371" s="1" t="s">
        <v>32</v>
      </c>
      <c r="B1371" s="1" t="s">
        <v>101</v>
      </c>
      <c r="C1371" s="1" t="s">
        <v>102</v>
      </c>
      <c r="D1371" s="1">
        <v>29</v>
      </c>
      <c r="E1371" s="1" t="s">
        <v>40</v>
      </c>
      <c r="F1371" s="1" t="s">
        <v>68</v>
      </c>
      <c r="G1371" s="2">
        <v>45807</v>
      </c>
      <c r="H1371" s="4" t="s">
        <v>83</v>
      </c>
      <c r="I1371" s="1" t="s">
        <v>37</v>
      </c>
      <c r="J1371" s="1" t="s">
        <v>38</v>
      </c>
      <c r="K1371" s="1">
        <v>10</v>
      </c>
      <c r="L1371" s="1">
        <v>39</v>
      </c>
      <c r="M1371" s="1" t="s">
        <v>44</v>
      </c>
      <c r="N1371" s="1">
        <v>2</v>
      </c>
      <c r="O1371" s="1" t="s">
        <v>40</v>
      </c>
      <c r="P1371" s="35"/>
      <c r="Q1371" s="1"/>
      <c r="R1371" s="1">
        <v>0.5</v>
      </c>
      <c r="S1371" s="1" t="s">
        <v>40</v>
      </c>
      <c r="T1371" s="1">
        <f t="shared" si="65"/>
        <v>0</v>
      </c>
      <c r="U1371" s="1" t="s">
        <v>40</v>
      </c>
      <c r="V1371" s="1" t="s">
        <v>40</v>
      </c>
      <c r="W1371" s="1"/>
      <c r="X1371" s="1"/>
      <c r="Y1371" s="1"/>
      <c r="Z1371" s="1"/>
      <c r="AA1371" s="1"/>
      <c r="AB1371" s="1"/>
      <c r="AC1371" s="1" t="s">
        <v>41</v>
      </c>
      <c r="AD1371" s="1" t="s">
        <v>67</v>
      </c>
      <c r="AE1371" s="1" t="s">
        <v>40</v>
      </c>
    </row>
    <row r="1372" spans="1:35" ht="15.75" hidden="1" customHeight="1" x14ac:dyDescent="0.25">
      <c r="A1372" s="1" t="s">
        <v>32</v>
      </c>
      <c r="B1372" s="1" t="s">
        <v>99</v>
      </c>
      <c r="C1372" s="1" t="s">
        <v>103</v>
      </c>
      <c r="D1372" s="1">
        <v>30</v>
      </c>
      <c r="E1372" s="1">
        <v>1236</v>
      </c>
      <c r="F1372" s="1" t="s">
        <v>72</v>
      </c>
      <c r="G1372" s="2">
        <v>45807</v>
      </c>
      <c r="H1372" s="1" t="s">
        <v>36</v>
      </c>
      <c r="I1372" s="1" t="s">
        <v>50</v>
      </c>
      <c r="J1372" s="1" t="s">
        <v>38</v>
      </c>
      <c r="K1372" s="1">
        <v>1</v>
      </c>
      <c r="L1372" s="1">
        <v>1</v>
      </c>
      <c r="M1372" s="1" t="s">
        <v>39</v>
      </c>
      <c r="N1372" s="1" t="s">
        <v>40</v>
      </c>
      <c r="O1372" s="1">
        <v>80</v>
      </c>
      <c r="P1372" s="35">
        <f t="shared" si="64"/>
        <v>0.8</v>
      </c>
      <c r="Q1372" s="1">
        <f t="shared" si="63"/>
        <v>0.25464790894703254</v>
      </c>
      <c r="R1372" s="1">
        <v>9</v>
      </c>
      <c r="S1372" s="1">
        <v>6.5</v>
      </c>
      <c r="T1372" s="1">
        <f t="shared" si="65"/>
        <v>5.0929581789406507E-2</v>
      </c>
      <c r="U1372" s="1">
        <v>14</v>
      </c>
      <c r="V1372" s="1">
        <v>18</v>
      </c>
      <c r="W1372" s="1">
        <v>1</v>
      </c>
      <c r="X1372" s="1">
        <v>0</v>
      </c>
      <c r="Y1372" s="1">
        <v>0</v>
      </c>
      <c r="Z1372" s="1">
        <v>0</v>
      </c>
      <c r="AA1372" s="1">
        <v>0</v>
      </c>
      <c r="AB1372" s="1">
        <v>1</v>
      </c>
      <c r="AC1372" s="1" t="s">
        <v>41</v>
      </c>
      <c r="AD1372" s="1" t="s">
        <v>51</v>
      </c>
      <c r="AE1372" s="1" t="s">
        <v>40</v>
      </c>
      <c r="AF1372" s="3">
        <v>4653692.5892000003</v>
      </c>
      <c r="AG1372" s="3">
        <v>2542072.5893000001</v>
      </c>
      <c r="AH1372" s="3">
        <v>-76.149525999999994</v>
      </c>
      <c r="AI1372" s="3">
        <v>8.8922889999999999</v>
      </c>
    </row>
    <row r="1373" spans="1:35" ht="15.75" hidden="1" customHeight="1" x14ac:dyDescent="0.25">
      <c r="A1373" s="1" t="s">
        <v>32</v>
      </c>
      <c r="B1373" s="1" t="s">
        <v>99</v>
      </c>
      <c r="C1373" s="1" t="s">
        <v>103</v>
      </c>
      <c r="D1373" s="1">
        <v>30</v>
      </c>
      <c r="E1373" s="1">
        <v>1237</v>
      </c>
      <c r="F1373" s="1" t="s">
        <v>72</v>
      </c>
      <c r="G1373" s="2">
        <v>45807</v>
      </c>
      <c r="H1373" s="1" t="s">
        <v>36</v>
      </c>
      <c r="I1373" s="1" t="s">
        <v>50</v>
      </c>
      <c r="J1373" s="1" t="s">
        <v>38</v>
      </c>
      <c r="K1373" s="1">
        <v>1</v>
      </c>
      <c r="L1373" s="1">
        <v>2</v>
      </c>
      <c r="M1373" s="1" t="s">
        <v>39</v>
      </c>
      <c r="N1373" s="1" t="s">
        <v>40</v>
      </c>
      <c r="O1373" s="1">
        <v>60</v>
      </c>
      <c r="P1373" s="35">
        <f t="shared" si="64"/>
        <v>0.6</v>
      </c>
      <c r="Q1373" s="1">
        <f t="shared" si="63"/>
        <v>0.19098593171027439</v>
      </c>
      <c r="R1373" s="1">
        <v>9.5</v>
      </c>
      <c r="S1373" s="1">
        <v>7.5</v>
      </c>
      <c r="T1373" s="1">
        <f t="shared" si="65"/>
        <v>2.8647889756541159E-2</v>
      </c>
      <c r="U1373" s="1">
        <v>11</v>
      </c>
      <c r="V1373" s="1">
        <v>18</v>
      </c>
      <c r="W1373" s="1">
        <v>2</v>
      </c>
      <c r="X1373" s="1">
        <v>0</v>
      </c>
      <c r="Y1373" s="1">
        <v>0</v>
      </c>
      <c r="Z1373" s="1">
        <v>0</v>
      </c>
      <c r="AA1373" s="1">
        <v>0</v>
      </c>
      <c r="AB1373" s="1">
        <v>3</v>
      </c>
      <c r="AC1373" s="1" t="s">
        <v>41</v>
      </c>
      <c r="AD1373" s="1" t="s">
        <v>51</v>
      </c>
      <c r="AE1373" s="1" t="s">
        <v>40</v>
      </c>
      <c r="AF1373" s="3">
        <v>4653692.5637999997</v>
      </c>
      <c r="AG1373" s="3">
        <v>2542069.6011999999</v>
      </c>
      <c r="AH1373" s="3">
        <v>-76.149525999999994</v>
      </c>
      <c r="AI1373" s="3">
        <v>8.8922620000000006</v>
      </c>
    </row>
    <row r="1374" spans="1:35" ht="15.75" hidden="1" customHeight="1" x14ac:dyDescent="0.25">
      <c r="A1374" s="1" t="s">
        <v>32</v>
      </c>
      <c r="B1374" s="1" t="s">
        <v>99</v>
      </c>
      <c r="C1374" s="1" t="s">
        <v>103</v>
      </c>
      <c r="D1374" s="1">
        <v>30</v>
      </c>
      <c r="E1374" s="1">
        <v>1238</v>
      </c>
      <c r="F1374" s="1" t="s">
        <v>72</v>
      </c>
      <c r="G1374" s="2">
        <v>45807</v>
      </c>
      <c r="H1374" s="1" t="s">
        <v>36</v>
      </c>
      <c r="I1374" s="1" t="s">
        <v>50</v>
      </c>
      <c r="J1374" s="1" t="s">
        <v>38</v>
      </c>
      <c r="K1374" s="1">
        <v>1</v>
      </c>
      <c r="L1374" s="1">
        <v>3</v>
      </c>
      <c r="M1374" s="1" t="s">
        <v>39</v>
      </c>
      <c r="N1374" s="1" t="s">
        <v>40</v>
      </c>
      <c r="O1374" s="1">
        <v>61</v>
      </c>
      <c r="P1374" s="35">
        <f t="shared" si="64"/>
        <v>0.61</v>
      </c>
      <c r="Q1374" s="1">
        <f t="shared" si="63"/>
        <v>0.19416903057211232</v>
      </c>
      <c r="R1374" s="1">
        <v>9.3000000000000007</v>
      </c>
      <c r="S1374" s="1">
        <v>7</v>
      </c>
      <c r="T1374" s="1">
        <f t="shared" si="65"/>
        <v>2.9610777162247127E-2</v>
      </c>
      <c r="U1374" s="1">
        <v>8</v>
      </c>
      <c r="V1374" s="1">
        <v>14</v>
      </c>
      <c r="W1374" s="1">
        <v>0</v>
      </c>
      <c r="X1374" s="1">
        <v>0</v>
      </c>
      <c r="Y1374" s="1">
        <v>1</v>
      </c>
      <c r="Z1374" s="1">
        <v>0</v>
      </c>
      <c r="AA1374" s="1">
        <v>0</v>
      </c>
      <c r="AB1374" s="1">
        <v>1</v>
      </c>
      <c r="AC1374" s="1" t="s">
        <v>41</v>
      </c>
      <c r="AD1374" s="1" t="s">
        <v>51</v>
      </c>
      <c r="AE1374" s="1" t="s">
        <v>40</v>
      </c>
      <c r="AF1374" s="3">
        <v>4653693.7735000001</v>
      </c>
      <c r="AG1374" s="3">
        <v>2542069.4802000001</v>
      </c>
      <c r="AH1374" s="3">
        <v>-76.149514999999994</v>
      </c>
      <c r="AI1374" s="3">
        <v>8.8922609999999995</v>
      </c>
    </row>
    <row r="1375" spans="1:35" ht="15.75" hidden="1" customHeight="1" x14ac:dyDescent="0.25">
      <c r="A1375" s="1" t="s">
        <v>32</v>
      </c>
      <c r="B1375" s="1" t="s">
        <v>99</v>
      </c>
      <c r="C1375" s="1" t="s">
        <v>103</v>
      </c>
      <c r="D1375" s="1">
        <v>30</v>
      </c>
      <c r="E1375" s="1">
        <v>1239</v>
      </c>
      <c r="F1375" s="1" t="s">
        <v>72</v>
      </c>
      <c r="G1375" s="2">
        <v>45807</v>
      </c>
      <c r="H1375" s="1" t="s">
        <v>36</v>
      </c>
      <c r="I1375" s="1" t="s">
        <v>50</v>
      </c>
      <c r="J1375" s="1" t="s">
        <v>38</v>
      </c>
      <c r="K1375" s="1">
        <v>1</v>
      </c>
      <c r="L1375" s="1">
        <v>4</v>
      </c>
      <c r="M1375" s="1" t="s">
        <v>39</v>
      </c>
      <c r="N1375" s="1" t="s">
        <v>40</v>
      </c>
      <c r="O1375" s="1">
        <v>59.5</v>
      </c>
      <c r="P1375" s="35">
        <f t="shared" si="64"/>
        <v>0.59499999999999997</v>
      </c>
      <c r="Q1375" s="1">
        <f t="shared" si="63"/>
        <v>0.18939438227935546</v>
      </c>
      <c r="R1375" s="1">
        <v>9</v>
      </c>
      <c r="S1375" s="1">
        <v>6.6</v>
      </c>
      <c r="T1375" s="1">
        <f t="shared" si="65"/>
        <v>2.8172414364054123E-2</v>
      </c>
      <c r="U1375" s="1">
        <v>10</v>
      </c>
      <c r="V1375" s="1">
        <v>15</v>
      </c>
      <c r="W1375" s="1">
        <v>1</v>
      </c>
      <c r="X1375" s="1">
        <v>0</v>
      </c>
      <c r="Y1375" s="1">
        <v>0</v>
      </c>
      <c r="Z1375" s="1">
        <v>0</v>
      </c>
      <c r="AA1375" s="1">
        <v>0</v>
      </c>
      <c r="AB1375" s="1">
        <v>3</v>
      </c>
      <c r="AC1375" s="1" t="s">
        <v>41</v>
      </c>
      <c r="AD1375" s="1" t="s">
        <v>51</v>
      </c>
      <c r="AE1375" s="1" t="s">
        <v>40</v>
      </c>
      <c r="AF1375" s="3">
        <v>4653696.7668000003</v>
      </c>
      <c r="AG1375" s="3">
        <v>2542072.0003999998</v>
      </c>
      <c r="AH1375" s="3">
        <v>-76.149488000000005</v>
      </c>
      <c r="AI1375" s="3">
        <v>8.8922840000000001</v>
      </c>
    </row>
    <row r="1376" spans="1:35" ht="15.75" hidden="1" customHeight="1" x14ac:dyDescent="0.25">
      <c r="A1376" s="1" t="s">
        <v>32</v>
      </c>
      <c r="B1376" s="1" t="s">
        <v>99</v>
      </c>
      <c r="C1376" s="1" t="s">
        <v>103</v>
      </c>
      <c r="D1376" s="1">
        <v>30</v>
      </c>
      <c r="E1376" s="1">
        <v>1240</v>
      </c>
      <c r="F1376" s="1" t="s">
        <v>72</v>
      </c>
      <c r="G1376" s="2">
        <v>45807</v>
      </c>
      <c r="H1376" s="1" t="s">
        <v>36</v>
      </c>
      <c r="I1376" s="1" t="s">
        <v>50</v>
      </c>
      <c r="J1376" s="1" t="s">
        <v>38</v>
      </c>
      <c r="K1376" s="1">
        <v>1</v>
      </c>
      <c r="L1376" s="1">
        <v>5</v>
      </c>
      <c r="M1376" s="1" t="s">
        <v>39</v>
      </c>
      <c r="N1376" s="1" t="s">
        <v>40</v>
      </c>
      <c r="O1376" s="1">
        <v>52</v>
      </c>
      <c r="P1376" s="35">
        <f t="shared" si="64"/>
        <v>0.52</v>
      </c>
      <c r="Q1376" s="1">
        <f t="shared" si="63"/>
        <v>0.16552114081557115</v>
      </c>
      <c r="R1376" s="1">
        <v>9.5</v>
      </c>
      <c r="S1376" s="1">
        <v>7</v>
      </c>
      <c r="T1376" s="1">
        <f t="shared" si="65"/>
        <v>2.1517748306024251E-2</v>
      </c>
      <c r="U1376" s="1">
        <v>8</v>
      </c>
      <c r="V1376" s="1">
        <v>13</v>
      </c>
      <c r="W1376" s="1">
        <v>2</v>
      </c>
      <c r="X1376" s="1">
        <v>0</v>
      </c>
      <c r="Y1376" s="1">
        <v>0</v>
      </c>
      <c r="Z1376" s="1">
        <v>0</v>
      </c>
      <c r="AA1376" s="1">
        <v>0</v>
      </c>
      <c r="AB1376" s="1">
        <v>0</v>
      </c>
      <c r="AC1376" s="1" t="s">
        <v>41</v>
      </c>
      <c r="AD1376" s="1" t="s">
        <v>51</v>
      </c>
      <c r="AE1376" s="1" t="s">
        <v>40</v>
      </c>
      <c r="AF1376" s="3">
        <v>4653700.1703000003</v>
      </c>
      <c r="AG1376" s="3">
        <v>2542070.9753</v>
      </c>
      <c r="AH1376" s="3">
        <v>-76.149456999999998</v>
      </c>
      <c r="AI1376" s="3">
        <v>8.8922749999999997</v>
      </c>
    </row>
    <row r="1377" spans="1:35" ht="15.75" hidden="1" customHeight="1" x14ac:dyDescent="0.25">
      <c r="A1377" s="1" t="s">
        <v>32</v>
      </c>
      <c r="B1377" s="1" t="s">
        <v>99</v>
      </c>
      <c r="C1377" s="1" t="s">
        <v>103</v>
      </c>
      <c r="D1377" s="1">
        <v>30</v>
      </c>
      <c r="E1377" s="1" t="s">
        <v>40</v>
      </c>
      <c r="F1377" s="1" t="s">
        <v>72</v>
      </c>
      <c r="G1377" s="2">
        <v>45807</v>
      </c>
      <c r="H1377" s="1" t="s">
        <v>36</v>
      </c>
      <c r="I1377" s="1" t="s">
        <v>50</v>
      </c>
      <c r="J1377" s="1" t="s">
        <v>38</v>
      </c>
      <c r="K1377" s="1">
        <v>1</v>
      </c>
      <c r="L1377" s="1">
        <v>6</v>
      </c>
      <c r="M1377" s="1" t="s">
        <v>47</v>
      </c>
      <c r="N1377" s="1">
        <v>2</v>
      </c>
      <c r="O1377" s="1" t="s">
        <v>40</v>
      </c>
      <c r="P1377" s="35"/>
      <c r="Q1377" s="1"/>
      <c r="R1377" s="1">
        <v>0.15</v>
      </c>
      <c r="S1377" s="1" t="s">
        <v>40</v>
      </c>
      <c r="T1377" s="1">
        <f t="shared" si="65"/>
        <v>0</v>
      </c>
      <c r="U1377" s="1" t="s">
        <v>40</v>
      </c>
      <c r="V1377" s="1" t="s">
        <v>40</v>
      </c>
      <c r="W1377" s="1"/>
      <c r="X1377" s="1"/>
      <c r="Y1377" s="1"/>
      <c r="Z1377" s="1"/>
      <c r="AA1377" s="1"/>
      <c r="AB1377" s="1"/>
      <c r="AC1377" s="1" t="s">
        <v>41</v>
      </c>
      <c r="AD1377" s="1" t="s">
        <v>51</v>
      </c>
      <c r="AE1377" s="1" t="s">
        <v>40</v>
      </c>
    </row>
    <row r="1378" spans="1:35" ht="15.75" hidden="1" customHeight="1" x14ac:dyDescent="0.25">
      <c r="A1378" s="1" t="s">
        <v>32</v>
      </c>
      <c r="B1378" s="1" t="s">
        <v>99</v>
      </c>
      <c r="C1378" s="1" t="s">
        <v>103</v>
      </c>
      <c r="D1378" s="1">
        <v>30</v>
      </c>
      <c r="E1378" s="1">
        <v>1241</v>
      </c>
      <c r="F1378" s="1" t="s">
        <v>72</v>
      </c>
      <c r="G1378" s="2">
        <v>45807</v>
      </c>
      <c r="H1378" s="1" t="s">
        <v>36</v>
      </c>
      <c r="I1378" s="1" t="s">
        <v>50</v>
      </c>
      <c r="J1378" s="1" t="s">
        <v>38</v>
      </c>
      <c r="K1378" s="1">
        <v>3</v>
      </c>
      <c r="L1378" s="1">
        <v>7</v>
      </c>
      <c r="M1378" s="1" t="s">
        <v>39</v>
      </c>
      <c r="N1378" s="1" t="s">
        <v>40</v>
      </c>
      <c r="O1378" s="1">
        <v>52.3</v>
      </c>
      <c r="P1378" s="35">
        <f t="shared" si="64"/>
        <v>0.52300000000000002</v>
      </c>
      <c r="Q1378" s="1">
        <f t="shared" si="63"/>
        <v>0.16647607047412252</v>
      </c>
      <c r="R1378" s="1">
        <v>8.4</v>
      </c>
      <c r="S1378" s="1">
        <v>6.5</v>
      </c>
      <c r="T1378" s="1">
        <f t="shared" si="65"/>
        <v>2.1766746214491522E-2</v>
      </c>
      <c r="U1378" s="1">
        <v>10</v>
      </c>
      <c r="V1378" s="1">
        <v>16</v>
      </c>
      <c r="W1378" s="1">
        <v>2</v>
      </c>
      <c r="X1378" s="1">
        <v>0</v>
      </c>
      <c r="Y1378" s="1">
        <v>0</v>
      </c>
      <c r="Z1378" s="1">
        <v>0</v>
      </c>
      <c r="AA1378" s="1">
        <v>1</v>
      </c>
      <c r="AB1378" s="1">
        <v>2</v>
      </c>
      <c r="AC1378" s="1" t="s">
        <v>41</v>
      </c>
      <c r="AD1378" s="1" t="s">
        <v>51</v>
      </c>
      <c r="AE1378" s="1" t="s">
        <v>40</v>
      </c>
      <c r="AF1378" s="3">
        <v>4653688.2845000001</v>
      </c>
      <c r="AG1378" s="3">
        <v>2542058.2374999998</v>
      </c>
      <c r="AH1378" s="3">
        <v>-76.149563999999998</v>
      </c>
      <c r="AI1378" s="3">
        <v>8.8921590009999996</v>
      </c>
    </row>
    <row r="1379" spans="1:35" ht="15.75" hidden="1" customHeight="1" x14ac:dyDescent="0.25">
      <c r="A1379" s="1" t="s">
        <v>32</v>
      </c>
      <c r="B1379" s="1" t="s">
        <v>99</v>
      </c>
      <c r="C1379" s="1" t="s">
        <v>103</v>
      </c>
      <c r="D1379" s="1">
        <v>30</v>
      </c>
      <c r="E1379" s="1">
        <v>1242</v>
      </c>
      <c r="F1379" s="1" t="s">
        <v>72</v>
      </c>
      <c r="G1379" s="2">
        <v>45807</v>
      </c>
      <c r="H1379" s="1" t="s">
        <v>36</v>
      </c>
      <c r="I1379" s="1" t="s">
        <v>50</v>
      </c>
      <c r="J1379" s="1" t="s">
        <v>38</v>
      </c>
      <c r="K1379" s="1">
        <v>4</v>
      </c>
      <c r="L1379" s="1">
        <v>8</v>
      </c>
      <c r="M1379" s="1" t="s">
        <v>39</v>
      </c>
      <c r="N1379" s="1" t="s">
        <v>40</v>
      </c>
      <c r="O1379" s="1">
        <v>64.400000000000006</v>
      </c>
      <c r="P1379" s="35">
        <f t="shared" si="64"/>
        <v>0.64400000000000002</v>
      </c>
      <c r="Q1379" s="1">
        <f t="shared" si="63"/>
        <v>0.20499156670236121</v>
      </c>
      <c r="R1379" s="1">
        <v>10.8</v>
      </c>
      <c r="S1379" s="1">
        <v>8.5</v>
      </c>
      <c r="T1379" s="1">
        <f t="shared" si="65"/>
        <v>3.3003642239080158E-2</v>
      </c>
      <c r="U1379" s="1">
        <v>10</v>
      </c>
      <c r="V1379" s="1">
        <v>20</v>
      </c>
      <c r="W1379" s="1">
        <v>2</v>
      </c>
      <c r="X1379" s="1">
        <v>1</v>
      </c>
      <c r="Y1379" s="1">
        <v>1</v>
      </c>
      <c r="Z1379" s="1">
        <v>0</v>
      </c>
      <c r="AA1379" s="1">
        <v>0</v>
      </c>
      <c r="AB1379" s="1">
        <v>2</v>
      </c>
      <c r="AC1379" s="1" t="s">
        <v>41</v>
      </c>
      <c r="AD1379" s="1" t="s">
        <v>51</v>
      </c>
      <c r="AE1379" s="1" t="s">
        <v>40</v>
      </c>
      <c r="AF1379" s="3">
        <v>4653696.7</v>
      </c>
      <c r="AG1379" s="3">
        <v>2542064.1425999999</v>
      </c>
      <c r="AH1379" s="3">
        <v>-76.149488000000005</v>
      </c>
      <c r="AI1379" s="3">
        <v>8.8922129999999999</v>
      </c>
    </row>
    <row r="1380" spans="1:35" ht="15.75" hidden="1" customHeight="1" x14ac:dyDescent="0.25">
      <c r="A1380" s="1" t="s">
        <v>32</v>
      </c>
      <c r="B1380" s="1" t="s">
        <v>99</v>
      </c>
      <c r="C1380" s="1" t="s">
        <v>103</v>
      </c>
      <c r="D1380" s="1">
        <v>30</v>
      </c>
      <c r="E1380" s="1" t="s">
        <v>40</v>
      </c>
      <c r="F1380" s="1" t="s">
        <v>72</v>
      </c>
      <c r="G1380" s="2">
        <v>45807</v>
      </c>
      <c r="H1380" s="1" t="s">
        <v>36</v>
      </c>
      <c r="I1380" s="1" t="s">
        <v>50</v>
      </c>
      <c r="J1380" s="1" t="s">
        <v>38</v>
      </c>
      <c r="K1380" s="1">
        <v>4</v>
      </c>
      <c r="L1380" s="1">
        <v>9</v>
      </c>
      <c r="M1380" s="1" t="s">
        <v>47</v>
      </c>
      <c r="N1380" s="1">
        <v>2</v>
      </c>
      <c r="O1380" s="1" t="s">
        <v>40</v>
      </c>
      <c r="P1380" s="35"/>
      <c r="Q1380" s="1"/>
      <c r="R1380" s="1">
        <v>0.12</v>
      </c>
      <c r="S1380" s="1" t="s">
        <v>40</v>
      </c>
      <c r="T1380" s="1">
        <f t="shared" si="65"/>
        <v>0</v>
      </c>
      <c r="U1380" s="1" t="s">
        <v>40</v>
      </c>
      <c r="V1380" s="1" t="s">
        <v>40</v>
      </c>
      <c r="W1380" s="1"/>
      <c r="X1380" s="1"/>
      <c r="Y1380" s="1"/>
      <c r="Z1380" s="1"/>
      <c r="AA1380" s="1"/>
      <c r="AB1380" s="1"/>
      <c r="AC1380" s="1" t="s">
        <v>41</v>
      </c>
      <c r="AD1380" s="1" t="s">
        <v>51</v>
      </c>
      <c r="AE1380" s="1" t="s">
        <v>40</v>
      </c>
    </row>
    <row r="1381" spans="1:35" ht="15.75" hidden="1" customHeight="1" x14ac:dyDescent="0.25">
      <c r="A1381" s="1" t="s">
        <v>32</v>
      </c>
      <c r="B1381" s="1" t="s">
        <v>99</v>
      </c>
      <c r="C1381" s="1" t="s">
        <v>103</v>
      </c>
      <c r="D1381" s="1">
        <v>30</v>
      </c>
      <c r="E1381" s="1">
        <v>1243</v>
      </c>
      <c r="F1381" s="1" t="s">
        <v>72</v>
      </c>
      <c r="G1381" s="2">
        <v>45807</v>
      </c>
      <c r="H1381" s="1" t="s">
        <v>36</v>
      </c>
      <c r="I1381" s="1" t="s">
        <v>50</v>
      </c>
      <c r="J1381" s="1" t="s">
        <v>38</v>
      </c>
      <c r="K1381" s="1">
        <v>6</v>
      </c>
      <c r="L1381" s="1">
        <v>10</v>
      </c>
      <c r="M1381" s="1" t="s">
        <v>39</v>
      </c>
      <c r="N1381" s="1" t="s">
        <v>40</v>
      </c>
      <c r="O1381" s="1">
        <v>62.5</v>
      </c>
      <c r="P1381" s="35">
        <f t="shared" si="64"/>
        <v>0.625</v>
      </c>
      <c r="Q1381" s="1">
        <f t="shared" si="63"/>
        <v>0.19894367886486919</v>
      </c>
      <c r="R1381" s="1">
        <v>8.6999999999999993</v>
      </c>
      <c r="S1381" s="1">
        <v>6.5</v>
      </c>
      <c r="T1381" s="1">
        <f t="shared" si="65"/>
        <v>3.1084949822635811E-2</v>
      </c>
      <c r="U1381" s="1">
        <v>8</v>
      </c>
      <c r="V1381" s="1">
        <v>15</v>
      </c>
      <c r="W1381" s="1">
        <v>2</v>
      </c>
      <c r="X1381" s="1">
        <v>0</v>
      </c>
      <c r="Y1381" s="1">
        <v>0</v>
      </c>
      <c r="Z1381" s="1">
        <v>0</v>
      </c>
      <c r="AA1381" s="1">
        <v>1</v>
      </c>
      <c r="AB1381" s="1">
        <v>1</v>
      </c>
      <c r="AC1381" s="1" t="s">
        <v>41</v>
      </c>
      <c r="AD1381" s="1" t="s">
        <v>51</v>
      </c>
      <c r="AE1381" s="1" t="s">
        <v>40</v>
      </c>
      <c r="AF1381" s="3">
        <v>4653691.3426999999</v>
      </c>
      <c r="AG1381" s="3">
        <v>2542055.4443999999</v>
      </c>
      <c r="AH1381" s="3">
        <v>-76.149535999999998</v>
      </c>
      <c r="AI1381" s="3">
        <v>8.8921340000000004</v>
      </c>
    </row>
    <row r="1382" spans="1:35" ht="15.75" hidden="1" customHeight="1" x14ac:dyDescent="0.25">
      <c r="A1382" s="1" t="s">
        <v>32</v>
      </c>
      <c r="B1382" s="1" t="s">
        <v>99</v>
      </c>
      <c r="C1382" s="1" t="s">
        <v>103</v>
      </c>
      <c r="D1382" s="1">
        <v>30</v>
      </c>
      <c r="E1382" s="1">
        <v>1244</v>
      </c>
      <c r="F1382" s="1" t="s">
        <v>72</v>
      </c>
      <c r="G1382" s="2">
        <v>45807</v>
      </c>
      <c r="H1382" s="1" t="s">
        <v>36</v>
      </c>
      <c r="I1382" s="1" t="s">
        <v>50</v>
      </c>
      <c r="J1382" s="1" t="s">
        <v>38</v>
      </c>
      <c r="K1382" s="1">
        <v>7</v>
      </c>
      <c r="L1382" s="1">
        <v>11</v>
      </c>
      <c r="M1382" s="1" t="s">
        <v>39</v>
      </c>
      <c r="N1382" s="1" t="s">
        <v>40</v>
      </c>
      <c r="O1382" s="1">
        <v>52.6</v>
      </c>
      <c r="P1382" s="35">
        <f t="shared" si="64"/>
        <v>0.52600000000000002</v>
      </c>
      <c r="Q1382" s="1">
        <f t="shared" si="63"/>
        <v>0.1674310001326739</v>
      </c>
      <c r="R1382" s="1">
        <v>8.5</v>
      </c>
      <c r="S1382" s="1">
        <v>6.2</v>
      </c>
      <c r="T1382" s="1">
        <f t="shared" si="65"/>
        <v>2.201717651744662E-2</v>
      </c>
      <c r="U1382" s="1">
        <v>8</v>
      </c>
      <c r="V1382" s="1">
        <v>15</v>
      </c>
      <c r="W1382" s="1">
        <v>1</v>
      </c>
      <c r="X1382" s="1">
        <v>0</v>
      </c>
      <c r="Y1382" s="1">
        <v>1</v>
      </c>
      <c r="Z1382" s="1">
        <v>0</v>
      </c>
      <c r="AA1382" s="1">
        <v>0</v>
      </c>
      <c r="AB1382" s="1">
        <v>1</v>
      </c>
      <c r="AC1382" s="1" t="s">
        <v>41</v>
      </c>
      <c r="AD1382" s="1" t="s">
        <v>51</v>
      </c>
      <c r="AE1382" s="1" t="s">
        <v>40</v>
      </c>
      <c r="AF1382" s="3">
        <v>4653692.6218999997</v>
      </c>
      <c r="AG1382" s="3">
        <v>2542037.6140000001</v>
      </c>
      <c r="AH1382" s="3">
        <v>-76.149523000000002</v>
      </c>
      <c r="AI1382" s="3">
        <v>8.8919730000000001</v>
      </c>
    </row>
    <row r="1383" spans="1:35" ht="15.75" hidden="1" customHeight="1" x14ac:dyDescent="0.25">
      <c r="A1383" s="1" t="s">
        <v>32</v>
      </c>
      <c r="B1383" s="1" t="s">
        <v>99</v>
      </c>
      <c r="C1383" s="1" t="s">
        <v>103</v>
      </c>
      <c r="D1383" s="1">
        <v>30</v>
      </c>
      <c r="E1383" s="1">
        <v>1245</v>
      </c>
      <c r="F1383" s="1" t="s">
        <v>72</v>
      </c>
      <c r="G1383" s="2">
        <v>45807</v>
      </c>
      <c r="H1383" s="1" t="s">
        <v>36</v>
      </c>
      <c r="I1383" s="1" t="s">
        <v>50</v>
      </c>
      <c r="J1383" s="1" t="s">
        <v>38</v>
      </c>
      <c r="K1383" s="1">
        <v>7</v>
      </c>
      <c r="L1383" s="1">
        <v>12</v>
      </c>
      <c r="M1383" s="1" t="s">
        <v>39</v>
      </c>
      <c r="N1383" s="1" t="s">
        <v>40</v>
      </c>
      <c r="O1383" s="1">
        <v>59</v>
      </c>
      <c r="P1383" s="35">
        <f t="shared" si="64"/>
        <v>0.59</v>
      </c>
      <c r="Q1383" s="1">
        <f t="shared" ref="Q1383:Q1446" si="66">(P1383/PI())</f>
        <v>0.18780283284843649</v>
      </c>
      <c r="R1383" s="1">
        <v>8.5</v>
      </c>
      <c r="S1383" s="1">
        <v>6.5</v>
      </c>
      <c r="T1383" s="1">
        <f t="shared" si="65"/>
        <v>2.770091784514438E-2</v>
      </c>
      <c r="U1383" s="1">
        <v>10</v>
      </c>
      <c r="V1383" s="1">
        <v>17</v>
      </c>
      <c r="W1383" s="1">
        <v>0</v>
      </c>
      <c r="X1383" s="1">
        <v>1</v>
      </c>
      <c r="Y1383" s="1">
        <v>1</v>
      </c>
      <c r="Z1383" s="1">
        <v>0</v>
      </c>
      <c r="AA1383" s="1">
        <v>0</v>
      </c>
      <c r="AB1383" s="1">
        <v>2</v>
      </c>
      <c r="AC1383" s="1" t="s">
        <v>41</v>
      </c>
      <c r="AD1383" s="1" t="s">
        <v>51</v>
      </c>
      <c r="AE1383" s="1" t="s">
        <v>40</v>
      </c>
      <c r="AF1383" s="3">
        <v>4653693.51</v>
      </c>
      <c r="AG1383" s="3">
        <v>2542038.4918999998</v>
      </c>
      <c r="AH1383" s="3">
        <v>-76.149514999999994</v>
      </c>
      <c r="AI1383" s="3">
        <v>8.8919809999999995</v>
      </c>
    </row>
    <row r="1384" spans="1:35" ht="15.75" hidden="1" customHeight="1" x14ac:dyDescent="0.25">
      <c r="A1384" s="1" t="s">
        <v>32</v>
      </c>
      <c r="B1384" s="1" t="s">
        <v>99</v>
      </c>
      <c r="C1384" s="1" t="s">
        <v>103</v>
      </c>
      <c r="D1384" s="1">
        <v>30</v>
      </c>
      <c r="E1384" s="1">
        <v>1246</v>
      </c>
      <c r="F1384" s="1" t="s">
        <v>72</v>
      </c>
      <c r="G1384" s="2">
        <v>45807</v>
      </c>
      <c r="H1384" s="1" t="s">
        <v>36</v>
      </c>
      <c r="I1384" s="1" t="s">
        <v>50</v>
      </c>
      <c r="J1384" s="1" t="s">
        <v>38</v>
      </c>
      <c r="K1384" s="1">
        <v>8</v>
      </c>
      <c r="L1384" s="1">
        <v>13</v>
      </c>
      <c r="M1384" s="1" t="s">
        <v>39</v>
      </c>
      <c r="N1384" s="1" t="s">
        <v>40</v>
      </c>
      <c r="O1384" s="1">
        <v>60</v>
      </c>
      <c r="P1384" s="35">
        <f t="shared" si="64"/>
        <v>0.6</v>
      </c>
      <c r="Q1384" s="1">
        <f t="shared" si="66"/>
        <v>0.19098593171027439</v>
      </c>
      <c r="R1384" s="1">
        <v>9.8000000000000007</v>
      </c>
      <c r="S1384" s="1">
        <v>7.6</v>
      </c>
      <c r="T1384" s="1">
        <f t="shared" si="65"/>
        <v>2.8647889756541159E-2</v>
      </c>
      <c r="U1384" s="1">
        <v>11</v>
      </c>
      <c r="V1384" s="1">
        <v>18</v>
      </c>
      <c r="W1384" s="1">
        <v>2</v>
      </c>
      <c r="X1384" s="1">
        <v>1</v>
      </c>
      <c r="Y1384" s="1">
        <v>0</v>
      </c>
      <c r="Z1384" s="1">
        <v>0</v>
      </c>
      <c r="AA1384" s="1">
        <v>0</v>
      </c>
      <c r="AB1384" s="1">
        <v>3</v>
      </c>
      <c r="AC1384" s="1" t="s">
        <v>41</v>
      </c>
      <c r="AD1384" s="1" t="s">
        <v>51</v>
      </c>
      <c r="AE1384" s="1" t="s">
        <v>40</v>
      </c>
      <c r="AF1384" s="3">
        <v>4653698.7083000001</v>
      </c>
      <c r="AG1384" s="3">
        <v>2542041.4360000002</v>
      </c>
      <c r="AH1384" s="3">
        <v>-76.149467999999999</v>
      </c>
      <c r="AI1384" s="3">
        <v>8.8920080000000006</v>
      </c>
    </row>
    <row r="1385" spans="1:35" ht="15.75" hidden="1" customHeight="1" x14ac:dyDescent="0.25">
      <c r="A1385" s="1" t="s">
        <v>32</v>
      </c>
      <c r="B1385" s="1" t="s">
        <v>99</v>
      </c>
      <c r="C1385" s="1" t="s">
        <v>103</v>
      </c>
      <c r="D1385" s="1">
        <v>30</v>
      </c>
      <c r="E1385" s="1">
        <v>1247</v>
      </c>
      <c r="F1385" s="1" t="s">
        <v>72</v>
      </c>
      <c r="G1385" s="2">
        <v>45807</v>
      </c>
      <c r="H1385" s="1" t="s">
        <v>36</v>
      </c>
      <c r="I1385" s="1" t="s">
        <v>50</v>
      </c>
      <c r="J1385" s="1" t="s">
        <v>38</v>
      </c>
      <c r="K1385" s="1">
        <v>9</v>
      </c>
      <c r="L1385" s="1">
        <v>14</v>
      </c>
      <c r="M1385" s="1" t="s">
        <v>39</v>
      </c>
      <c r="N1385" s="1" t="s">
        <v>40</v>
      </c>
      <c r="O1385" s="1">
        <v>57</v>
      </c>
      <c r="P1385" s="35">
        <f t="shared" si="64"/>
        <v>0.56999999999999995</v>
      </c>
      <c r="Q1385" s="1">
        <f t="shared" si="66"/>
        <v>0.18143663512476069</v>
      </c>
      <c r="R1385" s="1">
        <v>10.8</v>
      </c>
      <c r="S1385" s="1">
        <v>8.5</v>
      </c>
      <c r="T1385" s="1">
        <f t="shared" si="65"/>
        <v>2.5854720505278397E-2</v>
      </c>
      <c r="U1385" s="1">
        <v>7</v>
      </c>
      <c r="V1385" s="1">
        <v>14</v>
      </c>
      <c r="W1385" s="1">
        <v>3</v>
      </c>
      <c r="X1385" s="1">
        <v>1</v>
      </c>
      <c r="Y1385" s="1">
        <v>0</v>
      </c>
      <c r="Z1385" s="1">
        <v>0</v>
      </c>
      <c r="AA1385" s="1">
        <v>0</v>
      </c>
      <c r="AB1385" s="1">
        <v>3</v>
      </c>
      <c r="AC1385" s="1" t="s">
        <v>41</v>
      </c>
      <c r="AD1385" s="1" t="s">
        <v>51</v>
      </c>
      <c r="AE1385" s="1" t="s">
        <v>40</v>
      </c>
      <c r="AF1385" s="3">
        <v>4653694.16</v>
      </c>
      <c r="AG1385" s="3">
        <v>2542037.2689</v>
      </c>
      <c r="AH1385" s="3">
        <v>-76.149508999999995</v>
      </c>
      <c r="AI1385" s="3">
        <v>8.8919700010000007</v>
      </c>
    </row>
    <row r="1386" spans="1:35" ht="15.75" hidden="1" customHeight="1" x14ac:dyDescent="0.25">
      <c r="A1386" s="1" t="s">
        <v>32</v>
      </c>
      <c r="B1386" s="1" t="s">
        <v>99</v>
      </c>
      <c r="C1386" s="1" t="s">
        <v>103</v>
      </c>
      <c r="D1386" s="1">
        <v>30</v>
      </c>
      <c r="E1386" s="1">
        <v>1248</v>
      </c>
      <c r="F1386" s="1" t="s">
        <v>72</v>
      </c>
      <c r="G1386" s="2">
        <v>45807</v>
      </c>
      <c r="H1386" s="1" t="s">
        <v>36</v>
      </c>
      <c r="I1386" s="1" t="s">
        <v>50</v>
      </c>
      <c r="J1386" s="1" t="s">
        <v>38</v>
      </c>
      <c r="K1386" s="1">
        <v>9</v>
      </c>
      <c r="L1386" s="1">
        <v>15</v>
      </c>
      <c r="M1386" s="1" t="s">
        <v>39</v>
      </c>
      <c r="N1386" s="1" t="s">
        <v>40</v>
      </c>
      <c r="O1386" s="1">
        <v>60</v>
      </c>
      <c r="P1386" s="35">
        <f t="shared" ref="P1386:P1449" si="67">(O1386/100)</f>
        <v>0.6</v>
      </c>
      <c r="Q1386" s="1">
        <f t="shared" si="66"/>
        <v>0.19098593171027439</v>
      </c>
      <c r="R1386" s="1">
        <v>9.5</v>
      </c>
      <c r="S1386" s="1">
        <v>7</v>
      </c>
      <c r="T1386" s="1">
        <f t="shared" si="65"/>
        <v>2.8647889756541159E-2</v>
      </c>
      <c r="U1386" s="1">
        <v>9</v>
      </c>
      <c r="V1386" s="1">
        <v>14</v>
      </c>
      <c r="W1386" s="1">
        <v>3</v>
      </c>
      <c r="X1386" s="1">
        <v>0</v>
      </c>
      <c r="Y1386" s="1">
        <v>0</v>
      </c>
      <c r="Z1386" s="1">
        <v>0</v>
      </c>
      <c r="AA1386" s="1">
        <v>0</v>
      </c>
      <c r="AB1386" s="1">
        <v>4</v>
      </c>
      <c r="AC1386" s="1" t="s">
        <v>41</v>
      </c>
      <c r="AD1386" s="1" t="s">
        <v>51</v>
      </c>
      <c r="AE1386" s="1" t="s">
        <v>40</v>
      </c>
      <c r="AF1386" s="3">
        <v>4653696.7817000002</v>
      </c>
      <c r="AG1386" s="3">
        <v>2542034.9223000002</v>
      </c>
      <c r="AH1386" s="3">
        <v>-76.149484999999999</v>
      </c>
      <c r="AI1386" s="3">
        <v>8.8919490000000003</v>
      </c>
    </row>
    <row r="1387" spans="1:35" ht="15.75" hidden="1" customHeight="1" x14ac:dyDescent="0.25">
      <c r="A1387" s="1" t="s">
        <v>32</v>
      </c>
      <c r="B1387" s="1" t="s">
        <v>99</v>
      </c>
      <c r="C1387" s="1" t="s">
        <v>103</v>
      </c>
      <c r="D1387" s="1">
        <v>30</v>
      </c>
      <c r="E1387" s="1" t="s">
        <v>40</v>
      </c>
      <c r="F1387" s="1" t="s">
        <v>72</v>
      </c>
      <c r="G1387" s="2">
        <v>45807</v>
      </c>
      <c r="H1387" s="1" t="s">
        <v>36</v>
      </c>
      <c r="I1387" s="1" t="s">
        <v>50</v>
      </c>
      <c r="J1387" s="1" t="s">
        <v>38</v>
      </c>
      <c r="K1387" s="1">
        <v>9</v>
      </c>
      <c r="L1387" s="1">
        <v>16</v>
      </c>
      <c r="M1387" s="1" t="s">
        <v>47</v>
      </c>
      <c r="N1387" s="1">
        <v>1</v>
      </c>
      <c r="O1387" s="1" t="s">
        <v>40</v>
      </c>
      <c r="P1387" s="35"/>
      <c r="Q1387" s="1"/>
      <c r="R1387" s="1">
        <v>0.13</v>
      </c>
      <c r="S1387" s="1" t="s">
        <v>40</v>
      </c>
      <c r="T1387" s="1">
        <f t="shared" si="65"/>
        <v>0</v>
      </c>
      <c r="U1387" s="1" t="s">
        <v>40</v>
      </c>
      <c r="V1387" s="1" t="s">
        <v>40</v>
      </c>
      <c r="W1387" s="1"/>
      <c r="X1387" s="1"/>
      <c r="Y1387" s="1"/>
      <c r="Z1387" s="1"/>
      <c r="AA1387" s="1"/>
      <c r="AB1387" s="1"/>
      <c r="AC1387" s="1" t="s">
        <v>41</v>
      </c>
      <c r="AD1387" s="1" t="s">
        <v>51</v>
      </c>
      <c r="AE1387" s="1" t="s">
        <v>40</v>
      </c>
    </row>
    <row r="1388" spans="1:35" ht="15.75" hidden="1" customHeight="1" x14ac:dyDescent="0.25">
      <c r="A1388" s="1" t="s">
        <v>32</v>
      </c>
      <c r="B1388" s="1" t="s">
        <v>99</v>
      </c>
      <c r="C1388" s="1" t="s">
        <v>103</v>
      </c>
      <c r="D1388" s="1">
        <v>30</v>
      </c>
      <c r="E1388" s="1">
        <v>1249</v>
      </c>
      <c r="F1388" s="1" t="s">
        <v>72</v>
      </c>
      <c r="G1388" s="2">
        <v>45807</v>
      </c>
      <c r="H1388" s="1" t="s">
        <v>36</v>
      </c>
      <c r="I1388" s="1" t="s">
        <v>50</v>
      </c>
      <c r="J1388" s="1" t="s">
        <v>38</v>
      </c>
      <c r="K1388" s="1">
        <v>10</v>
      </c>
      <c r="L1388" s="1">
        <v>17</v>
      </c>
      <c r="M1388" s="1" t="s">
        <v>39</v>
      </c>
      <c r="N1388" s="1" t="s">
        <v>40</v>
      </c>
      <c r="O1388" s="1">
        <v>61.2</v>
      </c>
      <c r="P1388" s="35">
        <f t="shared" si="67"/>
        <v>0.61199999999999999</v>
      </c>
      <c r="Q1388" s="1">
        <f t="shared" si="66"/>
        <v>0.19480565034447989</v>
      </c>
      <c r="R1388" s="1">
        <v>9.5</v>
      </c>
      <c r="S1388" s="1">
        <v>7.2</v>
      </c>
      <c r="T1388" s="1">
        <f t="shared" si="65"/>
        <v>2.980526450270542E-2</v>
      </c>
      <c r="U1388" s="1">
        <v>10</v>
      </c>
      <c r="V1388" s="1">
        <v>17</v>
      </c>
      <c r="W1388" s="1">
        <v>1</v>
      </c>
      <c r="X1388" s="1">
        <v>1</v>
      </c>
      <c r="Y1388" s="1">
        <v>0</v>
      </c>
      <c r="Z1388" s="1">
        <v>0</v>
      </c>
      <c r="AA1388" s="1">
        <v>4</v>
      </c>
      <c r="AB1388" s="1">
        <v>1</v>
      </c>
      <c r="AC1388" s="1" t="s">
        <v>41</v>
      </c>
      <c r="AD1388" s="1" t="s">
        <v>51</v>
      </c>
      <c r="AE1388" s="1" t="s">
        <v>40</v>
      </c>
      <c r="AF1388" s="3">
        <v>4653694.7845999999</v>
      </c>
      <c r="AG1388" s="3">
        <v>2542033.0576999998</v>
      </c>
      <c r="AH1388" s="3">
        <v>-76.149502999999996</v>
      </c>
      <c r="AI1388" s="3">
        <v>8.8919320000000006</v>
      </c>
    </row>
    <row r="1389" spans="1:35" ht="15.75" hidden="1" customHeight="1" x14ac:dyDescent="0.25">
      <c r="A1389" s="1" t="s">
        <v>32</v>
      </c>
      <c r="B1389" s="1" t="s">
        <v>104</v>
      </c>
      <c r="C1389" s="1" t="s">
        <v>105</v>
      </c>
      <c r="D1389" s="1">
        <v>31</v>
      </c>
      <c r="E1389" s="1" t="s">
        <v>40</v>
      </c>
      <c r="F1389" s="1" t="s">
        <v>106</v>
      </c>
      <c r="G1389" s="2">
        <v>45808</v>
      </c>
      <c r="H1389" s="1" t="s">
        <v>36</v>
      </c>
      <c r="I1389" s="1" t="s">
        <v>37</v>
      </c>
      <c r="J1389" s="1" t="s">
        <v>38</v>
      </c>
      <c r="K1389" s="1">
        <v>1</v>
      </c>
      <c r="L1389" s="1">
        <v>1</v>
      </c>
      <c r="M1389" s="1" t="s">
        <v>47</v>
      </c>
      <c r="N1389" s="1">
        <v>6</v>
      </c>
      <c r="O1389" s="1" t="s">
        <v>40</v>
      </c>
      <c r="P1389" s="35"/>
      <c r="Q1389" s="1"/>
      <c r="R1389" s="1">
        <v>0.15</v>
      </c>
      <c r="S1389" s="1" t="s">
        <v>40</v>
      </c>
      <c r="T1389" s="1">
        <f t="shared" si="65"/>
        <v>0</v>
      </c>
      <c r="U1389" s="1" t="s">
        <v>40</v>
      </c>
      <c r="V1389" s="1" t="s">
        <v>40</v>
      </c>
      <c r="W1389" s="1"/>
      <c r="X1389" s="1"/>
      <c r="Y1389" s="1"/>
      <c r="Z1389" s="1"/>
      <c r="AA1389" s="1"/>
      <c r="AB1389" s="1"/>
      <c r="AC1389" s="1" t="s">
        <v>41</v>
      </c>
      <c r="AD1389" s="1" t="s">
        <v>58</v>
      </c>
      <c r="AE1389" s="1" t="s">
        <v>40</v>
      </c>
    </row>
    <row r="1390" spans="1:35" ht="15.75" hidden="1" customHeight="1" x14ac:dyDescent="0.25">
      <c r="A1390" s="1" t="s">
        <v>32</v>
      </c>
      <c r="B1390" s="1" t="s">
        <v>104</v>
      </c>
      <c r="C1390" s="1" t="s">
        <v>105</v>
      </c>
      <c r="D1390" s="1">
        <v>31</v>
      </c>
      <c r="E1390" s="1" t="s">
        <v>40</v>
      </c>
      <c r="F1390" s="1" t="s">
        <v>106</v>
      </c>
      <c r="G1390" s="2">
        <v>45808</v>
      </c>
      <c r="H1390" s="1" t="s">
        <v>36</v>
      </c>
      <c r="I1390" s="1" t="s">
        <v>37</v>
      </c>
      <c r="J1390" s="1" t="s">
        <v>38</v>
      </c>
      <c r="K1390" s="1">
        <v>1</v>
      </c>
      <c r="L1390" s="1">
        <v>2</v>
      </c>
      <c r="M1390" s="1" t="s">
        <v>46</v>
      </c>
      <c r="N1390" s="1">
        <v>1</v>
      </c>
      <c r="O1390" s="1" t="s">
        <v>40</v>
      </c>
      <c r="P1390" s="35"/>
      <c r="Q1390" s="1"/>
      <c r="R1390" s="1">
        <v>0.2</v>
      </c>
      <c r="S1390" s="1" t="s">
        <v>40</v>
      </c>
      <c r="T1390" s="1">
        <f t="shared" si="65"/>
        <v>0</v>
      </c>
      <c r="U1390" s="1" t="s">
        <v>40</v>
      </c>
      <c r="V1390" s="1" t="s">
        <v>40</v>
      </c>
      <c r="W1390" s="1"/>
      <c r="X1390" s="1"/>
      <c r="Y1390" s="1"/>
      <c r="Z1390" s="1"/>
      <c r="AA1390" s="1"/>
      <c r="AB1390" s="1"/>
      <c r="AC1390" s="1" t="s">
        <v>41</v>
      </c>
      <c r="AD1390" s="1" t="s">
        <v>58</v>
      </c>
      <c r="AE1390" s="1" t="s">
        <v>40</v>
      </c>
    </row>
    <row r="1391" spans="1:35" ht="15.75" hidden="1" customHeight="1" x14ac:dyDescent="0.25">
      <c r="A1391" s="1" t="s">
        <v>32</v>
      </c>
      <c r="B1391" s="1" t="s">
        <v>104</v>
      </c>
      <c r="C1391" s="1" t="s">
        <v>105</v>
      </c>
      <c r="D1391" s="1">
        <v>31</v>
      </c>
      <c r="E1391" s="1" t="s">
        <v>40</v>
      </c>
      <c r="F1391" s="1" t="s">
        <v>106</v>
      </c>
      <c r="G1391" s="2">
        <v>45808</v>
      </c>
      <c r="H1391" s="1" t="s">
        <v>36</v>
      </c>
      <c r="I1391" s="1" t="s">
        <v>37</v>
      </c>
      <c r="J1391" s="1" t="s">
        <v>38</v>
      </c>
      <c r="K1391" s="1">
        <v>1</v>
      </c>
      <c r="L1391" s="1">
        <v>3</v>
      </c>
      <c r="M1391" s="1" t="s">
        <v>44</v>
      </c>
      <c r="N1391" s="1">
        <v>2</v>
      </c>
      <c r="O1391" s="1" t="s">
        <v>40</v>
      </c>
      <c r="P1391" s="35"/>
      <c r="Q1391" s="1"/>
      <c r="R1391" s="1">
        <v>0.5</v>
      </c>
      <c r="S1391" s="1" t="s">
        <v>40</v>
      </c>
      <c r="T1391" s="1">
        <f t="shared" si="65"/>
        <v>0</v>
      </c>
      <c r="U1391" s="1" t="s">
        <v>40</v>
      </c>
      <c r="V1391" s="1" t="s">
        <v>40</v>
      </c>
      <c r="W1391" s="1"/>
      <c r="X1391" s="1"/>
      <c r="Y1391" s="1"/>
      <c r="Z1391" s="1"/>
      <c r="AA1391" s="1"/>
      <c r="AB1391" s="1"/>
      <c r="AC1391" s="1" t="s">
        <v>41</v>
      </c>
      <c r="AD1391" s="1" t="s">
        <v>58</v>
      </c>
      <c r="AE1391" s="1" t="s">
        <v>40</v>
      </c>
    </row>
    <row r="1392" spans="1:35" ht="15.75" hidden="1" customHeight="1" x14ac:dyDescent="0.25">
      <c r="A1392" s="1" t="s">
        <v>32</v>
      </c>
      <c r="B1392" s="1" t="s">
        <v>104</v>
      </c>
      <c r="C1392" s="1" t="s">
        <v>105</v>
      </c>
      <c r="D1392" s="1">
        <v>31</v>
      </c>
      <c r="E1392" s="1">
        <v>1250</v>
      </c>
      <c r="F1392" s="1" t="s">
        <v>106</v>
      </c>
      <c r="G1392" s="2">
        <v>45808</v>
      </c>
      <c r="H1392" s="1" t="s">
        <v>36</v>
      </c>
      <c r="I1392" s="1" t="s">
        <v>37</v>
      </c>
      <c r="J1392" s="1" t="s">
        <v>38</v>
      </c>
      <c r="K1392" s="1">
        <v>2</v>
      </c>
      <c r="L1392" s="1">
        <v>4</v>
      </c>
      <c r="M1392" s="1" t="s">
        <v>39</v>
      </c>
      <c r="N1392" s="1" t="s">
        <v>40</v>
      </c>
      <c r="O1392" s="1">
        <v>69.3</v>
      </c>
      <c r="P1392" s="35">
        <f t="shared" si="67"/>
        <v>0.69299999999999995</v>
      </c>
      <c r="Q1392" s="1">
        <f t="shared" si="66"/>
        <v>0.22058875112536694</v>
      </c>
      <c r="R1392" s="1">
        <v>8.5</v>
      </c>
      <c r="S1392" s="1">
        <v>6.2</v>
      </c>
      <c r="T1392" s="1">
        <f t="shared" si="65"/>
        <v>3.821700113246982E-2</v>
      </c>
      <c r="U1392" s="1">
        <v>10</v>
      </c>
      <c r="V1392" s="1">
        <v>13</v>
      </c>
      <c r="W1392" s="1">
        <v>3</v>
      </c>
      <c r="X1392" s="1">
        <v>0</v>
      </c>
      <c r="Y1392" s="1">
        <v>0</v>
      </c>
      <c r="Z1392" s="1">
        <v>0</v>
      </c>
      <c r="AA1392" s="1">
        <v>0</v>
      </c>
      <c r="AB1392" s="1">
        <v>0</v>
      </c>
      <c r="AC1392" s="1" t="s">
        <v>41</v>
      </c>
      <c r="AD1392" s="1" t="s">
        <v>58</v>
      </c>
      <c r="AE1392" s="1" t="s">
        <v>40</v>
      </c>
      <c r="AF1392" s="3">
        <v>4710037.7862999998</v>
      </c>
      <c r="AG1392" s="3">
        <v>2464573.6098000002</v>
      </c>
      <c r="AH1392" s="3">
        <v>-75.632684999999995</v>
      </c>
      <c r="AI1392" s="3">
        <v>8.1957319999999996</v>
      </c>
    </row>
    <row r="1393" spans="1:35" ht="15.75" hidden="1" customHeight="1" x14ac:dyDescent="0.25">
      <c r="A1393" s="1" t="s">
        <v>32</v>
      </c>
      <c r="B1393" s="1" t="s">
        <v>104</v>
      </c>
      <c r="C1393" s="1" t="s">
        <v>105</v>
      </c>
      <c r="D1393" s="1">
        <v>31</v>
      </c>
      <c r="E1393" s="1">
        <v>1251</v>
      </c>
      <c r="F1393" s="1" t="s">
        <v>106</v>
      </c>
      <c r="G1393" s="2">
        <v>45808</v>
      </c>
      <c r="H1393" s="1" t="s">
        <v>36</v>
      </c>
      <c r="I1393" s="1" t="s">
        <v>37</v>
      </c>
      <c r="J1393" s="1" t="s">
        <v>38</v>
      </c>
      <c r="K1393" s="1">
        <v>2</v>
      </c>
      <c r="L1393" s="1">
        <v>5</v>
      </c>
      <c r="M1393" s="1" t="s">
        <v>43</v>
      </c>
      <c r="N1393" s="1" t="s">
        <v>40</v>
      </c>
      <c r="O1393" s="1">
        <v>68</v>
      </c>
      <c r="P1393" s="35">
        <f t="shared" si="67"/>
        <v>0.68</v>
      </c>
      <c r="Q1393" s="1">
        <f t="shared" si="66"/>
        <v>0.21645072260497769</v>
      </c>
      <c r="R1393" s="1">
        <v>6.6</v>
      </c>
      <c r="S1393" s="1">
        <v>4.7</v>
      </c>
      <c r="T1393" s="1">
        <f t="shared" si="65"/>
        <v>3.6796622842846211E-2</v>
      </c>
      <c r="U1393" s="1">
        <v>4</v>
      </c>
      <c r="V1393" s="1">
        <v>7</v>
      </c>
      <c r="W1393" s="1">
        <v>0</v>
      </c>
      <c r="X1393" s="1">
        <v>0</v>
      </c>
      <c r="Y1393" s="1">
        <v>0</v>
      </c>
      <c r="Z1393" s="1">
        <v>0</v>
      </c>
      <c r="AA1393" s="1">
        <v>0</v>
      </c>
      <c r="AB1393" s="1">
        <v>0</v>
      </c>
      <c r="AC1393" s="1" t="s">
        <v>55</v>
      </c>
      <c r="AD1393" s="1" t="s">
        <v>58</v>
      </c>
      <c r="AE1393" s="1" t="s">
        <v>40</v>
      </c>
      <c r="AF1393" s="3">
        <v>4710035.4791000001</v>
      </c>
      <c r="AG1393" s="3">
        <v>2464574.7311999998</v>
      </c>
      <c r="AH1393" s="3">
        <v>-75.632705999999999</v>
      </c>
      <c r="AI1393" s="3">
        <v>8.1957419999999992</v>
      </c>
    </row>
    <row r="1394" spans="1:35" ht="15.75" hidden="1" customHeight="1" x14ac:dyDescent="0.25">
      <c r="A1394" s="1" t="s">
        <v>32</v>
      </c>
      <c r="B1394" s="1" t="s">
        <v>104</v>
      </c>
      <c r="C1394" s="1" t="s">
        <v>105</v>
      </c>
      <c r="D1394" s="1">
        <v>31</v>
      </c>
      <c r="E1394" s="1" t="s">
        <v>40</v>
      </c>
      <c r="F1394" s="1" t="s">
        <v>106</v>
      </c>
      <c r="G1394" s="2">
        <v>45808</v>
      </c>
      <c r="H1394" s="1" t="s">
        <v>36</v>
      </c>
      <c r="I1394" s="1" t="s">
        <v>37</v>
      </c>
      <c r="J1394" s="1" t="s">
        <v>38</v>
      </c>
      <c r="K1394" s="1">
        <v>2</v>
      </c>
      <c r="L1394" s="1">
        <v>6</v>
      </c>
      <c r="M1394" s="1" t="s">
        <v>47</v>
      </c>
      <c r="N1394" s="1">
        <v>42</v>
      </c>
      <c r="O1394" s="1" t="s">
        <v>40</v>
      </c>
      <c r="P1394" s="35"/>
      <c r="Q1394" s="1"/>
      <c r="R1394" s="1">
        <v>0.15</v>
      </c>
      <c r="S1394" s="1" t="s">
        <v>40</v>
      </c>
      <c r="T1394" s="1">
        <f t="shared" si="65"/>
        <v>0</v>
      </c>
      <c r="U1394" s="1" t="s">
        <v>40</v>
      </c>
      <c r="V1394" s="1" t="s">
        <v>40</v>
      </c>
      <c r="W1394" s="1"/>
      <c r="X1394" s="1"/>
      <c r="Y1394" s="1"/>
      <c r="Z1394" s="1"/>
      <c r="AA1394" s="1"/>
      <c r="AB1394" s="1"/>
      <c r="AC1394" s="1" t="s">
        <v>41</v>
      </c>
      <c r="AD1394" s="1" t="s">
        <v>58</v>
      </c>
      <c r="AE1394" s="1" t="s">
        <v>40</v>
      </c>
    </row>
    <row r="1395" spans="1:35" ht="15.75" hidden="1" customHeight="1" x14ac:dyDescent="0.25">
      <c r="A1395" s="1" t="s">
        <v>32</v>
      </c>
      <c r="B1395" s="1" t="s">
        <v>104</v>
      </c>
      <c r="C1395" s="1" t="s">
        <v>105</v>
      </c>
      <c r="D1395" s="1">
        <v>31</v>
      </c>
      <c r="E1395" s="1">
        <v>1252</v>
      </c>
      <c r="F1395" s="1" t="s">
        <v>106</v>
      </c>
      <c r="G1395" s="2">
        <v>45808</v>
      </c>
      <c r="H1395" s="1" t="s">
        <v>36</v>
      </c>
      <c r="I1395" s="1" t="s">
        <v>37</v>
      </c>
      <c r="J1395" s="1" t="s">
        <v>38</v>
      </c>
      <c r="K1395" s="1">
        <v>3</v>
      </c>
      <c r="L1395" s="1">
        <v>7</v>
      </c>
      <c r="M1395" s="1" t="s">
        <v>39</v>
      </c>
      <c r="N1395" s="1" t="s">
        <v>40</v>
      </c>
      <c r="O1395" s="1">
        <v>65</v>
      </c>
      <c r="P1395" s="35">
        <f t="shared" si="67"/>
        <v>0.65</v>
      </c>
      <c r="Q1395" s="1">
        <f t="shared" si="66"/>
        <v>0.20690142601946396</v>
      </c>
      <c r="R1395" s="1">
        <v>8.4</v>
      </c>
      <c r="S1395" s="1">
        <v>6</v>
      </c>
      <c r="T1395" s="1">
        <f t="shared" ref="T1395:T1458" si="68">(PI()/4)*Q1395*Q1395</f>
        <v>3.3621481728162893E-2</v>
      </c>
      <c r="U1395" s="1">
        <v>10</v>
      </c>
      <c r="V1395" s="1">
        <v>15</v>
      </c>
      <c r="W1395" s="1">
        <v>1</v>
      </c>
      <c r="X1395" s="1">
        <v>0</v>
      </c>
      <c r="Y1395" s="1">
        <v>0</v>
      </c>
      <c r="Z1395" s="1">
        <v>0</v>
      </c>
      <c r="AA1395" s="1">
        <v>0</v>
      </c>
      <c r="AB1395" s="1">
        <v>1</v>
      </c>
      <c r="AC1395" s="1" t="s">
        <v>41</v>
      </c>
      <c r="AD1395" s="1" t="s">
        <v>58</v>
      </c>
      <c r="AE1395" s="1" t="s">
        <v>40</v>
      </c>
      <c r="AF1395" s="3">
        <v>4710039.6875</v>
      </c>
      <c r="AG1395" s="3">
        <v>2464577.8010999998</v>
      </c>
      <c r="AH1395" s="3">
        <v>-75.632667999999995</v>
      </c>
      <c r="AI1395" s="3">
        <v>8.1957699999999996</v>
      </c>
    </row>
    <row r="1396" spans="1:35" ht="15.75" hidden="1" customHeight="1" x14ac:dyDescent="0.25">
      <c r="A1396" s="1" t="s">
        <v>32</v>
      </c>
      <c r="B1396" s="1" t="s">
        <v>104</v>
      </c>
      <c r="C1396" s="1" t="s">
        <v>105</v>
      </c>
      <c r="D1396" s="1">
        <v>31</v>
      </c>
      <c r="E1396" s="1" t="s">
        <v>40</v>
      </c>
      <c r="F1396" s="1" t="s">
        <v>106</v>
      </c>
      <c r="G1396" s="2">
        <v>45808</v>
      </c>
      <c r="H1396" s="1" t="s">
        <v>36</v>
      </c>
      <c r="I1396" s="1" t="s">
        <v>37</v>
      </c>
      <c r="J1396" s="1" t="s">
        <v>38</v>
      </c>
      <c r="K1396" s="1">
        <v>3</v>
      </c>
      <c r="L1396" s="1">
        <v>8</v>
      </c>
      <c r="M1396" s="1" t="s">
        <v>47</v>
      </c>
      <c r="N1396" s="1">
        <v>64</v>
      </c>
      <c r="O1396" s="1" t="s">
        <v>40</v>
      </c>
      <c r="P1396" s="35"/>
      <c r="Q1396" s="1"/>
      <c r="R1396" s="1">
        <v>0.16</v>
      </c>
      <c r="S1396" s="1" t="s">
        <v>40</v>
      </c>
      <c r="T1396" s="1">
        <f t="shared" si="68"/>
        <v>0</v>
      </c>
      <c r="U1396" s="1" t="s">
        <v>40</v>
      </c>
      <c r="V1396" s="1" t="s">
        <v>40</v>
      </c>
      <c r="W1396" s="1"/>
      <c r="X1396" s="1"/>
      <c r="Y1396" s="1"/>
      <c r="Z1396" s="1"/>
      <c r="AA1396" s="1"/>
      <c r="AB1396" s="1"/>
      <c r="AC1396" s="1" t="s">
        <v>41</v>
      </c>
      <c r="AD1396" s="1" t="s">
        <v>58</v>
      </c>
      <c r="AE1396" s="1" t="s">
        <v>40</v>
      </c>
    </row>
    <row r="1397" spans="1:35" ht="15.75" hidden="1" customHeight="1" x14ac:dyDescent="0.25">
      <c r="A1397" s="1" t="s">
        <v>32</v>
      </c>
      <c r="B1397" s="1" t="s">
        <v>104</v>
      </c>
      <c r="C1397" s="1" t="s">
        <v>105</v>
      </c>
      <c r="D1397" s="1">
        <v>31</v>
      </c>
      <c r="E1397" s="1" t="s">
        <v>40</v>
      </c>
      <c r="F1397" s="1" t="s">
        <v>106</v>
      </c>
      <c r="G1397" s="2">
        <v>45808</v>
      </c>
      <c r="H1397" s="1" t="s">
        <v>36</v>
      </c>
      <c r="I1397" s="1" t="s">
        <v>37</v>
      </c>
      <c r="J1397" s="1" t="s">
        <v>38</v>
      </c>
      <c r="K1397" s="1">
        <v>3</v>
      </c>
      <c r="L1397" s="1">
        <v>9</v>
      </c>
      <c r="M1397" s="1" t="s">
        <v>46</v>
      </c>
      <c r="N1397" s="1">
        <v>5</v>
      </c>
      <c r="O1397" s="1" t="s">
        <v>40</v>
      </c>
      <c r="P1397" s="35"/>
      <c r="Q1397" s="1"/>
      <c r="R1397" s="1">
        <v>0.25</v>
      </c>
      <c r="S1397" s="1" t="s">
        <v>40</v>
      </c>
      <c r="T1397" s="1">
        <f t="shared" si="68"/>
        <v>0</v>
      </c>
      <c r="U1397" s="1" t="s">
        <v>40</v>
      </c>
      <c r="V1397" s="1" t="s">
        <v>40</v>
      </c>
      <c r="W1397" s="1"/>
      <c r="X1397" s="1"/>
      <c r="Y1397" s="1"/>
      <c r="Z1397" s="1"/>
      <c r="AA1397" s="1"/>
      <c r="AB1397" s="1"/>
      <c r="AC1397" s="1" t="s">
        <v>41</v>
      </c>
      <c r="AD1397" s="1" t="s">
        <v>58</v>
      </c>
      <c r="AE1397" s="1" t="s">
        <v>40</v>
      </c>
    </row>
    <row r="1398" spans="1:35" ht="15.75" hidden="1" customHeight="1" x14ac:dyDescent="0.25">
      <c r="A1398" s="1" t="s">
        <v>32</v>
      </c>
      <c r="B1398" s="1" t="s">
        <v>104</v>
      </c>
      <c r="C1398" s="1" t="s">
        <v>105</v>
      </c>
      <c r="D1398" s="1">
        <v>31</v>
      </c>
      <c r="E1398" s="1" t="s">
        <v>40</v>
      </c>
      <c r="F1398" s="1" t="s">
        <v>106</v>
      </c>
      <c r="G1398" s="2">
        <v>45808</v>
      </c>
      <c r="H1398" s="1" t="s">
        <v>36</v>
      </c>
      <c r="I1398" s="1" t="s">
        <v>37</v>
      </c>
      <c r="J1398" s="1" t="s">
        <v>38</v>
      </c>
      <c r="K1398" s="1">
        <v>3</v>
      </c>
      <c r="L1398" s="1">
        <v>10</v>
      </c>
      <c r="M1398" s="1" t="s">
        <v>44</v>
      </c>
      <c r="N1398" s="1">
        <v>2</v>
      </c>
      <c r="O1398" s="1" t="s">
        <v>40</v>
      </c>
      <c r="P1398" s="35"/>
      <c r="Q1398" s="1"/>
      <c r="R1398" s="1">
        <v>0.4</v>
      </c>
      <c r="S1398" s="1" t="s">
        <v>40</v>
      </c>
      <c r="T1398" s="1">
        <f t="shared" si="68"/>
        <v>0</v>
      </c>
      <c r="U1398" s="1" t="s">
        <v>40</v>
      </c>
      <c r="V1398" s="1" t="s">
        <v>40</v>
      </c>
      <c r="W1398" s="1"/>
      <c r="X1398" s="1"/>
      <c r="Y1398" s="1"/>
      <c r="Z1398" s="1"/>
      <c r="AA1398" s="1"/>
      <c r="AB1398" s="1"/>
      <c r="AC1398" s="1" t="s">
        <v>41</v>
      </c>
      <c r="AD1398" s="1" t="s">
        <v>58</v>
      </c>
      <c r="AE1398" s="1" t="s">
        <v>40</v>
      </c>
    </row>
    <row r="1399" spans="1:35" ht="15.75" hidden="1" customHeight="1" x14ac:dyDescent="0.25">
      <c r="A1399" s="1" t="s">
        <v>32</v>
      </c>
      <c r="B1399" s="1" t="s">
        <v>104</v>
      </c>
      <c r="C1399" s="1" t="s">
        <v>105</v>
      </c>
      <c r="D1399" s="1">
        <v>31</v>
      </c>
      <c r="E1399" s="1" t="s">
        <v>40</v>
      </c>
      <c r="F1399" s="1" t="s">
        <v>106</v>
      </c>
      <c r="G1399" s="2">
        <v>45808</v>
      </c>
      <c r="H1399" s="1" t="s">
        <v>36</v>
      </c>
      <c r="I1399" s="1" t="s">
        <v>37</v>
      </c>
      <c r="J1399" s="1" t="s">
        <v>38</v>
      </c>
      <c r="K1399" s="1">
        <v>4</v>
      </c>
      <c r="L1399" s="1">
        <v>11</v>
      </c>
      <c r="M1399" s="1" t="s">
        <v>47</v>
      </c>
      <c r="N1399" s="1">
        <v>47</v>
      </c>
      <c r="O1399" s="1" t="s">
        <v>40</v>
      </c>
      <c r="P1399" s="35"/>
      <c r="Q1399" s="1"/>
      <c r="R1399" s="1">
        <v>0.16</v>
      </c>
      <c r="S1399" s="1" t="s">
        <v>40</v>
      </c>
      <c r="T1399" s="1">
        <f t="shared" si="68"/>
        <v>0</v>
      </c>
      <c r="U1399" s="1" t="s">
        <v>40</v>
      </c>
      <c r="V1399" s="1" t="s">
        <v>40</v>
      </c>
      <c r="W1399" s="1"/>
      <c r="X1399" s="1"/>
      <c r="Y1399" s="1"/>
      <c r="Z1399" s="1"/>
      <c r="AA1399" s="1"/>
      <c r="AB1399" s="1"/>
      <c r="AC1399" s="1" t="s">
        <v>41</v>
      </c>
      <c r="AD1399" s="1" t="s">
        <v>58</v>
      </c>
      <c r="AE1399" s="1" t="s">
        <v>40</v>
      </c>
    </row>
    <row r="1400" spans="1:35" ht="15.75" hidden="1" customHeight="1" x14ac:dyDescent="0.25">
      <c r="A1400" s="1" t="s">
        <v>32</v>
      </c>
      <c r="B1400" s="1" t="s">
        <v>104</v>
      </c>
      <c r="C1400" s="1" t="s">
        <v>105</v>
      </c>
      <c r="D1400" s="1">
        <v>31</v>
      </c>
      <c r="E1400" s="1" t="s">
        <v>40</v>
      </c>
      <c r="F1400" s="1" t="s">
        <v>106</v>
      </c>
      <c r="G1400" s="2">
        <v>45808</v>
      </c>
      <c r="H1400" s="1" t="s">
        <v>36</v>
      </c>
      <c r="I1400" s="1" t="s">
        <v>37</v>
      </c>
      <c r="J1400" s="1" t="s">
        <v>38</v>
      </c>
      <c r="K1400" s="1">
        <v>4</v>
      </c>
      <c r="L1400" s="1">
        <v>12</v>
      </c>
      <c r="M1400" s="1" t="s">
        <v>46</v>
      </c>
      <c r="N1400" s="1">
        <v>4</v>
      </c>
      <c r="O1400" s="1" t="s">
        <v>40</v>
      </c>
      <c r="P1400" s="35"/>
      <c r="Q1400" s="1"/>
      <c r="R1400" s="1">
        <v>0.25</v>
      </c>
      <c r="S1400" s="1" t="s">
        <v>40</v>
      </c>
      <c r="T1400" s="1">
        <f t="shared" si="68"/>
        <v>0</v>
      </c>
      <c r="U1400" s="1" t="s">
        <v>40</v>
      </c>
      <c r="V1400" s="1" t="s">
        <v>40</v>
      </c>
      <c r="W1400" s="1"/>
      <c r="X1400" s="1"/>
      <c r="Y1400" s="1"/>
      <c r="Z1400" s="1"/>
      <c r="AA1400" s="1"/>
      <c r="AB1400" s="1"/>
      <c r="AC1400" s="1" t="s">
        <v>41</v>
      </c>
      <c r="AD1400" s="1" t="s">
        <v>58</v>
      </c>
      <c r="AE1400" s="1" t="s">
        <v>40</v>
      </c>
    </row>
    <row r="1401" spans="1:35" ht="15.75" hidden="1" customHeight="1" x14ac:dyDescent="0.25">
      <c r="A1401" s="1" t="s">
        <v>32</v>
      </c>
      <c r="B1401" s="1" t="s">
        <v>104</v>
      </c>
      <c r="C1401" s="1" t="s">
        <v>105</v>
      </c>
      <c r="D1401" s="1">
        <v>31</v>
      </c>
      <c r="E1401" s="1" t="s">
        <v>40</v>
      </c>
      <c r="F1401" s="1" t="s">
        <v>106</v>
      </c>
      <c r="G1401" s="2">
        <v>45808</v>
      </c>
      <c r="H1401" s="1" t="s">
        <v>36</v>
      </c>
      <c r="I1401" s="1" t="s">
        <v>37</v>
      </c>
      <c r="J1401" s="1" t="s">
        <v>38</v>
      </c>
      <c r="K1401" s="1">
        <v>4</v>
      </c>
      <c r="L1401" s="1">
        <v>13</v>
      </c>
      <c r="M1401" s="1" t="s">
        <v>44</v>
      </c>
      <c r="N1401" s="1">
        <v>6</v>
      </c>
      <c r="O1401" s="1" t="s">
        <v>40</v>
      </c>
      <c r="P1401" s="35"/>
      <c r="Q1401" s="1"/>
      <c r="R1401" s="1">
        <v>0.5</v>
      </c>
      <c r="S1401" s="1" t="s">
        <v>40</v>
      </c>
      <c r="T1401" s="1">
        <f t="shared" si="68"/>
        <v>0</v>
      </c>
      <c r="U1401" s="1" t="s">
        <v>40</v>
      </c>
      <c r="V1401" s="1" t="s">
        <v>40</v>
      </c>
      <c r="W1401" s="1"/>
      <c r="X1401" s="1"/>
      <c r="Y1401" s="1"/>
      <c r="Z1401" s="1"/>
      <c r="AA1401" s="1"/>
      <c r="AB1401" s="1"/>
      <c r="AC1401" s="1" t="s">
        <v>41</v>
      </c>
      <c r="AD1401" s="1" t="s">
        <v>58</v>
      </c>
      <c r="AE1401" s="1" t="s">
        <v>40</v>
      </c>
    </row>
    <row r="1402" spans="1:35" ht="15.75" hidden="1" customHeight="1" x14ac:dyDescent="0.25">
      <c r="A1402" s="1" t="s">
        <v>32</v>
      </c>
      <c r="B1402" s="1" t="s">
        <v>104</v>
      </c>
      <c r="C1402" s="1" t="s">
        <v>105</v>
      </c>
      <c r="D1402" s="1">
        <v>31</v>
      </c>
      <c r="E1402" s="1" t="s">
        <v>40</v>
      </c>
      <c r="F1402" s="1" t="s">
        <v>106</v>
      </c>
      <c r="G1402" s="2">
        <v>45808</v>
      </c>
      <c r="H1402" s="1" t="s">
        <v>36</v>
      </c>
      <c r="I1402" s="1" t="s">
        <v>37</v>
      </c>
      <c r="J1402" s="1" t="s">
        <v>38</v>
      </c>
      <c r="K1402" s="1">
        <v>5</v>
      </c>
      <c r="L1402" s="1">
        <v>14</v>
      </c>
      <c r="M1402" s="1" t="s">
        <v>47</v>
      </c>
      <c r="N1402" s="1">
        <v>60</v>
      </c>
      <c r="O1402" s="1" t="s">
        <v>40</v>
      </c>
      <c r="P1402" s="35"/>
      <c r="Q1402" s="1"/>
      <c r="R1402" s="1">
        <v>0.15</v>
      </c>
      <c r="S1402" s="1" t="s">
        <v>40</v>
      </c>
      <c r="T1402" s="1">
        <f t="shared" si="68"/>
        <v>0</v>
      </c>
      <c r="U1402" s="1" t="s">
        <v>40</v>
      </c>
      <c r="V1402" s="1" t="s">
        <v>40</v>
      </c>
      <c r="W1402" s="1"/>
      <c r="X1402" s="1"/>
      <c r="Y1402" s="1"/>
      <c r="Z1402" s="1"/>
      <c r="AA1402" s="1"/>
      <c r="AB1402" s="1"/>
      <c r="AC1402" s="1" t="s">
        <v>41</v>
      </c>
      <c r="AD1402" s="1" t="s">
        <v>58</v>
      </c>
      <c r="AE1402" s="1" t="s">
        <v>40</v>
      </c>
    </row>
    <row r="1403" spans="1:35" ht="15.75" hidden="1" customHeight="1" x14ac:dyDescent="0.25">
      <c r="A1403" s="1" t="s">
        <v>32</v>
      </c>
      <c r="B1403" s="1" t="s">
        <v>104</v>
      </c>
      <c r="C1403" s="1" t="s">
        <v>105</v>
      </c>
      <c r="D1403" s="1">
        <v>31</v>
      </c>
      <c r="E1403" s="1" t="s">
        <v>40</v>
      </c>
      <c r="F1403" s="1" t="s">
        <v>106</v>
      </c>
      <c r="G1403" s="2">
        <v>45808</v>
      </c>
      <c r="H1403" s="1" t="s">
        <v>36</v>
      </c>
      <c r="I1403" s="1" t="s">
        <v>37</v>
      </c>
      <c r="J1403" s="1" t="s">
        <v>38</v>
      </c>
      <c r="K1403" s="1">
        <v>5</v>
      </c>
      <c r="L1403" s="1">
        <v>16</v>
      </c>
      <c r="M1403" s="1" t="s">
        <v>46</v>
      </c>
      <c r="N1403" s="1">
        <v>9</v>
      </c>
      <c r="O1403" s="1" t="s">
        <v>40</v>
      </c>
      <c r="P1403" s="35"/>
      <c r="Q1403" s="1"/>
      <c r="R1403" s="1">
        <v>0.3</v>
      </c>
      <c r="S1403" s="1" t="s">
        <v>40</v>
      </c>
      <c r="T1403" s="1">
        <f t="shared" si="68"/>
        <v>0</v>
      </c>
      <c r="U1403" s="1" t="s">
        <v>40</v>
      </c>
      <c r="V1403" s="1" t="s">
        <v>40</v>
      </c>
      <c r="W1403" s="1"/>
      <c r="X1403" s="1"/>
      <c r="Y1403" s="1"/>
      <c r="Z1403" s="1"/>
      <c r="AA1403" s="1"/>
      <c r="AB1403" s="1"/>
      <c r="AC1403" s="1" t="s">
        <v>41</v>
      </c>
      <c r="AD1403" s="1" t="s">
        <v>58</v>
      </c>
      <c r="AE1403" s="1" t="s">
        <v>40</v>
      </c>
    </row>
    <row r="1404" spans="1:35" ht="15.75" hidden="1" customHeight="1" x14ac:dyDescent="0.25">
      <c r="A1404" s="1" t="s">
        <v>32</v>
      </c>
      <c r="B1404" s="1" t="s">
        <v>104</v>
      </c>
      <c r="C1404" s="1" t="s">
        <v>105</v>
      </c>
      <c r="D1404" s="1">
        <v>31</v>
      </c>
      <c r="E1404" s="1" t="s">
        <v>40</v>
      </c>
      <c r="F1404" s="1" t="s">
        <v>106</v>
      </c>
      <c r="G1404" s="2">
        <v>45808</v>
      </c>
      <c r="H1404" s="1" t="s">
        <v>36</v>
      </c>
      <c r="I1404" s="1" t="s">
        <v>37</v>
      </c>
      <c r="J1404" s="1" t="s">
        <v>38</v>
      </c>
      <c r="K1404" s="1">
        <v>5</v>
      </c>
      <c r="L1404" s="1">
        <v>17</v>
      </c>
      <c r="M1404" s="1" t="s">
        <v>44</v>
      </c>
      <c r="N1404" s="1">
        <v>4</v>
      </c>
      <c r="O1404" s="1" t="s">
        <v>40</v>
      </c>
      <c r="P1404" s="35"/>
      <c r="Q1404" s="1"/>
      <c r="R1404" s="1">
        <v>0.5</v>
      </c>
      <c r="S1404" s="1" t="s">
        <v>40</v>
      </c>
      <c r="T1404" s="1">
        <f t="shared" si="68"/>
        <v>0</v>
      </c>
      <c r="U1404" s="1" t="s">
        <v>40</v>
      </c>
      <c r="V1404" s="1" t="s">
        <v>40</v>
      </c>
      <c r="W1404" s="1"/>
      <c r="X1404" s="1"/>
      <c r="Y1404" s="1"/>
      <c r="Z1404" s="1"/>
      <c r="AA1404" s="1"/>
      <c r="AB1404" s="1"/>
      <c r="AC1404" s="1" t="s">
        <v>41</v>
      </c>
      <c r="AD1404" s="1" t="s">
        <v>58</v>
      </c>
      <c r="AE1404" s="1" t="s">
        <v>40</v>
      </c>
    </row>
    <row r="1405" spans="1:35" ht="15.75" hidden="1" customHeight="1" x14ac:dyDescent="0.25">
      <c r="A1405" s="1" t="s">
        <v>32</v>
      </c>
      <c r="B1405" s="1" t="s">
        <v>104</v>
      </c>
      <c r="C1405" s="1" t="s">
        <v>105</v>
      </c>
      <c r="D1405" s="1">
        <v>31</v>
      </c>
      <c r="E1405" s="1" t="s">
        <v>40</v>
      </c>
      <c r="F1405" s="1" t="s">
        <v>106</v>
      </c>
      <c r="G1405" s="2">
        <v>45808</v>
      </c>
      <c r="H1405" s="1" t="s">
        <v>36</v>
      </c>
      <c r="I1405" s="1" t="s">
        <v>37</v>
      </c>
      <c r="J1405" s="1" t="s">
        <v>38</v>
      </c>
      <c r="K1405" s="1">
        <v>6</v>
      </c>
      <c r="L1405" s="1">
        <v>18</v>
      </c>
      <c r="M1405" s="1" t="s">
        <v>47</v>
      </c>
      <c r="N1405" s="1">
        <v>31</v>
      </c>
      <c r="O1405" s="1" t="s">
        <v>40</v>
      </c>
      <c r="P1405" s="35"/>
      <c r="Q1405" s="1"/>
      <c r="R1405" s="1">
        <v>0.2</v>
      </c>
      <c r="S1405" s="1" t="s">
        <v>40</v>
      </c>
      <c r="T1405" s="1">
        <f t="shared" si="68"/>
        <v>0</v>
      </c>
      <c r="U1405" s="1" t="s">
        <v>40</v>
      </c>
      <c r="V1405" s="1" t="s">
        <v>40</v>
      </c>
      <c r="W1405" s="1"/>
      <c r="X1405" s="1"/>
      <c r="Y1405" s="1"/>
      <c r="Z1405" s="1"/>
      <c r="AA1405" s="1"/>
      <c r="AB1405" s="1"/>
      <c r="AC1405" s="1" t="s">
        <v>41</v>
      </c>
      <c r="AD1405" s="1" t="s">
        <v>58</v>
      </c>
      <c r="AE1405" s="1" t="s">
        <v>40</v>
      </c>
    </row>
    <row r="1406" spans="1:35" ht="15.75" hidden="1" customHeight="1" x14ac:dyDescent="0.25">
      <c r="A1406" s="1" t="s">
        <v>32</v>
      </c>
      <c r="B1406" s="1" t="s">
        <v>104</v>
      </c>
      <c r="C1406" s="1" t="s">
        <v>105</v>
      </c>
      <c r="D1406" s="1">
        <v>31</v>
      </c>
      <c r="E1406" s="1" t="s">
        <v>40</v>
      </c>
      <c r="F1406" s="1" t="s">
        <v>106</v>
      </c>
      <c r="G1406" s="2">
        <v>45808</v>
      </c>
      <c r="H1406" s="1" t="s">
        <v>36</v>
      </c>
      <c r="I1406" s="1" t="s">
        <v>37</v>
      </c>
      <c r="J1406" s="1" t="s">
        <v>38</v>
      </c>
      <c r="K1406" s="1">
        <v>6</v>
      </c>
      <c r="L1406" s="1">
        <v>19</v>
      </c>
      <c r="M1406" s="1" t="s">
        <v>46</v>
      </c>
      <c r="N1406" s="1">
        <v>5</v>
      </c>
      <c r="O1406" s="1" t="s">
        <v>40</v>
      </c>
      <c r="P1406" s="35"/>
      <c r="Q1406" s="1"/>
      <c r="R1406" s="1">
        <v>0.35</v>
      </c>
      <c r="S1406" s="1" t="s">
        <v>40</v>
      </c>
      <c r="T1406" s="1">
        <f t="shared" si="68"/>
        <v>0</v>
      </c>
      <c r="U1406" s="1" t="s">
        <v>40</v>
      </c>
      <c r="V1406" s="1" t="s">
        <v>40</v>
      </c>
      <c r="W1406" s="1"/>
      <c r="X1406" s="1"/>
      <c r="Y1406" s="1"/>
      <c r="Z1406" s="1"/>
      <c r="AA1406" s="1"/>
      <c r="AB1406" s="1"/>
      <c r="AC1406" s="1" t="s">
        <v>41</v>
      </c>
      <c r="AD1406" s="1" t="s">
        <v>58</v>
      </c>
      <c r="AE1406" s="1" t="s">
        <v>40</v>
      </c>
    </row>
    <row r="1407" spans="1:35" ht="15.75" hidden="1" customHeight="1" x14ac:dyDescent="0.25">
      <c r="A1407" s="1" t="s">
        <v>32</v>
      </c>
      <c r="B1407" s="1" t="s">
        <v>104</v>
      </c>
      <c r="C1407" s="1" t="s">
        <v>105</v>
      </c>
      <c r="D1407" s="1">
        <v>31</v>
      </c>
      <c r="E1407" s="1" t="s">
        <v>40</v>
      </c>
      <c r="F1407" s="1" t="s">
        <v>106</v>
      </c>
      <c r="G1407" s="2">
        <v>45808</v>
      </c>
      <c r="H1407" s="1" t="s">
        <v>36</v>
      </c>
      <c r="I1407" s="1" t="s">
        <v>37</v>
      </c>
      <c r="J1407" s="1" t="s">
        <v>38</v>
      </c>
      <c r="K1407" s="1">
        <v>6</v>
      </c>
      <c r="L1407" s="1">
        <v>20</v>
      </c>
      <c r="M1407" s="1" t="s">
        <v>44</v>
      </c>
      <c r="N1407" s="1">
        <v>1</v>
      </c>
      <c r="O1407" s="1" t="s">
        <v>40</v>
      </c>
      <c r="P1407" s="35"/>
      <c r="Q1407" s="1"/>
      <c r="R1407" s="1">
        <v>0.5</v>
      </c>
      <c r="S1407" s="1" t="s">
        <v>40</v>
      </c>
      <c r="T1407" s="1">
        <f t="shared" si="68"/>
        <v>0</v>
      </c>
      <c r="U1407" s="1" t="s">
        <v>40</v>
      </c>
      <c r="V1407" s="1" t="s">
        <v>40</v>
      </c>
      <c r="W1407" s="1"/>
      <c r="X1407" s="1"/>
      <c r="Y1407" s="1"/>
      <c r="Z1407" s="1"/>
      <c r="AA1407" s="1"/>
      <c r="AB1407" s="1"/>
      <c r="AC1407" s="1" t="s">
        <v>41</v>
      </c>
      <c r="AD1407" s="1" t="s">
        <v>58</v>
      </c>
      <c r="AE1407" s="1" t="s">
        <v>40</v>
      </c>
    </row>
    <row r="1408" spans="1:35" ht="15.75" hidden="1" customHeight="1" x14ac:dyDescent="0.25">
      <c r="A1408" s="1" t="s">
        <v>32</v>
      </c>
      <c r="B1408" s="1" t="s">
        <v>104</v>
      </c>
      <c r="C1408" s="1" t="s">
        <v>105</v>
      </c>
      <c r="D1408" s="1">
        <v>31</v>
      </c>
      <c r="E1408" s="1">
        <v>1253</v>
      </c>
      <c r="F1408" s="1" t="s">
        <v>106</v>
      </c>
      <c r="G1408" s="2">
        <v>45808</v>
      </c>
      <c r="H1408" s="1" t="s">
        <v>36</v>
      </c>
      <c r="I1408" s="1" t="s">
        <v>37</v>
      </c>
      <c r="J1408" s="1" t="s">
        <v>38</v>
      </c>
      <c r="K1408" s="1">
        <v>7</v>
      </c>
      <c r="L1408" s="1">
        <v>21</v>
      </c>
      <c r="M1408" s="1" t="s">
        <v>52</v>
      </c>
      <c r="N1408" s="1" t="s">
        <v>40</v>
      </c>
      <c r="O1408" s="1">
        <v>62</v>
      </c>
      <c r="P1408" s="35">
        <f t="shared" si="67"/>
        <v>0.62</v>
      </c>
      <c r="Q1408" s="1">
        <f t="shared" si="66"/>
        <v>0.19735212943395022</v>
      </c>
      <c r="R1408" s="1">
        <v>3</v>
      </c>
      <c r="S1408" s="1">
        <v>0.2</v>
      </c>
      <c r="T1408" s="1">
        <f t="shared" si="68"/>
        <v>3.0589580062262284E-2</v>
      </c>
      <c r="U1408" s="1">
        <v>0</v>
      </c>
      <c r="V1408" s="1">
        <v>4</v>
      </c>
      <c r="W1408" s="1"/>
      <c r="X1408" s="1"/>
      <c r="Y1408" s="1"/>
      <c r="Z1408" s="1"/>
      <c r="AA1408" s="1"/>
      <c r="AB1408" s="1"/>
      <c r="AC1408" s="1" t="s">
        <v>41</v>
      </c>
      <c r="AD1408" s="1" t="s">
        <v>58</v>
      </c>
      <c r="AE1408" s="1" t="s">
        <v>40</v>
      </c>
      <c r="AF1408" s="3">
        <v>4710061.8086999999</v>
      </c>
      <c r="AG1408" s="3">
        <v>2464589.6036999999</v>
      </c>
      <c r="AH1408" s="3">
        <v>-75.632468000000003</v>
      </c>
      <c r="AI1408" s="3">
        <v>8.1958780000000004</v>
      </c>
    </row>
    <row r="1409" spans="1:35" ht="15.75" hidden="1" customHeight="1" x14ac:dyDescent="0.25">
      <c r="A1409" s="1" t="s">
        <v>32</v>
      </c>
      <c r="B1409" s="1" t="s">
        <v>104</v>
      </c>
      <c r="C1409" s="1" t="s">
        <v>105</v>
      </c>
      <c r="D1409" s="1">
        <v>31</v>
      </c>
      <c r="E1409" s="1" t="s">
        <v>40</v>
      </c>
      <c r="F1409" s="1" t="s">
        <v>106</v>
      </c>
      <c r="G1409" s="2">
        <v>45808</v>
      </c>
      <c r="H1409" s="1" t="s">
        <v>36</v>
      </c>
      <c r="I1409" s="1" t="s">
        <v>37</v>
      </c>
      <c r="J1409" s="1" t="s">
        <v>38</v>
      </c>
      <c r="K1409" s="1">
        <v>7</v>
      </c>
      <c r="L1409" s="1">
        <v>22</v>
      </c>
      <c r="M1409" s="1" t="s">
        <v>47</v>
      </c>
      <c r="N1409" s="1">
        <v>75</v>
      </c>
      <c r="O1409" s="1" t="s">
        <v>40</v>
      </c>
      <c r="P1409" s="35"/>
      <c r="Q1409" s="1"/>
      <c r="R1409" s="1">
        <v>0.2</v>
      </c>
      <c r="S1409" s="1" t="s">
        <v>40</v>
      </c>
      <c r="T1409" s="1">
        <f t="shared" si="68"/>
        <v>0</v>
      </c>
      <c r="U1409" s="1" t="s">
        <v>40</v>
      </c>
      <c r="V1409" s="1" t="s">
        <v>40</v>
      </c>
      <c r="W1409" s="1"/>
      <c r="X1409" s="1"/>
      <c r="Y1409" s="1"/>
      <c r="Z1409" s="1"/>
      <c r="AA1409" s="1"/>
      <c r="AB1409" s="1"/>
      <c r="AC1409" s="1" t="s">
        <v>41</v>
      </c>
      <c r="AD1409" s="1" t="s">
        <v>58</v>
      </c>
      <c r="AE1409" s="1" t="s">
        <v>40</v>
      </c>
    </row>
    <row r="1410" spans="1:35" ht="15.75" hidden="1" customHeight="1" x14ac:dyDescent="0.25">
      <c r="A1410" s="1" t="s">
        <v>32</v>
      </c>
      <c r="B1410" s="1" t="s">
        <v>104</v>
      </c>
      <c r="C1410" s="1" t="s">
        <v>105</v>
      </c>
      <c r="D1410" s="1">
        <v>31</v>
      </c>
      <c r="E1410" s="1" t="s">
        <v>40</v>
      </c>
      <c r="F1410" s="1" t="s">
        <v>106</v>
      </c>
      <c r="G1410" s="2">
        <v>45808</v>
      </c>
      <c r="H1410" s="1" t="s">
        <v>36</v>
      </c>
      <c r="I1410" s="1" t="s">
        <v>37</v>
      </c>
      <c r="J1410" s="1" t="s">
        <v>38</v>
      </c>
      <c r="K1410" s="1">
        <v>7</v>
      </c>
      <c r="L1410" s="1">
        <v>23</v>
      </c>
      <c r="M1410" s="1" t="s">
        <v>46</v>
      </c>
      <c r="N1410" s="1">
        <v>27</v>
      </c>
      <c r="O1410" s="1" t="s">
        <v>40</v>
      </c>
      <c r="P1410" s="35"/>
      <c r="Q1410" s="1"/>
      <c r="R1410" s="1">
        <v>0.35</v>
      </c>
      <c r="S1410" s="1" t="s">
        <v>40</v>
      </c>
      <c r="T1410" s="1">
        <f t="shared" si="68"/>
        <v>0</v>
      </c>
      <c r="U1410" s="1" t="s">
        <v>40</v>
      </c>
      <c r="V1410" s="1" t="s">
        <v>40</v>
      </c>
      <c r="W1410" s="1"/>
      <c r="X1410" s="1"/>
      <c r="Y1410" s="1"/>
      <c r="Z1410" s="1"/>
      <c r="AA1410" s="1"/>
      <c r="AB1410" s="1"/>
      <c r="AC1410" s="1" t="s">
        <v>41</v>
      </c>
      <c r="AD1410" s="1" t="s">
        <v>58</v>
      </c>
      <c r="AE1410" s="1" t="s">
        <v>40</v>
      </c>
    </row>
    <row r="1411" spans="1:35" ht="15.75" hidden="1" customHeight="1" x14ac:dyDescent="0.25">
      <c r="A1411" s="1" t="s">
        <v>32</v>
      </c>
      <c r="B1411" s="1" t="s">
        <v>104</v>
      </c>
      <c r="C1411" s="1" t="s">
        <v>105</v>
      </c>
      <c r="D1411" s="1">
        <v>31</v>
      </c>
      <c r="E1411" s="1" t="s">
        <v>40</v>
      </c>
      <c r="F1411" s="1" t="s">
        <v>106</v>
      </c>
      <c r="G1411" s="2">
        <v>45808</v>
      </c>
      <c r="H1411" s="1" t="s">
        <v>36</v>
      </c>
      <c r="I1411" s="1" t="s">
        <v>37</v>
      </c>
      <c r="J1411" s="1" t="s">
        <v>38</v>
      </c>
      <c r="K1411" s="1">
        <v>7</v>
      </c>
      <c r="L1411" s="1">
        <v>24</v>
      </c>
      <c r="M1411" s="1" t="s">
        <v>44</v>
      </c>
      <c r="N1411" s="1">
        <v>8</v>
      </c>
      <c r="O1411" s="1" t="s">
        <v>40</v>
      </c>
      <c r="P1411" s="35"/>
      <c r="Q1411" s="1"/>
      <c r="R1411" s="1">
        <v>0.5</v>
      </c>
      <c r="S1411" s="1" t="s">
        <v>40</v>
      </c>
      <c r="T1411" s="1">
        <f t="shared" si="68"/>
        <v>0</v>
      </c>
      <c r="U1411" s="1" t="s">
        <v>40</v>
      </c>
      <c r="V1411" s="1" t="s">
        <v>40</v>
      </c>
      <c r="W1411" s="1"/>
      <c r="X1411" s="1"/>
      <c r="Y1411" s="1"/>
      <c r="Z1411" s="1"/>
      <c r="AA1411" s="1"/>
      <c r="AB1411" s="1"/>
      <c r="AC1411" s="1" t="s">
        <v>41</v>
      </c>
      <c r="AD1411" s="1" t="s">
        <v>58</v>
      </c>
      <c r="AE1411" s="1" t="s">
        <v>40</v>
      </c>
    </row>
    <row r="1412" spans="1:35" ht="15.75" hidden="1" customHeight="1" x14ac:dyDescent="0.25">
      <c r="A1412" s="1" t="s">
        <v>32</v>
      </c>
      <c r="B1412" s="1" t="s">
        <v>104</v>
      </c>
      <c r="C1412" s="1" t="s">
        <v>105</v>
      </c>
      <c r="D1412" s="1">
        <v>31</v>
      </c>
      <c r="E1412" s="1" t="s">
        <v>40</v>
      </c>
      <c r="F1412" s="1" t="s">
        <v>106</v>
      </c>
      <c r="G1412" s="2">
        <v>45808</v>
      </c>
      <c r="H1412" s="1" t="s">
        <v>36</v>
      </c>
      <c r="I1412" s="1" t="s">
        <v>37</v>
      </c>
      <c r="J1412" s="1" t="s">
        <v>38</v>
      </c>
      <c r="K1412" s="1">
        <v>8</v>
      </c>
      <c r="L1412" s="1">
        <v>25</v>
      </c>
      <c r="M1412" s="1" t="s">
        <v>47</v>
      </c>
      <c r="N1412" s="1">
        <v>34</v>
      </c>
      <c r="O1412" s="1" t="s">
        <v>40</v>
      </c>
      <c r="P1412" s="35"/>
      <c r="Q1412" s="1"/>
      <c r="R1412" s="1">
        <v>0.22</v>
      </c>
      <c r="S1412" s="1" t="s">
        <v>40</v>
      </c>
      <c r="T1412" s="1">
        <f t="shared" si="68"/>
        <v>0</v>
      </c>
      <c r="U1412" s="1" t="s">
        <v>40</v>
      </c>
      <c r="V1412" s="1" t="s">
        <v>40</v>
      </c>
      <c r="W1412" s="1"/>
      <c r="X1412" s="1"/>
      <c r="Y1412" s="1"/>
      <c r="Z1412" s="1"/>
      <c r="AA1412" s="1"/>
      <c r="AB1412" s="1"/>
      <c r="AC1412" s="1" t="s">
        <v>41</v>
      </c>
      <c r="AD1412" s="1" t="s">
        <v>58</v>
      </c>
      <c r="AE1412" s="1" t="s">
        <v>40</v>
      </c>
    </row>
    <row r="1413" spans="1:35" ht="15.75" hidden="1" customHeight="1" x14ac:dyDescent="0.25">
      <c r="A1413" s="1" t="s">
        <v>32</v>
      </c>
      <c r="B1413" s="1" t="s">
        <v>104</v>
      </c>
      <c r="C1413" s="1" t="s">
        <v>105</v>
      </c>
      <c r="D1413" s="1">
        <v>31</v>
      </c>
      <c r="E1413" s="1" t="s">
        <v>40</v>
      </c>
      <c r="F1413" s="1" t="s">
        <v>106</v>
      </c>
      <c r="G1413" s="2">
        <v>45808</v>
      </c>
      <c r="H1413" s="1" t="s">
        <v>36</v>
      </c>
      <c r="I1413" s="1" t="s">
        <v>37</v>
      </c>
      <c r="J1413" s="1" t="s">
        <v>38</v>
      </c>
      <c r="K1413" s="1">
        <v>8</v>
      </c>
      <c r="L1413" s="1">
        <v>26</v>
      </c>
      <c r="M1413" s="1" t="s">
        <v>46</v>
      </c>
      <c r="N1413" s="1">
        <v>8</v>
      </c>
      <c r="O1413" s="1" t="s">
        <v>40</v>
      </c>
      <c r="P1413" s="35"/>
      <c r="Q1413" s="1"/>
      <c r="R1413" s="1">
        <v>0.4</v>
      </c>
      <c r="S1413" s="1" t="s">
        <v>40</v>
      </c>
      <c r="T1413" s="1">
        <f t="shared" si="68"/>
        <v>0</v>
      </c>
      <c r="U1413" s="1" t="s">
        <v>40</v>
      </c>
      <c r="V1413" s="1" t="s">
        <v>40</v>
      </c>
      <c r="W1413" s="1"/>
      <c r="X1413" s="1"/>
      <c r="Y1413" s="1"/>
      <c r="Z1413" s="1"/>
      <c r="AA1413" s="1"/>
      <c r="AB1413" s="1"/>
      <c r="AC1413" s="1" t="s">
        <v>41</v>
      </c>
      <c r="AD1413" s="1" t="s">
        <v>58</v>
      </c>
      <c r="AE1413" s="1" t="s">
        <v>40</v>
      </c>
    </row>
    <row r="1414" spans="1:35" ht="15.75" hidden="1" customHeight="1" x14ac:dyDescent="0.25">
      <c r="A1414" s="1" t="s">
        <v>32</v>
      </c>
      <c r="B1414" s="1" t="s">
        <v>104</v>
      </c>
      <c r="C1414" s="1" t="s">
        <v>105</v>
      </c>
      <c r="D1414" s="1">
        <v>31</v>
      </c>
      <c r="E1414" s="1" t="s">
        <v>40</v>
      </c>
      <c r="F1414" s="1" t="s">
        <v>106</v>
      </c>
      <c r="G1414" s="2">
        <v>45808</v>
      </c>
      <c r="H1414" s="1" t="s">
        <v>36</v>
      </c>
      <c r="I1414" s="1" t="s">
        <v>37</v>
      </c>
      <c r="J1414" s="1" t="s">
        <v>38</v>
      </c>
      <c r="K1414" s="1">
        <v>9</v>
      </c>
      <c r="L1414" s="1">
        <v>27</v>
      </c>
      <c r="M1414" s="1" t="s">
        <v>47</v>
      </c>
      <c r="N1414" s="1">
        <v>25</v>
      </c>
      <c r="O1414" s="1" t="s">
        <v>40</v>
      </c>
      <c r="P1414" s="35"/>
      <c r="Q1414" s="1"/>
      <c r="R1414" s="1">
        <v>0.2</v>
      </c>
      <c r="S1414" s="1" t="s">
        <v>40</v>
      </c>
      <c r="T1414" s="1">
        <f t="shared" si="68"/>
        <v>0</v>
      </c>
      <c r="U1414" s="1" t="s">
        <v>40</v>
      </c>
      <c r="V1414" s="1" t="s">
        <v>40</v>
      </c>
      <c r="W1414" s="1"/>
      <c r="X1414" s="1"/>
      <c r="Y1414" s="1"/>
      <c r="Z1414" s="1"/>
      <c r="AA1414" s="1"/>
      <c r="AB1414" s="1"/>
      <c r="AC1414" s="1" t="s">
        <v>41</v>
      </c>
      <c r="AD1414" s="1" t="s">
        <v>58</v>
      </c>
      <c r="AE1414" s="1" t="s">
        <v>40</v>
      </c>
    </row>
    <row r="1415" spans="1:35" ht="15.75" hidden="1" customHeight="1" x14ac:dyDescent="0.25">
      <c r="A1415" s="1" t="s">
        <v>32</v>
      </c>
      <c r="B1415" s="1" t="s">
        <v>104</v>
      </c>
      <c r="C1415" s="1" t="s">
        <v>105</v>
      </c>
      <c r="D1415" s="1">
        <v>31</v>
      </c>
      <c r="E1415" s="1" t="s">
        <v>40</v>
      </c>
      <c r="F1415" s="1" t="s">
        <v>106</v>
      </c>
      <c r="G1415" s="2">
        <v>45808</v>
      </c>
      <c r="H1415" s="1" t="s">
        <v>36</v>
      </c>
      <c r="I1415" s="1" t="s">
        <v>37</v>
      </c>
      <c r="J1415" s="1" t="s">
        <v>38</v>
      </c>
      <c r="K1415" s="1">
        <v>9</v>
      </c>
      <c r="L1415" s="1">
        <v>28</v>
      </c>
      <c r="M1415" s="1" t="s">
        <v>46</v>
      </c>
      <c r="N1415" s="1">
        <v>10</v>
      </c>
      <c r="O1415" s="1" t="s">
        <v>40</v>
      </c>
      <c r="P1415" s="35"/>
      <c r="Q1415" s="1"/>
      <c r="R1415" s="1">
        <v>0.3</v>
      </c>
      <c r="S1415" s="1" t="s">
        <v>40</v>
      </c>
      <c r="T1415" s="1">
        <f t="shared" si="68"/>
        <v>0</v>
      </c>
      <c r="U1415" s="1" t="s">
        <v>40</v>
      </c>
      <c r="V1415" s="1" t="s">
        <v>40</v>
      </c>
      <c r="W1415" s="1"/>
      <c r="X1415" s="1"/>
      <c r="Y1415" s="1"/>
      <c r="Z1415" s="1"/>
      <c r="AA1415" s="1"/>
      <c r="AB1415" s="1"/>
      <c r="AC1415" s="1" t="s">
        <v>41</v>
      </c>
      <c r="AD1415" s="1" t="s">
        <v>58</v>
      </c>
      <c r="AE1415" s="1" t="s">
        <v>40</v>
      </c>
    </row>
    <row r="1416" spans="1:35" ht="15.75" hidden="1" customHeight="1" x14ac:dyDescent="0.25">
      <c r="A1416" s="1" t="s">
        <v>32</v>
      </c>
      <c r="B1416" s="1" t="s">
        <v>104</v>
      </c>
      <c r="C1416" s="1" t="s">
        <v>105</v>
      </c>
      <c r="D1416" s="1">
        <v>31</v>
      </c>
      <c r="E1416" s="1" t="s">
        <v>40</v>
      </c>
      <c r="F1416" s="1" t="s">
        <v>106</v>
      </c>
      <c r="G1416" s="2">
        <v>45808</v>
      </c>
      <c r="H1416" s="1" t="s">
        <v>36</v>
      </c>
      <c r="I1416" s="1" t="s">
        <v>37</v>
      </c>
      <c r="J1416" s="1" t="s">
        <v>38</v>
      </c>
      <c r="K1416" s="1">
        <v>9</v>
      </c>
      <c r="L1416" s="1">
        <v>29</v>
      </c>
      <c r="M1416" s="1" t="s">
        <v>44</v>
      </c>
      <c r="N1416" s="1">
        <v>3</v>
      </c>
      <c r="O1416" s="1" t="s">
        <v>40</v>
      </c>
      <c r="P1416" s="35"/>
      <c r="Q1416" s="1"/>
      <c r="R1416" s="1">
        <v>0.5</v>
      </c>
      <c r="S1416" s="1" t="s">
        <v>40</v>
      </c>
      <c r="T1416" s="1">
        <f t="shared" si="68"/>
        <v>0</v>
      </c>
      <c r="U1416" s="1" t="s">
        <v>40</v>
      </c>
      <c r="V1416" s="1" t="s">
        <v>40</v>
      </c>
      <c r="W1416" s="1"/>
      <c r="X1416" s="1"/>
      <c r="Y1416" s="1"/>
      <c r="Z1416" s="1"/>
      <c r="AA1416" s="1"/>
      <c r="AB1416" s="1"/>
      <c r="AC1416" s="1" t="s">
        <v>41</v>
      </c>
      <c r="AD1416" s="1" t="s">
        <v>58</v>
      </c>
      <c r="AE1416" s="1" t="s">
        <v>40</v>
      </c>
    </row>
    <row r="1417" spans="1:35" ht="15.75" hidden="1" customHeight="1" x14ac:dyDescent="0.25">
      <c r="A1417" s="1" t="s">
        <v>32</v>
      </c>
      <c r="B1417" s="1" t="s">
        <v>104</v>
      </c>
      <c r="C1417" s="1" t="s">
        <v>105</v>
      </c>
      <c r="D1417" s="1">
        <v>31</v>
      </c>
      <c r="E1417" s="1">
        <v>1254</v>
      </c>
      <c r="F1417" s="1" t="s">
        <v>106</v>
      </c>
      <c r="G1417" s="2">
        <v>45808</v>
      </c>
      <c r="H1417" s="1" t="s">
        <v>36</v>
      </c>
      <c r="I1417" s="1" t="s">
        <v>37</v>
      </c>
      <c r="J1417" s="1" t="s">
        <v>38</v>
      </c>
      <c r="K1417" s="1">
        <v>10</v>
      </c>
      <c r="L1417" s="1">
        <v>30</v>
      </c>
      <c r="M1417" s="1" t="s">
        <v>52</v>
      </c>
      <c r="N1417" s="1" t="s">
        <v>40</v>
      </c>
      <c r="O1417" s="1">
        <v>57</v>
      </c>
      <c r="P1417" s="35">
        <f t="shared" si="67"/>
        <v>0.56999999999999995</v>
      </c>
      <c r="Q1417" s="1">
        <f t="shared" si="66"/>
        <v>0.18143663512476069</v>
      </c>
      <c r="R1417" s="1">
        <v>2.5</v>
      </c>
      <c r="S1417" s="1">
        <v>0.2</v>
      </c>
      <c r="T1417" s="1">
        <f t="shared" si="68"/>
        <v>2.5854720505278397E-2</v>
      </c>
      <c r="U1417" s="1">
        <v>0</v>
      </c>
      <c r="V1417" s="1">
        <v>3</v>
      </c>
      <c r="W1417" s="1"/>
      <c r="X1417" s="1"/>
      <c r="Y1417" s="1"/>
      <c r="Z1417" s="1"/>
      <c r="AA1417" s="1"/>
      <c r="AB1417" s="1"/>
      <c r="AC1417" s="1" t="s">
        <v>41</v>
      </c>
      <c r="AD1417" s="1" t="s">
        <v>58</v>
      </c>
      <c r="AE1417" s="1" t="s">
        <v>40</v>
      </c>
      <c r="AF1417" s="3">
        <v>4710064.4219000004</v>
      </c>
      <c r="AG1417" s="3">
        <v>2464601.5342000001</v>
      </c>
      <c r="AH1417" s="3">
        <v>-75.632445000000004</v>
      </c>
      <c r="AI1417" s="3">
        <v>8.1959859999999995</v>
      </c>
    </row>
    <row r="1418" spans="1:35" ht="15.75" hidden="1" customHeight="1" x14ac:dyDescent="0.25">
      <c r="A1418" s="1" t="s">
        <v>32</v>
      </c>
      <c r="B1418" s="1" t="s">
        <v>104</v>
      </c>
      <c r="C1418" s="1" t="s">
        <v>105</v>
      </c>
      <c r="D1418" s="1">
        <v>31</v>
      </c>
      <c r="E1418" s="1">
        <v>1255</v>
      </c>
      <c r="F1418" s="1" t="s">
        <v>106</v>
      </c>
      <c r="G1418" s="2">
        <v>45808</v>
      </c>
      <c r="H1418" s="1" t="s">
        <v>36</v>
      </c>
      <c r="I1418" s="1" t="s">
        <v>37</v>
      </c>
      <c r="J1418" s="1" t="s">
        <v>38</v>
      </c>
      <c r="K1418" s="1">
        <v>10</v>
      </c>
      <c r="L1418" s="1">
        <v>31</v>
      </c>
      <c r="M1418" s="1" t="s">
        <v>52</v>
      </c>
      <c r="N1418" s="1" t="s">
        <v>40</v>
      </c>
      <c r="O1418" s="1">
        <v>46.1</v>
      </c>
      <c r="P1418" s="35">
        <f t="shared" si="67"/>
        <v>0.46100000000000002</v>
      </c>
      <c r="Q1418" s="1">
        <f t="shared" si="66"/>
        <v>0.14674085753072752</v>
      </c>
      <c r="R1418" s="1">
        <v>2.5</v>
      </c>
      <c r="S1418" s="1">
        <v>0.12</v>
      </c>
      <c r="T1418" s="1">
        <f t="shared" si="68"/>
        <v>1.6911883830416346E-2</v>
      </c>
      <c r="U1418" s="1">
        <v>0</v>
      </c>
      <c r="V1418" s="1">
        <v>3</v>
      </c>
      <c r="W1418" s="1"/>
      <c r="X1418" s="1"/>
      <c r="Y1418" s="1"/>
      <c r="Z1418" s="1"/>
      <c r="AA1418" s="1"/>
      <c r="AB1418" s="1"/>
      <c r="AC1418" s="1" t="s">
        <v>41</v>
      </c>
      <c r="AD1418" s="1" t="s">
        <v>58</v>
      </c>
      <c r="AE1418" s="1" t="s">
        <v>40</v>
      </c>
      <c r="AF1418" s="3">
        <v>4710065.2035999997</v>
      </c>
      <c r="AG1418" s="3">
        <v>2464603.0778000001</v>
      </c>
      <c r="AH1418" s="3">
        <v>-75.632437999999993</v>
      </c>
      <c r="AI1418" s="3">
        <v>8.1959999999999997</v>
      </c>
    </row>
    <row r="1419" spans="1:35" ht="15.75" hidden="1" customHeight="1" x14ac:dyDescent="0.25">
      <c r="A1419" s="1" t="s">
        <v>32</v>
      </c>
      <c r="B1419" s="1" t="s">
        <v>104</v>
      </c>
      <c r="C1419" s="1" t="s">
        <v>105</v>
      </c>
      <c r="D1419" s="1">
        <v>31</v>
      </c>
      <c r="E1419" s="1" t="s">
        <v>40</v>
      </c>
      <c r="F1419" s="1" t="s">
        <v>106</v>
      </c>
      <c r="G1419" s="2">
        <v>45808</v>
      </c>
      <c r="H1419" s="1" t="s">
        <v>36</v>
      </c>
      <c r="I1419" s="1" t="s">
        <v>37</v>
      </c>
      <c r="J1419" s="1" t="s">
        <v>38</v>
      </c>
      <c r="K1419" s="1">
        <v>10</v>
      </c>
      <c r="L1419" s="1">
        <v>32</v>
      </c>
      <c r="M1419" s="1" t="s">
        <v>46</v>
      </c>
      <c r="N1419" s="1">
        <v>19</v>
      </c>
      <c r="O1419" s="1" t="s">
        <v>40</v>
      </c>
      <c r="P1419" s="35"/>
      <c r="Q1419" s="1"/>
      <c r="R1419" s="1">
        <v>0.35</v>
      </c>
      <c r="S1419" s="1" t="s">
        <v>40</v>
      </c>
      <c r="T1419" s="1">
        <f t="shared" si="68"/>
        <v>0</v>
      </c>
      <c r="U1419" s="1" t="s">
        <v>40</v>
      </c>
      <c r="V1419" s="1" t="s">
        <v>40</v>
      </c>
      <c r="W1419" s="1"/>
      <c r="X1419" s="1"/>
      <c r="Y1419" s="1"/>
      <c r="Z1419" s="1"/>
      <c r="AA1419" s="1"/>
      <c r="AB1419" s="1"/>
      <c r="AC1419" s="1" t="s">
        <v>41</v>
      </c>
      <c r="AD1419" s="1" t="s">
        <v>58</v>
      </c>
      <c r="AE1419" s="1" t="s">
        <v>40</v>
      </c>
    </row>
    <row r="1420" spans="1:35" ht="15.75" hidden="1" customHeight="1" x14ac:dyDescent="0.25">
      <c r="A1420" s="1" t="s">
        <v>32</v>
      </c>
      <c r="B1420" s="1" t="s">
        <v>104</v>
      </c>
      <c r="C1420" s="1" t="s">
        <v>105</v>
      </c>
      <c r="D1420" s="1">
        <v>31</v>
      </c>
      <c r="E1420" s="1" t="s">
        <v>40</v>
      </c>
      <c r="F1420" s="1" t="s">
        <v>106</v>
      </c>
      <c r="G1420" s="2">
        <v>45808</v>
      </c>
      <c r="H1420" s="1" t="s">
        <v>36</v>
      </c>
      <c r="I1420" s="1" t="s">
        <v>37</v>
      </c>
      <c r="J1420" s="1" t="s">
        <v>38</v>
      </c>
      <c r="K1420" s="1">
        <v>10</v>
      </c>
      <c r="L1420" s="1">
        <v>33</v>
      </c>
      <c r="M1420" s="1" t="s">
        <v>44</v>
      </c>
      <c r="N1420" s="1">
        <v>16</v>
      </c>
      <c r="O1420" s="1" t="s">
        <v>40</v>
      </c>
      <c r="P1420" s="35"/>
      <c r="Q1420" s="1"/>
      <c r="R1420" s="1">
        <v>0.45</v>
      </c>
      <c r="S1420" s="1" t="s">
        <v>40</v>
      </c>
      <c r="T1420" s="1">
        <f t="shared" si="68"/>
        <v>0</v>
      </c>
      <c r="U1420" s="1" t="s">
        <v>40</v>
      </c>
      <c r="V1420" s="1" t="s">
        <v>40</v>
      </c>
      <c r="W1420" s="1"/>
      <c r="X1420" s="1"/>
      <c r="Y1420" s="1"/>
      <c r="Z1420" s="1"/>
      <c r="AA1420" s="1"/>
      <c r="AB1420" s="1"/>
      <c r="AC1420" s="1" t="s">
        <v>41</v>
      </c>
      <c r="AD1420" s="1" t="s">
        <v>58</v>
      </c>
      <c r="AE1420" s="1" t="s">
        <v>40</v>
      </c>
    </row>
    <row r="1421" spans="1:35" ht="15.75" hidden="1" customHeight="1" x14ac:dyDescent="0.25">
      <c r="A1421" s="1" t="s">
        <v>32</v>
      </c>
      <c r="B1421" s="1" t="s">
        <v>104</v>
      </c>
      <c r="C1421" s="1" t="s">
        <v>105</v>
      </c>
      <c r="D1421" s="1">
        <v>31</v>
      </c>
      <c r="E1421" s="1" t="s">
        <v>40</v>
      </c>
      <c r="F1421" s="1" t="s">
        <v>106</v>
      </c>
      <c r="G1421" s="2">
        <v>45808</v>
      </c>
      <c r="H1421" s="1" t="s">
        <v>36</v>
      </c>
      <c r="I1421" s="1" t="s">
        <v>37</v>
      </c>
      <c r="J1421" s="1" t="s">
        <v>38</v>
      </c>
      <c r="K1421" s="1">
        <v>10</v>
      </c>
      <c r="L1421" s="1">
        <v>34</v>
      </c>
      <c r="M1421" s="1" t="s">
        <v>47</v>
      </c>
      <c r="N1421" s="1">
        <v>19</v>
      </c>
      <c r="O1421" s="1" t="s">
        <v>40</v>
      </c>
      <c r="P1421" s="35"/>
      <c r="Q1421" s="1"/>
      <c r="R1421" s="1">
        <v>0.15</v>
      </c>
      <c r="S1421" s="1" t="s">
        <v>40</v>
      </c>
      <c r="T1421" s="1">
        <f t="shared" si="68"/>
        <v>0</v>
      </c>
      <c r="U1421" s="1" t="s">
        <v>40</v>
      </c>
      <c r="V1421" s="1" t="s">
        <v>40</v>
      </c>
      <c r="W1421" s="1"/>
      <c r="X1421" s="1"/>
      <c r="Y1421" s="1"/>
      <c r="Z1421" s="1"/>
      <c r="AA1421" s="1"/>
      <c r="AB1421" s="1"/>
      <c r="AC1421" s="1" t="s">
        <v>41</v>
      </c>
      <c r="AD1421" s="1" t="s">
        <v>58</v>
      </c>
      <c r="AE1421" s="1" t="s">
        <v>40</v>
      </c>
    </row>
    <row r="1422" spans="1:35" ht="15.75" hidden="1" customHeight="1" x14ac:dyDescent="0.25">
      <c r="A1422" s="1" t="s">
        <v>32</v>
      </c>
      <c r="B1422" s="1" t="s">
        <v>104</v>
      </c>
      <c r="C1422" s="1" t="s">
        <v>105</v>
      </c>
      <c r="D1422" s="1">
        <v>32</v>
      </c>
      <c r="E1422" s="1">
        <v>1256</v>
      </c>
      <c r="F1422" s="1" t="s">
        <v>107</v>
      </c>
      <c r="G1422" s="2">
        <v>45808</v>
      </c>
      <c r="H1422" s="1" t="s">
        <v>49</v>
      </c>
      <c r="I1422" s="1" t="s">
        <v>50</v>
      </c>
      <c r="J1422" s="1" t="s">
        <v>38</v>
      </c>
      <c r="K1422" s="1">
        <v>1</v>
      </c>
      <c r="L1422" s="1">
        <v>1</v>
      </c>
      <c r="M1422" s="1" t="s">
        <v>52</v>
      </c>
      <c r="N1422" s="1" t="s">
        <v>40</v>
      </c>
      <c r="O1422" s="1">
        <v>66.5</v>
      </c>
      <c r="P1422" s="35">
        <f t="shared" si="67"/>
        <v>0.66500000000000004</v>
      </c>
      <c r="Q1422" s="1">
        <f t="shared" si="66"/>
        <v>0.21167607431222082</v>
      </c>
      <c r="R1422" s="1">
        <v>3</v>
      </c>
      <c r="S1422" s="1">
        <v>0.1</v>
      </c>
      <c r="T1422" s="1">
        <f t="shared" si="68"/>
        <v>3.5191147354406711E-2</v>
      </c>
      <c r="U1422" s="1">
        <v>0</v>
      </c>
      <c r="V1422" s="1">
        <v>4</v>
      </c>
      <c r="W1422" s="1"/>
      <c r="X1422" s="1"/>
      <c r="Y1422" s="1"/>
      <c r="Z1422" s="1"/>
      <c r="AA1422" s="1"/>
      <c r="AB1422" s="1"/>
      <c r="AC1422" s="1" t="s">
        <v>41</v>
      </c>
      <c r="AD1422" s="1" t="s">
        <v>87</v>
      </c>
      <c r="AE1422" s="1" t="s">
        <v>40</v>
      </c>
      <c r="AF1422" s="3">
        <v>4709801.8470000001</v>
      </c>
      <c r="AG1422" s="3">
        <v>2459710.7130999998</v>
      </c>
      <c r="AH1422" s="3">
        <v>-75.634536999999995</v>
      </c>
      <c r="AI1422" s="3">
        <v>8.1517600009999995</v>
      </c>
    </row>
    <row r="1423" spans="1:35" ht="15.75" hidden="1" customHeight="1" x14ac:dyDescent="0.25">
      <c r="A1423" s="1" t="s">
        <v>32</v>
      </c>
      <c r="B1423" s="1" t="s">
        <v>104</v>
      </c>
      <c r="C1423" s="1" t="s">
        <v>105</v>
      </c>
      <c r="D1423" s="1">
        <v>32</v>
      </c>
      <c r="E1423" s="1">
        <v>1257</v>
      </c>
      <c r="F1423" s="1" t="s">
        <v>107</v>
      </c>
      <c r="G1423" s="2">
        <v>45808</v>
      </c>
      <c r="H1423" s="1" t="s">
        <v>49</v>
      </c>
      <c r="I1423" s="1" t="s">
        <v>50</v>
      </c>
      <c r="J1423" s="1" t="s">
        <v>38</v>
      </c>
      <c r="K1423" s="1">
        <v>1</v>
      </c>
      <c r="L1423" s="1">
        <v>2</v>
      </c>
      <c r="M1423" s="1" t="s">
        <v>52</v>
      </c>
      <c r="N1423" s="1" t="s">
        <v>40</v>
      </c>
      <c r="O1423" s="1">
        <v>48</v>
      </c>
      <c r="P1423" s="35">
        <f t="shared" si="67"/>
        <v>0.48</v>
      </c>
      <c r="Q1423" s="1">
        <f t="shared" si="66"/>
        <v>0.15278874536821951</v>
      </c>
      <c r="R1423" s="1">
        <v>3</v>
      </c>
      <c r="S1423" s="1">
        <v>0.1</v>
      </c>
      <c r="T1423" s="1">
        <f t="shared" si="68"/>
        <v>1.8334649444186342E-2</v>
      </c>
      <c r="U1423" s="1">
        <v>0</v>
      </c>
      <c r="V1423" s="1">
        <v>5</v>
      </c>
      <c r="W1423" s="1"/>
      <c r="X1423" s="1"/>
      <c r="Y1423" s="1"/>
      <c r="Z1423" s="1"/>
      <c r="AA1423" s="1"/>
      <c r="AB1423" s="1"/>
      <c r="AC1423" s="1" t="s">
        <v>41</v>
      </c>
      <c r="AD1423" s="1" t="s">
        <v>87</v>
      </c>
      <c r="AE1423" s="1" t="s">
        <v>40</v>
      </c>
      <c r="AF1423" s="3">
        <v>4709801.0544999996</v>
      </c>
      <c r="AG1423" s="3">
        <v>2459707.5101000001</v>
      </c>
      <c r="AH1423" s="3">
        <v>-75.634544000000005</v>
      </c>
      <c r="AI1423" s="3">
        <v>8.1517309999999998</v>
      </c>
    </row>
    <row r="1424" spans="1:35" ht="15.75" hidden="1" customHeight="1" x14ac:dyDescent="0.25">
      <c r="A1424" s="1" t="s">
        <v>32</v>
      </c>
      <c r="B1424" s="1" t="s">
        <v>104</v>
      </c>
      <c r="C1424" s="1" t="s">
        <v>105</v>
      </c>
      <c r="D1424" s="1">
        <v>32</v>
      </c>
      <c r="E1424" s="1">
        <v>1258</v>
      </c>
      <c r="F1424" s="1" t="s">
        <v>107</v>
      </c>
      <c r="G1424" s="2">
        <v>45808</v>
      </c>
      <c r="H1424" s="1" t="s">
        <v>49</v>
      </c>
      <c r="I1424" s="1" t="s">
        <v>50</v>
      </c>
      <c r="J1424" s="1" t="s">
        <v>38</v>
      </c>
      <c r="K1424" s="1">
        <v>1</v>
      </c>
      <c r="L1424" s="1">
        <v>3</v>
      </c>
      <c r="M1424" s="1" t="s">
        <v>52</v>
      </c>
      <c r="N1424" s="1" t="s">
        <v>40</v>
      </c>
      <c r="O1424" s="1">
        <v>53</v>
      </c>
      <c r="P1424" s="35">
        <f t="shared" si="67"/>
        <v>0.53</v>
      </c>
      <c r="Q1424" s="1">
        <f t="shared" si="66"/>
        <v>0.16870423967740908</v>
      </c>
      <c r="R1424" s="1">
        <v>3.2</v>
      </c>
      <c r="S1424" s="1">
        <v>0.15</v>
      </c>
      <c r="T1424" s="1">
        <f t="shared" si="68"/>
        <v>2.2353311757256702E-2</v>
      </c>
      <c r="U1424" s="1">
        <v>0</v>
      </c>
      <c r="V1424" s="1">
        <v>5</v>
      </c>
      <c r="W1424" s="1"/>
      <c r="X1424" s="1"/>
      <c r="Y1424" s="1"/>
      <c r="Z1424" s="1"/>
      <c r="AA1424" s="1"/>
      <c r="AB1424" s="1"/>
      <c r="AC1424" s="1" t="s">
        <v>41</v>
      </c>
      <c r="AD1424" s="1" t="s">
        <v>87</v>
      </c>
      <c r="AE1424" s="1" t="s">
        <v>40</v>
      </c>
      <c r="AF1424" s="3">
        <v>4709796.4271</v>
      </c>
      <c r="AG1424" s="3">
        <v>2459707.8722000001</v>
      </c>
      <c r="AH1424" s="3">
        <v>-75.634585999999999</v>
      </c>
      <c r="AI1424" s="3">
        <v>8.1517340009999995</v>
      </c>
    </row>
    <row r="1425" spans="1:35" ht="15.75" hidden="1" customHeight="1" x14ac:dyDescent="0.25">
      <c r="A1425" s="1" t="s">
        <v>32</v>
      </c>
      <c r="B1425" s="1" t="s">
        <v>104</v>
      </c>
      <c r="C1425" s="1" t="s">
        <v>105</v>
      </c>
      <c r="D1425" s="1">
        <v>32</v>
      </c>
      <c r="E1425" s="1" t="s">
        <v>40</v>
      </c>
      <c r="F1425" s="1" t="s">
        <v>107</v>
      </c>
      <c r="G1425" s="2">
        <v>45808</v>
      </c>
      <c r="H1425" s="1" t="s">
        <v>49</v>
      </c>
      <c r="I1425" s="1" t="s">
        <v>50</v>
      </c>
      <c r="J1425" s="1" t="s">
        <v>38</v>
      </c>
      <c r="K1425" s="1">
        <v>1</v>
      </c>
      <c r="L1425" s="1">
        <v>4</v>
      </c>
      <c r="M1425" s="1" t="s">
        <v>47</v>
      </c>
      <c r="N1425" s="1">
        <v>11</v>
      </c>
      <c r="O1425" s="1" t="s">
        <v>40</v>
      </c>
      <c r="P1425" s="35"/>
      <c r="Q1425" s="1"/>
      <c r="R1425" s="1"/>
      <c r="S1425" s="1" t="s">
        <v>40</v>
      </c>
      <c r="T1425" s="1">
        <f t="shared" si="68"/>
        <v>0</v>
      </c>
      <c r="U1425" s="1" t="s">
        <v>40</v>
      </c>
      <c r="V1425" s="1" t="s">
        <v>40</v>
      </c>
      <c r="W1425" s="1"/>
      <c r="X1425" s="1"/>
      <c r="Y1425" s="1"/>
      <c r="Z1425" s="1"/>
      <c r="AA1425" s="1"/>
      <c r="AB1425" s="1"/>
      <c r="AC1425" s="1" t="s">
        <v>41</v>
      </c>
      <c r="AD1425" s="1" t="s">
        <v>87</v>
      </c>
      <c r="AE1425" s="1" t="s">
        <v>40</v>
      </c>
    </row>
    <row r="1426" spans="1:35" ht="15.75" hidden="1" customHeight="1" x14ac:dyDescent="0.25">
      <c r="A1426" s="1" t="s">
        <v>32</v>
      </c>
      <c r="B1426" s="1" t="s">
        <v>104</v>
      </c>
      <c r="C1426" s="1" t="s">
        <v>105</v>
      </c>
      <c r="D1426" s="1">
        <v>32</v>
      </c>
      <c r="E1426" s="1" t="s">
        <v>40</v>
      </c>
      <c r="F1426" s="1" t="s">
        <v>107</v>
      </c>
      <c r="G1426" s="2">
        <v>45808</v>
      </c>
      <c r="H1426" s="1" t="s">
        <v>49</v>
      </c>
      <c r="I1426" s="1" t="s">
        <v>50</v>
      </c>
      <c r="J1426" s="1" t="s">
        <v>38</v>
      </c>
      <c r="K1426" s="1">
        <v>1</v>
      </c>
      <c r="L1426" s="1">
        <v>5</v>
      </c>
      <c r="M1426" s="1" t="s">
        <v>46</v>
      </c>
      <c r="N1426" s="1">
        <v>11</v>
      </c>
      <c r="O1426" s="1" t="s">
        <v>40</v>
      </c>
      <c r="P1426" s="35"/>
      <c r="Q1426" s="1"/>
      <c r="R1426" s="1"/>
      <c r="S1426" s="1" t="s">
        <v>40</v>
      </c>
      <c r="T1426" s="1">
        <f t="shared" si="68"/>
        <v>0</v>
      </c>
      <c r="U1426" s="1" t="s">
        <v>40</v>
      </c>
      <c r="V1426" s="1" t="s">
        <v>40</v>
      </c>
      <c r="W1426" s="1"/>
      <c r="X1426" s="1"/>
      <c r="Y1426" s="1"/>
      <c r="Z1426" s="1"/>
      <c r="AA1426" s="1"/>
      <c r="AB1426" s="1"/>
      <c r="AC1426" s="1" t="s">
        <v>41</v>
      </c>
      <c r="AD1426" s="1" t="s">
        <v>87</v>
      </c>
      <c r="AE1426" s="1" t="s">
        <v>40</v>
      </c>
    </row>
    <row r="1427" spans="1:35" ht="15.75" hidden="1" customHeight="1" x14ac:dyDescent="0.25">
      <c r="A1427" s="1" t="s">
        <v>32</v>
      </c>
      <c r="B1427" s="1" t="s">
        <v>104</v>
      </c>
      <c r="C1427" s="1" t="s">
        <v>105</v>
      </c>
      <c r="D1427" s="1">
        <v>32</v>
      </c>
      <c r="E1427" s="1" t="s">
        <v>40</v>
      </c>
      <c r="F1427" s="1" t="s">
        <v>107</v>
      </c>
      <c r="G1427" s="2">
        <v>45808</v>
      </c>
      <c r="H1427" s="1" t="s">
        <v>49</v>
      </c>
      <c r="I1427" s="1" t="s">
        <v>50</v>
      </c>
      <c r="J1427" s="1" t="s">
        <v>38</v>
      </c>
      <c r="K1427" s="1">
        <v>1</v>
      </c>
      <c r="L1427" s="1">
        <v>6</v>
      </c>
      <c r="M1427" s="1" t="s">
        <v>44</v>
      </c>
      <c r="N1427" s="1">
        <v>16</v>
      </c>
      <c r="O1427" s="1" t="s">
        <v>40</v>
      </c>
      <c r="P1427" s="35"/>
      <c r="Q1427" s="1"/>
      <c r="R1427" s="1"/>
      <c r="S1427" s="1" t="s">
        <v>40</v>
      </c>
      <c r="T1427" s="1">
        <f t="shared" si="68"/>
        <v>0</v>
      </c>
      <c r="U1427" s="1" t="s">
        <v>40</v>
      </c>
      <c r="V1427" s="1" t="s">
        <v>40</v>
      </c>
      <c r="W1427" s="1"/>
      <c r="X1427" s="1"/>
      <c r="Y1427" s="1"/>
      <c r="Z1427" s="1"/>
      <c r="AA1427" s="1"/>
      <c r="AB1427" s="1"/>
      <c r="AC1427" s="1" t="s">
        <v>41</v>
      </c>
      <c r="AD1427" s="1" t="s">
        <v>87</v>
      </c>
      <c r="AE1427" s="1" t="s">
        <v>40</v>
      </c>
    </row>
    <row r="1428" spans="1:35" ht="15.75" hidden="1" customHeight="1" x14ac:dyDescent="0.25">
      <c r="A1428" s="1" t="s">
        <v>32</v>
      </c>
      <c r="B1428" s="1" t="s">
        <v>104</v>
      </c>
      <c r="C1428" s="1" t="s">
        <v>105</v>
      </c>
      <c r="D1428" s="1">
        <v>32</v>
      </c>
      <c r="E1428" s="1" t="s">
        <v>40</v>
      </c>
      <c r="F1428" s="1" t="s">
        <v>107</v>
      </c>
      <c r="G1428" s="2">
        <v>45808</v>
      </c>
      <c r="H1428" s="1" t="s">
        <v>49</v>
      </c>
      <c r="I1428" s="1" t="s">
        <v>50</v>
      </c>
      <c r="J1428" s="1" t="s">
        <v>38</v>
      </c>
      <c r="K1428" s="1">
        <v>2</v>
      </c>
      <c r="L1428" s="1">
        <v>7</v>
      </c>
      <c r="M1428" s="1" t="s">
        <v>47</v>
      </c>
      <c r="N1428" s="1">
        <v>6</v>
      </c>
      <c r="O1428" s="1" t="s">
        <v>40</v>
      </c>
      <c r="P1428" s="35"/>
      <c r="Q1428" s="1"/>
      <c r="R1428" s="1"/>
      <c r="S1428" s="1" t="s">
        <v>40</v>
      </c>
      <c r="T1428" s="1">
        <f t="shared" si="68"/>
        <v>0</v>
      </c>
      <c r="U1428" s="1" t="s">
        <v>40</v>
      </c>
      <c r="V1428" s="1" t="s">
        <v>40</v>
      </c>
      <c r="W1428" s="1"/>
      <c r="X1428" s="1"/>
      <c r="Y1428" s="1"/>
      <c r="Z1428" s="1"/>
      <c r="AA1428" s="1"/>
      <c r="AB1428" s="1"/>
      <c r="AC1428" s="1" t="s">
        <v>41</v>
      </c>
      <c r="AD1428" s="1" t="s">
        <v>87</v>
      </c>
      <c r="AE1428" s="1" t="s">
        <v>40</v>
      </c>
    </row>
    <row r="1429" spans="1:35" ht="15.75" hidden="1" customHeight="1" x14ac:dyDescent="0.25">
      <c r="A1429" s="1" t="s">
        <v>32</v>
      </c>
      <c r="B1429" s="1" t="s">
        <v>104</v>
      </c>
      <c r="C1429" s="1" t="s">
        <v>105</v>
      </c>
      <c r="D1429" s="1">
        <v>32</v>
      </c>
      <c r="E1429" s="1" t="s">
        <v>40</v>
      </c>
      <c r="F1429" s="1" t="s">
        <v>107</v>
      </c>
      <c r="G1429" s="2">
        <v>45808</v>
      </c>
      <c r="H1429" s="1" t="s">
        <v>49</v>
      </c>
      <c r="I1429" s="1" t="s">
        <v>50</v>
      </c>
      <c r="J1429" s="1" t="s">
        <v>38</v>
      </c>
      <c r="K1429" s="1">
        <v>2</v>
      </c>
      <c r="L1429" s="1">
        <v>8</v>
      </c>
      <c r="M1429" s="1" t="s">
        <v>46</v>
      </c>
      <c r="N1429" s="1">
        <v>6</v>
      </c>
      <c r="O1429" s="1" t="s">
        <v>40</v>
      </c>
      <c r="P1429" s="35"/>
      <c r="Q1429" s="1"/>
      <c r="R1429" s="1"/>
      <c r="S1429" s="1" t="s">
        <v>40</v>
      </c>
      <c r="T1429" s="1">
        <f t="shared" si="68"/>
        <v>0</v>
      </c>
      <c r="U1429" s="1" t="s">
        <v>40</v>
      </c>
      <c r="V1429" s="1" t="s">
        <v>40</v>
      </c>
      <c r="W1429" s="1"/>
      <c r="X1429" s="1"/>
      <c r="Y1429" s="1"/>
      <c r="Z1429" s="1"/>
      <c r="AA1429" s="1"/>
      <c r="AB1429" s="1"/>
      <c r="AC1429" s="1" t="s">
        <v>41</v>
      </c>
      <c r="AD1429" s="1" t="s">
        <v>87</v>
      </c>
      <c r="AE1429" s="1" t="s">
        <v>40</v>
      </c>
    </row>
    <row r="1430" spans="1:35" ht="15.75" hidden="1" customHeight="1" x14ac:dyDescent="0.25">
      <c r="A1430" s="1" t="s">
        <v>32</v>
      </c>
      <c r="B1430" s="1" t="s">
        <v>104</v>
      </c>
      <c r="C1430" s="1" t="s">
        <v>105</v>
      </c>
      <c r="D1430" s="1">
        <v>32</v>
      </c>
      <c r="E1430" s="1" t="s">
        <v>40</v>
      </c>
      <c r="F1430" s="1" t="s">
        <v>107</v>
      </c>
      <c r="G1430" s="2">
        <v>45808</v>
      </c>
      <c r="H1430" s="1" t="s">
        <v>49</v>
      </c>
      <c r="I1430" s="1" t="s">
        <v>50</v>
      </c>
      <c r="J1430" s="1" t="s">
        <v>38</v>
      </c>
      <c r="K1430" s="1">
        <v>2</v>
      </c>
      <c r="L1430" s="1">
        <v>9</v>
      </c>
      <c r="M1430" s="1" t="s">
        <v>44</v>
      </c>
      <c r="N1430" s="1">
        <v>14</v>
      </c>
      <c r="O1430" s="1" t="s">
        <v>40</v>
      </c>
      <c r="P1430" s="35"/>
      <c r="Q1430" s="1"/>
      <c r="R1430" s="1"/>
      <c r="S1430" s="1" t="s">
        <v>40</v>
      </c>
      <c r="T1430" s="1">
        <f t="shared" si="68"/>
        <v>0</v>
      </c>
      <c r="U1430" s="1" t="s">
        <v>40</v>
      </c>
      <c r="V1430" s="1" t="s">
        <v>40</v>
      </c>
      <c r="W1430" s="1"/>
      <c r="X1430" s="1"/>
      <c r="Y1430" s="1"/>
      <c r="Z1430" s="1"/>
      <c r="AA1430" s="1"/>
      <c r="AB1430" s="1"/>
      <c r="AC1430" s="1" t="s">
        <v>41</v>
      </c>
      <c r="AD1430" s="1" t="s">
        <v>87</v>
      </c>
      <c r="AE1430" s="1" t="s">
        <v>40</v>
      </c>
    </row>
    <row r="1431" spans="1:35" ht="15.75" hidden="1" customHeight="1" x14ac:dyDescent="0.25">
      <c r="A1431" s="1" t="s">
        <v>32</v>
      </c>
      <c r="B1431" s="1" t="s">
        <v>104</v>
      </c>
      <c r="C1431" s="1" t="s">
        <v>105</v>
      </c>
      <c r="D1431" s="1">
        <v>32</v>
      </c>
      <c r="E1431" s="1">
        <v>1259</v>
      </c>
      <c r="F1431" s="1" t="s">
        <v>107</v>
      </c>
      <c r="G1431" s="2">
        <v>45808</v>
      </c>
      <c r="H1431" s="1" t="s">
        <v>49</v>
      </c>
      <c r="I1431" s="1" t="s">
        <v>50</v>
      </c>
      <c r="J1431" s="1" t="s">
        <v>38</v>
      </c>
      <c r="K1431" s="1">
        <v>3</v>
      </c>
      <c r="L1431" s="1">
        <v>10</v>
      </c>
      <c r="M1431" s="1" t="s">
        <v>54</v>
      </c>
      <c r="N1431" s="1" t="s">
        <v>40</v>
      </c>
      <c r="O1431" s="1">
        <v>53</v>
      </c>
      <c r="P1431" s="35">
        <f t="shared" si="67"/>
        <v>0.53</v>
      </c>
      <c r="Q1431" s="1">
        <f t="shared" si="66"/>
        <v>0.16870423967740908</v>
      </c>
      <c r="R1431" s="1">
        <v>3.6</v>
      </c>
      <c r="S1431" s="1">
        <v>1.1000000000000001</v>
      </c>
      <c r="T1431" s="1">
        <f t="shared" si="68"/>
        <v>2.2353311757256702E-2</v>
      </c>
      <c r="U1431" s="1">
        <v>0</v>
      </c>
      <c r="V1431" s="1">
        <v>5</v>
      </c>
      <c r="W1431" s="1"/>
      <c r="X1431" s="1"/>
      <c r="Y1431" s="1"/>
      <c r="Z1431" s="1"/>
      <c r="AA1431" s="1"/>
      <c r="AB1431" s="1"/>
      <c r="AC1431" s="1" t="s">
        <v>41</v>
      </c>
      <c r="AD1431" s="1" t="s">
        <v>87</v>
      </c>
      <c r="AE1431" s="1" t="s">
        <v>40</v>
      </c>
      <c r="AF1431" s="3">
        <v>4709800.0554</v>
      </c>
      <c r="AG1431" s="3">
        <v>2459723.3361</v>
      </c>
      <c r="AH1431" s="3">
        <v>-75.634553999999994</v>
      </c>
      <c r="AI1431" s="3">
        <v>8.1518739999999994</v>
      </c>
    </row>
    <row r="1432" spans="1:35" ht="15.75" hidden="1" customHeight="1" x14ac:dyDescent="0.25">
      <c r="A1432" s="1" t="s">
        <v>32</v>
      </c>
      <c r="B1432" s="1" t="s">
        <v>104</v>
      </c>
      <c r="C1432" s="1" t="s">
        <v>105</v>
      </c>
      <c r="D1432" s="1">
        <v>32</v>
      </c>
      <c r="E1432" s="1">
        <v>1260</v>
      </c>
      <c r="F1432" s="1" t="s">
        <v>107</v>
      </c>
      <c r="G1432" s="2">
        <v>45808</v>
      </c>
      <c r="H1432" s="1" t="s">
        <v>49</v>
      </c>
      <c r="I1432" s="1" t="s">
        <v>50</v>
      </c>
      <c r="J1432" s="1" t="s">
        <v>38</v>
      </c>
      <c r="K1432" s="1">
        <v>3</v>
      </c>
      <c r="L1432" s="1">
        <v>11</v>
      </c>
      <c r="M1432" s="1" t="s">
        <v>52</v>
      </c>
      <c r="N1432" s="1" t="s">
        <v>40</v>
      </c>
      <c r="O1432" s="1">
        <v>58.5</v>
      </c>
      <c r="P1432" s="35">
        <f t="shared" si="67"/>
        <v>0.58499999999999996</v>
      </c>
      <c r="Q1432" s="1">
        <f t="shared" si="66"/>
        <v>0.18621128341751753</v>
      </c>
      <c r="R1432" s="1">
        <v>4</v>
      </c>
      <c r="S1432" s="1">
        <v>0.32</v>
      </c>
      <c r="T1432" s="1">
        <f t="shared" si="68"/>
        <v>2.7233400199811936E-2</v>
      </c>
      <c r="U1432" s="1">
        <v>0</v>
      </c>
      <c r="V1432" s="1">
        <v>5</v>
      </c>
      <c r="W1432" s="1"/>
      <c r="X1432" s="1"/>
      <c r="Y1432" s="1"/>
      <c r="Z1432" s="1"/>
      <c r="AA1432" s="1"/>
      <c r="AB1432" s="1"/>
      <c r="AC1432" s="1" t="s">
        <v>41</v>
      </c>
      <c r="AD1432" s="1" t="s">
        <v>87</v>
      </c>
      <c r="AE1432" s="1" t="s">
        <v>40</v>
      </c>
      <c r="AF1432" s="3">
        <v>4709792.8402000004</v>
      </c>
      <c r="AG1432" s="3">
        <v>2459715.6394000002</v>
      </c>
      <c r="AH1432" s="3">
        <v>-75.634619000000001</v>
      </c>
      <c r="AI1432" s="3">
        <v>8.1518040010000004</v>
      </c>
    </row>
    <row r="1433" spans="1:35" ht="15.75" hidden="1" customHeight="1" x14ac:dyDescent="0.25">
      <c r="A1433" s="1" t="s">
        <v>32</v>
      </c>
      <c r="B1433" s="1" t="s">
        <v>104</v>
      </c>
      <c r="C1433" s="1" t="s">
        <v>105</v>
      </c>
      <c r="D1433" s="1">
        <v>32</v>
      </c>
      <c r="E1433" s="1" t="s">
        <v>40</v>
      </c>
      <c r="F1433" s="1" t="s">
        <v>107</v>
      </c>
      <c r="G1433" s="2">
        <v>45808</v>
      </c>
      <c r="H1433" s="1" t="s">
        <v>49</v>
      </c>
      <c r="I1433" s="1" t="s">
        <v>50</v>
      </c>
      <c r="J1433" s="1" t="s">
        <v>38</v>
      </c>
      <c r="K1433" s="1">
        <v>3</v>
      </c>
      <c r="L1433" s="1">
        <v>12</v>
      </c>
      <c r="M1433" s="1" t="s">
        <v>47</v>
      </c>
      <c r="N1433" s="1">
        <v>10</v>
      </c>
      <c r="O1433" s="1" t="s">
        <v>40</v>
      </c>
      <c r="P1433" s="35"/>
      <c r="Q1433" s="1"/>
      <c r="R1433" s="1"/>
      <c r="S1433" s="1" t="s">
        <v>40</v>
      </c>
      <c r="T1433" s="1">
        <f t="shared" si="68"/>
        <v>0</v>
      </c>
      <c r="U1433" s="1" t="s">
        <v>40</v>
      </c>
      <c r="V1433" s="1" t="s">
        <v>40</v>
      </c>
      <c r="W1433" s="1"/>
      <c r="X1433" s="1"/>
      <c r="Y1433" s="1"/>
      <c r="Z1433" s="1"/>
      <c r="AA1433" s="1"/>
      <c r="AB1433" s="1"/>
      <c r="AC1433" s="1" t="s">
        <v>41</v>
      </c>
      <c r="AD1433" s="1" t="s">
        <v>87</v>
      </c>
      <c r="AE1433" s="1" t="s">
        <v>40</v>
      </c>
    </row>
    <row r="1434" spans="1:35" ht="15.75" hidden="1" customHeight="1" x14ac:dyDescent="0.25">
      <c r="A1434" s="1" t="s">
        <v>32</v>
      </c>
      <c r="B1434" s="1" t="s">
        <v>104</v>
      </c>
      <c r="C1434" s="1" t="s">
        <v>105</v>
      </c>
      <c r="D1434" s="1">
        <v>32</v>
      </c>
      <c r="E1434" s="1" t="s">
        <v>40</v>
      </c>
      <c r="F1434" s="1" t="s">
        <v>107</v>
      </c>
      <c r="G1434" s="2">
        <v>45808</v>
      </c>
      <c r="H1434" s="1" t="s">
        <v>49</v>
      </c>
      <c r="I1434" s="1" t="s">
        <v>50</v>
      </c>
      <c r="J1434" s="1" t="s">
        <v>38</v>
      </c>
      <c r="K1434" s="1">
        <v>3</v>
      </c>
      <c r="L1434" s="1">
        <v>13</v>
      </c>
      <c r="M1434" s="1" t="s">
        <v>46</v>
      </c>
      <c r="N1434" s="1">
        <v>9</v>
      </c>
      <c r="O1434" s="1" t="s">
        <v>40</v>
      </c>
      <c r="P1434" s="35"/>
      <c r="Q1434" s="1"/>
      <c r="R1434" s="1"/>
      <c r="S1434" s="1" t="s">
        <v>40</v>
      </c>
      <c r="T1434" s="1">
        <f t="shared" si="68"/>
        <v>0</v>
      </c>
      <c r="U1434" s="1" t="s">
        <v>40</v>
      </c>
      <c r="V1434" s="1" t="s">
        <v>40</v>
      </c>
      <c r="W1434" s="1"/>
      <c r="X1434" s="1"/>
      <c r="Y1434" s="1"/>
      <c r="Z1434" s="1"/>
      <c r="AA1434" s="1"/>
      <c r="AB1434" s="1"/>
      <c r="AC1434" s="1" t="s">
        <v>41</v>
      </c>
      <c r="AD1434" s="1" t="s">
        <v>87</v>
      </c>
      <c r="AE1434" s="1" t="s">
        <v>40</v>
      </c>
    </row>
    <row r="1435" spans="1:35" ht="15.75" hidden="1" customHeight="1" x14ac:dyDescent="0.25">
      <c r="A1435" s="1" t="s">
        <v>32</v>
      </c>
      <c r="B1435" s="1" t="s">
        <v>104</v>
      </c>
      <c r="C1435" s="1" t="s">
        <v>105</v>
      </c>
      <c r="D1435" s="1">
        <v>32</v>
      </c>
      <c r="E1435" s="1" t="s">
        <v>40</v>
      </c>
      <c r="F1435" s="1" t="s">
        <v>107</v>
      </c>
      <c r="G1435" s="2">
        <v>45808</v>
      </c>
      <c r="H1435" s="1" t="s">
        <v>49</v>
      </c>
      <c r="I1435" s="1" t="s">
        <v>50</v>
      </c>
      <c r="J1435" s="1" t="s">
        <v>38</v>
      </c>
      <c r="K1435" s="1">
        <v>3</v>
      </c>
      <c r="L1435" s="1">
        <v>14</v>
      </c>
      <c r="M1435" s="1" t="s">
        <v>44</v>
      </c>
      <c r="N1435" s="1">
        <v>3</v>
      </c>
      <c r="O1435" s="1" t="s">
        <v>40</v>
      </c>
      <c r="P1435" s="35"/>
      <c r="Q1435" s="1"/>
      <c r="R1435" s="1"/>
      <c r="S1435" s="1" t="s">
        <v>40</v>
      </c>
      <c r="T1435" s="1">
        <f t="shared" si="68"/>
        <v>0</v>
      </c>
      <c r="U1435" s="1" t="s">
        <v>40</v>
      </c>
      <c r="V1435" s="1" t="s">
        <v>40</v>
      </c>
      <c r="W1435" s="1"/>
      <c r="X1435" s="1"/>
      <c r="Y1435" s="1"/>
      <c r="Z1435" s="1"/>
      <c r="AA1435" s="1"/>
      <c r="AB1435" s="1"/>
      <c r="AC1435" s="1" t="s">
        <v>41</v>
      </c>
      <c r="AD1435" s="1" t="s">
        <v>87</v>
      </c>
      <c r="AE1435" s="1" t="s">
        <v>40</v>
      </c>
    </row>
    <row r="1436" spans="1:35" ht="15.75" hidden="1" customHeight="1" x14ac:dyDescent="0.25">
      <c r="A1436" s="1" t="s">
        <v>32</v>
      </c>
      <c r="B1436" s="1" t="s">
        <v>104</v>
      </c>
      <c r="C1436" s="1" t="s">
        <v>105</v>
      </c>
      <c r="D1436" s="1">
        <v>32</v>
      </c>
      <c r="E1436" s="1">
        <v>1261</v>
      </c>
      <c r="F1436" s="1" t="s">
        <v>107</v>
      </c>
      <c r="G1436" s="2">
        <v>45808</v>
      </c>
      <c r="H1436" s="1" t="s">
        <v>49</v>
      </c>
      <c r="I1436" s="1" t="s">
        <v>50</v>
      </c>
      <c r="J1436" s="1" t="s">
        <v>38</v>
      </c>
      <c r="K1436" s="1">
        <v>4</v>
      </c>
      <c r="L1436" s="1">
        <v>15</v>
      </c>
      <c r="M1436" s="1" t="s">
        <v>39</v>
      </c>
      <c r="N1436" s="1" t="s">
        <v>40</v>
      </c>
      <c r="O1436" s="1">
        <v>77.599999999999994</v>
      </c>
      <c r="P1436" s="35">
        <f t="shared" si="67"/>
        <v>0.77599999999999991</v>
      </c>
      <c r="Q1436" s="1">
        <f t="shared" si="66"/>
        <v>0.24700847167862156</v>
      </c>
      <c r="R1436" s="1">
        <v>9.5</v>
      </c>
      <c r="S1436" s="1">
        <v>7</v>
      </c>
      <c r="T1436" s="1">
        <f t="shared" si="68"/>
        <v>4.7919643505652573E-2</v>
      </c>
      <c r="U1436" s="1">
        <v>13</v>
      </c>
      <c r="V1436" s="1">
        <v>16</v>
      </c>
      <c r="W1436" s="1">
        <v>2</v>
      </c>
      <c r="X1436" s="1">
        <v>0</v>
      </c>
      <c r="Y1436" s="1">
        <v>0</v>
      </c>
      <c r="Z1436" s="1">
        <v>0</v>
      </c>
      <c r="AA1436" s="1">
        <v>0</v>
      </c>
      <c r="AB1436" s="1">
        <v>0</v>
      </c>
      <c r="AC1436" s="1" t="s">
        <v>41</v>
      </c>
      <c r="AD1436" s="1" t="s">
        <v>87</v>
      </c>
      <c r="AE1436" s="1" t="s">
        <v>40</v>
      </c>
      <c r="AF1436" s="3">
        <v>4709797.8333000001</v>
      </c>
      <c r="AG1436" s="3">
        <v>2459703.7697999999</v>
      </c>
      <c r="AH1436" s="3">
        <v>-75.634573000000003</v>
      </c>
      <c r="AI1436" s="3">
        <v>8.1516970000000004</v>
      </c>
    </row>
    <row r="1437" spans="1:35" ht="15.75" hidden="1" customHeight="1" x14ac:dyDescent="0.25">
      <c r="A1437" s="1" t="s">
        <v>32</v>
      </c>
      <c r="B1437" s="1" t="s">
        <v>104</v>
      </c>
      <c r="C1437" s="1" t="s">
        <v>105</v>
      </c>
      <c r="D1437" s="1">
        <v>32</v>
      </c>
      <c r="E1437" s="1">
        <v>1262</v>
      </c>
      <c r="F1437" s="1" t="s">
        <v>107</v>
      </c>
      <c r="G1437" s="2">
        <v>45808</v>
      </c>
      <c r="H1437" s="1" t="s">
        <v>49</v>
      </c>
      <c r="I1437" s="1" t="s">
        <v>50</v>
      </c>
      <c r="J1437" s="1" t="s">
        <v>38</v>
      </c>
      <c r="K1437" s="1">
        <v>4</v>
      </c>
      <c r="L1437" s="1">
        <v>16</v>
      </c>
      <c r="M1437" s="1" t="s">
        <v>54</v>
      </c>
      <c r="N1437" s="1" t="s">
        <v>40</v>
      </c>
      <c r="O1437" s="1">
        <v>51.3</v>
      </c>
      <c r="P1437" s="35">
        <f t="shared" si="67"/>
        <v>0.51300000000000001</v>
      </c>
      <c r="Q1437" s="1">
        <f t="shared" si="66"/>
        <v>0.16329297161228462</v>
      </c>
      <c r="R1437" s="1">
        <v>3.8</v>
      </c>
      <c r="S1437" s="1">
        <v>1.3</v>
      </c>
      <c r="T1437" s="1">
        <f t="shared" si="68"/>
        <v>2.0942323609275504E-2</v>
      </c>
      <c r="U1437" s="1">
        <v>0</v>
      </c>
      <c r="V1437" s="1">
        <v>5</v>
      </c>
      <c r="W1437" s="1"/>
      <c r="X1437" s="1"/>
      <c r="Y1437" s="1"/>
      <c r="Z1437" s="1"/>
      <c r="AA1437" s="1"/>
      <c r="AB1437" s="1"/>
      <c r="AC1437" s="1" t="s">
        <v>41</v>
      </c>
      <c r="AD1437" s="1" t="s">
        <v>87</v>
      </c>
      <c r="AE1437" s="1" t="s">
        <v>40</v>
      </c>
      <c r="AF1437" s="3">
        <v>4709791.6664000005</v>
      </c>
      <c r="AG1437" s="3">
        <v>2459704.6951000001</v>
      </c>
      <c r="AH1437" s="3">
        <v>-75.634629000000004</v>
      </c>
      <c r="AI1437" s="3">
        <v>8.1517050009999998</v>
      </c>
    </row>
    <row r="1438" spans="1:35" ht="15.75" hidden="1" customHeight="1" x14ac:dyDescent="0.25">
      <c r="A1438" s="1" t="s">
        <v>32</v>
      </c>
      <c r="B1438" s="1" t="s">
        <v>104</v>
      </c>
      <c r="C1438" s="1" t="s">
        <v>105</v>
      </c>
      <c r="D1438" s="1">
        <v>32</v>
      </c>
      <c r="E1438" s="1">
        <v>1263</v>
      </c>
      <c r="F1438" s="1" t="s">
        <v>107</v>
      </c>
      <c r="G1438" s="2">
        <v>45808</v>
      </c>
      <c r="H1438" s="1" t="s">
        <v>49</v>
      </c>
      <c r="I1438" s="1" t="s">
        <v>50</v>
      </c>
      <c r="J1438" s="1" t="s">
        <v>38</v>
      </c>
      <c r="K1438" s="1">
        <v>4</v>
      </c>
      <c r="L1438" s="1">
        <v>17</v>
      </c>
      <c r="M1438" s="1" t="s">
        <v>52</v>
      </c>
      <c r="N1438" s="1" t="s">
        <v>40</v>
      </c>
      <c r="O1438" s="1">
        <v>55.5</v>
      </c>
      <c r="P1438" s="35">
        <f t="shared" si="67"/>
        <v>0.55500000000000005</v>
      </c>
      <c r="Q1438" s="1">
        <f t="shared" si="66"/>
        <v>0.17666198683200385</v>
      </c>
      <c r="R1438" s="1">
        <v>4</v>
      </c>
      <c r="S1438" s="1">
        <v>0.15</v>
      </c>
      <c r="T1438" s="1">
        <f t="shared" si="68"/>
        <v>2.4511850672940535E-2</v>
      </c>
      <c r="U1438" s="1">
        <v>0</v>
      </c>
      <c r="V1438" s="1">
        <v>4</v>
      </c>
      <c r="W1438" s="1"/>
      <c r="X1438" s="1"/>
      <c r="Y1438" s="1"/>
      <c r="Z1438" s="1"/>
      <c r="AA1438" s="1"/>
      <c r="AB1438" s="1"/>
      <c r="AC1438" s="1" t="s">
        <v>41</v>
      </c>
      <c r="AD1438" s="1" t="s">
        <v>87</v>
      </c>
      <c r="AE1438" s="1" t="s">
        <v>40</v>
      </c>
      <c r="AF1438" s="3">
        <v>4709794.7521000002</v>
      </c>
      <c r="AG1438" s="3">
        <v>2459704.5643000002</v>
      </c>
      <c r="AH1438" s="3">
        <v>-75.634601000000004</v>
      </c>
      <c r="AI1438" s="3">
        <v>8.1517040000000005</v>
      </c>
    </row>
    <row r="1439" spans="1:35" ht="15.75" hidden="1" customHeight="1" x14ac:dyDescent="0.25">
      <c r="A1439" s="1" t="s">
        <v>32</v>
      </c>
      <c r="B1439" s="1" t="s">
        <v>104</v>
      </c>
      <c r="C1439" s="1" t="s">
        <v>105</v>
      </c>
      <c r="D1439" s="1">
        <v>32</v>
      </c>
      <c r="E1439" s="1">
        <v>1264</v>
      </c>
      <c r="F1439" s="1" t="s">
        <v>107</v>
      </c>
      <c r="G1439" s="2">
        <v>45808</v>
      </c>
      <c r="H1439" s="1" t="s">
        <v>49</v>
      </c>
      <c r="I1439" s="1" t="s">
        <v>50</v>
      </c>
      <c r="J1439" s="1" t="s">
        <v>38</v>
      </c>
      <c r="K1439" s="1">
        <v>4</v>
      </c>
      <c r="L1439" s="1">
        <v>18</v>
      </c>
      <c r="M1439" s="1" t="s">
        <v>52</v>
      </c>
      <c r="N1439" s="1" t="s">
        <v>40</v>
      </c>
      <c r="O1439" s="1">
        <v>37</v>
      </c>
      <c r="P1439" s="35">
        <f t="shared" si="67"/>
        <v>0.37</v>
      </c>
      <c r="Q1439" s="1">
        <f t="shared" si="66"/>
        <v>0.11777465788800255</v>
      </c>
      <c r="R1439" s="1">
        <v>3.2</v>
      </c>
      <c r="S1439" s="1">
        <v>0.1</v>
      </c>
      <c r="T1439" s="1">
        <f t="shared" si="68"/>
        <v>1.0894155854640236E-2</v>
      </c>
      <c r="U1439" s="1">
        <v>0</v>
      </c>
      <c r="V1439" s="1">
        <v>3</v>
      </c>
      <c r="W1439" s="1"/>
      <c r="X1439" s="1"/>
      <c r="Y1439" s="1"/>
      <c r="Z1439" s="1"/>
      <c r="AA1439" s="1"/>
      <c r="AB1439" s="1"/>
      <c r="AC1439" s="1" t="s">
        <v>41</v>
      </c>
      <c r="AD1439" s="1" t="s">
        <v>87</v>
      </c>
      <c r="AE1439" s="1" t="s">
        <v>40</v>
      </c>
      <c r="AF1439" s="3">
        <v>4709800.3706999999</v>
      </c>
      <c r="AG1439" s="3">
        <v>2459704.0850999998</v>
      </c>
      <c r="AH1439" s="3">
        <v>-75.634550000000004</v>
      </c>
      <c r="AI1439" s="3">
        <v>8.1516999999999999</v>
      </c>
    </row>
    <row r="1440" spans="1:35" ht="15.75" hidden="1" customHeight="1" x14ac:dyDescent="0.25">
      <c r="A1440" s="1" t="s">
        <v>32</v>
      </c>
      <c r="B1440" s="1" t="s">
        <v>104</v>
      </c>
      <c r="C1440" s="1" t="s">
        <v>105</v>
      </c>
      <c r="D1440" s="1">
        <v>32</v>
      </c>
      <c r="E1440" s="1">
        <v>1265</v>
      </c>
      <c r="F1440" s="1" t="s">
        <v>107</v>
      </c>
      <c r="G1440" s="2">
        <v>45808</v>
      </c>
      <c r="H1440" s="1" t="s">
        <v>49</v>
      </c>
      <c r="I1440" s="1" t="s">
        <v>50</v>
      </c>
      <c r="J1440" s="1" t="s">
        <v>38</v>
      </c>
      <c r="K1440" s="1">
        <v>4</v>
      </c>
      <c r="L1440" s="1">
        <v>19</v>
      </c>
      <c r="M1440" s="1" t="s">
        <v>52</v>
      </c>
      <c r="N1440" s="1" t="s">
        <v>40</v>
      </c>
      <c r="O1440" s="1">
        <v>70</v>
      </c>
      <c r="P1440" s="35">
        <f t="shared" si="67"/>
        <v>0.7</v>
      </c>
      <c r="Q1440" s="1">
        <f t="shared" si="66"/>
        <v>0.22281692032865347</v>
      </c>
      <c r="R1440" s="1">
        <v>4.5999999999999996</v>
      </c>
      <c r="S1440" s="1">
        <v>0.5</v>
      </c>
      <c r="T1440" s="1">
        <f t="shared" si="68"/>
        <v>3.8992961057514354E-2</v>
      </c>
      <c r="U1440" s="1">
        <v>0</v>
      </c>
      <c r="V1440" s="1">
        <v>5</v>
      </c>
      <c r="W1440" s="1"/>
      <c r="X1440" s="1"/>
      <c r="Y1440" s="1"/>
      <c r="Z1440" s="1"/>
      <c r="AA1440" s="1"/>
      <c r="AB1440" s="1"/>
      <c r="AC1440" s="1" t="s">
        <v>41</v>
      </c>
      <c r="AD1440" s="1" t="s">
        <v>87</v>
      </c>
      <c r="AE1440" s="1" t="s">
        <v>40</v>
      </c>
      <c r="AF1440" s="3">
        <v>4709797.5229000002</v>
      </c>
      <c r="AG1440" s="3">
        <v>2459706.8694000002</v>
      </c>
      <c r="AH1440" s="3">
        <v>-75.634575999999996</v>
      </c>
      <c r="AI1440" s="3">
        <v>8.1517250010000009</v>
      </c>
    </row>
    <row r="1441" spans="1:35" ht="15.75" hidden="1" customHeight="1" x14ac:dyDescent="0.25">
      <c r="A1441" s="1" t="s">
        <v>32</v>
      </c>
      <c r="B1441" s="1" t="s">
        <v>104</v>
      </c>
      <c r="C1441" s="1" t="s">
        <v>105</v>
      </c>
      <c r="D1441" s="1">
        <v>32</v>
      </c>
      <c r="E1441" s="1">
        <v>1266</v>
      </c>
      <c r="F1441" s="1" t="s">
        <v>107</v>
      </c>
      <c r="G1441" s="2">
        <v>45808</v>
      </c>
      <c r="H1441" s="1" t="s">
        <v>49</v>
      </c>
      <c r="I1441" s="1" t="s">
        <v>50</v>
      </c>
      <c r="J1441" s="1" t="s">
        <v>38</v>
      </c>
      <c r="K1441" s="1">
        <v>4</v>
      </c>
      <c r="L1441" s="1">
        <v>20</v>
      </c>
      <c r="M1441" s="1" t="s">
        <v>43</v>
      </c>
      <c r="N1441" s="1" t="s">
        <v>40</v>
      </c>
      <c r="O1441" s="1">
        <v>60.5</v>
      </c>
      <c r="P1441" s="35">
        <f t="shared" si="67"/>
        <v>0.60499999999999998</v>
      </c>
      <c r="Q1441" s="1">
        <f t="shared" si="66"/>
        <v>0.19257748114119336</v>
      </c>
      <c r="R1441" s="1">
        <v>5.8</v>
      </c>
      <c r="S1441" s="1">
        <v>3.5</v>
      </c>
      <c r="T1441" s="1">
        <f t="shared" si="68"/>
        <v>2.9127344022605493E-2</v>
      </c>
      <c r="U1441" s="1">
        <v>3</v>
      </c>
      <c r="V1441" s="1">
        <v>7</v>
      </c>
      <c r="W1441" s="1">
        <v>0</v>
      </c>
      <c r="X1441" s="1">
        <v>0</v>
      </c>
      <c r="Y1441" s="1">
        <v>0</v>
      </c>
      <c r="Z1441" s="1">
        <v>0</v>
      </c>
      <c r="AA1441" s="1">
        <v>0</v>
      </c>
      <c r="AB1441" s="1">
        <v>0</v>
      </c>
      <c r="AC1441" s="1" t="s">
        <v>41</v>
      </c>
      <c r="AD1441" s="1" t="s">
        <v>87</v>
      </c>
      <c r="AE1441" s="1" t="s">
        <v>40</v>
      </c>
      <c r="AF1441" s="3">
        <v>4709798.4046999998</v>
      </c>
      <c r="AG1441" s="3">
        <v>2459706.8635999998</v>
      </c>
      <c r="AH1441" s="3">
        <v>-75.634568000000002</v>
      </c>
      <c r="AI1441" s="3">
        <v>8.1517250000000008</v>
      </c>
    </row>
    <row r="1442" spans="1:35" ht="15.75" hidden="1" customHeight="1" x14ac:dyDescent="0.25">
      <c r="A1442" s="1" t="s">
        <v>32</v>
      </c>
      <c r="B1442" s="1" t="s">
        <v>104</v>
      </c>
      <c r="C1442" s="1" t="s">
        <v>105</v>
      </c>
      <c r="D1442" s="1">
        <v>32</v>
      </c>
      <c r="E1442" s="1">
        <v>1267</v>
      </c>
      <c r="F1442" s="1" t="s">
        <v>107</v>
      </c>
      <c r="G1442" s="2">
        <v>45808</v>
      </c>
      <c r="H1442" s="1" t="s">
        <v>49</v>
      </c>
      <c r="I1442" s="1" t="s">
        <v>50</v>
      </c>
      <c r="J1442" s="1" t="s">
        <v>38</v>
      </c>
      <c r="K1442" s="1">
        <v>4</v>
      </c>
      <c r="L1442" s="1">
        <v>21</v>
      </c>
      <c r="M1442" s="1" t="s">
        <v>52</v>
      </c>
      <c r="N1442" s="1" t="s">
        <v>40</v>
      </c>
      <c r="O1442" s="1">
        <v>64</v>
      </c>
      <c r="P1442" s="35">
        <f t="shared" si="67"/>
        <v>0.64</v>
      </c>
      <c r="Q1442" s="1">
        <f t="shared" si="66"/>
        <v>0.20371832715762606</v>
      </c>
      <c r="R1442" s="1">
        <v>3.4</v>
      </c>
      <c r="S1442" s="1">
        <v>0.15</v>
      </c>
      <c r="T1442" s="1">
        <f t="shared" si="68"/>
        <v>3.2594932345220172E-2</v>
      </c>
      <c r="U1442" s="1">
        <v>0</v>
      </c>
      <c r="V1442" s="1">
        <v>3</v>
      </c>
      <c r="W1442" s="1"/>
      <c r="X1442" s="1"/>
      <c r="Y1442" s="1"/>
      <c r="Z1442" s="1"/>
      <c r="AA1442" s="1"/>
      <c r="AB1442" s="1"/>
      <c r="AC1442" s="1" t="s">
        <v>41</v>
      </c>
      <c r="AD1442" s="1" t="s">
        <v>87</v>
      </c>
      <c r="AE1442" s="1" t="s">
        <v>40</v>
      </c>
      <c r="AF1442" s="3">
        <v>4709798.1021999996</v>
      </c>
      <c r="AG1442" s="3">
        <v>2459711.1800000002</v>
      </c>
      <c r="AH1442" s="3">
        <v>-75.634570999999994</v>
      </c>
      <c r="AI1442" s="3">
        <v>8.151764</v>
      </c>
    </row>
    <row r="1443" spans="1:35" ht="15.75" hidden="1" customHeight="1" x14ac:dyDescent="0.25">
      <c r="A1443" s="1" t="s">
        <v>32</v>
      </c>
      <c r="B1443" s="1" t="s">
        <v>104</v>
      </c>
      <c r="C1443" s="1" t="s">
        <v>105</v>
      </c>
      <c r="D1443" s="1">
        <v>32</v>
      </c>
      <c r="E1443" s="1">
        <v>1268</v>
      </c>
      <c r="F1443" s="1" t="s">
        <v>107</v>
      </c>
      <c r="G1443" s="2">
        <v>45808</v>
      </c>
      <c r="H1443" s="1" t="s">
        <v>49</v>
      </c>
      <c r="I1443" s="1" t="s">
        <v>50</v>
      </c>
      <c r="J1443" s="1" t="s">
        <v>38</v>
      </c>
      <c r="K1443" s="1">
        <v>4</v>
      </c>
      <c r="L1443" s="1">
        <v>22</v>
      </c>
      <c r="M1443" s="1" t="s">
        <v>52</v>
      </c>
      <c r="N1443" s="1" t="s">
        <v>40</v>
      </c>
      <c r="O1443" s="1">
        <v>49</v>
      </c>
      <c r="P1443" s="35">
        <f t="shared" si="67"/>
        <v>0.49</v>
      </c>
      <c r="Q1443" s="1">
        <f t="shared" si="66"/>
        <v>0.15597184423005744</v>
      </c>
      <c r="R1443" s="1">
        <v>3.8</v>
      </c>
      <c r="S1443" s="1">
        <v>0.12</v>
      </c>
      <c r="T1443" s="1">
        <f t="shared" si="68"/>
        <v>1.9106550918182037E-2</v>
      </c>
      <c r="U1443" s="1">
        <v>0</v>
      </c>
      <c r="V1443" s="1">
        <v>3</v>
      </c>
      <c r="W1443" s="1"/>
      <c r="X1443" s="1"/>
      <c r="Y1443" s="1"/>
      <c r="Z1443" s="1"/>
      <c r="AA1443" s="1"/>
      <c r="AB1443" s="1"/>
      <c r="AC1443" s="1" t="s">
        <v>41</v>
      </c>
      <c r="AD1443" s="1" t="s">
        <v>87</v>
      </c>
      <c r="AE1443" s="1" t="s">
        <v>40</v>
      </c>
      <c r="AF1443" s="3">
        <v>4709794.4314999999</v>
      </c>
      <c r="AG1443" s="3">
        <v>2459706.1151999999</v>
      </c>
      <c r="AH1443" s="3">
        <v>-75.634603999999996</v>
      </c>
      <c r="AI1443" s="3">
        <v>8.1517180010000008</v>
      </c>
    </row>
    <row r="1444" spans="1:35" ht="15.75" hidden="1" customHeight="1" x14ac:dyDescent="0.25">
      <c r="A1444" s="1" t="s">
        <v>32</v>
      </c>
      <c r="B1444" s="1" t="s">
        <v>104</v>
      </c>
      <c r="C1444" s="1" t="s">
        <v>105</v>
      </c>
      <c r="D1444" s="1">
        <v>32</v>
      </c>
      <c r="E1444" s="1">
        <v>1269</v>
      </c>
      <c r="F1444" s="1" t="s">
        <v>107</v>
      </c>
      <c r="G1444" s="2">
        <v>45808</v>
      </c>
      <c r="H1444" s="1" t="s">
        <v>49</v>
      </c>
      <c r="I1444" s="1" t="s">
        <v>50</v>
      </c>
      <c r="J1444" s="1" t="s">
        <v>38</v>
      </c>
      <c r="K1444" s="1">
        <v>4</v>
      </c>
      <c r="L1444" s="1">
        <v>23</v>
      </c>
      <c r="M1444" s="1" t="s">
        <v>43</v>
      </c>
      <c r="N1444" s="1" t="s">
        <v>40</v>
      </c>
      <c r="O1444" s="1">
        <v>63.5</v>
      </c>
      <c r="P1444" s="35">
        <f t="shared" si="67"/>
        <v>0.63500000000000001</v>
      </c>
      <c r="Q1444" s="1">
        <f t="shared" si="66"/>
        <v>0.20212677772670709</v>
      </c>
      <c r="R1444" s="1">
        <v>7</v>
      </c>
      <c r="S1444" s="1">
        <v>4.5</v>
      </c>
      <c r="T1444" s="1">
        <f t="shared" si="68"/>
        <v>3.2087625964114748E-2</v>
      </c>
      <c r="U1444" s="1">
        <v>4</v>
      </c>
      <c r="V1444" s="1">
        <v>7</v>
      </c>
      <c r="W1444" s="1">
        <v>0</v>
      </c>
      <c r="X1444" s="1">
        <v>0</v>
      </c>
      <c r="Y1444" s="1">
        <v>0</v>
      </c>
      <c r="Z1444" s="1">
        <v>0</v>
      </c>
      <c r="AA1444" s="1">
        <v>0</v>
      </c>
      <c r="AB1444" s="1">
        <v>0</v>
      </c>
      <c r="AC1444" s="1" t="s">
        <v>41</v>
      </c>
      <c r="AD1444" s="1" t="s">
        <v>87</v>
      </c>
      <c r="AE1444" s="1" t="s">
        <v>40</v>
      </c>
      <c r="AF1444" s="3">
        <v>4709797.0581999999</v>
      </c>
      <c r="AG1444" s="3">
        <v>2459703.2217999999</v>
      </c>
      <c r="AH1444" s="3">
        <v>-75.63458</v>
      </c>
      <c r="AI1444" s="3">
        <v>8.1516920010000007</v>
      </c>
    </row>
    <row r="1445" spans="1:35" ht="15.75" hidden="1" customHeight="1" x14ac:dyDescent="0.25">
      <c r="A1445" s="1" t="s">
        <v>32</v>
      </c>
      <c r="B1445" s="1" t="s">
        <v>104</v>
      </c>
      <c r="C1445" s="1" t="s">
        <v>105</v>
      </c>
      <c r="D1445" s="1">
        <v>32</v>
      </c>
      <c r="E1445" s="1">
        <v>1270</v>
      </c>
      <c r="F1445" s="1" t="s">
        <v>107</v>
      </c>
      <c r="G1445" s="2">
        <v>45808</v>
      </c>
      <c r="H1445" s="1" t="s">
        <v>49</v>
      </c>
      <c r="I1445" s="1" t="s">
        <v>50</v>
      </c>
      <c r="J1445" s="1" t="s">
        <v>38</v>
      </c>
      <c r="K1445" s="1">
        <v>4</v>
      </c>
      <c r="L1445" s="1">
        <v>24</v>
      </c>
      <c r="M1445" s="1" t="s">
        <v>52</v>
      </c>
      <c r="N1445" s="1" t="s">
        <v>40</v>
      </c>
      <c r="O1445" s="1">
        <v>42</v>
      </c>
      <c r="P1445" s="35">
        <f t="shared" si="67"/>
        <v>0.42</v>
      </c>
      <c r="Q1445" s="1">
        <f t="shared" si="66"/>
        <v>0.13369015219719207</v>
      </c>
      <c r="R1445" s="1">
        <v>3</v>
      </c>
      <c r="S1445" s="1">
        <v>0.1</v>
      </c>
      <c r="T1445" s="1">
        <f t="shared" si="68"/>
        <v>1.4037465980705167E-2</v>
      </c>
      <c r="U1445" s="1">
        <v>0</v>
      </c>
      <c r="V1445" s="1">
        <v>5</v>
      </c>
      <c r="W1445" s="1"/>
      <c r="X1445" s="1"/>
      <c r="Y1445" s="1"/>
      <c r="Z1445" s="1"/>
      <c r="AA1445" s="1"/>
      <c r="AB1445" s="1"/>
      <c r="AC1445" s="1" t="s">
        <v>41</v>
      </c>
      <c r="AD1445" s="1" t="s">
        <v>87</v>
      </c>
      <c r="AE1445" s="1" t="s">
        <v>40</v>
      </c>
      <c r="AF1445" s="3">
        <v>4709792.4502999997</v>
      </c>
      <c r="AG1445" s="3">
        <v>2459706.5706000002</v>
      </c>
      <c r="AH1445" s="3">
        <v>-75.634621999999993</v>
      </c>
      <c r="AI1445" s="3">
        <v>8.1517219999999995</v>
      </c>
    </row>
    <row r="1446" spans="1:35" ht="15.75" hidden="1" customHeight="1" x14ac:dyDescent="0.25">
      <c r="A1446" s="1" t="s">
        <v>32</v>
      </c>
      <c r="B1446" s="1" t="s">
        <v>104</v>
      </c>
      <c r="C1446" s="1" t="s">
        <v>105</v>
      </c>
      <c r="D1446" s="1">
        <v>32</v>
      </c>
      <c r="E1446" s="1">
        <v>1271</v>
      </c>
      <c r="F1446" s="1" t="s">
        <v>107</v>
      </c>
      <c r="G1446" s="2">
        <v>45808</v>
      </c>
      <c r="H1446" s="1" t="s">
        <v>49</v>
      </c>
      <c r="I1446" s="1" t="s">
        <v>50</v>
      </c>
      <c r="J1446" s="1" t="s">
        <v>38</v>
      </c>
      <c r="K1446" s="1">
        <v>4</v>
      </c>
      <c r="L1446" s="1">
        <v>25</v>
      </c>
      <c r="M1446" s="1" t="s">
        <v>39</v>
      </c>
      <c r="N1446" s="1" t="s">
        <v>40</v>
      </c>
      <c r="O1446" s="1">
        <v>67.5</v>
      </c>
      <c r="P1446" s="35">
        <f t="shared" si="67"/>
        <v>0.67500000000000004</v>
      </c>
      <c r="Q1446" s="1">
        <f t="shared" si="66"/>
        <v>0.21485917317405873</v>
      </c>
      <c r="R1446" s="1">
        <v>7.5</v>
      </c>
      <c r="S1446" s="1">
        <v>5.2</v>
      </c>
      <c r="T1446" s="1">
        <f t="shared" si="68"/>
        <v>3.6257485473122415E-2</v>
      </c>
      <c r="U1446" s="1">
        <v>4</v>
      </c>
      <c r="V1446" s="1">
        <v>8</v>
      </c>
      <c r="W1446" s="1">
        <v>0</v>
      </c>
      <c r="X1446" s="1">
        <v>0</v>
      </c>
      <c r="Y1446" s="1">
        <v>0</v>
      </c>
      <c r="Z1446" s="1">
        <v>0</v>
      </c>
      <c r="AA1446" s="1">
        <v>0</v>
      </c>
      <c r="AB1446" s="1">
        <v>0</v>
      </c>
      <c r="AC1446" s="1" t="s">
        <v>41</v>
      </c>
      <c r="AD1446" s="1" t="s">
        <v>87</v>
      </c>
      <c r="AE1446" s="1" t="s">
        <v>40</v>
      </c>
      <c r="AF1446" s="3">
        <v>4709789.2572999997</v>
      </c>
      <c r="AG1446" s="3">
        <v>2459707.1446000002</v>
      </c>
      <c r="AH1446" s="3">
        <v>-75.634651000000005</v>
      </c>
      <c r="AI1446" s="3">
        <v>8.1517270009999994</v>
      </c>
    </row>
    <row r="1447" spans="1:35" ht="15.75" hidden="1" customHeight="1" x14ac:dyDescent="0.25">
      <c r="A1447" s="1" t="s">
        <v>32</v>
      </c>
      <c r="B1447" s="1" t="s">
        <v>104</v>
      </c>
      <c r="C1447" s="1" t="s">
        <v>105</v>
      </c>
      <c r="D1447" s="1">
        <v>32</v>
      </c>
      <c r="E1447" s="1">
        <v>1272</v>
      </c>
      <c r="F1447" s="1" t="s">
        <v>107</v>
      </c>
      <c r="G1447" s="2">
        <v>45808</v>
      </c>
      <c r="H1447" s="1" t="s">
        <v>49</v>
      </c>
      <c r="I1447" s="1" t="s">
        <v>50</v>
      </c>
      <c r="J1447" s="1" t="s">
        <v>38</v>
      </c>
      <c r="K1447" s="1">
        <v>4</v>
      </c>
      <c r="L1447" s="1">
        <v>26</v>
      </c>
      <c r="M1447" s="1" t="s">
        <v>54</v>
      </c>
      <c r="N1447" s="1" t="s">
        <v>40</v>
      </c>
      <c r="O1447" s="1">
        <v>76</v>
      </c>
      <c r="P1447" s="35">
        <f t="shared" si="67"/>
        <v>0.76</v>
      </c>
      <c r="Q1447" s="1">
        <f t="shared" ref="Q1447:Q1510" si="69">(P1447/PI())</f>
        <v>0.24191551349968093</v>
      </c>
      <c r="R1447" s="1">
        <v>4.5</v>
      </c>
      <c r="S1447" s="1">
        <v>2</v>
      </c>
      <c r="T1447" s="1">
        <f t="shared" si="68"/>
        <v>4.5963947564939378E-2</v>
      </c>
      <c r="U1447" s="1">
        <v>0</v>
      </c>
      <c r="V1447" s="1">
        <v>5</v>
      </c>
      <c r="W1447" s="1"/>
      <c r="X1447" s="1"/>
      <c r="Y1447" s="1"/>
      <c r="Z1447" s="1"/>
      <c r="AA1447" s="1"/>
      <c r="AB1447" s="1"/>
      <c r="AC1447" s="1" t="s">
        <v>41</v>
      </c>
      <c r="AD1447" s="1" t="s">
        <v>87</v>
      </c>
      <c r="AE1447" s="1" t="s">
        <v>40</v>
      </c>
      <c r="AF1447" s="3">
        <v>4709793.4689999996</v>
      </c>
      <c r="AG1447" s="3">
        <v>2459710.6571</v>
      </c>
      <c r="AH1447" s="3">
        <v>-75.634613000000002</v>
      </c>
      <c r="AI1447" s="3">
        <v>8.1517590000000002</v>
      </c>
    </row>
    <row r="1448" spans="1:35" ht="15.75" hidden="1" customHeight="1" x14ac:dyDescent="0.25">
      <c r="A1448" s="1" t="s">
        <v>32</v>
      </c>
      <c r="B1448" s="1" t="s">
        <v>104</v>
      </c>
      <c r="C1448" s="1" t="s">
        <v>105</v>
      </c>
      <c r="D1448" s="1">
        <v>32</v>
      </c>
      <c r="E1448" s="1">
        <v>1273</v>
      </c>
      <c r="F1448" s="1" t="s">
        <v>107</v>
      </c>
      <c r="G1448" s="2">
        <v>45808</v>
      </c>
      <c r="H1448" s="1" t="s">
        <v>49</v>
      </c>
      <c r="I1448" s="1" t="s">
        <v>50</v>
      </c>
      <c r="J1448" s="1" t="s">
        <v>38</v>
      </c>
      <c r="K1448" s="1">
        <v>4</v>
      </c>
      <c r="L1448" s="1">
        <v>27</v>
      </c>
      <c r="M1448" s="1" t="s">
        <v>52</v>
      </c>
      <c r="N1448" s="1" t="s">
        <v>40</v>
      </c>
      <c r="O1448" s="1">
        <v>43</v>
      </c>
      <c r="P1448" s="35">
        <f t="shared" si="67"/>
        <v>0.43</v>
      </c>
      <c r="Q1448" s="1">
        <f t="shared" si="69"/>
        <v>0.13687325105903</v>
      </c>
      <c r="R1448" s="1">
        <v>3.8</v>
      </c>
      <c r="S1448" s="1">
        <v>0.1</v>
      </c>
      <c r="T1448" s="1">
        <f t="shared" si="68"/>
        <v>1.4713874488845728E-2</v>
      </c>
      <c r="U1448" s="1">
        <v>0</v>
      </c>
      <c r="V1448" s="1">
        <v>4</v>
      </c>
      <c r="W1448" s="1"/>
      <c r="X1448" s="1"/>
      <c r="Y1448" s="1"/>
      <c r="Z1448" s="1"/>
      <c r="AA1448" s="1"/>
      <c r="AB1448" s="1"/>
      <c r="AC1448" s="1" t="s">
        <v>41</v>
      </c>
      <c r="AD1448" s="1" t="s">
        <v>87</v>
      </c>
      <c r="AE1448" s="1" t="s">
        <v>40</v>
      </c>
      <c r="AF1448" s="3">
        <v>4709785.9852</v>
      </c>
      <c r="AG1448" s="3">
        <v>2459712.4759</v>
      </c>
      <c r="AH1448" s="3">
        <v>-75.634681</v>
      </c>
      <c r="AI1448" s="3">
        <v>8.1517750000000007</v>
      </c>
    </row>
    <row r="1449" spans="1:35" ht="15.75" hidden="1" customHeight="1" x14ac:dyDescent="0.25">
      <c r="A1449" s="1" t="s">
        <v>32</v>
      </c>
      <c r="B1449" s="1" t="s">
        <v>104</v>
      </c>
      <c r="C1449" s="1" t="s">
        <v>105</v>
      </c>
      <c r="D1449" s="1">
        <v>32</v>
      </c>
      <c r="E1449" s="1">
        <v>1274</v>
      </c>
      <c r="F1449" s="1" t="s">
        <v>107</v>
      </c>
      <c r="G1449" s="2">
        <v>45808</v>
      </c>
      <c r="H1449" s="1" t="s">
        <v>49</v>
      </c>
      <c r="I1449" s="1" t="s">
        <v>50</v>
      </c>
      <c r="J1449" s="1" t="s">
        <v>38</v>
      </c>
      <c r="K1449" s="1">
        <v>4</v>
      </c>
      <c r="L1449" s="1">
        <v>28</v>
      </c>
      <c r="M1449" s="1" t="s">
        <v>52</v>
      </c>
      <c r="N1449" s="1" t="s">
        <v>40</v>
      </c>
      <c r="O1449" s="1">
        <v>59</v>
      </c>
      <c r="P1449" s="35">
        <f t="shared" si="67"/>
        <v>0.59</v>
      </c>
      <c r="Q1449" s="1">
        <f t="shared" si="69"/>
        <v>0.18780283284843649</v>
      </c>
      <c r="R1449" s="1">
        <v>3.8</v>
      </c>
      <c r="S1449" s="1">
        <v>0.5</v>
      </c>
      <c r="T1449" s="1">
        <f t="shared" si="68"/>
        <v>2.770091784514438E-2</v>
      </c>
      <c r="U1449" s="1">
        <v>1</v>
      </c>
      <c r="V1449" s="1">
        <v>5</v>
      </c>
      <c r="W1449" s="1"/>
      <c r="X1449" s="1"/>
      <c r="Y1449" s="1"/>
      <c r="Z1449" s="1"/>
      <c r="AA1449" s="1"/>
      <c r="AB1449" s="1"/>
      <c r="AC1449" s="1" t="s">
        <v>41</v>
      </c>
      <c r="AD1449" s="1" t="s">
        <v>87</v>
      </c>
      <c r="AE1449" s="1" t="s">
        <v>40</v>
      </c>
      <c r="AF1449" s="3">
        <v>4709790.3295</v>
      </c>
      <c r="AG1449" s="3">
        <v>2459719.4169999999</v>
      </c>
      <c r="AH1449" s="3">
        <v>-75.634641999999999</v>
      </c>
      <c r="AI1449" s="3">
        <v>8.1518379999999997</v>
      </c>
    </row>
    <row r="1450" spans="1:35" ht="15.75" hidden="1" customHeight="1" x14ac:dyDescent="0.25">
      <c r="A1450" s="1" t="s">
        <v>32</v>
      </c>
      <c r="B1450" s="1" t="s">
        <v>104</v>
      </c>
      <c r="C1450" s="1" t="s">
        <v>105</v>
      </c>
      <c r="D1450" s="1">
        <v>32</v>
      </c>
      <c r="E1450" s="1">
        <v>1275</v>
      </c>
      <c r="F1450" s="1" t="s">
        <v>107</v>
      </c>
      <c r="G1450" s="2">
        <v>45808</v>
      </c>
      <c r="H1450" s="1" t="s">
        <v>49</v>
      </c>
      <c r="I1450" s="1" t="s">
        <v>50</v>
      </c>
      <c r="J1450" s="1" t="s">
        <v>38</v>
      </c>
      <c r="K1450" s="1">
        <v>4</v>
      </c>
      <c r="L1450" s="1">
        <v>29</v>
      </c>
      <c r="M1450" s="1" t="s">
        <v>52</v>
      </c>
      <c r="N1450" s="1" t="s">
        <v>40</v>
      </c>
      <c r="O1450" s="1">
        <v>64</v>
      </c>
      <c r="P1450" s="35">
        <f t="shared" ref="P1450:P1510" si="70">(O1450/100)</f>
        <v>0.64</v>
      </c>
      <c r="Q1450" s="1">
        <f t="shared" si="69"/>
        <v>0.20371832715762606</v>
      </c>
      <c r="R1450" s="1">
        <v>3.8</v>
      </c>
      <c r="S1450" s="1">
        <v>0.5</v>
      </c>
      <c r="T1450" s="1">
        <f t="shared" si="68"/>
        <v>3.2594932345220172E-2</v>
      </c>
      <c r="U1450" s="1">
        <v>1</v>
      </c>
      <c r="V1450" s="1">
        <v>5</v>
      </c>
      <c r="W1450" s="1"/>
      <c r="X1450" s="1"/>
      <c r="Y1450" s="1"/>
      <c r="Z1450" s="1"/>
      <c r="AA1450" s="1"/>
      <c r="AB1450" s="1"/>
      <c r="AC1450" s="1" t="s">
        <v>41</v>
      </c>
      <c r="AD1450" s="1" t="s">
        <v>87</v>
      </c>
      <c r="AE1450" s="1" t="s">
        <v>40</v>
      </c>
      <c r="AF1450" s="3">
        <v>4709788.4743999997</v>
      </c>
      <c r="AG1450" s="3">
        <v>2459722.3054</v>
      </c>
      <c r="AH1450" s="3">
        <v>-75.634658999999999</v>
      </c>
      <c r="AI1450" s="3">
        <v>8.1518639999999998</v>
      </c>
    </row>
    <row r="1451" spans="1:35" ht="15.75" hidden="1" customHeight="1" x14ac:dyDescent="0.25">
      <c r="A1451" s="1" t="s">
        <v>32</v>
      </c>
      <c r="B1451" s="1" t="s">
        <v>104</v>
      </c>
      <c r="C1451" s="1" t="s">
        <v>105</v>
      </c>
      <c r="D1451" s="1">
        <v>32</v>
      </c>
      <c r="E1451" s="1">
        <v>1276</v>
      </c>
      <c r="F1451" s="1" t="s">
        <v>107</v>
      </c>
      <c r="G1451" s="2">
        <v>45808</v>
      </c>
      <c r="H1451" s="1" t="s">
        <v>49</v>
      </c>
      <c r="I1451" s="1" t="s">
        <v>50</v>
      </c>
      <c r="J1451" s="1" t="s">
        <v>38</v>
      </c>
      <c r="K1451" s="1">
        <v>4</v>
      </c>
      <c r="L1451" s="1">
        <v>30</v>
      </c>
      <c r="M1451" s="1" t="s">
        <v>52</v>
      </c>
      <c r="N1451" s="1" t="s">
        <v>40</v>
      </c>
      <c r="O1451" s="1">
        <v>63</v>
      </c>
      <c r="P1451" s="35">
        <f t="shared" si="70"/>
        <v>0.63</v>
      </c>
      <c r="Q1451" s="1">
        <f t="shared" si="69"/>
        <v>0.20053522829578813</v>
      </c>
      <c r="R1451" s="1">
        <v>4</v>
      </c>
      <c r="S1451" s="1">
        <v>0.12</v>
      </c>
      <c r="T1451" s="1">
        <f t="shared" si="68"/>
        <v>3.1584298456586633E-2</v>
      </c>
      <c r="U1451" s="1">
        <v>0</v>
      </c>
      <c r="V1451" s="1">
        <v>4</v>
      </c>
      <c r="W1451" s="1"/>
      <c r="X1451" s="1"/>
      <c r="Y1451" s="1"/>
      <c r="Z1451" s="1"/>
      <c r="AA1451" s="1"/>
      <c r="AB1451" s="1"/>
      <c r="AC1451" s="1" t="s">
        <v>41</v>
      </c>
      <c r="AD1451" s="1" t="s">
        <v>87</v>
      </c>
      <c r="AE1451" s="1" t="s">
        <v>40</v>
      </c>
      <c r="AF1451" s="3">
        <v>4709787.7451999998</v>
      </c>
      <c r="AG1451" s="3">
        <v>2459711.9112999998</v>
      </c>
      <c r="AH1451" s="3">
        <v>-75.634664999999998</v>
      </c>
      <c r="AI1451" s="3">
        <v>8.1517700000000008</v>
      </c>
    </row>
    <row r="1452" spans="1:35" ht="15.75" hidden="1" customHeight="1" x14ac:dyDescent="0.25">
      <c r="A1452" s="1" t="s">
        <v>32</v>
      </c>
      <c r="B1452" s="1" t="s">
        <v>104</v>
      </c>
      <c r="C1452" s="1" t="s">
        <v>105</v>
      </c>
      <c r="D1452" s="1">
        <v>32</v>
      </c>
      <c r="E1452" s="1">
        <v>1277</v>
      </c>
      <c r="F1452" s="1" t="s">
        <v>107</v>
      </c>
      <c r="G1452" s="2">
        <v>45808</v>
      </c>
      <c r="H1452" s="1" t="s">
        <v>49</v>
      </c>
      <c r="I1452" s="1" t="s">
        <v>50</v>
      </c>
      <c r="J1452" s="1" t="s">
        <v>38</v>
      </c>
      <c r="K1452" s="1">
        <v>4</v>
      </c>
      <c r="L1452" s="1">
        <v>31</v>
      </c>
      <c r="M1452" s="1" t="s">
        <v>52</v>
      </c>
      <c r="N1452" s="1" t="s">
        <v>40</v>
      </c>
      <c r="O1452" s="1">
        <v>61.6</v>
      </c>
      <c r="P1452" s="35">
        <f t="shared" si="70"/>
        <v>0.61599999999999999</v>
      </c>
      <c r="Q1452" s="1">
        <f t="shared" si="69"/>
        <v>0.19607888988921507</v>
      </c>
      <c r="R1452" s="1">
        <v>3.9</v>
      </c>
      <c r="S1452" s="1">
        <v>0.15</v>
      </c>
      <c r="T1452" s="1">
        <f t="shared" si="68"/>
        <v>3.019614904293912E-2</v>
      </c>
      <c r="U1452" s="1">
        <v>0</v>
      </c>
      <c r="V1452" s="1">
        <v>4</v>
      </c>
      <c r="W1452" s="1"/>
      <c r="X1452" s="1"/>
      <c r="Y1452" s="1"/>
      <c r="Z1452" s="1"/>
      <c r="AA1452" s="1"/>
      <c r="AB1452" s="1"/>
      <c r="AC1452" s="1" t="s">
        <v>41</v>
      </c>
      <c r="AD1452" s="1" t="s">
        <v>87</v>
      </c>
      <c r="AE1452" s="1" t="s">
        <v>40</v>
      </c>
      <c r="AF1452" s="3">
        <v>4709787.5449000001</v>
      </c>
      <c r="AG1452" s="3">
        <v>2459715.0101999999</v>
      </c>
      <c r="AH1452" s="3">
        <v>-75.634666999999993</v>
      </c>
      <c r="AI1452" s="3">
        <v>8.1517980009999995</v>
      </c>
    </row>
    <row r="1453" spans="1:35" ht="15.75" hidden="1" customHeight="1" x14ac:dyDescent="0.25">
      <c r="A1453" s="1" t="s">
        <v>32</v>
      </c>
      <c r="B1453" s="1" t="s">
        <v>104</v>
      </c>
      <c r="C1453" s="1" t="s">
        <v>105</v>
      </c>
      <c r="D1453" s="1">
        <v>32</v>
      </c>
      <c r="E1453" s="1">
        <v>1278</v>
      </c>
      <c r="F1453" s="1" t="s">
        <v>107</v>
      </c>
      <c r="G1453" s="2">
        <v>45808</v>
      </c>
      <c r="H1453" s="1" t="s">
        <v>49</v>
      </c>
      <c r="I1453" s="1" t="s">
        <v>50</v>
      </c>
      <c r="J1453" s="1" t="s">
        <v>38</v>
      </c>
      <c r="K1453" s="1">
        <v>4</v>
      </c>
      <c r="L1453" s="1">
        <v>32</v>
      </c>
      <c r="M1453" s="1" t="s">
        <v>52</v>
      </c>
      <c r="N1453" s="1" t="s">
        <v>40</v>
      </c>
      <c r="O1453" s="1">
        <v>50</v>
      </c>
      <c r="P1453" s="35">
        <f t="shared" si="70"/>
        <v>0.5</v>
      </c>
      <c r="Q1453" s="1">
        <f t="shared" si="69"/>
        <v>0.15915494309189535</v>
      </c>
      <c r="R1453" s="1">
        <v>3.5</v>
      </c>
      <c r="S1453" s="1">
        <v>0.1</v>
      </c>
      <c r="T1453" s="1">
        <f t="shared" si="68"/>
        <v>1.9894367886486918E-2</v>
      </c>
      <c r="U1453" s="1">
        <v>0</v>
      </c>
      <c r="V1453" s="1">
        <v>4</v>
      </c>
      <c r="W1453" s="1"/>
      <c r="X1453" s="1"/>
      <c r="Y1453" s="1"/>
      <c r="Z1453" s="1"/>
      <c r="AA1453" s="1"/>
      <c r="AB1453" s="1"/>
      <c r="AC1453" s="1" t="s">
        <v>41</v>
      </c>
      <c r="AD1453" s="1" t="s">
        <v>87</v>
      </c>
      <c r="AE1453" s="1" t="s">
        <v>40</v>
      </c>
      <c r="AF1453" s="3">
        <v>4709790.2659999998</v>
      </c>
      <c r="AG1453" s="3">
        <v>2459709.6823999998</v>
      </c>
      <c r="AH1453" s="3">
        <v>-75.634641999999999</v>
      </c>
      <c r="AI1453" s="3">
        <v>8.1517500009999999</v>
      </c>
    </row>
    <row r="1454" spans="1:35" ht="15.75" hidden="1" customHeight="1" x14ac:dyDescent="0.25">
      <c r="A1454" s="1" t="s">
        <v>32</v>
      </c>
      <c r="B1454" s="1" t="s">
        <v>104</v>
      </c>
      <c r="C1454" s="1" t="s">
        <v>105</v>
      </c>
      <c r="D1454" s="1">
        <v>32</v>
      </c>
      <c r="E1454" s="1">
        <v>1279</v>
      </c>
      <c r="F1454" s="1" t="s">
        <v>107</v>
      </c>
      <c r="G1454" s="2">
        <v>45808</v>
      </c>
      <c r="H1454" s="1" t="s">
        <v>49</v>
      </c>
      <c r="I1454" s="1" t="s">
        <v>50</v>
      </c>
      <c r="J1454" s="1" t="s">
        <v>38</v>
      </c>
      <c r="K1454" s="1">
        <v>4</v>
      </c>
      <c r="L1454" s="1">
        <v>33</v>
      </c>
      <c r="M1454" s="1" t="s">
        <v>52</v>
      </c>
      <c r="N1454" s="1" t="s">
        <v>40</v>
      </c>
      <c r="O1454" s="1">
        <v>45</v>
      </c>
      <c r="P1454" s="35">
        <f t="shared" si="70"/>
        <v>0.45</v>
      </c>
      <c r="Q1454" s="1">
        <f t="shared" si="69"/>
        <v>0.14323944878270581</v>
      </c>
      <c r="R1454" s="1">
        <v>3.7</v>
      </c>
      <c r="S1454" s="1">
        <v>0.1</v>
      </c>
      <c r="T1454" s="1">
        <f t="shared" si="68"/>
        <v>1.6114437988054404E-2</v>
      </c>
      <c r="U1454" s="1">
        <v>0</v>
      </c>
      <c r="V1454" s="1">
        <v>4</v>
      </c>
      <c r="W1454" s="1"/>
      <c r="X1454" s="1"/>
      <c r="Y1454" s="1"/>
      <c r="Z1454" s="1"/>
      <c r="AA1454" s="1"/>
      <c r="AB1454" s="1"/>
      <c r="AC1454" s="1" t="s">
        <v>41</v>
      </c>
      <c r="AD1454" s="1" t="s">
        <v>87</v>
      </c>
      <c r="AE1454" s="1" t="s">
        <v>40</v>
      </c>
      <c r="AF1454" s="3">
        <v>4709792.4561000001</v>
      </c>
      <c r="AG1454" s="3">
        <v>2459707.4556</v>
      </c>
      <c r="AH1454" s="3">
        <v>-75.634621999999993</v>
      </c>
      <c r="AI1454" s="3">
        <v>8.1517300010000007</v>
      </c>
    </row>
    <row r="1455" spans="1:35" ht="15.75" hidden="1" customHeight="1" x14ac:dyDescent="0.25">
      <c r="A1455" s="1" t="s">
        <v>32</v>
      </c>
      <c r="B1455" s="1" t="s">
        <v>104</v>
      </c>
      <c r="C1455" s="1" t="s">
        <v>105</v>
      </c>
      <c r="D1455" s="1">
        <v>32</v>
      </c>
      <c r="E1455" s="1" t="s">
        <v>40</v>
      </c>
      <c r="F1455" s="1" t="s">
        <v>107</v>
      </c>
      <c r="G1455" s="2">
        <v>45808</v>
      </c>
      <c r="H1455" s="1" t="s">
        <v>49</v>
      </c>
      <c r="I1455" s="1" t="s">
        <v>50</v>
      </c>
      <c r="J1455" s="1" t="s">
        <v>38</v>
      </c>
      <c r="K1455" s="1">
        <v>4</v>
      </c>
      <c r="L1455" s="1">
        <v>34</v>
      </c>
      <c r="M1455" s="1" t="s">
        <v>47</v>
      </c>
      <c r="N1455" s="1">
        <v>92</v>
      </c>
      <c r="O1455" s="1" t="s">
        <v>40</v>
      </c>
      <c r="P1455" s="35"/>
      <c r="Q1455" s="1"/>
      <c r="R1455" s="1"/>
      <c r="S1455" s="1" t="s">
        <v>40</v>
      </c>
      <c r="T1455" s="1">
        <f t="shared" si="68"/>
        <v>0</v>
      </c>
      <c r="U1455" s="1" t="s">
        <v>40</v>
      </c>
      <c r="V1455" s="1" t="s">
        <v>40</v>
      </c>
      <c r="W1455" s="1"/>
      <c r="X1455" s="1"/>
      <c r="Y1455" s="1"/>
      <c r="Z1455" s="1"/>
      <c r="AA1455" s="1"/>
      <c r="AB1455" s="1"/>
      <c r="AC1455" s="1" t="s">
        <v>41</v>
      </c>
      <c r="AD1455" s="1" t="s">
        <v>87</v>
      </c>
      <c r="AE1455" s="1" t="s">
        <v>40</v>
      </c>
    </row>
    <row r="1456" spans="1:35" ht="15.75" hidden="1" customHeight="1" x14ac:dyDescent="0.25">
      <c r="A1456" s="1" t="s">
        <v>32</v>
      </c>
      <c r="B1456" s="1" t="s">
        <v>104</v>
      </c>
      <c r="C1456" s="1" t="s">
        <v>105</v>
      </c>
      <c r="D1456" s="1">
        <v>32</v>
      </c>
      <c r="E1456" s="1" t="s">
        <v>40</v>
      </c>
      <c r="F1456" s="1" t="s">
        <v>107</v>
      </c>
      <c r="G1456" s="2">
        <v>45808</v>
      </c>
      <c r="H1456" s="1" t="s">
        <v>49</v>
      </c>
      <c r="I1456" s="1" t="s">
        <v>50</v>
      </c>
      <c r="J1456" s="1" t="s">
        <v>38</v>
      </c>
      <c r="K1456" s="1">
        <v>4</v>
      </c>
      <c r="L1456" s="1">
        <v>35</v>
      </c>
      <c r="M1456" s="1" t="s">
        <v>46</v>
      </c>
      <c r="N1456" s="1">
        <v>17</v>
      </c>
      <c r="O1456" s="1" t="s">
        <v>40</v>
      </c>
      <c r="P1456" s="35"/>
      <c r="Q1456" s="1"/>
      <c r="R1456" s="1"/>
      <c r="S1456" s="1" t="s">
        <v>40</v>
      </c>
      <c r="T1456" s="1">
        <f t="shared" si="68"/>
        <v>0</v>
      </c>
      <c r="U1456" s="1" t="s">
        <v>40</v>
      </c>
      <c r="V1456" s="1" t="s">
        <v>40</v>
      </c>
      <c r="W1456" s="1"/>
      <c r="X1456" s="1"/>
      <c r="Y1456" s="1"/>
      <c r="Z1456" s="1"/>
      <c r="AA1456" s="1"/>
      <c r="AB1456" s="1"/>
      <c r="AC1456" s="1" t="s">
        <v>41</v>
      </c>
      <c r="AD1456" s="1" t="s">
        <v>87</v>
      </c>
      <c r="AE1456" s="1" t="s">
        <v>40</v>
      </c>
    </row>
    <row r="1457" spans="1:35" ht="15.75" hidden="1" customHeight="1" x14ac:dyDescent="0.25">
      <c r="A1457" s="1" t="s">
        <v>32</v>
      </c>
      <c r="B1457" s="1" t="s">
        <v>104</v>
      </c>
      <c r="C1457" s="1" t="s">
        <v>105</v>
      </c>
      <c r="D1457" s="1">
        <v>32</v>
      </c>
      <c r="E1457" s="1" t="s">
        <v>40</v>
      </c>
      <c r="F1457" s="1" t="s">
        <v>107</v>
      </c>
      <c r="G1457" s="2">
        <v>45808</v>
      </c>
      <c r="H1457" s="1" t="s">
        <v>49</v>
      </c>
      <c r="I1457" s="1" t="s">
        <v>50</v>
      </c>
      <c r="J1457" s="1" t="s">
        <v>38</v>
      </c>
      <c r="K1457" s="1">
        <v>4</v>
      </c>
      <c r="L1457" s="1">
        <v>36</v>
      </c>
      <c r="M1457" s="1" t="s">
        <v>44</v>
      </c>
      <c r="N1457" s="1">
        <v>22</v>
      </c>
      <c r="O1457" s="1" t="s">
        <v>40</v>
      </c>
      <c r="P1457" s="35"/>
      <c r="Q1457" s="1"/>
      <c r="R1457" s="1"/>
      <c r="S1457" s="1" t="s">
        <v>40</v>
      </c>
      <c r="T1457" s="1">
        <f t="shared" si="68"/>
        <v>0</v>
      </c>
      <c r="U1457" s="1" t="s">
        <v>40</v>
      </c>
      <c r="V1457" s="1" t="s">
        <v>40</v>
      </c>
      <c r="W1457" s="1"/>
      <c r="X1457" s="1"/>
      <c r="Y1457" s="1"/>
      <c r="Z1457" s="1"/>
      <c r="AA1457" s="1"/>
      <c r="AB1457" s="1"/>
      <c r="AC1457" s="1" t="s">
        <v>41</v>
      </c>
      <c r="AD1457" s="1" t="s">
        <v>87</v>
      </c>
      <c r="AE1457" s="1" t="s">
        <v>40</v>
      </c>
    </row>
    <row r="1458" spans="1:35" ht="15.75" hidden="1" customHeight="1" x14ac:dyDescent="0.25">
      <c r="A1458" s="1" t="s">
        <v>32</v>
      </c>
      <c r="B1458" s="1" t="s">
        <v>104</v>
      </c>
      <c r="C1458" s="1" t="s">
        <v>105</v>
      </c>
      <c r="D1458" s="1">
        <v>32</v>
      </c>
      <c r="E1458" s="1">
        <v>1281</v>
      </c>
      <c r="F1458" s="1" t="s">
        <v>107</v>
      </c>
      <c r="G1458" s="2">
        <v>45808</v>
      </c>
      <c r="H1458" s="1" t="s">
        <v>49</v>
      </c>
      <c r="I1458" s="1" t="s">
        <v>50</v>
      </c>
      <c r="J1458" s="1" t="s">
        <v>38</v>
      </c>
      <c r="K1458" s="1">
        <v>5</v>
      </c>
      <c r="L1458" s="1">
        <v>37</v>
      </c>
      <c r="M1458" s="1" t="s">
        <v>52</v>
      </c>
      <c r="N1458" s="1" t="s">
        <v>40</v>
      </c>
      <c r="O1458" s="1">
        <v>62</v>
      </c>
      <c r="P1458" s="35">
        <f t="shared" si="70"/>
        <v>0.62</v>
      </c>
      <c r="Q1458" s="1">
        <f t="shared" si="69"/>
        <v>0.19735212943395022</v>
      </c>
      <c r="R1458" s="1">
        <v>3.7</v>
      </c>
      <c r="S1458" s="1">
        <v>0.15</v>
      </c>
      <c r="T1458" s="1">
        <f t="shared" si="68"/>
        <v>3.0589580062262284E-2</v>
      </c>
      <c r="U1458" s="1">
        <v>1</v>
      </c>
      <c r="V1458" s="1">
        <v>5</v>
      </c>
      <c r="W1458" s="1"/>
      <c r="X1458" s="1"/>
      <c r="Y1458" s="1"/>
      <c r="Z1458" s="1"/>
      <c r="AA1458" s="1"/>
      <c r="AB1458" s="1"/>
      <c r="AC1458" s="1" t="s">
        <v>41</v>
      </c>
      <c r="AD1458" s="1" t="s">
        <v>87</v>
      </c>
      <c r="AE1458" s="1" t="s">
        <v>40</v>
      </c>
      <c r="AF1458" s="3">
        <v>4709788.5009000003</v>
      </c>
      <c r="AG1458" s="3">
        <v>2459709.4726</v>
      </c>
      <c r="AH1458" s="3">
        <v>-75.634658000000002</v>
      </c>
      <c r="AI1458" s="3">
        <v>8.1517479999999995</v>
      </c>
    </row>
    <row r="1459" spans="1:35" ht="15.75" hidden="1" customHeight="1" x14ac:dyDescent="0.25">
      <c r="A1459" s="1" t="s">
        <v>32</v>
      </c>
      <c r="B1459" s="1" t="s">
        <v>104</v>
      </c>
      <c r="C1459" s="1" t="s">
        <v>105</v>
      </c>
      <c r="D1459" s="1">
        <v>32</v>
      </c>
      <c r="E1459" s="1">
        <v>1282</v>
      </c>
      <c r="F1459" s="1" t="s">
        <v>107</v>
      </c>
      <c r="G1459" s="2">
        <v>45808</v>
      </c>
      <c r="H1459" s="1" t="s">
        <v>49</v>
      </c>
      <c r="I1459" s="1" t="s">
        <v>50</v>
      </c>
      <c r="J1459" s="1" t="s">
        <v>38</v>
      </c>
      <c r="K1459" s="1">
        <v>5</v>
      </c>
      <c r="L1459" s="1">
        <v>38</v>
      </c>
      <c r="M1459" s="1" t="s">
        <v>52</v>
      </c>
      <c r="N1459" s="1" t="s">
        <v>40</v>
      </c>
      <c r="O1459" s="1">
        <v>63</v>
      </c>
      <c r="P1459" s="35">
        <f t="shared" si="70"/>
        <v>0.63</v>
      </c>
      <c r="Q1459" s="1">
        <f t="shared" si="69"/>
        <v>0.20053522829578813</v>
      </c>
      <c r="R1459" s="1">
        <v>3.4</v>
      </c>
      <c r="S1459" s="1">
        <v>0.2</v>
      </c>
      <c r="T1459" s="1">
        <f t="shared" ref="T1459:T1522" si="71">(PI()/4)*Q1459*Q1459</f>
        <v>3.1584298456586633E-2</v>
      </c>
      <c r="U1459" s="1">
        <v>0</v>
      </c>
      <c r="V1459" s="1">
        <v>4</v>
      </c>
      <c r="W1459" s="1"/>
      <c r="X1459" s="1"/>
      <c r="Y1459" s="1"/>
      <c r="Z1459" s="1"/>
      <c r="AA1459" s="1"/>
      <c r="AB1459" s="1"/>
      <c r="AC1459" s="1" t="s">
        <v>41</v>
      </c>
      <c r="AD1459" s="1" t="s">
        <v>87</v>
      </c>
      <c r="AE1459" s="1" t="s">
        <v>40</v>
      </c>
      <c r="AF1459" s="3">
        <v>4709785.9930999996</v>
      </c>
      <c r="AG1459" s="3">
        <v>2459713.6927999998</v>
      </c>
      <c r="AH1459" s="3">
        <v>-75.634681</v>
      </c>
      <c r="AI1459" s="3">
        <v>8.1517859999999995</v>
      </c>
    </row>
    <row r="1460" spans="1:35" ht="15.75" hidden="1" customHeight="1" x14ac:dyDescent="0.25">
      <c r="A1460" s="1" t="s">
        <v>32</v>
      </c>
      <c r="B1460" s="1" t="s">
        <v>104</v>
      </c>
      <c r="C1460" s="1" t="s">
        <v>105</v>
      </c>
      <c r="D1460" s="1">
        <v>32</v>
      </c>
      <c r="E1460" s="1">
        <v>1283</v>
      </c>
      <c r="F1460" s="1" t="s">
        <v>107</v>
      </c>
      <c r="G1460" s="2">
        <v>45808</v>
      </c>
      <c r="H1460" s="1" t="s">
        <v>49</v>
      </c>
      <c r="I1460" s="1" t="s">
        <v>50</v>
      </c>
      <c r="J1460" s="1" t="s">
        <v>38</v>
      </c>
      <c r="K1460" s="1">
        <v>5</v>
      </c>
      <c r="L1460" s="1">
        <v>39</v>
      </c>
      <c r="M1460" s="1" t="s">
        <v>52</v>
      </c>
      <c r="N1460" s="1" t="s">
        <v>40</v>
      </c>
      <c r="O1460" s="1">
        <v>53</v>
      </c>
      <c r="P1460" s="35">
        <f t="shared" si="70"/>
        <v>0.53</v>
      </c>
      <c r="Q1460" s="1">
        <f t="shared" si="69"/>
        <v>0.16870423967740908</v>
      </c>
      <c r="R1460" s="1">
        <v>3.5</v>
      </c>
      <c r="S1460" s="1">
        <v>0.1</v>
      </c>
      <c r="T1460" s="1">
        <f t="shared" si="71"/>
        <v>2.2353311757256702E-2</v>
      </c>
      <c r="U1460" s="1">
        <v>0</v>
      </c>
      <c r="V1460" s="1">
        <v>3</v>
      </c>
      <c r="W1460" s="1"/>
      <c r="X1460" s="1"/>
      <c r="Y1460" s="1"/>
      <c r="Z1460" s="1"/>
      <c r="AA1460" s="1"/>
      <c r="AB1460" s="1"/>
      <c r="AC1460" s="1" t="s">
        <v>41</v>
      </c>
      <c r="AD1460" s="1" t="s">
        <v>87</v>
      </c>
      <c r="AE1460" s="1" t="s">
        <v>40</v>
      </c>
      <c r="AF1460" s="3">
        <v>4709787.6601999998</v>
      </c>
      <c r="AG1460" s="3">
        <v>2459715.7837999999</v>
      </c>
      <c r="AH1460" s="3">
        <v>-75.634665999999996</v>
      </c>
      <c r="AI1460" s="3">
        <v>8.1518049999999995</v>
      </c>
    </row>
    <row r="1461" spans="1:35" ht="15.75" hidden="1" customHeight="1" x14ac:dyDescent="0.25">
      <c r="A1461" s="1" t="s">
        <v>32</v>
      </c>
      <c r="B1461" s="1" t="s">
        <v>104</v>
      </c>
      <c r="C1461" s="1" t="s">
        <v>105</v>
      </c>
      <c r="D1461" s="1">
        <v>32</v>
      </c>
      <c r="E1461" s="1" t="s">
        <v>40</v>
      </c>
      <c r="F1461" s="1" t="s">
        <v>107</v>
      </c>
      <c r="G1461" s="2">
        <v>45808</v>
      </c>
      <c r="H1461" s="1" t="s">
        <v>49</v>
      </c>
      <c r="I1461" s="1" t="s">
        <v>50</v>
      </c>
      <c r="J1461" s="1" t="s">
        <v>38</v>
      </c>
      <c r="K1461" s="1">
        <v>5</v>
      </c>
      <c r="L1461" s="1">
        <v>40</v>
      </c>
      <c r="M1461" s="1" t="s">
        <v>47</v>
      </c>
      <c r="N1461" s="1">
        <v>12</v>
      </c>
      <c r="O1461" s="1" t="s">
        <v>40</v>
      </c>
      <c r="P1461" s="35"/>
      <c r="Q1461" s="1"/>
      <c r="R1461" s="1"/>
      <c r="S1461" s="1" t="s">
        <v>40</v>
      </c>
      <c r="T1461" s="1">
        <f t="shared" si="71"/>
        <v>0</v>
      </c>
      <c r="U1461" s="1" t="s">
        <v>40</v>
      </c>
      <c r="V1461" s="1" t="s">
        <v>40</v>
      </c>
      <c r="W1461" s="1"/>
      <c r="X1461" s="1"/>
      <c r="Y1461" s="1"/>
      <c r="Z1461" s="1"/>
      <c r="AA1461" s="1"/>
      <c r="AB1461" s="1"/>
      <c r="AC1461" s="1" t="s">
        <v>41</v>
      </c>
      <c r="AD1461" s="1" t="s">
        <v>87</v>
      </c>
      <c r="AE1461" s="1" t="s">
        <v>40</v>
      </c>
    </row>
    <row r="1462" spans="1:35" ht="15.75" hidden="1" customHeight="1" x14ac:dyDescent="0.25">
      <c r="A1462" s="1" t="s">
        <v>32</v>
      </c>
      <c r="B1462" s="1" t="s">
        <v>104</v>
      </c>
      <c r="C1462" s="1" t="s">
        <v>105</v>
      </c>
      <c r="D1462" s="1">
        <v>32</v>
      </c>
      <c r="E1462" s="1" t="s">
        <v>40</v>
      </c>
      <c r="F1462" s="1" t="s">
        <v>107</v>
      </c>
      <c r="G1462" s="2">
        <v>45808</v>
      </c>
      <c r="H1462" s="1" t="s">
        <v>49</v>
      </c>
      <c r="I1462" s="1" t="s">
        <v>50</v>
      </c>
      <c r="J1462" s="1" t="s">
        <v>38</v>
      </c>
      <c r="K1462" s="1">
        <v>5</v>
      </c>
      <c r="L1462" s="1">
        <v>41</v>
      </c>
      <c r="M1462" s="1" t="s">
        <v>46</v>
      </c>
      <c r="N1462" s="1">
        <v>8</v>
      </c>
      <c r="O1462" s="1" t="s">
        <v>40</v>
      </c>
      <c r="P1462" s="35"/>
      <c r="Q1462" s="1"/>
      <c r="R1462" s="1"/>
      <c r="S1462" s="1" t="s">
        <v>40</v>
      </c>
      <c r="T1462" s="1">
        <f t="shared" si="71"/>
        <v>0</v>
      </c>
      <c r="U1462" s="1" t="s">
        <v>40</v>
      </c>
      <c r="V1462" s="1" t="s">
        <v>40</v>
      </c>
      <c r="W1462" s="1"/>
      <c r="X1462" s="1"/>
      <c r="Y1462" s="1"/>
      <c r="Z1462" s="1"/>
      <c r="AA1462" s="1"/>
      <c r="AB1462" s="1"/>
      <c r="AC1462" s="1" t="s">
        <v>41</v>
      </c>
      <c r="AD1462" s="1" t="s">
        <v>87</v>
      </c>
      <c r="AE1462" s="1" t="s">
        <v>40</v>
      </c>
    </row>
    <row r="1463" spans="1:35" ht="15.75" hidden="1" customHeight="1" x14ac:dyDescent="0.25">
      <c r="A1463" s="1" t="s">
        <v>32</v>
      </c>
      <c r="B1463" s="1" t="s">
        <v>104</v>
      </c>
      <c r="C1463" s="1" t="s">
        <v>105</v>
      </c>
      <c r="D1463" s="1">
        <v>32</v>
      </c>
      <c r="E1463" s="1" t="s">
        <v>40</v>
      </c>
      <c r="F1463" s="1" t="s">
        <v>107</v>
      </c>
      <c r="G1463" s="2">
        <v>45808</v>
      </c>
      <c r="H1463" s="1" t="s">
        <v>49</v>
      </c>
      <c r="I1463" s="1" t="s">
        <v>50</v>
      </c>
      <c r="J1463" s="1" t="s">
        <v>38</v>
      </c>
      <c r="K1463" s="1">
        <v>5</v>
      </c>
      <c r="L1463" s="1">
        <v>42</v>
      </c>
      <c r="M1463" s="1" t="s">
        <v>44</v>
      </c>
      <c r="N1463" s="1">
        <v>14</v>
      </c>
      <c r="O1463" s="1" t="s">
        <v>40</v>
      </c>
      <c r="P1463" s="35"/>
      <c r="Q1463" s="1"/>
      <c r="R1463" s="1"/>
      <c r="S1463" s="1" t="s">
        <v>40</v>
      </c>
      <c r="T1463" s="1">
        <f t="shared" si="71"/>
        <v>0</v>
      </c>
      <c r="U1463" s="1" t="s">
        <v>40</v>
      </c>
      <c r="V1463" s="1" t="s">
        <v>40</v>
      </c>
      <c r="W1463" s="1"/>
      <c r="X1463" s="1"/>
      <c r="Y1463" s="1"/>
      <c r="Z1463" s="1"/>
      <c r="AA1463" s="1"/>
      <c r="AB1463" s="1"/>
      <c r="AC1463" s="1" t="s">
        <v>41</v>
      </c>
      <c r="AD1463" s="1" t="s">
        <v>87</v>
      </c>
      <c r="AE1463" s="1" t="s">
        <v>40</v>
      </c>
    </row>
    <row r="1464" spans="1:35" ht="15.75" hidden="1" customHeight="1" x14ac:dyDescent="0.25">
      <c r="A1464" s="1" t="s">
        <v>32</v>
      </c>
      <c r="B1464" s="1" t="s">
        <v>104</v>
      </c>
      <c r="C1464" s="1" t="s">
        <v>105</v>
      </c>
      <c r="D1464" s="1">
        <v>32</v>
      </c>
      <c r="E1464" s="1">
        <v>1284</v>
      </c>
      <c r="F1464" s="1" t="s">
        <v>107</v>
      </c>
      <c r="G1464" s="2">
        <v>45808</v>
      </c>
      <c r="H1464" s="1" t="s">
        <v>49</v>
      </c>
      <c r="I1464" s="1" t="s">
        <v>50</v>
      </c>
      <c r="J1464" s="1" t="s">
        <v>38</v>
      </c>
      <c r="K1464" s="1">
        <v>6</v>
      </c>
      <c r="L1464" s="1">
        <v>43</v>
      </c>
      <c r="M1464" s="1" t="s">
        <v>52</v>
      </c>
      <c r="N1464" s="1" t="s">
        <v>40</v>
      </c>
      <c r="O1464" s="1">
        <v>77</v>
      </c>
      <c r="P1464" s="35">
        <f t="shared" si="70"/>
        <v>0.77</v>
      </c>
      <c r="Q1464" s="1">
        <f t="shared" si="69"/>
        <v>0.24509861236151884</v>
      </c>
      <c r="R1464" s="1">
        <v>3.7</v>
      </c>
      <c r="S1464" s="1">
        <v>0.5</v>
      </c>
      <c r="T1464" s="1">
        <f t="shared" si="71"/>
        <v>4.7181482879592375E-2</v>
      </c>
      <c r="U1464" s="1">
        <v>1</v>
      </c>
      <c r="V1464" s="1">
        <v>5</v>
      </c>
      <c r="W1464" s="1"/>
      <c r="X1464" s="1"/>
      <c r="Y1464" s="1"/>
      <c r="Z1464" s="1"/>
      <c r="AA1464" s="1"/>
      <c r="AB1464" s="1"/>
      <c r="AC1464" s="1" t="s">
        <v>41</v>
      </c>
      <c r="AD1464" s="1" t="s">
        <v>87</v>
      </c>
      <c r="AE1464" s="1" t="s">
        <v>40</v>
      </c>
      <c r="AF1464" s="3">
        <v>4709792.2185000004</v>
      </c>
      <c r="AG1464" s="3">
        <v>2459721.7278</v>
      </c>
      <c r="AH1464" s="3">
        <v>-75.634625</v>
      </c>
      <c r="AI1464" s="3">
        <v>8.151859</v>
      </c>
    </row>
    <row r="1465" spans="1:35" ht="15.75" hidden="1" customHeight="1" x14ac:dyDescent="0.25">
      <c r="A1465" s="1" t="s">
        <v>32</v>
      </c>
      <c r="B1465" s="1" t="s">
        <v>104</v>
      </c>
      <c r="C1465" s="1" t="s">
        <v>105</v>
      </c>
      <c r="D1465" s="1">
        <v>32</v>
      </c>
      <c r="E1465" s="1">
        <v>1285</v>
      </c>
      <c r="F1465" s="1" t="s">
        <v>107</v>
      </c>
      <c r="G1465" s="2">
        <v>45808</v>
      </c>
      <c r="H1465" s="1" t="s">
        <v>49</v>
      </c>
      <c r="I1465" s="1" t="s">
        <v>50</v>
      </c>
      <c r="J1465" s="1" t="s">
        <v>38</v>
      </c>
      <c r="K1465" s="1">
        <v>6</v>
      </c>
      <c r="L1465" s="1">
        <v>44</v>
      </c>
      <c r="M1465" s="1" t="s">
        <v>56</v>
      </c>
      <c r="N1465" s="1" t="s">
        <v>40</v>
      </c>
      <c r="O1465" s="1">
        <v>58</v>
      </c>
      <c r="P1465" s="35">
        <f t="shared" si="70"/>
        <v>0.57999999999999996</v>
      </c>
      <c r="Q1465" s="1">
        <f t="shared" si="69"/>
        <v>0.18461973398659859</v>
      </c>
      <c r="R1465" s="1">
        <v>4.2</v>
      </c>
      <c r="S1465" s="1">
        <v>0.7</v>
      </c>
      <c r="T1465" s="1">
        <f t="shared" si="71"/>
        <v>2.6769861428056794E-2</v>
      </c>
      <c r="U1465" s="1">
        <v>1</v>
      </c>
      <c r="V1465" s="1">
        <v>5</v>
      </c>
      <c r="W1465" s="1"/>
      <c r="X1465" s="1"/>
      <c r="Y1465" s="1"/>
      <c r="Z1465" s="1"/>
      <c r="AA1465" s="1"/>
      <c r="AB1465" s="1"/>
      <c r="AC1465" s="1" t="s">
        <v>41</v>
      </c>
      <c r="AD1465" s="1" t="s">
        <v>87</v>
      </c>
      <c r="AE1465" s="1" t="s">
        <v>40</v>
      </c>
      <c r="AF1465" s="3">
        <v>4709794.1946</v>
      </c>
      <c r="AG1465" s="3">
        <v>2459720.4981</v>
      </c>
      <c r="AH1465" s="3">
        <v>-75.634607000000003</v>
      </c>
      <c r="AI1465" s="3">
        <v>8.1518480009999994</v>
      </c>
    </row>
    <row r="1466" spans="1:35" ht="15.75" hidden="1" customHeight="1" x14ac:dyDescent="0.25">
      <c r="A1466" s="1" t="s">
        <v>32</v>
      </c>
      <c r="B1466" s="1" t="s">
        <v>104</v>
      </c>
      <c r="C1466" s="1" t="s">
        <v>105</v>
      </c>
      <c r="D1466" s="1">
        <v>32</v>
      </c>
      <c r="E1466" s="1">
        <v>1286</v>
      </c>
      <c r="F1466" s="1" t="s">
        <v>107</v>
      </c>
      <c r="G1466" s="2">
        <v>45808</v>
      </c>
      <c r="H1466" s="1" t="s">
        <v>49</v>
      </c>
      <c r="I1466" s="1" t="s">
        <v>50</v>
      </c>
      <c r="J1466" s="1" t="s">
        <v>38</v>
      </c>
      <c r="K1466" s="1">
        <v>6</v>
      </c>
      <c r="L1466" s="1">
        <v>45</v>
      </c>
      <c r="M1466" s="1" t="s">
        <v>52</v>
      </c>
      <c r="N1466" s="1" t="s">
        <v>40</v>
      </c>
      <c r="O1466" s="1">
        <v>64</v>
      </c>
      <c r="P1466" s="35">
        <f t="shared" si="70"/>
        <v>0.64</v>
      </c>
      <c r="Q1466" s="1">
        <f t="shared" si="69"/>
        <v>0.20371832715762606</v>
      </c>
      <c r="R1466" s="1">
        <v>3.5</v>
      </c>
      <c r="S1466" s="1">
        <v>0.1</v>
      </c>
      <c r="T1466" s="1">
        <f t="shared" si="71"/>
        <v>3.2594932345220172E-2</v>
      </c>
      <c r="U1466" s="1">
        <v>0</v>
      </c>
      <c r="V1466" s="1">
        <v>3</v>
      </c>
      <c r="W1466" s="1"/>
      <c r="X1466" s="1"/>
      <c r="Y1466" s="1"/>
      <c r="Z1466" s="1"/>
      <c r="AA1466" s="1"/>
      <c r="AB1466" s="1"/>
      <c r="AC1466" s="1" t="s">
        <v>41</v>
      </c>
      <c r="AD1466" s="1" t="s">
        <v>87</v>
      </c>
      <c r="AE1466" s="1" t="s">
        <v>40</v>
      </c>
      <c r="AF1466" s="3">
        <v>4709791.6990999999</v>
      </c>
      <c r="AG1466" s="3">
        <v>2459726.5987999998</v>
      </c>
      <c r="AH1466" s="3">
        <v>-75.634630000000001</v>
      </c>
      <c r="AI1466" s="3">
        <v>8.1519030010000009</v>
      </c>
    </row>
    <row r="1467" spans="1:35" ht="15.75" hidden="1" customHeight="1" x14ac:dyDescent="0.25">
      <c r="A1467" s="1" t="s">
        <v>32</v>
      </c>
      <c r="B1467" s="1" t="s">
        <v>104</v>
      </c>
      <c r="C1467" s="1" t="s">
        <v>105</v>
      </c>
      <c r="D1467" s="1">
        <v>32</v>
      </c>
      <c r="E1467" s="1">
        <v>1287</v>
      </c>
      <c r="F1467" s="1" t="s">
        <v>107</v>
      </c>
      <c r="G1467" s="2">
        <v>45808</v>
      </c>
      <c r="H1467" s="1" t="s">
        <v>49</v>
      </c>
      <c r="I1467" s="1" t="s">
        <v>50</v>
      </c>
      <c r="J1467" s="1" t="s">
        <v>38</v>
      </c>
      <c r="K1467" s="1">
        <v>6</v>
      </c>
      <c r="L1467" s="1">
        <v>46</v>
      </c>
      <c r="M1467" s="1" t="s">
        <v>52</v>
      </c>
      <c r="N1467" s="1" t="s">
        <v>40</v>
      </c>
      <c r="O1467" s="1">
        <v>52.5</v>
      </c>
      <c r="P1467" s="35">
        <f t="shared" si="70"/>
        <v>0.52500000000000002</v>
      </c>
      <c r="Q1467" s="1">
        <f t="shared" si="69"/>
        <v>0.16711269024649011</v>
      </c>
      <c r="R1467" s="1">
        <v>3.6</v>
      </c>
      <c r="S1467" s="1">
        <v>0.12</v>
      </c>
      <c r="T1467" s="1">
        <f t="shared" si="71"/>
        <v>2.1933540594851829E-2</v>
      </c>
      <c r="U1467" s="1">
        <v>0</v>
      </c>
      <c r="V1467" s="1">
        <v>4</v>
      </c>
      <c r="W1467" s="1"/>
      <c r="X1467" s="1"/>
      <c r="Y1467" s="1"/>
      <c r="Z1467" s="1"/>
      <c r="AA1467" s="1"/>
      <c r="AB1467" s="1"/>
      <c r="AC1467" s="1" t="s">
        <v>41</v>
      </c>
      <c r="AD1467" s="1" t="s">
        <v>87</v>
      </c>
      <c r="AE1467" s="1" t="s">
        <v>40</v>
      </c>
      <c r="AF1467" s="3">
        <v>4709790.6818000004</v>
      </c>
      <c r="AG1467" s="3">
        <v>2459722.7335000001</v>
      </c>
      <c r="AH1467" s="3">
        <v>-75.634639000000007</v>
      </c>
      <c r="AI1467" s="3">
        <v>8.1518680000000003</v>
      </c>
    </row>
    <row r="1468" spans="1:35" ht="15.75" hidden="1" customHeight="1" x14ac:dyDescent="0.25">
      <c r="A1468" s="1" t="s">
        <v>32</v>
      </c>
      <c r="B1468" s="1" t="s">
        <v>104</v>
      </c>
      <c r="C1468" s="1" t="s">
        <v>105</v>
      </c>
      <c r="D1468" s="1">
        <v>32</v>
      </c>
      <c r="E1468" s="1">
        <v>1288</v>
      </c>
      <c r="F1468" s="1" t="s">
        <v>107</v>
      </c>
      <c r="G1468" s="2">
        <v>45808</v>
      </c>
      <c r="H1468" s="1" t="s">
        <v>49</v>
      </c>
      <c r="I1468" s="1" t="s">
        <v>50</v>
      </c>
      <c r="J1468" s="1" t="s">
        <v>38</v>
      </c>
      <c r="K1468" s="1">
        <v>6</v>
      </c>
      <c r="L1468" s="1">
        <v>47</v>
      </c>
      <c r="M1468" s="1" t="s">
        <v>52</v>
      </c>
      <c r="N1468" s="1" t="s">
        <v>40</v>
      </c>
      <c r="O1468" s="1">
        <v>61.5</v>
      </c>
      <c r="P1468" s="35">
        <f t="shared" si="70"/>
        <v>0.61499999999999999</v>
      </c>
      <c r="Q1468" s="1">
        <f t="shared" si="69"/>
        <v>0.19576058000303126</v>
      </c>
      <c r="R1468" s="1">
        <v>4</v>
      </c>
      <c r="S1468" s="1">
        <v>0.1</v>
      </c>
      <c r="T1468" s="1">
        <f t="shared" si="71"/>
        <v>3.0098189175466056E-2</v>
      </c>
      <c r="U1468" s="1">
        <v>1</v>
      </c>
      <c r="V1468" s="1">
        <v>5</v>
      </c>
      <c r="W1468" s="1"/>
      <c r="X1468" s="1"/>
      <c r="Y1468" s="1"/>
      <c r="Z1468" s="1"/>
      <c r="AA1468" s="1"/>
      <c r="AB1468" s="1"/>
      <c r="AC1468" s="1" t="s">
        <v>41</v>
      </c>
      <c r="AD1468" s="1" t="s">
        <v>87</v>
      </c>
      <c r="AE1468" s="1" t="s">
        <v>40</v>
      </c>
      <c r="AF1468" s="3">
        <v>4709791.8994000005</v>
      </c>
      <c r="AG1468" s="3">
        <v>2459723.4999000002</v>
      </c>
      <c r="AH1468" s="3">
        <v>-75.634628000000006</v>
      </c>
      <c r="AI1468" s="3">
        <v>8.1518750000000004</v>
      </c>
    </row>
    <row r="1469" spans="1:35" ht="15.75" hidden="1" customHeight="1" x14ac:dyDescent="0.25">
      <c r="A1469" s="1" t="s">
        <v>32</v>
      </c>
      <c r="B1469" s="1" t="s">
        <v>104</v>
      </c>
      <c r="C1469" s="1" t="s">
        <v>105</v>
      </c>
      <c r="D1469" s="1">
        <v>32</v>
      </c>
      <c r="E1469" s="1">
        <v>1289</v>
      </c>
      <c r="F1469" s="1" t="s">
        <v>107</v>
      </c>
      <c r="G1469" s="2">
        <v>45808</v>
      </c>
      <c r="H1469" s="1" t="s">
        <v>49</v>
      </c>
      <c r="I1469" s="1" t="s">
        <v>50</v>
      </c>
      <c r="J1469" s="1" t="s">
        <v>38</v>
      </c>
      <c r="K1469" s="1">
        <v>6</v>
      </c>
      <c r="L1469" s="1">
        <v>48</v>
      </c>
      <c r="M1469" s="1" t="s">
        <v>52</v>
      </c>
      <c r="N1469" s="1" t="s">
        <v>40</v>
      </c>
      <c r="O1469" s="1">
        <v>61</v>
      </c>
      <c r="P1469" s="35">
        <f t="shared" si="70"/>
        <v>0.61</v>
      </c>
      <c r="Q1469" s="1">
        <f t="shared" si="69"/>
        <v>0.19416903057211232</v>
      </c>
      <c r="R1469" s="1">
        <v>3.8</v>
      </c>
      <c r="S1469" s="1">
        <v>0.15</v>
      </c>
      <c r="T1469" s="1">
        <f t="shared" si="71"/>
        <v>2.9610777162247127E-2</v>
      </c>
      <c r="U1469" s="1">
        <v>0</v>
      </c>
      <c r="V1469" s="1">
        <v>4</v>
      </c>
      <c r="W1469" s="1"/>
      <c r="X1469" s="1"/>
      <c r="Y1469" s="1"/>
      <c r="Z1469" s="1"/>
      <c r="AA1469" s="1"/>
      <c r="AB1469" s="1"/>
      <c r="AC1469" s="1" t="s">
        <v>41</v>
      </c>
      <c r="AD1469" s="1" t="s">
        <v>87</v>
      </c>
      <c r="AE1469" s="1" t="s">
        <v>40</v>
      </c>
      <c r="AF1469" s="3">
        <v>4709790.2640000004</v>
      </c>
      <c r="AG1469" s="3">
        <v>2459726.2763</v>
      </c>
      <c r="AH1469" s="3">
        <v>-75.634642999999997</v>
      </c>
      <c r="AI1469" s="3">
        <v>8.1519000009999996</v>
      </c>
    </row>
    <row r="1470" spans="1:35" ht="15.75" hidden="1" customHeight="1" x14ac:dyDescent="0.25">
      <c r="A1470" s="1" t="s">
        <v>32</v>
      </c>
      <c r="B1470" s="1" t="s">
        <v>104</v>
      </c>
      <c r="C1470" s="1" t="s">
        <v>105</v>
      </c>
      <c r="D1470" s="1">
        <v>32</v>
      </c>
      <c r="E1470" s="1">
        <v>1290</v>
      </c>
      <c r="F1470" s="1" t="s">
        <v>107</v>
      </c>
      <c r="G1470" s="2">
        <v>45808</v>
      </c>
      <c r="H1470" s="1" t="s">
        <v>49</v>
      </c>
      <c r="I1470" s="1" t="s">
        <v>50</v>
      </c>
      <c r="J1470" s="1" t="s">
        <v>38</v>
      </c>
      <c r="K1470" s="1">
        <v>6</v>
      </c>
      <c r="L1470" s="1">
        <v>49</v>
      </c>
      <c r="M1470" s="1" t="s">
        <v>52</v>
      </c>
      <c r="N1470" s="1" t="s">
        <v>40</v>
      </c>
      <c r="O1470" s="1">
        <v>64</v>
      </c>
      <c r="P1470" s="35">
        <f t="shared" si="70"/>
        <v>0.64</v>
      </c>
      <c r="Q1470" s="1">
        <f t="shared" si="69"/>
        <v>0.20371832715762606</v>
      </c>
      <c r="R1470" s="1">
        <v>3.6</v>
      </c>
      <c r="S1470" s="1">
        <v>0.1</v>
      </c>
      <c r="T1470" s="1">
        <f t="shared" si="71"/>
        <v>3.2594932345220172E-2</v>
      </c>
      <c r="U1470" s="1">
        <v>0</v>
      </c>
      <c r="V1470" s="1">
        <v>3</v>
      </c>
      <c r="W1470" s="1"/>
      <c r="X1470" s="1"/>
      <c r="Y1470" s="1"/>
      <c r="Z1470" s="1"/>
      <c r="AA1470" s="1"/>
      <c r="AB1470" s="1"/>
      <c r="AC1470" s="1" t="s">
        <v>41</v>
      </c>
      <c r="AD1470" s="1" t="s">
        <v>87</v>
      </c>
      <c r="AE1470" s="1" t="s">
        <v>40</v>
      </c>
      <c r="AF1470" s="3">
        <v>4709789.0752999997</v>
      </c>
      <c r="AG1470" s="3">
        <v>2459729.9347000001</v>
      </c>
      <c r="AH1470" s="3">
        <v>-75.634653999999998</v>
      </c>
      <c r="AI1470" s="3">
        <v>8.1519330009999997</v>
      </c>
    </row>
    <row r="1471" spans="1:35" ht="15.75" hidden="1" customHeight="1" x14ac:dyDescent="0.25">
      <c r="A1471" s="1" t="s">
        <v>32</v>
      </c>
      <c r="B1471" s="1" t="s">
        <v>104</v>
      </c>
      <c r="C1471" s="1" t="s">
        <v>105</v>
      </c>
      <c r="D1471" s="1">
        <v>32</v>
      </c>
      <c r="E1471" s="1" t="s">
        <v>40</v>
      </c>
      <c r="F1471" s="1" t="s">
        <v>107</v>
      </c>
      <c r="G1471" s="2">
        <v>45808</v>
      </c>
      <c r="H1471" s="1" t="s">
        <v>49</v>
      </c>
      <c r="I1471" s="1" t="s">
        <v>50</v>
      </c>
      <c r="J1471" s="1" t="s">
        <v>38</v>
      </c>
      <c r="K1471" s="1">
        <v>6</v>
      </c>
      <c r="L1471" s="1">
        <v>50</v>
      </c>
      <c r="M1471" s="1" t="s">
        <v>44</v>
      </c>
      <c r="N1471" s="1">
        <v>19</v>
      </c>
      <c r="O1471" s="1" t="s">
        <v>40</v>
      </c>
      <c r="P1471" s="35"/>
      <c r="Q1471" s="1"/>
      <c r="R1471" s="1"/>
      <c r="S1471" s="1" t="s">
        <v>40</v>
      </c>
      <c r="T1471" s="1">
        <f t="shared" si="71"/>
        <v>0</v>
      </c>
      <c r="U1471" s="1" t="s">
        <v>40</v>
      </c>
      <c r="V1471" s="1" t="s">
        <v>40</v>
      </c>
      <c r="W1471" s="1"/>
      <c r="X1471" s="1"/>
      <c r="Y1471" s="1"/>
      <c r="Z1471" s="1"/>
      <c r="AA1471" s="1"/>
      <c r="AB1471" s="1"/>
      <c r="AC1471" s="1" t="s">
        <v>41</v>
      </c>
      <c r="AD1471" s="1" t="s">
        <v>87</v>
      </c>
      <c r="AE1471" s="1" t="s">
        <v>40</v>
      </c>
    </row>
    <row r="1472" spans="1:35" ht="15.75" hidden="1" customHeight="1" x14ac:dyDescent="0.25">
      <c r="A1472" s="1" t="s">
        <v>32</v>
      </c>
      <c r="B1472" s="1" t="s">
        <v>104</v>
      </c>
      <c r="C1472" s="1" t="s">
        <v>105</v>
      </c>
      <c r="D1472" s="1">
        <v>32</v>
      </c>
      <c r="E1472" s="1" t="s">
        <v>40</v>
      </c>
      <c r="F1472" s="1" t="s">
        <v>107</v>
      </c>
      <c r="G1472" s="2">
        <v>45808</v>
      </c>
      <c r="H1472" s="1" t="s">
        <v>49</v>
      </c>
      <c r="I1472" s="1" t="s">
        <v>50</v>
      </c>
      <c r="J1472" s="1" t="s">
        <v>38</v>
      </c>
      <c r="K1472" s="1">
        <v>4</v>
      </c>
      <c r="L1472" s="1">
        <v>51</v>
      </c>
      <c r="M1472" s="1" t="s">
        <v>47</v>
      </c>
      <c r="N1472" s="1">
        <v>19</v>
      </c>
      <c r="O1472" s="1" t="s">
        <v>40</v>
      </c>
      <c r="P1472" s="35"/>
      <c r="Q1472" s="1"/>
      <c r="R1472" s="1"/>
      <c r="S1472" s="1" t="s">
        <v>40</v>
      </c>
      <c r="T1472" s="1">
        <f t="shared" si="71"/>
        <v>0</v>
      </c>
      <c r="U1472" s="1" t="s">
        <v>40</v>
      </c>
      <c r="V1472" s="1" t="s">
        <v>40</v>
      </c>
      <c r="W1472" s="1"/>
      <c r="X1472" s="1"/>
      <c r="Y1472" s="1"/>
      <c r="Z1472" s="1"/>
      <c r="AA1472" s="1"/>
      <c r="AB1472" s="1"/>
      <c r="AC1472" s="1" t="s">
        <v>41</v>
      </c>
      <c r="AD1472" s="1" t="s">
        <v>87</v>
      </c>
      <c r="AE1472" s="1" t="s">
        <v>40</v>
      </c>
    </row>
    <row r="1473" spans="1:35" ht="15.75" hidden="1" customHeight="1" x14ac:dyDescent="0.25">
      <c r="A1473" s="1" t="s">
        <v>32</v>
      </c>
      <c r="B1473" s="1" t="s">
        <v>104</v>
      </c>
      <c r="C1473" s="1" t="s">
        <v>105</v>
      </c>
      <c r="D1473" s="1">
        <v>32</v>
      </c>
      <c r="E1473" s="1" t="s">
        <v>40</v>
      </c>
      <c r="F1473" s="1" t="s">
        <v>107</v>
      </c>
      <c r="G1473" s="2">
        <v>45808</v>
      </c>
      <c r="H1473" s="1" t="s">
        <v>49</v>
      </c>
      <c r="I1473" s="1" t="s">
        <v>50</v>
      </c>
      <c r="J1473" s="1" t="s">
        <v>38</v>
      </c>
      <c r="K1473" s="1">
        <v>6</v>
      </c>
      <c r="L1473" s="1">
        <v>52</v>
      </c>
      <c r="M1473" s="1" t="s">
        <v>46</v>
      </c>
      <c r="N1473" s="1">
        <v>12</v>
      </c>
      <c r="O1473" s="1" t="s">
        <v>40</v>
      </c>
      <c r="P1473" s="35"/>
      <c r="Q1473" s="1"/>
      <c r="R1473" s="1"/>
      <c r="S1473" s="1" t="s">
        <v>40</v>
      </c>
      <c r="T1473" s="1">
        <f t="shared" si="71"/>
        <v>0</v>
      </c>
      <c r="U1473" s="1" t="s">
        <v>40</v>
      </c>
      <c r="V1473" s="1" t="s">
        <v>40</v>
      </c>
      <c r="W1473" s="1"/>
      <c r="X1473" s="1"/>
      <c r="Y1473" s="1"/>
      <c r="Z1473" s="1"/>
      <c r="AA1473" s="1"/>
      <c r="AB1473" s="1"/>
      <c r="AC1473" s="1" t="s">
        <v>41</v>
      </c>
      <c r="AD1473" s="1" t="s">
        <v>87</v>
      </c>
      <c r="AE1473" s="1" t="s">
        <v>40</v>
      </c>
    </row>
    <row r="1474" spans="1:35" ht="15.75" hidden="1" customHeight="1" x14ac:dyDescent="0.25">
      <c r="A1474" s="1" t="s">
        <v>32</v>
      </c>
      <c r="B1474" s="1" t="s">
        <v>104</v>
      </c>
      <c r="C1474" s="1" t="s">
        <v>105</v>
      </c>
      <c r="D1474" s="1">
        <v>32</v>
      </c>
      <c r="E1474" s="1">
        <v>1291</v>
      </c>
      <c r="F1474" s="1" t="s">
        <v>107</v>
      </c>
      <c r="G1474" s="2">
        <v>45808</v>
      </c>
      <c r="H1474" s="1" t="s">
        <v>49</v>
      </c>
      <c r="I1474" s="1" t="s">
        <v>50</v>
      </c>
      <c r="J1474" s="1" t="s">
        <v>38</v>
      </c>
      <c r="K1474" s="1">
        <v>7</v>
      </c>
      <c r="L1474" s="1">
        <v>53</v>
      </c>
      <c r="M1474" s="1" t="s">
        <v>52</v>
      </c>
      <c r="N1474" s="1" t="s">
        <v>40</v>
      </c>
      <c r="O1474" s="1">
        <v>55</v>
      </c>
      <c r="P1474" s="35">
        <f t="shared" si="70"/>
        <v>0.55000000000000004</v>
      </c>
      <c r="Q1474" s="1">
        <f t="shared" si="69"/>
        <v>0.17507043740108488</v>
      </c>
      <c r="R1474" s="1">
        <v>2.8</v>
      </c>
      <c r="S1474" s="1">
        <v>0.2</v>
      </c>
      <c r="T1474" s="1">
        <f t="shared" si="71"/>
        <v>2.4072185142649173E-2</v>
      </c>
      <c r="U1474" s="1">
        <v>0</v>
      </c>
      <c r="V1474" s="1">
        <v>3</v>
      </c>
      <c r="W1474" s="1"/>
      <c r="X1474" s="1"/>
      <c r="Y1474" s="1"/>
      <c r="Z1474" s="1"/>
      <c r="AA1474" s="1"/>
      <c r="AB1474" s="1"/>
      <c r="AC1474" s="1" t="s">
        <v>41</v>
      </c>
      <c r="AD1474" s="1" t="s">
        <v>87</v>
      </c>
      <c r="AE1474" s="1" t="s">
        <v>40</v>
      </c>
      <c r="AF1474" s="3">
        <v>4709781.8623000002</v>
      </c>
      <c r="AG1474" s="3">
        <v>2459722.5698000002</v>
      </c>
      <c r="AH1474" s="3">
        <v>-75.634719000000004</v>
      </c>
      <c r="AI1474" s="3">
        <v>8.1518660000000001</v>
      </c>
    </row>
    <row r="1475" spans="1:35" ht="15.75" hidden="1" customHeight="1" x14ac:dyDescent="0.25">
      <c r="A1475" s="1" t="s">
        <v>32</v>
      </c>
      <c r="B1475" s="1" t="s">
        <v>104</v>
      </c>
      <c r="C1475" s="1" t="s">
        <v>105</v>
      </c>
      <c r="D1475" s="1">
        <v>32</v>
      </c>
      <c r="E1475" s="1">
        <v>1292</v>
      </c>
      <c r="F1475" s="1" t="s">
        <v>107</v>
      </c>
      <c r="G1475" s="2">
        <v>45808</v>
      </c>
      <c r="H1475" s="1" t="s">
        <v>49</v>
      </c>
      <c r="I1475" s="1" t="s">
        <v>50</v>
      </c>
      <c r="J1475" s="1" t="s">
        <v>38</v>
      </c>
      <c r="K1475" s="1">
        <v>7</v>
      </c>
      <c r="L1475" s="1">
        <v>54</v>
      </c>
      <c r="M1475" s="1" t="s">
        <v>52</v>
      </c>
      <c r="N1475" s="1" t="s">
        <v>40</v>
      </c>
      <c r="O1475" s="1">
        <v>54.5</v>
      </c>
      <c r="P1475" s="35">
        <f t="shared" si="70"/>
        <v>0.54500000000000004</v>
      </c>
      <c r="Q1475" s="1">
        <f t="shared" si="69"/>
        <v>0.17347888797016595</v>
      </c>
      <c r="R1475" s="1">
        <v>3.2</v>
      </c>
      <c r="S1475" s="1">
        <v>0.15</v>
      </c>
      <c r="T1475" s="1">
        <f t="shared" si="71"/>
        <v>2.363649848593511E-2</v>
      </c>
      <c r="U1475" s="1">
        <v>0</v>
      </c>
      <c r="V1475" s="1">
        <v>5</v>
      </c>
      <c r="W1475" s="1"/>
      <c r="X1475" s="1"/>
      <c r="Y1475" s="1"/>
      <c r="Z1475" s="1"/>
      <c r="AA1475" s="1"/>
      <c r="AB1475" s="1"/>
      <c r="AC1475" s="1" t="s">
        <v>41</v>
      </c>
      <c r="AD1475" s="1" t="s">
        <v>87</v>
      </c>
      <c r="AE1475" s="1" t="s">
        <v>40</v>
      </c>
      <c r="AF1475" s="3">
        <v>4709784.4422000004</v>
      </c>
      <c r="AG1475" s="3">
        <v>2459729.4117999999</v>
      </c>
      <c r="AH1475" s="3">
        <v>-75.634696000000005</v>
      </c>
      <c r="AI1475" s="3">
        <v>8.1519280009999999</v>
      </c>
    </row>
    <row r="1476" spans="1:35" ht="15.75" hidden="1" customHeight="1" x14ac:dyDescent="0.25">
      <c r="A1476" s="1" t="s">
        <v>32</v>
      </c>
      <c r="B1476" s="1" t="s">
        <v>104</v>
      </c>
      <c r="C1476" s="1" t="s">
        <v>105</v>
      </c>
      <c r="D1476" s="1">
        <v>32</v>
      </c>
      <c r="E1476" s="1">
        <v>1293</v>
      </c>
      <c r="F1476" s="1" t="s">
        <v>107</v>
      </c>
      <c r="G1476" s="2">
        <v>45808</v>
      </c>
      <c r="H1476" s="1" t="s">
        <v>49</v>
      </c>
      <c r="I1476" s="1" t="s">
        <v>50</v>
      </c>
      <c r="J1476" s="1" t="s">
        <v>38</v>
      </c>
      <c r="K1476" s="1">
        <v>7</v>
      </c>
      <c r="L1476" s="1">
        <v>55</v>
      </c>
      <c r="M1476" s="1" t="s">
        <v>52</v>
      </c>
      <c r="N1476" s="1" t="s">
        <v>40</v>
      </c>
      <c r="O1476" s="1">
        <v>56</v>
      </c>
      <c r="P1476" s="35">
        <f t="shared" si="70"/>
        <v>0.56000000000000005</v>
      </c>
      <c r="Q1476" s="1">
        <f t="shared" si="69"/>
        <v>0.17825353626292281</v>
      </c>
      <c r="R1476" s="1">
        <v>3.3</v>
      </c>
      <c r="S1476" s="1">
        <v>0.15</v>
      </c>
      <c r="T1476" s="1">
        <f t="shared" si="71"/>
        <v>2.4955495076809196E-2</v>
      </c>
      <c r="U1476" s="1">
        <v>0</v>
      </c>
      <c r="V1476" s="1">
        <v>4</v>
      </c>
      <c r="W1476" s="1"/>
      <c r="X1476" s="1"/>
      <c r="Y1476" s="1"/>
      <c r="Z1476" s="1"/>
      <c r="AA1476" s="1"/>
      <c r="AB1476" s="1"/>
      <c r="AC1476" s="1" t="s">
        <v>41</v>
      </c>
      <c r="AD1476" s="1" t="s">
        <v>87</v>
      </c>
      <c r="AE1476" s="1" t="s">
        <v>40</v>
      </c>
      <c r="AF1476" s="3">
        <v>4709783.3240999999</v>
      </c>
      <c r="AG1476" s="3">
        <v>2459726.9852999998</v>
      </c>
      <c r="AH1476" s="3">
        <v>-75.634705999999994</v>
      </c>
      <c r="AI1476" s="3">
        <v>8.1519060000000003</v>
      </c>
    </row>
    <row r="1477" spans="1:35" ht="15.75" hidden="1" customHeight="1" x14ac:dyDescent="0.25">
      <c r="A1477" s="1" t="s">
        <v>32</v>
      </c>
      <c r="B1477" s="1" t="s">
        <v>104</v>
      </c>
      <c r="C1477" s="1" t="s">
        <v>105</v>
      </c>
      <c r="D1477" s="1">
        <v>32</v>
      </c>
      <c r="E1477" s="1">
        <v>1294</v>
      </c>
      <c r="F1477" s="1" t="s">
        <v>107</v>
      </c>
      <c r="G1477" s="2">
        <v>45808</v>
      </c>
      <c r="H1477" s="1" t="s">
        <v>49</v>
      </c>
      <c r="I1477" s="1" t="s">
        <v>50</v>
      </c>
      <c r="J1477" s="1" t="s">
        <v>38</v>
      </c>
      <c r="K1477" s="1">
        <v>7</v>
      </c>
      <c r="L1477" s="1">
        <v>56</v>
      </c>
      <c r="M1477" s="1" t="s">
        <v>52</v>
      </c>
      <c r="N1477" s="1" t="s">
        <v>40</v>
      </c>
      <c r="O1477" s="1">
        <v>45</v>
      </c>
      <c r="P1477" s="35">
        <f t="shared" si="70"/>
        <v>0.45</v>
      </c>
      <c r="Q1477" s="1">
        <f t="shared" si="69"/>
        <v>0.14323944878270581</v>
      </c>
      <c r="R1477" s="1">
        <v>3.5</v>
      </c>
      <c r="S1477" s="1">
        <v>0.13</v>
      </c>
      <c r="T1477" s="1">
        <f t="shared" si="71"/>
        <v>1.6114437988054404E-2</v>
      </c>
      <c r="U1477" s="1">
        <v>0</v>
      </c>
      <c r="V1477" s="1">
        <v>4</v>
      </c>
      <c r="W1477" s="1"/>
      <c r="X1477" s="1"/>
      <c r="Y1477" s="1"/>
      <c r="Z1477" s="1"/>
      <c r="AA1477" s="1"/>
      <c r="AB1477" s="1"/>
      <c r="AC1477" s="1" t="s">
        <v>41</v>
      </c>
      <c r="AD1477" s="1" t="s">
        <v>87</v>
      </c>
      <c r="AE1477" s="1" t="s">
        <v>40</v>
      </c>
      <c r="AF1477" s="3">
        <v>4709780.3421999998</v>
      </c>
      <c r="AG1477" s="3">
        <v>2459726.1197000002</v>
      </c>
      <c r="AH1477" s="3">
        <v>-75.634732999999997</v>
      </c>
      <c r="AI1477" s="3">
        <v>8.1518979999999992</v>
      </c>
    </row>
    <row r="1478" spans="1:35" ht="15.75" hidden="1" customHeight="1" x14ac:dyDescent="0.25">
      <c r="A1478" s="1" t="s">
        <v>32</v>
      </c>
      <c r="B1478" s="1" t="s">
        <v>104</v>
      </c>
      <c r="C1478" s="1" t="s">
        <v>105</v>
      </c>
      <c r="D1478" s="1">
        <v>32</v>
      </c>
      <c r="E1478" s="1">
        <v>1295</v>
      </c>
      <c r="F1478" s="1" t="s">
        <v>107</v>
      </c>
      <c r="G1478" s="2">
        <v>45808</v>
      </c>
      <c r="H1478" s="1" t="s">
        <v>49</v>
      </c>
      <c r="I1478" s="1" t="s">
        <v>50</v>
      </c>
      <c r="J1478" s="1" t="s">
        <v>38</v>
      </c>
      <c r="K1478" s="1">
        <v>7</v>
      </c>
      <c r="L1478" s="1">
        <v>57</v>
      </c>
      <c r="M1478" s="1" t="s">
        <v>52</v>
      </c>
      <c r="N1478" s="1" t="s">
        <v>40</v>
      </c>
      <c r="O1478" s="1">
        <v>62</v>
      </c>
      <c r="P1478" s="35">
        <f t="shared" si="70"/>
        <v>0.62</v>
      </c>
      <c r="Q1478" s="1">
        <f t="shared" si="69"/>
        <v>0.19735212943395022</v>
      </c>
      <c r="R1478" s="1">
        <v>3.5</v>
      </c>
      <c r="S1478" s="1">
        <v>0.25</v>
      </c>
      <c r="T1478" s="1">
        <f t="shared" si="71"/>
        <v>3.0589580062262284E-2</v>
      </c>
      <c r="U1478" s="1">
        <v>0</v>
      </c>
      <c r="V1478" s="1">
        <v>4</v>
      </c>
      <c r="W1478" s="1"/>
      <c r="X1478" s="1"/>
      <c r="Y1478" s="1"/>
      <c r="Z1478" s="1"/>
      <c r="AA1478" s="1"/>
      <c r="AB1478" s="1"/>
      <c r="AC1478" s="1" t="s">
        <v>41</v>
      </c>
      <c r="AD1478" s="1" t="s">
        <v>87</v>
      </c>
      <c r="AE1478" s="1" t="s">
        <v>40</v>
      </c>
      <c r="AF1478" s="3">
        <v>4709780.4639999997</v>
      </c>
      <c r="AG1478" s="3">
        <v>2459727.889</v>
      </c>
      <c r="AH1478" s="3">
        <v>-75.634732</v>
      </c>
      <c r="AI1478" s="3">
        <v>8.1519140009999997</v>
      </c>
    </row>
    <row r="1479" spans="1:35" ht="15.75" hidden="1" customHeight="1" x14ac:dyDescent="0.25">
      <c r="A1479" s="1" t="s">
        <v>32</v>
      </c>
      <c r="B1479" s="1" t="s">
        <v>104</v>
      </c>
      <c r="C1479" s="1" t="s">
        <v>105</v>
      </c>
      <c r="D1479" s="1">
        <v>32</v>
      </c>
      <c r="E1479" s="1">
        <v>1296</v>
      </c>
      <c r="F1479" s="1" t="s">
        <v>107</v>
      </c>
      <c r="G1479" s="2">
        <v>45808</v>
      </c>
      <c r="H1479" s="1" t="s">
        <v>49</v>
      </c>
      <c r="I1479" s="1" t="s">
        <v>50</v>
      </c>
      <c r="J1479" s="1" t="s">
        <v>38</v>
      </c>
      <c r="K1479" s="1">
        <v>7</v>
      </c>
      <c r="L1479" s="1">
        <v>58</v>
      </c>
      <c r="M1479" s="1" t="s">
        <v>52</v>
      </c>
      <c r="N1479" s="1" t="s">
        <v>40</v>
      </c>
      <c r="O1479" s="1">
        <v>56.5</v>
      </c>
      <c r="P1479" s="35">
        <f t="shared" si="70"/>
        <v>0.56499999999999995</v>
      </c>
      <c r="Q1479" s="1">
        <f t="shared" si="69"/>
        <v>0.17984508569384172</v>
      </c>
      <c r="R1479" s="1">
        <v>3.2</v>
      </c>
      <c r="S1479" s="1">
        <v>0.15</v>
      </c>
      <c r="T1479" s="1">
        <f t="shared" si="71"/>
        <v>2.5403118354255141E-2</v>
      </c>
      <c r="U1479" s="1">
        <v>0</v>
      </c>
      <c r="V1479" s="1">
        <v>4</v>
      </c>
      <c r="W1479" s="1"/>
      <c r="X1479" s="1"/>
      <c r="Y1479" s="1"/>
      <c r="Z1479" s="1"/>
      <c r="AA1479" s="1"/>
      <c r="AB1479" s="1"/>
      <c r="AC1479" s="1" t="s">
        <v>41</v>
      </c>
      <c r="AD1479" s="1" t="s">
        <v>87</v>
      </c>
      <c r="AE1479" s="1" t="s">
        <v>40</v>
      </c>
      <c r="AF1479" s="3">
        <v>4709778.2363</v>
      </c>
      <c r="AG1479" s="3">
        <v>2459724.3635</v>
      </c>
      <c r="AH1479" s="3">
        <v>-75.634752000000006</v>
      </c>
      <c r="AI1479" s="3">
        <v>8.1518820010000006</v>
      </c>
    </row>
    <row r="1480" spans="1:35" ht="15.75" hidden="1" customHeight="1" x14ac:dyDescent="0.25">
      <c r="A1480" s="1" t="s">
        <v>32</v>
      </c>
      <c r="B1480" s="1" t="s">
        <v>104</v>
      </c>
      <c r="C1480" s="1" t="s">
        <v>105</v>
      </c>
      <c r="D1480" s="1">
        <v>32</v>
      </c>
      <c r="E1480" s="1">
        <v>1297</v>
      </c>
      <c r="F1480" s="1" t="s">
        <v>107</v>
      </c>
      <c r="G1480" s="2">
        <v>45808</v>
      </c>
      <c r="H1480" s="1" t="s">
        <v>49</v>
      </c>
      <c r="I1480" s="1" t="s">
        <v>50</v>
      </c>
      <c r="J1480" s="1" t="s">
        <v>38</v>
      </c>
      <c r="K1480" s="1">
        <v>7</v>
      </c>
      <c r="L1480" s="1">
        <v>59</v>
      </c>
      <c r="M1480" s="1" t="s">
        <v>52</v>
      </c>
      <c r="N1480" s="1" t="s">
        <v>40</v>
      </c>
      <c r="O1480" s="1">
        <v>61.3</v>
      </c>
      <c r="P1480" s="35">
        <f t="shared" si="70"/>
        <v>0.61299999999999999</v>
      </c>
      <c r="Q1480" s="1">
        <f t="shared" si="69"/>
        <v>0.1951239602306637</v>
      </c>
      <c r="R1480" s="1">
        <v>3</v>
      </c>
      <c r="S1480" s="1">
        <v>0.12</v>
      </c>
      <c r="T1480" s="1">
        <f t="shared" si="71"/>
        <v>2.990274690534921E-2</v>
      </c>
      <c r="U1480" s="1">
        <v>1</v>
      </c>
      <c r="V1480" s="1">
        <v>5</v>
      </c>
      <c r="W1480" s="1"/>
      <c r="X1480" s="1"/>
      <c r="Y1480" s="1"/>
      <c r="Z1480" s="1"/>
      <c r="AA1480" s="1"/>
      <c r="AB1480" s="1"/>
      <c r="AC1480" s="1" t="s">
        <v>41</v>
      </c>
      <c r="AD1480" s="1" t="s">
        <v>87</v>
      </c>
      <c r="AE1480" s="1" t="s">
        <v>40</v>
      </c>
      <c r="AF1480" s="3">
        <v>4709779.5972999996</v>
      </c>
      <c r="AG1480" s="3">
        <v>2459730.2178000002</v>
      </c>
      <c r="AH1480" s="3">
        <v>-75.634739999999994</v>
      </c>
      <c r="AI1480" s="3">
        <v>8.151935001</v>
      </c>
    </row>
    <row r="1481" spans="1:35" ht="15.75" hidden="1" customHeight="1" x14ac:dyDescent="0.25">
      <c r="A1481" s="1" t="s">
        <v>32</v>
      </c>
      <c r="B1481" s="1" t="s">
        <v>104</v>
      </c>
      <c r="C1481" s="1" t="s">
        <v>105</v>
      </c>
      <c r="D1481" s="1">
        <v>32</v>
      </c>
      <c r="E1481" s="1">
        <v>1298</v>
      </c>
      <c r="F1481" s="1" t="s">
        <v>107</v>
      </c>
      <c r="G1481" s="2">
        <v>45808</v>
      </c>
      <c r="H1481" s="1" t="s">
        <v>49</v>
      </c>
      <c r="I1481" s="1" t="s">
        <v>50</v>
      </c>
      <c r="J1481" s="1" t="s">
        <v>38</v>
      </c>
      <c r="K1481" s="1">
        <v>7</v>
      </c>
      <c r="L1481" s="1">
        <v>60</v>
      </c>
      <c r="M1481" s="1" t="s">
        <v>52</v>
      </c>
      <c r="N1481" s="1" t="s">
        <v>40</v>
      </c>
      <c r="O1481" s="1">
        <v>59</v>
      </c>
      <c r="P1481" s="35">
        <f t="shared" si="70"/>
        <v>0.59</v>
      </c>
      <c r="Q1481" s="1">
        <f t="shared" si="69"/>
        <v>0.18780283284843649</v>
      </c>
      <c r="R1481" s="1">
        <v>3.4</v>
      </c>
      <c r="S1481" s="1">
        <v>0.18</v>
      </c>
      <c r="T1481" s="1">
        <f t="shared" si="71"/>
        <v>2.770091784514438E-2</v>
      </c>
      <c r="U1481" s="1">
        <v>0</v>
      </c>
      <c r="V1481" s="1">
        <v>4</v>
      </c>
      <c r="W1481" s="1"/>
      <c r="X1481" s="1"/>
      <c r="Y1481" s="1"/>
      <c r="Z1481" s="1"/>
      <c r="AA1481" s="1"/>
      <c r="AB1481" s="1"/>
      <c r="AC1481" s="1" t="s">
        <v>41</v>
      </c>
      <c r="AD1481" s="1" t="s">
        <v>87</v>
      </c>
      <c r="AE1481" s="1" t="s">
        <v>40</v>
      </c>
      <c r="AF1481" s="3">
        <v>4709776.3746999996</v>
      </c>
      <c r="AG1481" s="3">
        <v>2459726.2563</v>
      </c>
      <c r="AH1481" s="3">
        <v>-75.634769000000006</v>
      </c>
      <c r="AI1481" s="3">
        <v>8.1518990010000003</v>
      </c>
    </row>
    <row r="1482" spans="1:35" ht="15.75" hidden="1" customHeight="1" x14ac:dyDescent="0.25">
      <c r="A1482" s="1" t="s">
        <v>32</v>
      </c>
      <c r="B1482" s="1" t="s">
        <v>104</v>
      </c>
      <c r="C1482" s="1" t="s">
        <v>105</v>
      </c>
      <c r="D1482" s="1">
        <v>32</v>
      </c>
      <c r="E1482" s="1" t="s">
        <v>40</v>
      </c>
      <c r="F1482" s="1" t="s">
        <v>107</v>
      </c>
      <c r="G1482" s="2">
        <v>45808</v>
      </c>
      <c r="H1482" s="1" t="s">
        <v>49</v>
      </c>
      <c r="I1482" s="1" t="s">
        <v>50</v>
      </c>
      <c r="J1482" s="1" t="s">
        <v>38</v>
      </c>
      <c r="K1482" s="1">
        <v>7</v>
      </c>
      <c r="L1482" s="1">
        <v>61</v>
      </c>
      <c r="M1482" s="1" t="s">
        <v>47</v>
      </c>
      <c r="N1482" s="1">
        <v>26</v>
      </c>
      <c r="O1482" s="1" t="s">
        <v>40</v>
      </c>
      <c r="P1482" s="35"/>
      <c r="Q1482" s="1"/>
      <c r="R1482" s="1"/>
      <c r="S1482" s="1" t="s">
        <v>40</v>
      </c>
      <c r="T1482" s="1">
        <f t="shared" si="71"/>
        <v>0</v>
      </c>
      <c r="U1482" s="1" t="s">
        <v>40</v>
      </c>
      <c r="V1482" s="1" t="s">
        <v>40</v>
      </c>
      <c r="W1482" s="1"/>
      <c r="X1482" s="1"/>
      <c r="Y1482" s="1"/>
      <c r="Z1482" s="1"/>
      <c r="AA1482" s="1"/>
      <c r="AB1482" s="1"/>
      <c r="AC1482" s="1" t="s">
        <v>41</v>
      </c>
      <c r="AD1482" s="1" t="s">
        <v>87</v>
      </c>
      <c r="AE1482" s="1" t="s">
        <v>40</v>
      </c>
    </row>
    <row r="1483" spans="1:35" ht="15.75" hidden="1" customHeight="1" x14ac:dyDescent="0.25">
      <c r="A1483" s="1" t="s">
        <v>32</v>
      </c>
      <c r="B1483" s="1" t="s">
        <v>104</v>
      </c>
      <c r="C1483" s="1" t="s">
        <v>105</v>
      </c>
      <c r="D1483" s="1">
        <v>32</v>
      </c>
      <c r="E1483" s="1" t="s">
        <v>40</v>
      </c>
      <c r="F1483" s="1" t="s">
        <v>107</v>
      </c>
      <c r="G1483" s="2">
        <v>45808</v>
      </c>
      <c r="H1483" s="1" t="s">
        <v>49</v>
      </c>
      <c r="I1483" s="1" t="s">
        <v>50</v>
      </c>
      <c r="J1483" s="1" t="s">
        <v>38</v>
      </c>
      <c r="K1483" s="1">
        <v>7</v>
      </c>
      <c r="L1483" s="1">
        <v>62</v>
      </c>
      <c r="M1483" s="1" t="s">
        <v>46</v>
      </c>
      <c r="N1483" s="1">
        <v>13</v>
      </c>
      <c r="O1483" s="1" t="s">
        <v>40</v>
      </c>
      <c r="P1483" s="35"/>
      <c r="Q1483" s="1"/>
      <c r="R1483" s="1"/>
      <c r="S1483" s="1" t="s">
        <v>40</v>
      </c>
      <c r="T1483" s="1">
        <f t="shared" si="71"/>
        <v>0</v>
      </c>
      <c r="U1483" s="1" t="s">
        <v>40</v>
      </c>
      <c r="V1483" s="1" t="s">
        <v>40</v>
      </c>
      <c r="W1483" s="1"/>
      <c r="X1483" s="1"/>
      <c r="Y1483" s="1"/>
      <c r="Z1483" s="1"/>
      <c r="AA1483" s="1"/>
      <c r="AB1483" s="1"/>
      <c r="AC1483" s="1" t="s">
        <v>41</v>
      </c>
      <c r="AD1483" s="1" t="s">
        <v>87</v>
      </c>
      <c r="AE1483" s="1" t="s">
        <v>40</v>
      </c>
    </row>
    <row r="1484" spans="1:35" ht="15.75" hidden="1" customHeight="1" x14ac:dyDescent="0.25">
      <c r="A1484" s="1" t="s">
        <v>32</v>
      </c>
      <c r="B1484" s="1" t="s">
        <v>104</v>
      </c>
      <c r="C1484" s="1" t="s">
        <v>105</v>
      </c>
      <c r="D1484" s="1">
        <v>32</v>
      </c>
      <c r="E1484" s="1" t="s">
        <v>40</v>
      </c>
      <c r="F1484" s="1" t="s">
        <v>107</v>
      </c>
      <c r="G1484" s="2">
        <v>45808</v>
      </c>
      <c r="H1484" s="1" t="s">
        <v>49</v>
      </c>
      <c r="I1484" s="1" t="s">
        <v>50</v>
      </c>
      <c r="J1484" s="1" t="s">
        <v>38</v>
      </c>
      <c r="K1484" s="1">
        <v>7</v>
      </c>
      <c r="L1484" s="1">
        <v>63</v>
      </c>
      <c r="M1484" s="1" t="s">
        <v>44</v>
      </c>
      <c r="N1484" s="1">
        <v>14</v>
      </c>
      <c r="O1484" s="1" t="s">
        <v>40</v>
      </c>
      <c r="P1484" s="35"/>
      <c r="Q1484" s="1"/>
      <c r="R1484" s="1"/>
      <c r="S1484" s="1" t="s">
        <v>40</v>
      </c>
      <c r="T1484" s="1">
        <f t="shared" si="71"/>
        <v>0</v>
      </c>
      <c r="U1484" s="1" t="s">
        <v>40</v>
      </c>
      <c r="V1484" s="1" t="s">
        <v>40</v>
      </c>
      <c r="W1484" s="1"/>
      <c r="X1484" s="1"/>
      <c r="Y1484" s="1"/>
      <c r="Z1484" s="1"/>
      <c r="AA1484" s="1"/>
      <c r="AB1484" s="1"/>
      <c r="AC1484" s="1" t="s">
        <v>41</v>
      </c>
      <c r="AD1484" s="1" t="s">
        <v>87</v>
      </c>
      <c r="AE1484" s="1" t="s">
        <v>40</v>
      </c>
    </row>
    <row r="1485" spans="1:35" ht="15.75" hidden="1" customHeight="1" x14ac:dyDescent="0.25">
      <c r="A1485" s="1" t="s">
        <v>32</v>
      </c>
      <c r="B1485" s="1" t="s">
        <v>104</v>
      </c>
      <c r="C1485" s="1" t="s">
        <v>105</v>
      </c>
      <c r="D1485" s="1">
        <v>32</v>
      </c>
      <c r="E1485" s="1">
        <v>1299</v>
      </c>
      <c r="F1485" s="1" t="s">
        <v>107</v>
      </c>
      <c r="G1485" s="2">
        <v>45808</v>
      </c>
      <c r="H1485" s="1" t="s">
        <v>49</v>
      </c>
      <c r="I1485" s="1" t="s">
        <v>50</v>
      </c>
      <c r="J1485" s="1" t="s">
        <v>38</v>
      </c>
      <c r="K1485" s="1">
        <v>8</v>
      </c>
      <c r="L1485" s="1">
        <v>64</v>
      </c>
      <c r="M1485" s="1" t="s">
        <v>52</v>
      </c>
      <c r="N1485" s="1" t="s">
        <v>40</v>
      </c>
      <c r="O1485" s="1">
        <v>60.5</v>
      </c>
      <c r="P1485" s="35">
        <f t="shared" si="70"/>
        <v>0.60499999999999998</v>
      </c>
      <c r="Q1485" s="1">
        <f t="shared" si="69"/>
        <v>0.19257748114119336</v>
      </c>
      <c r="R1485" s="1">
        <v>3.4</v>
      </c>
      <c r="S1485" s="1">
        <v>0.5</v>
      </c>
      <c r="T1485" s="1">
        <f t="shared" si="71"/>
        <v>2.9127344022605493E-2</v>
      </c>
      <c r="U1485" s="1">
        <v>1</v>
      </c>
      <c r="V1485" s="1">
        <v>5</v>
      </c>
      <c r="W1485" s="1"/>
      <c r="X1485" s="1"/>
      <c r="Y1485" s="1"/>
      <c r="Z1485" s="1"/>
      <c r="AA1485" s="1"/>
      <c r="AB1485" s="1"/>
      <c r="AC1485" s="1" t="s">
        <v>41</v>
      </c>
      <c r="AD1485" s="1" t="s">
        <v>87</v>
      </c>
      <c r="AE1485" s="1" t="s">
        <v>40</v>
      </c>
      <c r="AF1485" s="3">
        <v>4709776.7802999998</v>
      </c>
      <c r="AG1485" s="3">
        <v>2459720.8328999998</v>
      </c>
      <c r="AH1485" s="3">
        <v>-75.634765000000002</v>
      </c>
      <c r="AI1485" s="3">
        <v>8.1518499999999996</v>
      </c>
    </row>
    <row r="1486" spans="1:35" ht="15.75" hidden="1" customHeight="1" x14ac:dyDescent="0.25">
      <c r="A1486" s="1" t="s">
        <v>32</v>
      </c>
      <c r="B1486" s="1" t="s">
        <v>104</v>
      </c>
      <c r="C1486" s="1" t="s">
        <v>105</v>
      </c>
      <c r="D1486" s="1">
        <v>32</v>
      </c>
      <c r="E1486" s="1">
        <v>1300</v>
      </c>
      <c r="F1486" s="1" t="s">
        <v>107</v>
      </c>
      <c r="G1486" s="2">
        <v>45808</v>
      </c>
      <c r="H1486" s="1" t="s">
        <v>49</v>
      </c>
      <c r="I1486" s="1" t="s">
        <v>50</v>
      </c>
      <c r="J1486" s="1" t="s">
        <v>38</v>
      </c>
      <c r="K1486" s="1">
        <v>8</v>
      </c>
      <c r="L1486" s="1">
        <v>65</v>
      </c>
      <c r="M1486" s="1" t="s">
        <v>52</v>
      </c>
      <c r="N1486" s="1" t="s">
        <v>40</v>
      </c>
      <c r="O1486" s="1">
        <v>54.5</v>
      </c>
      <c r="P1486" s="35">
        <f t="shared" si="70"/>
        <v>0.54500000000000004</v>
      </c>
      <c r="Q1486" s="1">
        <f t="shared" si="69"/>
        <v>0.17347888797016595</v>
      </c>
      <c r="R1486" s="1">
        <v>3.6</v>
      </c>
      <c r="S1486" s="1">
        <v>0.1</v>
      </c>
      <c r="T1486" s="1">
        <f t="shared" si="71"/>
        <v>2.363649848593511E-2</v>
      </c>
      <c r="U1486" s="1">
        <v>0</v>
      </c>
      <c r="V1486" s="1">
        <v>4</v>
      </c>
      <c r="W1486" s="1"/>
      <c r="X1486" s="1"/>
      <c r="Y1486" s="1"/>
      <c r="Z1486" s="1"/>
      <c r="AA1486" s="1"/>
      <c r="AB1486" s="1"/>
      <c r="AC1486" s="1" t="s">
        <v>41</v>
      </c>
      <c r="AD1486" s="1" t="s">
        <v>87</v>
      </c>
      <c r="AE1486" s="1" t="s">
        <v>40</v>
      </c>
      <c r="AF1486" s="3">
        <v>4709779.9725000001</v>
      </c>
      <c r="AG1486" s="3">
        <v>2459720.1483999998</v>
      </c>
      <c r="AH1486" s="3">
        <v>-75.634736000000004</v>
      </c>
      <c r="AI1486" s="3">
        <v>8.1518440010000006</v>
      </c>
    </row>
    <row r="1487" spans="1:35" ht="15.75" hidden="1" customHeight="1" x14ac:dyDescent="0.25">
      <c r="A1487" s="1" t="s">
        <v>32</v>
      </c>
      <c r="B1487" s="1" t="s">
        <v>104</v>
      </c>
      <c r="C1487" s="1" t="s">
        <v>105</v>
      </c>
      <c r="D1487" s="1">
        <v>32</v>
      </c>
      <c r="E1487" s="1" t="s">
        <v>40</v>
      </c>
      <c r="F1487" s="1" t="s">
        <v>107</v>
      </c>
      <c r="G1487" s="2">
        <v>45808</v>
      </c>
      <c r="H1487" s="1" t="s">
        <v>49</v>
      </c>
      <c r="I1487" s="1" t="s">
        <v>50</v>
      </c>
      <c r="J1487" s="1" t="s">
        <v>38</v>
      </c>
      <c r="K1487" s="1">
        <v>8</v>
      </c>
      <c r="L1487" s="1">
        <v>66</v>
      </c>
      <c r="M1487" s="1" t="s">
        <v>47</v>
      </c>
      <c r="N1487" s="1">
        <v>9</v>
      </c>
      <c r="O1487" s="1" t="s">
        <v>40</v>
      </c>
      <c r="P1487" s="35"/>
      <c r="Q1487" s="1"/>
      <c r="R1487" s="1"/>
      <c r="S1487" s="1" t="s">
        <v>40</v>
      </c>
      <c r="T1487" s="1">
        <f t="shared" si="71"/>
        <v>0</v>
      </c>
      <c r="U1487" s="1" t="s">
        <v>40</v>
      </c>
      <c r="V1487" s="1" t="s">
        <v>40</v>
      </c>
      <c r="W1487" s="1"/>
      <c r="X1487" s="1"/>
      <c r="Y1487" s="1"/>
      <c r="Z1487" s="1"/>
      <c r="AA1487" s="1"/>
      <c r="AB1487" s="1"/>
      <c r="AC1487" s="1" t="s">
        <v>41</v>
      </c>
      <c r="AD1487" s="1" t="s">
        <v>87</v>
      </c>
      <c r="AE1487" s="1" t="s">
        <v>40</v>
      </c>
    </row>
    <row r="1488" spans="1:35" ht="15.75" hidden="1" customHeight="1" x14ac:dyDescent="0.25">
      <c r="A1488" s="1" t="s">
        <v>32</v>
      </c>
      <c r="B1488" s="1" t="s">
        <v>104</v>
      </c>
      <c r="C1488" s="1" t="s">
        <v>105</v>
      </c>
      <c r="D1488" s="1">
        <v>32</v>
      </c>
      <c r="E1488" s="1" t="s">
        <v>40</v>
      </c>
      <c r="F1488" s="1" t="s">
        <v>107</v>
      </c>
      <c r="G1488" s="2">
        <v>45808</v>
      </c>
      <c r="H1488" s="1" t="s">
        <v>49</v>
      </c>
      <c r="I1488" s="1" t="s">
        <v>50</v>
      </c>
      <c r="J1488" s="1" t="s">
        <v>38</v>
      </c>
      <c r="K1488" s="1">
        <v>8</v>
      </c>
      <c r="L1488" s="1">
        <v>67</v>
      </c>
      <c r="M1488" s="1" t="s">
        <v>46</v>
      </c>
      <c r="N1488" s="1">
        <v>8</v>
      </c>
      <c r="O1488" s="1" t="s">
        <v>40</v>
      </c>
      <c r="P1488" s="35"/>
      <c r="Q1488" s="1"/>
      <c r="R1488" s="1"/>
      <c r="S1488" s="1" t="s">
        <v>40</v>
      </c>
      <c r="T1488" s="1">
        <f t="shared" si="71"/>
        <v>0</v>
      </c>
      <c r="U1488" s="1" t="s">
        <v>40</v>
      </c>
      <c r="V1488" s="1" t="s">
        <v>40</v>
      </c>
      <c r="W1488" s="1"/>
      <c r="X1488" s="1"/>
      <c r="Y1488" s="1"/>
      <c r="Z1488" s="1"/>
      <c r="AA1488" s="1"/>
      <c r="AB1488" s="1"/>
      <c r="AC1488" s="1" t="s">
        <v>41</v>
      </c>
      <c r="AD1488" s="1" t="s">
        <v>87</v>
      </c>
      <c r="AE1488" s="1" t="s">
        <v>40</v>
      </c>
    </row>
    <row r="1489" spans="1:35" ht="15.75" hidden="1" customHeight="1" x14ac:dyDescent="0.25">
      <c r="A1489" s="1" t="s">
        <v>32</v>
      </c>
      <c r="B1489" s="1" t="s">
        <v>104</v>
      </c>
      <c r="C1489" s="1" t="s">
        <v>105</v>
      </c>
      <c r="D1489" s="1">
        <v>32</v>
      </c>
      <c r="E1489" s="1" t="s">
        <v>40</v>
      </c>
      <c r="F1489" s="1" t="s">
        <v>107</v>
      </c>
      <c r="G1489" s="2">
        <v>45808</v>
      </c>
      <c r="H1489" s="1" t="s">
        <v>49</v>
      </c>
      <c r="I1489" s="1" t="s">
        <v>50</v>
      </c>
      <c r="J1489" s="1" t="s">
        <v>38</v>
      </c>
      <c r="K1489" s="1">
        <v>8</v>
      </c>
      <c r="L1489" s="1">
        <v>68</v>
      </c>
      <c r="M1489" s="1" t="s">
        <v>44</v>
      </c>
      <c r="N1489" s="1">
        <v>15</v>
      </c>
      <c r="O1489" s="1" t="s">
        <v>40</v>
      </c>
      <c r="P1489" s="35"/>
      <c r="Q1489" s="1"/>
      <c r="R1489" s="1"/>
      <c r="S1489" s="1" t="s">
        <v>40</v>
      </c>
      <c r="T1489" s="1">
        <f t="shared" si="71"/>
        <v>0</v>
      </c>
      <c r="U1489" s="1" t="s">
        <v>40</v>
      </c>
      <c r="V1489" s="1" t="s">
        <v>40</v>
      </c>
      <c r="W1489" s="1"/>
      <c r="X1489" s="1"/>
      <c r="Y1489" s="1"/>
      <c r="Z1489" s="1"/>
      <c r="AA1489" s="1"/>
      <c r="AB1489" s="1"/>
      <c r="AC1489" s="1" t="s">
        <v>41</v>
      </c>
      <c r="AD1489" s="1" t="s">
        <v>87</v>
      </c>
      <c r="AE1489" s="1" t="s">
        <v>40</v>
      </c>
    </row>
    <row r="1490" spans="1:35" ht="15.75" hidden="1" customHeight="1" x14ac:dyDescent="0.25">
      <c r="A1490" s="1" t="s">
        <v>32</v>
      </c>
      <c r="B1490" s="1" t="s">
        <v>104</v>
      </c>
      <c r="C1490" s="1" t="s">
        <v>105</v>
      </c>
      <c r="D1490" s="1">
        <v>32</v>
      </c>
      <c r="E1490" s="1">
        <v>1301</v>
      </c>
      <c r="F1490" s="1" t="s">
        <v>107</v>
      </c>
      <c r="G1490" s="2">
        <v>45808</v>
      </c>
      <c r="H1490" s="1" t="s">
        <v>49</v>
      </c>
      <c r="I1490" s="1" t="s">
        <v>50</v>
      </c>
      <c r="J1490" s="1" t="s">
        <v>38</v>
      </c>
      <c r="K1490" s="1">
        <v>9</v>
      </c>
      <c r="L1490" s="1">
        <v>69</v>
      </c>
      <c r="M1490" s="1" t="s">
        <v>52</v>
      </c>
      <c r="N1490" s="1" t="s">
        <v>40</v>
      </c>
      <c r="O1490" s="1">
        <v>43.5</v>
      </c>
      <c r="P1490" s="35">
        <f t="shared" si="70"/>
        <v>0.435</v>
      </c>
      <c r="Q1490" s="1">
        <f t="shared" si="69"/>
        <v>0.13846480048994894</v>
      </c>
      <c r="R1490" s="1">
        <v>3</v>
      </c>
      <c r="S1490" s="1">
        <v>0.1</v>
      </c>
      <c r="T1490" s="1">
        <f t="shared" si="71"/>
        <v>1.5058047053281948E-2</v>
      </c>
      <c r="U1490" s="1">
        <v>0</v>
      </c>
      <c r="V1490" s="1">
        <v>4</v>
      </c>
      <c r="W1490" s="1"/>
      <c r="X1490" s="1"/>
      <c r="Y1490" s="1"/>
      <c r="Z1490" s="1"/>
      <c r="AA1490" s="1"/>
      <c r="AB1490" s="1"/>
      <c r="AC1490" s="1" t="s">
        <v>41</v>
      </c>
      <c r="AD1490" s="1" t="s">
        <v>87</v>
      </c>
      <c r="AE1490" s="1" t="s">
        <v>40</v>
      </c>
      <c r="AF1490" s="3">
        <v>4709774.1551000001</v>
      </c>
      <c r="AG1490" s="3">
        <v>2459723.9476000001</v>
      </c>
      <c r="AH1490" s="3">
        <v>-75.634788999999998</v>
      </c>
      <c r="AI1490" s="3">
        <v>8.151878</v>
      </c>
    </row>
    <row r="1491" spans="1:35" ht="15.75" hidden="1" customHeight="1" x14ac:dyDescent="0.25">
      <c r="A1491" s="1" t="s">
        <v>32</v>
      </c>
      <c r="B1491" s="1" t="s">
        <v>104</v>
      </c>
      <c r="C1491" s="1" t="s">
        <v>105</v>
      </c>
      <c r="D1491" s="1">
        <v>32</v>
      </c>
      <c r="E1491" s="1">
        <v>1302</v>
      </c>
      <c r="F1491" s="1" t="s">
        <v>107</v>
      </c>
      <c r="G1491" s="2">
        <v>45808</v>
      </c>
      <c r="H1491" s="1" t="s">
        <v>49</v>
      </c>
      <c r="I1491" s="1" t="s">
        <v>50</v>
      </c>
      <c r="J1491" s="1" t="s">
        <v>38</v>
      </c>
      <c r="K1491" s="1">
        <v>9</v>
      </c>
      <c r="L1491" s="1">
        <v>70</v>
      </c>
      <c r="M1491" s="1" t="s">
        <v>52</v>
      </c>
      <c r="N1491" s="1" t="s">
        <v>40</v>
      </c>
      <c r="O1491" s="1">
        <v>63.5</v>
      </c>
      <c r="P1491" s="35">
        <f t="shared" si="70"/>
        <v>0.63500000000000001</v>
      </c>
      <c r="Q1491" s="1">
        <f t="shared" si="69"/>
        <v>0.20212677772670709</v>
      </c>
      <c r="R1491" s="1">
        <v>3.5</v>
      </c>
      <c r="S1491" s="1">
        <v>0.4</v>
      </c>
      <c r="T1491" s="1">
        <f t="shared" si="71"/>
        <v>3.2087625964114748E-2</v>
      </c>
      <c r="U1491" s="1">
        <v>0</v>
      </c>
      <c r="V1491" s="1">
        <v>4</v>
      </c>
      <c r="W1491" s="1"/>
      <c r="X1491" s="1"/>
      <c r="Y1491" s="1"/>
      <c r="Z1491" s="1"/>
      <c r="AA1491" s="1"/>
      <c r="AB1491" s="1"/>
      <c r="AC1491" s="1" t="s">
        <v>41</v>
      </c>
      <c r="AD1491" s="1" t="s">
        <v>87</v>
      </c>
      <c r="AE1491" s="1" t="s">
        <v>40</v>
      </c>
      <c r="AF1491" s="3">
        <v>4709765.8967000004</v>
      </c>
      <c r="AG1491" s="3">
        <v>2459725.3289999999</v>
      </c>
      <c r="AH1491" s="3">
        <v>-75.634863999999993</v>
      </c>
      <c r="AI1491" s="3">
        <v>8.1518899999999999</v>
      </c>
    </row>
    <row r="1492" spans="1:35" ht="15.75" hidden="1" customHeight="1" x14ac:dyDescent="0.25">
      <c r="A1492" s="1" t="s">
        <v>32</v>
      </c>
      <c r="B1492" s="1" t="s">
        <v>104</v>
      </c>
      <c r="C1492" s="1" t="s">
        <v>105</v>
      </c>
      <c r="D1492" s="1">
        <v>32</v>
      </c>
      <c r="E1492" s="1">
        <v>1303</v>
      </c>
      <c r="F1492" s="1" t="s">
        <v>107</v>
      </c>
      <c r="G1492" s="2">
        <v>45808</v>
      </c>
      <c r="H1492" s="1" t="s">
        <v>49</v>
      </c>
      <c r="I1492" s="1" t="s">
        <v>50</v>
      </c>
      <c r="J1492" s="1" t="s">
        <v>38</v>
      </c>
      <c r="K1492" s="1">
        <v>9</v>
      </c>
      <c r="L1492" s="1">
        <v>71</v>
      </c>
      <c r="M1492" s="1" t="s">
        <v>54</v>
      </c>
      <c r="N1492" s="1" t="s">
        <v>40</v>
      </c>
      <c r="O1492" s="1">
        <v>62.3</v>
      </c>
      <c r="P1492" s="35">
        <f t="shared" si="70"/>
        <v>0.623</v>
      </c>
      <c r="Q1492" s="1">
        <f t="shared" si="69"/>
        <v>0.1983070590925016</v>
      </c>
      <c r="R1492" s="1">
        <v>3.8</v>
      </c>
      <c r="S1492" s="1">
        <v>1.2</v>
      </c>
      <c r="T1492" s="1">
        <f t="shared" si="71"/>
        <v>3.0886324453657122E-2</v>
      </c>
      <c r="U1492" s="1">
        <v>2</v>
      </c>
      <c r="V1492" s="1">
        <v>6</v>
      </c>
      <c r="W1492" s="1"/>
      <c r="X1492" s="1"/>
      <c r="Y1492" s="1"/>
      <c r="Z1492" s="1"/>
      <c r="AA1492" s="1"/>
      <c r="AB1492" s="1"/>
      <c r="AC1492" s="1" t="s">
        <v>41</v>
      </c>
      <c r="AD1492" s="1" t="s">
        <v>87</v>
      </c>
      <c r="AE1492" s="1" t="s">
        <v>40</v>
      </c>
      <c r="AF1492" s="3">
        <v>4709764.0503000002</v>
      </c>
      <c r="AG1492" s="3">
        <v>2459729.5447999998</v>
      </c>
      <c r="AH1492" s="3">
        <v>-75.634880999999993</v>
      </c>
      <c r="AI1492" s="3">
        <v>8.1519279999999998</v>
      </c>
    </row>
    <row r="1493" spans="1:35" ht="15.75" hidden="1" customHeight="1" x14ac:dyDescent="0.25">
      <c r="A1493" s="1" t="s">
        <v>32</v>
      </c>
      <c r="B1493" s="1" t="s">
        <v>104</v>
      </c>
      <c r="C1493" s="1" t="s">
        <v>105</v>
      </c>
      <c r="D1493" s="1">
        <v>32</v>
      </c>
      <c r="E1493" s="1">
        <v>1304</v>
      </c>
      <c r="F1493" s="1" t="s">
        <v>107</v>
      </c>
      <c r="G1493" s="2">
        <v>45808</v>
      </c>
      <c r="H1493" s="1" t="s">
        <v>49</v>
      </c>
      <c r="I1493" s="1" t="s">
        <v>50</v>
      </c>
      <c r="J1493" s="1" t="s">
        <v>38</v>
      </c>
      <c r="K1493" s="1">
        <v>9</v>
      </c>
      <c r="L1493" s="1">
        <v>72</v>
      </c>
      <c r="M1493" s="1" t="s">
        <v>52</v>
      </c>
      <c r="N1493" s="1" t="s">
        <v>40</v>
      </c>
      <c r="O1493" s="1">
        <v>53.5</v>
      </c>
      <c r="P1493" s="35">
        <f t="shared" si="70"/>
        <v>0.53500000000000003</v>
      </c>
      <c r="Q1493" s="1">
        <f t="shared" si="69"/>
        <v>0.17029578910832802</v>
      </c>
      <c r="R1493" s="1">
        <v>2</v>
      </c>
      <c r="S1493" s="1">
        <v>0.15</v>
      </c>
      <c r="T1493" s="1">
        <f t="shared" si="71"/>
        <v>2.2777061793238875E-2</v>
      </c>
      <c r="U1493" s="1">
        <v>0</v>
      </c>
      <c r="V1493" s="1">
        <v>2</v>
      </c>
      <c r="W1493" s="1"/>
      <c r="X1493" s="1"/>
      <c r="Y1493" s="1"/>
      <c r="Z1493" s="1"/>
      <c r="AA1493" s="1"/>
      <c r="AB1493" s="1"/>
      <c r="AC1493" s="1" t="s">
        <v>41</v>
      </c>
      <c r="AD1493" s="1" t="s">
        <v>87</v>
      </c>
      <c r="AE1493" s="1" t="s">
        <v>40</v>
      </c>
      <c r="AF1493" s="3">
        <v>4709766.2122999998</v>
      </c>
      <c r="AG1493" s="3">
        <v>2459723.0038000001</v>
      </c>
      <c r="AH1493" s="3">
        <v>-75.634861000000001</v>
      </c>
      <c r="AI1493" s="3">
        <v>8.1518689999999996</v>
      </c>
    </row>
    <row r="1494" spans="1:35" ht="15.75" hidden="1" customHeight="1" x14ac:dyDescent="0.25">
      <c r="A1494" s="1" t="s">
        <v>32</v>
      </c>
      <c r="B1494" s="1" t="s">
        <v>104</v>
      </c>
      <c r="C1494" s="1" t="s">
        <v>105</v>
      </c>
      <c r="D1494" s="1">
        <v>32</v>
      </c>
      <c r="E1494" s="1" t="s">
        <v>40</v>
      </c>
      <c r="F1494" s="1" t="s">
        <v>107</v>
      </c>
      <c r="G1494" s="2">
        <v>45808</v>
      </c>
      <c r="H1494" s="1" t="s">
        <v>49</v>
      </c>
      <c r="I1494" s="1" t="s">
        <v>50</v>
      </c>
      <c r="J1494" s="1" t="s">
        <v>38</v>
      </c>
      <c r="K1494" s="1">
        <v>9</v>
      </c>
      <c r="L1494" s="1">
        <v>73</v>
      </c>
      <c r="M1494" s="1" t="s">
        <v>47</v>
      </c>
      <c r="N1494" s="1">
        <v>4</v>
      </c>
      <c r="O1494" s="1" t="s">
        <v>40</v>
      </c>
      <c r="P1494" s="35"/>
      <c r="Q1494" s="1"/>
      <c r="R1494" s="1"/>
      <c r="S1494" s="1" t="s">
        <v>40</v>
      </c>
      <c r="T1494" s="1">
        <f t="shared" si="71"/>
        <v>0</v>
      </c>
      <c r="U1494" s="1" t="s">
        <v>40</v>
      </c>
      <c r="V1494" s="1" t="s">
        <v>40</v>
      </c>
      <c r="W1494" s="1"/>
      <c r="X1494" s="1"/>
      <c r="Y1494" s="1"/>
      <c r="Z1494" s="1"/>
      <c r="AA1494" s="1"/>
      <c r="AB1494" s="1"/>
      <c r="AC1494" s="1" t="s">
        <v>41</v>
      </c>
      <c r="AD1494" s="1" t="s">
        <v>87</v>
      </c>
      <c r="AE1494" s="1" t="s">
        <v>40</v>
      </c>
    </row>
    <row r="1495" spans="1:35" ht="15.75" hidden="1" customHeight="1" x14ac:dyDescent="0.25">
      <c r="A1495" s="1" t="s">
        <v>32</v>
      </c>
      <c r="B1495" s="1" t="s">
        <v>104</v>
      </c>
      <c r="C1495" s="1" t="s">
        <v>105</v>
      </c>
      <c r="D1495" s="1">
        <v>32</v>
      </c>
      <c r="E1495" s="1" t="s">
        <v>40</v>
      </c>
      <c r="F1495" s="1" t="s">
        <v>107</v>
      </c>
      <c r="G1495" s="2">
        <v>45808</v>
      </c>
      <c r="H1495" s="1" t="s">
        <v>49</v>
      </c>
      <c r="I1495" s="1" t="s">
        <v>50</v>
      </c>
      <c r="J1495" s="1" t="s">
        <v>38</v>
      </c>
      <c r="K1495" s="1">
        <v>9</v>
      </c>
      <c r="L1495" s="1">
        <v>74</v>
      </c>
      <c r="M1495" s="1" t="s">
        <v>46</v>
      </c>
      <c r="N1495" s="1">
        <v>4</v>
      </c>
      <c r="O1495" s="1" t="s">
        <v>40</v>
      </c>
      <c r="P1495" s="35"/>
      <c r="Q1495" s="1"/>
      <c r="R1495" s="1"/>
      <c r="S1495" s="1" t="s">
        <v>40</v>
      </c>
      <c r="T1495" s="1">
        <f t="shared" si="71"/>
        <v>0</v>
      </c>
      <c r="U1495" s="1" t="s">
        <v>40</v>
      </c>
      <c r="V1495" s="1" t="s">
        <v>40</v>
      </c>
      <c r="W1495" s="1"/>
      <c r="X1495" s="1"/>
      <c r="Y1495" s="1"/>
      <c r="Z1495" s="1"/>
      <c r="AA1495" s="1"/>
      <c r="AB1495" s="1"/>
      <c r="AC1495" s="1" t="s">
        <v>41</v>
      </c>
      <c r="AD1495" s="1" t="s">
        <v>87</v>
      </c>
      <c r="AE1495" s="1" t="s">
        <v>40</v>
      </c>
    </row>
    <row r="1496" spans="1:35" ht="15.75" hidden="1" customHeight="1" x14ac:dyDescent="0.25">
      <c r="A1496" s="1" t="s">
        <v>32</v>
      </c>
      <c r="B1496" s="1" t="s">
        <v>104</v>
      </c>
      <c r="C1496" s="1" t="s">
        <v>105</v>
      </c>
      <c r="D1496" s="1">
        <v>32</v>
      </c>
      <c r="E1496" s="1" t="s">
        <v>40</v>
      </c>
      <c r="F1496" s="1" t="s">
        <v>107</v>
      </c>
      <c r="G1496" s="2">
        <v>45808</v>
      </c>
      <c r="H1496" s="1" t="s">
        <v>49</v>
      </c>
      <c r="I1496" s="1" t="s">
        <v>50</v>
      </c>
      <c r="J1496" s="1" t="s">
        <v>38</v>
      </c>
      <c r="K1496" s="1">
        <v>9</v>
      </c>
      <c r="L1496" s="1">
        <v>75</v>
      </c>
      <c r="M1496" s="1" t="s">
        <v>44</v>
      </c>
      <c r="N1496" s="1">
        <v>13</v>
      </c>
      <c r="O1496" s="1" t="s">
        <v>40</v>
      </c>
      <c r="P1496" s="35"/>
      <c r="Q1496" s="1"/>
      <c r="R1496" s="1"/>
      <c r="S1496" s="1" t="s">
        <v>40</v>
      </c>
      <c r="T1496" s="1">
        <f t="shared" si="71"/>
        <v>0</v>
      </c>
      <c r="U1496" s="1" t="s">
        <v>40</v>
      </c>
      <c r="V1496" s="1" t="s">
        <v>40</v>
      </c>
      <c r="W1496" s="1"/>
      <c r="X1496" s="1"/>
      <c r="Y1496" s="1"/>
      <c r="Z1496" s="1"/>
      <c r="AA1496" s="1"/>
      <c r="AB1496" s="1"/>
      <c r="AC1496" s="1" t="s">
        <v>41</v>
      </c>
      <c r="AD1496" s="1" t="s">
        <v>87</v>
      </c>
      <c r="AE1496" s="1" t="s">
        <v>40</v>
      </c>
    </row>
    <row r="1497" spans="1:35" ht="15.75" hidden="1" customHeight="1" x14ac:dyDescent="0.25">
      <c r="A1497" s="1" t="s">
        <v>32</v>
      </c>
      <c r="B1497" s="1" t="s">
        <v>104</v>
      </c>
      <c r="C1497" s="1" t="s">
        <v>105</v>
      </c>
      <c r="D1497" s="1">
        <v>32</v>
      </c>
      <c r="E1497" s="1">
        <v>1305</v>
      </c>
      <c r="F1497" s="1" t="s">
        <v>107</v>
      </c>
      <c r="G1497" s="2">
        <v>45808</v>
      </c>
      <c r="H1497" s="1" t="s">
        <v>49</v>
      </c>
      <c r="I1497" s="1" t="s">
        <v>50</v>
      </c>
      <c r="J1497" s="1" t="s">
        <v>38</v>
      </c>
      <c r="K1497" s="1">
        <v>10</v>
      </c>
      <c r="L1497" s="1">
        <v>76</v>
      </c>
      <c r="M1497" s="1" t="s">
        <v>52</v>
      </c>
      <c r="N1497" s="1" t="s">
        <v>40</v>
      </c>
      <c r="O1497" s="1">
        <v>53</v>
      </c>
      <c r="P1497" s="35">
        <f t="shared" si="70"/>
        <v>0.53</v>
      </c>
      <c r="Q1497" s="1">
        <f t="shared" si="69"/>
        <v>0.16870423967740908</v>
      </c>
      <c r="R1497" s="1">
        <v>3.5</v>
      </c>
      <c r="S1497" s="1">
        <v>0.15</v>
      </c>
      <c r="T1497" s="1">
        <f t="shared" si="71"/>
        <v>2.2353311757256702E-2</v>
      </c>
      <c r="U1497" s="1">
        <v>0</v>
      </c>
      <c r="V1497" s="1">
        <v>4</v>
      </c>
      <c r="W1497" s="1"/>
      <c r="X1497" s="1"/>
      <c r="Y1497" s="1"/>
      <c r="Z1497" s="1"/>
      <c r="AA1497" s="1"/>
      <c r="AB1497" s="1"/>
      <c r="AC1497" s="1" t="s">
        <v>41</v>
      </c>
      <c r="AD1497" s="1" t="s">
        <v>87</v>
      </c>
      <c r="AE1497" s="1" t="s">
        <v>40</v>
      </c>
      <c r="AF1497" s="3">
        <v>4709775.3027999997</v>
      </c>
      <c r="AG1497" s="3">
        <v>2459730.9095000001</v>
      </c>
      <c r="AH1497" s="3">
        <v>-75.634778999999995</v>
      </c>
      <c r="AI1497" s="3">
        <v>8.1519410000000008</v>
      </c>
    </row>
    <row r="1498" spans="1:35" ht="15.75" hidden="1" customHeight="1" x14ac:dyDescent="0.25">
      <c r="A1498" s="1" t="s">
        <v>32</v>
      </c>
      <c r="B1498" s="1" t="s">
        <v>104</v>
      </c>
      <c r="C1498" s="1" t="s">
        <v>105</v>
      </c>
      <c r="D1498" s="1">
        <v>32</v>
      </c>
      <c r="E1498" s="1">
        <v>1306</v>
      </c>
      <c r="F1498" s="1" t="s">
        <v>107</v>
      </c>
      <c r="G1498" s="2">
        <v>45808</v>
      </c>
      <c r="H1498" s="1" t="s">
        <v>49</v>
      </c>
      <c r="I1498" s="1" t="s">
        <v>50</v>
      </c>
      <c r="J1498" s="1" t="s">
        <v>38</v>
      </c>
      <c r="K1498" s="1">
        <v>10</v>
      </c>
      <c r="L1498" s="1">
        <v>77</v>
      </c>
      <c r="M1498" s="1" t="s">
        <v>52</v>
      </c>
      <c r="N1498" s="1" t="s">
        <v>40</v>
      </c>
      <c r="O1498" s="1">
        <v>68</v>
      </c>
      <c r="P1498" s="35">
        <f t="shared" si="70"/>
        <v>0.68</v>
      </c>
      <c r="Q1498" s="1">
        <f t="shared" si="69"/>
        <v>0.21645072260497769</v>
      </c>
      <c r="R1498" s="1">
        <v>3.6</v>
      </c>
      <c r="S1498" s="1">
        <v>0.2</v>
      </c>
      <c r="T1498" s="1">
        <f t="shared" si="71"/>
        <v>3.6796622842846211E-2</v>
      </c>
      <c r="U1498" s="1">
        <v>1</v>
      </c>
      <c r="V1498" s="1">
        <v>5</v>
      </c>
      <c r="W1498" s="1"/>
      <c r="X1498" s="1"/>
      <c r="Y1498" s="1"/>
      <c r="Z1498" s="1"/>
      <c r="AA1498" s="1"/>
      <c r="AB1498" s="1"/>
      <c r="AC1498" s="1" t="s">
        <v>41</v>
      </c>
      <c r="AD1498" s="1" t="s">
        <v>87</v>
      </c>
      <c r="AE1498" s="1" t="s">
        <v>40</v>
      </c>
      <c r="AF1498" s="3">
        <v>4709775.7472999999</v>
      </c>
      <c r="AG1498" s="3">
        <v>2459731.4597999998</v>
      </c>
      <c r="AH1498" s="3">
        <v>-75.634775000000005</v>
      </c>
      <c r="AI1498" s="3">
        <v>8.1519460010000007</v>
      </c>
    </row>
    <row r="1499" spans="1:35" ht="15.75" hidden="1" customHeight="1" x14ac:dyDescent="0.25">
      <c r="A1499" s="1" t="s">
        <v>32</v>
      </c>
      <c r="B1499" s="1" t="s">
        <v>104</v>
      </c>
      <c r="C1499" s="1" t="s">
        <v>105</v>
      </c>
      <c r="D1499" s="1">
        <v>32</v>
      </c>
      <c r="E1499" s="1">
        <v>1307</v>
      </c>
      <c r="F1499" s="1" t="s">
        <v>107</v>
      </c>
      <c r="G1499" s="2">
        <v>45808</v>
      </c>
      <c r="H1499" s="1" t="s">
        <v>49</v>
      </c>
      <c r="I1499" s="1" t="s">
        <v>50</v>
      </c>
      <c r="J1499" s="1" t="s">
        <v>38</v>
      </c>
      <c r="K1499" s="1">
        <v>10</v>
      </c>
      <c r="L1499" s="1">
        <v>78</v>
      </c>
      <c r="M1499" s="1" t="s">
        <v>52</v>
      </c>
      <c r="N1499" s="1" t="s">
        <v>40</v>
      </c>
      <c r="O1499" s="1">
        <v>57</v>
      </c>
      <c r="P1499" s="35">
        <f t="shared" si="70"/>
        <v>0.56999999999999995</v>
      </c>
      <c r="Q1499" s="1">
        <f t="shared" si="69"/>
        <v>0.18143663512476069</v>
      </c>
      <c r="R1499" s="1">
        <v>4</v>
      </c>
      <c r="S1499" s="1">
        <v>0.1</v>
      </c>
      <c r="T1499" s="1">
        <f t="shared" si="71"/>
        <v>2.5854720505278397E-2</v>
      </c>
      <c r="U1499" s="1">
        <v>0</v>
      </c>
      <c r="V1499" s="1">
        <v>4</v>
      </c>
      <c r="W1499" s="1"/>
      <c r="X1499" s="1"/>
      <c r="Y1499" s="1"/>
      <c r="Z1499" s="1"/>
      <c r="AA1499" s="1"/>
      <c r="AB1499" s="1"/>
      <c r="AC1499" s="1" t="s">
        <v>41</v>
      </c>
      <c r="AD1499" s="1" t="s">
        <v>87</v>
      </c>
      <c r="AE1499" s="1" t="s">
        <v>40</v>
      </c>
      <c r="AF1499" s="3">
        <v>4709771.3245000001</v>
      </c>
      <c r="AG1499" s="3">
        <v>2459729.3867000001</v>
      </c>
      <c r="AH1499" s="3">
        <v>-75.634815000000003</v>
      </c>
      <c r="AI1499" s="3">
        <v>8.1519270000000006</v>
      </c>
    </row>
    <row r="1500" spans="1:35" ht="15.75" hidden="1" customHeight="1" x14ac:dyDescent="0.25">
      <c r="A1500" s="1" t="s">
        <v>32</v>
      </c>
      <c r="B1500" s="1" t="s">
        <v>104</v>
      </c>
      <c r="C1500" s="1" t="s">
        <v>105</v>
      </c>
      <c r="D1500" s="1">
        <v>32</v>
      </c>
      <c r="E1500" s="1">
        <v>1308</v>
      </c>
      <c r="F1500" s="1" t="s">
        <v>107</v>
      </c>
      <c r="G1500" s="2">
        <v>45808</v>
      </c>
      <c r="H1500" s="1" t="s">
        <v>49</v>
      </c>
      <c r="I1500" s="1" t="s">
        <v>50</v>
      </c>
      <c r="J1500" s="1" t="s">
        <v>38</v>
      </c>
      <c r="K1500" s="1">
        <v>10</v>
      </c>
      <c r="L1500" s="1">
        <v>79</v>
      </c>
      <c r="M1500" s="1" t="s">
        <v>54</v>
      </c>
      <c r="N1500" s="1" t="s">
        <v>40</v>
      </c>
      <c r="O1500" s="1">
        <v>62</v>
      </c>
      <c r="P1500" s="35">
        <f t="shared" si="70"/>
        <v>0.62</v>
      </c>
      <c r="Q1500" s="1">
        <f t="shared" si="69"/>
        <v>0.19735212943395022</v>
      </c>
      <c r="R1500" s="1">
        <v>4.8</v>
      </c>
      <c r="S1500" s="1">
        <v>2.2000000000000002</v>
      </c>
      <c r="T1500" s="1">
        <f t="shared" si="71"/>
        <v>3.0589580062262284E-2</v>
      </c>
      <c r="U1500" s="1">
        <v>2</v>
      </c>
      <c r="V1500" s="1">
        <v>6</v>
      </c>
      <c r="W1500" s="1"/>
      <c r="X1500" s="1"/>
      <c r="Y1500" s="1"/>
      <c r="Z1500" s="1"/>
      <c r="AA1500" s="1"/>
      <c r="AB1500" s="1"/>
      <c r="AC1500" s="1" t="s">
        <v>41</v>
      </c>
      <c r="AD1500" s="1" t="s">
        <v>87</v>
      </c>
      <c r="AE1500" s="1" t="s">
        <v>40</v>
      </c>
      <c r="AF1500" s="3">
        <v>4709775.4266999997</v>
      </c>
      <c r="AG1500" s="3">
        <v>2459733.0106000002</v>
      </c>
      <c r="AH1500" s="3">
        <v>-75.634777999999997</v>
      </c>
      <c r="AI1500" s="3">
        <v>8.1519600000000008</v>
      </c>
    </row>
    <row r="1501" spans="1:35" ht="15.75" hidden="1" customHeight="1" x14ac:dyDescent="0.25">
      <c r="A1501" s="1" t="s">
        <v>32</v>
      </c>
      <c r="B1501" s="1" t="s">
        <v>104</v>
      </c>
      <c r="C1501" s="1" t="s">
        <v>105</v>
      </c>
      <c r="D1501" s="1">
        <v>32</v>
      </c>
      <c r="E1501" s="1">
        <v>1309</v>
      </c>
      <c r="F1501" s="1" t="s">
        <v>107</v>
      </c>
      <c r="G1501" s="2">
        <v>45808</v>
      </c>
      <c r="H1501" s="1" t="s">
        <v>49</v>
      </c>
      <c r="I1501" s="1" t="s">
        <v>50</v>
      </c>
      <c r="J1501" s="1" t="s">
        <v>38</v>
      </c>
      <c r="K1501" s="1">
        <v>10</v>
      </c>
      <c r="L1501" s="1">
        <v>80</v>
      </c>
      <c r="M1501" s="1" t="s">
        <v>54</v>
      </c>
      <c r="N1501" s="1" t="s">
        <v>40</v>
      </c>
      <c r="O1501" s="1">
        <v>56</v>
      </c>
      <c r="P1501" s="35">
        <f t="shared" si="70"/>
        <v>0.56000000000000005</v>
      </c>
      <c r="Q1501" s="1">
        <f t="shared" si="69"/>
        <v>0.17825353626292281</v>
      </c>
      <c r="R1501" s="1">
        <v>4</v>
      </c>
      <c r="S1501" s="1">
        <v>1.8</v>
      </c>
      <c r="T1501" s="1">
        <f t="shared" si="71"/>
        <v>2.4955495076809196E-2</v>
      </c>
      <c r="U1501" s="1">
        <v>1</v>
      </c>
      <c r="V1501" s="1">
        <v>5</v>
      </c>
      <c r="W1501" s="1"/>
      <c r="X1501" s="1"/>
      <c r="Y1501" s="1"/>
      <c r="Z1501" s="1"/>
      <c r="AA1501" s="1"/>
      <c r="AB1501" s="1"/>
      <c r="AC1501" s="1" t="s">
        <v>41</v>
      </c>
      <c r="AD1501" s="1" t="s">
        <v>87</v>
      </c>
      <c r="AE1501" s="1" t="s">
        <v>40</v>
      </c>
      <c r="AF1501" s="3">
        <v>4709776.6594000002</v>
      </c>
      <c r="AG1501" s="3">
        <v>2459736.1000999999</v>
      </c>
      <c r="AH1501" s="3">
        <v>-75.634766999999997</v>
      </c>
      <c r="AI1501" s="3">
        <v>8.1519879999999993</v>
      </c>
    </row>
    <row r="1502" spans="1:35" ht="15.75" hidden="1" customHeight="1" x14ac:dyDescent="0.25">
      <c r="A1502" s="1" t="s">
        <v>32</v>
      </c>
      <c r="B1502" s="1" t="s">
        <v>104</v>
      </c>
      <c r="C1502" s="1" t="s">
        <v>105</v>
      </c>
      <c r="D1502" s="1">
        <v>32</v>
      </c>
      <c r="E1502" s="1">
        <v>1310</v>
      </c>
      <c r="F1502" s="1" t="s">
        <v>107</v>
      </c>
      <c r="G1502" s="2">
        <v>45808</v>
      </c>
      <c r="H1502" s="1" t="s">
        <v>49</v>
      </c>
      <c r="I1502" s="1" t="s">
        <v>50</v>
      </c>
      <c r="J1502" s="1" t="s">
        <v>38</v>
      </c>
      <c r="K1502" s="1">
        <v>10</v>
      </c>
      <c r="L1502" s="1">
        <v>81</v>
      </c>
      <c r="M1502" s="1" t="s">
        <v>54</v>
      </c>
      <c r="N1502" s="1" t="s">
        <v>40</v>
      </c>
      <c r="O1502" s="1">
        <v>49</v>
      </c>
      <c r="P1502" s="35">
        <f t="shared" si="70"/>
        <v>0.49</v>
      </c>
      <c r="Q1502" s="1">
        <f t="shared" si="69"/>
        <v>0.15597184423005744</v>
      </c>
      <c r="R1502" s="1">
        <v>4</v>
      </c>
      <c r="S1502" s="1">
        <v>1.5</v>
      </c>
      <c r="T1502" s="1">
        <f t="shared" si="71"/>
        <v>1.9106550918182037E-2</v>
      </c>
      <c r="U1502" s="1">
        <v>1</v>
      </c>
      <c r="V1502" s="1">
        <v>5</v>
      </c>
      <c r="W1502" s="1"/>
      <c r="X1502" s="1"/>
      <c r="Y1502" s="1"/>
      <c r="Z1502" s="1"/>
      <c r="AA1502" s="1"/>
      <c r="AB1502" s="1"/>
      <c r="AC1502" s="1" t="s">
        <v>41</v>
      </c>
      <c r="AD1502" s="1" t="s">
        <v>87</v>
      </c>
      <c r="AE1502" s="1" t="s">
        <v>40</v>
      </c>
      <c r="AF1502" s="3">
        <v>4709771.8398000002</v>
      </c>
      <c r="AG1502" s="3">
        <v>2459740.7777999998</v>
      </c>
      <c r="AH1502" s="3">
        <v>-75.634810999999999</v>
      </c>
      <c r="AI1502" s="3">
        <v>8.1520299999999999</v>
      </c>
    </row>
    <row r="1503" spans="1:35" ht="15.75" hidden="1" customHeight="1" x14ac:dyDescent="0.25">
      <c r="A1503" s="1" t="s">
        <v>32</v>
      </c>
      <c r="B1503" s="1" t="s">
        <v>104</v>
      </c>
      <c r="C1503" s="1" t="s">
        <v>105</v>
      </c>
      <c r="D1503" s="1">
        <v>32</v>
      </c>
      <c r="E1503" s="1">
        <v>1311</v>
      </c>
      <c r="F1503" s="1" t="s">
        <v>107</v>
      </c>
      <c r="G1503" s="2">
        <v>45808</v>
      </c>
      <c r="H1503" s="1" t="s">
        <v>49</v>
      </c>
      <c r="I1503" s="1" t="s">
        <v>50</v>
      </c>
      <c r="J1503" s="1" t="s">
        <v>38</v>
      </c>
      <c r="K1503" s="1">
        <v>10</v>
      </c>
      <c r="L1503" s="1">
        <v>82</v>
      </c>
      <c r="M1503" s="1" t="s">
        <v>52</v>
      </c>
      <c r="N1503" s="1" t="s">
        <v>40</v>
      </c>
      <c r="O1503" s="1">
        <v>57</v>
      </c>
      <c r="P1503" s="35">
        <f t="shared" si="70"/>
        <v>0.56999999999999995</v>
      </c>
      <c r="Q1503" s="1">
        <f t="shared" si="69"/>
        <v>0.18143663512476069</v>
      </c>
      <c r="R1503" s="1">
        <v>3</v>
      </c>
      <c r="S1503" s="1">
        <v>0.1</v>
      </c>
      <c r="T1503" s="1">
        <f t="shared" si="71"/>
        <v>2.5854720505278397E-2</v>
      </c>
      <c r="U1503" s="1">
        <v>1</v>
      </c>
      <c r="V1503" s="1">
        <v>5</v>
      </c>
      <c r="W1503" s="1"/>
      <c r="X1503" s="1"/>
      <c r="Y1503" s="1"/>
      <c r="Z1503" s="1"/>
      <c r="AA1503" s="1"/>
      <c r="AB1503" s="1"/>
      <c r="AC1503" s="1" t="s">
        <v>41</v>
      </c>
      <c r="AD1503" s="1" t="s">
        <v>87</v>
      </c>
      <c r="AE1503" s="1" t="s">
        <v>40</v>
      </c>
      <c r="AF1503" s="3">
        <v>4709770.5422999999</v>
      </c>
      <c r="AG1503" s="3">
        <v>2459744.6581999999</v>
      </c>
      <c r="AH1503" s="3">
        <v>-75.634822999999997</v>
      </c>
      <c r="AI1503" s="3">
        <v>8.1520650000000003</v>
      </c>
    </row>
    <row r="1504" spans="1:35" ht="15.75" hidden="1" customHeight="1" x14ac:dyDescent="0.25">
      <c r="A1504" s="1" t="s">
        <v>32</v>
      </c>
      <c r="B1504" s="1" t="s">
        <v>104</v>
      </c>
      <c r="C1504" s="1" t="s">
        <v>105</v>
      </c>
      <c r="D1504" s="1">
        <v>32</v>
      </c>
      <c r="E1504" s="1">
        <v>1312</v>
      </c>
      <c r="F1504" s="1" t="s">
        <v>107</v>
      </c>
      <c r="G1504" s="2">
        <v>45808</v>
      </c>
      <c r="H1504" s="1" t="s">
        <v>49</v>
      </c>
      <c r="I1504" s="1" t="s">
        <v>50</v>
      </c>
      <c r="J1504" s="1" t="s">
        <v>38</v>
      </c>
      <c r="K1504" s="1">
        <v>10</v>
      </c>
      <c r="L1504" s="1">
        <v>83</v>
      </c>
      <c r="M1504" s="1" t="s">
        <v>52</v>
      </c>
      <c r="N1504" s="1" t="s">
        <v>40</v>
      </c>
      <c r="O1504" s="1">
        <v>43.5</v>
      </c>
      <c r="P1504" s="35">
        <f t="shared" si="70"/>
        <v>0.435</v>
      </c>
      <c r="Q1504" s="1">
        <f t="shared" si="69"/>
        <v>0.13846480048994894</v>
      </c>
      <c r="R1504" s="1">
        <v>2.5</v>
      </c>
      <c r="S1504" s="1">
        <v>0.1</v>
      </c>
      <c r="T1504" s="1">
        <f t="shared" si="71"/>
        <v>1.5058047053281948E-2</v>
      </c>
      <c r="U1504" s="1">
        <v>1</v>
      </c>
      <c r="V1504" s="1">
        <v>5</v>
      </c>
      <c r="W1504" s="1"/>
      <c r="X1504" s="1"/>
      <c r="Y1504" s="1"/>
      <c r="Z1504" s="1"/>
      <c r="AA1504" s="1"/>
      <c r="AB1504" s="1"/>
      <c r="AC1504" s="1" t="s">
        <v>41</v>
      </c>
      <c r="AD1504" s="1" t="s">
        <v>87</v>
      </c>
      <c r="AE1504" s="1" t="s">
        <v>40</v>
      </c>
      <c r="AF1504" s="3">
        <v>4709766.5186000001</v>
      </c>
      <c r="AG1504" s="3">
        <v>2459736.1663000002</v>
      </c>
      <c r="AH1504" s="3">
        <v>-75.634859000000006</v>
      </c>
      <c r="AI1504" s="3">
        <v>8.1519880009999994</v>
      </c>
    </row>
    <row r="1505" spans="1:35" ht="15.75" hidden="1" customHeight="1" x14ac:dyDescent="0.25">
      <c r="A1505" s="1" t="s">
        <v>32</v>
      </c>
      <c r="B1505" s="1" t="s">
        <v>104</v>
      </c>
      <c r="C1505" s="1" t="s">
        <v>105</v>
      </c>
      <c r="D1505" s="1">
        <v>32</v>
      </c>
      <c r="E1505" s="1">
        <v>1313</v>
      </c>
      <c r="F1505" s="1" t="s">
        <v>107</v>
      </c>
      <c r="G1505" s="2">
        <v>45808</v>
      </c>
      <c r="H1505" s="1" t="s">
        <v>49</v>
      </c>
      <c r="I1505" s="1" t="s">
        <v>50</v>
      </c>
      <c r="J1505" s="1" t="s">
        <v>38</v>
      </c>
      <c r="K1505" s="1">
        <v>10</v>
      </c>
      <c r="L1505" s="1">
        <v>84</v>
      </c>
      <c r="M1505" s="1" t="s">
        <v>52</v>
      </c>
      <c r="N1505" s="1" t="s">
        <v>40</v>
      </c>
      <c r="O1505" s="1">
        <v>52.5</v>
      </c>
      <c r="P1505" s="35">
        <f t="shared" si="70"/>
        <v>0.52500000000000002</v>
      </c>
      <c r="Q1505" s="1">
        <f t="shared" si="69"/>
        <v>0.16711269024649011</v>
      </c>
      <c r="R1505" s="1">
        <v>3.4</v>
      </c>
      <c r="S1505" s="1">
        <v>0.3</v>
      </c>
      <c r="T1505" s="1">
        <f t="shared" si="71"/>
        <v>2.1933540594851829E-2</v>
      </c>
      <c r="U1505" s="1">
        <v>0</v>
      </c>
      <c r="V1505" s="1">
        <v>4</v>
      </c>
      <c r="W1505" s="1"/>
      <c r="X1505" s="1"/>
      <c r="Y1505" s="1"/>
      <c r="Z1505" s="1"/>
      <c r="AA1505" s="1"/>
      <c r="AB1505" s="1"/>
      <c r="AC1505" s="1" t="s">
        <v>41</v>
      </c>
      <c r="AD1505" s="1" t="s">
        <v>87</v>
      </c>
      <c r="AE1505" s="1" t="s">
        <v>40</v>
      </c>
      <c r="AF1505" s="3">
        <v>4709770.8304000003</v>
      </c>
      <c r="AG1505" s="3">
        <v>2459738.1294</v>
      </c>
      <c r="AH1505" s="3">
        <v>-75.634820000000005</v>
      </c>
      <c r="AI1505" s="3">
        <v>8.1520060000000001</v>
      </c>
    </row>
    <row r="1506" spans="1:35" ht="15.75" hidden="1" customHeight="1" x14ac:dyDescent="0.25">
      <c r="A1506" s="1" t="s">
        <v>32</v>
      </c>
      <c r="B1506" s="1" t="s">
        <v>104</v>
      </c>
      <c r="C1506" s="1" t="s">
        <v>105</v>
      </c>
      <c r="D1506" s="1">
        <v>32</v>
      </c>
      <c r="E1506" s="1">
        <v>1314</v>
      </c>
      <c r="F1506" s="1" t="s">
        <v>107</v>
      </c>
      <c r="G1506" s="2">
        <v>45808</v>
      </c>
      <c r="H1506" s="1" t="s">
        <v>49</v>
      </c>
      <c r="I1506" s="1" t="s">
        <v>50</v>
      </c>
      <c r="J1506" s="1" t="s">
        <v>38</v>
      </c>
      <c r="K1506" s="1">
        <v>10</v>
      </c>
      <c r="L1506" s="1">
        <v>85</v>
      </c>
      <c r="M1506" s="1" t="s">
        <v>52</v>
      </c>
      <c r="N1506" s="1" t="s">
        <v>40</v>
      </c>
      <c r="O1506" s="1">
        <v>55</v>
      </c>
      <c r="P1506" s="35">
        <f t="shared" si="70"/>
        <v>0.55000000000000004</v>
      </c>
      <c r="Q1506" s="1">
        <f t="shared" si="69"/>
        <v>0.17507043740108488</v>
      </c>
      <c r="R1506" s="1">
        <v>2.5</v>
      </c>
      <c r="S1506" s="1">
        <v>0.1</v>
      </c>
      <c r="T1506" s="1">
        <f t="shared" si="71"/>
        <v>2.4072185142649173E-2</v>
      </c>
      <c r="U1506" s="1">
        <v>1</v>
      </c>
      <c r="V1506" s="1">
        <v>5</v>
      </c>
      <c r="W1506" s="1"/>
      <c r="X1506" s="1"/>
      <c r="Y1506" s="1"/>
      <c r="Z1506" s="1"/>
      <c r="AA1506" s="1"/>
      <c r="AB1506" s="1"/>
      <c r="AC1506" s="1" t="s">
        <v>41</v>
      </c>
      <c r="AD1506" s="1" t="s">
        <v>87</v>
      </c>
      <c r="AE1506" s="1" t="s">
        <v>40</v>
      </c>
      <c r="AF1506" s="3">
        <v>4709771.7849000003</v>
      </c>
      <c r="AG1506" s="3">
        <v>2459732.3706</v>
      </c>
      <c r="AH1506" s="3">
        <v>-75.634810999999999</v>
      </c>
      <c r="AI1506" s="3">
        <v>8.1519539999999999</v>
      </c>
    </row>
    <row r="1507" spans="1:35" ht="15.75" hidden="1" customHeight="1" x14ac:dyDescent="0.25">
      <c r="A1507" s="1" t="s">
        <v>32</v>
      </c>
      <c r="B1507" s="1" t="s">
        <v>104</v>
      </c>
      <c r="C1507" s="1" t="s">
        <v>105</v>
      </c>
      <c r="D1507" s="1">
        <v>32</v>
      </c>
      <c r="E1507" s="1">
        <v>1315</v>
      </c>
      <c r="F1507" s="1" t="s">
        <v>107</v>
      </c>
      <c r="G1507" s="2">
        <v>45808</v>
      </c>
      <c r="H1507" s="1" t="s">
        <v>49</v>
      </c>
      <c r="I1507" s="1" t="s">
        <v>50</v>
      </c>
      <c r="J1507" s="1" t="s">
        <v>38</v>
      </c>
      <c r="K1507" s="1">
        <v>10</v>
      </c>
      <c r="L1507" s="1">
        <v>86</v>
      </c>
      <c r="M1507" s="1" t="s">
        <v>52</v>
      </c>
      <c r="N1507" s="1" t="s">
        <v>40</v>
      </c>
      <c r="O1507" s="1">
        <v>54.5</v>
      </c>
      <c r="P1507" s="35">
        <f t="shared" si="70"/>
        <v>0.54500000000000004</v>
      </c>
      <c r="Q1507" s="1">
        <f t="shared" si="69"/>
        <v>0.17347888797016595</v>
      </c>
      <c r="R1507" s="1">
        <v>2.6</v>
      </c>
      <c r="S1507" s="1">
        <v>0.1</v>
      </c>
      <c r="T1507" s="1">
        <f t="shared" si="71"/>
        <v>2.363649848593511E-2</v>
      </c>
      <c r="U1507" s="1">
        <v>0</v>
      </c>
      <c r="V1507" s="1">
        <v>5</v>
      </c>
      <c r="W1507" s="1"/>
      <c r="X1507" s="1"/>
      <c r="Y1507" s="1"/>
      <c r="Z1507" s="1"/>
      <c r="AA1507" s="1"/>
      <c r="AB1507" s="1"/>
      <c r="AC1507" s="1" t="s">
        <v>41</v>
      </c>
      <c r="AD1507" s="1" t="s">
        <v>87</v>
      </c>
      <c r="AE1507" s="1" t="s">
        <v>40</v>
      </c>
      <c r="AF1507" s="3">
        <v>4709773.6299000001</v>
      </c>
      <c r="AG1507" s="3">
        <v>2459727.9336000001</v>
      </c>
      <c r="AH1507" s="3">
        <v>-75.634793999999999</v>
      </c>
      <c r="AI1507" s="3">
        <v>8.1519140009999997</v>
      </c>
    </row>
    <row r="1508" spans="1:35" ht="15.75" hidden="1" customHeight="1" x14ac:dyDescent="0.25">
      <c r="A1508" s="1" t="s">
        <v>32</v>
      </c>
      <c r="B1508" s="1" t="s">
        <v>104</v>
      </c>
      <c r="C1508" s="1" t="s">
        <v>105</v>
      </c>
      <c r="D1508" s="1">
        <v>32</v>
      </c>
      <c r="E1508" s="1">
        <v>1316</v>
      </c>
      <c r="F1508" s="1" t="s">
        <v>107</v>
      </c>
      <c r="G1508" s="2">
        <v>45808</v>
      </c>
      <c r="H1508" s="1" t="s">
        <v>49</v>
      </c>
      <c r="I1508" s="1" t="s">
        <v>50</v>
      </c>
      <c r="J1508" s="1" t="s">
        <v>38</v>
      </c>
      <c r="K1508" s="1">
        <v>10</v>
      </c>
      <c r="L1508" s="1">
        <v>87</v>
      </c>
      <c r="M1508" s="1" t="s">
        <v>52</v>
      </c>
      <c r="N1508" s="1" t="s">
        <v>40</v>
      </c>
      <c r="O1508" s="1">
        <v>51.5</v>
      </c>
      <c r="P1508" s="35">
        <f t="shared" si="70"/>
        <v>0.51500000000000001</v>
      </c>
      <c r="Q1508" s="1">
        <f t="shared" si="69"/>
        <v>0.16392959138465221</v>
      </c>
      <c r="R1508" s="1">
        <v>3.2</v>
      </c>
      <c r="S1508" s="1">
        <v>0.1</v>
      </c>
      <c r="T1508" s="1">
        <f t="shared" si="71"/>
        <v>2.1105934890773972E-2</v>
      </c>
      <c r="U1508" s="1">
        <v>1</v>
      </c>
      <c r="V1508" s="1">
        <v>5</v>
      </c>
      <c r="W1508" s="1"/>
      <c r="X1508" s="1"/>
      <c r="Y1508" s="1"/>
      <c r="Z1508" s="1"/>
      <c r="AA1508" s="1"/>
      <c r="AB1508" s="1"/>
      <c r="AC1508" s="1" t="s">
        <v>41</v>
      </c>
      <c r="AD1508" s="1" t="s">
        <v>87</v>
      </c>
      <c r="AE1508" s="1" t="s">
        <v>40</v>
      </c>
      <c r="AF1508" s="3">
        <v>4709768.6711999997</v>
      </c>
      <c r="AG1508" s="3">
        <v>2459728.1872</v>
      </c>
      <c r="AH1508" s="3">
        <v>-75.634838999999999</v>
      </c>
      <c r="AI1508" s="3">
        <v>8.151916001</v>
      </c>
    </row>
    <row r="1509" spans="1:35" ht="15.75" hidden="1" customHeight="1" x14ac:dyDescent="0.25">
      <c r="A1509" s="1" t="s">
        <v>32</v>
      </c>
      <c r="B1509" s="1" t="s">
        <v>104</v>
      </c>
      <c r="C1509" s="1" t="s">
        <v>105</v>
      </c>
      <c r="D1509" s="1">
        <v>32</v>
      </c>
      <c r="E1509" s="1">
        <v>1317</v>
      </c>
      <c r="F1509" s="1" t="s">
        <v>107</v>
      </c>
      <c r="G1509" s="2">
        <v>45808</v>
      </c>
      <c r="H1509" s="1" t="s">
        <v>49</v>
      </c>
      <c r="I1509" s="1" t="s">
        <v>50</v>
      </c>
      <c r="J1509" s="1" t="s">
        <v>38</v>
      </c>
      <c r="K1509" s="1">
        <v>10</v>
      </c>
      <c r="L1509" s="1">
        <v>88</v>
      </c>
      <c r="M1509" s="1" t="s">
        <v>39</v>
      </c>
      <c r="N1509" s="1" t="s">
        <v>40</v>
      </c>
      <c r="O1509" s="1">
        <v>56.7</v>
      </c>
      <c r="P1509" s="35">
        <f t="shared" si="70"/>
        <v>0.56700000000000006</v>
      </c>
      <c r="Q1509" s="1">
        <f t="shared" si="69"/>
        <v>0.18048170546620934</v>
      </c>
      <c r="R1509" s="1">
        <v>6.8</v>
      </c>
      <c r="S1509" s="1">
        <v>5.0999999999999996</v>
      </c>
      <c r="T1509" s="1">
        <f t="shared" si="71"/>
        <v>2.5583281749835176E-2</v>
      </c>
      <c r="U1509" s="1">
        <v>8</v>
      </c>
      <c r="V1509" s="1">
        <v>12</v>
      </c>
      <c r="W1509" s="1">
        <v>0</v>
      </c>
      <c r="X1509" s="1">
        <v>0</v>
      </c>
      <c r="Y1509" s="1">
        <v>0</v>
      </c>
      <c r="Z1509" s="1">
        <v>0</v>
      </c>
      <c r="AA1509" s="1">
        <v>0</v>
      </c>
      <c r="AB1509" s="1">
        <v>0</v>
      </c>
      <c r="AC1509" s="1" t="s">
        <v>41</v>
      </c>
      <c r="AD1509" s="1" t="s">
        <v>87</v>
      </c>
      <c r="AE1509" s="1" t="s">
        <v>40</v>
      </c>
      <c r="AF1509" s="3">
        <v>4709765.7188999997</v>
      </c>
      <c r="AG1509" s="3">
        <v>2459731.8571000001</v>
      </c>
      <c r="AH1509" s="3">
        <v>-75.634866000000002</v>
      </c>
      <c r="AI1509" s="3">
        <v>8.1519490000000001</v>
      </c>
    </row>
    <row r="1510" spans="1:35" ht="15.75" hidden="1" customHeight="1" x14ac:dyDescent="0.25">
      <c r="A1510" s="1" t="s">
        <v>32</v>
      </c>
      <c r="B1510" s="1" t="s">
        <v>104</v>
      </c>
      <c r="C1510" s="1" t="s">
        <v>105</v>
      </c>
      <c r="D1510" s="1">
        <v>32</v>
      </c>
      <c r="E1510" s="1">
        <v>1318</v>
      </c>
      <c r="F1510" s="1" t="s">
        <v>107</v>
      </c>
      <c r="G1510" s="2">
        <v>45808</v>
      </c>
      <c r="H1510" s="1" t="s">
        <v>49</v>
      </c>
      <c r="I1510" s="1" t="s">
        <v>50</v>
      </c>
      <c r="J1510" s="1" t="s">
        <v>38</v>
      </c>
      <c r="K1510" s="1">
        <v>10</v>
      </c>
      <c r="L1510" s="1">
        <v>89</v>
      </c>
      <c r="M1510" s="1" t="s">
        <v>54</v>
      </c>
      <c r="N1510" s="1" t="s">
        <v>40</v>
      </c>
      <c r="O1510" s="1">
        <v>49.5</v>
      </c>
      <c r="P1510" s="35">
        <f t="shared" si="70"/>
        <v>0.495</v>
      </c>
      <c r="Q1510" s="1">
        <f t="shared" si="69"/>
        <v>0.15756339366097638</v>
      </c>
      <c r="R1510" s="1">
        <v>3.6</v>
      </c>
      <c r="S1510" s="1">
        <v>1.5</v>
      </c>
      <c r="T1510" s="1">
        <f t="shared" si="71"/>
        <v>1.9498469965545828E-2</v>
      </c>
      <c r="U1510" s="1">
        <v>1</v>
      </c>
      <c r="V1510" s="1">
        <v>5</v>
      </c>
      <c r="W1510" s="1"/>
      <c r="X1510" s="1"/>
      <c r="Y1510" s="1"/>
      <c r="Z1510" s="1"/>
      <c r="AA1510" s="1"/>
      <c r="AB1510" s="1"/>
      <c r="AC1510" s="1" t="s">
        <v>41</v>
      </c>
      <c r="AD1510" s="1" t="s">
        <v>87</v>
      </c>
      <c r="AE1510" s="1" t="s">
        <v>40</v>
      </c>
      <c r="AF1510" s="3">
        <v>4709764.8290999997</v>
      </c>
      <c r="AG1510" s="3">
        <v>2459730.6460000002</v>
      </c>
      <c r="AH1510" s="3">
        <v>-75.634873999999996</v>
      </c>
      <c r="AI1510" s="3">
        <v>8.1519379999999995</v>
      </c>
    </row>
    <row r="1511" spans="1:35" ht="15.75" hidden="1" customHeight="1" x14ac:dyDescent="0.25">
      <c r="A1511" s="1" t="s">
        <v>32</v>
      </c>
      <c r="B1511" s="1" t="s">
        <v>104</v>
      </c>
      <c r="C1511" s="1" t="s">
        <v>105</v>
      </c>
      <c r="D1511" s="1">
        <v>32</v>
      </c>
      <c r="E1511" s="1" t="s">
        <v>40</v>
      </c>
      <c r="F1511" s="1" t="s">
        <v>107</v>
      </c>
      <c r="G1511" s="2">
        <v>45808</v>
      </c>
      <c r="H1511" s="1" t="s">
        <v>49</v>
      </c>
      <c r="I1511" s="1" t="s">
        <v>50</v>
      </c>
      <c r="J1511" s="1" t="s">
        <v>38</v>
      </c>
      <c r="K1511" s="1">
        <v>10</v>
      </c>
      <c r="L1511" s="1">
        <v>90</v>
      </c>
      <c r="M1511" s="1" t="s">
        <v>47</v>
      </c>
      <c r="N1511" s="1">
        <v>7</v>
      </c>
      <c r="O1511" s="1" t="s">
        <v>40</v>
      </c>
      <c r="P1511" s="35"/>
      <c r="Q1511" s="1"/>
      <c r="R1511" s="1"/>
      <c r="S1511" s="1" t="s">
        <v>40</v>
      </c>
      <c r="T1511" s="1">
        <f t="shared" si="71"/>
        <v>0</v>
      </c>
      <c r="U1511" s="1" t="s">
        <v>40</v>
      </c>
      <c r="V1511" s="1" t="s">
        <v>40</v>
      </c>
      <c r="W1511" s="1"/>
      <c r="X1511" s="1"/>
      <c r="Y1511" s="1"/>
      <c r="Z1511" s="1"/>
      <c r="AA1511" s="1"/>
      <c r="AB1511" s="1"/>
      <c r="AC1511" s="1" t="s">
        <v>41</v>
      </c>
      <c r="AD1511" s="1" t="s">
        <v>87</v>
      </c>
      <c r="AE1511" s="1" t="s">
        <v>40</v>
      </c>
    </row>
    <row r="1512" spans="1:35" ht="15.75" hidden="1" customHeight="1" x14ac:dyDescent="0.25">
      <c r="A1512" s="1" t="s">
        <v>32</v>
      </c>
      <c r="B1512" s="1" t="s">
        <v>104</v>
      </c>
      <c r="C1512" s="1" t="s">
        <v>105</v>
      </c>
      <c r="D1512" s="1">
        <v>32</v>
      </c>
      <c r="E1512" s="1" t="s">
        <v>40</v>
      </c>
      <c r="F1512" s="1" t="s">
        <v>107</v>
      </c>
      <c r="G1512" s="2">
        <v>45808</v>
      </c>
      <c r="H1512" s="1" t="s">
        <v>49</v>
      </c>
      <c r="I1512" s="1" t="s">
        <v>50</v>
      </c>
      <c r="J1512" s="1" t="s">
        <v>38</v>
      </c>
      <c r="K1512" s="1">
        <v>10</v>
      </c>
      <c r="L1512" s="1">
        <v>91</v>
      </c>
      <c r="M1512" s="1" t="s">
        <v>46</v>
      </c>
      <c r="N1512" s="1">
        <v>6</v>
      </c>
      <c r="O1512" s="1" t="s">
        <v>40</v>
      </c>
      <c r="P1512" s="35"/>
      <c r="Q1512" s="1"/>
      <c r="R1512" s="1"/>
      <c r="S1512" s="1" t="s">
        <v>40</v>
      </c>
      <c r="T1512" s="1">
        <f t="shared" si="71"/>
        <v>0</v>
      </c>
      <c r="U1512" s="1" t="s">
        <v>40</v>
      </c>
      <c r="V1512" s="1" t="s">
        <v>40</v>
      </c>
      <c r="W1512" s="1"/>
      <c r="X1512" s="1"/>
      <c r="Y1512" s="1"/>
      <c r="Z1512" s="1"/>
      <c r="AA1512" s="1"/>
      <c r="AB1512" s="1"/>
      <c r="AC1512" s="1" t="s">
        <v>41</v>
      </c>
      <c r="AD1512" s="1" t="s">
        <v>87</v>
      </c>
      <c r="AE1512" s="1" t="s">
        <v>40</v>
      </c>
    </row>
    <row r="1513" spans="1:35" ht="15.75" hidden="1" customHeight="1" x14ac:dyDescent="0.25">
      <c r="A1513" s="1" t="s">
        <v>32</v>
      </c>
      <c r="B1513" s="1" t="s">
        <v>104</v>
      </c>
      <c r="C1513" s="1" t="s">
        <v>105</v>
      </c>
      <c r="D1513" s="1">
        <v>32</v>
      </c>
      <c r="E1513" s="1" t="s">
        <v>40</v>
      </c>
      <c r="F1513" s="1" t="s">
        <v>107</v>
      </c>
      <c r="G1513" s="2">
        <v>45808</v>
      </c>
      <c r="H1513" s="1" t="s">
        <v>49</v>
      </c>
      <c r="I1513" s="1" t="s">
        <v>50</v>
      </c>
      <c r="J1513" s="1" t="s">
        <v>38</v>
      </c>
      <c r="K1513" s="1">
        <v>10</v>
      </c>
      <c r="L1513" s="1">
        <v>92</v>
      </c>
      <c r="M1513" s="1" t="s">
        <v>44</v>
      </c>
      <c r="N1513" s="1">
        <v>19</v>
      </c>
      <c r="O1513" s="1" t="s">
        <v>40</v>
      </c>
      <c r="P1513" s="35"/>
      <c r="Q1513" s="1"/>
      <c r="R1513" s="1"/>
      <c r="S1513" s="1" t="s">
        <v>40</v>
      </c>
      <c r="T1513" s="1">
        <f t="shared" si="71"/>
        <v>0</v>
      </c>
      <c r="U1513" s="1" t="s">
        <v>40</v>
      </c>
      <c r="V1513" s="1" t="s">
        <v>40</v>
      </c>
      <c r="W1513" s="1"/>
      <c r="X1513" s="1"/>
      <c r="Y1513" s="1"/>
      <c r="Z1513" s="1"/>
      <c r="AA1513" s="1"/>
      <c r="AB1513" s="1"/>
      <c r="AC1513" s="1" t="s">
        <v>41</v>
      </c>
      <c r="AD1513" s="1" t="s">
        <v>87</v>
      </c>
      <c r="AE1513" s="1" t="s">
        <v>40</v>
      </c>
    </row>
    <row r="1514" spans="1:35" ht="15.75" hidden="1" customHeight="1" x14ac:dyDescent="0.25">
      <c r="A1514" s="1" t="s">
        <v>32</v>
      </c>
      <c r="B1514" s="1" t="s">
        <v>104</v>
      </c>
      <c r="C1514" s="1" t="s">
        <v>105</v>
      </c>
      <c r="D1514" s="1">
        <v>33</v>
      </c>
      <c r="E1514" s="1">
        <v>1320</v>
      </c>
      <c r="F1514" s="1" t="s">
        <v>78</v>
      </c>
      <c r="G1514" s="2">
        <v>45808</v>
      </c>
      <c r="H1514" s="1" t="s">
        <v>36</v>
      </c>
      <c r="I1514" s="1" t="s">
        <v>37</v>
      </c>
      <c r="J1514" s="1" t="s">
        <v>38</v>
      </c>
      <c r="K1514" s="1">
        <v>1</v>
      </c>
      <c r="L1514" s="1">
        <v>1</v>
      </c>
      <c r="M1514" s="1" t="s">
        <v>39</v>
      </c>
      <c r="N1514" s="1" t="s">
        <v>40</v>
      </c>
      <c r="O1514" s="1">
        <v>55.5</v>
      </c>
      <c r="P1514" s="35">
        <f t="shared" ref="P1514:P1577" si="72">(O1514/100)</f>
        <v>0.55500000000000005</v>
      </c>
      <c r="Q1514" s="1">
        <f t="shared" ref="Q1514:Q1574" si="73">(P1514/PI())</f>
        <v>0.17666198683200385</v>
      </c>
      <c r="R1514" s="1">
        <v>8</v>
      </c>
      <c r="S1514" s="1">
        <v>5.5</v>
      </c>
      <c r="T1514" s="1">
        <f t="shared" si="71"/>
        <v>2.4511850672940535E-2</v>
      </c>
      <c r="U1514" s="1">
        <v>17</v>
      </c>
      <c r="V1514" s="1">
        <v>20</v>
      </c>
      <c r="W1514" s="1">
        <v>0</v>
      </c>
      <c r="X1514" s="1">
        <v>0</v>
      </c>
      <c r="Y1514" s="1">
        <v>0</v>
      </c>
      <c r="Z1514" s="1">
        <v>0</v>
      </c>
      <c r="AA1514" s="1">
        <v>0</v>
      </c>
      <c r="AB1514" s="1">
        <v>2</v>
      </c>
      <c r="AC1514" s="1" t="s">
        <v>41</v>
      </c>
      <c r="AD1514" s="1" t="s">
        <v>67</v>
      </c>
      <c r="AE1514" s="1" t="s">
        <v>40</v>
      </c>
      <c r="AF1514" s="3">
        <v>4709976.7243999997</v>
      </c>
      <c r="AG1514" s="3">
        <v>2459600.1636000001</v>
      </c>
      <c r="AH1514" s="3">
        <v>-75.632943999999995</v>
      </c>
      <c r="AI1514" s="3">
        <v>8.1507710000000007</v>
      </c>
    </row>
    <row r="1515" spans="1:35" ht="15.75" hidden="1" customHeight="1" x14ac:dyDescent="0.25">
      <c r="A1515" s="1" t="s">
        <v>32</v>
      </c>
      <c r="B1515" s="1" t="s">
        <v>104</v>
      </c>
      <c r="C1515" s="1" t="s">
        <v>105</v>
      </c>
      <c r="D1515" s="1">
        <v>33</v>
      </c>
      <c r="E1515" s="1">
        <v>1321</v>
      </c>
      <c r="F1515" s="1" t="s">
        <v>78</v>
      </c>
      <c r="G1515" s="2">
        <v>45808</v>
      </c>
      <c r="H1515" s="1" t="s">
        <v>36</v>
      </c>
      <c r="I1515" s="1" t="s">
        <v>37</v>
      </c>
      <c r="J1515" s="1" t="s">
        <v>38</v>
      </c>
      <c r="K1515" s="1">
        <v>3</v>
      </c>
      <c r="L1515" s="1">
        <v>2</v>
      </c>
      <c r="M1515" s="1" t="s">
        <v>39</v>
      </c>
      <c r="N1515" s="1" t="s">
        <v>40</v>
      </c>
      <c r="O1515" s="1">
        <v>60.7</v>
      </c>
      <c r="P1515" s="35">
        <f t="shared" si="72"/>
        <v>0.60699999999999998</v>
      </c>
      <c r="Q1515" s="1">
        <f t="shared" si="73"/>
        <v>0.19321410091356095</v>
      </c>
      <c r="R1515" s="1">
        <v>8.5</v>
      </c>
      <c r="S1515" s="1">
        <v>6.2</v>
      </c>
      <c r="T1515" s="1">
        <f t="shared" si="71"/>
        <v>2.9320239813632874E-2</v>
      </c>
      <c r="U1515" s="1">
        <v>15</v>
      </c>
      <c r="V1515" s="1">
        <v>23</v>
      </c>
      <c r="W1515" s="1">
        <v>1</v>
      </c>
      <c r="X1515" s="1">
        <v>0</v>
      </c>
      <c r="Y1515" s="1">
        <v>1</v>
      </c>
      <c r="Z1515" s="1">
        <v>0</v>
      </c>
      <c r="AA1515" s="1">
        <v>0</v>
      </c>
      <c r="AB1515" s="1">
        <v>2</v>
      </c>
      <c r="AC1515" s="1" t="s">
        <v>41</v>
      </c>
      <c r="AD1515" s="1" t="s">
        <v>67</v>
      </c>
      <c r="AE1515" s="1" t="s">
        <v>40</v>
      </c>
      <c r="AF1515" s="3">
        <v>4709989.6316</v>
      </c>
      <c r="AG1515" s="3">
        <v>2459584.8130999999</v>
      </c>
      <c r="AH1515" s="3">
        <v>-75.632825999999994</v>
      </c>
      <c r="AI1515" s="3">
        <v>8.1506329999999991</v>
      </c>
    </row>
    <row r="1516" spans="1:35" ht="15.75" hidden="1" customHeight="1" x14ac:dyDescent="0.25">
      <c r="A1516" s="1" t="s">
        <v>32</v>
      </c>
      <c r="B1516" s="1" t="s">
        <v>104</v>
      </c>
      <c r="C1516" s="1" t="s">
        <v>105</v>
      </c>
      <c r="D1516" s="1">
        <v>33</v>
      </c>
      <c r="E1516" s="1">
        <v>1322</v>
      </c>
      <c r="F1516" s="1" t="s">
        <v>78</v>
      </c>
      <c r="G1516" s="2">
        <v>45808</v>
      </c>
      <c r="H1516" s="1" t="s">
        <v>36</v>
      </c>
      <c r="I1516" s="1" t="s">
        <v>37</v>
      </c>
      <c r="J1516" s="1" t="s">
        <v>38</v>
      </c>
      <c r="K1516" s="1">
        <v>5</v>
      </c>
      <c r="L1516" s="1">
        <v>3</v>
      </c>
      <c r="M1516" s="1" t="s">
        <v>39</v>
      </c>
      <c r="N1516" s="1" t="s">
        <v>40</v>
      </c>
      <c r="O1516" s="1">
        <v>70.5</v>
      </c>
      <c r="P1516" s="35">
        <f t="shared" si="72"/>
        <v>0.70499999999999996</v>
      </c>
      <c r="Q1516" s="1">
        <f t="shared" si="73"/>
        <v>0.22440846975957243</v>
      </c>
      <c r="R1516" s="1">
        <v>8.3000000000000007</v>
      </c>
      <c r="S1516" s="1">
        <v>6</v>
      </c>
      <c r="T1516" s="1">
        <f t="shared" si="71"/>
        <v>3.9551992795124641E-2</v>
      </c>
      <c r="U1516" s="1">
        <v>16</v>
      </c>
      <c r="V1516" s="1">
        <v>23</v>
      </c>
      <c r="W1516" s="1">
        <v>2</v>
      </c>
      <c r="X1516" s="1">
        <v>0</v>
      </c>
      <c r="Y1516" s="1">
        <v>0</v>
      </c>
      <c r="Z1516" s="1">
        <v>0</v>
      </c>
      <c r="AA1516" s="1">
        <v>0</v>
      </c>
      <c r="AB1516" s="1">
        <v>3</v>
      </c>
      <c r="AC1516" s="1" t="s">
        <v>41</v>
      </c>
      <c r="AD1516" s="1" t="s">
        <v>67</v>
      </c>
      <c r="AE1516" s="1" t="s">
        <v>40</v>
      </c>
      <c r="AF1516" s="3">
        <v>4709997.8187999995</v>
      </c>
      <c r="AG1516" s="3">
        <v>2459606.3317</v>
      </c>
      <c r="AH1516" s="3">
        <v>-75.632752999999994</v>
      </c>
      <c r="AI1516" s="3">
        <v>8.1508280000000006</v>
      </c>
    </row>
    <row r="1517" spans="1:35" ht="15.75" hidden="1" customHeight="1" x14ac:dyDescent="0.25">
      <c r="A1517" s="1" t="s">
        <v>32</v>
      </c>
      <c r="B1517" s="1" t="s">
        <v>104</v>
      </c>
      <c r="C1517" s="1" t="s">
        <v>105</v>
      </c>
      <c r="D1517" s="1">
        <v>33</v>
      </c>
      <c r="E1517" s="1">
        <v>1323</v>
      </c>
      <c r="F1517" s="1" t="s">
        <v>78</v>
      </c>
      <c r="G1517" s="2">
        <v>45808</v>
      </c>
      <c r="H1517" s="1" t="s">
        <v>36</v>
      </c>
      <c r="I1517" s="1" t="s">
        <v>37</v>
      </c>
      <c r="J1517" s="1" t="s">
        <v>38</v>
      </c>
      <c r="K1517" s="1">
        <v>6</v>
      </c>
      <c r="L1517" s="1">
        <v>4</v>
      </c>
      <c r="M1517" s="1" t="s">
        <v>39</v>
      </c>
      <c r="N1517" s="1" t="s">
        <v>40</v>
      </c>
      <c r="O1517" s="1">
        <v>63.8</v>
      </c>
      <c r="P1517" s="35">
        <f t="shared" si="72"/>
        <v>0.63800000000000001</v>
      </c>
      <c r="Q1517" s="1">
        <f t="shared" si="73"/>
        <v>0.20308170738525846</v>
      </c>
      <c r="R1517" s="1">
        <v>9.8000000000000007</v>
      </c>
      <c r="S1517" s="1">
        <v>7</v>
      </c>
      <c r="T1517" s="1">
        <f t="shared" si="71"/>
        <v>3.2391532327948724E-2</v>
      </c>
      <c r="U1517" s="1">
        <v>20</v>
      </c>
      <c r="V1517" s="1">
        <v>25</v>
      </c>
      <c r="W1517" s="1">
        <v>4</v>
      </c>
      <c r="X1517" s="1">
        <v>0</v>
      </c>
      <c r="Y1517" s="1">
        <v>0</v>
      </c>
      <c r="Z1517" s="1">
        <v>0</v>
      </c>
      <c r="AA1517" s="1">
        <v>0</v>
      </c>
      <c r="AB1517" s="1">
        <v>3</v>
      </c>
      <c r="AC1517" s="1" t="s">
        <v>41</v>
      </c>
      <c r="AD1517" s="1" t="s">
        <v>67</v>
      </c>
      <c r="AE1517" s="1" t="s">
        <v>40</v>
      </c>
      <c r="AF1517" s="3">
        <v>4710001.4554000003</v>
      </c>
      <c r="AG1517" s="3">
        <v>2459589.2716999999</v>
      </c>
      <c r="AH1517" s="3">
        <v>-75.632718999999994</v>
      </c>
      <c r="AI1517" s="3">
        <v>8.1506740000000004</v>
      </c>
    </row>
    <row r="1518" spans="1:35" ht="15.75" hidden="1" customHeight="1" x14ac:dyDescent="0.25">
      <c r="A1518" s="1" t="s">
        <v>32</v>
      </c>
      <c r="B1518" s="1" t="s">
        <v>104</v>
      </c>
      <c r="C1518" s="1" t="s">
        <v>105</v>
      </c>
      <c r="D1518" s="1">
        <v>33</v>
      </c>
      <c r="E1518" s="1">
        <v>1324</v>
      </c>
      <c r="F1518" s="1" t="s">
        <v>78</v>
      </c>
      <c r="G1518" s="2">
        <v>45808</v>
      </c>
      <c r="H1518" s="1" t="s">
        <v>36</v>
      </c>
      <c r="I1518" s="1" t="s">
        <v>37</v>
      </c>
      <c r="J1518" s="1" t="s">
        <v>38</v>
      </c>
      <c r="K1518" s="1">
        <v>9</v>
      </c>
      <c r="L1518" s="1">
        <v>5</v>
      </c>
      <c r="M1518" s="1" t="s">
        <v>39</v>
      </c>
      <c r="N1518" s="1" t="s">
        <v>40</v>
      </c>
      <c r="O1518" s="1">
        <v>55.3</v>
      </c>
      <c r="P1518" s="35">
        <f t="shared" si="72"/>
        <v>0.55299999999999994</v>
      </c>
      <c r="Q1518" s="1">
        <f t="shared" si="73"/>
        <v>0.17602536705963623</v>
      </c>
      <c r="R1518" s="1">
        <v>9</v>
      </c>
      <c r="S1518" s="1">
        <v>7.2</v>
      </c>
      <c r="T1518" s="1">
        <f t="shared" si="71"/>
        <v>2.4335506995994707E-2</v>
      </c>
      <c r="U1518" s="1">
        <v>12</v>
      </c>
      <c r="V1518" s="1">
        <v>20</v>
      </c>
      <c r="W1518" s="1">
        <v>3</v>
      </c>
      <c r="X1518" s="1">
        <v>0</v>
      </c>
      <c r="Y1518" s="1">
        <v>0</v>
      </c>
      <c r="Z1518" s="1">
        <v>0</v>
      </c>
      <c r="AA1518" s="1">
        <v>0</v>
      </c>
      <c r="AB1518" s="1">
        <v>4</v>
      </c>
      <c r="AC1518" s="1" t="s">
        <v>41</v>
      </c>
      <c r="AD1518" s="1" t="s">
        <v>67</v>
      </c>
      <c r="AE1518" s="1" t="s">
        <v>40</v>
      </c>
      <c r="AF1518" s="3">
        <v>4710022.6579</v>
      </c>
      <c r="AG1518" s="3">
        <v>2459595.1072999998</v>
      </c>
      <c r="AH1518" s="3">
        <v>-75.632526999999996</v>
      </c>
      <c r="AI1518" s="3">
        <v>8.1507280009999992</v>
      </c>
    </row>
    <row r="1519" spans="1:35" ht="15.75" hidden="1" customHeight="1" x14ac:dyDescent="0.25">
      <c r="A1519" s="1" t="s">
        <v>32</v>
      </c>
      <c r="B1519" s="1" t="s">
        <v>104</v>
      </c>
      <c r="C1519" s="1" t="s">
        <v>105</v>
      </c>
      <c r="D1519" s="1">
        <v>33</v>
      </c>
      <c r="E1519" s="1">
        <v>1325</v>
      </c>
      <c r="F1519" s="1" t="s">
        <v>78</v>
      </c>
      <c r="G1519" s="2">
        <v>45808</v>
      </c>
      <c r="H1519" s="1" t="s">
        <v>36</v>
      </c>
      <c r="I1519" s="1" t="s">
        <v>37</v>
      </c>
      <c r="J1519" s="1" t="s">
        <v>38</v>
      </c>
      <c r="K1519" s="1">
        <v>10</v>
      </c>
      <c r="L1519" s="1">
        <v>6</v>
      </c>
      <c r="M1519" s="1" t="s">
        <v>39</v>
      </c>
      <c r="N1519" s="1" t="s">
        <v>40</v>
      </c>
      <c r="O1519" s="1">
        <v>60.6</v>
      </c>
      <c r="P1519" s="35">
        <f t="shared" si="72"/>
        <v>0.60599999999999998</v>
      </c>
      <c r="Q1519" s="1">
        <f t="shared" si="73"/>
        <v>0.19289579102737714</v>
      </c>
      <c r="R1519" s="1">
        <v>8.5</v>
      </c>
      <c r="S1519" s="1">
        <v>6.5</v>
      </c>
      <c r="T1519" s="1">
        <f t="shared" si="71"/>
        <v>2.9223712340647637E-2</v>
      </c>
      <c r="U1519" s="1">
        <v>15</v>
      </c>
      <c r="V1519" s="1">
        <v>23</v>
      </c>
      <c r="W1519" s="1">
        <v>2</v>
      </c>
      <c r="X1519" s="1">
        <v>0</v>
      </c>
      <c r="Y1519" s="1">
        <v>0</v>
      </c>
      <c r="Z1519" s="1">
        <v>0</v>
      </c>
      <c r="AA1519" s="1">
        <v>0</v>
      </c>
      <c r="AB1519" s="1">
        <v>4</v>
      </c>
      <c r="AC1519" s="1" t="s">
        <v>41</v>
      </c>
      <c r="AD1519" s="1" t="s">
        <v>67</v>
      </c>
      <c r="AE1519" s="1" t="s">
        <v>40</v>
      </c>
      <c r="AF1519" s="3">
        <v>4710019.7068999996</v>
      </c>
      <c r="AG1519" s="3">
        <v>2459582.0726999999</v>
      </c>
      <c r="AH1519" s="3">
        <v>-75.632553000000001</v>
      </c>
      <c r="AI1519" s="3">
        <v>8.1506100010000004</v>
      </c>
    </row>
    <row r="1520" spans="1:35" ht="15.75" hidden="1" customHeight="1" x14ac:dyDescent="0.25">
      <c r="A1520" s="1" t="s">
        <v>32</v>
      </c>
      <c r="B1520" s="1" t="s">
        <v>97</v>
      </c>
      <c r="C1520" s="1" t="s">
        <v>108</v>
      </c>
      <c r="D1520" s="1">
        <v>34</v>
      </c>
      <c r="E1520" s="1">
        <v>1326</v>
      </c>
      <c r="F1520" s="1" t="s">
        <v>48</v>
      </c>
      <c r="G1520" s="2">
        <v>45809</v>
      </c>
      <c r="H1520" s="1" t="s">
        <v>49</v>
      </c>
      <c r="I1520" s="1" t="s">
        <v>50</v>
      </c>
      <c r="J1520" s="1" t="s">
        <v>38</v>
      </c>
      <c r="K1520" s="1">
        <v>1</v>
      </c>
      <c r="L1520" s="1">
        <v>1</v>
      </c>
      <c r="M1520" s="1" t="s">
        <v>39</v>
      </c>
      <c r="N1520" s="1" t="s">
        <v>40</v>
      </c>
      <c r="O1520" s="1">
        <v>52.7</v>
      </c>
      <c r="P1520" s="35">
        <f t="shared" si="72"/>
        <v>0.52700000000000002</v>
      </c>
      <c r="Q1520" s="1">
        <f t="shared" si="73"/>
        <v>0.16774931001885771</v>
      </c>
      <c r="R1520" s="1">
        <v>8</v>
      </c>
      <c r="S1520" s="1">
        <v>5</v>
      </c>
      <c r="T1520" s="1">
        <f t="shared" si="71"/>
        <v>2.2100971594984503E-2</v>
      </c>
      <c r="U1520" s="1">
        <v>8</v>
      </c>
      <c r="V1520" s="1">
        <v>14</v>
      </c>
      <c r="W1520" s="1">
        <v>2</v>
      </c>
      <c r="X1520" s="1">
        <v>0</v>
      </c>
      <c r="Y1520" s="1">
        <v>0</v>
      </c>
      <c r="Z1520" s="1">
        <v>0</v>
      </c>
      <c r="AA1520" s="1">
        <v>0</v>
      </c>
      <c r="AB1520" s="1">
        <v>3</v>
      </c>
      <c r="AC1520" s="1" t="s">
        <v>41</v>
      </c>
      <c r="AD1520" s="1" t="s">
        <v>51</v>
      </c>
      <c r="AE1520" s="1" t="s">
        <v>40</v>
      </c>
      <c r="AF1520" s="3">
        <v>4718167.3394999998</v>
      </c>
      <c r="AG1520" s="3">
        <v>2579348.5849000001</v>
      </c>
      <c r="AH1520" s="3">
        <v>-75.565995999999998</v>
      </c>
      <c r="AI1520" s="3">
        <v>9.2337430000000005</v>
      </c>
    </row>
    <row r="1521" spans="1:35" ht="15.75" hidden="1" customHeight="1" x14ac:dyDescent="0.25">
      <c r="A1521" s="1" t="s">
        <v>32</v>
      </c>
      <c r="B1521" s="1" t="s">
        <v>97</v>
      </c>
      <c r="C1521" s="1" t="s">
        <v>108</v>
      </c>
      <c r="D1521" s="1">
        <v>34</v>
      </c>
      <c r="E1521" s="1">
        <v>1327</v>
      </c>
      <c r="F1521" s="1" t="s">
        <v>48</v>
      </c>
      <c r="G1521" s="2">
        <v>45809</v>
      </c>
      <c r="H1521" s="1" t="s">
        <v>49</v>
      </c>
      <c r="I1521" s="1" t="s">
        <v>50</v>
      </c>
      <c r="J1521" s="1" t="s">
        <v>38</v>
      </c>
      <c r="K1521" s="1">
        <v>1</v>
      </c>
      <c r="L1521" s="1">
        <v>2</v>
      </c>
      <c r="M1521" s="1" t="s">
        <v>39</v>
      </c>
      <c r="N1521" s="1" t="s">
        <v>40</v>
      </c>
      <c r="O1521" s="1">
        <v>56.4</v>
      </c>
      <c r="P1521" s="35">
        <f t="shared" si="72"/>
        <v>0.56399999999999995</v>
      </c>
      <c r="Q1521" s="1">
        <f t="shared" si="73"/>
        <v>0.17952677580765794</v>
      </c>
      <c r="R1521" s="1">
        <v>8</v>
      </c>
      <c r="S1521" s="1">
        <v>6</v>
      </c>
      <c r="T1521" s="1">
        <f t="shared" si="71"/>
        <v>2.5313275388879768E-2</v>
      </c>
      <c r="U1521" s="1">
        <v>8</v>
      </c>
      <c r="V1521" s="1">
        <v>11</v>
      </c>
      <c r="W1521" s="1">
        <v>1</v>
      </c>
      <c r="X1521" s="1">
        <v>0</v>
      </c>
      <c r="Y1521" s="1">
        <v>0</v>
      </c>
      <c r="Z1521" s="1">
        <v>0</v>
      </c>
      <c r="AA1521" s="1">
        <v>0</v>
      </c>
      <c r="AB1521" s="1">
        <v>2</v>
      </c>
      <c r="AC1521" s="1" t="s">
        <v>41</v>
      </c>
      <c r="AD1521" s="1" t="s">
        <v>51</v>
      </c>
      <c r="AE1521" s="1" t="s">
        <v>40</v>
      </c>
      <c r="AF1521" s="3">
        <v>4718163.8568000002</v>
      </c>
      <c r="AG1521" s="3">
        <v>2579353.3668999998</v>
      </c>
      <c r="AH1521" s="3">
        <v>-75.566028000000003</v>
      </c>
      <c r="AI1521" s="3">
        <v>9.2337860000000003</v>
      </c>
    </row>
    <row r="1522" spans="1:35" ht="15.75" hidden="1" customHeight="1" x14ac:dyDescent="0.25">
      <c r="A1522" s="1" t="s">
        <v>32</v>
      </c>
      <c r="B1522" s="1" t="s">
        <v>97</v>
      </c>
      <c r="C1522" s="1" t="s">
        <v>108</v>
      </c>
      <c r="D1522" s="1">
        <v>34</v>
      </c>
      <c r="E1522" s="1">
        <v>1328</v>
      </c>
      <c r="F1522" s="1" t="s">
        <v>48</v>
      </c>
      <c r="G1522" s="2">
        <v>45809</v>
      </c>
      <c r="H1522" s="1" t="s">
        <v>49</v>
      </c>
      <c r="I1522" s="1" t="s">
        <v>50</v>
      </c>
      <c r="J1522" s="1" t="s">
        <v>38</v>
      </c>
      <c r="K1522" s="1">
        <v>1</v>
      </c>
      <c r="L1522" s="1">
        <v>3</v>
      </c>
      <c r="M1522" s="1" t="s">
        <v>39</v>
      </c>
      <c r="N1522" s="1" t="s">
        <v>40</v>
      </c>
      <c r="O1522" s="1">
        <v>53</v>
      </c>
      <c r="P1522" s="35">
        <f t="shared" si="72"/>
        <v>0.53</v>
      </c>
      <c r="Q1522" s="1">
        <f t="shared" si="73"/>
        <v>0.16870423967740908</v>
      </c>
      <c r="R1522" s="1">
        <v>8</v>
      </c>
      <c r="S1522" s="1">
        <v>5.5</v>
      </c>
      <c r="T1522" s="1">
        <f t="shared" si="71"/>
        <v>2.2353311757256702E-2</v>
      </c>
      <c r="U1522" s="1">
        <v>9</v>
      </c>
      <c r="V1522" s="1">
        <v>13</v>
      </c>
      <c r="W1522" s="1">
        <v>2</v>
      </c>
      <c r="X1522" s="1">
        <v>0</v>
      </c>
      <c r="Y1522" s="1">
        <v>0</v>
      </c>
      <c r="Z1522" s="1">
        <v>0</v>
      </c>
      <c r="AA1522" s="1">
        <v>0</v>
      </c>
      <c r="AB1522" s="1">
        <v>4</v>
      </c>
      <c r="AC1522" s="1" t="s">
        <v>41</v>
      </c>
      <c r="AD1522" s="1" t="s">
        <v>51</v>
      </c>
      <c r="AE1522" s="1" t="s">
        <v>40</v>
      </c>
      <c r="AF1522" s="3">
        <v>4718161.6842</v>
      </c>
      <c r="AG1522" s="3">
        <v>2579356.9226000002</v>
      </c>
      <c r="AH1522" s="3">
        <v>-75.566047999999995</v>
      </c>
      <c r="AI1522" s="3">
        <v>9.2338180009999995</v>
      </c>
    </row>
    <row r="1523" spans="1:35" ht="15.75" hidden="1" customHeight="1" x14ac:dyDescent="0.25">
      <c r="A1523" s="1" t="s">
        <v>32</v>
      </c>
      <c r="B1523" s="1" t="s">
        <v>97</v>
      </c>
      <c r="C1523" s="1" t="s">
        <v>108</v>
      </c>
      <c r="D1523" s="1">
        <v>34</v>
      </c>
      <c r="E1523" s="1">
        <v>1329</v>
      </c>
      <c r="F1523" s="1" t="s">
        <v>48</v>
      </c>
      <c r="G1523" s="2">
        <v>45809</v>
      </c>
      <c r="H1523" s="1" t="s">
        <v>49</v>
      </c>
      <c r="I1523" s="1" t="s">
        <v>50</v>
      </c>
      <c r="J1523" s="1" t="s">
        <v>38</v>
      </c>
      <c r="K1523" s="1">
        <v>1</v>
      </c>
      <c r="L1523" s="1">
        <v>4</v>
      </c>
      <c r="M1523" s="1" t="s">
        <v>39</v>
      </c>
      <c r="N1523" s="1" t="s">
        <v>40</v>
      </c>
      <c r="O1523" s="1">
        <v>53.6</v>
      </c>
      <c r="P1523" s="35">
        <f t="shared" si="72"/>
        <v>0.53600000000000003</v>
      </c>
      <c r="Q1523" s="1">
        <f t="shared" si="73"/>
        <v>0.17061409899451183</v>
      </c>
      <c r="R1523" s="1">
        <v>8.4</v>
      </c>
      <c r="S1523" s="1">
        <v>6.5</v>
      </c>
      <c r="T1523" s="1">
        <f t="shared" ref="T1523:T1586" si="74">(PI()/4)*Q1523*Q1523</f>
        <v>2.2862289265264586E-2</v>
      </c>
      <c r="U1523" s="1">
        <v>6</v>
      </c>
      <c r="V1523" s="1">
        <v>10</v>
      </c>
      <c r="W1523" s="1">
        <v>2</v>
      </c>
      <c r="X1523" s="1">
        <v>0</v>
      </c>
      <c r="Y1523" s="1">
        <v>0</v>
      </c>
      <c r="Z1523" s="1">
        <v>0</v>
      </c>
      <c r="AA1523" s="1">
        <v>0</v>
      </c>
      <c r="AB1523" s="1">
        <v>0</v>
      </c>
      <c r="AC1523" s="1" t="s">
        <v>41</v>
      </c>
      <c r="AD1523" s="1" t="s">
        <v>51</v>
      </c>
      <c r="AE1523" s="1" t="s">
        <v>40</v>
      </c>
      <c r="AF1523" s="3">
        <v>4718165.1135</v>
      </c>
      <c r="AG1523" s="3">
        <v>2579359.9953999999</v>
      </c>
      <c r="AH1523" s="3">
        <v>-75.566017000000002</v>
      </c>
      <c r="AI1523" s="3">
        <v>9.2338459999999998</v>
      </c>
    </row>
    <row r="1524" spans="1:35" ht="15.75" hidden="1" customHeight="1" x14ac:dyDescent="0.25">
      <c r="A1524" s="1" t="s">
        <v>32</v>
      </c>
      <c r="B1524" s="1" t="s">
        <v>97</v>
      </c>
      <c r="C1524" s="1" t="s">
        <v>108</v>
      </c>
      <c r="D1524" s="1">
        <v>34</v>
      </c>
      <c r="E1524" s="1">
        <v>1330</v>
      </c>
      <c r="F1524" s="1" t="s">
        <v>48</v>
      </c>
      <c r="G1524" s="2">
        <v>45809</v>
      </c>
      <c r="H1524" s="1" t="s">
        <v>49</v>
      </c>
      <c r="I1524" s="1" t="s">
        <v>50</v>
      </c>
      <c r="J1524" s="1" t="s">
        <v>38</v>
      </c>
      <c r="K1524" s="1">
        <v>1</v>
      </c>
      <c r="L1524" s="1">
        <v>5</v>
      </c>
      <c r="M1524" s="1" t="s">
        <v>39</v>
      </c>
      <c r="N1524" s="1" t="s">
        <v>40</v>
      </c>
      <c r="O1524" s="1">
        <v>67.3</v>
      </c>
      <c r="P1524" s="35">
        <f t="shared" si="72"/>
        <v>0.67299999999999993</v>
      </c>
      <c r="Q1524" s="1">
        <f t="shared" si="73"/>
        <v>0.21422255340169111</v>
      </c>
      <c r="R1524" s="1">
        <v>10.199999999999999</v>
      </c>
      <c r="S1524" s="1">
        <v>8</v>
      </c>
      <c r="T1524" s="1">
        <f t="shared" si="74"/>
        <v>3.6042944609834524E-2</v>
      </c>
      <c r="U1524" s="1">
        <v>10</v>
      </c>
      <c r="V1524" s="1">
        <v>14</v>
      </c>
      <c r="W1524" s="1">
        <v>1</v>
      </c>
      <c r="X1524" s="1">
        <v>0</v>
      </c>
      <c r="Y1524" s="1">
        <v>0</v>
      </c>
      <c r="Z1524" s="1">
        <v>0</v>
      </c>
      <c r="AA1524" s="1">
        <v>0</v>
      </c>
      <c r="AB1524" s="1">
        <v>0</v>
      </c>
      <c r="AC1524" s="1" t="s">
        <v>41</v>
      </c>
      <c r="AD1524" s="1" t="s">
        <v>51</v>
      </c>
      <c r="AE1524" s="1" t="s">
        <v>40</v>
      </c>
      <c r="AF1524" s="3">
        <v>4718167.8268999998</v>
      </c>
      <c r="AG1524" s="3">
        <v>2579355.219</v>
      </c>
      <c r="AH1524" s="3">
        <v>-75.565991999999994</v>
      </c>
      <c r="AI1524" s="3">
        <v>9.233803</v>
      </c>
    </row>
    <row r="1525" spans="1:35" ht="15.75" hidden="1" customHeight="1" x14ac:dyDescent="0.25">
      <c r="A1525" s="1" t="s">
        <v>32</v>
      </c>
      <c r="B1525" s="1" t="s">
        <v>97</v>
      </c>
      <c r="C1525" s="1" t="s">
        <v>108</v>
      </c>
      <c r="D1525" s="1">
        <v>34</v>
      </c>
      <c r="E1525" s="1">
        <v>1331</v>
      </c>
      <c r="F1525" s="1" t="s">
        <v>48</v>
      </c>
      <c r="G1525" s="2">
        <v>45809</v>
      </c>
      <c r="H1525" s="1" t="s">
        <v>49</v>
      </c>
      <c r="I1525" s="1" t="s">
        <v>50</v>
      </c>
      <c r="J1525" s="1" t="s">
        <v>38</v>
      </c>
      <c r="K1525" s="1">
        <v>2</v>
      </c>
      <c r="L1525" s="1">
        <v>6</v>
      </c>
      <c r="M1525" s="1" t="s">
        <v>39</v>
      </c>
      <c r="N1525" s="1" t="s">
        <v>40</v>
      </c>
      <c r="O1525" s="1">
        <v>54</v>
      </c>
      <c r="P1525" s="35">
        <f t="shared" si="72"/>
        <v>0.54</v>
      </c>
      <c r="Q1525" s="1">
        <f t="shared" si="73"/>
        <v>0.17188733853924698</v>
      </c>
      <c r="R1525" s="1">
        <v>7</v>
      </c>
      <c r="S1525" s="1">
        <v>5</v>
      </c>
      <c r="T1525" s="1">
        <f t="shared" si="74"/>
        <v>2.3204790702798343E-2</v>
      </c>
      <c r="U1525" s="1">
        <v>10</v>
      </c>
      <c r="V1525" s="1">
        <v>13</v>
      </c>
      <c r="W1525" s="1">
        <v>0</v>
      </c>
      <c r="X1525" s="1">
        <v>0</v>
      </c>
      <c r="Y1525" s="1">
        <v>0</v>
      </c>
      <c r="Z1525" s="1">
        <v>0</v>
      </c>
      <c r="AA1525" s="1">
        <v>0</v>
      </c>
      <c r="AB1525" s="1">
        <v>3</v>
      </c>
      <c r="AC1525" s="1" t="s">
        <v>41</v>
      </c>
      <c r="AD1525" s="1" t="s">
        <v>51</v>
      </c>
      <c r="AE1525" s="1" t="s">
        <v>40</v>
      </c>
      <c r="AF1525" s="3">
        <v>4718166.3766000001</v>
      </c>
      <c r="AG1525" s="3">
        <v>2579352.2425000002</v>
      </c>
      <c r="AH1525" s="3">
        <v>-75.566005000000004</v>
      </c>
      <c r="AI1525" s="3">
        <v>9.2337760000000006</v>
      </c>
    </row>
    <row r="1526" spans="1:35" ht="15.75" hidden="1" customHeight="1" x14ac:dyDescent="0.25">
      <c r="A1526" s="1" t="s">
        <v>32</v>
      </c>
      <c r="B1526" s="1" t="s">
        <v>97</v>
      </c>
      <c r="C1526" s="1" t="s">
        <v>108</v>
      </c>
      <c r="D1526" s="1">
        <v>34</v>
      </c>
      <c r="E1526" s="1">
        <v>1332</v>
      </c>
      <c r="F1526" s="1" t="s">
        <v>48</v>
      </c>
      <c r="G1526" s="2">
        <v>45809</v>
      </c>
      <c r="H1526" s="1" t="s">
        <v>49</v>
      </c>
      <c r="I1526" s="1" t="s">
        <v>50</v>
      </c>
      <c r="J1526" s="1" t="s">
        <v>38</v>
      </c>
      <c r="K1526" s="1">
        <v>2</v>
      </c>
      <c r="L1526" s="1">
        <v>7</v>
      </c>
      <c r="M1526" s="1" t="s">
        <v>39</v>
      </c>
      <c r="N1526" s="1" t="s">
        <v>40</v>
      </c>
      <c r="O1526" s="1">
        <v>62.2</v>
      </c>
      <c r="P1526" s="35">
        <f t="shared" si="72"/>
        <v>0.622</v>
      </c>
      <c r="Q1526" s="1">
        <f t="shared" si="73"/>
        <v>0.19798874920631782</v>
      </c>
      <c r="R1526" s="1">
        <v>8.5</v>
      </c>
      <c r="S1526" s="1">
        <v>6.5</v>
      </c>
      <c r="T1526" s="1">
        <f t="shared" si="74"/>
        <v>3.078725050158242E-2</v>
      </c>
      <c r="U1526" s="1">
        <v>10</v>
      </c>
      <c r="V1526" s="1">
        <v>14</v>
      </c>
      <c r="W1526" s="1">
        <v>2</v>
      </c>
      <c r="X1526" s="1">
        <v>0</v>
      </c>
      <c r="Y1526" s="1">
        <v>0</v>
      </c>
      <c r="Z1526" s="1">
        <v>0</v>
      </c>
      <c r="AA1526" s="1">
        <v>0</v>
      </c>
      <c r="AB1526" s="1">
        <v>0</v>
      </c>
      <c r="AC1526" s="1" t="s">
        <v>41</v>
      </c>
      <c r="AD1526" s="1" t="s">
        <v>51</v>
      </c>
      <c r="AE1526" s="1" t="s">
        <v>40</v>
      </c>
      <c r="AF1526" s="3">
        <v>4718174.4665999999</v>
      </c>
      <c r="AG1526" s="3">
        <v>2579346.2105</v>
      </c>
      <c r="AH1526" s="3">
        <v>-75.565931000000006</v>
      </c>
      <c r="AI1526" s="3">
        <v>9.2337220000000002</v>
      </c>
    </row>
    <row r="1527" spans="1:35" ht="15.75" hidden="1" customHeight="1" x14ac:dyDescent="0.25">
      <c r="A1527" s="1" t="s">
        <v>32</v>
      </c>
      <c r="B1527" s="1" t="s">
        <v>97</v>
      </c>
      <c r="C1527" s="1" t="s">
        <v>108</v>
      </c>
      <c r="D1527" s="1">
        <v>34</v>
      </c>
      <c r="E1527" s="1">
        <v>1333</v>
      </c>
      <c r="F1527" s="1" t="s">
        <v>48</v>
      </c>
      <c r="G1527" s="2">
        <v>45809</v>
      </c>
      <c r="H1527" s="1" t="s">
        <v>49</v>
      </c>
      <c r="I1527" s="1" t="s">
        <v>50</v>
      </c>
      <c r="J1527" s="1" t="s">
        <v>38</v>
      </c>
      <c r="K1527" s="1">
        <v>2</v>
      </c>
      <c r="L1527" s="1">
        <v>8</v>
      </c>
      <c r="M1527" s="1" t="s">
        <v>39</v>
      </c>
      <c r="N1527" s="1" t="s">
        <v>40</v>
      </c>
      <c r="O1527" s="1">
        <v>54.6</v>
      </c>
      <c r="P1527" s="35">
        <f t="shared" si="72"/>
        <v>0.54600000000000004</v>
      </c>
      <c r="Q1527" s="1">
        <f t="shared" si="73"/>
        <v>0.17379719785634973</v>
      </c>
      <c r="R1527" s="1">
        <v>7.8</v>
      </c>
      <c r="S1527" s="1">
        <v>5.5</v>
      </c>
      <c r="T1527" s="1">
        <f t="shared" si="74"/>
        <v>2.372331750739174E-2</v>
      </c>
      <c r="U1527" s="1">
        <v>8</v>
      </c>
      <c r="V1527" s="1">
        <v>12</v>
      </c>
      <c r="W1527" s="1">
        <v>1</v>
      </c>
      <c r="X1527" s="1">
        <v>0</v>
      </c>
      <c r="Y1527" s="1">
        <v>0</v>
      </c>
      <c r="Z1527" s="1">
        <v>0</v>
      </c>
      <c r="AA1527" s="1">
        <v>0</v>
      </c>
      <c r="AB1527" s="1">
        <v>3</v>
      </c>
      <c r="AC1527" s="1" t="s">
        <v>41</v>
      </c>
      <c r="AD1527" s="1" t="s">
        <v>51</v>
      </c>
      <c r="AE1527" s="1" t="s">
        <v>40</v>
      </c>
      <c r="AF1527" s="3">
        <v>4718179.4441</v>
      </c>
      <c r="AG1527" s="3">
        <v>2579350.5998</v>
      </c>
      <c r="AH1527" s="3">
        <v>-75.565886000000006</v>
      </c>
      <c r="AI1527" s="3">
        <v>9.2337620000000005</v>
      </c>
    </row>
    <row r="1528" spans="1:35" ht="15.75" hidden="1" customHeight="1" x14ac:dyDescent="0.25">
      <c r="A1528" s="1" t="s">
        <v>32</v>
      </c>
      <c r="B1528" s="1" t="s">
        <v>97</v>
      </c>
      <c r="C1528" s="1" t="s">
        <v>108</v>
      </c>
      <c r="D1528" s="1">
        <v>34</v>
      </c>
      <c r="E1528" s="1">
        <v>1334</v>
      </c>
      <c r="F1528" s="1" t="s">
        <v>48</v>
      </c>
      <c r="G1528" s="2">
        <v>45809</v>
      </c>
      <c r="H1528" s="1" t="s">
        <v>49</v>
      </c>
      <c r="I1528" s="1" t="s">
        <v>50</v>
      </c>
      <c r="J1528" s="1" t="s">
        <v>38</v>
      </c>
      <c r="K1528" s="1">
        <v>2</v>
      </c>
      <c r="L1528" s="1">
        <v>9</v>
      </c>
      <c r="M1528" s="1" t="s">
        <v>39</v>
      </c>
      <c r="N1528" s="1" t="s">
        <v>40</v>
      </c>
      <c r="O1528" s="1">
        <v>55</v>
      </c>
      <c r="P1528" s="35">
        <f t="shared" si="72"/>
        <v>0.55000000000000004</v>
      </c>
      <c r="Q1528" s="1">
        <f t="shared" si="73"/>
        <v>0.17507043740108488</v>
      </c>
      <c r="R1528" s="1">
        <v>7.8</v>
      </c>
      <c r="S1528" s="1">
        <v>5.5</v>
      </c>
      <c r="T1528" s="1">
        <f t="shared" si="74"/>
        <v>2.4072185142649173E-2</v>
      </c>
      <c r="U1528" s="1">
        <v>8</v>
      </c>
      <c r="V1528" s="1">
        <v>11</v>
      </c>
      <c r="W1528" s="1">
        <v>1</v>
      </c>
      <c r="X1528" s="1">
        <v>0</v>
      </c>
      <c r="Y1528" s="1">
        <v>0</v>
      </c>
      <c r="Z1528" s="1">
        <v>0</v>
      </c>
      <c r="AA1528" s="1">
        <v>0</v>
      </c>
      <c r="AB1528" s="1">
        <v>1</v>
      </c>
      <c r="AC1528" s="1" t="s">
        <v>41</v>
      </c>
      <c r="AD1528" s="1" t="s">
        <v>51</v>
      </c>
      <c r="AE1528" s="1" t="s">
        <v>40</v>
      </c>
      <c r="AF1528" s="3">
        <v>4718173.1842999998</v>
      </c>
      <c r="AG1528" s="3">
        <v>2579351.3086000001</v>
      </c>
      <c r="AH1528" s="3">
        <v>-75.565943000000004</v>
      </c>
      <c r="AI1528" s="3">
        <v>9.2337680009999996</v>
      </c>
    </row>
    <row r="1529" spans="1:35" ht="15.75" hidden="1" customHeight="1" x14ac:dyDescent="0.25">
      <c r="A1529" s="1" t="s">
        <v>32</v>
      </c>
      <c r="B1529" s="1" t="s">
        <v>97</v>
      </c>
      <c r="C1529" s="1" t="s">
        <v>108</v>
      </c>
      <c r="D1529" s="1">
        <v>34</v>
      </c>
      <c r="E1529" s="1">
        <v>1335</v>
      </c>
      <c r="F1529" s="1" t="s">
        <v>48</v>
      </c>
      <c r="G1529" s="2">
        <v>45809</v>
      </c>
      <c r="H1529" s="1" t="s">
        <v>49</v>
      </c>
      <c r="I1529" s="1" t="s">
        <v>50</v>
      </c>
      <c r="J1529" s="1" t="s">
        <v>38</v>
      </c>
      <c r="K1529" s="1">
        <v>2</v>
      </c>
      <c r="L1529" s="1">
        <v>10</v>
      </c>
      <c r="M1529" s="1" t="s">
        <v>39</v>
      </c>
      <c r="N1529" s="1" t="s">
        <v>40</v>
      </c>
      <c r="O1529" s="1">
        <v>70.2</v>
      </c>
      <c r="P1529" s="35">
        <f t="shared" si="72"/>
        <v>0.70200000000000007</v>
      </c>
      <c r="Q1529" s="1">
        <f t="shared" si="73"/>
        <v>0.22345354010102109</v>
      </c>
      <c r="R1529" s="1">
        <v>9.5</v>
      </c>
      <c r="S1529" s="1">
        <v>7.5</v>
      </c>
      <c r="T1529" s="1">
        <f t="shared" si="74"/>
        <v>3.9216096287729207E-2</v>
      </c>
      <c r="U1529" s="1">
        <v>9</v>
      </c>
      <c r="V1529" s="1">
        <v>12</v>
      </c>
      <c r="W1529" s="1">
        <v>0</v>
      </c>
      <c r="X1529" s="1">
        <v>0</v>
      </c>
      <c r="Y1529" s="1">
        <v>0</v>
      </c>
      <c r="Z1529" s="1">
        <v>0</v>
      </c>
      <c r="AA1529" s="1">
        <v>0</v>
      </c>
      <c r="AB1529" s="1">
        <v>1</v>
      </c>
      <c r="AC1529" s="1" t="s">
        <v>41</v>
      </c>
      <c r="AD1529" s="1" t="s">
        <v>51</v>
      </c>
      <c r="AE1529" s="1" t="s">
        <v>40</v>
      </c>
      <c r="AF1529" s="3">
        <v>4718174.4171000002</v>
      </c>
      <c r="AG1529" s="3">
        <v>2579354.6184999999</v>
      </c>
      <c r="AH1529" s="3">
        <v>-75.565932000000004</v>
      </c>
      <c r="AI1529" s="3">
        <v>9.2337980010000003</v>
      </c>
    </row>
    <row r="1530" spans="1:35" ht="15.75" hidden="1" customHeight="1" x14ac:dyDescent="0.25">
      <c r="A1530" s="1" t="s">
        <v>32</v>
      </c>
      <c r="B1530" s="1" t="s">
        <v>97</v>
      </c>
      <c r="C1530" s="1" t="s">
        <v>108</v>
      </c>
      <c r="D1530" s="1">
        <v>34</v>
      </c>
      <c r="E1530" s="1">
        <v>1336</v>
      </c>
      <c r="F1530" s="1" t="s">
        <v>48</v>
      </c>
      <c r="G1530" s="2">
        <v>45809</v>
      </c>
      <c r="H1530" s="1" t="s">
        <v>49</v>
      </c>
      <c r="I1530" s="1" t="s">
        <v>50</v>
      </c>
      <c r="J1530" s="1" t="s">
        <v>38</v>
      </c>
      <c r="K1530" s="1">
        <v>2</v>
      </c>
      <c r="L1530" s="1">
        <v>11</v>
      </c>
      <c r="M1530" s="1" t="s">
        <v>39</v>
      </c>
      <c r="N1530" s="1" t="s">
        <v>40</v>
      </c>
      <c r="O1530" s="1">
        <v>57.2</v>
      </c>
      <c r="P1530" s="35">
        <f t="shared" si="72"/>
        <v>0.57200000000000006</v>
      </c>
      <c r="Q1530" s="1">
        <f t="shared" si="73"/>
        <v>0.18207325489712828</v>
      </c>
      <c r="R1530" s="1">
        <v>8</v>
      </c>
      <c r="S1530" s="1">
        <v>6</v>
      </c>
      <c r="T1530" s="1">
        <f t="shared" si="74"/>
        <v>2.6036475450289347E-2</v>
      </c>
      <c r="U1530" s="1">
        <v>10</v>
      </c>
      <c r="V1530" s="1">
        <v>14</v>
      </c>
      <c r="W1530" s="1">
        <v>2</v>
      </c>
      <c r="X1530" s="1">
        <v>0</v>
      </c>
      <c r="Y1530" s="1">
        <v>0</v>
      </c>
      <c r="Z1530" s="1">
        <v>0</v>
      </c>
      <c r="AA1530" s="1">
        <v>0</v>
      </c>
      <c r="AB1530" s="1">
        <v>3</v>
      </c>
      <c r="AC1530" s="1" t="s">
        <v>41</v>
      </c>
      <c r="AD1530" s="1" t="s">
        <v>51</v>
      </c>
      <c r="AE1530" s="1" t="s">
        <v>40</v>
      </c>
      <c r="AF1530" s="3">
        <v>4718178.7663000003</v>
      </c>
      <c r="AG1530" s="3">
        <v>2579348.0603</v>
      </c>
      <c r="AH1530" s="3">
        <v>-75.565892000000005</v>
      </c>
      <c r="AI1530" s="3">
        <v>9.233739001</v>
      </c>
    </row>
    <row r="1531" spans="1:35" ht="15.75" hidden="1" customHeight="1" x14ac:dyDescent="0.25">
      <c r="A1531" s="1" t="s">
        <v>32</v>
      </c>
      <c r="B1531" s="1" t="s">
        <v>97</v>
      </c>
      <c r="C1531" s="1" t="s">
        <v>108</v>
      </c>
      <c r="D1531" s="1">
        <v>34</v>
      </c>
      <c r="E1531" s="1">
        <v>1337</v>
      </c>
      <c r="F1531" s="1" t="s">
        <v>48</v>
      </c>
      <c r="G1531" s="2">
        <v>45809</v>
      </c>
      <c r="H1531" s="1" t="s">
        <v>49</v>
      </c>
      <c r="I1531" s="1" t="s">
        <v>50</v>
      </c>
      <c r="J1531" s="1" t="s">
        <v>38</v>
      </c>
      <c r="K1531" s="1">
        <v>2</v>
      </c>
      <c r="L1531" s="1">
        <v>12</v>
      </c>
      <c r="M1531" s="1" t="s">
        <v>39</v>
      </c>
      <c r="N1531" s="1" t="s">
        <v>40</v>
      </c>
      <c r="O1531" s="1">
        <v>55.6</v>
      </c>
      <c r="P1531" s="35">
        <f t="shared" si="72"/>
        <v>0.55600000000000005</v>
      </c>
      <c r="Q1531" s="1">
        <f t="shared" si="73"/>
        <v>0.17698029671818763</v>
      </c>
      <c r="R1531" s="1">
        <v>8</v>
      </c>
      <c r="S1531" s="1">
        <v>6.2</v>
      </c>
      <c r="T1531" s="1">
        <f t="shared" si="74"/>
        <v>2.4600261243828081E-2</v>
      </c>
      <c r="U1531" s="1">
        <v>8</v>
      </c>
      <c r="V1531" s="1">
        <v>11</v>
      </c>
      <c r="W1531" s="1">
        <v>2</v>
      </c>
      <c r="X1531" s="1">
        <v>0</v>
      </c>
      <c r="Y1531" s="1">
        <v>0</v>
      </c>
      <c r="Z1531" s="1">
        <v>0</v>
      </c>
      <c r="AA1531" s="1">
        <v>0</v>
      </c>
      <c r="AB1531" s="1">
        <v>0</v>
      </c>
      <c r="AC1531" s="1" t="s">
        <v>41</v>
      </c>
      <c r="AD1531" s="1" t="s">
        <v>51</v>
      </c>
      <c r="AE1531" s="1" t="s">
        <v>40</v>
      </c>
      <c r="AF1531" s="3">
        <v>4718178.2462999998</v>
      </c>
      <c r="AG1531" s="3">
        <v>2579352.1571999998</v>
      </c>
      <c r="AH1531" s="3">
        <v>-75.565897000000007</v>
      </c>
      <c r="AI1531" s="3">
        <v>9.2337760010000007</v>
      </c>
    </row>
    <row r="1532" spans="1:35" ht="15.75" hidden="1" customHeight="1" x14ac:dyDescent="0.25">
      <c r="A1532" s="1" t="s">
        <v>32</v>
      </c>
      <c r="B1532" s="1" t="s">
        <v>97</v>
      </c>
      <c r="C1532" s="1" t="s">
        <v>108</v>
      </c>
      <c r="D1532" s="1">
        <v>34</v>
      </c>
      <c r="E1532" s="1">
        <v>1338</v>
      </c>
      <c r="F1532" s="1" t="s">
        <v>48</v>
      </c>
      <c r="G1532" s="2">
        <v>45809</v>
      </c>
      <c r="H1532" s="1" t="s">
        <v>49</v>
      </c>
      <c r="I1532" s="1" t="s">
        <v>50</v>
      </c>
      <c r="J1532" s="1" t="s">
        <v>38</v>
      </c>
      <c r="K1532" s="1">
        <v>2</v>
      </c>
      <c r="L1532" s="1">
        <v>13</v>
      </c>
      <c r="M1532" s="1" t="s">
        <v>39</v>
      </c>
      <c r="N1532" s="1" t="s">
        <v>40</v>
      </c>
      <c r="O1532" s="1">
        <v>55</v>
      </c>
      <c r="P1532" s="35">
        <f t="shared" si="72"/>
        <v>0.55000000000000004</v>
      </c>
      <c r="Q1532" s="1">
        <f t="shared" si="73"/>
        <v>0.17507043740108488</v>
      </c>
      <c r="R1532" s="1">
        <v>8.5</v>
      </c>
      <c r="S1532" s="1">
        <v>6.3</v>
      </c>
      <c r="T1532" s="1">
        <f t="shared" si="74"/>
        <v>2.4072185142649173E-2</v>
      </c>
      <c r="U1532" s="1">
        <v>8</v>
      </c>
      <c r="V1532" s="1">
        <v>11</v>
      </c>
      <c r="W1532" s="1">
        <v>1</v>
      </c>
      <c r="X1532" s="1">
        <v>0</v>
      </c>
      <c r="Y1532" s="1">
        <v>0</v>
      </c>
      <c r="Z1532" s="1">
        <v>0</v>
      </c>
      <c r="AA1532" s="1">
        <v>0</v>
      </c>
      <c r="AB1532" s="1">
        <v>2</v>
      </c>
      <c r="AC1532" s="1" t="s">
        <v>41</v>
      </c>
      <c r="AD1532" s="1" t="s">
        <v>51</v>
      </c>
      <c r="AE1532" s="1" t="s">
        <v>40</v>
      </c>
      <c r="AF1532" s="3">
        <v>4718180.3335999995</v>
      </c>
      <c r="AG1532" s="3">
        <v>2579352.0315</v>
      </c>
      <c r="AH1532" s="3">
        <v>-75.565877999999998</v>
      </c>
      <c r="AI1532" s="3">
        <v>9.2337749999999996</v>
      </c>
    </row>
    <row r="1533" spans="1:35" ht="15.75" hidden="1" customHeight="1" x14ac:dyDescent="0.25">
      <c r="A1533" s="1" t="s">
        <v>32</v>
      </c>
      <c r="B1533" s="1" t="s">
        <v>97</v>
      </c>
      <c r="C1533" s="1" t="s">
        <v>108</v>
      </c>
      <c r="D1533" s="1">
        <v>34</v>
      </c>
      <c r="E1533" s="1">
        <v>1339</v>
      </c>
      <c r="F1533" s="1" t="s">
        <v>48</v>
      </c>
      <c r="G1533" s="2">
        <v>45809</v>
      </c>
      <c r="H1533" s="1" t="s">
        <v>49</v>
      </c>
      <c r="I1533" s="1" t="s">
        <v>50</v>
      </c>
      <c r="J1533" s="1" t="s">
        <v>38</v>
      </c>
      <c r="K1533" s="1">
        <v>3</v>
      </c>
      <c r="L1533" s="1">
        <v>14</v>
      </c>
      <c r="M1533" s="1" t="s">
        <v>39</v>
      </c>
      <c r="N1533" s="1" t="s">
        <v>40</v>
      </c>
      <c r="O1533" s="1">
        <v>57.3</v>
      </c>
      <c r="P1533" s="35">
        <f t="shared" si="72"/>
        <v>0.57299999999999995</v>
      </c>
      <c r="Q1533" s="1">
        <f t="shared" si="73"/>
        <v>0.18239156478331206</v>
      </c>
      <c r="R1533" s="1">
        <v>9.6999999999999993</v>
      </c>
      <c r="S1533" s="1">
        <v>7.5</v>
      </c>
      <c r="T1533" s="1">
        <f t="shared" si="74"/>
        <v>2.6127591655209451E-2</v>
      </c>
      <c r="U1533" s="1">
        <v>10</v>
      </c>
      <c r="V1533" s="1">
        <v>13</v>
      </c>
      <c r="W1533" s="1">
        <v>1</v>
      </c>
      <c r="X1533" s="1">
        <v>0</v>
      </c>
      <c r="Y1533" s="1">
        <v>0</v>
      </c>
      <c r="Z1533" s="1">
        <v>0</v>
      </c>
      <c r="AA1533" s="1">
        <v>0</v>
      </c>
      <c r="AB1533" s="1">
        <v>0</v>
      </c>
      <c r="AC1533" s="1" t="s">
        <v>41</v>
      </c>
      <c r="AD1533" s="1" t="s">
        <v>51</v>
      </c>
      <c r="AE1533" s="1" t="s">
        <v>40</v>
      </c>
      <c r="AF1533" s="3">
        <v>4718173.8772</v>
      </c>
      <c r="AG1533" s="3">
        <v>2579355.9498999999</v>
      </c>
      <c r="AH1533" s="3">
        <v>-75.565937000000005</v>
      </c>
      <c r="AI1533" s="3">
        <v>9.2338100010000002</v>
      </c>
    </row>
    <row r="1534" spans="1:35" ht="15.75" hidden="1" customHeight="1" x14ac:dyDescent="0.25">
      <c r="A1534" s="1" t="s">
        <v>32</v>
      </c>
      <c r="B1534" s="1" t="s">
        <v>97</v>
      </c>
      <c r="C1534" s="1" t="s">
        <v>108</v>
      </c>
      <c r="D1534" s="1">
        <v>34</v>
      </c>
      <c r="E1534" s="1">
        <v>1340</v>
      </c>
      <c r="F1534" s="1" t="s">
        <v>48</v>
      </c>
      <c r="G1534" s="2">
        <v>45809</v>
      </c>
      <c r="H1534" s="1" t="s">
        <v>49</v>
      </c>
      <c r="I1534" s="1" t="s">
        <v>50</v>
      </c>
      <c r="J1534" s="1" t="s">
        <v>38</v>
      </c>
      <c r="K1534" s="1">
        <v>3</v>
      </c>
      <c r="L1534" s="1">
        <v>15</v>
      </c>
      <c r="M1534" s="1" t="s">
        <v>39</v>
      </c>
      <c r="N1534" s="1" t="s">
        <v>40</v>
      </c>
      <c r="O1534" s="1">
        <v>49.6</v>
      </c>
      <c r="P1534" s="35">
        <f t="shared" si="72"/>
        <v>0.496</v>
      </c>
      <c r="Q1534" s="1">
        <f t="shared" si="73"/>
        <v>0.15788170354716019</v>
      </c>
      <c r="R1534" s="1">
        <v>9</v>
      </c>
      <c r="S1534" s="1">
        <v>6.8</v>
      </c>
      <c r="T1534" s="1">
        <f t="shared" si="74"/>
        <v>1.9577331239847867E-2</v>
      </c>
      <c r="U1534" s="1">
        <v>12</v>
      </c>
      <c r="V1534" s="1">
        <v>15</v>
      </c>
      <c r="W1534" s="1">
        <v>0</v>
      </c>
      <c r="X1534" s="1">
        <v>0</v>
      </c>
      <c r="Y1534" s="1">
        <v>0</v>
      </c>
      <c r="Z1534" s="1">
        <v>0</v>
      </c>
      <c r="AA1534" s="1">
        <v>0</v>
      </c>
      <c r="AB1534" s="1">
        <v>2</v>
      </c>
      <c r="AC1534" s="1" t="s">
        <v>41</v>
      </c>
      <c r="AD1534" s="1" t="s">
        <v>51</v>
      </c>
      <c r="AE1534" s="1" t="s">
        <v>40</v>
      </c>
      <c r="AF1534" s="3">
        <v>4718174.8598999996</v>
      </c>
      <c r="AG1534" s="3">
        <v>2579355.0578000001</v>
      </c>
      <c r="AH1534" s="3">
        <v>-75.565928</v>
      </c>
      <c r="AI1534" s="3">
        <v>9.2338020000000007</v>
      </c>
    </row>
    <row r="1535" spans="1:35" ht="15.75" hidden="1" customHeight="1" x14ac:dyDescent="0.25">
      <c r="A1535" s="1" t="s">
        <v>32</v>
      </c>
      <c r="B1535" s="1" t="s">
        <v>97</v>
      </c>
      <c r="C1535" s="1" t="s">
        <v>108</v>
      </c>
      <c r="D1535" s="1">
        <v>34</v>
      </c>
      <c r="E1535" s="1">
        <v>1341</v>
      </c>
      <c r="F1535" s="1" t="s">
        <v>48</v>
      </c>
      <c r="G1535" s="2">
        <v>45809</v>
      </c>
      <c r="H1535" s="1" t="s">
        <v>49</v>
      </c>
      <c r="I1535" s="1" t="s">
        <v>50</v>
      </c>
      <c r="J1535" s="1" t="s">
        <v>38</v>
      </c>
      <c r="K1535" s="1">
        <v>3</v>
      </c>
      <c r="L1535" s="1">
        <v>16</v>
      </c>
      <c r="M1535" s="1" t="s">
        <v>43</v>
      </c>
      <c r="N1535" s="1" t="s">
        <v>40</v>
      </c>
      <c r="O1535" s="1">
        <v>49.8</v>
      </c>
      <c r="P1535" s="35">
        <f t="shared" si="72"/>
        <v>0.498</v>
      </c>
      <c r="Q1535" s="1">
        <f t="shared" si="73"/>
        <v>0.15851832331952775</v>
      </c>
      <c r="R1535" s="1">
        <v>6.5</v>
      </c>
      <c r="S1535" s="1">
        <v>4.5</v>
      </c>
      <c r="T1535" s="1">
        <f t="shared" si="74"/>
        <v>1.9735531253281206E-2</v>
      </c>
      <c r="U1535" s="1">
        <v>5</v>
      </c>
      <c r="V1535" s="1">
        <v>8</v>
      </c>
      <c r="W1535" s="1">
        <v>0</v>
      </c>
      <c r="X1535" s="1">
        <v>0</v>
      </c>
      <c r="Y1535" s="1">
        <v>0</v>
      </c>
      <c r="Z1535" s="1">
        <v>0</v>
      </c>
      <c r="AA1535" s="1">
        <v>0</v>
      </c>
      <c r="AB1535" s="1">
        <v>0</v>
      </c>
      <c r="AC1535" s="1" t="s">
        <v>41</v>
      </c>
      <c r="AD1535" s="1" t="s">
        <v>51</v>
      </c>
      <c r="AE1535" s="1" t="s">
        <v>40</v>
      </c>
      <c r="AF1535" s="3">
        <v>4718174.5500999996</v>
      </c>
      <c r="AG1535" s="3">
        <v>2579357.8256999999</v>
      </c>
      <c r="AH1535" s="3">
        <v>-75.565931000000006</v>
      </c>
      <c r="AI1535" s="3">
        <v>9.2338270009999999</v>
      </c>
    </row>
    <row r="1536" spans="1:35" ht="15.75" hidden="1" customHeight="1" x14ac:dyDescent="0.25">
      <c r="A1536" s="1" t="s">
        <v>32</v>
      </c>
      <c r="B1536" s="1" t="s">
        <v>97</v>
      </c>
      <c r="C1536" s="1" t="s">
        <v>108</v>
      </c>
      <c r="D1536" s="1">
        <v>34</v>
      </c>
      <c r="E1536" s="1">
        <v>1342</v>
      </c>
      <c r="F1536" s="1" t="s">
        <v>48</v>
      </c>
      <c r="G1536" s="2">
        <v>45809</v>
      </c>
      <c r="H1536" s="1" t="s">
        <v>49</v>
      </c>
      <c r="I1536" s="1" t="s">
        <v>50</v>
      </c>
      <c r="J1536" s="1" t="s">
        <v>38</v>
      </c>
      <c r="K1536" s="1">
        <v>3</v>
      </c>
      <c r="L1536" s="1">
        <v>17</v>
      </c>
      <c r="M1536" s="1" t="s">
        <v>39</v>
      </c>
      <c r="N1536" s="1" t="s">
        <v>40</v>
      </c>
      <c r="O1536" s="1">
        <v>64.099999999999994</v>
      </c>
      <c r="P1536" s="35">
        <f t="shared" si="72"/>
        <v>0.6409999999999999</v>
      </c>
      <c r="Q1536" s="1">
        <f t="shared" si="73"/>
        <v>0.20403663704380981</v>
      </c>
      <c r="R1536" s="1">
        <v>11.5</v>
      </c>
      <c r="S1536" s="1">
        <v>9</v>
      </c>
      <c r="T1536" s="1">
        <f t="shared" si="74"/>
        <v>3.2696871086270514E-2</v>
      </c>
      <c r="U1536" s="1">
        <v>12</v>
      </c>
      <c r="V1536" s="1">
        <v>15</v>
      </c>
      <c r="W1536" s="1">
        <v>2</v>
      </c>
      <c r="X1536" s="1">
        <v>0</v>
      </c>
      <c r="Y1536" s="1">
        <v>0</v>
      </c>
      <c r="Z1536" s="1">
        <v>0</v>
      </c>
      <c r="AA1536" s="1">
        <v>0</v>
      </c>
      <c r="AB1536" s="1">
        <v>0</v>
      </c>
      <c r="AC1536" s="1" t="s">
        <v>41</v>
      </c>
      <c r="AD1536" s="1" t="s">
        <v>51</v>
      </c>
      <c r="AE1536" s="1" t="s">
        <v>40</v>
      </c>
      <c r="AF1536" s="3">
        <v>4718182.3603999997</v>
      </c>
      <c r="AG1536" s="3">
        <v>2579358.7651</v>
      </c>
      <c r="AH1536" s="3">
        <v>-75.565860000000001</v>
      </c>
      <c r="AI1536" s="3">
        <v>9.2338360000000002</v>
      </c>
    </row>
    <row r="1537" spans="1:35" ht="15.75" hidden="1" customHeight="1" x14ac:dyDescent="0.25">
      <c r="A1537" s="1" t="s">
        <v>32</v>
      </c>
      <c r="B1537" s="1" t="s">
        <v>97</v>
      </c>
      <c r="C1537" s="1" t="s">
        <v>108</v>
      </c>
      <c r="D1537" s="1">
        <v>34</v>
      </c>
      <c r="E1537" s="1">
        <v>1343</v>
      </c>
      <c r="F1537" s="1" t="s">
        <v>48</v>
      </c>
      <c r="G1537" s="2">
        <v>45809</v>
      </c>
      <c r="H1537" s="1" t="s">
        <v>49</v>
      </c>
      <c r="I1537" s="1" t="s">
        <v>50</v>
      </c>
      <c r="J1537" s="1" t="s">
        <v>38</v>
      </c>
      <c r="K1537" s="1">
        <v>3</v>
      </c>
      <c r="L1537" s="1">
        <v>18</v>
      </c>
      <c r="M1537" s="1" t="s">
        <v>39</v>
      </c>
      <c r="N1537" s="1" t="s">
        <v>40</v>
      </c>
      <c r="O1537" s="1">
        <v>60</v>
      </c>
      <c r="P1537" s="35">
        <f t="shared" si="72"/>
        <v>0.6</v>
      </c>
      <c r="Q1537" s="1">
        <f t="shared" si="73"/>
        <v>0.19098593171027439</v>
      </c>
      <c r="R1537" s="1">
        <v>9.1999999999999993</v>
      </c>
      <c r="S1537" s="1">
        <v>7</v>
      </c>
      <c r="T1537" s="1">
        <f t="shared" si="74"/>
        <v>2.8647889756541159E-2</v>
      </c>
      <c r="U1537" s="1">
        <v>12</v>
      </c>
      <c r="V1537" s="1">
        <v>16</v>
      </c>
      <c r="W1537" s="1">
        <v>4</v>
      </c>
      <c r="X1537" s="1">
        <v>0</v>
      </c>
      <c r="Y1537" s="1">
        <v>0</v>
      </c>
      <c r="Z1537" s="1">
        <v>0</v>
      </c>
      <c r="AA1537" s="1">
        <v>0</v>
      </c>
      <c r="AB1537" s="1">
        <v>0</v>
      </c>
      <c r="AC1537" s="1" t="s">
        <v>41</v>
      </c>
      <c r="AD1537" s="1" t="s">
        <v>51</v>
      </c>
      <c r="AE1537" s="1" t="s">
        <v>40</v>
      </c>
      <c r="AF1537" s="3">
        <v>4718179.6223999998</v>
      </c>
      <c r="AG1537" s="3">
        <v>2579360.1123000002</v>
      </c>
      <c r="AH1537" s="3">
        <v>-75.565884999999994</v>
      </c>
      <c r="AI1537" s="3">
        <v>9.2338480000000001</v>
      </c>
    </row>
    <row r="1538" spans="1:35" ht="15.75" hidden="1" customHeight="1" x14ac:dyDescent="0.25">
      <c r="A1538" s="1" t="s">
        <v>32</v>
      </c>
      <c r="B1538" s="1" t="s">
        <v>97</v>
      </c>
      <c r="C1538" s="1" t="s">
        <v>108</v>
      </c>
      <c r="D1538" s="1">
        <v>34</v>
      </c>
      <c r="E1538" s="1">
        <v>1344</v>
      </c>
      <c r="F1538" s="1" t="s">
        <v>48</v>
      </c>
      <c r="G1538" s="2">
        <v>45809</v>
      </c>
      <c r="H1538" s="1" t="s">
        <v>49</v>
      </c>
      <c r="I1538" s="1" t="s">
        <v>50</v>
      </c>
      <c r="J1538" s="1" t="s">
        <v>38</v>
      </c>
      <c r="K1538" s="1">
        <v>3</v>
      </c>
      <c r="L1538" s="1">
        <v>19</v>
      </c>
      <c r="M1538" s="1" t="s">
        <v>43</v>
      </c>
      <c r="N1538" s="1" t="s">
        <v>40</v>
      </c>
      <c r="O1538" s="1">
        <v>50.5</v>
      </c>
      <c r="P1538" s="35">
        <f t="shared" si="72"/>
        <v>0.505</v>
      </c>
      <c r="Q1538" s="1">
        <f t="shared" si="73"/>
        <v>0.16074649252281431</v>
      </c>
      <c r="R1538" s="1">
        <v>6.6</v>
      </c>
      <c r="S1538" s="1">
        <v>4.5</v>
      </c>
      <c r="T1538" s="1">
        <f t="shared" si="74"/>
        <v>2.0294244681005307E-2</v>
      </c>
      <c r="U1538" s="1">
        <v>6</v>
      </c>
      <c r="V1538" s="1">
        <v>8</v>
      </c>
      <c r="W1538" s="1">
        <v>2</v>
      </c>
      <c r="X1538" s="1">
        <v>0</v>
      </c>
      <c r="Y1538" s="1">
        <v>0</v>
      </c>
      <c r="Z1538" s="1">
        <v>0</v>
      </c>
      <c r="AA1538" s="1">
        <v>0</v>
      </c>
      <c r="AB1538" s="1">
        <v>1</v>
      </c>
      <c r="AC1538" s="1" t="s">
        <v>41</v>
      </c>
      <c r="AD1538" s="1" t="s">
        <v>51</v>
      </c>
      <c r="AE1538" s="1" t="s">
        <v>40</v>
      </c>
      <c r="AF1538" s="3">
        <v>4718171.2927999999</v>
      </c>
      <c r="AG1538" s="3">
        <v>2579363.3804000001</v>
      </c>
      <c r="AH1538" s="3">
        <v>-75.565961000000001</v>
      </c>
      <c r="AI1538" s="3">
        <v>9.2338769999999997</v>
      </c>
    </row>
    <row r="1539" spans="1:35" ht="15.75" hidden="1" customHeight="1" x14ac:dyDescent="0.25">
      <c r="A1539" s="1" t="s">
        <v>32</v>
      </c>
      <c r="B1539" s="1" t="s">
        <v>97</v>
      </c>
      <c r="C1539" s="1" t="s">
        <v>108</v>
      </c>
      <c r="D1539" s="1">
        <v>34</v>
      </c>
      <c r="E1539" s="1">
        <v>1345</v>
      </c>
      <c r="F1539" s="1" t="s">
        <v>48</v>
      </c>
      <c r="G1539" s="2">
        <v>45809</v>
      </c>
      <c r="H1539" s="1" t="s">
        <v>49</v>
      </c>
      <c r="I1539" s="1" t="s">
        <v>50</v>
      </c>
      <c r="J1539" s="1" t="s">
        <v>38</v>
      </c>
      <c r="K1539" s="1">
        <v>3</v>
      </c>
      <c r="L1539" s="1">
        <v>20</v>
      </c>
      <c r="M1539" s="1" t="s">
        <v>39</v>
      </c>
      <c r="N1539" s="1" t="s">
        <v>40</v>
      </c>
      <c r="O1539" s="1">
        <v>49.2</v>
      </c>
      <c r="P1539" s="35">
        <f t="shared" si="72"/>
        <v>0.49200000000000005</v>
      </c>
      <c r="Q1539" s="1">
        <f t="shared" si="73"/>
        <v>0.15660846400242504</v>
      </c>
      <c r="R1539" s="1">
        <v>6.8</v>
      </c>
      <c r="S1539" s="1">
        <v>5</v>
      </c>
      <c r="T1539" s="1">
        <f t="shared" si="74"/>
        <v>1.9262841072298281E-2</v>
      </c>
      <c r="U1539" s="1">
        <v>10</v>
      </c>
      <c r="V1539" s="1">
        <v>13</v>
      </c>
      <c r="W1539" s="1">
        <v>0</v>
      </c>
      <c r="X1539" s="1">
        <v>0</v>
      </c>
      <c r="Y1539" s="1">
        <v>0</v>
      </c>
      <c r="Z1539" s="1">
        <v>0</v>
      </c>
      <c r="AA1539" s="1">
        <v>0</v>
      </c>
      <c r="AB1539" s="1">
        <v>3</v>
      </c>
      <c r="AC1539" s="1" t="s">
        <v>41</v>
      </c>
      <c r="AD1539" s="1" t="s">
        <v>51</v>
      </c>
      <c r="AE1539" s="1" t="s">
        <v>40</v>
      </c>
      <c r="AF1539" s="3">
        <v>4718181.8332000002</v>
      </c>
      <c r="AG1539" s="3">
        <v>2579361.8665</v>
      </c>
      <c r="AH1539" s="3">
        <v>-75.565865000000002</v>
      </c>
      <c r="AI1539" s="3">
        <v>9.2338640010000006</v>
      </c>
    </row>
    <row r="1540" spans="1:35" ht="15.75" hidden="1" customHeight="1" x14ac:dyDescent="0.25">
      <c r="A1540" s="1" t="s">
        <v>32</v>
      </c>
      <c r="B1540" s="1" t="s">
        <v>97</v>
      </c>
      <c r="C1540" s="1" t="s">
        <v>108</v>
      </c>
      <c r="D1540" s="1">
        <v>34</v>
      </c>
      <c r="E1540" s="1">
        <v>1346</v>
      </c>
      <c r="F1540" s="1" t="s">
        <v>48</v>
      </c>
      <c r="G1540" s="2">
        <v>45809</v>
      </c>
      <c r="H1540" s="1" t="s">
        <v>49</v>
      </c>
      <c r="I1540" s="1" t="s">
        <v>50</v>
      </c>
      <c r="J1540" s="1" t="s">
        <v>38</v>
      </c>
      <c r="K1540" s="1">
        <v>4</v>
      </c>
      <c r="L1540" s="1">
        <v>21</v>
      </c>
      <c r="M1540" s="1" t="s">
        <v>39</v>
      </c>
      <c r="N1540" s="1" t="s">
        <v>40</v>
      </c>
      <c r="O1540" s="1">
        <v>52.4</v>
      </c>
      <c r="P1540" s="35">
        <f t="shared" si="72"/>
        <v>0.52400000000000002</v>
      </c>
      <c r="Q1540" s="1">
        <f t="shared" si="73"/>
        <v>0.16679438036030633</v>
      </c>
      <c r="R1540" s="1">
        <v>8</v>
      </c>
      <c r="S1540" s="1">
        <v>6</v>
      </c>
      <c r="T1540" s="1">
        <f t="shared" si="74"/>
        <v>2.1850063827200131E-2</v>
      </c>
      <c r="U1540" s="1">
        <v>12</v>
      </c>
      <c r="V1540" s="1">
        <v>15</v>
      </c>
      <c r="W1540" s="1">
        <v>4</v>
      </c>
      <c r="X1540" s="1">
        <v>0</v>
      </c>
      <c r="Y1540" s="1">
        <v>0</v>
      </c>
      <c r="Z1540" s="1">
        <v>0</v>
      </c>
      <c r="AA1540" s="1">
        <v>0</v>
      </c>
      <c r="AB1540" s="1">
        <v>0</v>
      </c>
      <c r="AC1540" s="1" t="s">
        <v>41</v>
      </c>
      <c r="AD1540" s="1" t="s">
        <v>51</v>
      </c>
      <c r="AE1540" s="1" t="s">
        <v>40</v>
      </c>
      <c r="AF1540" s="3">
        <v>4718171.9616999999</v>
      </c>
      <c r="AG1540" s="3">
        <v>2579364.7031</v>
      </c>
      <c r="AH1540" s="3">
        <v>-75.565955000000002</v>
      </c>
      <c r="AI1540" s="3">
        <v>9.2338889999999996</v>
      </c>
    </row>
    <row r="1541" spans="1:35" ht="15.75" hidden="1" customHeight="1" x14ac:dyDescent="0.25">
      <c r="A1541" s="1" t="s">
        <v>32</v>
      </c>
      <c r="B1541" s="1" t="s">
        <v>97</v>
      </c>
      <c r="C1541" s="1" t="s">
        <v>108</v>
      </c>
      <c r="D1541" s="1">
        <v>34</v>
      </c>
      <c r="E1541" s="1">
        <v>1347</v>
      </c>
      <c r="F1541" s="1" t="s">
        <v>48</v>
      </c>
      <c r="G1541" s="2">
        <v>45809</v>
      </c>
      <c r="H1541" s="1" t="s">
        <v>49</v>
      </c>
      <c r="I1541" s="1" t="s">
        <v>50</v>
      </c>
      <c r="J1541" s="1" t="s">
        <v>38</v>
      </c>
      <c r="K1541" s="1">
        <v>4</v>
      </c>
      <c r="L1541" s="1">
        <v>22</v>
      </c>
      <c r="M1541" s="1" t="s">
        <v>39</v>
      </c>
      <c r="N1541" s="1" t="s">
        <v>40</v>
      </c>
      <c r="O1541" s="1">
        <v>71.5</v>
      </c>
      <c r="P1541" s="35">
        <f t="shared" si="72"/>
        <v>0.71499999999999997</v>
      </c>
      <c r="Q1541" s="1">
        <f t="shared" si="73"/>
        <v>0.22759156862141033</v>
      </c>
      <c r="R1541" s="1">
        <v>12</v>
      </c>
      <c r="S1541" s="1">
        <v>9.5</v>
      </c>
      <c r="T1541" s="1">
        <f t="shared" si="74"/>
        <v>4.0681992891077094E-2</v>
      </c>
      <c r="U1541" s="1">
        <v>12</v>
      </c>
      <c r="V1541" s="1">
        <v>16</v>
      </c>
      <c r="W1541" s="1">
        <v>5</v>
      </c>
      <c r="X1541" s="1">
        <v>0</v>
      </c>
      <c r="Y1541" s="1">
        <v>0</v>
      </c>
      <c r="Z1541" s="1">
        <v>0</v>
      </c>
      <c r="AA1541" s="1">
        <v>0</v>
      </c>
      <c r="AB1541" s="1">
        <v>0</v>
      </c>
      <c r="AC1541" s="1" t="s">
        <v>41</v>
      </c>
      <c r="AD1541" s="1" t="s">
        <v>51</v>
      </c>
      <c r="AE1541" s="1" t="s">
        <v>40</v>
      </c>
      <c r="AF1541" s="3">
        <v>4718169.7692</v>
      </c>
      <c r="AG1541" s="3">
        <v>2579365.4931999999</v>
      </c>
      <c r="AH1541" s="3">
        <v>-75.565974999999995</v>
      </c>
      <c r="AI1541" s="3">
        <v>9.2338959999999997</v>
      </c>
    </row>
    <row r="1542" spans="1:35" ht="15.75" hidden="1" customHeight="1" x14ac:dyDescent="0.25">
      <c r="A1542" s="1" t="s">
        <v>32</v>
      </c>
      <c r="B1542" s="1" t="s">
        <v>97</v>
      </c>
      <c r="C1542" s="1" t="s">
        <v>108</v>
      </c>
      <c r="D1542" s="1">
        <v>34</v>
      </c>
      <c r="E1542" s="1">
        <v>1348</v>
      </c>
      <c r="F1542" s="1" t="s">
        <v>48</v>
      </c>
      <c r="G1542" s="2">
        <v>45809</v>
      </c>
      <c r="H1542" s="1" t="s">
        <v>49</v>
      </c>
      <c r="I1542" s="1" t="s">
        <v>50</v>
      </c>
      <c r="J1542" s="1" t="s">
        <v>38</v>
      </c>
      <c r="K1542" s="1">
        <v>4</v>
      </c>
      <c r="L1542" s="1">
        <v>23</v>
      </c>
      <c r="M1542" s="1" t="s">
        <v>39</v>
      </c>
      <c r="N1542" s="1" t="s">
        <v>40</v>
      </c>
      <c r="O1542" s="1">
        <v>48.6</v>
      </c>
      <c r="P1542" s="35">
        <f t="shared" si="72"/>
        <v>0.48599999999999999</v>
      </c>
      <c r="Q1542" s="1">
        <f t="shared" si="73"/>
        <v>0.15469860468532226</v>
      </c>
      <c r="R1542" s="1">
        <v>8.5</v>
      </c>
      <c r="S1542" s="1">
        <v>6.2</v>
      </c>
      <c r="T1542" s="1">
        <f t="shared" si="74"/>
        <v>1.8795880469266654E-2</v>
      </c>
      <c r="U1542" s="1">
        <v>11</v>
      </c>
      <c r="V1542" s="1">
        <v>14</v>
      </c>
      <c r="W1542" s="1">
        <v>4</v>
      </c>
      <c r="X1542" s="1">
        <v>1</v>
      </c>
      <c r="Y1542" s="1">
        <v>0</v>
      </c>
      <c r="Z1542" s="1">
        <v>0</v>
      </c>
      <c r="AA1542" s="1">
        <v>0</v>
      </c>
      <c r="AB1542" s="1">
        <v>3</v>
      </c>
      <c r="AC1542" s="1" t="s">
        <v>41</v>
      </c>
      <c r="AD1542" s="1" t="s">
        <v>51</v>
      </c>
      <c r="AE1542" s="1" t="s">
        <v>40</v>
      </c>
      <c r="AF1542" s="3">
        <v>4718169.8925999999</v>
      </c>
      <c r="AG1542" s="3">
        <v>2579367.3730000001</v>
      </c>
      <c r="AH1542" s="3">
        <v>-75.565973999999997</v>
      </c>
      <c r="AI1542" s="3">
        <v>9.2339129999999994</v>
      </c>
    </row>
    <row r="1543" spans="1:35" ht="15.75" hidden="1" customHeight="1" x14ac:dyDescent="0.25">
      <c r="A1543" s="1" t="s">
        <v>32</v>
      </c>
      <c r="B1543" s="1" t="s">
        <v>97</v>
      </c>
      <c r="C1543" s="1" t="s">
        <v>108</v>
      </c>
      <c r="D1543" s="1">
        <v>34</v>
      </c>
      <c r="E1543" s="1">
        <v>1349</v>
      </c>
      <c r="F1543" s="1" t="s">
        <v>48</v>
      </c>
      <c r="G1543" s="2">
        <v>45809</v>
      </c>
      <c r="H1543" s="1" t="s">
        <v>49</v>
      </c>
      <c r="I1543" s="1" t="s">
        <v>50</v>
      </c>
      <c r="J1543" s="1" t="s">
        <v>38</v>
      </c>
      <c r="K1543" s="1">
        <v>4</v>
      </c>
      <c r="L1543" s="1">
        <v>24</v>
      </c>
      <c r="M1543" s="1" t="s">
        <v>39</v>
      </c>
      <c r="N1543" s="1" t="s">
        <v>40</v>
      </c>
      <c r="O1543" s="1">
        <v>61</v>
      </c>
      <c r="P1543" s="35">
        <f t="shared" si="72"/>
        <v>0.61</v>
      </c>
      <c r="Q1543" s="1">
        <f t="shared" si="73"/>
        <v>0.19416903057211232</v>
      </c>
      <c r="R1543" s="1">
        <v>10.5</v>
      </c>
      <c r="S1543" s="1">
        <v>8.5</v>
      </c>
      <c r="T1543" s="1">
        <f t="shared" si="74"/>
        <v>2.9610777162247127E-2</v>
      </c>
      <c r="U1543" s="1">
        <v>12</v>
      </c>
      <c r="V1543" s="1">
        <v>16</v>
      </c>
      <c r="W1543" s="1">
        <v>4</v>
      </c>
      <c r="X1543" s="1">
        <v>0</v>
      </c>
      <c r="Y1543" s="1">
        <v>0</v>
      </c>
      <c r="Z1543" s="1">
        <v>0</v>
      </c>
      <c r="AA1543" s="1">
        <v>0</v>
      </c>
      <c r="AB1543" s="1">
        <v>0</v>
      </c>
      <c r="AC1543" s="1" t="s">
        <v>41</v>
      </c>
      <c r="AD1543" s="1" t="s">
        <v>51</v>
      </c>
      <c r="AE1543" s="1" t="s">
        <v>40</v>
      </c>
      <c r="AF1543" s="3">
        <v>4718165.0369999995</v>
      </c>
      <c r="AG1543" s="3">
        <v>2579364.6422999999</v>
      </c>
      <c r="AH1543" s="3">
        <v>-75.566018</v>
      </c>
      <c r="AI1543" s="3">
        <v>9.2338880010000004</v>
      </c>
    </row>
    <row r="1544" spans="1:35" ht="15.75" hidden="1" customHeight="1" x14ac:dyDescent="0.25">
      <c r="A1544" s="1" t="s">
        <v>32</v>
      </c>
      <c r="B1544" s="1" t="s">
        <v>97</v>
      </c>
      <c r="C1544" s="1" t="s">
        <v>108</v>
      </c>
      <c r="D1544" s="1">
        <v>34</v>
      </c>
      <c r="E1544" s="1">
        <v>1350</v>
      </c>
      <c r="F1544" s="1" t="s">
        <v>48</v>
      </c>
      <c r="G1544" s="2">
        <v>45809</v>
      </c>
      <c r="H1544" s="1" t="s">
        <v>49</v>
      </c>
      <c r="I1544" s="1" t="s">
        <v>50</v>
      </c>
      <c r="J1544" s="1" t="s">
        <v>38</v>
      </c>
      <c r="K1544" s="1">
        <v>4</v>
      </c>
      <c r="L1544" s="1">
        <v>25</v>
      </c>
      <c r="M1544" s="1" t="s">
        <v>39</v>
      </c>
      <c r="N1544" s="1" t="s">
        <v>40</v>
      </c>
      <c r="O1544" s="1">
        <v>65</v>
      </c>
      <c r="P1544" s="35">
        <f t="shared" si="72"/>
        <v>0.65</v>
      </c>
      <c r="Q1544" s="1">
        <f t="shared" si="73"/>
        <v>0.20690142601946396</v>
      </c>
      <c r="R1544" s="1">
        <v>9.6999999999999993</v>
      </c>
      <c r="S1544" s="1">
        <v>7.5</v>
      </c>
      <c r="T1544" s="1">
        <f t="shared" si="74"/>
        <v>3.3621481728162893E-2</v>
      </c>
      <c r="U1544" s="1">
        <v>14</v>
      </c>
      <c r="V1544" s="1">
        <v>16</v>
      </c>
      <c r="W1544" s="1">
        <v>5</v>
      </c>
      <c r="X1544" s="1">
        <v>0</v>
      </c>
      <c r="Y1544" s="1">
        <v>0</v>
      </c>
      <c r="Z1544" s="1">
        <v>0</v>
      </c>
      <c r="AA1544" s="1">
        <v>0</v>
      </c>
      <c r="AB1544" s="1">
        <v>0</v>
      </c>
      <c r="AC1544" s="1" t="s">
        <v>41</v>
      </c>
      <c r="AD1544" s="1" t="s">
        <v>51</v>
      </c>
      <c r="AE1544" s="1" t="s">
        <v>40</v>
      </c>
      <c r="AF1544" s="3">
        <v>4718172.8631999996</v>
      </c>
      <c r="AG1544" s="3">
        <v>2579367.7941000001</v>
      </c>
      <c r="AH1544" s="3">
        <v>-75.565946999999994</v>
      </c>
      <c r="AI1544" s="3">
        <v>9.2339169999999999</v>
      </c>
    </row>
    <row r="1545" spans="1:35" ht="15.75" hidden="1" customHeight="1" x14ac:dyDescent="0.25">
      <c r="A1545" s="1" t="s">
        <v>32</v>
      </c>
      <c r="B1545" s="1" t="s">
        <v>97</v>
      </c>
      <c r="C1545" s="1" t="s">
        <v>108</v>
      </c>
      <c r="D1545" s="1">
        <v>34</v>
      </c>
      <c r="E1545" s="1">
        <v>1351</v>
      </c>
      <c r="F1545" s="1" t="s">
        <v>48</v>
      </c>
      <c r="G1545" s="2">
        <v>45809</v>
      </c>
      <c r="H1545" s="1" t="s">
        <v>49</v>
      </c>
      <c r="I1545" s="1" t="s">
        <v>50</v>
      </c>
      <c r="J1545" s="1" t="s">
        <v>38</v>
      </c>
      <c r="K1545" s="1">
        <v>4</v>
      </c>
      <c r="L1545" s="1">
        <v>26</v>
      </c>
      <c r="M1545" s="1" t="s">
        <v>39</v>
      </c>
      <c r="N1545" s="1" t="s">
        <v>40</v>
      </c>
      <c r="O1545" s="1">
        <v>74.2</v>
      </c>
      <c r="P1545" s="35">
        <f t="shared" si="72"/>
        <v>0.74199999999999999</v>
      </c>
      <c r="Q1545" s="1">
        <f t="shared" si="73"/>
        <v>0.23618593554837269</v>
      </c>
      <c r="R1545" s="1">
        <v>11.5</v>
      </c>
      <c r="S1545" s="1">
        <v>9.5</v>
      </c>
      <c r="T1545" s="1">
        <f t="shared" si="74"/>
        <v>4.3812491044223134E-2</v>
      </c>
      <c r="U1545" s="1">
        <v>12</v>
      </c>
      <c r="V1545" s="1">
        <v>16</v>
      </c>
      <c r="W1545" s="1">
        <v>5</v>
      </c>
      <c r="X1545" s="1">
        <v>0</v>
      </c>
      <c r="Y1545" s="1">
        <v>0</v>
      </c>
      <c r="Z1545" s="1">
        <v>0</v>
      </c>
      <c r="AA1545" s="1">
        <v>0</v>
      </c>
      <c r="AB1545" s="1">
        <v>2</v>
      </c>
      <c r="AC1545" s="1" t="s">
        <v>41</v>
      </c>
      <c r="AD1545" s="1" t="s">
        <v>51</v>
      </c>
      <c r="AE1545" s="1" t="s">
        <v>40</v>
      </c>
      <c r="AF1545" s="3">
        <v>4718167.1474000001</v>
      </c>
      <c r="AG1545" s="3">
        <v>2579367.7245999998</v>
      </c>
      <c r="AH1545" s="3">
        <v>-75.565999000000005</v>
      </c>
      <c r="AI1545" s="3">
        <v>9.2339160000000007</v>
      </c>
    </row>
    <row r="1546" spans="1:35" ht="15.75" hidden="1" customHeight="1" x14ac:dyDescent="0.25">
      <c r="A1546" s="1" t="s">
        <v>32</v>
      </c>
      <c r="B1546" s="1" t="s">
        <v>97</v>
      </c>
      <c r="C1546" s="1" t="s">
        <v>108</v>
      </c>
      <c r="D1546" s="1">
        <v>34</v>
      </c>
      <c r="E1546" s="1">
        <v>1352</v>
      </c>
      <c r="F1546" s="1" t="s">
        <v>48</v>
      </c>
      <c r="G1546" s="2">
        <v>45809</v>
      </c>
      <c r="H1546" s="1" t="s">
        <v>49</v>
      </c>
      <c r="I1546" s="1" t="s">
        <v>50</v>
      </c>
      <c r="J1546" s="1" t="s">
        <v>38</v>
      </c>
      <c r="K1546" s="1">
        <v>4</v>
      </c>
      <c r="L1546" s="1">
        <v>27</v>
      </c>
      <c r="M1546" s="1" t="s">
        <v>39</v>
      </c>
      <c r="N1546" s="1" t="s">
        <v>40</v>
      </c>
      <c r="O1546" s="1">
        <v>64.2</v>
      </c>
      <c r="P1546" s="35">
        <f t="shared" si="72"/>
        <v>0.64200000000000002</v>
      </c>
      <c r="Q1546" s="1">
        <f t="shared" si="73"/>
        <v>0.20435494692999362</v>
      </c>
      <c r="R1546" s="1">
        <v>9.5</v>
      </c>
      <c r="S1546" s="1">
        <v>7.5</v>
      </c>
      <c r="T1546" s="1">
        <f t="shared" si="74"/>
        <v>3.2798968982263976E-2</v>
      </c>
      <c r="U1546" s="1">
        <v>10</v>
      </c>
      <c r="V1546" s="1">
        <v>14</v>
      </c>
      <c r="W1546" s="1">
        <v>4</v>
      </c>
      <c r="X1546" s="1">
        <v>0</v>
      </c>
      <c r="Y1546" s="1">
        <v>0</v>
      </c>
      <c r="Z1546" s="1">
        <v>0</v>
      </c>
      <c r="AA1546" s="1">
        <v>0</v>
      </c>
      <c r="AB1546" s="1">
        <v>1</v>
      </c>
      <c r="AC1546" s="1" t="s">
        <v>41</v>
      </c>
      <c r="AD1546" s="1" t="s">
        <v>51</v>
      </c>
      <c r="AE1546" s="1" t="s">
        <v>40</v>
      </c>
      <c r="AF1546" s="3">
        <v>4718174.8168000001</v>
      </c>
      <c r="AG1546" s="3">
        <v>2579364.3506999998</v>
      </c>
      <c r="AH1546" s="3">
        <v>-75.565928999999997</v>
      </c>
      <c r="AI1546" s="3">
        <v>9.233886</v>
      </c>
    </row>
    <row r="1547" spans="1:35" ht="15.75" hidden="1" customHeight="1" x14ac:dyDescent="0.25">
      <c r="A1547" s="1" t="s">
        <v>32</v>
      </c>
      <c r="B1547" s="1" t="s">
        <v>97</v>
      </c>
      <c r="C1547" s="1" t="s">
        <v>108</v>
      </c>
      <c r="D1547" s="1">
        <v>34</v>
      </c>
      <c r="E1547" s="1">
        <v>1353</v>
      </c>
      <c r="F1547" s="1" t="s">
        <v>48</v>
      </c>
      <c r="G1547" s="2">
        <v>45809</v>
      </c>
      <c r="H1547" s="1" t="s">
        <v>49</v>
      </c>
      <c r="I1547" s="1" t="s">
        <v>50</v>
      </c>
      <c r="J1547" s="1" t="s">
        <v>38</v>
      </c>
      <c r="K1547" s="1">
        <v>4</v>
      </c>
      <c r="L1547" s="1">
        <v>28</v>
      </c>
      <c r="M1547" s="1" t="s">
        <v>39</v>
      </c>
      <c r="N1547" s="1" t="s">
        <v>40</v>
      </c>
      <c r="O1547" s="1">
        <v>53.7</v>
      </c>
      <c r="P1547" s="35">
        <f t="shared" si="72"/>
        <v>0.53700000000000003</v>
      </c>
      <c r="Q1547" s="1">
        <f t="shared" si="73"/>
        <v>0.17093240888069561</v>
      </c>
      <c r="R1547" s="1">
        <v>10</v>
      </c>
      <c r="S1547" s="1">
        <v>7.5</v>
      </c>
      <c r="T1547" s="1">
        <f t="shared" si="74"/>
        <v>2.2947675892233385E-2</v>
      </c>
      <c r="U1547" s="1">
        <v>12</v>
      </c>
      <c r="V1547" s="1">
        <v>16</v>
      </c>
      <c r="W1547" s="1">
        <v>3</v>
      </c>
      <c r="X1547" s="1">
        <v>0</v>
      </c>
      <c r="Y1547" s="1">
        <v>0</v>
      </c>
      <c r="Z1547" s="1">
        <v>0</v>
      </c>
      <c r="AA1547" s="1">
        <v>0</v>
      </c>
      <c r="AB1547" s="1">
        <v>1</v>
      </c>
      <c r="AC1547" s="1" t="s">
        <v>41</v>
      </c>
      <c r="AD1547" s="1" t="s">
        <v>51</v>
      </c>
      <c r="AE1547" s="1" t="s">
        <v>40</v>
      </c>
      <c r="AF1547" s="3">
        <v>4718169.7030999996</v>
      </c>
      <c r="AG1547" s="3">
        <v>2579371.5781999999</v>
      </c>
      <c r="AH1547" s="3">
        <v>-75.565976000000006</v>
      </c>
      <c r="AI1547" s="3">
        <v>9.2339510009999994</v>
      </c>
    </row>
    <row r="1548" spans="1:35" ht="15.75" hidden="1" customHeight="1" x14ac:dyDescent="0.25">
      <c r="A1548" s="1" t="s">
        <v>32</v>
      </c>
      <c r="B1548" s="1" t="s">
        <v>97</v>
      </c>
      <c r="C1548" s="1" t="s">
        <v>108</v>
      </c>
      <c r="D1548" s="1">
        <v>34</v>
      </c>
      <c r="E1548" s="1">
        <v>1354</v>
      </c>
      <c r="F1548" s="1" t="s">
        <v>48</v>
      </c>
      <c r="G1548" s="2">
        <v>45809</v>
      </c>
      <c r="H1548" s="1" t="s">
        <v>49</v>
      </c>
      <c r="I1548" s="1" t="s">
        <v>50</v>
      </c>
      <c r="J1548" s="1" t="s">
        <v>38</v>
      </c>
      <c r="K1548" s="1">
        <v>4</v>
      </c>
      <c r="L1548" s="1">
        <v>29</v>
      </c>
      <c r="M1548" s="1" t="s">
        <v>39</v>
      </c>
      <c r="N1548" s="1" t="s">
        <v>40</v>
      </c>
      <c r="O1548" s="1">
        <v>63.9</v>
      </c>
      <c r="P1548" s="35">
        <f t="shared" si="72"/>
        <v>0.63900000000000001</v>
      </c>
      <c r="Q1548" s="1">
        <f t="shared" si="73"/>
        <v>0.20340001727144225</v>
      </c>
      <c r="R1548" s="1">
        <v>10</v>
      </c>
      <c r="S1548" s="1">
        <v>7.8</v>
      </c>
      <c r="T1548" s="1">
        <f t="shared" si="74"/>
        <v>3.2493152759112902E-2</v>
      </c>
      <c r="U1548" s="1">
        <v>11</v>
      </c>
      <c r="V1548" s="1">
        <v>16</v>
      </c>
      <c r="W1548" s="1">
        <v>4</v>
      </c>
      <c r="X1548" s="1">
        <v>0</v>
      </c>
      <c r="Y1548" s="1">
        <v>0</v>
      </c>
      <c r="Z1548" s="1">
        <v>0</v>
      </c>
      <c r="AA1548" s="1">
        <v>0</v>
      </c>
      <c r="AB1548" s="1">
        <v>1</v>
      </c>
      <c r="AC1548" s="1" t="s">
        <v>41</v>
      </c>
      <c r="AD1548" s="1" t="s">
        <v>51</v>
      </c>
      <c r="AE1548" s="1" t="s">
        <v>40</v>
      </c>
      <c r="AF1548" s="3">
        <v>4718168.8142999997</v>
      </c>
      <c r="AG1548" s="3">
        <v>2579370.2570000002</v>
      </c>
      <c r="AH1548" s="3">
        <v>-75.565984</v>
      </c>
      <c r="AI1548" s="3">
        <v>9.2339389999999995</v>
      </c>
    </row>
    <row r="1549" spans="1:35" ht="15.75" hidden="1" customHeight="1" x14ac:dyDescent="0.25">
      <c r="A1549" s="1" t="s">
        <v>32</v>
      </c>
      <c r="B1549" s="1" t="s">
        <v>97</v>
      </c>
      <c r="C1549" s="1" t="s">
        <v>108</v>
      </c>
      <c r="D1549" s="1">
        <v>34</v>
      </c>
      <c r="E1549" s="1">
        <v>1355</v>
      </c>
      <c r="F1549" s="1" t="s">
        <v>48</v>
      </c>
      <c r="G1549" s="2">
        <v>45809</v>
      </c>
      <c r="H1549" s="1" t="s">
        <v>49</v>
      </c>
      <c r="I1549" s="1" t="s">
        <v>50</v>
      </c>
      <c r="J1549" s="1" t="s">
        <v>38</v>
      </c>
      <c r="K1549" s="1">
        <v>5</v>
      </c>
      <c r="L1549" s="1">
        <v>30</v>
      </c>
      <c r="M1549" s="1" t="s">
        <v>54</v>
      </c>
      <c r="N1549" s="1" t="s">
        <v>40</v>
      </c>
      <c r="O1549" s="1">
        <v>48.6</v>
      </c>
      <c r="P1549" s="35">
        <f t="shared" si="72"/>
        <v>0.48599999999999999</v>
      </c>
      <c r="Q1549" s="1">
        <f t="shared" si="73"/>
        <v>0.15469860468532226</v>
      </c>
      <c r="R1549" s="1">
        <v>4.7</v>
      </c>
      <c r="S1549" s="1">
        <v>2.8</v>
      </c>
      <c r="T1549" s="1">
        <f t="shared" si="74"/>
        <v>1.8795880469266654E-2</v>
      </c>
      <c r="U1549" s="1">
        <v>6</v>
      </c>
      <c r="V1549" s="1">
        <v>9</v>
      </c>
      <c r="W1549" s="1"/>
      <c r="X1549" s="1"/>
      <c r="Y1549" s="1"/>
      <c r="Z1549" s="1"/>
      <c r="AA1549" s="1"/>
      <c r="AB1549" s="1"/>
      <c r="AC1549" s="1" t="s">
        <v>41</v>
      </c>
      <c r="AD1549" s="1" t="s">
        <v>51</v>
      </c>
      <c r="AE1549" s="1" t="s">
        <v>73</v>
      </c>
      <c r="AF1549" s="3">
        <v>4718172.4729000004</v>
      </c>
      <c r="AG1549" s="3">
        <v>2579374.6557999998</v>
      </c>
      <c r="AH1549" s="3">
        <v>-75.565950999999998</v>
      </c>
      <c r="AI1549" s="3">
        <v>9.2339790009999998</v>
      </c>
    </row>
    <row r="1550" spans="1:35" ht="15.75" hidden="1" customHeight="1" x14ac:dyDescent="0.25">
      <c r="A1550" s="1" t="s">
        <v>32</v>
      </c>
      <c r="B1550" s="1" t="s">
        <v>97</v>
      </c>
      <c r="C1550" s="1" t="s">
        <v>108</v>
      </c>
      <c r="D1550" s="1">
        <v>34</v>
      </c>
      <c r="E1550" s="1">
        <v>1356</v>
      </c>
      <c r="F1550" s="1" t="s">
        <v>48</v>
      </c>
      <c r="G1550" s="2">
        <v>45809</v>
      </c>
      <c r="H1550" s="1" t="s">
        <v>49</v>
      </c>
      <c r="I1550" s="1" t="s">
        <v>50</v>
      </c>
      <c r="J1550" s="1" t="s">
        <v>38</v>
      </c>
      <c r="K1550" s="1">
        <v>5</v>
      </c>
      <c r="L1550" s="1">
        <v>31</v>
      </c>
      <c r="M1550" s="1" t="s">
        <v>39</v>
      </c>
      <c r="N1550" s="1" t="s">
        <v>40</v>
      </c>
      <c r="O1550" s="1">
        <v>55</v>
      </c>
      <c r="P1550" s="35">
        <f t="shared" si="72"/>
        <v>0.55000000000000004</v>
      </c>
      <c r="Q1550" s="1">
        <f t="shared" si="73"/>
        <v>0.17507043740108488</v>
      </c>
      <c r="R1550" s="1">
        <v>10</v>
      </c>
      <c r="S1550" s="1">
        <v>7.6</v>
      </c>
      <c r="T1550" s="1">
        <f t="shared" si="74"/>
        <v>2.4072185142649173E-2</v>
      </c>
      <c r="U1550" s="1">
        <v>12</v>
      </c>
      <c r="V1550" s="1">
        <v>15</v>
      </c>
      <c r="W1550" s="1">
        <v>3</v>
      </c>
      <c r="X1550" s="1">
        <v>0</v>
      </c>
      <c r="Y1550" s="1">
        <v>0</v>
      </c>
      <c r="Z1550" s="1">
        <v>0</v>
      </c>
      <c r="AA1550" s="1">
        <v>0</v>
      </c>
      <c r="AB1550" s="1">
        <v>1</v>
      </c>
      <c r="AC1550" s="1" t="s">
        <v>41</v>
      </c>
      <c r="AD1550" s="1" t="s">
        <v>51</v>
      </c>
      <c r="AE1550" s="1" t="s">
        <v>40</v>
      </c>
      <c r="AF1550" s="3">
        <v>4718180.2427000003</v>
      </c>
      <c r="AG1550" s="3">
        <v>2579369.9536000001</v>
      </c>
      <c r="AH1550" s="3">
        <v>-75.565880000000007</v>
      </c>
      <c r="AI1550" s="3">
        <v>9.2339369999999992</v>
      </c>
    </row>
    <row r="1551" spans="1:35" ht="15.75" hidden="1" customHeight="1" x14ac:dyDescent="0.25">
      <c r="A1551" s="1" t="s">
        <v>32</v>
      </c>
      <c r="B1551" s="1" t="s">
        <v>97</v>
      </c>
      <c r="C1551" s="1" t="s">
        <v>108</v>
      </c>
      <c r="D1551" s="1">
        <v>34</v>
      </c>
      <c r="E1551" s="1">
        <v>1357</v>
      </c>
      <c r="F1551" s="1" t="s">
        <v>48</v>
      </c>
      <c r="G1551" s="2">
        <v>45809</v>
      </c>
      <c r="H1551" s="1" t="s">
        <v>49</v>
      </c>
      <c r="I1551" s="1" t="s">
        <v>50</v>
      </c>
      <c r="J1551" s="1" t="s">
        <v>38</v>
      </c>
      <c r="K1551" s="1">
        <v>5</v>
      </c>
      <c r="L1551" s="1">
        <v>32</v>
      </c>
      <c r="M1551" s="1" t="s">
        <v>39</v>
      </c>
      <c r="N1551" s="1" t="s">
        <v>40</v>
      </c>
      <c r="O1551" s="1">
        <v>49.2</v>
      </c>
      <c r="P1551" s="35">
        <f t="shared" si="72"/>
        <v>0.49200000000000005</v>
      </c>
      <c r="Q1551" s="1">
        <f t="shared" si="73"/>
        <v>0.15660846400242504</v>
      </c>
      <c r="R1551" s="1">
        <v>9.1999999999999993</v>
      </c>
      <c r="S1551" s="1">
        <v>7</v>
      </c>
      <c r="T1551" s="1">
        <f t="shared" si="74"/>
        <v>1.9262841072298281E-2</v>
      </c>
      <c r="U1551" s="1">
        <v>12</v>
      </c>
      <c r="V1551" s="1">
        <v>15</v>
      </c>
      <c r="W1551" s="1">
        <v>5</v>
      </c>
      <c r="X1551" s="1">
        <v>0</v>
      </c>
      <c r="Y1551" s="1">
        <v>0</v>
      </c>
      <c r="Z1551" s="1">
        <v>0</v>
      </c>
      <c r="AA1551" s="1">
        <v>0</v>
      </c>
      <c r="AB1551" s="1">
        <v>1</v>
      </c>
      <c r="AC1551" s="1" t="s">
        <v>41</v>
      </c>
      <c r="AD1551" s="1" t="s">
        <v>51</v>
      </c>
      <c r="AE1551" s="1" t="s">
        <v>40</v>
      </c>
      <c r="AF1551" s="3">
        <v>4718177.2808999997</v>
      </c>
      <c r="AG1551" s="3">
        <v>2579370.7492999998</v>
      </c>
      <c r="AH1551" s="3">
        <v>-75.565906999999996</v>
      </c>
      <c r="AI1551" s="3">
        <v>9.2339439999999993</v>
      </c>
    </row>
    <row r="1552" spans="1:35" ht="15.75" hidden="1" customHeight="1" x14ac:dyDescent="0.25">
      <c r="A1552" s="1" t="s">
        <v>32</v>
      </c>
      <c r="B1552" s="1" t="s">
        <v>97</v>
      </c>
      <c r="C1552" s="1" t="s">
        <v>108</v>
      </c>
      <c r="D1552" s="1">
        <v>34</v>
      </c>
      <c r="E1552" s="1">
        <v>1358</v>
      </c>
      <c r="F1552" s="1" t="s">
        <v>48</v>
      </c>
      <c r="G1552" s="2">
        <v>45809</v>
      </c>
      <c r="H1552" s="1" t="s">
        <v>49</v>
      </c>
      <c r="I1552" s="1" t="s">
        <v>50</v>
      </c>
      <c r="J1552" s="1" t="s">
        <v>38</v>
      </c>
      <c r="K1552" s="1">
        <v>5</v>
      </c>
      <c r="L1552" s="1">
        <v>33</v>
      </c>
      <c r="M1552" s="1" t="s">
        <v>39</v>
      </c>
      <c r="N1552" s="1" t="s">
        <v>40</v>
      </c>
      <c r="O1552" s="1">
        <v>58</v>
      </c>
      <c r="P1552" s="35">
        <f t="shared" si="72"/>
        <v>0.57999999999999996</v>
      </c>
      <c r="Q1552" s="1">
        <f t="shared" si="73"/>
        <v>0.18461973398659859</v>
      </c>
      <c r="R1552" s="1">
        <v>12</v>
      </c>
      <c r="S1552" s="1">
        <v>9.6999999999999993</v>
      </c>
      <c r="T1552" s="1">
        <f t="shared" si="74"/>
        <v>2.6769861428056794E-2</v>
      </c>
      <c r="U1552" s="1">
        <v>12</v>
      </c>
      <c r="V1552" s="1">
        <v>17</v>
      </c>
      <c r="W1552" s="1">
        <v>4</v>
      </c>
      <c r="X1552" s="1">
        <v>0</v>
      </c>
      <c r="Y1552" s="1">
        <v>0</v>
      </c>
      <c r="Z1552" s="1">
        <v>0</v>
      </c>
      <c r="AA1552" s="1">
        <v>0</v>
      </c>
      <c r="AB1552" s="1">
        <v>0</v>
      </c>
      <c r="AC1552" s="1" t="s">
        <v>41</v>
      </c>
      <c r="AD1552" s="1" t="s">
        <v>51</v>
      </c>
      <c r="AE1552" s="1" t="s">
        <v>40</v>
      </c>
      <c r="AF1552" s="3">
        <v>4718175.1297000004</v>
      </c>
      <c r="AG1552" s="3">
        <v>2579377.2916999999</v>
      </c>
      <c r="AH1552" s="3">
        <v>-75.565927000000002</v>
      </c>
      <c r="AI1552" s="3">
        <v>9.2340029999999995</v>
      </c>
    </row>
    <row r="1553" spans="1:35" ht="15.75" hidden="1" customHeight="1" x14ac:dyDescent="0.25">
      <c r="A1553" s="1" t="s">
        <v>32</v>
      </c>
      <c r="B1553" s="1" t="s">
        <v>97</v>
      </c>
      <c r="C1553" s="1" t="s">
        <v>108</v>
      </c>
      <c r="D1553" s="1">
        <v>34</v>
      </c>
      <c r="E1553" s="1">
        <v>1359</v>
      </c>
      <c r="F1553" s="1" t="s">
        <v>48</v>
      </c>
      <c r="G1553" s="2">
        <v>45809</v>
      </c>
      <c r="H1553" s="1" t="s">
        <v>49</v>
      </c>
      <c r="I1553" s="1" t="s">
        <v>50</v>
      </c>
      <c r="J1553" s="1" t="s">
        <v>38</v>
      </c>
      <c r="K1553" s="1">
        <v>5</v>
      </c>
      <c r="L1553" s="1">
        <v>34</v>
      </c>
      <c r="M1553" s="1" t="s">
        <v>39</v>
      </c>
      <c r="N1553" s="1" t="s">
        <v>40</v>
      </c>
      <c r="O1553" s="1">
        <v>47.8</v>
      </c>
      <c r="P1553" s="35">
        <f t="shared" si="72"/>
        <v>0.47799999999999998</v>
      </c>
      <c r="Q1553" s="1">
        <f t="shared" si="73"/>
        <v>0.15215212559585195</v>
      </c>
      <c r="R1553" s="1">
        <v>8.8000000000000007</v>
      </c>
      <c r="S1553" s="1">
        <v>6.5</v>
      </c>
      <c r="T1553" s="1">
        <f t="shared" si="74"/>
        <v>1.8182179008704308E-2</v>
      </c>
      <c r="U1553" s="1">
        <v>9</v>
      </c>
      <c r="V1553" s="1">
        <v>12</v>
      </c>
      <c r="W1553" s="1">
        <v>4</v>
      </c>
      <c r="X1553" s="1">
        <v>0</v>
      </c>
      <c r="Y1553" s="1">
        <v>0</v>
      </c>
      <c r="Z1553" s="1">
        <v>0</v>
      </c>
      <c r="AA1553" s="1">
        <v>0</v>
      </c>
      <c r="AB1553" s="1">
        <v>0</v>
      </c>
      <c r="AC1553" s="1" t="s">
        <v>45</v>
      </c>
      <c r="AD1553" s="1" t="s">
        <v>51</v>
      </c>
      <c r="AE1553" s="1" t="s">
        <v>40</v>
      </c>
      <c r="AF1553" s="3">
        <v>4718171.1445000004</v>
      </c>
      <c r="AG1553" s="3">
        <v>2579373.3377999999</v>
      </c>
      <c r="AH1553" s="3">
        <v>-75.565962999999996</v>
      </c>
      <c r="AI1553" s="3">
        <v>9.2339669999999998</v>
      </c>
    </row>
    <row r="1554" spans="1:35" ht="15.75" hidden="1" customHeight="1" x14ac:dyDescent="0.25">
      <c r="A1554" s="1" t="s">
        <v>32</v>
      </c>
      <c r="B1554" s="1" t="s">
        <v>97</v>
      </c>
      <c r="C1554" s="1" t="s">
        <v>108</v>
      </c>
      <c r="D1554" s="1">
        <v>34</v>
      </c>
      <c r="E1554" s="1">
        <v>1360</v>
      </c>
      <c r="F1554" s="1" t="s">
        <v>48</v>
      </c>
      <c r="G1554" s="2">
        <v>45809</v>
      </c>
      <c r="H1554" s="1" t="s">
        <v>49</v>
      </c>
      <c r="I1554" s="1" t="s">
        <v>50</v>
      </c>
      <c r="J1554" s="1" t="s">
        <v>38</v>
      </c>
      <c r="K1554" s="1">
        <v>5</v>
      </c>
      <c r="L1554" s="1">
        <v>35</v>
      </c>
      <c r="M1554" s="1" t="s">
        <v>39</v>
      </c>
      <c r="N1554" s="1" t="s">
        <v>40</v>
      </c>
      <c r="O1554" s="1">
        <v>58.1</v>
      </c>
      <c r="P1554" s="35">
        <f t="shared" si="72"/>
        <v>0.58099999999999996</v>
      </c>
      <c r="Q1554" s="1">
        <f t="shared" si="73"/>
        <v>0.18493804387278237</v>
      </c>
      <c r="R1554" s="1">
        <v>9.8000000000000007</v>
      </c>
      <c r="S1554" s="1">
        <v>7.5</v>
      </c>
      <c r="T1554" s="1">
        <f t="shared" si="74"/>
        <v>2.6862250872521639E-2</v>
      </c>
      <c r="U1554" s="1">
        <v>14</v>
      </c>
      <c r="V1554" s="1">
        <v>17</v>
      </c>
      <c r="W1554" s="1">
        <v>6</v>
      </c>
      <c r="X1554" s="1">
        <v>0</v>
      </c>
      <c r="Y1554" s="1">
        <v>0</v>
      </c>
      <c r="Z1554" s="1">
        <v>0</v>
      </c>
      <c r="AA1554" s="1">
        <v>0</v>
      </c>
      <c r="AB1554" s="1">
        <v>2</v>
      </c>
      <c r="AC1554" s="1" t="s">
        <v>41</v>
      </c>
      <c r="AD1554" s="1" t="s">
        <v>51</v>
      </c>
      <c r="AE1554" s="1" t="s">
        <v>40</v>
      </c>
      <c r="AF1554" s="3">
        <v>4718171.8198999995</v>
      </c>
      <c r="AG1554" s="3">
        <v>2579375.5455</v>
      </c>
      <c r="AH1554" s="3">
        <v>-75.565956999999997</v>
      </c>
      <c r="AI1554" s="3">
        <v>9.2339870009999991</v>
      </c>
    </row>
    <row r="1555" spans="1:35" ht="15.75" hidden="1" customHeight="1" x14ac:dyDescent="0.25">
      <c r="A1555" s="1" t="s">
        <v>32</v>
      </c>
      <c r="B1555" s="1" t="s">
        <v>97</v>
      </c>
      <c r="C1555" s="1" t="s">
        <v>108</v>
      </c>
      <c r="D1555" s="1">
        <v>34</v>
      </c>
      <c r="E1555" s="1">
        <v>1361</v>
      </c>
      <c r="F1555" s="1" t="s">
        <v>48</v>
      </c>
      <c r="G1555" s="2">
        <v>45809</v>
      </c>
      <c r="H1555" s="1" t="s">
        <v>49</v>
      </c>
      <c r="I1555" s="1" t="s">
        <v>50</v>
      </c>
      <c r="J1555" s="1" t="s">
        <v>38</v>
      </c>
      <c r="K1555" s="1">
        <v>5</v>
      </c>
      <c r="L1555" s="1">
        <v>36</v>
      </c>
      <c r="M1555" s="1" t="s">
        <v>39</v>
      </c>
      <c r="N1555" s="1" t="s">
        <v>40</v>
      </c>
      <c r="O1555" s="1">
        <v>68.900000000000006</v>
      </c>
      <c r="P1555" s="35">
        <f t="shared" si="72"/>
        <v>0.68900000000000006</v>
      </c>
      <c r="Q1555" s="1">
        <f t="shared" si="73"/>
        <v>0.21931551158063181</v>
      </c>
      <c r="R1555" s="1">
        <v>10.5</v>
      </c>
      <c r="S1555" s="1">
        <v>8.5</v>
      </c>
      <c r="T1555" s="1">
        <f t="shared" si="74"/>
        <v>3.7777096869763833E-2</v>
      </c>
      <c r="U1555" s="1">
        <v>11</v>
      </c>
      <c r="V1555" s="1">
        <v>15</v>
      </c>
      <c r="W1555" s="1">
        <v>4</v>
      </c>
      <c r="X1555" s="1">
        <v>0</v>
      </c>
      <c r="Y1555" s="1">
        <v>0</v>
      </c>
      <c r="Z1555" s="1">
        <v>0</v>
      </c>
      <c r="AA1555" s="1">
        <v>0</v>
      </c>
      <c r="AB1555" s="1">
        <v>1</v>
      </c>
      <c r="AC1555" s="1" t="s">
        <v>41</v>
      </c>
      <c r="AD1555" s="1" t="s">
        <v>51</v>
      </c>
      <c r="AE1555" s="1" t="s">
        <v>40</v>
      </c>
      <c r="AF1555" s="3">
        <v>4718173.2445999999</v>
      </c>
      <c r="AG1555" s="3">
        <v>2579374.9821000001</v>
      </c>
      <c r="AH1555" s="3">
        <v>-75.565944000000002</v>
      </c>
      <c r="AI1555" s="3">
        <v>9.2339819999999992</v>
      </c>
    </row>
    <row r="1556" spans="1:35" ht="15.75" hidden="1" customHeight="1" x14ac:dyDescent="0.25">
      <c r="A1556" s="1" t="s">
        <v>32</v>
      </c>
      <c r="B1556" s="1" t="s">
        <v>97</v>
      </c>
      <c r="C1556" s="1" t="s">
        <v>108</v>
      </c>
      <c r="D1556" s="1">
        <v>34</v>
      </c>
      <c r="E1556" s="1">
        <v>1362</v>
      </c>
      <c r="F1556" s="1" t="s">
        <v>48</v>
      </c>
      <c r="G1556" s="2">
        <v>45809</v>
      </c>
      <c r="H1556" s="1" t="s">
        <v>49</v>
      </c>
      <c r="I1556" s="1" t="s">
        <v>50</v>
      </c>
      <c r="J1556" s="1" t="s">
        <v>38</v>
      </c>
      <c r="K1556" s="1">
        <v>5</v>
      </c>
      <c r="L1556" s="1">
        <v>37</v>
      </c>
      <c r="M1556" s="1" t="s">
        <v>39</v>
      </c>
      <c r="N1556" s="1" t="s">
        <v>40</v>
      </c>
      <c r="O1556" s="1">
        <v>57.4</v>
      </c>
      <c r="P1556" s="35">
        <f t="shared" si="72"/>
        <v>0.57399999999999995</v>
      </c>
      <c r="Q1556" s="1">
        <f t="shared" si="73"/>
        <v>0.18270987466949584</v>
      </c>
      <c r="R1556" s="1">
        <v>7.8</v>
      </c>
      <c r="S1556" s="1">
        <v>5.2</v>
      </c>
      <c r="T1556" s="1">
        <f t="shared" si="74"/>
        <v>2.6218867015072651E-2</v>
      </c>
      <c r="U1556" s="1">
        <v>12</v>
      </c>
      <c r="V1556" s="1">
        <v>15</v>
      </c>
      <c r="W1556" s="1">
        <v>2</v>
      </c>
      <c r="X1556" s="1">
        <v>0</v>
      </c>
      <c r="Y1556" s="1">
        <v>0</v>
      </c>
      <c r="Z1556" s="1">
        <v>0</v>
      </c>
      <c r="AA1556" s="1">
        <v>0</v>
      </c>
      <c r="AB1556" s="1">
        <v>0</v>
      </c>
      <c r="AC1556" s="1" t="s">
        <v>41</v>
      </c>
      <c r="AD1556" s="1" t="s">
        <v>51</v>
      </c>
      <c r="AE1556" s="1" t="s">
        <v>40</v>
      </c>
      <c r="AF1556" s="3">
        <v>4718177.2817000002</v>
      </c>
      <c r="AG1556" s="3">
        <v>2579370.8599</v>
      </c>
      <c r="AH1556" s="3">
        <v>-75.565906999999996</v>
      </c>
      <c r="AI1556" s="3">
        <v>9.2339450000000003</v>
      </c>
    </row>
    <row r="1557" spans="1:35" ht="15.75" hidden="1" customHeight="1" x14ac:dyDescent="0.25">
      <c r="A1557" s="1" t="s">
        <v>32</v>
      </c>
      <c r="B1557" s="1" t="s">
        <v>97</v>
      </c>
      <c r="C1557" s="1" t="s">
        <v>108</v>
      </c>
      <c r="D1557" s="1">
        <v>34</v>
      </c>
      <c r="E1557" s="1">
        <v>1363</v>
      </c>
      <c r="F1557" s="1" t="s">
        <v>48</v>
      </c>
      <c r="G1557" s="2">
        <v>45809</v>
      </c>
      <c r="H1557" s="1" t="s">
        <v>49</v>
      </c>
      <c r="I1557" s="1" t="s">
        <v>50</v>
      </c>
      <c r="J1557" s="1" t="s">
        <v>38</v>
      </c>
      <c r="K1557" s="1">
        <v>5</v>
      </c>
      <c r="L1557" s="1">
        <v>38</v>
      </c>
      <c r="M1557" s="1" t="s">
        <v>39</v>
      </c>
      <c r="N1557" s="1" t="s">
        <v>40</v>
      </c>
      <c r="O1557" s="1">
        <v>70</v>
      </c>
      <c r="P1557" s="35">
        <f t="shared" si="72"/>
        <v>0.7</v>
      </c>
      <c r="Q1557" s="1">
        <f t="shared" si="73"/>
        <v>0.22281692032865347</v>
      </c>
      <c r="R1557" s="1">
        <v>9</v>
      </c>
      <c r="S1557" s="1">
        <v>7</v>
      </c>
      <c r="T1557" s="1">
        <f t="shared" si="74"/>
        <v>3.8992961057514354E-2</v>
      </c>
      <c r="U1557" s="1">
        <v>12</v>
      </c>
      <c r="V1557" s="1">
        <v>16</v>
      </c>
      <c r="W1557" s="1">
        <v>1</v>
      </c>
      <c r="X1557" s="1">
        <v>0</v>
      </c>
      <c r="Y1557" s="1">
        <v>0</v>
      </c>
      <c r="Z1557" s="1">
        <v>0</v>
      </c>
      <c r="AA1557" s="1">
        <v>0</v>
      </c>
      <c r="AB1557" s="1">
        <v>0</v>
      </c>
      <c r="AC1557" s="1" t="s">
        <v>41</v>
      </c>
      <c r="AD1557" s="1" t="s">
        <v>51</v>
      </c>
      <c r="AE1557" s="1" t="s">
        <v>40</v>
      </c>
      <c r="AF1557" s="3">
        <v>4718178.6163999997</v>
      </c>
      <c r="AG1557" s="3">
        <v>2579373.0628</v>
      </c>
      <c r="AH1557" s="3">
        <v>-75.565894999999998</v>
      </c>
      <c r="AI1557" s="3">
        <v>9.2339649999999995</v>
      </c>
    </row>
    <row r="1558" spans="1:35" ht="15.75" hidden="1" customHeight="1" x14ac:dyDescent="0.25">
      <c r="A1558" s="1" t="s">
        <v>32</v>
      </c>
      <c r="B1558" s="1" t="s">
        <v>97</v>
      </c>
      <c r="C1558" s="1" t="s">
        <v>108</v>
      </c>
      <c r="D1558" s="1">
        <v>34</v>
      </c>
      <c r="E1558" s="1">
        <v>1365</v>
      </c>
      <c r="F1558" s="1" t="s">
        <v>48</v>
      </c>
      <c r="G1558" s="2">
        <v>45809</v>
      </c>
      <c r="H1558" s="1" t="s">
        <v>49</v>
      </c>
      <c r="I1558" s="1" t="s">
        <v>50</v>
      </c>
      <c r="J1558" s="1" t="s">
        <v>38</v>
      </c>
      <c r="K1558" s="1">
        <v>5</v>
      </c>
      <c r="L1558" s="1">
        <v>39</v>
      </c>
      <c r="M1558" s="1" t="s">
        <v>39</v>
      </c>
      <c r="N1558" s="1" t="s">
        <v>40</v>
      </c>
      <c r="O1558" s="1">
        <v>52</v>
      </c>
      <c r="P1558" s="35">
        <f t="shared" si="72"/>
        <v>0.52</v>
      </c>
      <c r="Q1558" s="1">
        <f t="shared" si="73"/>
        <v>0.16552114081557115</v>
      </c>
      <c r="R1558" s="1">
        <v>8.5</v>
      </c>
      <c r="S1558" s="1">
        <v>6.2</v>
      </c>
      <c r="T1558" s="1">
        <f t="shared" si="74"/>
        <v>2.1517748306024251E-2</v>
      </c>
      <c r="U1558" s="1">
        <v>12</v>
      </c>
      <c r="V1558" s="1">
        <v>15</v>
      </c>
      <c r="W1558" s="1">
        <v>6</v>
      </c>
      <c r="X1558" s="1">
        <v>0</v>
      </c>
      <c r="Y1558" s="1">
        <v>0</v>
      </c>
      <c r="Z1558" s="1">
        <v>0</v>
      </c>
      <c r="AA1558" s="1">
        <v>0</v>
      </c>
      <c r="AB1558" s="1">
        <v>1</v>
      </c>
      <c r="AC1558" s="1" t="s">
        <v>41</v>
      </c>
      <c r="AD1558" s="1" t="s">
        <v>51</v>
      </c>
      <c r="AE1558" s="1" t="s">
        <v>40</v>
      </c>
      <c r="AF1558" s="3">
        <v>4718180.5206000004</v>
      </c>
      <c r="AG1558" s="3">
        <v>2579378.0273000002</v>
      </c>
      <c r="AH1558" s="3">
        <v>-75.565877999999998</v>
      </c>
      <c r="AI1558" s="3">
        <v>9.2340099999999996</v>
      </c>
    </row>
    <row r="1559" spans="1:35" ht="15.75" hidden="1" customHeight="1" x14ac:dyDescent="0.25">
      <c r="A1559" s="1" t="s">
        <v>32</v>
      </c>
      <c r="B1559" s="1" t="s">
        <v>97</v>
      </c>
      <c r="C1559" s="1" t="s">
        <v>108</v>
      </c>
      <c r="D1559" s="1">
        <v>34</v>
      </c>
      <c r="E1559" s="1">
        <v>1364</v>
      </c>
      <c r="F1559" s="1" t="s">
        <v>48</v>
      </c>
      <c r="G1559" s="2">
        <v>45809</v>
      </c>
      <c r="H1559" s="1" t="s">
        <v>49</v>
      </c>
      <c r="I1559" s="1" t="s">
        <v>50</v>
      </c>
      <c r="J1559" s="1" t="s">
        <v>38</v>
      </c>
      <c r="K1559" s="1">
        <v>6</v>
      </c>
      <c r="L1559" s="1">
        <v>40</v>
      </c>
      <c r="M1559" s="1" t="s">
        <v>39</v>
      </c>
      <c r="N1559" s="1" t="s">
        <v>40</v>
      </c>
      <c r="O1559" s="1">
        <v>50</v>
      </c>
      <c r="P1559" s="35">
        <f t="shared" si="72"/>
        <v>0.5</v>
      </c>
      <c r="Q1559" s="1">
        <f t="shared" si="73"/>
        <v>0.15915494309189535</v>
      </c>
      <c r="R1559" s="1">
        <v>11.5</v>
      </c>
      <c r="S1559" s="1">
        <v>9</v>
      </c>
      <c r="T1559" s="1">
        <f t="shared" si="74"/>
        <v>1.9894367886486918E-2</v>
      </c>
      <c r="U1559" s="1">
        <v>10</v>
      </c>
      <c r="V1559" s="1">
        <v>14</v>
      </c>
      <c r="W1559" s="1">
        <v>5</v>
      </c>
      <c r="X1559" s="1">
        <v>0</v>
      </c>
      <c r="Y1559" s="1">
        <v>0</v>
      </c>
      <c r="Z1559" s="1">
        <v>0</v>
      </c>
      <c r="AA1559" s="1">
        <v>0</v>
      </c>
      <c r="AB1559" s="1">
        <v>0</v>
      </c>
      <c r="AC1559" s="1" t="s">
        <v>41</v>
      </c>
      <c r="AD1559" s="1" t="s">
        <v>51</v>
      </c>
      <c r="AE1559" s="1" t="s">
        <v>40</v>
      </c>
      <c r="AF1559" s="3">
        <v>4718183.2969000004</v>
      </c>
      <c r="AG1559" s="3">
        <v>2579366.7234999998</v>
      </c>
      <c r="AH1559" s="3">
        <v>-75.565852000000007</v>
      </c>
      <c r="AI1559" s="3">
        <v>9.2339079999999996</v>
      </c>
    </row>
    <row r="1560" spans="1:35" ht="15.75" hidden="1" customHeight="1" x14ac:dyDescent="0.25">
      <c r="A1560" s="1" t="s">
        <v>32</v>
      </c>
      <c r="B1560" s="1" t="s">
        <v>97</v>
      </c>
      <c r="C1560" s="1" t="s">
        <v>108</v>
      </c>
      <c r="D1560" s="1">
        <v>34</v>
      </c>
      <c r="E1560" s="1">
        <v>1366</v>
      </c>
      <c r="F1560" s="1" t="s">
        <v>48</v>
      </c>
      <c r="G1560" s="2">
        <v>45809</v>
      </c>
      <c r="H1560" s="1" t="s">
        <v>49</v>
      </c>
      <c r="I1560" s="1" t="s">
        <v>50</v>
      </c>
      <c r="J1560" s="1" t="s">
        <v>38</v>
      </c>
      <c r="K1560" s="1">
        <v>6</v>
      </c>
      <c r="L1560" s="1">
        <v>41</v>
      </c>
      <c r="M1560" s="1" t="s">
        <v>39</v>
      </c>
      <c r="N1560" s="1" t="s">
        <v>40</v>
      </c>
      <c r="O1560" s="1">
        <v>56.4</v>
      </c>
      <c r="P1560" s="35">
        <f t="shared" si="72"/>
        <v>0.56399999999999995</v>
      </c>
      <c r="Q1560" s="1">
        <f t="shared" si="73"/>
        <v>0.17952677580765794</v>
      </c>
      <c r="R1560" s="1">
        <v>10.5</v>
      </c>
      <c r="S1560" s="1">
        <v>8.5</v>
      </c>
      <c r="T1560" s="1">
        <f t="shared" si="74"/>
        <v>2.5313275388879768E-2</v>
      </c>
      <c r="U1560" s="1">
        <v>12</v>
      </c>
      <c r="V1560" s="1">
        <v>16</v>
      </c>
      <c r="W1560" s="1">
        <v>5</v>
      </c>
      <c r="X1560" s="1">
        <v>0</v>
      </c>
      <c r="Y1560" s="1">
        <v>0</v>
      </c>
      <c r="Z1560" s="1">
        <v>0</v>
      </c>
      <c r="AA1560" s="1">
        <v>0</v>
      </c>
      <c r="AB1560" s="1">
        <v>1</v>
      </c>
      <c r="AC1560" s="1" t="s">
        <v>41</v>
      </c>
      <c r="AD1560" s="1" t="s">
        <v>51</v>
      </c>
      <c r="AE1560" s="1" t="s">
        <v>40</v>
      </c>
      <c r="AF1560" s="3">
        <v>4718183.7046999997</v>
      </c>
      <c r="AG1560" s="3">
        <v>2579362.2955</v>
      </c>
      <c r="AH1560" s="3">
        <v>-75.565848000000003</v>
      </c>
      <c r="AI1560" s="3">
        <v>9.2338679999999993</v>
      </c>
    </row>
    <row r="1561" spans="1:35" ht="15.75" hidden="1" customHeight="1" x14ac:dyDescent="0.25">
      <c r="A1561" s="1" t="s">
        <v>32</v>
      </c>
      <c r="B1561" s="1" t="s">
        <v>97</v>
      </c>
      <c r="C1561" s="1" t="s">
        <v>108</v>
      </c>
      <c r="D1561" s="1">
        <v>34</v>
      </c>
      <c r="E1561" s="1">
        <v>1367</v>
      </c>
      <c r="F1561" s="1" t="s">
        <v>48</v>
      </c>
      <c r="G1561" s="2">
        <v>45809</v>
      </c>
      <c r="H1561" s="1" t="s">
        <v>49</v>
      </c>
      <c r="I1561" s="1" t="s">
        <v>50</v>
      </c>
      <c r="J1561" s="1" t="s">
        <v>38</v>
      </c>
      <c r="K1561" s="1">
        <v>6</v>
      </c>
      <c r="L1561" s="1">
        <v>42</v>
      </c>
      <c r="M1561" s="1" t="s">
        <v>39</v>
      </c>
      <c r="N1561" s="1" t="s">
        <v>40</v>
      </c>
      <c r="O1561" s="1">
        <v>65</v>
      </c>
      <c r="P1561" s="35">
        <f t="shared" si="72"/>
        <v>0.65</v>
      </c>
      <c r="Q1561" s="1">
        <f t="shared" si="73"/>
        <v>0.20690142601946396</v>
      </c>
      <c r="R1561" s="1">
        <v>10.5</v>
      </c>
      <c r="S1561" s="1">
        <v>8.5</v>
      </c>
      <c r="T1561" s="1">
        <f t="shared" si="74"/>
        <v>3.3621481728162893E-2</v>
      </c>
      <c r="U1561" s="1">
        <v>12</v>
      </c>
      <c r="V1561" s="1">
        <v>16</v>
      </c>
      <c r="W1561" s="1">
        <v>1</v>
      </c>
      <c r="X1561" s="1">
        <v>2</v>
      </c>
      <c r="Y1561" s="1">
        <v>0</v>
      </c>
      <c r="Z1561" s="1">
        <v>0</v>
      </c>
      <c r="AA1561" s="1">
        <v>0</v>
      </c>
      <c r="AB1561" s="1">
        <v>0</v>
      </c>
      <c r="AC1561" s="1" t="s">
        <v>41</v>
      </c>
      <c r="AD1561" s="1" t="s">
        <v>51</v>
      </c>
      <c r="AE1561" s="1" t="s">
        <v>40</v>
      </c>
      <c r="AF1561" s="3">
        <v>4718185.6917000003</v>
      </c>
      <c r="AG1561" s="3">
        <v>2579363.4981</v>
      </c>
      <c r="AH1561" s="3">
        <v>-75.565830000000005</v>
      </c>
      <c r="AI1561" s="3">
        <v>9.2338789999999999</v>
      </c>
    </row>
    <row r="1562" spans="1:35" ht="15.75" hidden="1" customHeight="1" x14ac:dyDescent="0.25">
      <c r="A1562" s="1" t="s">
        <v>32</v>
      </c>
      <c r="B1562" s="1" t="s">
        <v>97</v>
      </c>
      <c r="C1562" s="1" t="s">
        <v>108</v>
      </c>
      <c r="D1562" s="1">
        <v>34</v>
      </c>
      <c r="E1562" s="1">
        <v>1368</v>
      </c>
      <c r="F1562" s="1" t="s">
        <v>48</v>
      </c>
      <c r="G1562" s="2">
        <v>45809</v>
      </c>
      <c r="H1562" s="1" t="s">
        <v>49</v>
      </c>
      <c r="I1562" s="1" t="s">
        <v>50</v>
      </c>
      <c r="J1562" s="1" t="s">
        <v>38</v>
      </c>
      <c r="K1562" s="1">
        <v>6</v>
      </c>
      <c r="L1562" s="1">
        <v>43</v>
      </c>
      <c r="M1562" s="1" t="s">
        <v>39</v>
      </c>
      <c r="N1562" s="1" t="s">
        <v>40</v>
      </c>
      <c r="O1562" s="1">
        <v>51</v>
      </c>
      <c r="P1562" s="35">
        <f t="shared" si="72"/>
        <v>0.51</v>
      </c>
      <c r="Q1562" s="1">
        <f t="shared" si="73"/>
        <v>0.16233804195373325</v>
      </c>
      <c r="R1562" s="1">
        <v>8.5</v>
      </c>
      <c r="S1562" s="1">
        <v>6.5</v>
      </c>
      <c r="T1562" s="1">
        <f t="shared" si="74"/>
        <v>2.0698100349100988E-2</v>
      </c>
      <c r="U1562" s="1">
        <v>6</v>
      </c>
      <c r="V1562" s="1">
        <v>8</v>
      </c>
      <c r="W1562" s="1">
        <v>1</v>
      </c>
      <c r="X1562" s="1">
        <v>0</v>
      </c>
      <c r="Y1562" s="1">
        <v>0</v>
      </c>
      <c r="Z1562" s="1">
        <v>0</v>
      </c>
      <c r="AA1562" s="1">
        <v>0</v>
      </c>
      <c r="AB1562" s="1">
        <v>0</v>
      </c>
      <c r="AC1562" s="1" t="s">
        <v>41</v>
      </c>
      <c r="AD1562" s="1" t="s">
        <v>51</v>
      </c>
      <c r="AE1562" s="1" t="s">
        <v>40</v>
      </c>
      <c r="AF1562" s="3">
        <v>4718184.6907000002</v>
      </c>
      <c r="AG1562" s="3">
        <v>2579361.8459000001</v>
      </c>
      <c r="AH1562" s="3">
        <v>-75.565838999999997</v>
      </c>
      <c r="AI1562" s="3">
        <v>9.2338640000000005</v>
      </c>
    </row>
    <row r="1563" spans="1:35" ht="15.75" hidden="1" customHeight="1" x14ac:dyDescent="0.25">
      <c r="A1563" s="1" t="s">
        <v>32</v>
      </c>
      <c r="B1563" s="1" t="s">
        <v>97</v>
      </c>
      <c r="C1563" s="1" t="s">
        <v>108</v>
      </c>
      <c r="D1563" s="1">
        <v>34</v>
      </c>
      <c r="E1563" s="1">
        <v>1369</v>
      </c>
      <c r="F1563" s="1" t="s">
        <v>48</v>
      </c>
      <c r="G1563" s="2">
        <v>45809</v>
      </c>
      <c r="H1563" s="1" t="s">
        <v>49</v>
      </c>
      <c r="I1563" s="1" t="s">
        <v>50</v>
      </c>
      <c r="J1563" s="1" t="s">
        <v>38</v>
      </c>
      <c r="K1563" s="1">
        <v>6</v>
      </c>
      <c r="L1563" s="1">
        <v>44</v>
      </c>
      <c r="M1563" s="1" t="s">
        <v>39</v>
      </c>
      <c r="N1563" s="1" t="s">
        <v>40</v>
      </c>
      <c r="O1563" s="1">
        <v>50.3</v>
      </c>
      <c r="P1563" s="35">
        <f t="shared" si="72"/>
        <v>0.503</v>
      </c>
      <c r="Q1563" s="1">
        <f t="shared" si="73"/>
        <v>0.16010987275044672</v>
      </c>
      <c r="R1563" s="1">
        <v>9.5</v>
      </c>
      <c r="S1563" s="1">
        <v>7</v>
      </c>
      <c r="T1563" s="1">
        <f t="shared" si="74"/>
        <v>2.0133816498368675E-2</v>
      </c>
      <c r="U1563" s="1">
        <v>3</v>
      </c>
      <c r="V1563" s="1">
        <v>9</v>
      </c>
      <c r="W1563" s="1">
        <v>1</v>
      </c>
      <c r="X1563" s="1">
        <v>0</v>
      </c>
      <c r="Y1563" s="1">
        <v>0</v>
      </c>
      <c r="Z1563" s="1">
        <v>0</v>
      </c>
      <c r="AA1563" s="1">
        <v>0</v>
      </c>
      <c r="AB1563" s="1">
        <v>0</v>
      </c>
      <c r="AC1563" s="1" t="s">
        <v>41</v>
      </c>
      <c r="AD1563" s="1" t="s">
        <v>51</v>
      </c>
      <c r="AE1563" s="1" t="s">
        <v>40</v>
      </c>
      <c r="AF1563" s="3">
        <v>4718185.1343</v>
      </c>
      <c r="AG1563" s="3">
        <v>2579362.3958999999</v>
      </c>
      <c r="AH1563" s="3">
        <v>-75.565835000000007</v>
      </c>
      <c r="AI1563" s="3">
        <v>9.2338690010000004</v>
      </c>
    </row>
    <row r="1564" spans="1:35" ht="15.75" hidden="1" customHeight="1" x14ac:dyDescent="0.25">
      <c r="A1564" s="1" t="s">
        <v>32</v>
      </c>
      <c r="B1564" s="1" t="s">
        <v>97</v>
      </c>
      <c r="C1564" s="1" t="s">
        <v>108</v>
      </c>
      <c r="D1564" s="1">
        <v>34</v>
      </c>
      <c r="E1564" s="1">
        <v>1370</v>
      </c>
      <c r="F1564" s="1" t="s">
        <v>48</v>
      </c>
      <c r="G1564" s="2">
        <v>45809</v>
      </c>
      <c r="H1564" s="1" t="s">
        <v>49</v>
      </c>
      <c r="I1564" s="1" t="s">
        <v>50</v>
      </c>
      <c r="J1564" s="1" t="s">
        <v>38</v>
      </c>
      <c r="K1564" s="1">
        <v>6</v>
      </c>
      <c r="L1564" s="1">
        <v>45</v>
      </c>
      <c r="M1564" s="1" t="s">
        <v>39</v>
      </c>
      <c r="N1564" s="1" t="s">
        <v>40</v>
      </c>
      <c r="O1564" s="1">
        <v>56.4</v>
      </c>
      <c r="P1564" s="35">
        <f t="shared" si="72"/>
        <v>0.56399999999999995</v>
      </c>
      <c r="Q1564" s="1">
        <f t="shared" si="73"/>
        <v>0.17952677580765794</v>
      </c>
      <c r="R1564" s="1">
        <v>8.5</v>
      </c>
      <c r="S1564" s="1">
        <v>6.2</v>
      </c>
      <c r="T1564" s="1">
        <f t="shared" si="74"/>
        <v>2.5313275388879768E-2</v>
      </c>
      <c r="U1564" s="1">
        <v>13</v>
      </c>
      <c r="V1564" s="1">
        <v>17</v>
      </c>
      <c r="W1564" s="1">
        <v>4</v>
      </c>
      <c r="X1564" s="1">
        <v>0</v>
      </c>
      <c r="Y1564" s="1">
        <v>0</v>
      </c>
      <c r="Z1564" s="1">
        <v>0</v>
      </c>
      <c r="AA1564" s="1">
        <v>0</v>
      </c>
      <c r="AB1564" s="1">
        <v>0</v>
      </c>
      <c r="AC1564" s="1" t="s">
        <v>41</v>
      </c>
      <c r="AD1564" s="1" t="s">
        <v>51</v>
      </c>
      <c r="AE1564" s="1" t="s">
        <v>40</v>
      </c>
      <c r="AF1564" s="3">
        <v>4718188.9857000001</v>
      </c>
      <c r="AG1564" s="3">
        <v>2579363.0318999998</v>
      </c>
      <c r="AH1564" s="3">
        <v>-75.565799999999996</v>
      </c>
      <c r="AI1564" s="3">
        <v>9.2338749999999994</v>
      </c>
    </row>
    <row r="1565" spans="1:35" ht="15.75" hidden="1" customHeight="1" x14ac:dyDescent="0.25">
      <c r="A1565" s="1" t="s">
        <v>32</v>
      </c>
      <c r="B1565" s="1" t="s">
        <v>97</v>
      </c>
      <c r="C1565" s="1" t="s">
        <v>108</v>
      </c>
      <c r="D1565" s="1">
        <v>34</v>
      </c>
      <c r="E1565" s="1">
        <v>1371</v>
      </c>
      <c r="F1565" s="1" t="s">
        <v>48</v>
      </c>
      <c r="G1565" s="2">
        <v>45809</v>
      </c>
      <c r="H1565" s="1" t="s">
        <v>49</v>
      </c>
      <c r="I1565" s="1" t="s">
        <v>50</v>
      </c>
      <c r="J1565" s="1" t="s">
        <v>38</v>
      </c>
      <c r="K1565" s="1">
        <v>6</v>
      </c>
      <c r="L1565" s="1">
        <v>46</v>
      </c>
      <c r="M1565" s="1" t="s">
        <v>39</v>
      </c>
      <c r="N1565" s="1" t="s">
        <v>40</v>
      </c>
      <c r="O1565" s="1">
        <v>54.1</v>
      </c>
      <c r="P1565" s="35">
        <f t="shared" si="72"/>
        <v>0.54100000000000004</v>
      </c>
      <c r="Q1565" s="1">
        <f t="shared" si="73"/>
        <v>0.17220564842543076</v>
      </c>
      <c r="R1565" s="1">
        <v>11</v>
      </c>
      <c r="S1565" s="1">
        <v>8.6</v>
      </c>
      <c r="T1565" s="1">
        <f t="shared" si="74"/>
        <v>2.3290813949539513E-2</v>
      </c>
      <c r="U1565" s="1">
        <v>12</v>
      </c>
      <c r="V1565" s="1">
        <v>16</v>
      </c>
      <c r="W1565" s="1">
        <v>6</v>
      </c>
      <c r="X1565" s="1">
        <v>0</v>
      </c>
      <c r="Y1565" s="1">
        <v>0</v>
      </c>
      <c r="Z1565" s="1">
        <v>0</v>
      </c>
      <c r="AA1565" s="1">
        <v>0</v>
      </c>
      <c r="AB1565" s="1">
        <v>0</v>
      </c>
      <c r="AC1565" s="1" t="s">
        <v>41</v>
      </c>
      <c r="AD1565" s="1" t="s">
        <v>51</v>
      </c>
      <c r="AE1565" s="1" t="s">
        <v>40</v>
      </c>
      <c r="AF1565" s="3">
        <v>4718193.1810999997</v>
      </c>
      <c r="AG1565" s="3">
        <v>2579365.6568</v>
      </c>
      <c r="AH1565" s="3">
        <v>-75.565762000000007</v>
      </c>
      <c r="AI1565" s="3">
        <v>9.2338990009999993</v>
      </c>
    </row>
    <row r="1566" spans="1:35" ht="15.75" hidden="1" customHeight="1" x14ac:dyDescent="0.25">
      <c r="A1566" s="1" t="s">
        <v>32</v>
      </c>
      <c r="B1566" s="1" t="s">
        <v>97</v>
      </c>
      <c r="C1566" s="1" t="s">
        <v>108</v>
      </c>
      <c r="D1566" s="1">
        <v>34</v>
      </c>
      <c r="E1566" s="1">
        <v>1372</v>
      </c>
      <c r="F1566" s="1" t="s">
        <v>48</v>
      </c>
      <c r="G1566" s="2">
        <v>45809</v>
      </c>
      <c r="H1566" s="1" t="s">
        <v>49</v>
      </c>
      <c r="I1566" s="1" t="s">
        <v>50</v>
      </c>
      <c r="J1566" s="1" t="s">
        <v>38</v>
      </c>
      <c r="K1566" s="1">
        <v>6</v>
      </c>
      <c r="L1566" s="1">
        <v>47</v>
      </c>
      <c r="M1566" s="1" t="s">
        <v>39</v>
      </c>
      <c r="N1566" s="1" t="s">
        <v>40</v>
      </c>
      <c r="O1566" s="1">
        <v>52.9</v>
      </c>
      <c r="P1566" s="35">
        <f t="shared" si="72"/>
        <v>0.52900000000000003</v>
      </c>
      <c r="Q1566" s="1">
        <f t="shared" si="73"/>
        <v>0.16838592979122527</v>
      </c>
      <c r="R1566" s="1">
        <v>7.5</v>
      </c>
      <c r="S1566" s="1">
        <v>5.5</v>
      </c>
      <c r="T1566" s="1">
        <f t="shared" si="74"/>
        <v>2.2269039214889545E-2</v>
      </c>
      <c r="U1566" s="1">
        <v>12</v>
      </c>
      <c r="V1566" s="1">
        <v>16</v>
      </c>
      <c r="W1566" s="1">
        <v>3</v>
      </c>
      <c r="X1566" s="1">
        <v>0</v>
      </c>
      <c r="Y1566" s="1">
        <v>0</v>
      </c>
      <c r="Z1566" s="1">
        <v>0</v>
      </c>
      <c r="AA1566" s="1">
        <v>0</v>
      </c>
      <c r="AB1566" s="1">
        <v>4</v>
      </c>
      <c r="AC1566" s="1" t="s">
        <v>41</v>
      </c>
      <c r="AD1566" s="1" t="s">
        <v>51</v>
      </c>
      <c r="AE1566" s="1" t="s">
        <v>40</v>
      </c>
      <c r="AF1566" s="3">
        <v>4718188.0323000001</v>
      </c>
      <c r="AG1566" s="3">
        <v>2579368.0169000002</v>
      </c>
      <c r="AH1566" s="3">
        <v>-75.565809000000002</v>
      </c>
      <c r="AI1566" s="3">
        <v>9.2339199999999995</v>
      </c>
    </row>
    <row r="1567" spans="1:35" ht="15.75" hidden="1" customHeight="1" x14ac:dyDescent="0.25">
      <c r="A1567" s="1" t="s">
        <v>32</v>
      </c>
      <c r="B1567" s="1" t="s">
        <v>97</v>
      </c>
      <c r="C1567" s="1" t="s">
        <v>108</v>
      </c>
      <c r="D1567" s="1">
        <v>34</v>
      </c>
      <c r="E1567" s="1">
        <v>1373</v>
      </c>
      <c r="F1567" s="1" t="s">
        <v>48</v>
      </c>
      <c r="G1567" s="2">
        <v>45809</v>
      </c>
      <c r="H1567" s="1" t="s">
        <v>49</v>
      </c>
      <c r="I1567" s="1" t="s">
        <v>50</v>
      </c>
      <c r="J1567" s="1" t="s">
        <v>38</v>
      </c>
      <c r="K1567" s="1">
        <v>7</v>
      </c>
      <c r="L1567" s="1">
        <v>48</v>
      </c>
      <c r="M1567" s="1" t="s">
        <v>39</v>
      </c>
      <c r="N1567" s="1" t="s">
        <v>40</v>
      </c>
      <c r="O1567" s="1">
        <v>52.9</v>
      </c>
      <c r="P1567" s="35">
        <f t="shared" si="72"/>
        <v>0.52900000000000003</v>
      </c>
      <c r="Q1567" s="1">
        <f t="shared" si="73"/>
        <v>0.16838592979122527</v>
      </c>
      <c r="R1567" s="1">
        <v>10</v>
      </c>
      <c r="S1567" s="1">
        <v>8</v>
      </c>
      <c r="T1567" s="1">
        <f t="shared" si="74"/>
        <v>2.2269039214889545E-2</v>
      </c>
      <c r="U1567" s="1">
        <v>12</v>
      </c>
      <c r="V1567" s="1">
        <v>15</v>
      </c>
      <c r="W1567" s="1">
        <v>3</v>
      </c>
      <c r="X1567" s="1">
        <v>0</v>
      </c>
      <c r="Y1567" s="1">
        <v>0</v>
      </c>
      <c r="Z1567" s="1">
        <v>0</v>
      </c>
      <c r="AA1567" s="1">
        <v>0</v>
      </c>
      <c r="AB1567" s="1">
        <v>0</v>
      </c>
      <c r="AC1567" s="1" t="s">
        <v>41</v>
      </c>
      <c r="AD1567" s="1" t="s">
        <v>51</v>
      </c>
      <c r="AE1567" s="1" t="s">
        <v>40</v>
      </c>
      <c r="AF1567" s="3">
        <v>4718193.9018000001</v>
      </c>
      <c r="AG1567" s="3">
        <v>2579374.1697999998</v>
      </c>
      <c r="AH1567" s="3">
        <v>-75.565755999999993</v>
      </c>
      <c r="AI1567" s="3">
        <v>9.2339760000000002</v>
      </c>
    </row>
    <row r="1568" spans="1:35" ht="15.75" hidden="1" customHeight="1" x14ac:dyDescent="0.25">
      <c r="A1568" s="1" t="s">
        <v>32</v>
      </c>
      <c r="B1568" s="1" t="s">
        <v>97</v>
      </c>
      <c r="C1568" s="1" t="s">
        <v>108</v>
      </c>
      <c r="D1568" s="1">
        <v>34</v>
      </c>
      <c r="E1568" s="1">
        <v>1374</v>
      </c>
      <c r="F1568" s="1" t="s">
        <v>48</v>
      </c>
      <c r="G1568" s="2">
        <v>45809</v>
      </c>
      <c r="H1568" s="1" t="s">
        <v>49</v>
      </c>
      <c r="I1568" s="1" t="s">
        <v>50</v>
      </c>
      <c r="J1568" s="1" t="s">
        <v>38</v>
      </c>
      <c r="K1568" s="1">
        <v>7</v>
      </c>
      <c r="L1568" s="1">
        <v>49</v>
      </c>
      <c r="M1568" s="1" t="s">
        <v>39</v>
      </c>
      <c r="N1568" s="1" t="s">
        <v>40</v>
      </c>
      <c r="O1568" s="1">
        <v>50</v>
      </c>
      <c r="P1568" s="35">
        <f t="shared" si="72"/>
        <v>0.5</v>
      </c>
      <c r="Q1568" s="1">
        <f t="shared" si="73"/>
        <v>0.15915494309189535</v>
      </c>
      <c r="R1568" s="1">
        <v>9.1999999999999993</v>
      </c>
      <c r="S1568" s="1">
        <v>7</v>
      </c>
      <c r="T1568" s="1">
        <f t="shared" si="74"/>
        <v>1.9894367886486918E-2</v>
      </c>
      <c r="U1568" s="1">
        <v>11</v>
      </c>
      <c r="V1568" s="1">
        <v>14</v>
      </c>
      <c r="W1568" s="1">
        <v>4</v>
      </c>
      <c r="X1568" s="1">
        <v>0</v>
      </c>
      <c r="Y1568" s="1">
        <v>0</v>
      </c>
      <c r="Z1568" s="1">
        <v>0</v>
      </c>
      <c r="AA1568" s="1">
        <v>0</v>
      </c>
      <c r="AB1568" s="1">
        <v>0</v>
      </c>
      <c r="AC1568" s="1" t="s">
        <v>41</v>
      </c>
      <c r="AD1568" s="1" t="s">
        <v>51</v>
      </c>
      <c r="AE1568" s="1" t="s">
        <v>40</v>
      </c>
      <c r="AF1568" s="3">
        <v>4718187.3481000001</v>
      </c>
      <c r="AG1568" s="3">
        <v>2579379.8588</v>
      </c>
      <c r="AH1568" s="3">
        <v>-75.565815999999998</v>
      </c>
      <c r="AI1568" s="3">
        <v>9.2340269999999993</v>
      </c>
    </row>
    <row r="1569" spans="1:35" ht="15.75" hidden="1" customHeight="1" x14ac:dyDescent="0.25">
      <c r="A1569" s="1" t="s">
        <v>32</v>
      </c>
      <c r="B1569" s="1" t="s">
        <v>97</v>
      </c>
      <c r="C1569" s="1" t="s">
        <v>108</v>
      </c>
      <c r="D1569" s="1">
        <v>34</v>
      </c>
      <c r="E1569" s="1">
        <v>1375</v>
      </c>
      <c r="F1569" s="1" t="s">
        <v>48</v>
      </c>
      <c r="G1569" s="2">
        <v>45809</v>
      </c>
      <c r="H1569" s="1" t="s">
        <v>49</v>
      </c>
      <c r="I1569" s="1" t="s">
        <v>50</v>
      </c>
      <c r="J1569" s="1" t="s">
        <v>38</v>
      </c>
      <c r="K1569" s="1">
        <v>7</v>
      </c>
      <c r="L1569" s="1">
        <v>50</v>
      </c>
      <c r="M1569" s="1" t="s">
        <v>39</v>
      </c>
      <c r="N1569" s="1" t="s">
        <v>40</v>
      </c>
      <c r="O1569" s="1">
        <v>50.9</v>
      </c>
      <c r="P1569" s="35">
        <f t="shared" si="72"/>
        <v>0.50900000000000001</v>
      </c>
      <c r="Q1569" s="1">
        <f t="shared" si="73"/>
        <v>0.16201973206754947</v>
      </c>
      <c r="R1569" s="1">
        <v>7.8</v>
      </c>
      <c r="S1569" s="1">
        <v>5.5</v>
      </c>
      <c r="T1569" s="1">
        <f t="shared" si="74"/>
        <v>2.0617010905595669E-2</v>
      </c>
      <c r="U1569" s="1">
        <v>12</v>
      </c>
      <c r="V1569" s="1">
        <v>15</v>
      </c>
      <c r="W1569" s="1">
        <v>4</v>
      </c>
      <c r="X1569" s="1">
        <v>0</v>
      </c>
      <c r="Y1569" s="1">
        <v>0</v>
      </c>
      <c r="Z1569" s="1">
        <v>0</v>
      </c>
      <c r="AA1569" s="1">
        <v>0</v>
      </c>
      <c r="AB1569" s="1">
        <v>2</v>
      </c>
      <c r="AC1569" s="1" t="s">
        <v>41</v>
      </c>
      <c r="AD1569" s="1" t="s">
        <v>51</v>
      </c>
      <c r="AE1569" s="1" t="s">
        <v>40</v>
      </c>
      <c r="AF1569" s="3">
        <v>4718188.6479000002</v>
      </c>
      <c r="AG1569" s="3">
        <v>2579377.1945000002</v>
      </c>
      <c r="AH1569" s="3">
        <v>-75.565804</v>
      </c>
      <c r="AI1569" s="3">
        <v>9.2340030009999996</v>
      </c>
    </row>
    <row r="1570" spans="1:35" ht="15.75" hidden="1" customHeight="1" x14ac:dyDescent="0.25">
      <c r="A1570" s="1" t="s">
        <v>32</v>
      </c>
      <c r="B1570" s="1" t="s">
        <v>97</v>
      </c>
      <c r="C1570" s="1" t="s">
        <v>108</v>
      </c>
      <c r="D1570" s="1">
        <v>34</v>
      </c>
      <c r="E1570" s="1">
        <v>1376</v>
      </c>
      <c r="F1570" s="1" t="s">
        <v>48</v>
      </c>
      <c r="G1570" s="2">
        <v>45809</v>
      </c>
      <c r="H1570" s="1" t="s">
        <v>49</v>
      </c>
      <c r="I1570" s="1" t="s">
        <v>50</v>
      </c>
      <c r="J1570" s="1" t="s">
        <v>38</v>
      </c>
      <c r="K1570" s="1">
        <v>7</v>
      </c>
      <c r="L1570" s="1">
        <v>51</v>
      </c>
      <c r="M1570" s="1" t="s">
        <v>39</v>
      </c>
      <c r="N1570" s="1" t="s">
        <v>40</v>
      </c>
      <c r="O1570" s="1">
        <v>54.5</v>
      </c>
      <c r="P1570" s="35">
        <f t="shared" si="72"/>
        <v>0.54500000000000004</v>
      </c>
      <c r="Q1570" s="1">
        <f t="shared" si="73"/>
        <v>0.17347888797016595</v>
      </c>
      <c r="R1570" s="1">
        <v>10.5</v>
      </c>
      <c r="S1570" s="1">
        <v>8.5</v>
      </c>
      <c r="T1570" s="1">
        <f t="shared" si="74"/>
        <v>2.363649848593511E-2</v>
      </c>
      <c r="U1570" s="1">
        <v>14</v>
      </c>
      <c r="V1570" s="1">
        <v>17</v>
      </c>
      <c r="W1570" s="1">
        <v>5</v>
      </c>
      <c r="X1570" s="1">
        <v>0</v>
      </c>
      <c r="Y1570" s="1">
        <v>0</v>
      </c>
      <c r="Z1570" s="1">
        <v>0</v>
      </c>
      <c r="AA1570" s="1">
        <v>0</v>
      </c>
      <c r="AB1570" s="1">
        <v>2</v>
      </c>
      <c r="AC1570" s="1" t="s">
        <v>41</v>
      </c>
      <c r="AD1570" s="1" t="s">
        <v>51</v>
      </c>
      <c r="AE1570" s="1" t="s">
        <v>40</v>
      </c>
      <c r="AF1570" s="3">
        <v>4718193.0886000004</v>
      </c>
      <c r="AG1570" s="3">
        <v>2579383.3576000002</v>
      </c>
      <c r="AH1570" s="3">
        <v>-75.565764000000001</v>
      </c>
      <c r="AI1570" s="3">
        <v>9.2340590000000002</v>
      </c>
    </row>
    <row r="1571" spans="1:35" ht="15.75" hidden="1" customHeight="1" x14ac:dyDescent="0.25">
      <c r="A1571" s="1" t="s">
        <v>32</v>
      </c>
      <c r="B1571" s="1" t="s">
        <v>97</v>
      </c>
      <c r="C1571" s="1" t="s">
        <v>108</v>
      </c>
      <c r="D1571" s="1">
        <v>34</v>
      </c>
      <c r="E1571" s="1">
        <v>1377</v>
      </c>
      <c r="F1571" s="1" t="s">
        <v>48</v>
      </c>
      <c r="G1571" s="2">
        <v>45809</v>
      </c>
      <c r="H1571" s="1" t="s">
        <v>49</v>
      </c>
      <c r="I1571" s="1" t="s">
        <v>50</v>
      </c>
      <c r="J1571" s="1" t="s">
        <v>38</v>
      </c>
      <c r="K1571" s="1">
        <v>8</v>
      </c>
      <c r="L1571" s="1">
        <v>52</v>
      </c>
      <c r="M1571" s="1" t="s">
        <v>39</v>
      </c>
      <c r="N1571" s="1" t="s">
        <v>40</v>
      </c>
      <c r="O1571" s="1">
        <v>52.4</v>
      </c>
      <c r="P1571" s="35">
        <f t="shared" si="72"/>
        <v>0.52400000000000002</v>
      </c>
      <c r="Q1571" s="1">
        <f t="shared" si="73"/>
        <v>0.16679438036030633</v>
      </c>
      <c r="R1571" s="1">
        <v>8.3000000000000007</v>
      </c>
      <c r="S1571" s="1">
        <v>6</v>
      </c>
      <c r="T1571" s="1">
        <f t="shared" si="74"/>
        <v>2.1850063827200131E-2</v>
      </c>
      <c r="U1571" s="1">
        <v>12</v>
      </c>
      <c r="V1571" s="1">
        <v>15</v>
      </c>
      <c r="W1571" s="1">
        <v>3</v>
      </c>
      <c r="X1571" s="1">
        <v>0</v>
      </c>
      <c r="Y1571" s="1">
        <v>0</v>
      </c>
      <c r="Z1571" s="1">
        <v>0</v>
      </c>
      <c r="AA1571" s="1">
        <v>0</v>
      </c>
      <c r="AB1571" s="1">
        <v>3</v>
      </c>
      <c r="AC1571" s="1" t="s">
        <v>41</v>
      </c>
      <c r="AD1571" s="1" t="s">
        <v>51</v>
      </c>
      <c r="AE1571" s="1" t="s">
        <v>40</v>
      </c>
      <c r="AF1571" s="3">
        <v>4718178.7087000003</v>
      </c>
      <c r="AG1571" s="3">
        <v>2579385.8947999999</v>
      </c>
      <c r="AH1571" s="3">
        <v>-75.565894999999998</v>
      </c>
      <c r="AI1571" s="3">
        <v>9.2340810009999998</v>
      </c>
    </row>
    <row r="1572" spans="1:35" ht="15.75" hidden="1" customHeight="1" x14ac:dyDescent="0.25">
      <c r="A1572" s="1" t="s">
        <v>32</v>
      </c>
      <c r="B1572" s="1" t="s">
        <v>97</v>
      </c>
      <c r="C1572" s="1" t="s">
        <v>108</v>
      </c>
      <c r="D1572" s="1">
        <v>34</v>
      </c>
      <c r="E1572" s="1">
        <v>1378</v>
      </c>
      <c r="F1572" s="1" t="s">
        <v>48</v>
      </c>
      <c r="G1572" s="2">
        <v>45809</v>
      </c>
      <c r="H1572" s="1" t="s">
        <v>49</v>
      </c>
      <c r="I1572" s="1" t="s">
        <v>50</v>
      </c>
      <c r="J1572" s="1" t="s">
        <v>38</v>
      </c>
      <c r="K1572" s="1">
        <v>8</v>
      </c>
      <c r="L1572" s="1">
        <v>53</v>
      </c>
      <c r="M1572" s="1" t="s">
        <v>39</v>
      </c>
      <c r="N1572" s="1" t="s">
        <v>40</v>
      </c>
      <c r="O1572" s="1">
        <v>42.9</v>
      </c>
      <c r="P1572" s="35">
        <f t="shared" si="72"/>
        <v>0.42899999999999999</v>
      </c>
      <c r="Q1572" s="1">
        <f t="shared" si="73"/>
        <v>0.13655494117284619</v>
      </c>
      <c r="R1572" s="1">
        <v>8.4</v>
      </c>
      <c r="S1572" s="1">
        <v>6</v>
      </c>
      <c r="T1572" s="1">
        <f t="shared" si="74"/>
        <v>1.4645517440787754E-2</v>
      </c>
      <c r="U1572" s="1">
        <v>12</v>
      </c>
      <c r="V1572" s="1">
        <v>15</v>
      </c>
      <c r="W1572" s="1">
        <v>5</v>
      </c>
      <c r="X1572" s="1">
        <v>0</v>
      </c>
      <c r="Y1572" s="1">
        <v>0</v>
      </c>
      <c r="Z1572" s="1">
        <v>0</v>
      </c>
      <c r="AA1572" s="1">
        <v>0</v>
      </c>
      <c r="AB1572" s="1">
        <v>0</v>
      </c>
      <c r="AC1572" s="1" t="s">
        <v>41</v>
      </c>
      <c r="AD1572" s="1" t="s">
        <v>51</v>
      </c>
      <c r="AE1572" s="1" t="s">
        <v>40</v>
      </c>
      <c r="AF1572" s="3">
        <v>4718185.6358000003</v>
      </c>
      <c r="AG1572" s="3">
        <v>2579386.2875000001</v>
      </c>
      <c r="AH1572" s="3">
        <v>-75.565832</v>
      </c>
      <c r="AI1572" s="3">
        <v>9.2340850010000004</v>
      </c>
    </row>
    <row r="1573" spans="1:35" ht="15.75" hidden="1" customHeight="1" x14ac:dyDescent="0.25">
      <c r="A1573" s="1" t="s">
        <v>32</v>
      </c>
      <c r="B1573" s="1" t="s">
        <v>97</v>
      </c>
      <c r="C1573" s="1" t="s">
        <v>108</v>
      </c>
      <c r="D1573" s="1">
        <v>34</v>
      </c>
      <c r="E1573" s="1">
        <v>1380</v>
      </c>
      <c r="F1573" s="1" t="s">
        <v>48</v>
      </c>
      <c r="G1573" s="2">
        <v>45809</v>
      </c>
      <c r="H1573" s="1" t="s">
        <v>49</v>
      </c>
      <c r="I1573" s="1" t="s">
        <v>50</v>
      </c>
      <c r="J1573" s="1" t="s">
        <v>38</v>
      </c>
      <c r="K1573" s="1">
        <v>8</v>
      </c>
      <c r="L1573" s="1">
        <v>54</v>
      </c>
      <c r="M1573" s="1" t="s">
        <v>39</v>
      </c>
      <c r="N1573" s="1" t="s">
        <v>40</v>
      </c>
      <c r="O1573" s="1">
        <v>49.5</v>
      </c>
      <c r="P1573" s="35">
        <f t="shared" si="72"/>
        <v>0.495</v>
      </c>
      <c r="Q1573" s="1">
        <f t="shared" si="73"/>
        <v>0.15756339366097638</v>
      </c>
      <c r="R1573" s="1">
        <v>8.1999999999999993</v>
      </c>
      <c r="S1573" s="1">
        <v>6</v>
      </c>
      <c r="T1573" s="1">
        <f t="shared" si="74"/>
        <v>1.9498469965545828E-2</v>
      </c>
      <c r="U1573" s="1">
        <v>14</v>
      </c>
      <c r="V1573" s="1">
        <v>17</v>
      </c>
      <c r="W1573" s="1">
        <v>6</v>
      </c>
      <c r="X1573" s="1">
        <v>0</v>
      </c>
      <c r="Y1573" s="1">
        <v>0</v>
      </c>
      <c r="Z1573" s="1">
        <v>0</v>
      </c>
      <c r="AA1573" s="1">
        <v>0</v>
      </c>
      <c r="AB1573" s="1">
        <v>4</v>
      </c>
      <c r="AC1573" s="1" t="s">
        <v>41</v>
      </c>
      <c r="AD1573" s="1" t="s">
        <v>51</v>
      </c>
      <c r="AE1573" s="1" t="s">
        <v>40</v>
      </c>
      <c r="AF1573" s="3">
        <v>4718181.5756999999</v>
      </c>
      <c r="AG1573" s="3">
        <v>2579387.2017000001</v>
      </c>
      <c r="AH1573" s="3">
        <v>-75.565869000000006</v>
      </c>
      <c r="AI1573" s="3">
        <v>9.2340930009999997</v>
      </c>
    </row>
    <row r="1574" spans="1:35" ht="15.75" hidden="1" customHeight="1" x14ac:dyDescent="0.25">
      <c r="A1574" s="1" t="s">
        <v>32</v>
      </c>
      <c r="B1574" s="1" t="s">
        <v>97</v>
      </c>
      <c r="C1574" s="1" t="s">
        <v>108</v>
      </c>
      <c r="D1574" s="1">
        <v>34</v>
      </c>
      <c r="E1574" s="1">
        <v>1379</v>
      </c>
      <c r="F1574" s="1" t="s">
        <v>48</v>
      </c>
      <c r="G1574" s="2">
        <v>45809</v>
      </c>
      <c r="H1574" s="1" t="s">
        <v>49</v>
      </c>
      <c r="I1574" s="1" t="s">
        <v>50</v>
      </c>
      <c r="J1574" s="1" t="s">
        <v>38</v>
      </c>
      <c r="K1574" s="1">
        <v>9</v>
      </c>
      <c r="L1574" s="1">
        <v>55</v>
      </c>
      <c r="M1574" s="1" t="s">
        <v>39</v>
      </c>
      <c r="N1574" s="1" t="s">
        <v>40</v>
      </c>
      <c r="O1574" s="1">
        <v>50.4</v>
      </c>
      <c r="P1574" s="35">
        <f t="shared" si="72"/>
        <v>0.504</v>
      </c>
      <c r="Q1574" s="1">
        <f t="shared" si="73"/>
        <v>0.1604281826366305</v>
      </c>
      <c r="R1574" s="1">
        <v>8.1</v>
      </c>
      <c r="S1574" s="1">
        <v>5.7</v>
      </c>
      <c r="T1574" s="1">
        <f t="shared" si="74"/>
        <v>2.0213951012215445E-2</v>
      </c>
      <c r="U1574" s="1">
        <v>14</v>
      </c>
      <c r="V1574" s="1">
        <v>18</v>
      </c>
      <c r="W1574" s="1">
        <v>6</v>
      </c>
      <c r="X1574" s="1">
        <v>0</v>
      </c>
      <c r="Y1574" s="1">
        <v>0</v>
      </c>
      <c r="Z1574" s="1">
        <v>0</v>
      </c>
      <c r="AA1574" s="1">
        <v>0</v>
      </c>
      <c r="AB1574" s="1">
        <v>3</v>
      </c>
      <c r="AC1574" s="1" t="s">
        <v>45</v>
      </c>
      <c r="AD1574" s="1" t="s">
        <v>51</v>
      </c>
      <c r="AE1574" s="1" t="s">
        <v>40</v>
      </c>
      <c r="AF1574" s="3">
        <v>4718197.1301999995</v>
      </c>
      <c r="AG1574" s="3">
        <v>2579395.1655000001</v>
      </c>
      <c r="AH1574" s="3">
        <v>-75.565727999999993</v>
      </c>
      <c r="AI1574" s="3">
        <v>9.2341660000000001</v>
      </c>
    </row>
    <row r="1575" spans="1:35" ht="15.75" hidden="1" customHeight="1" x14ac:dyDescent="0.25">
      <c r="A1575" s="1" t="s">
        <v>32</v>
      </c>
      <c r="B1575" s="1" t="s">
        <v>97</v>
      </c>
      <c r="C1575" s="1" t="s">
        <v>108</v>
      </c>
      <c r="D1575" s="1">
        <v>34</v>
      </c>
      <c r="E1575" s="1">
        <v>1381</v>
      </c>
      <c r="F1575" s="1" t="s">
        <v>48</v>
      </c>
      <c r="G1575" s="2">
        <v>45809</v>
      </c>
      <c r="H1575" s="1" t="s">
        <v>49</v>
      </c>
      <c r="I1575" s="1" t="s">
        <v>50</v>
      </c>
      <c r="J1575" s="1" t="s">
        <v>38</v>
      </c>
      <c r="K1575" s="1">
        <v>10</v>
      </c>
      <c r="L1575" s="1">
        <v>56</v>
      </c>
      <c r="M1575" s="1" t="s">
        <v>39</v>
      </c>
      <c r="N1575" s="1" t="s">
        <v>40</v>
      </c>
      <c r="O1575" s="1">
        <v>46.4</v>
      </c>
      <c r="P1575" s="35">
        <f t="shared" si="72"/>
        <v>0.46399999999999997</v>
      </c>
      <c r="Q1575" s="1">
        <f t="shared" ref="Q1575:Q1638" si="75">(P1575/PI())</f>
        <v>0.14769578718927887</v>
      </c>
      <c r="R1575" s="1">
        <v>8</v>
      </c>
      <c r="S1575" s="1">
        <v>5.8</v>
      </c>
      <c r="T1575" s="1">
        <f t="shared" si="74"/>
        <v>1.7132711313956349E-2</v>
      </c>
      <c r="U1575" s="1">
        <v>14</v>
      </c>
      <c r="V1575" s="1">
        <v>17</v>
      </c>
      <c r="W1575" s="1">
        <v>5</v>
      </c>
      <c r="X1575" s="1">
        <v>0</v>
      </c>
      <c r="Y1575" s="1">
        <v>0</v>
      </c>
      <c r="Z1575" s="1">
        <v>0</v>
      </c>
      <c r="AA1575" s="1">
        <v>0</v>
      </c>
      <c r="AB1575" s="1">
        <v>1</v>
      </c>
      <c r="AC1575" s="1" t="s">
        <v>41</v>
      </c>
      <c r="AD1575" s="1" t="s">
        <v>51</v>
      </c>
      <c r="AE1575" s="1" t="s">
        <v>40</v>
      </c>
      <c r="AF1575" s="3">
        <v>4718192.3304000003</v>
      </c>
      <c r="AG1575" s="3">
        <v>2579384.9117999999</v>
      </c>
      <c r="AH1575" s="3">
        <v>-75.565770999999998</v>
      </c>
      <c r="AI1575" s="3">
        <v>9.2340730000000004</v>
      </c>
    </row>
    <row r="1576" spans="1:35" ht="15.75" hidden="1" customHeight="1" x14ac:dyDescent="0.25">
      <c r="A1576" s="1" t="s">
        <v>32</v>
      </c>
      <c r="B1576" s="1" t="s">
        <v>97</v>
      </c>
      <c r="C1576" s="1" t="s">
        <v>108</v>
      </c>
      <c r="D1576" s="1">
        <v>34</v>
      </c>
      <c r="E1576" s="1">
        <v>1383</v>
      </c>
      <c r="F1576" s="1" t="s">
        <v>48</v>
      </c>
      <c r="G1576" s="2">
        <v>45809</v>
      </c>
      <c r="H1576" s="1" t="s">
        <v>49</v>
      </c>
      <c r="I1576" s="1" t="s">
        <v>50</v>
      </c>
      <c r="J1576" s="1" t="s">
        <v>38</v>
      </c>
      <c r="K1576" s="1">
        <v>10</v>
      </c>
      <c r="L1576" s="1">
        <v>57</v>
      </c>
      <c r="M1576" s="1" t="s">
        <v>54</v>
      </c>
      <c r="N1576" s="1" t="s">
        <v>40</v>
      </c>
      <c r="O1576" s="1">
        <v>74.599999999999994</v>
      </c>
      <c r="P1576" s="35">
        <f t="shared" si="72"/>
        <v>0.746</v>
      </c>
      <c r="Q1576" s="1">
        <f t="shared" si="75"/>
        <v>0.23745917509310785</v>
      </c>
      <c r="R1576" s="1">
        <v>3.8</v>
      </c>
      <c r="S1576" s="1">
        <v>1.7</v>
      </c>
      <c r="T1576" s="1">
        <f t="shared" si="74"/>
        <v>4.4286136154864611E-2</v>
      </c>
      <c r="U1576" s="1">
        <v>0</v>
      </c>
      <c r="V1576" s="1">
        <v>4</v>
      </c>
      <c r="W1576" s="1"/>
      <c r="X1576" s="1"/>
      <c r="Y1576" s="1"/>
      <c r="Z1576" s="1"/>
      <c r="AA1576" s="1"/>
      <c r="AB1576" s="1"/>
      <c r="AC1576" s="1" t="s">
        <v>41</v>
      </c>
      <c r="AD1576" s="1" t="s">
        <v>51</v>
      </c>
      <c r="AE1576" s="1" t="s">
        <v>40</v>
      </c>
      <c r="AF1576" s="3">
        <v>4718190.6818000004</v>
      </c>
      <c r="AG1576" s="3">
        <v>2579384.9237000002</v>
      </c>
      <c r="AH1576" s="3">
        <v>-75.565786000000003</v>
      </c>
      <c r="AI1576" s="3">
        <v>9.2340730010000005</v>
      </c>
    </row>
    <row r="1577" spans="1:35" ht="15.75" hidden="1" customHeight="1" x14ac:dyDescent="0.25">
      <c r="A1577" s="1" t="s">
        <v>32</v>
      </c>
      <c r="B1577" s="1" t="s">
        <v>97</v>
      </c>
      <c r="C1577" s="1" t="s">
        <v>108</v>
      </c>
      <c r="D1577" s="1">
        <v>34</v>
      </c>
      <c r="E1577" s="1">
        <v>1382</v>
      </c>
      <c r="F1577" s="1" t="s">
        <v>48</v>
      </c>
      <c r="G1577" s="2">
        <v>45809</v>
      </c>
      <c r="H1577" s="1" t="s">
        <v>49</v>
      </c>
      <c r="I1577" s="1" t="s">
        <v>50</v>
      </c>
      <c r="J1577" s="1" t="s">
        <v>38</v>
      </c>
      <c r="K1577" s="1">
        <v>10</v>
      </c>
      <c r="L1577" s="1">
        <v>58</v>
      </c>
      <c r="M1577" s="1" t="s">
        <v>39</v>
      </c>
      <c r="N1577" s="1" t="s">
        <v>40</v>
      </c>
      <c r="O1577" s="1">
        <v>47</v>
      </c>
      <c r="P1577" s="35">
        <f t="shared" si="72"/>
        <v>0.47</v>
      </c>
      <c r="Q1577" s="1">
        <f t="shared" si="75"/>
        <v>0.14960564650638161</v>
      </c>
      <c r="R1577" s="1">
        <v>8.3000000000000007</v>
      </c>
      <c r="S1577" s="1">
        <v>6</v>
      </c>
      <c r="T1577" s="1">
        <f t="shared" si="74"/>
        <v>1.7578663464499839E-2</v>
      </c>
      <c r="U1577" s="1">
        <v>11</v>
      </c>
      <c r="V1577" s="1">
        <v>15</v>
      </c>
      <c r="W1577" s="1">
        <v>3</v>
      </c>
      <c r="X1577" s="1">
        <v>0</v>
      </c>
      <c r="Y1577" s="1">
        <v>0</v>
      </c>
      <c r="Z1577" s="1">
        <v>0</v>
      </c>
      <c r="AA1577" s="1">
        <v>0</v>
      </c>
      <c r="AB1577" s="1">
        <v>2</v>
      </c>
      <c r="AC1577" s="1" t="s">
        <v>41</v>
      </c>
      <c r="AD1577" s="1" t="s">
        <v>51</v>
      </c>
      <c r="AE1577" s="1" t="s">
        <v>40</v>
      </c>
      <c r="AF1577" s="3">
        <v>4718196.9813000001</v>
      </c>
      <c r="AG1577" s="3">
        <v>2579389.7459</v>
      </c>
      <c r="AH1577" s="3">
        <v>-75.565729000000005</v>
      </c>
      <c r="AI1577" s="3">
        <v>9.2341169999999995</v>
      </c>
    </row>
    <row r="1578" spans="1:35" ht="15.75" hidden="1" customHeight="1" x14ac:dyDescent="0.25">
      <c r="A1578" s="1" t="s">
        <v>32</v>
      </c>
      <c r="B1578" s="1" t="s">
        <v>97</v>
      </c>
      <c r="C1578" s="1" t="s">
        <v>108</v>
      </c>
      <c r="D1578" s="1">
        <v>34</v>
      </c>
      <c r="E1578" s="1">
        <v>1384</v>
      </c>
      <c r="F1578" s="1" t="s">
        <v>48</v>
      </c>
      <c r="G1578" s="2">
        <v>45809</v>
      </c>
      <c r="H1578" s="1" t="s">
        <v>49</v>
      </c>
      <c r="I1578" s="1" t="s">
        <v>50</v>
      </c>
      <c r="J1578" s="1" t="s">
        <v>38</v>
      </c>
      <c r="K1578" s="1">
        <v>10</v>
      </c>
      <c r="L1578" s="1">
        <v>59</v>
      </c>
      <c r="M1578" s="1" t="s">
        <v>39</v>
      </c>
      <c r="N1578" s="1" t="s">
        <v>40</v>
      </c>
      <c r="O1578" s="1">
        <v>46.2</v>
      </c>
      <c r="P1578" s="35">
        <f t="shared" ref="P1578:P1641" si="76">(O1578/100)</f>
        <v>0.46200000000000002</v>
      </c>
      <c r="Q1578" s="1">
        <f t="shared" si="75"/>
        <v>0.1470591674169113</v>
      </c>
      <c r="R1578" s="1">
        <v>8.1999999999999993</v>
      </c>
      <c r="S1578" s="1">
        <v>6</v>
      </c>
      <c r="T1578" s="1">
        <f t="shared" si="74"/>
        <v>1.6985333836653255E-2</v>
      </c>
      <c r="U1578" s="1">
        <v>12</v>
      </c>
      <c r="V1578" s="1">
        <v>15</v>
      </c>
      <c r="W1578" s="1">
        <v>0</v>
      </c>
      <c r="X1578" s="1">
        <v>0</v>
      </c>
      <c r="Y1578" s="1">
        <v>0</v>
      </c>
      <c r="Z1578" s="1">
        <v>0</v>
      </c>
      <c r="AA1578" s="1">
        <v>0</v>
      </c>
      <c r="AB1578" s="1">
        <v>4</v>
      </c>
      <c r="AC1578" s="1" t="s">
        <v>41</v>
      </c>
      <c r="AD1578" s="1" t="s">
        <v>51</v>
      </c>
      <c r="AE1578" s="1" t="s">
        <v>40</v>
      </c>
      <c r="AF1578" s="3">
        <v>4718177.2489</v>
      </c>
      <c r="AG1578" s="3">
        <v>2579381.5909000002</v>
      </c>
      <c r="AH1578" s="3">
        <v>-75.565907999999993</v>
      </c>
      <c r="AI1578" s="3">
        <v>9.2340420010000006</v>
      </c>
    </row>
    <row r="1579" spans="1:35" ht="15.75" hidden="1" customHeight="1" x14ac:dyDescent="0.25">
      <c r="A1579" s="1" t="s">
        <v>109</v>
      </c>
      <c r="B1579" s="1" t="s">
        <v>110</v>
      </c>
      <c r="C1579" s="1" t="s">
        <v>111</v>
      </c>
      <c r="D1579" s="1">
        <v>35</v>
      </c>
      <c r="E1579" s="1">
        <v>1385</v>
      </c>
      <c r="F1579" s="1" t="s">
        <v>107</v>
      </c>
      <c r="G1579" s="2">
        <v>45811</v>
      </c>
      <c r="H1579" s="1" t="s">
        <v>49</v>
      </c>
      <c r="I1579" s="1" t="s">
        <v>37</v>
      </c>
      <c r="J1579" s="1" t="s">
        <v>112</v>
      </c>
      <c r="K1579" s="1">
        <v>1</v>
      </c>
      <c r="L1579" s="1">
        <v>1</v>
      </c>
      <c r="M1579" s="1" t="s">
        <v>39</v>
      </c>
      <c r="N1579" s="1"/>
      <c r="O1579" s="1">
        <v>63.9</v>
      </c>
      <c r="P1579" s="35">
        <f t="shared" si="76"/>
        <v>0.63900000000000001</v>
      </c>
      <c r="Q1579" s="1">
        <f t="shared" si="75"/>
        <v>0.20340001727144225</v>
      </c>
      <c r="R1579" s="1">
        <v>12</v>
      </c>
      <c r="S1579" s="1">
        <v>10</v>
      </c>
      <c r="T1579" s="1">
        <f t="shared" si="74"/>
        <v>3.2493152759112902E-2</v>
      </c>
      <c r="U1579" s="1">
        <v>10</v>
      </c>
      <c r="V1579" s="1">
        <v>13</v>
      </c>
      <c r="W1579" s="1">
        <v>2</v>
      </c>
      <c r="X1579" s="1">
        <v>0</v>
      </c>
      <c r="Y1579" s="1">
        <v>0</v>
      </c>
      <c r="Z1579" s="1">
        <v>0</v>
      </c>
      <c r="AA1579" s="1">
        <v>0</v>
      </c>
      <c r="AB1579" s="1">
        <v>0</v>
      </c>
      <c r="AC1579" s="1" t="s">
        <v>41</v>
      </c>
      <c r="AD1579" s="1" t="s">
        <v>87</v>
      </c>
      <c r="AE1579" s="1" t="s">
        <v>40</v>
      </c>
      <c r="AF1579" s="3">
        <v>4735683.5187999997</v>
      </c>
      <c r="AG1579" s="3">
        <v>2591447.9421999999</v>
      </c>
      <c r="AH1579" s="3">
        <v>-75.407364000000001</v>
      </c>
      <c r="AI1579" s="3">
        <v>9.3442310000000006</v>
      </c>
    </row>
    <row r="1580" spans="1:35" ht="15.75" hidden="1" customHeight="1" x14ac:dyDescent="0.25">
      <c r="A1580" s="1" t="s">
        <v>109</v>
      </c>
      <c r="B1580" s="1" t="s">
        <v>110</v>
      </c>
      <c r="C1580" s="1" t="s">
        <v>111</v>
      </c>
      <c r="D1580" s="1">
        <v>35</v>
      </c>
      <c r="E1580" s="1">
        <v>1386</v>
      </c>
      <c r="F1580" s="1" t="s">
        <v>107</v>
      </c>
      <c r="G1580" s="2">
        <v>45811</v>
      </c>
      <c r="H1580" s="1" t="s">
        <v>49</v>
      </c>
      <c r="I1580" s="1" t="s">
        <v>37</v>
      </c>
      <c r="J1580" s="1" t="s">
        <v>112</v>
      </c>
      <c r="K1580" s="1">
        <v>1</v>
      </c>
      <c r="L1580" s="1">
        <v>2</v>
      </c>
      <c r="M1580" s="1" t="s">
        <v>39</v>
      </c>
      <c r="N1580" s="1"/>
      <c r="O1580" s="1">
        <v>67.400000000000006</v>
      </c>
      <c r="P1580" s="35">
        <f t="shared" si="76"/>
        <v>0.67400000000000004</v>
      </c>
      <c r="Q1580" s="1">
        <f t="shared" si="75"/>
        <v>0.21454086328787494</v>
      </c>
      <c r="R1580" s="1">
        <v>12.5</v>
      </c>
      <c r="S1580" s="1">
        <v>10.5</v>
      </c>
      <c r="T1580" s="1">
        <f t="shared" si="74"/>
        <v>3.615013546400693E-2</v>
      </c>
      <c r="U1580" s="1">
        <v>10</v>
      </c>
      <c r="V1580" s="1">
        <v>13</v>
      </c>
      <c r="W1580" s="1">
        <v>2</v>
      </c>
      <c r="X1580" s="1">
        <v>0</v>
      </c>
      <c r="Y1580" s="1">
        <v>0</v>
      </c>
      <c r="Z1580" s="1">
        <v>0</v>
      </c>
      <c r="AA1580" s="1">
        <v>0</v>
      </c>
      <c r="AB1580" s="1">
        <v>2</v>
      </c>
      <c r="AC1580" s="1" t="s">
        <v>41</v>
      </c>
      <c r="AD1580" s="1" t="s">
        <v>87</v>
      </c>
      <c r="AE1580" s="1" t="s">
        <v>40</v>
      </c>
      <c r="AF1580" s="3">
        <v>4735678.1966000004</v>
      </c>
      <c r="AG1580" s="3">
        <v>2591440.7886999999</v>
      </c>
      <c r="AH1580" s="3">
        <v>-75.407411999999994</v>
      </c>
      <c r="AI1580" s="3">
        <v>9.3441659999999995</v>
      </c>
    </row>
    <row r="1581" spans="1:35" ht="15.75" hidden="1" customHeight="1" x14ac:dyDescent="0.25">
      <c r="A1581" s="1" t="s">
        <v>109</v>
      </c>
      <c r="B1581" s="1" t="s">
        <v>110</v>
      </c>
      <c r="C1581" s="1" t="s">
        <v>111</v>
      </c>
      <c r="D1581" s="1">
        <v>35</v>
      </c>
      <c r="E1581" s="1">
        <v>1387</v>
      </c>
      <c r="F1581" s="1" t="s">
        <v>107</v>
      </c>
      <c r="G1581" s="2">
        <v>45811</v>
      </c>
      <c r="H1581" s="1" t="s">
        <v>49</v>
      </c>
      <c r="I1581" s="1" t="s">
        <v>37</v>
      </c>
      <c r="J1581" s="1" t="s">
        <v>112</v>
      </c>
      <c r="K1581" s="1">
        <v>1</v>
      </c>
      <c r="L1581" s="1">
        <v>3</v>
      </c>
      <c r="M1581" s="1" t="s">
        <v>39</v>
      </c>
      <c r="N1581" s="1"/>
      <c r="O1581" s="1">
        <v>54.7</v>
      </c>
      <c r="P1581" s="35">
        <f t="shared" si="76"/>
        <v>0.54700000000000004</v>
      </c>
      <c r="Q1581" s="1">
        <f t="shared" si="75"/>
        <v>0.17411550774253351</v>
      </c>
      <c r="R1581" s="1">
        <v>12</v>
      </c>
      <c r="S1581" s="1">
        <v>10.199999999999999</v>
      </c>
      <c r="T1581" s="1">
        <f t="shared" si="74"/>
        <v>2.381029568379146E-2</v>
      </c>
      <c r="U1581" s="1">
        <v>9</v>
      </c>
      <c r="V1581" s="1">
        <v>12</v>
      </c>
      <c r="W1581" s="1">
        <v>2</v>
      </c>
      <c r="X1581" s="1">
        <v>0</v>
      </c>
      <c r="Y1581" s="1">
        <v>0</v>
      </c>
      <c r="Z1581" s="1">
        <v>0</v>
      </c>
      <c r="AA1581" s="1">
        <v>0</v>
      </c>
      <c r="AB1581" s="1">
        <v>0</v>
      </c>
      <c r="AC1581" s="1" t="s">
        <v>41</v>
      </c>
      <c r="AD1581" s="1" t="s">
        <v>87</v>
      </c>
      <c r="AE1581" s="1" t="s">
        <v>40</v>
      </c>
      <c r="AF1581" s="3">
        <v>4735678.2573999995</v>
      </c>
      <c r="AG1581" s="3">
        <v>2591433.5984</v>
      </c>
      <c r="AH1581" s="3">
        <v>-75.407410999999996</v>
      </c>
      <c r="AI1581" s="3">
        <v>9.3441010000000002</v>
      </c>
    </row>
    <row r="1582" spans="1:35" ht="15.75" hidden="1" customHeight="1" x14ac:dyDescent="0.25">
      <c r="A1582" s="1" t="s">
        <v>109</v>
      </c>
      <c r="B1582" s="1" t="s">
        <v>110</v>
      </c>
      <c r="C1582" s="1" t="s">
        <v>111</v>
      </c>
      <c r="D1582" s="1">
        <v>35</v>
      </c>
      <c r="E1582" s="1">
        <v>1388</v>
      </c>
      <c r="F1582" s="1" t="s">
        <v>107</v>
      </c>
      <c r="G1582" s="2">
        <v>45811</v>
      </c>
      <c r="H1582" s="1" t="s">
        <v>49</v>
      </c>
      <c r="I1582" s="1" t="s">
        <v>37</v>
      </c>
      <c r="J1582" s="1" t="s">
        <v>112</v>
      </c>
      <c r="K1582" s="1">
        <v>1</v>
      </c>
      <c r="L1582" s="1">
        <v>4</v>
      </c>
      <c r="M1582" s="1" t="s">
        <v>39</v>
      </c>
      <c r="N1582" s="1"/>
      <c r="O1582" s="1">
        <v>60.7</v>
      </c>
      <c r="P1582" s="35">
        <f t="shared" si="76"/>
        <v>0.60699999999999998</v>
      </c>
      <c r="Q1582" s="1">
        <f t="shared" si="75"/>
        <v>0.19321410091356095</v>
      </c>
      <c r="R1582" s="1">
        <v>11.5</v>
      </c>
      <c r="S1582" s="1">
        <v>9.5</v>
      </c>
      <c r="T1582" s="1">
        <f t="shared" si="74"/>
        <v>2.9320239813632874E-2</v>
      </c>
      <c r="U1582" s="1">
        <v>9</v>
      </c>
      <c r="V1582" s="1">
        <v>12</v>
      </c>
      <c r="W1582" s="1">
        <v>2</v>
      </c>
      <c r="X1582" s="1">
        <v>0</v>
      </c>
      <c r="Y1582" s="1">
        <v>0</v>
      </c>
      <c r="Z1582" s="1">
        <v>0</v>
      </c>
      <c r="AA1582" s="1">
        <v>0</v>
      </c>
      <c r="AB1582" s="1">
        <v>0</v>
      </c>
      <c r="AC1582" s="1" t="s">
        <v>41</v>
      </c>
      <c r="AD1582" s="1" t="s">
        <v>87</v>
      </c>
      <c r="AE1582" s="1" t="s">
        <v>40</v>
      </c>
      <c r="AF1582" s="3">
        <v>4735674.4146999996</v>
      </c>
      <c r="AG1582" s="3">
        <v>2591433.9564999999</v>
      </c>
      <c r="AH1582" s="3">
        <v>-75.407445999999993</v>
      </c>
      <c r="AI1582" s="3">
        <v>9.3441039999999997</v>
      </c>
    </row>
    <row r="1583" spans="1:35" ht="15.75" hidden="1" customHeight="1" x14ac:dyDescent="0.25">
      <c r="A1583" s="1" t="s">
        <v>109</v>
      </c>
      <c r="B1583" s="1" t="s">
        <v>110</v>
      </c>
      <c r="C1583" s="1" t="s">
        <v>111</v>
      </c>
      <c r="D1583" s="1">
        <v>35</v>
      </c>
      <c r="E1583" s="1">
        <v>1389</v>
      </c>
      <c r="F1583" s="1" t="s">
        <v>107</v>
      </c>
      <c r="G1583" s="2">
        <v>45811</v>
      </c>
      <c r="H1583" s="1" t="s">
        <v>49</v>
      </c>
      <c r="I1583" s="1" t="s">
        <v>37</v>
      </c>
      <c r="J1583" s="1" t="s">
        <v>112</v>
      </c>
      <c r="K1583" s="1">
        <v>1</v>
      </c>
      <c r="L1583" s="1">
        <v>5</v>
      </c>
      <c r="M1583" s="1" t="s">
        <v>39</v>
      </c>
      <c r="N1583" s="1"/>
      <c r="O1583" s="1">
        <v>61</v>
      </c>
      <c r="P1583" s="35">
        <f t="shared" si="76"/>
        <v>0.61</v>
      </c>
      <c r="Q1583" s="1">
        <f t="shared" si="75"/>
        <v>0.19416903057211232</v>
      </c>
      <c r="R1583" s="1">
        <v>11.8</v>
      </c>
      <c r="S1583" s="1">
        <v>9.5</v>
      </c>
      <c r="T1583" s="1">
        <f t="shared" si="74"/>
        <v>2.9610777162247127E-2</v>
      </c>
      <c r="U1583" s="1">
        <v>9</v>
      </c>
      <c r="V1583" s="1">
        <v>12</v>
      </c>
      <c r="W1583" s="1">
        <v>2</v>
      </c>
      <c r="X1583" s="1">
        <v>0</v>
      </c>
      <c r="Y1583" s="1">
        <v>0</v>
      </c>
      <c r="Z1583" s="1">
        <v>0</v>
      </c>
      <c r="AA1583" s="1">
        <v>0</v>
      </c>
      <c r="AB1583" s="1">
        <v>1</v>
      </c>
      <c r="AC1583" s="1" t="s">
        <v>41</v>
      </c>
      <c r="AD1583" s="1" t="s">
        <v>87</v>
      </c>
      <c r="AE1583" s="1" t="s">
        <v>40</v>
      </c>
      <c r="AF1583" s="3">
        <v>4735675.2085999995</v>
      </c>
      <c r="AG1583" s="3">
        <v>2591437.6013000002</v>
      </c>
      <c r="AH1583" s="3">
        <v>-75.407438999999997</v>
      </c>
      <c r="AI1583" s="3">
        <v>9.3441369999999999</v>
      </c>
    </row>
    <row r="1584" spans="1:35" ht="15.75" hidden="1" customHeight="1" x14ac:dyDescent="0.25">
      <c r="A1584" s="1" t="s">
        <v>109</v>
      </c>
      <c r="B1584" s="1" t="s">
        <v>110</v>
      </c>
      <c r="C1584" s="1" t="s">
        <v>111</v>
      </c>
      <c r="D1584" s="1">
        <v>35</v>
      </c>
      <c r="E1584" s="1">
        <v>1390</v>
      </c>
      <c r="F1584" s="1" t="s">
        <v>107</v>
      </c>
      <c r="G1584" s="2">
        <v>45811</v>
      </c>
      <c r="H1584" s="1" t="s">
        <v>49</v>
      </c>
      <c r="I1584" s="1" t="s">
        <v>37</v>
      </c>
      <c r="J1584" s="1" t="s">
        <v>112</v>
      </c>
      <c r="K1584" s="1">
        <v>2</v>
      </c>
      <c r="L1584" s="1">
        <v>6</v>
      </c>
      <c r="M1584" s="1" t="s">
        <v>39</v>
      </c>
      <c r="N1584" s="1"/>
      <c r="O1584" s="1">
        <v>62.9</v>
      </c>
      <c r="P1584" s="35">
        <f t="shared" si="76"/>
        <v>0.629</v>
      </c>
      <c r="Q1584" s="1">
        <f t="shared" si="75"/>
        <v>0.20021691840960434</v>
      </c>
      <c r="R1584" s="1">
        <v>12.5</v>
      </c>
      <c r="S1584" s="1">
        <v>10.5</v>
      </c>
      <c r="T1584" s="1">
        <f t="shared" si="74"/>
        <v>3.1484110419910283E-2</v>
      </c>
      <c r="U1584" s="1">
        <v>9</v>
      </c>
      <c r="V1584" s="1">
        <v>12</v>
      </c>
      <c r="W1584" s="1">
        <v>2</v>
      </c>
      <c r="X1584" s="1">
        <v>0</v>
      </c>
      <c r="Y1584" s="1">
        <v>0</v>
      </c>
      <c r="Z1584" s="1">
        <v>0</v>
      </c>
      <c r="AA1584" s="1">
        <v>0</v>
      </c>
      <c r="AB1584" s="1">
        <v>1</v>
      </c>
      <c r="AC1584" s="1" t="s">
        <v>41</v>
      </c>
      <c r="AD1584" s="1" t="s">
        <v>87</v>
      </c>
      <c r="AE1584" s="1" t="s">
        <v>40</v>
      </c>
      <c r="AF1584" s="3">
        <v>4735687.9478000002</v>
      </c>
      <c r="AG1584" s="3">
        <v>2591453.0002000001</v>
      </c>
      <c r="AH1584" s="3">
        <v>-75.407324000000003</v>
      </c>
      <c r="AI1584" s="3">
        <v>9.3442769999999999</v>
      </c>
    </row>
    <row r="1585" spans="1:35" ht="15.75" hidden="1" customHeight="1" x14ac:dyDescent="0.25">
      <c r="A1585" s="1" t="s">
        <v>109</v>
      </c>
      <c r="B1585" s="1" t="s">
        <v>110</v>
      </c>
      <c r="C1585" s="1" t="s">
        <v>111</v>
      </c>
      <c r="D1585" s="1">
        <v>35</v>
      </c>
      <c r="E1585" s="1">
        <v>1391</v>
      </c>
      <c r="F1585" s="1" t="s">
        <v>107</v>
      </c>
      <c r="G1585" s="2">
        <v>45811</v>
      </c>
      <c r="H1585" s="1" t="s">
        <v>49</v>
      </c>
      <c r="I1585" s="1" t="s">
        <v>37</v>
      </c>
      <c r="J1585" s="1" t="s">
        <v>112</v>
      </c>
      <c r="K1585" s="1">
        <v>2</v>
      </c>
      <c r="L1585" s="1">
        <v>7</v>
      </c>
      <c r="M1585" s="1" t="s">
        <v>39</v>
      </c>
      <c r="N1585" s="1"/>
      <c r="O1585" s="1">
        <v>59.5</v>
      </c>
      <c r="P1585" s="35">
        <f t="shared" si="76"/>
        <v>0.59499999999999997</v>
      </c>
      <c r="Q1585" s="1">
        <f t="shared" si="75"/>
        <v>0.18939438227935546</v>
      </c>
      <c r="R1585" s="1">
        <v>11.2</v>
      </c>
      <c r="S1585" s="1">
        <v>9</v>
      </c>
      <c r="T1585" s="1">
        <f t="shared" si="74"/>
        <v>2.8172414364054123E-2</v>
      </c>
      <c r="U1585" s="1">
        <v>9</v>
      </c>
      <c r="V1585" s="1">
        <v>12</v>
      </c>
      <c r="W1585" s="1">
        <v>2</v>
      </c>
      <c r="X1585" s="1">
        <v>0</v>
      </c>
      <c r="Y1585" s="1">
        <v>0</v>
      </c>
      <c r="Z1585" s="1">
        <v>0</v>
      </c>
      <c r="AA1585" s="1">
        <v>0</v>
      </c>
      <c r="AB1585" s="1">
        <v>0</v>
      </c>
      <c r="AC1585" s="1" t="s">
        <v>41</v>
      </c>
      <c r="AD1585" s="1" t="s">
        <v>87</v>
      </c>
      <c r="AE1585" s="1" t="s">
        <v>40</v>
      </c>
      <c r="AF1585" s="3">
        <v>4735682.2284000004</v>
      </c>
      <c r="AG1585" s="3">
        <v>2591452.0436999998</v>
      </c>
      <c r="AH1585" s="3">
        <v>-75.407375999999999</v>
      </c>
      <c r="AI1585" s="3">
        <v>9.3442679999999996</v>
      </c>
    </row>
    <row r="1586" spans="1:35" ht="15.75" hidden="1" customHeight="1" x14ac:dyDescent="0.25">
      <c r="A1586" s="1" t="s">
        <v>109</v>
      </c>
      <c r="B1586" s="1" t="s">
        <v>110</v>
      </c>
      <c r="C1586" s="1" t="s">
        <v>111</v>
      </c>
      <c r="D1586" s="1">
        <v>35</v>
      </c>
      <c r="E1586" s="1">
        <v>1393</v>
      </c>
      <c r="F1586" s="1" t="s">
        <v>107</v>
      </c>
      <c r="G1586" s="2">
        <v>45811</v>
      </c>
      <c r="H1586" s="1" t="s">
        <v>49</v>
      </c>
      <c r="I1586" s="1" t="s">
        <v>37</v>
      </c>
      <c r="J1586" s="1" t="s">
        <v>112</v>
      </c>
      <c r="K1586" s="1">
        <v>2</v>
      </c>
      <c r="L1586" s="1">
        <v>8</v>
      </c>
      <c r="M1586" s="1" t="s">
        <v>39</v>
      </c>
      <c r="N1586" s="1"/>
      <c r="O1586" s="1">
        <v>57.7</v>
      </c>
      <c r="P1586" s="35">
        <f t="shared" si="76"/>
        <v>0.57700000000000007</v>
      </c>
      <c r="Q1586" s="1">
        <f t="shared" si="75"/>
        <v>0.18366480432804724</v>
      </c>
      <c r="R1586" s="1">
        <v>10.7</v>
      </c>
      <c r="S1586" s="1">
        <v>9</v>
      </c>
      <c r="T1586" s="1">
        <f t="shared" si="74"/>
        <v>2.6493648024320818E-2</v>
      </c>
      <c r="U1586" s="1">
        <v>8</v>
      </c>
      <c r="V1586" s="1">
        <v>11</v>
      </c>
      <c r="W1586" s="1">
        <v>4</v>
      </c>
      <c r="X1586" s="1">
        <v>0</v>
      </c>
      <c r="Y1586" s="1">
        <v>0</v>
      </c>
      <c r="Z1586" s="1">
        <v>0</v>
      </c>
      <c r="AA1586" s="1">
        <v>0</v>
      </c>
      <c r="AB1586" s="1">
        <v>0</v>
      </c>
      <c r="AC1586" s="1" t="s">
        <v>41</v>
      </c>
      <c r="AD1586" s="1" t="s">
        <v>87</v>
      </c>
      <c r="AE1586" s="1" t="s">
        <v>40</v>
      </c>
      <c r="AF1586" s="3">
        <v>4735676.6341000004</v>
      </c>
      <c r="AG1586" s="3">
        <v>2591453.2987000002</v>
      </c>
      <c r="AH1586" s="3">
        <v>-75.407426999999998</v>
      </c>
      <c r="AI1586" s="3">
        <v>9.3442790010000003</v>
      </c>
    </row>
    <row r="1587" spans="1:35" ht="15.75" hidden="1" customHeight="1" x14ac:dyDescent="0.25">
      <c r="A1587" s="1" t="s">
        <v>109</v>
      </c>
      <c r="B1587" s="1" t="s">
        <v>110</v>
      </c>
      <c r="C1587" s="1" t="s">
        <v>111</v>
      </c>
      <c r="D1587" s="1">
        <v>35</v>
      </c>
      <c r="E1587" s="1">
        <v>1394</v>
      </c>
      <c r="F1587" s="1" t="s">
        <v>107</v>
      </c>
      <c r="G1587" s="2">
        <v>45811</v>
      </c>
      <c r="H1587" s="1" t="s">
        <v>49</v>
      </c>
      <c r="I1587" s="1" t="s">
        <v>37</v>
      </c>
      <c r="J1587" s="1" t="s">
        <v>112</v>
      </c>
      <c r="K1587" s="1">
        <v>2</v>
      </c>
      <c r="L1587" s="1">
        <v>9</v>
      </c>
      <c r="M1587" s="1" t="s">
        <v>39</v>
      </c>
      <c r="N1587" s="1"/>
      <c r="O1587" s="1">
        <v>59.3</v>
      </c>
      <c r="P1587" s="35">
        <f t="shared" si="76"/>
        <v>0.59299999999999997</v>
      </c>
      <c r="Q1587" s="1">
        <f t="shared" si="75"/>
        <v>0.18875776250698786</v>
      </c>
      <c r="R1587" s="1">
        <v>10.5</v>
      </c>
      <c r="S1587" s="1">
        <v>8.5</v>
      </c>
      <c r="T1587" s="1">
        <f t="shared" ref="T1587:T1650" si="77">(PI()/4)*Q1587*Q1587</f>
        <v>2.7983338291660949E-2</v>
      </c>
      <c r="U1587" s="1">
        <v>8</v>
      </c>
      <c r="V1587" s="1">
        <v>11</v>
      </c>
      <c r="W1587" s="1">
        <v>2</v>
      </c>
      <c r="X1587" s="1">
        <v>0</v>
      </c>
      <c r="Y1587" s="1">
        <v>0</v>
      </c>
      <c r="Z1587" s="1">
        <v>0</v>
      </c>
      <c r="AA1587" s="1">
        <v>0</v>
      </c>
      <c r="AB1587" s="1">
        <v>0</v>
      </c>
      <c r="AC1587" s="1" t="s">
        <v>41</v>
      </c>
      <c r="AD1587" s="1" t="s">
        <v>87</v>
      </c>
      <c r="AE1587" s="1" t="s">
        <v>40</v>
      </c>
      <c r="AF1587" s="3">
        <v>4735671.5685999999</v>
      </c>
      <c r="AG1587" s="3">
        <v>2591451.5633999999</v>
      </c>
      <c r="AH1587" s="3">
        <v>-75.407472999999996</v>
      </c>
      <c r="AI1587" s="3">
        <v>9.3442629999999998</v>
      </c>
    </row>
    <row r="1588" spans="1:35" ht="15.75" hidden="1" customHeight="1" x14ac:dyDescent="0.25">
      <c r="A1588" s="1" t="s">
        <v>109</v>
      </c>
      <c r="B1588" s="1" t="s">
        <v>110</v>
      </c>
      <c r="C1588" s="1" t="s">
        <v>111</v>
      </c>
      <c r="D1588" s="1">
        <v>35</v>
      </c>
      <c r="E1588" s="1">
        <v>1395</v>
      </c>
      <c r="F1588" s="1" t="s">
        <v>107</v>
      </c>
      <c r="G1588" s="2">
        <v>45811</v>
      </c>
      <c r="H1588" s="1" t="s">
        <v>49</v>
      </c>
      <c r="I1588" s="1" t="s">
        <v>37</v>
      </c>
      <c r="J1588" s="1" t="s">
        <v>112</v>
      </c>
      <c r="K1588" s="1">
        <v>2</v>
      </c>
      <c r="L1588" s="1">
        <v>10</v>
      </c>
      <c r="M1588" s="1" t="s">
        <v>39</v>
      </c>
      <c r="N1588" s="1"/>
      <c r="O1588" s="1">
        <v>54.6</v>
      </c>
      <c r="P1588" s="35">
        <f t="shared" si="76"/>
        <v>0.54600000000000004</v>
      </c>
      <c r="Q1588" s="1">
        <f t="shared" si="75"/>
        <v>0.17379719785634973</v>
      </c>
      <c r="R1588" s="1">
        <v>12</v>
      </c>
      <c r="S1588" s="1">
        <v>9.5</v>
      </c>
      <c r="T1588" s="1">
        <f t="shared" si="77"/>
        <v>2.372331750739174E-2</v>
      </c>
      <c r="U1588" s="1">
        <v>9</v>
      </c>
      <c r="V1588" s="1">
        <v>12</v>
      </c>
      <c r="W1588" s="1">
        <v>1</v>
      </c>
      <c r="X1588" s="1">
        <v>0</v>
      </c>
      <c r="Y1588" s="1">
        <v>0</v>
      </c>
      <c r="Z1588" s="1">
        <v>0</v>
      </c>
      <c r="AA1588" s="1">
        <v>0</v>
      </c>
      <c r="AB1588" s="1">
        <v>0</v>
      </c>
      <c r="AC1588" s="1" t="s">
        <v>41</v>
      </c>
      <c r="AD1588" s="1" t="s">
        <v>87</v>
      </c>
      <c r="AE1588" s="1" t="s">
        <v>40</v>
      </c>
      <c r="AF1588" s="3">
        <v>4735677.9493000004</v>
      </c>
      <c r="AG1588" s="3">
        <v>2591452.8472000002</v>
      </c>
      <c r="AH1588" s="3">
        <v>-75.407415</v>
      </c>
      <c r="AI1588" s="3">
        <v>9.3442749999999997</v>
      </c>
    </row>
    <row r="1589" spans="1:35" ht="15.75" hidden="1" customHeight="1" x14ac:dyDescent="0.25">
      <c r="A1589" s="1" t="s">
        <v>109</v>
      </c>
      <c r="B1589" s="1" t="s">
        <v>110</v>
      </c>
      <c r="C1589" s="1" t="s">
        <v>111</v>
      </c>
      <c r="D1589" s="1">
        <v>35</v>
      </c>
      <c r="E1589" s="1">
        <v>1396</v>
      </c>
      <c r="F1589" s="1" t="s">
        <v>107</v>
      </c>
      <c r="G1589" s="2">
        <v>45811</v>
      </c>
      <c r="H1589" s="1" t="s">
        <v>49</v>
      </c>
      <c r="I1589" s="1" t="s">
        <v>37</v>
      </c>
      <c r="J1589" s="1" t="s">
        <v>112</v>
      </c>
      <c r="K1589" s="1">
        <v>2</v>
      </c>
      <c r="L1589" s="1">
        <v>11</v>
      </c>
      <c r="M1589" s="1" t="s">
        <v>39</v>
      </c>
      <c r="N1589" s="1"/>
      <c r="O1589" s="1">
        <v>56.2</v>
      </c>
      <c r="P1589" s="35">
        <f t="shared" si="76"/>
        <v>0.56200000000000006</v>
      </c>
      <c r="Q1589" s="1">
        <f t="shared" si="75"/>
        <v>0.17889015603529038</v>
      </c>
      <c r="R1589" s="1">
        <v>13</v>
      </c>
      <c r="S1589" s="1">
        <v>11</v>
      </c>
      <c r="T1589" s="1">
        <f t="shared" si="77"/>
        <v>2.51340669229583E-2</v>
      </c>
      <c r="U1589" s="1">
        <v>8</v>
      </c>
      <c r="V1589" s="1">
        <v>11</v>
      </c>
      <c r="W1589" s="1">
        <v>0</v>
      </c>
      <c r="X1589" s="1">
        <v>0</v>
      </c>
      <c r="Y1589" s="1">
        <v>0</v>
      </c>
      <c r="Z1589" s="1">
        <v>0</v>
      </c>
      <c r="AA1589" s="1">
        <v>0</v>
      </c>
      <c r="AB1589" s="1">
        <v>0</v>
      </c>
      <c r="AC1589" s="1" t="s">
        <v>41</v>
      </c>
      <c r="AD1589" s="1" t="s">
        <v>87</v>
      </c>
      <c r="AE1589" s="1" t="s">
        <v>40</v>
      </c>
      <c r="AF1589" s="3">
        <v>4735677.3128000004</v>
      </c>
      <c r="AG1589" s="3">
        <v>2591456.17</v>
      </c>
      <c r="AH1589" s="3">
        <v>-75.407420999999999</v>
      </c>
      <c r="AI1589" s="3">
        <v>9.3443050000000003</v>
      </c>
    </row>
    <row r="1590" spans="1:35" ht="15.75" hidden="1" customHeight="1" x14ac:dyDescent="0.25">
      <c r="A1590" s="1" t="s">
        <v>109</v>
      </c>
      <c r="B1590" s="1" t="s">
        <v>110</v>
      </c>
      <c r="C1590" s="1" t="s">
        <v>111</v>
      </c>
      <c r="D1590" s="1">
        <v>35</v>
      </c>
      <c r="E1590" s="1" t="s">
        <v>40</v>
      </c>
      <c r="F1590" s="1" t="s">
        <v>107</v>
      </c>
      <c r="G1590" s="2">
        <v>45811</v>
      </c>
      <c r="H1590" s="1" t="s">
        <v>49</v>
      </c>
      <c r="I1590" s="1" t="s">
        <v>37</v>
      </c>
      <c r="J1590" s="1" t="s">
        <v>112</v>
      </c>
      <c r="K1590" s="1">
        <v>2</v>
      </c>
      <c r="L1590" s="1">
        <v>12</v>
      </c>
      <c r="M1590" s="1" t="s">
        <v>44</v>
      </c>
      <c r="N1590" s="1">
        <v>11</v>
      </c>
      <c r="O1590" s="1"/>
      <c r="P1590" s="35">
        <f t="shared" si="76"/>
        <v>0</v>
      </c>
      <c r="Q1590" s="1">
        <f t="shared" si="75"/>
        <v>0</v>
      </c>
      <c r="R1590" s="1"/>
      <c r="S1590" s="1"/>
      <c r="T1590" s="1">
        <f t="shared" si="77"/>
        <v>0</v>
      </c>
      <c r="U1590" s="1"/>
      <c r="V1590" s="1"/>
      <c r="W1590" s="1"/>
      <c r="X1590" s="1"/>
      <c r="Y1590" s="1"/>
      <c r="Z1590" s="1"/>
      <c r="AA1590" s="1"/>
      <c r="AB1590" s="1"/>
      <c r="AC1590" s="1" t="s">
        <v>41</v>
      </c>
      <c r="AD1590" s="1" t="s">
        <v>87</v>
      </c>
      <c r="AE1590" s="1" t="s">
        <v>40</v>
      </c>
    </row>
    <row r="1591" spans="1:35" ht="15.75" hidden="1" customHeight="1" x14ac:dyDescent="0.25">
      <c r="A1591" s="1" t="s">
        <v>109</v>
      </c>
      <c r="B1591" s="1" t="s">
        <v>110</v>
      </c>
      <c r="C1591" s="1" t="s">
        <v>111</v>
      </c>
      <c r="D1591" s="1">
        <v>35</v>
      </c>
      <c r="E1591" s="1" t="s">
        <v>40</v>
      </c>
      <c r="F1591" s="1" t="s">
        <v>107</v>
      </c>
      <c r="G1591" s="2">
        <v>45811</v>
      </c>
      <c r="H1591" s="1" t="s">
        <v>49</v>
      </c>
      <c r="I1591" s="1" t="s">
        <v>37</v>
      </c>
      <c r="J1591" s="1" t="s">
        <v>112</v>
      </c>
      <c r="K1591" s="1">
        <v>2</v>
      </c>
      <c r="L1591" s="1">
        <v>13</v>
      </c>
      <c r="M1591" s="1" t="s">
        <v>47</v>
      </c>
      <c r="N1591" s="1">
        <v>2</v>
      </c>
      <c r="O1591" s="1"/>
      <c r="P1591" s="35">
        <f t="shared" si="76"/>
        <v>0</v>
      </c>
      <c r="Q1591" s="1">
        <f t="shared" si="75"/>
        <v>0</v>
      </c>
      <c r="R1591" s="1"/>
      <c r="S1591" s="1"/>
      <c r="T1591" s="1">
        <f t="shared" si="77"/>
        <v>0</v>
      </c>
      <c r="U1591" s="1"/>
      <c r="V1591" s="1"/>
      <c r="W1591" s="1"/>
      <c r="X1591" s="1"/>
      <c r="Y1591" s="1"/>
      <c r="Z1591" s="1"/>
      <c r="AA1591" s="1"/>
      <c r="AB1591" s="1"/>
      <c r="AC1591" s="1" t="s">
        <v>41</v>
      </c>
      <c r="AD1591" s="1" t="s">
        <v>87</v>
      </c>
      <c r="AE1591" s="1" t="s">
        <v>40</v>
      </c>
    </row>
    <row r="1592" spans="1:35" ht="15.75" hidden="1" customHeight="1" x14ac:dyDescent="0.25">
      <c r="A1592" s="1" t="s">
        <v>109</v>
      </c>
      <c r="B1592" s="1" t="s">
        <v>110</v>
      </c>
      <c r="C1592" s="1" t="s">
        <v>111</v>
      </c>
      <c r="D1592" s="1">
        <v>35</v>
      </c>
      <c r="E1592" s="1" t="s">
        <v>40</v>
      </c>
      <c r="F1592" s="1" t="s">
        <v>107</v>
      </c>
      <c r="G1592" s="2">
        <v>45811</v>
      </c>
      <c r="H1592" s="1" t="s">
        <v>49</v>
      </c>
      <c r="I1592" s="1" t="s">
        <v>37</v>
      </c>
      <c r="J1592" s="1" t="s">
        <v>112</v>
      </c>
      <c r="K1592" s="1">
        <v>2</v>
      </c>
      <c r="L1592" s="1">
        <v>76</v>
      </c>
      <c r="M1592" s="1" t="s">
        <v>46</v>
      </c>
      <c r="N1592" s="1">
        <v>2</v>
      </c>
      <c r="O1592" s="1"/>
      <c r="P1592" s="35">
        <f t="shared" si="76"/>
        <v>0</v>
      </c>
      <c r="Q1592" s="1">
        <f t="shared" si="75"/>
        <v>0</v>
      </c>
      <c r="R1592" s="1"/>
      <c r="S1592" s="1"/>
      <c r="T1592" s="1">
        <f t="shared" si="77"/>
        <v>0</v>
      </c>
      <c r="U1592" s="1"/>
      <c r="V1592" s="1"/>
      <c r="W1592" s="1"/>
      <c r="X1592" s="1"/>
      <c r="Y1592" s="1"/>
      <c r="Z1592" s="1"/>
      <c r="AA1592" s="1"/>
      <c r="AB1592" s="1"/>
      <c r="AC1592" s="1" t="s">
        <v>41</v>
      </c>
      <c r="AD1592" s="1" t="s">
        <v>87</v>
      </c>
      <c r="AE1592" s="1" t="s">
        <v>40</v>
      </c>
    </row>
    <row r="1593" spans="1:35" ht="15.75" hidden="1" customHeight="1" x14ac:dyDescent="0.25">
      <c r="A1593" s="1" t="s">
        <v>109</v>
      </c>
      <c r="B1593" s="1" t="s">
        <v>110</v>
      </c>
      <c r="C1593" s="1" t="s">
        <v>111</v>
      </c>
      <c r="D1593" s="1">
        <v>35</v>
      </c>
      <c r="E1593" s="1">
        <v>1397</v>
      </c>
      <c r="F1593" s="1" t="s">
        <v>107</v>
      </c>
      <c r="G1593" s="2">
        <v>45811</v>
      </c>
      <c r="H1593" s="1" t="s">
        <v>49</v>
      </c>
      <c r="I1593" s="1" t="s">
        <v>37</v>
      </c>
      <c r="J1593" s="1" t="s">
        <v>112</v>
      </c>
      <c r="K1593" s="1">
        <v>3</v>
      </c>
      <c r="L1593" s="1">
        <v>14</v>
      </c>
      <c r="M1593" s="1" t="s">
        <v>39</v>
      </c>
      <c r="N1593" s="1"/>
      <c r="O1593" s="1">
        <v>65.400000000000006</v>
      </c>
      <c r="P1593" s="35">
        <f t="shared" si="76"/>
        <v>0.65400000000000003</v>
      </c>
      <c r="Q1593" s="1">
        <f t="shared" si="75"/>
        <v>0.20817466556419911</v>
      </c>
      <c r="R1593" s="1">
        <v>13</v>
      </c>
      <c r="S1593" s="1">
        <v>11</v>
      </c>
      <c r="T1593" s="1">
        <f t="shared" si="77"/>
        <v>3.4036557819746557E-2</v>
      </c>
      <c r="U1593" s="1">
        <v>9</v>
      </c>
      <c r="V1593" s="1">
        <v>12</v>
      </c>
      <c r="W1593" s="1">
        <v>2</v>
      </c>
      <c r="X1593" s="1">
        <v>0</v>
      </c>
      <c r="Y1593" s="1">
        <v>0</v>
      </c>
      <c r="Z1593" s="1">
        <v>0</v>
      </c>
      <c r="AA1593" s="1">
        <v>0</v>
      </c>
      <c r="AB1593" s="1">
        <v>0</v>
      </c>
      <c r="AC1593" s="1" t="s">
        <v>41</v>
      </c>
      <c r="AD1593" s="1" t="s">
        <v>87</v>
      </c>
      <c r="AE1593" s="1" t="s">
        <v>40</v>
      </c>
      <c r="AF1593" s="3">
        <v>4735670.3594000004</v>
      </c>
      <c r="AG1593" s="3">
        <v>2591451.4611</v>
      </c>
      <c r="AH1593" s="3">
        <v>-75.407483999999997</v>
      </c>
      <c r="AI1593" s="3">
        <v>9.3442620000000005</v>
      </c>
    </row>
    <row r="1594" spans="1:35" ht="15.75" hidden="1" customHeight="1" x14ac:dyDescent="0.25">
      <c r="A1594" s="1" t="s">
        <v>109</v>
      </c>
      <c r="B1594" s="1" t="s">
        <v>110</v>
      </c>
      <c r="C1594" s="1" t="s">
        <v>111</v>
      </c>
      <c r="D1594" s="1">
        <v>35</v>
      </c>
      <c r="E1594" s="1">
        <v>1398</v>
      </c>
      <c r="F1594" s="1" t="s">
        <v>107</v>
      </c>
      <c r="G1594" s="2">
        <v>45811</v>
      </c>
      <c r="H1594" s="1" t="s">
        <v>49</v>
      </c>
      <c r="I1594" s="1" t="s">
        <v>37</v>
      </c>
      <c r="J1594" s="1" t="s">
        <v>112</v>
      </c>
      <c r="K1594" s="1">
        <v>3</v>
      </c>
      <c r="L1594" s="1">
        <v>15</v>
      </c>
      <c r="M1594" s="1" t="s">
        <v>39</v>
      </c>
      <c r="N1594" s="1"/>
      <c r="O1594" s="1">
        <v>50.9</v>
      </c>
      <c r="P1594" s="35">
        <f t="shared" si="76"/>
        <v>0.50900000000000001</v>
      </c>
      <c r="Q1594" s="1">
        <f t="shared" si="75"/>
        <v>0.16201973206754947</v>
      </c>
      <c r="R1594" s="1">
        <v>13</v>
      </c>
      <c r="S1594" s="1">
        <v>10.5</v>
      </c>
      <c r="T1594" s="1">
        <f t="shared" si="77"/>
        <v>2.0617010905595669E-2</v>
      </c>
      <c r="U1594" s="1">
        <v>9</v>
      </c>
      <c r="V1594" s="1">
        <v>12</v>
      </c>
      <c r="W1594" s="1">
        <v>2</v>
      </c>
      <c r="X1594" s="1">
        <v>0</v>
      </c>
      <c r="Y1594" s="1">
        <v>0</v>
      </c>
      <c r="Z1594" s="1">
        <v>0</v>
      </c>
      <c r="AA1594" s="1">
        <v>0</v>
      </c>
      <c r="AB1594" s="1">
        <v>1</v>
      </c>
      <c r="AC1594" s="1" t="s">
        <v>41</v>
      </c>
      <c r="AD1594" s="1" t="s">
        <v>87</v>
      </c>
      <c r="AE1594" s="1" t="s">
        <v>40</v>
      </c>
      <c r="AF1594" s="3">
        <v>4735676.0217000004</v>
      </c>
      <c r="AG1594" s="3">
        <v>2591460.1609</v>
      </c>
      <c r="AH1594" s="3">
        <v>-75.407432999999997</v>
      </c>
      <c r="AI1594" s="3">
        <v>9.344341</v>
      </c>
    </row>
    <row r="1595" spans="1:35" ht="15.75" hidden="1" customHeight="1" x14ac:dyDescent="0.25">
      <c r="A1595" s="1" t="s">
        <v>109</v>
      </c>
      <c r="B1595" s="1" t="s">
        <v>110</v>
      </c>
      <c r="C1595" s="1" t="s">
        <v>111</v>
      </c>
      <c r="D1595" s="1">
        <v>35</v>
      </c>
      <c r="E1595" s="1">
        <v>1399</v>
      </c>
      <c r="F1595" s="1" t="s">
        <v>107</v>
      </c>
      <c r="G1595" s="2">
        <v>45811</v>
      </c>
      <c r="H1595" s="1" t="s">
        <v>49</v>
      </c>
      <c r="I1595" s="1" t="s">
        <v>37</v>
      </c>
      <c r="J1595" s="1" t="s">
        <v>112</v>
      </c>
      <c r="K1595" s="1">
        <v>3</v>
      </c>
      <c r="L1595" s="1">
        <v>16</v>
      </c>
      <c r="M1595" s="1" t="s">
        <v>54</v>
      </c>
      <c r="N1595" s="1"/>
      <c r="O1595" s="1">
        <v>79</v>
      </c>
      <c r="P1595" s="35">
        <f t="shared" si="76"/>
        <v>0.79</v>
      </c>
      <c r="Q1595" s="1">
        <f t="shared" si="75"/>
        <v>0.25146481008519467</v>
      </c>
      <c r="R1595" s="1">
        <v>4.5</v>
      </c>
      <c r="S1595" s="1">
        <v>1.8</v>
      </c>
      <c r="T1595" s="1">
        <f t="shared" si="77"/>
        <v>4.966429999182595E-2</v>
      </c>
      <c r="U1595" s="1">
        <v>0</v>
      </c>
      <c r="V1595" s="1">
        <v>6</v>
      </c>
      <c r="W1595" s="1"/>
      <c r="X1595" s="1"/>
      <c r="Y1595" s="1"/>
      <c r="Z1595" s="1"/>
      <c r="AA1595" s="1"/>
      <c r="AB1595" s="1"/>
      <c r="AC1595" s="1" t="s">
        <v>41</v>
      </c>
      <c r="AD1595" s="1" t="s">
        <v>87</v>
      </c>
      <c r="AE1595" s="1" t="s">
        <v>40</v>
      </c>
      <c r="AF1595" s="3">
        <v>4735674.4921000004</v>
      </c>
      <c r="AG1595" s="3">
        <v>2591461.3881000001</v>
      </c>
      <c r="AH1595" s="3">
        <v>-75.407447000000005</v>
      </c>
      <c r="AI1595" s="3">
        <v>9.3443520010000007</v>
      </c>
    </row>
    <row r="1596" spans="1:35" ht="15.75" hidden="1" customHeight="1" x14ac:dyDescent="0.25">
      <c r="A1596" s="1" t="s">
        <v>109</v>
      </c>
      <c r="B1596" s="1" t="s">
        <v>110</v>
      </c>
      <c r="C1596" s="1" t="s">
        <v>111</v>
      </c>
      <c r="D1596" s="1">
        <v>35</v>
      </c>
      <c r="E1596" s="1">
        <v>1400</v>
      </c>
      <c r="F1596" s="1" t="s">
        <v>107</v>
      </c>
      <c r="G1596" s="2">
        <v>45811</v>
      </c>
      <c r="H1596" s="1" t="s">
        <v>49</v>
      </c>
      <c r="I1596" s="1" t="s">
        <v>37</v>
      </c>
      <c r="J1596" s="1" t="s">
        <v>112</v>
      </c>
      <c r="K1596" s="1">
        <v>3</v>
      </c>
      <c r="L1596" s="1">
        <v>17</v>
      </c>
      <c r="M1596" s="1" t="s">
        <v>39</v>
      </c>
      <c r="N1596" s="1"/>
      <c r="O1596" s="1">
        <v>58.4</v>
      </c>
      <c r="P1596" s="35">
        <f t="shared" si="76"/>
        <v>0.58399999999999996</v>
      </c>
      <c r="Q1596" s="1">
        <f t="shared" si="75"/>
        <v>0.18589297353133374</v>
      </c>
      <c r="R1596" s="1">
        <v>13</v>
      </c>
      <c r="S1596" s="1">
        <v>11</v>
      </c>
      <c r="T1596" s="1">
        <f t="shared" si="77"/>
        <v>2.7140374135574723E-2</v>
      </c>
      <c r="U1596" s="1">
        <v>9</v>
      </c>
      <c r="V1596" s="1">
        <v>12</v>
      </c>
      <c r="W1596" s="1">
        <v>3</v>
      </c>
      <c r="X1596" s="1">
        <v>0</v>
      </c>
      <c r="Y1596" s="1">
        <v>0</v>
      </c>
      <c r="Z1596" s="1">
        <v>0</v>
      </c>
      <c r="AA1596" s="1">
        <v>0</v>
      </c>
      <c r="AB1596" s="1">
        <v>1</v>
      </c>
      <c r="AC1596" s="1" t="s">
        <v>41</v>
      </c>
      <c r="AD1596" s="1" t="s">
        <v>87</v>
      </c>
      <c r="AE1596" s="1" t="s">
        <v>40</v>
      </c>
      <c r="AF1596" s="3">
        <v>4735671.0532999998</v>
      </c>
      <c r="AG1596" s="3">
        <v>2591456.5446000001</v>
      </c>
      <c r="AH1596" s="3">
        <v>-75.407477999999998</v>
      </c>
      <c r="AI1596" s="3">
        <v>9.3443080009999999</v>
      </c>
    </row>
    <row r="1597" spans="1:35" ht="15.75" hidden="1" customHeight="1" x14ac:dyDescent="0.25">
      <c r="A1597" s="1" t="s">
        <v>109</v>
      </c>
      <c r="B1597" s="1" t="s">
        <v>110</v>
      </c>
      <c r="C1597" s="1" t="s">
        <v>111</v>
      </c>
      <c r="D1597" s="1">
        <v>35</v>
      </c>
      <c r="E1597" s="1">
        <v>1401</v>
      </c>
      <c r="F1597" s="1" t="s">
        <v>107</v>
      </c>
      <c r="G1597" s="2">
        <v>45811</v>
      </c>
      <c r="H1597" s="1" t="s">
        <v>49</v>
      </c>
      <c r="I1597" s="1" t="s">
        <v>37</v>
      </c>
      <c r="J1597" s="1" t="s">
        <v>112</v>
      </c>
      <c r="K1597" s="1">
        <v>3</v>
      </c>
      <c r="L1597" s="1">
        <v>18</v>
      </c>
      <c r="M1597" s="1" t="s">
        <v>39</v>
      </c>
      <c r="N1597" s="1"/>
      <c r="O1597" s="1">
        <v>55.8</v>
      </c>
      <c r="P1597" s="35">
        <f t="shared" si="76"/>
        <v>0.55799999999999994</v>
      </c>
      <c r="Q1597" s="1">
        <f t="shared" si="75"/>
        <v>0.17761691649055519</v>
      </c>
      <c r="R1597" s="1">
        <v>12.5</v>
      </c>
      <c r="S1597" s="1">
        <v>10</v>
      </c>
      <c r="T1597" s="1">
        <f t="shared" si="77"/>
        <v>2.4777559850432448E-2</v>
      </c>
      <c r="U1597" s="1">
        <v>9</v>
      </c>
      <c r="V1597" s="1">
        <v>12</v>
      </c>
      <c r="W1597" s="1">
        <v>2</v>
      </c>
      <c r="X1597" s="1">
        <v>0</v>
      </c>
      <c r="Y1597" s="1">
        <v>0</v>
      </c>
      <c r="Z1597" s="1">
        <v>0</v>
      </c>
      <c r="AA1597" s="1">
        <v>0</v>
      </c>
      <c r="AB1597" s="1">
        <v>2</v>
      </c>
      <c r="AC1597" s="1" t="s">
        <v>41</v>
      </c>
      <c r="AD1597" s="1" t="s">
        <v>87</v>
      </c>
      <c r="AE1597" s="1" t="s">
        <v>40</v>
      </c>
      <c r="AF1597" s="3">
        <v>4735676.1452000001</v>
      </c>
      <c r="AG1597" s="3">
        <v>2591462.1510999999</v>
      </c>
      <c r="AH1597" s="3">
        <v>-75.407432</v>
      </c>
      <c r="AI1597" s="3">
        <v>9.3443590010000008</v>
      </c>
    </row>
    <row r="1598" spans="1:35" ht="15.75" hidden="1" customHeight="1" x14ac:dyDescent="0.25">
      <c r="A1598" s="1" t="s">
        <v>109</v>
      </c>
      <c r="B1598" s="1" t="s">
        <v>110</v>
      </c>
      <c r="C1598" s="1" t="s">
        <v>111</v>
      </c>
      <c r="D1598" s="1">
        <v>35</v>
      </c>
      <c r="E1598" s="1">
        <v>1402</v>
      </c>
      <c r="F1598" s="1" t="s">
        <v>107</v>
      </c>
      <c r="G1598" s="2">
        <v>45811</v>
      </c>
      <c r="H1598" s="1" t="s">
        <v>49</v>
      </c>
      <c r="I1598" s="1" t="s">
        <v>37</v>
      </c>
      <c r="J1598" s="1" t="s">
        <v>112</v>
      </c>
      <c r="K1598" s="1">
        <v>3</v>
      </c>
      <c r="L1598" s="1">
        <v>19</v>
      </c>
      <c r="M1598" s="1" t="s">
        <v>54</v>
      </c>
      <c r="N1598" s="1"/>
      <c r="O1598" s="1">
        <v>65.5</v>
      </c>
      <c r="P1598" s="35">
        <f t="shared" si="76"/>
        <v>0.65500000000000003</v>
      </c>
      <c r="Q1598" s="1">
        <f t="shared" si="75"/>
        <v>0.20849297545038289</v>
      </c>
      <c r="R1598" s="1">
        <v>4</v>
      </c>
      <c r="S1598" s="1">
        <v>1.5</v>
      </c>
      <c r="T1598" s="1">
        <f t="shared" si="77"/>
        <v>3.4140724730000203E-2</v>
      </c>
      <c r="U1598" s="1">
        <v>0</v>
      </c>
      <c r="V1598" s="1">
        <v>5</v>
      </c>
      <c r="W1598" s="1"/>
      <c r="X1598" s="1"/>
      <c r="Y1598" s="1"/>
      <c r="Z1598" s="1"/>
      <c r="AA1598" s="1"/>
      <c r="AB1598" s="1"/>
      <c r="AC1598" s="1" t="s">
        <v>41</v>
      </c>
      <c r="AD1598" s="1" t="s">
        <v>87</v>
      </c>
      <c r="AE1598" s="1" t="s">
        <v>40</v>
      </c>
      <c r="AF1598" s="3">
        <v>4735671.0782000003</v>
      </c>
      <c r="AG1598" s="3">
        <v>2591460.1946</v>
      </c>
      <c r="AH1598" s="3">
        <v>-75.407477999999998</v>
      </c>
      <c r="AI1598" s="3">
        <v>9.344341</v>
      </c>
    </row>
    <row r="1599" spans="1:35" ht="15.75" hidden="1" customHeight="1" x14ac:dyDescent="0.25">
      <c r="A1599" s="1" t="s">
        <v>109</v>
      </c>
      <c r="B1599" s="1" t="s">
        <v>110</v>
      </c>
      <c r="C1599" s="1" t="s">
        <v>111</v>
      </c>
      <c r="D1599" s="1">
        <v>35</v>
      </c>
      <c r="E1599" s="1">
        <v>1403</v>
      </c>
      <c r="F1599" s="1" t="s">
        <v>107</v>
      </c>
      <c r="G1599" s="2">
        <v>45811</v>
      </c>
      <c r="H1599" s="1" t="s">
        <v>49</v>
      </c>
      <c r="I1599" s="1" t="s">
        <v>37</v>
      </c>
      <c r="J1599" s="1" t="s">
        <v>112</v>
      </c>
      <c r="K1599" s="1">
        <v>3</v>
      </c>
      <c r="L1599" s="1">
        <v>20</v>
      </c>
      <c r="M1599" s="1" t="s">
        <v>39</v>
      </c>
      <c r="N1599" s="1"/>
      <c r="O1599" s="1">
        <v>59.5</v>
      </c>
      <c r="P1599" s="35">
        <f t="shared" si="76"/>
        <v>0.59499999999999997</v>
      </c>
      <c r="Q1599" s="1">
        <f t="shared" si="75"/>
        <v>0.18939438227935546</v>
      </c>
      <c r="R1599" s="1">
        <v>10.5</v>
      </c>
      <c r="S1599" s="1">
        <v>8.5</v>
      </c>
      <c r="T1599" s="1">
        <f t="shared" si="77"/>
        <v>2.8172414364054123E-2</v>
      </c>
      <c r="U1599" s="1">
        <v>9</v>
      </c>
      <c r="V1599" s="1">
        <v>12</v>
      </c>
      <c r="W1599" s="1">
        <v>4</v>
      </c>
      <c r="X1599" s="1">
        <v>0</v>
      </c>
      <c r="Y1599" s="1">
        <v>0</v>
      </c>
      <c r="Z1599" s="1">
        <v>0</v>
      </c>
      <c r="AA1599" s="1">
        <v>0</v>
      </c>
      <c r="AB1599" s="1">
        <v>0</v>
      </c>
      <c r="AC1599" s="1" t="s">
        <v>41</v>
      </c>
      <c r="AD1599" s="1" t="s">
        <v>87</v>
      </c>
      <c r="AE1599" s="1" t="s">
        <v>40</v>
      </c>
      <c r="AF1599" s="3">
        <v>4735673.3624999998</v>
      </c>
      <c r="AG1599" s="3">
        <v>2591456.8605999998</v>
      </c>
      <c r="AH1599" s="3">
        <v>-75.407456999999994</v>
      </c>
      <c r="AI1599" s="3">
        <v>9.3443109999999994</v>
      </c>
    </row>
    <row r="1600" spans="1:35" ht="15.75" hidden="1" customHeight="1" x14ac:dyDescent="0.25">
      <c r="A1600" s="1" t="s">
        <v>109</v>
      </c>
      <c r="B1600" s="1" t="s">
        <v>110</v>
      </c>
      <c r="C1600" s="1" t="s">
        <v>111</v>
      </c>
      <c r="D1600" s="1">
        <v>35</v>
      </c>
      <c r="E1600" s="1">
        <v>1404</v>
      </c>
      <c r="F1600" s="1" t="s">
        <v>107</v>
      </c>
      <c r="G1600" s="2">
        <v>45811</v>
      </c>
      <c r="H1600" s="1" t="s">
        <v>49</v>
      </c>
      <c r="I1600" s="1" t="s">
        <v>37</v>
      </c>
      <c r="J1600" s="1" t="s">
        <v>112</v>
      </c>
      <c r="K1600" s="1">
        <v>3</v>
      </c>
      <c r="L1600" s="1">
        <v>21</v>
      </c>
      <c r="M1600" s="1" t="s">
        <v>39</v>
      </c>
      <c r="N1600" s="1"/>
      <c r="O1600" s="1">
        <v>60.9</v>
      </c>
      <c r="P1600" s="35">
        <f t="shared" si="76"/>
        <v>0.60899999999999999</v>
      </c>
      <c r="Q1600" s="1">
        <f t="shared" si="75"/>
        <v>0.19385072068592851</v>
      </c>
      <c r="R1600" s="1">
        <v>11.5</v>
      </c>
      <c r="S1600" s="1">
        <v>9.1999999999999993</v>
      </c>
      <c r="T1600" s="1">
        <f t="shared" si="77"/>
        <v>2.9513772224432615E-2</v>
      </c>
      <c r="U1600" s="1">
        <v>9</v>
      </c>
      <c r="V1600" s="1">
        <v>12</v>
      </c>
      <c r="W1600" s="1">
        <v>2</v>
      </c>
      <c r="X1600" s="1">
        <v>0</v>
      </c>
      <c r="Y1600" s="1">
        <v>0</v>
      </c>
      <c r="Z1600" s="1">
        <v>0</v>
      </c>
      <c r="AA1600" s="1">
        <v>0</v>
      </c>
      <c r="AB1600" s="1">
        <v>1</v>
      </c>
      <c r="AC1600" s="1" t="s">
        <v>41</v>
      </c>
      <c r="AD1600" s="1" t="s">
        <v>87</v>
      </c>
      <c r="AE1600" s="1" t="s">
        <v>40</v>
      </c>
      <c r="AF1600" s="3">
        <v>4735669.2933</v>
      </c>
      <c r="AG1600" s="3">
        <v>2591456.2247000001</v>
      </c>
      <c r="AH1600" s="3">
        <v>-75.407494</v>
      </c>
      <c r="AI1600" s="3">
        <v>9.3443050000000003</v>
      </c>
    </row>
    <row r="1601" spans="1:35" ht="15.75" hidden="1" customHeight="1" x14ac:dyDescent="0.25">
      <c r="A1601" s="1" t="s">
        <v>109</v>
      </c>
      <c r="B1601" s="1" t="s">
        <v>110</v>
      </c>
      <c r="C1601" s="1" t="s">
        <v>111</v>
      </c>
      <c r="D1601" s="1">
        <v>35</v>
      </c>
      <c r="E1601" s="1">
        <v>1405</v>
      </c>
      <c r="F1601" s="1" t="s">
        <v>107</v>
      </c>
      <c r="G1601" s="2">
        <v>45811</v>
      </c>
      <c r="H1601" s="1" t="s">
        <v>49</v>
      </c>
      <c r="I1601" s="1" t="s">
        <v>37</v>
      </c>
      <c r="J1601" s="1" t="s">
        <v>112</v>
      </c>
      <c r="K1601" s="1">
        <v>3</v>
      </c>
      <c r="L1601" s="1">
        <v>22</v>
      </c>
      <c r="M1601" s="1" t="s">
        <v>39</v>
      </c>
      <c r="N1601" s="1"/>
      <c r="O1601" s="1">
        <v>56.5</v>
      </c>
      <c r="P1601" s="35">
        <f t="shared" si="76"/>
        <v>0.56499999999999995</v>
      </c>
      <c r="Q1601" s="1">
        <f t="shared" si="75"/>
        <v>0.17984508569384172</v>
      </c>
      <c r="R1601" s="1">
        <v>11.5</v>
      </c>
      <c r="S1601" s="1">
        <v>9.5</v>
      </c>
      <c r="T1601" s="1">
        <f t="shared" si="77"/>
        <v>2.5403118354255141E-2</v>
      </c>
      <c r="U1601" s="1">
        <v>9</v>
      </c>
      <c r="V1601" s="1">
        <v>12</v>
      </c>
      <c r="W1601" s="1">
        <v>3</v>
      </c>
      <c r="X1601" s="1">
        <v>0</v>
      </c>
      <c r="Y1601" s="1">
        <v>0</v>
      </c>
      <c r="Z1601" s="1">
        <v>0</v>
      </c>
      <c r="AA1601" s="1">
        <v>0</v>
      </c>
      <c r="AB1601" s="1">
        <v>0</v>
      </c>
      <c r="AC1601" s="1" t="s">
        <v>41</v>
      </c>
      <c r="AD1601" s="1" t="s">
        <v>87</v>
      </c>
      <c r="AE1601" s="1" t="s">
        <v>40</v>
      </c>
      <c r="AF1601" s="3">
        <v>4735670.0464000003</v>
      </c>
      <c r="AG1601" s="3">
        <v>2591453.8966999999</v>
      </c>
      <c r="AH1601" s="3">
        <v>-75.407487000000003</v>
      </c>
      <c r="AI1601" s="3">
        <v>9.344284</v>
      </c>
    </row>
    <row r="1602" spans="1:35" ht="15.75" hidden="1" customHeight="1" x14ac:dyDescent="0.25">
      <c r="A1602" s="1" t="s">
        <v>109</v>
      </c>
      <c r="B1602" s="1" t="s">
        <v>110</v>
      </c>
      <c r="C1602" s="1" t="s">
        <v>111</v>
      </c>
      <c r="D1602" s="1">
        <v>35</v>
      </c>
      <c r="E1602" s="1">
        <v>1406</v>
      </c>
      <c r="F1602" s="1" t="s">
        <v>107</v>
      </c>
      <c r="G1602" s="2">
        <v>45811</v>
      </c>
      <c r="H1602" s="1" t="s">
        <v>49</v>
      </c>
      <c r="I1602" s="1" t="s">
        <v>37</v>
      </c>
      <c r="J1602" s="1" t="s">
        <v>112</v>
      </c>
      <c r="K1602" s="1">
        <v>3</v>
      </c>
      <c r="L1602" s="1">
        <v>23</v>
      </c>
      <c r="M1602" s="1" t="s">
        <v>39</v>
      </c>
      <c r="N1602" s="1"/>
      <c r="O1602" s="1">
        <v>56.3</v>
      </c>
      <c r="P1602" s="35">
        <f t="shared" si="76"/>
        <v>0.56299999999999994</v>
      </c>
      <c r="Q1602" s="1">
        <f t="shared" si="75"/>
        <v>0.17920846592147413</v>
      </c>
      <c r="R1602" s="1">
        <v>12</v>
      </c>
      <c r="S1602" s="1">
        <v>9.5</v>
      </c>
      <c r="T1602" s="1">
        <f t="shared" si="77"/>
        <v>2.5223591578447481E-2</v>
      </c>
      <c r="U1602" s="1">
        <v>9</v>
      </c>
      <c r="V1602" s="1">
        <v>12</v>
      </c>
      <c r="W1602" s="1">
        <v>2</v>
      </c>
      <c r="X1602" s="1">
        <v>0</v>
      </c>
      <c r="Y1602" s="1">
        <v>0</v>
      </c>
      <c r="Z1602" s="1">
        <v>0</v>
      </c>
      <c r="AA1602" s="1">
        <v>0</v>
      </c>
      <c r="AB1602" s="1">
        <v>0</v>
      </c>
      <c r="AC1602" s="1" t="s">
        <v>41</v>
      </c>
      <c r="AD1602" s="1" t="s">
        <v>87</v>
      </c>
      <c r="AE1602" s="1" t="s">
        <v>40</v>
      </c>
      <c r="AF1602" s="3">
        <v>4735671.4250999996</v>
      </c>
      <c r="AG1602" s="3">
        <v>2591462.7363999998</v>
      </c>
      <c r="AH1602" s="3">
        <v>-75.407475000000005</v>
      </c>
      <c r="AI1602" s="3">
        <v>9.3443640010000006</v>
      </c>
    </row>
    <row r="1603" spans="1:35" ht="15.75" hidden="1" customHeight="1" x14ac:dyDescent="0.25">
      <c r="A1603" s="1" t="s">
        <v>109</v>
      </c>
      <c r="B1603" s="1" t="s">
        <v>110</v>
      </c>
      <c r="C1603" s="1" t="s">
        <v>111</v>
      </c>
      <c r="D1603" s="1">
        <v>35</v>
      </c>
      <c r="E1603" s="1">
        <v>1407</v>
      </c>
      <c r="F1603" s="1" t="s">
        <v>107</v>
      </c>
      <c r="G1603" s="2">
        <v>45811</v>
      </c>
      <c r="H1603" s="1" t="s">
        <v>49</v>
      </c>
      <c r="I1603" s="1" t="s">
        <v>37</v>
      </c>
      <c r="J1603" s="1" t="s">
        <v>112</v>
      </c>
      <c r="K1603" s="1">
        <v>3</v>
      </c>
      <c r="L1603" s="1">
        <v>24</v>
      </c>
      <c r="M1603" s="1" t="s">
        <v>52</v>
      </c>
      <c r="N1603" s="1"/>
      <c r="O1603" s="1">
        <v>74</v>
      </c>
      <c r="P1603" s="35">
        <f t="shared" si="76"/>
        <v>0.74</v>
      </c>
      <c r="Q1603" s="1">
        <f t="shared" si="75"/>
        <v>0.2355493157760051</v>
      </c>
      <c r="R1603" s="1">
        <v>4</v>
      </c>
      <c r="S1603" s="1">
        <v>0.2</v>
      </c>
      <c r="T1603" s="1">
        <f t="shared" si="77"/>
        <v>4.3576623418560945E-2</v>
      </c>
      <c r="U1603" s="1">
        <v>0</v>
      </c>
      <c r="V1603" s="1">
        <v>4</v>
      </c>
      <c r="W1603" s="1"/>
      <c r="X1603" s="1"/>
      <c r="Y1603" s="1"/>
      <c r="Z1603" s="1"/>
      <c r="AA1603" s="1"/>
      <c r="AB1603" s="1"/>
      <c r="AC1603" s="1" t="s">
        <v>41</v>
      </c>
      <c r="AD1603" s="1" t="s">
        <v>87</v>
      </c>
      <c r="AE1603" s="1" t="s">
        <v>40</v>
      </c>
      <c r="AF1603" s="3">
        <v>4735670.7523999996</v>
      </c>
      <c r="AG1603" s="3">
        <v>2591460.7499000002</v>
      </c>
      <c r="AH1603" s="3">
        <v>-75.407481000000004</v>
      </c>
      <c r="AI1603" s="3">
        <v>9.3443459999999998</v>
      </c>
    </row>
    <row r="1604" spans="1:35" ht="15.75" hidden="1" customHeight="1" x14ac:dyDescent="0.25">
      <c r="A1604" s="1" t="s">
        <v>109</v>
      </c>
      <c r="B1604" s="1" t="s">
        <v>110</v>
      </c>
      <c r="C1604" s="1" t="s">
        <v>111</v>
      </c>
      <c r="D1604" s="1">
        <v>35</v>
      </c>
      <c r="E1604" s="1">
        <v>1408</v>
      </c>
      <c r="F1604" s="1" t="s">
        <v>107</v>
      </c>
      <c r="G1604" s="2">
        <v>45811</v>
      </c>
      <c r="H1604" s="1" t="s">
        <v>49</v>
      </c>
      <c r="I1604" s="1" t="s">
        <v>37</v>
      </c>
      <c r="J1604" s="1" t="s">
        <v>112</v>
      </c>
      <c r="K1604" s="1">
        <v>3</v>
      </c>
      <c r="L1604" s="1">
        <v>25</v>
      </c>
      <c r="M1604" s="1" t="s">
        <v>39</v>
      </c>
      <c r="N1604" s="1"/>
      <c r="O1604" s="1">
        <v>56.7</v>
      </c>
      <c r="P1604" s="35">
        <f t="shared" si="76"/>
        <v>0.56700000000000006</v>
      </c>
      <c r="Q1604" s="1">
        <f t="shared" si="75"/>
        <v>0.18048170546620934</v>
      </c>
      <c r="R1604" s="1">
        <v>12.5</v>
      </c>
      <c r="S1604" s="1">
        <v>10.5</v>
      </c>
      <c r="T1604" s="1">
        <f t="shared" si="77"/>
        <v>2.5583281749835176E-2</v>
      </c>
      <c r="U1604" s="1">
        <v>9</v>
      </c>
      <c r="V1604" s="1">
        <v>12</v>
      </c>
      <c r="W1604" s="1">
        <v>2</v>
      </c>
      <c r="X1604" s="1">
        <v>0</v>
      </c>
      <c r="Y1604" s="1">
        <v>0</v>
      </c>
      <c r="Z1604" s="1">
        <v>0</v>
      </c>
      <c r="AA1604" s="1">
        <v>0</v>
      </c>
      <c r="AB1604" s="1">
        <v>0</v>
      </c>
      <c r="AC1604" s="1" t="s">
        <v>41</v>
      </c>
      <c r="AD1604" s="1" t="s">
        <v>87</v>
      </c>
      <c r="AE1604" s="1" t="s">
        <v>40</v>
      </c>
      <c r="AF1604" s="3">
        <v>4735666.1271000002</v>
      </c>
      <c r="AG1604" s="3">
        <v>2591459.1222999999</v>
      </c>
      <c r="AH1604" s="3">
        <v>-75.407522999999998</v>
      </c>
      <c r="AI1604" s="3">
        <v>9.3443310000000004</v>
      </c>
    </row>
    <row r="1605" spans="1:35" ht="15.75" hidden="1" customHeight="1" x14ac:dyDescent="0.25">
      <c r="A1605" s="1" t="s">
        <v>109</v>
      </c>
      <c r="B1605" s="1" t="s">
        <v>110</v>
      </c>
      <c r="C1605" s="1" t="s">
        <v>111</v>
      </c>
      <c r="D1605" s="1">
        <v>35</v>
      </c>
      <c r="E1605" s="1">
        <v>1409</v>
      </c>
      <c r="F1605" s="1" t="s">
        <v>107</v>
      </c>
      <c r="G1605" s="2">
        <v>45811</v>
      </c>
      <c r="H1605" s="1" t="s">
        <v>49</v>
      </c>
      <c r="I1605" s="1" t="s">
        <v>37</v>
      </c>
      <c r="J1605" s="1" t="s">
        <v>112</v>
      </c>
      <c r="K1605" s="1">
        <v>3</v>
      </c>
      <c r="L1605" s="1">
        <v>26</v>
      </c>
      <c r="M1605" s="1" t="s">
        <v>39</v>
      </c>
      <c r="N1605" s="1"/>
      <c r="O1605" s="1">
        <v>67.900000000000006</v>
      </c>
      <c r="P1605" s="35">
        <f t="shared" si="76"/>
        <v>0.67900000000000005</v>
      </c>
      <c r="Q1605" s="1">
        <f t="shared" si="75"/>
        <v>0.21613241271879388</v>
      </c>
      <c r="R1605" s="1">
        <v>12.2</v>
      </c>
      <c r="S1605" s="1">
        <v>9.8000000000000007</v>
      </c>
      <c r="T1605" s="1">
        <f t="shared" si="77"/>
        <v>3.6688477059015262E-2</v>
      </c>
      <c r="U1605" s="1">
        <v>9</v>
      </c>
      <c r="V1605" s="1">
        <v>12</v>
      </c>
      <c r="W1605" s="1">
        <v>2</v>
      </c>
      <c r="X1605" s="1">
        <v>1</v>
      </c>
      <c r="Y1605" s="1">
        <v>0</v>
      </c>
      <c r="Z1605" s="1">
        <v>0</v>
      </c>
      <c r="AA1605" s="1">
        <v>0</v>
      </c>
      <c r="AB1605" s="1">
        <v>0</v>
      </c>
      <c r="AC1605" s="1" t="s">
        <v>41</v>
      </c>
      <c r="AD1605" s="1" t="s">
        <v>87</v>
      </c>
      <c r="AE1605" s="1" t="s">
        <v>40</v>
      </c>
      <c r="AF1605" s="3">
        <v>4735663.5974000003</v>
      </c>
      <c r="AG1605" s="3">
        <v>2591458.6971</v>
      </c>
      <c r="AH1605" s="3">
        <v>-75.407545999999996</v>
      </c>
      <c r="AI1605" s="3">
        <v>9.3443269999999998</v>
      </c>
    </row>
    <row r="1606" spans="1:35" ht="15.75" hidden="1" customHeight="1" x14ac:dyDescent="0.25">
      <c r="A1606" s="1" t="s">
        <v>109</v>
      </c>
      <c r="B1606" s="1" t="s">
        <v>110</v>
      </c>
      <c r="C1606" s="1" t="s">
        <v>111</v>
      </c>
      <c r="D1606" s="1">
        <v>35</v>
      </c>
      <c r="E1606" s="1">
        <v>1410</v>
      </c>
      <c r="F1606" s="1" t="s">
        <v>107</v>
      </c>
      <c r="G1606" s="2">
        <v>45811</v>
      </c>
      <c r="H1606" s="1" t="s">
        <v>49</v>
      </c>
      <c r="I1606" s="1" t="s">
        <v>37</v>
      </c>
      <c r="J1606" s="1" t="s">
        <v>112</v>
      </c>
      <c r="K1606" s="1">
        <v>3</v>
      </c>
      <c r="L1606" s="1">
        <v>27</v>
      </c>
      <c r="M1606" s="1" t="s">
        <v>39</v>
      </c>
      <c r="N1606" s="1"/>
      <c r="O1606" s="1">
        <v>57.2</v>
      </c>
      <c r="P1606" s="35">
        <f t="shared" si="76"/>
        <v>0.57200000000000006</v>
      </c>
      <c r="Q1606" s="1">
        <f t="shared" si="75"/>
        <v>0.18207325489712828</v>
      </c>
      <c r="R1606" s="1">
        <v>12</v>
      </c>
      <c r="S1606" s="1">
        <v>10</v>
      </c>
      <c r="T1606" s="1">
        <f t="shared" si="77"/>
        <v>2.6036475450289347E-2</v>
      </c>
      <c r="U1606" s="1">
        <v>9</v>
      </c>
      <c r="V1606" s="1">
        <v>12</v>
      </c>
      <c r="W1606" s="1">
        <v>2</v>
      </c>
      <c r="X1606" s="1">
        <v>0</v>
      </c>
      <c r="Y1606" s="1">
        <v>0</v>
      </c>
      <c r="Z1606" s="1">
        <v>0</v>
      </c>
      <c r="AA1606" s="1">
        <v>0</v>
      </c>
      <c r="AB1606" s="1">
        <v>0</v>
      </c>
      <c r="AC1606" s="1" t="s">
        <v>41</v>
      </c>
      <c r="AD1606" s="1" t="s">
        <v>87</v>
      </c>
      <c r="AE1606" s="1" t="s">
        <v>40</v>
      </c>
      <c r="AF1606" s="3">
        <v>4735666.2588</v>
      </c>
      <c r="AG1606" s="3">
        <v>2591462.3292</v>
      </c>
      <c r="AH1606" s="3">
        <v>-75.407522</v>
      </c>
      <c r="AI1606" s="3">
        <v>9.34436</v>
      </c>
    </row>
    <row r="1607" spans="1:35" ht="15.75" hidden="1" customHeight="1" x14ac:dyDescent="0.25">
      <c r="A1607" s="1" t="s">
        <v>109</v>
      </c>
      <c r="B1607" s="1" t="s">
        <v>110</v>
      </c>
      <c r="C1607" s="1" t="s">
        <v>111</v>
      </c>
      <c r="D1607" s="1">
        <v>35</v>
      </c>
      <c r="E1607" s="1" t="s">
        <v>40</v>
      </c>
      <c r="F1607" s="1" t="s">
        <v>107</v>
      </c>
      <c r="G1607" s="2">
        <v>45811</v>
      </c>
      <c r="H1607" s="1" t="s">
        <v>49</v>
      </c>
      <c r="I1607" s="1" t="s">
        <v>37</v>
      </c>
      <c r="J1607" s="1" t="s">
        <v>112</v>
      </c>
      <c r="K1607" s="1">
        <v>3</v>
      </c>
      <c r="L1607" s="1">
        <v>28</v>
      </c>
      <c r="M1607" s="1" t="s">
        <v>44</v>
      </c>
      <c r="N1607" s="1">
        <v>15</v>
      </c>
      <c r="O1607" s="1"/>
      <c r="P1607" s="35">
        <f t="shared" si="76"/>
        <v>0</v>
      </c>
      <c r="Q1607" s="1">
        <f t="shared" si="75"/>
        <v>0</v>
      </c>
      <c r="R1607" s="1"/>
      <c r="S1607" s="1"/>
      <c r="T1607" s="1">
        <f t="shared" si="77"/>
        <v>0</v>
      </c>
      <c r="U1607" s="1"/>
      <c r="V1607" s="1"/>
      <c r="W1607" s="1"/>
      <c r="X1607" s="1"/>
      <c r="Y1607" s="1"/>
      <c r="Z1607" s="1"/>
      <c r="AA1607" s="1"/>
      <c r="AB1607" s="1"/>
      <c r="AC1607" s="1" t="s">
        <v>41</v>
      </c>
      <c r="AD1607" s="1" t="s">
        <v>87</v>
      </c>
      <c r="AE1607" s="1" t="s">
        <v>40</v>
      </c>
    </row>
    <row r="1608" spans="1:35" ht="15.75" hidden="1" customHeight="1" x14ac:dyDescent="0.25">
      <c r="A1608" s="1" t="s">
        <v>109</v>
      </c>
      <c r="B1608" s="1" t="s">
        <v>110</v>
      </c>
      <c r="C1608" s="1" t="s">
        <v>111</v>
      </c>
      <c r="D1608" s="1">
        <v>35</v>
      </c>
      <c r="E1608" s="1" t="s">
        <v>40</v>
      </c>
      <c r="F1608" s="1" t="s">
        <v>107</v>
      </c>
      <c r="G1608" s="2">
        <v>45811</v>
      </c>
      <c r="H1608" s="1" t="s">
        <v>49</v>
      </c>
      <c r="I1608" s="1" t="s">
        <v>37</v>
      </c>
      <c r="J1608" s="1" t="s">
        <v>112</v>
      </c>
      <c r="K1608" s="1">
        <v>3</v>
      </c>
      <c r="L1608" s="1">
        <v>29</v>
      </c>
      <c r="M1608" s="1" t="s">
        <v>47</v>
      </c>
      <c r="N1608" s="1">
        <v>2</v>
      </c>
      <c r="O1608" s="1"/>
      <c r="P1608" s="35">
        <f t="shared" si="76"/>
        <v>0</v>
      </c>
      <c r="Q1608" s="1">
        <f t="shared" si="75"/>
        <v>0</v>
      </c>
      <c r="R1608" s="1"/>
      <c r="S1608" s="1"/>
      <c r="T1608" s="1">
        <f t="shared" si="77"/>
        <v>0</v>
      </c>
      <c r="U1608" s="1"/>
      <c r="V1608" s="1"/>
      <c r="W1608" s="1"/>
      <c r="X1608" s="1"/>
      <c r="Y1608" s="1"/>
      <c r="Z1608" s="1"/>
      <c r="AA1608" s="1"/>
      <c r="AB1608" s="1"/>
      <c r="AC1608" s="1" t="s">
        <v>41</v>
      </c>
      <c r="AD1608" s="1" t="s">
        <v>87</v>
      </c>
      <c r="AE1608" s="1" t="s">
        <v>40</v>
      </c>
    </row>
    <row r="1609" spans="1:35" ht="15.75" hidden="1" customHeight="1" x14ac:dyDescent="0.25">
      <c r="A1609" s="1" t="s">
        <v>109</v>
      </c>
      <c r="B1609" s="1" t="s">
        <v>110</v>
      </c>
      <c r="C1609" s="1" t="s">
        <v>111</v>
      </c>
      <c r="D1609" s="1">
        <v>35</v>
      </c>
      <c r="E1609" s="1" t="s">
        <v>40</v>
      </c>
      <c r="F1609" s="1" t="s">
        <v>107</v>
      </c>
      <c r="G1609" s="2">
        <v>45811</v>
      </c>
      <c r="H1609" s="1" t="s">
        <v>49</v>
      </c>
      <c r="I1609" s="1" t="s">
        <v>37</v>
      </c>
      <c r="J1609" s="1" t="s">
        <v>112</v>
      </c>
      <c r="K1609" s="1">
        <v>3</v>
      </c>
      <c r="L1609" s="1">
        <v>30</v>
      </c>
      <c r="M1609" s="1" t="s">
        <v>46</v>
      </c>
      <c r="N1609" s="1">
        <v>2</v>
      </c>
      <c r="O1609" s="1"/>
      <c r="P1609" s="35">
        <f t="shared" si="76"/>
        <v>0</v>
      </c>
      <c r="Q1609" s="1">
        <f t="shared" si="75"/>
        <v>0</v>
      </c>
      <c r="R1609" s="1"/>
      <c r="S1609" s="1"/>
      <c r="T1609" s="1">
        <f t="shared" si="77"/>
        <v>0</v>
      </c>
      <c r="U1609" s="1"/>
      <c r="V1609" s="1"/>
      <c r="W1609" s="1"/>
      <c r="X1609" s="1"/>
      <c r="Y1609" s="1"/>
      <c r="Z1609" s="1"/>
      <c r="AA1609" s="1"/>
      <c r="AB1609" s="1"/>
      <c r="AC1609" s="1" t="s">
        <v>41</v>
      </c>
      <c r="AD1609" s="1" t="s">
        <v>87</v>
      </c>
      <c r="AE1609" s="1" t="s">
        <v>40</v>
      </c>
    </row>
    <row r="1610" spans="1:35" ht="15.75" hidden="1" customHeight="1" x14ac:dyDescent="0.25">
      <c r="A1610" s="1" t="s">
        <v>109</v>
      </c>
      <c r="B1610" s="1" t="s">
        <v>110</v>
      </c>
      <c r="C1610" s="1" t="s">
        <v>111</v>
      </c>
      <c r="D1610" s="1">
        <v>35</v>
      </c>
      <c r="E1610" s="1">
        <v>1411</v>
      </c>
      <c r="F1610" s="1" t="s">
        <v>107</v>
      </c>
      <c r="G1610" s="2">
        <v>45811</v>
      </c>
      <c r="H1610" s="1" t="s">
        <v>49</v>
      </c>
      <c r="I1610" s="1" t="s">
        <v>37</v>
      </c>
      <c r="J1610" s="1" t="s">
        <v>112</v>
      </c>
      <c r="K1610" s="1">
        <v>4</v>
      </c>
      <c r="L1610" s="1">
        <v>31</v>
      </c>
      <c r="M1610" s="1" t="s">
        <v>39</v>
      </c>
      <c r="N1610" s="1"/>
      <c r="O1610" s="1">
        <v>59.9</v>
      </c>
      <c r="P1610" s="35">
        <f t="shared" si="76"/>
        <v>0.59899999999999998</v>
      </c>
      <c r="Q1610" s="1">
        <f t="shared" si="75"/>
        <v>0.19066762182409061</v>
      </c>
      <c r="R1610" s="1">
        <v>12.2</v>
      </c>
      <c r="S1610" s="1">
        <v>10</v>
      </c>
      <c r="T1610" s="1">
        <f t="shared" si="77"/>
        <v>2.8552476368157567E-2</v>
      </c>
      <c r="U1610" s="1">
        <v>10</v>
      </c>
      <c r="V1610" s="1">
        <v>13</v>
      </c>
      <c r="W1610" s="1">
        <v>2</v>
      </c>
      <c r="X1610" s="1">
        <v>0</v>
      </c>
      <c r="Y1610" s="1">
        <v>0</v>
      </c>
      <c r="Z1610" s="1">
        <v>0</v>
      </c>
      <c r="AA1610" s="1">
        <v>0</v>
      </c>
      <c r="AB1610" s="1">
        <v>0</v>
      </c>
      <c r="AC1610" s="1" t="s">
        <v>41</v>
      </c>
      <c r="AD1610" s="1" t="s">
        <v>87</v>
      </c>
      <c r="AE1610" s="1" t="s">
        <v>40</v>
      </c>
      <c r="AF1610" s="3">
        <v>4735668.6655000001</v>
      </c>
      <c r="AG1610" s="3">
        <v>2591444.7252000002</v>
      </c>
      <c r="AH1610" s="3">
        <v>-75.407499000000001</v>
      </c>
      <c r="AI1610" s="3">
        <v>9.344201</v>
      </c>
    </row>
    <row r="1611" spans="1:35" ht="15.75" hidden="1" customHeight="1" x14ac:dyDescent="0.25">
      <c r="A1611" s="1" t="s">
        <v>109</v>
      </c>
      <c r="B1611" s="1" t="s">
        <v>110</v>
      </c>
      <c r="C1611" s="1" t="s">
        <v>111</v>
      </c>
      <c r="D1611" s="1">
        <v>35</v>
      </c>
      <c r="E1611" s="1">
        <v>1412</v>
      </c>
      <c r="F1611" s="1" t="s">
        <v>107</v>
      </c>
      <c r="G1611" s="2">
        <v>45811</v>
      </c>
      <c r="H1611" s="1" t="s">
        <v>49</v>
      </c>
      <c r="I1611" s="1" t="s">
        <v>37</v>
      </c>
      <c r="J1611" s="1" t="s">
        <v>112</v>
      </c>
      <c r="K1611" s="1">
        <v>4</v>
      </c>
      <c r="L1611" s="1">
        <v>32</v>
      </c>
      <c r="M1611" s="1" t="s">
        <v>39</v>
      </c>
      <c r="N1611" s="1"/>
      <c r="O1611" s="1">
        <v>58</v>
      </c>
      <c r="P1611" s="35">
        <f t="shared" si="76"/>
        <v>0.57999999999999996</v>
      </c>
      <c r="Q1611" s="1">
        <f t="shared" si="75"/>
        <v>0.18461973398659859</v>
      </c>
      <c r="R1611" s="1">
        <v>12</v>
      </c>
      <c r="S1611" s="1">
        <v>10</v>
      </c>
      <c r="T1611" s="1">
        <f t="shared" si="77"/>
        <v>2.6769861428056794E-2</v>
      </c>
      <c r="U1611" s="1">
        <v>9</v>
      </c>
      <c r="V1611" s="1">
        <v>12</v>
      </c>
      <c r="W1611" s="1">
        <v>2</v>
      </c>
      <c r="X1611" s="1">
        <v>0</v>
      </c>
      <c r="Y1611" s="1">
        <v>0</v>
      </c>
      <c r="Z1611" s="1">
        <v>0</v>
      </c>
      <c r="AA1611" s="1">
        <v>0</v>
      </c>
      <c r="AB1611" s="1">
        <v>1</v>
      </c>
      <c r="AC1611" s="1" t="s">
        <v>41</v>
      </c>
      <c r="AD1611" s="1" t="s">
        <v>87</v>
      </c>
      <c r="AE1611" s="1" t="s">
        <v>40</v>
      </c>
      <c r="AF1611" s="3">
        <v>4735675.5279000001</v>
      </c>
      <c r="AG1611" s="3">
        <v>2591452.2001</v>
      </c>
      <c r="AH1611" s="3">
        <v>-75.407437000000002</v>
      </c>
      <c r="AI1611" s="3">
        <v>9.3442690000000006</v>
      </c>
    </row>
    <row r="1612" spans="1:35" ht="15.75" hidden="1" customHeight="1" x14ac:dyDescent="0.25">
      <c r="A1612" s="1" t="s">
        <v>109</v>
      </c>
      <c r="B1612" s="1" t="s">
        <v>110</v>
      </c>
      <c r="C1612" s="1" t="s">
        <v>111</v>
      </c>
      <c r="D1612" s="1">
        <v>35</v>
      </c>
      <c r="E1612" s="1">
        <v>1413</v>
      </c>
      <c r="F1612" s="1" t="s">
        <v>107</v>
      </c>
      <c r="G1612" s="2">
        <v>45811</v>
      </c>
      <c r="H1612" s="1" t="s">
        <v>49</v>
      </c>
      <c r="I1612" s="1" t="s">
        <v>37</v>
      </c>
      <c r="J1612" s="1" t="s">
        <v>112</v>
      </c>
      <c r="K1612" s="1">
        <v>4</v>
      </c>
      <c r="L1612" s="1">
        <v>33</v>
      </c>
      <c r="M1612" s="1" t="s">
        <v>39</v>
      </c>
      <c r="N1612" s="1"/>
      <c r="O1612" s="1">
        <v>57.5</v>
      </c>
      <c r="P1612" s="35">
        <f t="shared" si="76"/>
        <v>0.57499999999999996</v>
      </c>
      <c r="Q1612" s="1">
        <f t="shared" si="75"/>
        <v>0.18302818455567962</v>
      </c>
      <c r="R1612" s="1">
        <v>11.6</v>
      </c>
      <c r="S1612" s="1">
        <v>9.5</v>
      </c>
      <c r="T1612" s="1">
        <f t="shared" si="77"/>
        <v>2.6310301529878944E-2</v>
      </c>
      <c r="U1612" s="1">
        <v>8</v>
      </c>
      <c r="V1612" s="1">
        <v>11</v>
      </c>
      <c r="W1612" s="1">
        <v>2</v>
      </c>
      <c r="X1612" s="1">
        <v>0</v>
      </c>
      <c r="Y1612" s="1">
        <v>1</v>
      </c>
      <c r="Z1612" s="1">
        <v>0</v>
      </c>
      <c r="AA1612" s="1">
        <v>0</v>
      </c>
      <c r="AB1612" s="1">
        <v>0</v>
      </c>
      <c r="AC1612" s="1" t="s">
        <v>41</v>
      </c>
      <c r="AD1612" s="1" t="s">
        <v>87</v>
      </c>
      <c r="AE1612" s="1" t="s">
        <v>40</v>
      </c>
      <c r="AF1612" s="3">
        <v>4735676.9123</v>
      </c>
      <c r="AG1612" s="3">
        <v>2591445.7751000002</v>
      </c>
      <c r="AH1612" s="3">
        <v>-75.407424000000006</v>
      </c>
      <c r="AI1612" s="3">
        <v>9.3442110009999997</v>
      </c>
    </row>
    <row r="1613" spans="1:35" ht="15.75" hidden="1" customHeight="1" x14ac:dyDescent="0.25">
      <c r="A1613" s="1" t="s">
        <v>109</v>
      </c>
      <c r="B1613" s="1" t="s">
        <v>110</v>
      </c>
      <c r="C1613" s="1" t="s">
        <v>111</v>
      </c>
      <c r="D1613" s="1">
        <v>35</v>
      </c>
      <c r="E1613" s="1">
        <v>1414</v>
      </c>
      <c r="F1613" s="1" t="s">
        <v>107</v>
      </c>
      <c r="G1613" s="2">
        <v>45811</v>
      </c>
      <c r="H1613" s="1" t="s">
        <v>49</v>
      </c>
      <c r="I1613" s="1" t="s">
        <v>37</v>
      </c>
      <c r="J1613" s="1" t="s">
        <v>112</v>
      </c>
      <c r="K1613" s="1">
        <v>4</v>
      </c>
      <c r="L1613" s="1">
        <v>34</v>
      </c>
      <c r="M1613" s="1" t="s">
        <v>39</v>
      </c>
      <c r="N1613" s="1"/>
      <c r="O1613" s="1">
        <v>57.7</v>
      </c>
      <c r="P1613" s="35">
        <f t="shared" si="76"/>
        <v>0.57700000000000007</v>
      </c>
      <c r="Q1613" s="1">
        <f t="shared" si="75"/>
        <v>0.18366480432804724</v>
      </c>
      <c r="R1613" s="1">
        <v>12</v>
      </c>
      <c r="S1613" s="1">
        <v>10</v>
      </c>
      <c r="T1613" s="1">
        <f t="shared" si="77"/>
        <v>2.6493648024320818E-2</v>
      </c>
      <c r="U1613" s="1">
        <v>9</v>
      </c>
      <c r="V1613" s="1">
        <v>12</v>
      </c>
      <c r="W1613" s="1">
        <v>3</v>
      </c>
      <c r="X1613" s="1">
        <v>0</v>
      </c>
      <c r="Y1613" s="1">
        <v>0</v>
      </c>
      <c r="Z1613" s="1">
        <v>0</v>
      </c>
      <c r="AA1613" s="1">
        <v>0</v>
      </c>
      <c r="AB1613" s="1">
        <v>0</v>
      </c>
      <c r="AC1613" s="1" t="s">
        <v>41</v>
      </c>
      <c r="AD1613" s="1" t="s">
        <v>87</v>
      </c>
      <c r="AE1613" s="1" t="s">
        <v>40</v>
      </c>
      <c r="AF1613" s="3">
        <v>4735673.7559000002</v>
      </c>
      <c r="AG1613" s="3">
        <v>2591450.1105</v>
      </c>
      <c r="AH1613" s="3">
        <v>-75.407453000000004</v>
      </c>
      <c r="AI1613" s="3">
        <v>9.3442500000000006</v>
      </c>
    </row>
    <row r="1614" spans="1:35" ht="15.75" hidden="1" customHeight="1" x14ac:dyDescent="0.25">
      <c r="A1614" s="1" t="s">
        <v>109</v>
      </c>
      <c r="B1614" s="1" t="s">
        <v>110</v>
      </c>
      <c r="C1614" s="1" t="s">
        <v>111</v>
      </c>
      <c r="D1614" s="1">
        <v>35</v>
      </c>
      <c r="E1614" s="1">
        <v>1415</v>
      </c>
      <c r="F1614" s="1" t="s">
        <v>107</v>
      </c>
      <c r="G1614" s="2">
        <v>45811</v>
      </c>
      <c r="H1614" s="1" t="s">
        <v>49</v>
      </c>
      <c r="I1614" s="1" t="s">
        <v>37</v>
      </c>
      <c r="J1614" s="1" t="s">
        <v>112</v>
      </c>
      <c r="K1614" s="1">
        <v>4</v>
      </c>
      <c r="L1614" s="1">
        <v>35</v>
      </c>
      <c r="M1614" s="1" t="s">
        <v>39</v>
      </c>
      <c r="N1614" s="1"/>
      <c r="O1614" s="1">
        <v>66.599999999999994</v>
      </c>
      <c r="P1614" s="35">
        <f t="shared" si="76"/>
        <v>0.66599999999999993</v>
      </c>
      <c r="Q1614" s="1">
        <f t="shared" si="75"/>
        <v>0.21199438419840458</v>
      </c>
      <c r="R1614" s="1">
        <v>12</v>
      </c>
      <c r="S1614" s="1">
        <v>10.3</v>
      </c>
      <c r="T1614" s="1">
        <f t="shared" si="77"/>
        <v>3.5297064969034356E-2</v>
      </c>
      <c r="U1614" s="1">
        <v>9</v>
      </c>
      <c r="V1614" s="1">
        <v>12</v>
      </c>
      <c r="W1614" s="1">
        <v>3</v>
      </c>
      <c r="X1614" s="1">
        <v>0</v>
      </c>
      <c r="Y1614" s="1">
        <v>0</v>
      </c>
      <c r="Z1614" s="1">
        <v>0</v>
      </c>
      <c r="AA1614" s="1">
        <v>0</v>
      </c>
      <c r="AB1614" s="1">
        <v>0</v>
      </c>
      <c r="AC1614" s="1" t="s">
        <v>41</v>
      </c>
      <c r="AD1614" s="1" t="s">
        <v>87</v>
      </c>
      <c r="AE1614" s="1" t="s">
        <v>40</v>
      </c>
      <c r="AF1614" s="3">
        <v>4735665.6075999998</v>
      </c>
      <c r="AG1614" s="3">
        <v>2591447.4007999999</v>
      </c>
      <c r="AH1614" s="3">
        <v>-75.407527000000002</v>
      </c>
      <c r="AI1614" s="3">
        <v>9.3442249999999998</v>
      </c>
    </row>
    <row r="1615" spans="1:35" ht="15.75" hidden="1" customHeight="1" x14ac:dyDescent="0.25">
      <c r="A1615" s="1" t="s">
        <v>109</v>
      </c>
      <c r="B1615" s="1" t="s">
        <v>110</v>
      </c>
      <c r="C1615" s="1" t="s">
        <v>111</v>
      </c>
      <c r="D1615" s="1">
        <v>35</v>
      </c>
      <c r="E1615" s="1">
        <v>1416</v>
      </c>
      <c r="F1615" s="1" t="s">
        <v>107</v>
      </c>
      <c r="G1615" s="2">
        <v>45811</v>
      </c>
      <c r="H1615" s="1" t="s">
        <v>49</v>
      </c>
      <c r="I1615" s="1" t="s">
        <v>37</v>
      </c>
      <c r="J1615" s="1" t="s">
        <v>112</v>
      </c>
      <c r="K1615" s="1">
        <v>4</v>
      </c>
      <c r="L1615" s="1">
        <v>36</v>
      </c>
      <c r="M1615" s="1" t="s">
        <v>39</v>
      </c>
      <c r="N1615" s="1"/>
      <c r="O1615" s="1">
        <v>50.4</v>
      </c>
      <c r="P1615" s="35">
        <f t="shared" si="76"/>
        <v>0.504</v>
      </c>
      <c r="Q1615" s="1">
        <f t="shared" si="75"/>
        <v>0.1604281826366305</v>
      </c>
      <c r="R1615" s="1">
        <v>10.6</v>
      </c>
      <c r="S1615" s="1">
        <v>8.5</v>
      </c>
      <c r="T1615" s="1">
        <f t="shared" si="77"/>
        <v>2.0213951012215445E-2</v>
      </c>
      <c r="U1615" s="1">
        <v>9</v>
      </c>
      <c r="V1615" s="1">
        <v>12</v>
      </c>
      <c r="W1615" s="1">
        <v>2</v>
      </c>
      <c r="X1615" s="1">
        <v>0</v>
      </c>
      <c r="Y1615" s="1">
        <v>0</v>
      </c>
      <c r="Z1615" s="1">
        <v>0</v>
      </c>
      <c r="AA1615" s="1">
        <v>0</v>
      </c>
      <c r="AB1615" s="1">
        <v>0</v>
      </c>
      <c r="AC1615" s="1" t="s">
        <v>41</v>
      </c>
      <c r="AD1615" s="1" t="s">
        <v>87</v>
      </c>
      <c r="AE1615" s="1" t="s">
        <v>40</v>
      </c>
      <c r="AF1615" s="3">
        <v>4735662.4217999997</v>
      </c>
      <c r="AG1615" s="3">
        <v>2591447.4226000002</v>
      </c>
      <c r="AH1615" s="3">
        <v>-75.407556</v>
      </c>
      <c r="AI1615" s="3">
        <v>9.3442250009999999</v>
      </c>
    </row>
    <row r="1616" spans="1:35" ht="15.75" hidden="1" customHeight="1" x14ac:dyDescent="0.25">
      <c r="A1616" s="1" t="s">
        <v>109</v>
      </c>
      <c r="B1616" s="1" t="s">
        <v>110</v>
      </c>
      <c r="C1616" s="1" t="s">
        <v>111</v>
      </c>
      <c r="D1616" s="1">
        <v>35</v>
      </c>
      <c r="E1616" s="1">
        <v>1417</v>
      </c>
      <c r="F1616" s="1" t="s">
        <v>107</v>
      </c>
      <c r="G1616" s="2">
        <v>45811</v>
      </c>
      <c r="H1616" s="1" t="s">
        <v>49</v>
      </c>
      <c r="I1616" s="1" t="s">
        <v>37</v>
      </c>
      <c r="J1616" s="1" t="s">
        <v>112</v>
      </c>
      <c r="K1616" s="1">
        <v>4</v>
      </c>
      <c r="L1616" s="1">
        <v>37</v>
      </c>
      <c r="M1616" s="1" t="s">
        <v>39</v>
      </c>
      <c r="N1616" s="1"/>
      <c r="O1616" s="1">
        <v>53.4</v>
      </c>
      <c r="P1616" s="35">
        <f t="shared" si="76"/>
        <v>0.53400000000000003</v>
      </c>
      <c r="Q1616" s="1">
        <f t="shared" si="75"/>
        <v>0.16997747922214423</v>
      </c>
      <c r="R1616" s="1">
        <v>12.5</v>
      </c>
      <c r="S1616" s="1">
        <v>10.5</v>
      </c>
      <c r="T1616" s="1">
        <f t="shared" si="77"/>
        <v>2.2691993476156257E-2</v>
      </c>
      <c r="U1616" s="1">
        <v>9</v>
      </c>
      <c r="V1616" s="1">
        <v>12</v>
      </c>
      <c r="W1616" s="1">
        <v>2</v>
      </c>
      <c r="X1616" s="1">
        <v>0</v>
      </c>
      <c r="Y1616" s="1">
        <v>0</v>
      </c>
      <c r="Z1616" s="1">
        <v>0</v>
      </c>
      <c r="AA1616" s="1">
        <v>0</v>
      </c>
      <c r="AB1616" s="1">
        <v>1</v>
      </c>
      <c r="AC1616" s="1" t="s">
        <v>41</v>
      </c>
      <c r="AD1616" s="1" t="s">
        <v>87</v>
      </c>
      <c r="AE1616" s="1" t="s">
        <v>40</v>
      </c>
      <c r="AF1616" s="3">
        <v>4735660.8746999996</v>
      </c>
      <c r="AG1616" s="3">
        <v>2591446.1058</v>
      </c>
      <c r="AH1616" s="3">
        <v>-75.407570000000007</v>
      </c>
      <c r="AI1616" s="3">
        <v>9.344213001</v>
      </c>
    </row>
    <row r="1617" spans="1:35" ht="15.75" hidden="1" customHeight="1" x14ac:dyDescent="0.25">
      <c r="A1617" s="1" t="s">
        <v>109</v>
      </c>
      <c r="B1617" s="1" t="s">
        <v>110</v>
      </c>
      <c r="C1617" s="1" t="s">
        <v>111</v>
      </c>
      <c r="D1617" s="1">
        <v>35</v>
      </c>
      <c r="E1617" s="1">
        <v>1418</v>
      </c>
      <c r="F1617" s="1" t="s">
        <v>107</v>
      </c>
      <c r="G1617" s="2">
        <v>45811</v>
      </c>
      <c r="H1617" s="1" t="s">
        <v>49</v>
      </c>
      <c r="I1617" s="1" t="s">
        <v>37</v>
      </c>
      <c r="J1617" s="1" t="s">
        <v>112</v>
      </c>
      <c r="K1617" s="1">
        <v>4</v>
      </c>
      <c r="L1617" s="1">
        <v>38</v>
      </c>
      <c r="M1617" s="1" t="s">
        <v>39</v>
      </c>
      <c r="N1617" s="1"/>
      <c r="O1617" s="1">
        <v>52.2</v>
      </c>
      <c r="P1617" s="35">
        <f t="shared" si="76"/>
        <v>0.52200000000000002</v>
      </c>
      <c r="Q1617" s="1">
        <f t="shared" si="75"/>
        <v>0.16615776058793874</v>
      </c>
      <c r="R1617" s="1">
        <v>10</v>
      </c>
      <c r="S1617" s="1">
        <v>8</v>
      </c>
      <c r="T1617" s="1">
        <f t="shared" si="77"/>
        <v>2.1683587756726005E-2</v>
      </c>
      <c r="U1617" s="1">
        <v>8</v>
      </c>
      <c r="V1617" s="1">
        <v>11</v>
      </c>
      <c r="W1617" s="1">
        <v>1</v>
      </c>
      <c r="X1617" s="1">
        <v>0</v>
      </c>
      <c r="Y1617" s="1">
        <v>0</v>
      </c>
      <c r="Z1617" s="1">
        <v>0</v>
      </c>
      <c r="AA1617" s="1">
        <v>0</v>
      </c>
      <c r="AB1617" s="1">
        <v>0</v>
      </c>
      <c r="AC1617" s="1" t="s">
        <v>41</v>
      </c>
      <c r="AD1617" s="1" t="s">
        <v>87</v>
      </c>
      <c r="AE1617" s="1" t="s">
        <v>40</v>
      </c>
      <c r="AF1617" s="3">
        <v>4735665.2652000003</v>
      </c>
      <c r="AG1617" s="3">
        <v>2591445.5227000001</v>
      </c>
      <c r="AH1617" s="3">
        <v>-75.407529999999994</v>
      </c>
      <c r="AI1617" s="3">
        <v>9.3442080000000001</v>
      </c>
    </row>
    <row r="1618" spans="1:35" ht="15.75" hidden="1" customHeight="1" x14ac:dyDescent="0.25">
      <c r="A1618" s="1" t="s">
        <v>109</v>
      </c>
      <c r="B1618" s="1" t="s">
        <v>110</v>
      </c>
      <c r="C1618" s="1" t="s">
        <v>111</v>
      </c>
      <c r="D1618" s="1">
        <v>35</v>
      </c>
      <c r="E1618" s="1">
        <v>1419</v>
      </c>
      <c r="F1618" s="1" t="s">
        <v>107</v>
      </c>
      <c r="G1618" s="2">
        <v>45811</v>
      </c>
      <c r="H1618" s="1" t="s">
        <v>49</v>
      </c>
      <c r="I1618" s="1" t="s">
        <v>37</v>
      </c>
      <c r="J1618" s="1" t="s">
        <v>112</v>
      </c>
      <c r="K1618" s="1">
        <v>4</v>
      </c>
      <c r="L1618" s="1">
        <v>39</v>
      </c>
      <c r="M1618" s="1" t="s">
        <v>39</v>
      </c>
      <c r="N1618" s="1"/>
      <c r="O1618" s="1">
        <v>59.5</v>
      </c>
      <c r="P1618" s="35">
        <f t="shared" si="76"/>
        <v>0.59499999999999997</v>
      </c>
      <c r="Q1618" s="1">
        <f t="shared" si="75"/>
        <v>0.18939438227935546</v>
      </c>
      <c r="R1618" s="1">
        <v>13</v>
      </c>
      <c r="S1618" s="1">
        <v>11</v>
      </c>
      <c r="T1618" s="1">
        <f t="shared" si="77"/>
        <v>2.8172414364054123E-2</v>
      </c>
      <c r="U1618" s="1">
        <v>9</v>
      </c>
      <c r="V1618" s="1">
        <v>12</v>
      </c>
      <c r="W1618" s="1">
        <v>5</v>
      </c>
      <c r="X1618" s="1">
        <v>0</v>
      </c>
      <c r="Y1618" s="1">
        <v>0</v>
      </c>
      <c r="Z1618" s="1">
        <v>0</v>
      </c>
      <c r="AA1618" s="1">
        <v>0</v>
      </c>
      <c r="AB1618" s="1">
        <v>0</v>
      </c>
      <c r="AC1618" s="1" t="s">
        <v>41</v>
      </c>
      <c r="AD1618" s="1" t="s">
        <v>87</v>
      </c>
      <c r="AE1618" s="1" t="s">
        <v>40</v>
      </c>
      <c r="AF1618" s="3">
        <v>4735666.2872000001</v>
      </c>
      <c r="AG1618" s="3">
        <v>2591450.3827</v>
      </c>
      <c r="AH1618" s="3">
        <v>-75.407521000000003</v>
      </c>
      <c r="AI1618" s="3">
        <v>9.3442519999999991</v>
      </c>
    </row>
    <row r="1619" spans="1:35" ht="15.75" hidden="1" customHeight="1" x14ac:dyDescent="0.25">
      <c r="A1619" s="1" t="s">
        <v>109</v>
      </c>
      <c r="B1619" s="1" t="s">
        <v>110</v>
      </c>
      <c r="C1619" s="1" t="s">
        <v>111</v>
      </c>
      <c r="D1619" s="1">
        <v>35</v>
      </c>
      <c r="E1619" s="1" t="s">
        <v>40</v>
      </c>
      <c r="F1619" s="1" t="s">
        <v>107</v>
      </c>
      <c r="G1619" s="2">
        <v>45811</v>
      </c>
      <c r="H1619" s="1" t="s">
        <v>49</v>
      </c>
      <c r="I1619" s="1" t="s">
        <v>37</v>
      </c>
      <c r="J1619" s="1" t="s">
        <v>112</v>
      </c>
      <c r="K1619" s="1">
        <v>4</v>
      </c>
      <c r="L1619" s="1">
        <v>40</v>
      </c>
      <c r="M1619" s="1" t="s">
        <v>47</v>
      </c>
      <c r="N1619" s="1">
        <v>1</v>
      </c>
      <c r="O1619" s="1"/>
      <c r="P1619" s="35">
        <f t="shared" si="76"/>
        <v>0</v>
      </c>
      <c r="Q1619" s="1">
        <f t="shared" si="75"/>
        <v>0</v>
      </c>
      <c r="R1619" s="1"/>
      <c r="S1619" s="1"/>
      <c r="T1619" s="1">
        <f t="shared" si="77"/>
        <v>0</v>
      </c>
      <c r="U1619" s="1"/>
      <c r="V1619" s="1"/>
      <c r="W1619" s="1"/>
      <c r="X1619" s="1"/>
      <c r="Y1619" s="1"/>
      <c r="Z1619" s="1"/>
      <c r="AA1619" s="1"/>
      <c r="AB1619" s="1"/>
      <c r="AC1619" s="1" t="s">
        <v>41</v>
      </c>
      <c r="AD1619" s="1" t="s">
        <v>87</v>
      </c>
      <c r="AE1619" s="1" t="s">
        <v>40</v>
      </c>
    </row>
    <row r="1620" spans="1:35" ht="15.75" hidden="1" customHeight="1" x14ac:dyDescent="0.25">
      <c r="A1620" s="1" t="s">
        <v>109</v>
      </c>
      <c r="B1620" s="1" t="s">
        <v>110</v>
      </c>
      <c r="C1620" s="1" t="s">
        <v>111</v>
      </c>
      <c r="D1620" s="1">
        <v>35</v>
      </c>
      <c r="E1620" s="1" t="s">
        <v>40</v>
      </c>
      <c r="F1620" s="1" t="s">
        <v>107</v>
      </c>
      <c r="G1620" s="2">
        <v>45811</v>
      </c>
      <c r="H1620" s="1" t="s">
        <v>49</v>
      </c>
      <c r="I1620" s="1" t="s">
        <v>37</v>
      </c>
      <c r="J1620" s="1" t="s">
        <v>112</v>
      </c>
      <c r="K1620" s="1">
        <v>4</v>
      </c>
      <c r="L1620" s="1">
        <v>41</v>
      </c>
      <c r="M1620" s="1" t="s">
        <v>46</v>
      </c>
      <c r="N1620" s="1">
        <v>1</v>
      </c>
      <c r="O1620" s="1"/>
      <c r="P1620" s="35">
        <f t="shared" si="76"/>
        <v>0</v>
      </c>
      <c r="Q1620" s="1">
        <f t="shared" si="75"/>
        <v>0</v>
      </c>
      <c r="R1620" s="1"/>
      <c r="S1620" s="1"/>
      <c r="T1620" s="1">
        <f t="shared" si="77"/>
        <v>0</v>
      </c>
      <c r="U1620" s="1"/>
      <c r="V1620" s="1"/>
      <c r="W1620" s="1"/>
      <c r="X1620" s="1"/>
      <c r="Y1620" s="1"/>
      <c r="Z1620" s="1"/>
      <c r="AA1620" s="1"/>
      <c r="AB1620" s="1"/>
      <c r="AC1620" s="1" t="s">
        <v>41</v>
      </c>
      <c r="AD1620" s="1" t="s">
        <v>87</v>
      </c>
      <c r="AE1620" s="1" t="s">
        <v>40</v>
      </c>
    </row>
    <row r="1621" spans="1:35" ht="15.75" hidden="1" customHeight="1" x14ac:dyDescent="0.25">
      <c r="A1621" s="1" t="s">
        <v>109</v>
      </c>
      <c r="B1621" s="1" t="s">
        <v>110</v>
      </c>
      <c r="C1621" s="1" t="s">
        <v>111</v>
      </c>
      <c r="D1621" s="1">
        <v>35</v>
      </c>
      <c r="E1621" s="1" t="s">
        <v>40</v>
      </c>
      <c r="F1621" s="1" t="s">
        <v>107</v>
      </c>
      <c r="G1621" s="2">
        <v>45811</v>
      </c>
      <c r="H1621" s="1" t="s">
        <v>49</v>
      </c>
      <c r="I1621" s="1" t="s">
        <v>37</v>
      </c>
      <c r="J1621" s="1" t="s">
        <v>112</v>
      </c>
      <c r="K1621" s="1">
        <v>4</v>
      </c>
      <c r="L1621" s="1">
        <v>42</v>
      </c>
      <c r="M1621" s="1" t="s">
        <v>44</v>
      </c>
      <c r="N1621" s="1">
        <v>1</v>
      </c>
      <c r="O1621" s="1"/>
      <c r="P1621" s="35">
        <f t="shared" si="76"/>
        <v>0</v>
      </c>
      <c r="Q1621" s="1">
        <f t="shared" si="75"/>
        <v>0</v>
      </c>
      <c r="R1621" s="1"/>
      <c r="S1621" s="1"/>
      <c r="T1621" s="1">
        <f t="shared" si="77"/>
        <v>0</v>
      </c>
      <c r="U1621" s="1"/>
      <c r="V1621" s="1"/>
      <c r="W1621" s="1"/>
      <c r="X1621" s="1"/>
      <c r="Y1621" s="1"/>
      <c r="Z1621" s="1"/>
      <c r="AA1621" s="1"/>
      <c r="AB1621" s="1"/>
      <c r="AC1621" s="1" t="s">
        <v>41</v>
      </c>
      <c r="AD1621" s="1" t="s">
        <v>87</v>
      </c>
      <c r="AE1621" s="1" t="s">
        <v>40</v>
      </c>
    </row>
    <row r="1622" spans="1:35" ht="15.75" hidden="1" customHeight="1" x14ac:dyDescent="0.25">
      <c r="A1622" s="1" t="s">
        <v>109</v>
      </c>
      <c r="B1622" s="1" t="s">
        <v>110</v>
      </c>
      <c r="C1622" s="1" t="s">
        <v>111</v>
      </c>
      <c r="D1622" s="1">
        <v>35</v>
      </c>
      <c r="E1622" s="1">
        <v>1420</v>
      </c>
      <c r="F1622" s="1" t="s">
        <v>107</v>
      </c>
      <c r="G1622" s="2">
        <v>45811</v>
      </c>
      <c r="H1622" s="1" t="s">
        <v>49</v>
      </c>
      <c r="I1622" s="1" t="s">
        <v>37</v>
      </c>
      <c r="J1622" s="1" t="s">
        <v>112</v>
      </c>
      <c r="K1622" s="1">
        <v>5</v>
      </c>
      <c r="L1622" s="1">
        <v>43</v>
      </c>
      <c r="M1622" s="1" t="s">
        <v>39</v>
      </c>
      <c r="N1622" s="1"/>
      <c r="O1622" s="1">
        <v>57.7</v>
      </c>
      <c r="P1622" s="35">
        <f t="shared" si="76"/>
        <v>0.57700000000000007</v>
      </c>
      <c r="Q1622" s="1">
        <f t="shared" si="75"/>
        <v>0.18366480432804724</v>
      </c>
      <c r="R1622" s="1">
        <v>13.5</v>
      </c>
      <c r="S1622" s="1">
        <v>11.5</v>
      </c>
      <c r="T1622" s="1">
        <f t="shared" si="77"/>
        <v>2.6493648024320818E-2</v>
      </c>
      <c r="U1622" s="1">
        <v>9</v>
      </c>
      <c r="V1622" s="1">
        <v>12</v>
      </c>
      <c r="W1622" s="1">
        <v>3</v>
      </c>
      <c r="X1622" s="1">
        <v>0</v>
      </c>
      <c r="Y1622" s="1">
        <v>0</v>
      </c>
      <c r="Z1622" s="1">
        <v>0</v>
      </c>
      <c r="AA1622" s="1">
        <v>1</v>
      </c>
      <c r="AB1622" s="1">
        <v>0</v>
      </c>
      <c r="AC1622" s="1" t="s">
        <v>41</v>
      </c>
      <c r="AD1622" s="1" t="s">
        <v>87</v>
      </c>
      <c r="AE1622" s="1" t="s">
        <v>40</v>
      </c>
      <c r="AF1622" s="3">
        <v>4735663.1201999998</v>
      </c>
      <c r="AG1622" s="3">
        <v>2591453.1697</v>
      </c>
      <c r="AH1622" s="3">
        <v>-75.407550000000001</v>
      </c>
      <c r="AI1622" s="3">
        <v>9.3442769999999999</v>
      </c>
    </row>
    <row r="1623" spans="1:35" ht="15.75" hidden="1" customHeight="1" x14ac:dyDescent="0.25">
      <c r="A1623" s="1" t="s">
        <v>109</v>
      </c>
      <c r="B1623" s="1" t="s">
        <v>110</v>
      </c>
      <c r="C1623" s="1" t="s">
        <v>111</v>
      </c>
      <c r="D1623" s="1">
        <v>35</v>
      </c>
      <c r="E1623" s="1">
        <v>1421</v>
      </c>
      <c r="F1623" s="1" t="s">
        <v>107</v>
      </c>
      <c r="G1623" s="2">
        <v>45811</v>
      </c>
      <c r="H1623" s="1" t="s">
        <v>49</v>
      </c>
      <c r="I1623" s="1" t="s">
        <v>37</v>
      </c>
      <c r="J1623" s="1" t="s">
        <v>112</v>
      </c>
      <c r="K1623" s="1">
        <v>5</v>
      </c>
      <c r="L1623" s="1">
        <v>44</v>
      </c>
      <c r="M1623" s="1" t="s">
        <v>39</v>
      </c>
      <c r="N1623" s="1"/>
      <c r="O1623" s="1">
        <v>50.9</v>
      </c>
      <c r="P1623" s="35">
        <f t="shared" si="76"/>
        <v>0.50900000000000001</v>
      </c>
      <c r="Q1623" s="1">
        <f t="shared" si="75"/>
        <v>0.16201973206754947</v>
      </c>
      <c r="R1623" s="1">
        <v>6.6</v>
      </c>
      <c r="S1623" s="1">
        <v>5</v>
      </c>
      <c r="T1623" s="1">
        <f t="shared" si="77"/>
        <v>2.0617010905595669E-2</v>
      </c>
      <c r="U1623" s="1">
        <v>6</v>
      </c>
      <c r="V1623" s="1">
        <v>9</v>
      </c>
      <c r="W1623" s="1">
        <v>1</v>
      </c>
      <c r="X1623" s="1">
        <v>0</v>
      </c>
      <c r="Y1623" s="1">
        <v>0</v>
      </c>
      <c r="Z1623" s="1">
        <v>0</v>
      </c>
      <c r="AA1623" s="1">
        <v>0</v>
      </c>
      <c r="AB1623" s="1">
        <v>0</v>
      </c>
      <c r="AC1623" s="1" t="s">
        <v>41</v>
      </c>
      <c r="AD1623" s="1" t="s">
        <v>87</v>
      </c>
      <c r="AE1623" s="1" t="s">
        <v>40</v>
      </c>
      <c r="AF1623" s="3">
        <v>4735660.6407000003</v>
      </c>
      <c r="AG1623" s="3">
        <v>2591444.0057000001</v>
      </c>
      <c r="AH1623" s="3">
        <v>-75.407572000000002</v>
      </c>
      <c r="AI1623" s="3">
        <v>9.3441939999999999</v>
      </c>
    </row>
    <row r="1624" spans="1:35" ht="15.75" hidden="1" customHeight="1" x14ac:dyDescent="0.25">
      <c r="A1624" s="1" t="s">
        <v>109</v>
      </c>
      <c r="B1624" s="1" t="s">
        <v>110</v>
      </c>
      <c r="C1624" s="1" t="s">
        <v>111</v>
      </c>
      <c r="D1624" s="1">
        <v>35</v>
      </c>
      <c r="E1624" s="1">
        <v>1422</v>
      </c>
      <c r="F1624" s="1" t="s">
        <v>107</v>
      </c>
      <c r="G1624" s="2">
        <v>45811</v>
      </c>
      <c r="H1624" s="1" t="s">
        <v>49</v>
      </c>
      <c r="I1624" s="1" t="s">
        <v>37</v>
      </c>
      <c r="J1624" s="1" t="s">
        <v>112</v>
      </c>
      <c r="K1624" s="1">
        <v>5</v>
      </c>
      <c r="L1624" s="1">
        <v>45</v>
      </c>
      <c r="M1624" s="1" t="s">
        <v>39</v>
      </c>
      <c r="N1624" s="1"/>
      <c r="O1624" s="1">
        <v>51</v>
      </c>
      <c r="P1624" s="35">
        <f t="shared" si="76"/>
        <v>0.51</v>
      </c>
      <c r="Q1624" s="1">
        <f t="shared" si="75"/>
        <v>0.16233804195373325</v>
      </c>
      <c r="R1624" s="1">
        <v>11.5</v>
      </c>
      <c r="S1624" s="1">
        <v>9.1999999999999993</v>
      </c>
      <c r="T1624" s="1">
        <f t="shared" si="77"/>
        <v>2.0698100349100988E-2</v>
      </c>
      <c r="U1624" s="1">
        <v>9</v>
      </c>
      <c r="V1624" s="1">
        <v>12</v>
      </c>
      <c r="W1624" s="1">
        <v>3</v>
      </c>
      <c r="X1624" s="1">
        <v>0</v>
      </c>
      <c r="Y1624" s="1">
        <v>0</v>
      </c>
      <c r="Z1624" s="1">
        <v>0</v>
      </c>
      <c r="AA1624" s="1">
        <v>0</v>
      </c>
      <c r="AB1624" s="1">
        <v>0</v>
      </c>
      <c r="AC1624" s="1" t="s">
        <v>41</v>
      </c>
      <c r="AD1624" s="1" t="s">
        <v>87</v>
      </c>
      <c r="AE1624" s="1" t="s">
        <v>40</v>
      </c>
      <c r="AF1624" s="3">
        <v>4735656.8198999995</v>
      </c>
      <c r="AG1624" s="3">
        <v>2591447.5713999998</v>
      </c>
      <c r="AH1624" s="3">
        <v>-75.407606999999999</v>
      </c>
      <c r="AI1624" s="3">
        <v>9.3442260000000008</v>
      </c>
    </row>
    <row r="1625" spans="1:35" ht="15.75" hidden="1" customHeight="1" x14ac:dyDescent="0.25">
      <c r="A1625" s="1" t="s">
        <v>109</v>
      </c>
      <c r="B1625" s="1" t="s">
        <v>110</v>
      </c>
      <c r="C1625" s="1" t="s">
        <v>111</v>
      </c>
      <c r="D1625" s="1">
        <v>35</v>
      </c>
      <c r="E1625" s="1">
        <v>1423</v>
      </c>
      <c r="F1625" s="1" t="s">
        <v>107</v>
      </c>
      <c r="G1625" s="2">
        <v>45811</v>
      </c>
      <c r="H1625" s="1" t="s">
        <v>49</v>
      </c>
      <c r="I1625" s="1" t="s">
        <v>37</v>
      </c>
      <c r="J1625" s="1" t="s">
        <v>112</v>
      </c>
      <c r="K1625" s="1">
        <v>5</v>
      </c>
      <c r="L1625" s="1">
        <v>46</v>
      </c>
      <c r="M1625" s="1" t="s">
        <v>39</v>
      </c>
      <c r="N1625" s="1"/>
      <c r="O1625" s="1">
        <v>55.5</v>
      </c>
      <c r="P1625" s="35">
        <f t="shared" si="76"/>
        <v>0.55500000000000005</v>
      </c>
      <c r="Q1625" s="1">
        <f t="shared" si="75"/>
        <v>0.17666198683200385</v>
      </c>
      <c r="R1625" s="1">
        <v>12.5</v>
      </c>
      <c r="S1625" s="1">
        <v>10</v>
      </c>
      <c r="T1625" s="1">
        <f t="shared" si="77"/>
        <v>2.4511850672940535E-2</v>
      </c>
      <c r="U1625" s="1">
        <v>9</v>
      </c>
      <c r="V1625" s="1">
        <v>12</v>
      </c>
      <c r="W1625" s="1">
        <v>2</v>
      </c>
      <c r="X1625" s="1">
        <v>0</v>
      </c>
      <c r="Y1625" s="1">
        <v>0</v>
      </c>
      <c r="Z1625" s="1">
        <v>0</v>
      </c>
      <c r="AA1625" s="1">
        <v>0</v>
      </c>
      <c r="AB1625" s="1">
        <v>0</v>
      </c>
      <c r="AC1625" s="1" t="s">
        <v>41</v>
      </c>
      <c r="AD1625" s="1" t="s">
        <v>87</v>
      </c>
      <c r="AE1625" s="1" t="s">
        <v>40</v>
      </c>
      <c r="AF1625" s="3">
        <v>4735652.8800999997</v>
      </c>
      <c r="AG1625" s="3">
        <v>2591449.8106</v>
      </c>
      <c r="AH1625" s="3">
        <v>-75.407642999999993</v>
      </c>
      <c r="AI1625" s="3">
        <v>9.3442460000000001</v>
      </c>
    </row>
    <row r="1626" spans="1:35" ht="15.75" hidden="1" customHeight="1" x14ac:dyDescent="0.25">
      <c r="A1626" s="1" t="s">
        <v>109</v>
      </c>
      <c r="B1626" s="1" t="s">
        <v>110</v>
      </c>
      <c r="C1626" s="1" t="s">
        <v>111</v>
      </c>
      <c r="D1626" s="1">
        <v>35</v>
      </c>
      <c r="E1626" s="1">
        <v>1424</v>
      </c>
      <c r="F1626" s="1" t="s">
        <v>107</v>
      </c>
      <c r="G1626" s="2">
        <v>45811</v>
      </c>
      <c r="H1626" s="1" t="s">
        <v>49</v>
      </c>
      <c r="I1626" s="1" t="s">
        <v>37</v>
      </c>
      <c r="J1626" s="1" t="s">
        <v>112</v>
      </c>
      <c r="K1626" s="1">
        <v>5</v>
      </c>
      <c r="L1626" s="1">
        <v>47</v>
      </c>
      <c r="M1626" s="1" t="s">
        <v>39</v>
      </c>
      <c r="N1626" s="1"/>
      <c r="O1626" s="1">
        <v>61</v>
      </c>
      <c r="P1626" s="35">
        <f t="shared" si="76"/>
        <v>0.61</v>
      </c>
      <c r="Q1626" s="1">
        <f t="shared" si="75"/>
        <v>0.19416903057211232</v>
      </c>
      <c r="R1626" s="1">
        <v>11.8</v>
      </c>
      <c r="S1626" s="1">
        <v>10</v>
      </c>
      <c r="T1626" s="1">
        <f t="shared" si="77"/>
        <v>2.9610777162247127E-2</v>
      </c>
      <c r="U1626" s="1">
        <v>10</v>
      </c>
      <c r="V1626" s="1">
        <v>13</v>
      </c>
      <c r="W1626" s="1">
        <v>4</v>
      </c>
      <c r="X1626" s="1">
        <v>0</v>
      </c>
      <c r="Y1626" s="1">
        <v>0</v>
      </c>
      <c r="Z1626" s="1">
        <v>0</v>
      </c>
      <c r="AA1626" s="1">
        <v>0</v>
      </c>
      <c r="AB1626" s="1">
        <v>0</v>
      </c>
      <c r="AC1626" s="1" t="s">
        <v>41</v>
      </c>
      <c r="AD1626" s="1" t="s">
        <v>87</v>
      </c>
      <c r="AE1626" s="1" t="s">
        <v>40</v>
      </c>
      <c r="AF1626" s="3">
        <v>4735662.3014000002</v>
      </c>
      <c r="AG1626" s="3">
        <v>2591445.8747999999</v>
      </c>
      <c r="AH1626" s="3">
        <v>-75.407556999999997</v>
      </c>
      <c r="AI1626" s="3">
        <v>9.3442109999999996</v>
      </c>
    </row>
    <row r="1627" spans="1:35" ht="15.75" hidden="1" customHeight="1" x14ac:dyDescent="0.25">
      <c r="A1627" s="1" t="s">
        <v>109</v>
      </c>
      <c r="B1627" s="1" t="s">
        <v>110</v>
      </c>
      <c r="C1627" s="1" t="s">
        <v>111</v>
      </c>
      <c r="D1627" s="1">
        <v>35</v>
      </c>
      <c r="E1627" s="1">
        <v>1425</v>
      </c>
      <c r="F1627" s="1" t="s">
        <v>107</v>
      </c>
      <c r="G1627" s="2">
        <v>45811</v>
      </c>
      <c r="H1627" s="1" t="s">
        <v>49</v>
      </c>
      <c r="I1627" s="1" t="s">
        <v>37</v>
      </c>
      <c r="J1627" s="1" t="s">
        <v>112</v>
      </c>
      <c r="K1627" s="1">
        <v>5</v>
      </c>
      <c r="L1627" s="1">
        <v>48</v>
      </c>
      <c r="M1627" s="1" t="s">
        <v>39</v>
      </c>
      <c r="N1627" s="1"/>
      <c r="O1627" s="1">
        <v>57.9</v>
      </c>
      <c r="P1627" s="35">
        <f t="shared" si="76"/>
        <v>0.57899999999999996</v>
      </c>
      <c r="Q1627" s="1">
        <f t="shared" si="75"/>
        <v>0.18430142410041481</v>
      </c>
      <c r="R1627" s="1">
        <v>12</v>
      </c>
      <c r="S1627" s="1">
        <v>10</v>
      </c>
      <c r="T1627" s="1">
        <f t="shared" si="77"/>
        <v>2.6677631138535041E-2</v>
      </c>
      <c r="U1627" s="1">
        <v>9</v>
      </c>
      <c r="V1627" s="1">
        <v>12</v>
      </c>
      <c r="W1627" s="1">
        <v>2</v>
      </c>
      <c r="X1627" s="1">
        <v>0</v>
      </c>
      <c r="Y1627" s="1">
        <v>0</v>
      </c>
      <c r="Z1627" s="1">
        <v>0</v>
      </c>
      <c r="AA1627" s="1">
        <v>0</v>
      </c>
      <c r="AB1627" s="1">
        <v>0</v>
      </c>
      <c r="AC1627" s="1" t="s">
        <v>41</v>
      </c>
      <c r="AD1627" s="1" t="s">
        <v>87</v>
      </c>
      <c r="AE1627" s="1" t="s">
        <v>40</v>
      </c>
      <c r="AF1627" s="3">
        <v>4735657.1902000001</v>
      </c>
      <c r="AG1627" s="3">
        <v>2591453.5419999999</v>
      </c>
      <c r="AH1627" s="3">
        <v>-75.407604000000006</v>
      </c>
      <c r="AI1627" s="3">
        <v>9.3442799999999995</v>
      </c>
    </row>
    <row r="1628" spans="1:35" ht="15.75" hidden="1" customHeight="1" x14ac:dyDescent="0.25">
      <c r="A1628" s="1" t="s">
        <v>109</v>
      </c>
      <c r="B1628" s="1" t="s">
        <v>110</v>
      </c>
      <c r="C1628" s="1" t="s">
        <v>111</v>
      </c>
      <c r="D1628" s="1">
        <v>35</v>
      </c>
      <c r="E1628" s="1">
        <v>1426</v>
      </c>
      <c r="F1628" s="1" t="s">
        <v>107</v>
      </c>
      <c r="G1628" s="2">
        <v>45811</v>
      </c>
      <c r="H1628" s="1" t="s">
        <v>49</v>
      </c>
      <c r="I1628" s="1" t="s">
        <v>37</v>
      </c>
      <c r="J1628" s="1" t="s">
        <v>112</v>
      </c>
      <c r="K1628" s="1">
        <v>5</v>
      </c>
      <c r="L1628" s="1">
        <v>49</v>
      </c>
      <c r="M1628" s="1" t="s">
        <v>39</v>
      </c>
      <c r="N1628" s="1"/>
      <c r="O1628" s="1">
        <v>60.9</v>
      </c>
      <c r="P1628" s="35">
        <f t="shared" si="76"/>
        <v>0.60899999999999999</v>
      </c>
      <c r="Q1628" s="1">
        <f t="shared" si="75"/>
        <v>0.19385072068592851</v>
      </c>
      <c r="R1628" s="1">
        <v>11.5</v>
      </c>
      <c r="S1628" s="1">
        <v>9.1999999999999993</v>
      </c>
      <c r="T1628" s="1">
        <f t="shared" si="77"/>
        <v>2.9513772224432615E-2</v>
      </c>
      <c r="U1628" s="1">
        <v>9</v>
      </c>
      <c r="V1628" s="1">
        <v>12</v>
      </c>
      <c r="W1628" s="1">
        <v>3</v>
      </c>
      <c r="X1628" s="1">
        <v>0</v>
      </c>
      <c r="Y1628" s="1">
        <v>0</v>
      </c>
      <c r="Z1628" s="1">
        <v>0</v>
      </c>
      <c r="AA1628" s="1">
        <v>0</v>
      </c>
      <c r="AB1628" s="1">
        <v>1</v>
      </c>
      <c r="AC1628" s="1" t="s">
        <v>41</v>
      </c>
      <c r="AD1628" s="1" t="s">
        <v>87</v>
      </c>
      <c r="AE1628" s="1" t="s">
        <v>40</v>
      </c>
      <c r="AF1628" s="3">
        <v>4735655.3294000002</v>
      </c>
      <c r="AG1628" s="3">
        <v>2591454.5501999999</v>
      </c>
      <c r="AH1628" s="3">
        <v>-75.407621000000006</v>
      </c>
      <c r="AI1628" s="3">
        <v>9.3442889999999998</v>
      </c>
    </row>
    <row r="1629" spans="1:35" ht="15.75" hidden="1" customHeight="1" x14ac:dyDescent="0.25">
      <c r="A1629" s="1" t="s">
        <v>109</v>
      </c>
      <c r="B1629" s="1" t="s">
        <v>110</v>
      </c>
      <c r="C1629" s="1" t="s">
        <v>111</v>
      </c>
      <c r="D1629" s="1">
        <v>35</v>
      </c>
      <c r="E1629" s="1" t="s">
        <v>40</v>
      </c>
      <c r="F1629" s="1" t="s">
        <v>107</v>
      </c>
      <c r="G1629" s="2">
        <v>45811</v>
      </c>
      <c r="H1629" s="1" t="s">
        <v>49</v>
      </c>
      <c r="I1629" s="1" t="s">
        <v>37</v>
      </c>
      <c r="J1629" s="1" t="s">
        <v>112</v>
      </c>
      <c r="K1629" s="1">
        <v>5</v>
      </c>
      <c r="L1629" s="1">
        <v>50</v>
      </c>
      <c r="M1629" s="1" t="s">
        <v>47</v>
      </c>
      <c r="N1629" s="1">
        <v>1</v>
      </c>
      <c r="O1629" s="1"/>
      <c r="P1629" s="35">
        <f t="shared" si="76"/>
        <v>0</v>
      </c>
      <c r="Q1629" s="1">
        <f t="shared" si="75"/>
        <v>0</v>
      </c>
      <c r="R1629" s="1"/>
      <c r="S1629" s="1"/>
      <c r="T1629" s="1">
        <f t="shared" si="77"/>
        <v>0</v>
      </c>
      <c r="U1629" s="1"/>
      <c r="V1629" s="1"/>
      <c r="W1629" s="1"/>
      <c r="X1629" s="1"/>
      <c r="Y1629" s="1"/>
      <c r="Z1629" s="1"/>
      <c r="AA1629" s="1"/>
      <c r="AB1629" s="1"/>
      <c r="AC1629" s="1" t="s">
        <v>41</v>
      </c>
      <c r="AD1629" s="1" t="s">
        <v>87</v>
      </c>
      <c r="AE1629" s="1" t="s">
        <v>40</v>
      </c>
    </row>
    <row r="1630" spans="1:35" ht="15.75" hidden="1" customHeight="1" x14ac:dyDescent="0.25">
      <c r="A1630" s="1" t="s">
        <v>109</v>
      </c>
      <c r="B1630" s="1" t="s">
        <v>110</v>
      </c>
      <c r="C1630" s="1" t="s">
        <v>111</v>
      </c>
      <c r="D1630" s="1">
        <v>35</v>
      </c>
      <c r="E1630" s="1">
        <v>1427</v>
      </c>
      <c r="F1630" s="1" t="s">
        <v>107</v>
      </c>
      <c r="G1630" s="2">
        <v>45811</v>
      </c>
      <c r="H1630" s="1" t="s">
        <v>49</v>
      </c>
      <c r="I1630" s="1" t="s">
        <v>37</v>
      </c>
      <c r="J1630" s="1" t="s">
        <v>112</v>
      </c>
      <c r="K1630" s="1">
        <v>6</v>
      </c>
      <c r="L1630" s="1">
        <v>51</v>
      </c>
      <c r="M1630" s="1" t="s">
        <v>39</v>
      </c>
      <c r="N1630" s="1"/>
      <c r="O1630" s="1">
        <v>55.4</v>
      </c>
      <c r="P1630" s="35">
        <f t="shared" si="76"/>
        <v>0.55399999999999994</v>
      </c>
      <c r="Q1630" s="1">
        <f t="shared" si="75"/>
        <v>0.17634367694582001</v>
      </c>
      <c r="R1630" s="1">
        <v>11.6</v>
      </c>
      <c r="S1630" s="1">
        <v>9.1999999999999993</v>
      </c>
      <c r="T1630" s="1">
        <f t="shared" si="77"/>
        <v>2.4423599256996067E-2</v>
      </c>
      <c r="U1630" s="1">
        <v>9</v>
      </c>
      <c r="V1630" s="1">
        <v>12</v>
      </c>
      <c r="W1630" s="1">
        <v>3</v>
      </c>
      <c r="X1630" s="1">
        <v>0</v>
      </c>
      <c r="Y1630" s="1">
        <v>0</v>
      </c>
      <c r="Z1630" s="1">
        <v>0</v>
      </c>
      <c r="AA1630" s="1">
        <v>0</v>
      </c>
      <c r="AB1630" s="1">
        <v>1</v>
      </c>
      <c r="AC1630" s="1" t="s">
        <v>41</v>
      </c>
      <c r="AD1630" s="1" t="s">
        <v>87</v>
      </c>
      <c r="AE1630" s="1" t="s">
        <v>40</v>
      </c>
      <c r="AF1630" s="3">
        <v>4735662.9533000002</v>
      </c>
      <c r="AG1630" s="3">
        <v>2591460.9138000002</v>
      </c>
      <c r="AH1630" s="3">
        <v>-75.407551999999995</v>
      </c>
      <c r="AI1630" s="3">
        <v>9.3443470009999992</v>
      </c>
    </row>
    <row r="1631" spans="1:35" ht="15.75" hidden="1" customHeight="1" x14ac:dyDescent="0.25">
      <c r="A1631" s="1" t="s">
        <v>109</v>
      </c>
      <c r="B1631" s="1" t="s">
        <v>110</v>
      </c>
      <c r="C1631" s="1" t="s">
        <v>111</v>
      </c>
      <c r="D1631" s="1">
        <v>35</v>
      </c>
      <c r="E1631" s="1" t="s">
        <v>40</v>
      </c>
      <c r="F1631" s="1" t="s">
        <v>107</v>
      </c>
      <c r="G1631" s="2">
        <v>45811</v>
      </c>
      <c r="H1631" s="1" t="s">
        <v>49</v>
      </c>
      <c r="I1631" s="1" t="s">
        <v>37</v>
      </c>
      <c r="J1631" s="1" t="s">
        <v>112</v>
      </c>
      <c r="K1631" s="1">
        <v>6</v>
      </c>
      <c r="L1631" s="1">
        <v>52</v>
      </c>
      <c r="M1631" s="1" t="s">
        <v>47</v>
      </c>
      <c r="N1631" s="1">
        <v>13</v>
      </c>
      <c r="O1631" s="1"/>
      <c r="P1631" s="35">
        <f t="shared" si="76"/>
        <v>0</v>
      </c>
      <c r="Q1631" s="1">
        <f t="shared" si="75"/>
        <v>0</v>
      </c>
      <c r="R1631" s="1"/>
      <c r="S1631" s="1"/>
      <c r="T1631" s="1">
        <f t="shared" si="77"/>
        <v>0</v>
      </c>
      <c r="U1631" s="1"/>
      <c r="V1631" s="1"/>
      <c r="W1631" s="1"/>
      <c r="X1631" s="1"/>
      <c r="Y1631" s="1"/>
      <c r="Z1631" s="1"/>
      <c r="AA1631" s="1"/>
      <c r="AB1631" s="1"/>
      <c r="AC1631" s="1" t="s">
        <v>41</v>
      </c>
      <c r="AD1631" s="1" t="s">
        <v>87</v>
      </c>
      <c r="AE1631" s="1" t="s">
        <v>40</v>
      </c>
    </row>
    <row r="1632" spans="1:35" ht="15.75" hidden="1" customHeight="1" x14ac:dyDescent="0.25">
      <c r="A1632" s="1" t="s">
        <v>109</v>
      </c>
      <c r="B1632" s="1" t="s">
        <v>110</v>
      </c>
      <c r="C1632" s="1" t="s">
        <v>111</v>
      </c>
      <c r="D1632" s="1">
        <v>35</v>
      </c>
      <c r="E1632" s="1" t="s">
        <v>40</v>
      </c>
      <c r="F1632" s="1" t="s">
        <v>107</v>
      </c>
      <c r="G1632" s="2">
        <v>45811</v>
      </c>
      <c r="H1632" s="1" t="s">
        <v>49</v>
      </c>
      <c r="I1632" s="1" t="s">
        <v>37</v>
      </c>
      <c r="J1632" s="1" t="s">
        <v>112</v>
      </c>
      <c r="K1632" s="1">
        <v>6</v>
      </c>
      <c r="L1632" s="1">
        <v>53</v>
      </c>
      <c r="M1632" s="1" t="s">
        <v>46</v>
      </c>
      <c r="N1632" s="1">
        <v>3</v>
      </c>
      <c r="O1632" s="1"/>
      <c r="P1632" s="35">
        <f t="shared" si="76"/>
        <v>0</v>
      </c>
      <c r="Q1632" s="1">
        <f t="shared" si="75"/>
        <v>0</v>
      </c>
      <c r="R1632" s="1"/>
      <c r="S1632" s="1"/>
      <c r="T1632" s="1">
        <f t="shared" si="77"/>
        <v>0</v>
      </c>
      <c r="U1632" s="1"/>
      <c r="V1632" s="1"/>
      <c r="W1632" s="1"/>
      <c r="X1632" s="1"/>
      <c r="Y1632" s="1"/>
      <c r="Z1632" s="1"/>
      <c r="AA1632" s="1"/>
      <c r="AB1632" s="1"/>
      <c r="AC1632" s="1" t="s">
        <v>41</v>
      </c>
      <c r="AD1632" s="1" t="s">
        <v>87</v>
      </c>
      <c r="AE1632" s="1" t="s">
        <v>40</v>
      </c>
    </row>
    <row r="1633" spans="1:35" ht="15.75" hidden="1" customHeight="1" x14ac:dyDescent="0.25">
      <c r="A1633" s="1" t="s">
        <v>109</v>
      </c>
      <c r="B1633" s="1" t="s">
        <v>110</v>
      </c>
      <c r="C1633" s="1" t="s">
        <v>111</v>
      </c>
      <c r="D1633" s="1">
        <v>35</v>
      </c>
      <c r="E1633" s="1" t="s">
        <v>40</v>
      </c>
      <c r="F1633" s="1" t="s">
        <v>107</v>
      </c>
      <c r="G1633" s="2">
        <v>45811</v>
      </c>
      <c r="H1633" s="1" t="s">
        <v>49</v>
      </c>
      <c r="I1633" s="1" t="s">
        <v>37</v>
      </c>
      <c r="J1633" s="1" t="s">
        <v>112</v>
      </c>
      <c r="K1633" s="1">
        <v>6</v>
      </c>
      <c r="L1633" s="1">
        <v>54</v>
      </c>
      <c r="M1633" s="1" t="s">
        <v>44</v>
      </c>
      <c r="N1633" s="1">
        <v>3</v>
      </c>
      <c r="O1633" s="1"/>
      <c r="P1633" s="35">
        <f t="shared" si="76"/>
        <v>0</v>
      </c>
      <c r="Q1633" s="1">
        <f t="shared" si="75"/>
        <v>0</v>
      </c>
      <c r="R1633" s="1"/>
      <c r="S1633" s="1"/>
      <c r="T1633" s="1">
        <f t="shared" si="77"/>
        <v>0</v>
      </c>
      <c r="U1633" s="1"/>
      <c r="V1633" s="1"/>
      <c r="W1633" s="1"/>
      <c r="X1633" s="1"/>
      <c r="Y1633" s="1"/>
      <c r="Z1633" s="1"/>
      <c r="AA1633" s="1"/>
      <c r="AB1633" s="1"/>
      <c r="AC1633" s="1" t="s">
        <v>41</v>
      </c>
      <c r="AD1633" s="1" t="s">
        <v>87</v>
      </c>
      <c r="AE1633" s="1" t="s">
        <v>40</v>
      </c>
    </row>
    <row r="1634" spans="1:35" ht="15.75" hidden="1" customHeight="1" x14ac:dyDescent="0.25">
      <c r="A1634" s="1" t="s">
        <v>109</v>
      </c>
      <c r="B1634" s="1" t="s">
        <v>110</v>
      </c>
      <c r="C1634" s="1" t="s">
        <v>111</v>
      </c>
      <c r="D1634" s="1">
        <v>35</v>
      </c>
      <c r="E1634" s="1">
        <v>1428</v>
      </c>
      <c r="F1634" s="1" t="s">
        <v>107</v>
      </c>
      <c r="G1634" s="2">
        <v>45811</v>
      </c>
      <c r="H1634" s="1" t="s">
        <v>49</v>
      </c>
      <c r="I1634" s="1" t="s">
        <v>37</v>
      </c>
      <c r="J1634" s="1" t="s">
        <v>112</v>
      </c>
      <c r="K1634" s="1">
        <v>7</v>
      </c>
      <c r="L1634" s="1">
        <v>55</v>
      </c>
      <c r="M1634" s="1" t="s">
        <v>39</v>
      </c>
      <c r="N1634" s="1"/>
      <c r="O1634" s="1">
        <v>56</v>
      </c>
      <c r="P1634" s="35">
        <f t="shared" si="76"/>
        <v>0.56000000000000005</v>
      </c>
      <c r="Q1634" s="1">
        <f t="shared" si="75"/>
        <v>0.17825353626292281</v>
      </c>
      <c r="R1634" s="1">
        <v>13.5</v>
      </c>
      <c r="S1634" s="1">
        <v>11.5</v>
      </c>
      <c r="T1634" s="1">
        <f t="shared" si="77"/>
        <v>2.4955495076809196E-2</v>
      </c>
      <c r="U1634" s="1">
        <v>10</v>
      </c>
      <c r="V1634" s="1">
        <v>13</v>
      </c>
      <c r="W1634" s="1">
        <v>3</v>
      </c>
      <c r="X1634" s="1">
        <v>0</v>
      </c>
      <c r="Y1634" s="1">
        <v>0</v>
      </c>
      <c r="Z1634" s="1">
        <v>0</v>
      </c>
      <c r="AA1634" s="1">
        <v>0</v>
      </c>
      <c r="AB1634" s="1">
        <v>0</v>
      </c>
      <c r="AC1634" s="1" t="s">
        <v>41</v>
      </c>
      <c r="AD1634" s="1" t="s">
        <v>87</v>
      </c>
      <c r="AE1634" s="1" t="s">
        <v>40</v>
      </c>
      <c r="AF1634" s="3">
        <v>4735647.3288000003</v>
      </c>
      <c r="AG1634" s="3">
        <v>2591457.3701999998</v>
      </c>
      <c r="AH1634" s="3">
        <v>-75.407694000000006</v>
      </c>
      <c r="AI1634" s="3">
        <v>9.3443140000000007</v>
      </c>
    </row>
    <row r="1635" spans="1:35" ht="15.75" hidden="1" customHeight="1" x14ac:dyDescent="0.25">
      <c r="A1635" s="1" t="s">
        <v>109</v>
      </c>
      <c r="B1635" s="1" t="s">
        <v>110</v>
      </c>
      <c r="C1635" s="1" t="s">
        <v>111</v>
      </c>
      <c r="D1635" s="1">
        <v>35</v>
      </c>
      <c r="E1635" s="1">
        <v>1429</v>
      </c>
      <c r="F1635" s="1" t="s">
        <v>107</v>
      </c>
      <c r="G1635" s="2">
        <v>45811</v>
      </c>
      <c r="H1635" s="1" t="s">
        <v>49</v>
      </c>
      <c r="I1635" s="1" t="s">
        <v>37</v>
      </c>
      <c r="J1635" s="1" t="s">
        <v>112</v>
      </c>
      <c r="K1635" s="1">
        <v>7</v>
      </c>
      <c r="L1635" s="1">
        <v>56</v>
      </c>
      <c r="M1635" s="1" t="s">
        <v>39</v>
      </c>
      <c r="N1635" s="1"/>
      <c r="O1635" s="1">
        <v>52.1</v>
      </c>
      <c r="P1635" s="35">
        <f t="shared" si="76"/>
        <v>0.52100000000000002</v>
      </c>
      <c r="Q1635" s="1">
        <f t="shared" si="75"/>
        <v>0.16583945070175496</v>
      </c>
      <c r="R1635" s="1">
        <v>10</v>
      </c>
      <c r="S1635" s="1">
        <v>8</v>
      </c>
      <c r="T1635" s="1">
        <f t="shared" si="77"/>
        <v>2.1600588453903585E-2</v>
      </c>
      <c r="U1635" s="1">
        <v>9</v>
      </c>
      <c r="V1635" s="1">
        <v>12</v>
      </c>
      <c r="W1635" s="1">
        <v>2</v>
      </c>
      <c r="X1635" s="1">
        <v>0</v>
      </c>
      <c r="Y1635" s="1">
        <v>0</v>
      </c>
      <c r="Z1635" s="1">
        <v>0</v>
      </c>
      <c r="AA1635" s="1">
        <v>0</v>
      </c>
      <c r="AB1635" s="1">
        <v>2</v>
      </c>
      <c r="AC1635" s="1" t="s">
        <v>41</v>
      </c>
      <c r="AD1635" s="1" t="s">
        <v>87</v>
      </c>
      <c r="AE1635" s="1" t="s">
        <v>40</v>
      </c>
      <c r="AF1635" s="3">
        <v>4735645.4231000002</v>
      </c>
      <c r="AG1635" s="3">
        <v>2591467.8914999999</v>
      </c>
      <c r="AH1635" s="3">
        <v>-75.407712000000004</v>
      </c>
      <c r="AI1635" s="3">
        <v>9.3444090010000007</v>
      </c>
    </row>
    <row r="1636" spans="1:35" ht="15.75" hidden="1" customHeight="1" x14ac:dyDescent="0.25">
      <c r="A1636" s="1" t="s">
        <v>109</v>
      </c>
      <c r="B1636" s="1" t="s">
        <v>110</v>
      </c>
      <c r="C1636" s="1" t="s">
        <v>111</v>
      </c>
      <c r="D1636" s="1">
        <v>35</v>
      </c>
      <c r="E1636" s="1">
        <v>1430</v>
      </c>
      <c r="F1636" s="1" t="s">
        <v>107</v>
      </c>
      <c r="G1636" s="2">
        <v>45811</v>
      </c>
      <c r="H1636" s="1" t="s">
        <v>49</v>
      </c>
      <c r="I1636" s="1" t="s">
        <v>37</v>
      </c>
      <c r="J1636" s="1" t="s">
        <v>112</v>
      </c>
      <c r="K1636" s="1">
        <v>7</v>
      </c>
      <c r="L1636" s="1">
        <v>57</v>
      </c>
      <c r="M1636" s="1" t="s">
        <v>39</v>
      </c>
      <c r="N1636" s="1"/>
      <c r="O1636" s="1">
        <v>45.7</v>
      </c>
      <c r="P1636" s="35">
        <f t="shared" si="76"/>
        <v>0.45700000000000002</v>
      </c>
      <c r="Q1636" s="1">
        <f t="shared" si="75"/>
        <v>0.14546761798599234</v>
      </c>
      <c r="R1636" s="1">
        <v>8.1999999999999993</v>
      </c>
      <c r="S1636" s="1">
        <v>6</v>
      </c>
      <c r="T1636" s="1">
        <f t="shared" si="77"/>
        <v>1.6619675354899624E-2</v>
      </c>
      <c r="U1636" s="1">
        <v>8</v>
      </c>
      <c r="V1636" s="1">
        <v>11</v>
      </c>
      <c r="W1636" s="1">
        <v>4</v>
      </c>
      <c r="X1636" s="1">
        <v>0</v>
      </c>
      <c r="Y1636" s="1">
        <v>0</v>
      </c>
      <c r="Z1636" s="1">
        <v>0</v>
      </c>
      <c r="AA1636" s="1">
        <v>0</v>
      </c>
      <c r="AB1636" s="1">
        <v>0</v>
      </c>
      <c r="AC1636" s="1" t="s">
        <v>41</v>
      </c>
      <c r="AD1636" s="1" t="s">
        <v>87</v>
      </c>
      <c r="AE1636" s="1" t="s">
        <v>40</v>
      </c>
      <c r="AF1636" s="3">
        <v>4735647.6975999996</v>
      </c>
      <c r="AG1636" s="3">
        <v>2591463.1195999999</v>
      </c>
      <c r="AH1636" s="3">
        <v>-75.407691</v>
      </c>
      <c r="AI1636" s="3">
        <v>9.3443660009999991</v>
      </c>
    </row>
    <row r="1637" spans="1:35" ht="15.75" hidden="1" customHeight="1" x14ac:dyDescent="0.25">
      <c r="A1637" s="1" t="s">
        <v>109</v>
      </c>
      <c r="B1637" s="1" t="s">
        <v>110</v>
      </c>
      <c r="C1637" s="1" t="s">
        <v>111</v>
      </c>
      <c r="D1637" s="1">
        <v>35</v>
      </c>
      <c r="E1637" s="1">
        <v>1431</v>
      </c>
      <c r="F1637" s="1" t="s">
        <v>107</v>
      </c>
      <c r="G1637" s="2">
        <v>45811</v>
      </c>
      <c r="H1637" s="1" t="s">
        <v>49</v>
      </c>
      <c r="I1637" s="1" t="s">
        <v>37</v>
      </c>
      <c r="J1637" s="1" t="s">
        <v>112</v>
      </c>
      <c r="K1637" s="1">
        <v>7</v>
      </c>
      <c r="L1637" s="1">
        <v>58</v>
      </c>
      <c r="M1637" s="1" t="s">
        <v>39</v>
      </c>
      <c r="N1637" s="1"/>
      <c r="O1637" s="1">
        <v>59.7</v>
      </c>
      <c r="P1637" s="35">
        <f t="shared" si="76"/>
        <v>0.59699999999999998</v>
      </c>
      <c r="Q1637" s="1">
        <f t="shared" si="75"/>
        <v>0.19003100205172302</v>
      </c>
      <c r="R1637" s="1">
        <v>11</v>
      </c>
      <c r="S1637" s="1">
        <v>9.1999999999999993</v>
      </c>
      <c r="T1637" s="1">
        <f t="shared" si="77"/>
        <v>2.8362127056219658E-2</v>
      </c>
      <c r="U1637" s="1">
        <v>9</v>
      </c>
      <c r="V1637" s="1">
        <v>12</v>
      </c>
      <c r="W1637" s="1">
        <v>2</v>
      </c>
      <c r="X1637" s="1">
        <v>0</v>
      </c>
      <c r="Y1637" s="1">
        <v>0</v>
      </c>
      <c r="Z1637" s="1">
        <v>0</v>
      </c>
      <c r="AA1637" s="1">
        <v>0</v>
      </c>
      <c r="AB1637" s="1">
        <v>1</v>
      </c>
      <c r="AC1637" s="1" t="s">
        <v>41</v>
      </c>
      <c r="AD1637" s="1" t="s">
        <v>87</v>
      </c>
      <c r="AE1637" s="1" t="s">
        <v>40</v>
      </c>
      <c r="AF1637" s="3">
        <v>4735645.0972999996</v>
      </c>
      <c r="AG1637" s="3">
        <v>2591468.4468</v>
      </c>
      <c r="AH1637" s="3">
        <v>-75.407714999999996</v>
      </c>
      <c r="AI1637" s="3">
        <v>9.3444140010000005</v>
      </c>
    </row>
    <row r="1638" spans="1:35" ht="15.75" hidden="1" customHeight="1" x14ac:dyDescent="0.25">
      <c r="A1638" s="1" t="s">
        <v>109</v>
      </c>
      <c r="B1638" s="1" t="s">
        <v>110</v>
      </c>
      <c r="C1638" s="1" t="s">
        <v>111</v>
      </c>
      <c r="D1638" s="1">
        <v>35</v>
      </c>
      <c r="E1638" s="1" t="s">
        <v>40</v>
      </c>
      <c r="F1638" s="1" t="s">
        <v>107</v>
      </c>
      <c r="G1638" s="2">
        <v>45811</v>
      </c>
      <c r="H1638" s="1" t="s">
        <v>49</v>
      </c>
      <c r="I1638" s="1" t="s">
        <v>37</v>
      </c>
      <c r="J1638" s="1" t="s">
        <v>112</v>
      </c>
      <c r="K1638" s="1">
        <v>7</v>
      </c>
      <c r="L1638" s="1">
        <v>59</v>
      </c>
      <c r="M1638" s="1" t="s">
        <v>47</v>
      </c>
      <c r="N1638" s="1">
        <v>18</v>
      </c>
      <c r="O1638" s="1"/>
      <c r="P1638" s="35">
        <f t="shared" si="76"/>
        <v>0</v>
      </c>
      <c r="Q1638" s="1">
        <f t="shared" si="75"/>
        <v>0</v>
      </c>
      <c r="R1638" s="1"/>
      <c r="S1638" s="1"/>
      <c r="T1638" s="1">
        <f t="shared" si="77"/>
        <v>0</v>
      </c>
      <c r="U1638" s="1"/>
      <c r="V1638" s="1"/>
      <c r="W1638" s="1"/>
      <c r="X1638" s="1"/>
      <c r="Y1638" s="1"/>
      <c r="Z1638" s="1"/>
      <c r="AA1638" s="1"/>
      <c r="AB1638" s="1"/>
      <c r="AC1638" s="1" t="s">
        <v>41</v>
      </c>
      <c r="AD1638" s="1" t="s">
        <v>87</v>
      </c>
      <c r="AE1638" s="1" t="s">
        <v>40</v>
      </c>
    </row>
    <row r="1639" spans="1:35" ht="15.75" hidden="1" customHeight="1" x14ac:dyDescent="0.25">
      <c r="A1639" s="1" t="s">
        <v>109</v>
      </c>
      <c r="B1639" s="1" t="s">
        <v>110</v>
      </c>
      <c r="C1639" s="1" t="s">
        <v>111</v>
      </c>
      <c r="D1639" s="1">
        <v>35</v>
      </c>
      <c r="E1639" s="1" t="s">
        <v>40</v>
      </c>
      <c r="F1639" s="1" t="s">
        <v>107</v>
      </c>
      <c r="G1639" s="2">
        <v>45811</v>
      </c>
      <c r="H1639" s="1" t="s">
        <v>49</v>
      </c>
      <c r="I1639" s="1" t="s">
        <v>37</v>
      </c>
      <c r="J1639" s="1" t="s">
        <v>112</v>
      </c>
      <c r="K1639" s="1">
        <v>7</v>
      </c>
      <c r="L1639" s="1">
        <v>60</v>
      </c>
      <c r="M1639" s="1" t="s">
        <v>46</v>
      </c>
      <c r="N1639" s="1">
        <v>3</v>
      </c>
      <c r="O1639" s="1"/>
      <c r="P1639" s="35">
        <f t="shared" si="76"/>
        <v>0</v>
      </c>
      <c r="Q1639" s="1">
        <f t="shared" ref="Q1639:Q1702" si="78">(P1639/PI())</f>
        <v>0</v>
      </c>
      <c r="R1639" s="1"/>
      <c r="S1639" s="1"/>
      <c r="T1639" s="1">
        <f t="shared" si="77"/>
        <v>0</v>
      </c>
      <c r="U1639" s="1"/>
      <c r="V1639" s="1"/>
      <c r="W1639" s="1"/>
      <c r="X1639" s="1"/>
      <c r="Y1639" s="1"/>
      <c r="Z1639" s="1"/>
      <c r="AA1639" s="1"/>
      <c r="AB1639" s="1"/>
      <c r="AC1639" s="1" t="s">
        <v>41</v>
      </c>
      <c r="AD1639" s="1" t="s">
        <v>87</v>
      </c>
      <c r="AE1639" s="1" t="s">
        <v>40</v>
      </c>
    </row>
    <row r="1640" spans="1:35" ht="15.75" hidden="1" customHeight="1" x14ac:dyDescent="0.25">
      <c r="A1640" s="1" t="s">
        <v>109</v>
      </c>
      <c r="B1640" s="1" t="s">
        <v>110</v>
      </c>
      <c r="C1640" s="1" t="s">
        <v>111</v>
      </c>
      <c r="D1640" s="1">
        <v>35</v>
      </c>
      <c r="E1640" s="1" t="s">
        <v>40</v>
      </c>
      <c r="F1640" s="1" t="s">
        <v>107</v>
      </c>
      <c r="G1640" s="2">
        <v>45811</v>
      </c>
      <c r="H1640" s="1" t="s">
        <v>49</v>
      </c>
      <c r="I1640" s="1" t="s">
        <v>37</v>
      </c>
      <c r="J1640" s="1" t="s">
        <v>112</v>
      </c>
      <c r="K1640" s="1">
        <v>7</v>
      </c>
      <c r="L1640" s="1">
        <v>61</v>
      </c>
      <c r="M1640" s="1" t="s">
        <v>44</v>
      </c>
      <c r="N1640" s="1">
        <v>2</v>
      </c>
      <c r="O1640" s="1"/>
      <c r="P1640" s="35">
        <f t="shared" si="76"/>
        <v>0</v>
      </c>
      <c r="Q1640" s="1">
        <f t="shared" si="78"/>
        <v>0</v>
      </c>
      <c r="R1640" s="1"/>
      <c r="S1640" s="1"/>
      <c r="T1640" s="1">
        <f t="shared" si="77"/>
        <v>0</v>
      </c>
      <c r="U1640" s="1"/>
      <c r="V1640" s="1"/>
      <c r="W1640" s="1"/>
      <c r="X1640" s="1"/>
      <c r="Y1640" s="1"/>
      <c r="Z1640" s="1"/>
      <c r="AA1640" s="1"/>
      <c r="AB1640" s="1"/>
      <c r="AC1640" s="1" t="s">
        <v>41</v>
      </c>
      <c r="AD1640" s="1" t="s">
        <v>87</v>
      </c>
      <c r="AE1640" s="1" t="s">
        <v>40</v>
      </c>
    </row>
    <row r="1641" spans="1:35" ht="15.75" hidden="1" customHeight="1" x14ac:dyDescent="0.25">
      <c r="A1641" s="1" t="s">
        <v>109</v>
      </c>
      <c r="B1641" s="1" t="s">
        <v>110</v>
      </c>
      <c r="C1641" s="1" t="s">
        <v>111</v>
      </c>
      <c r="D1641" s="1">
        <v>35</v>
      </c>
      <c r="E1641" s="1">
        <v>1432</v>
      </c>
      <c r="F1641" s="1" t="s">
        <v>107</v>
      </c>
      <c r="G1641" s="2">
        <v>45811</v>
      </c>
      <c r="H1641" s="1" t="s">
        <v>49</v>
      </c>
      <c r="I1641" s="1" t="s">
        <v>37</v>
      </c>
      <c r="J1641" s="1" t="s">
        <v>112</v>
      </c>
      <c r="K1641" s="1">
        <v>8</v>
      </c>
      <c r="L1641" s="1">
        <v>62</v>
      </c>
      <c r="M1641" s="1" t="s">
        <v>39</v>
      </c>
      <c r="N1641" s="1"/>
      <c r="O1641" s="1">
        <v>52.5</v>
      </c>
      <c r="P1641" s="35">
        <f t="shared" si="76"/>
        <v>0.52500000000000002</v>
      </c>
      <c r="Q1641" s="1">
        <f t="shared" si="78"/>
        <v>0.16711269024649011</v>
      </c>
      <c r="R1641" s="1">
        <v>11.8</v>
      </c>
      <c r="S1641" s="1">
        <v>10</v>
      </c>
      <c r="T1641" s="1">
        <f t="shared" si="77"/>
        <v>2.1933540594851829E-2</v>
      </c>
      <c r="U1641" s="1">
        <v>8</v>
      </c>
      <c r="V1641" s="1">
        <v>11</v>
      </c>
      <c r="W1641" s="1">
        <v>3</v>
      </c>
      <c r="X1641" s="1">
        <v>0</v>
      </c>
      <c r="Y1641" s="1">
        <v>0</v>
      </c>
      <c r="Z1641" s="1">
        <v>0</v>
      </c>
      <c r="AA1641" s="1">
        <v>0</v>
      </c>
      <c r="AB1641" s="1">
        <v>1</v>
      </c>
      <c r="AC1641" s="1" t="s">
        <v>41</v>
      </c>
      <c r="AD1641" s="1" t="s">
        <v>87</v>
      </c>
      <c r="AE1641" s="1" t="s">
        <v>40</v>
      </c>
      <c r="AF1641" s="3">
        <v>4735648.9351000004</v>
      </c>
      <c r="AG1641" s="3">
        <v>2591451.2755</v>
      </c>
      <c r="AH1641" s="3">
        <v>-75.407679000000002</v>
      </c>
      <c r="AI1641" s="3">
        <v>9.3442589999999992</v>
      </c>
    </row>
    <row r="1642" spans="1:35" ht="15.75" hidden="1" customHeight="1" x14ac:dyDescent="0.25">
      <c r="A1642" s="1" t="s">
        <v>109</v>
      </c>
      <c r="B1642" s="1" t="s">
        <v>110</v>
      </c>
      <c r="C1642" s="1" t="s">
        <v>111</v>
      </c>
      <c r="D1642" s="1">
        <v>35</v>
      </c>
      <c r="E1642" s="1">
        <v>1434</v>
      </c>
      <c r="F1642" s="1" t="s">
        <v>107</v>
      </c>
      <c r="G1642" s="2">
        <v>45811</v>
      </c>
      <c r="H1642" s="1" t="s">
        <v>49</v>
      </c>
      <c r="I1642" s="1" t="s">
        <v>37</v>
      </c>
      <c r="J1642" s="1" t="s">
        <v>112</v>
      </c>
      <c r="K1642" s="1">
        <v>8</v>
      </c>
      <c r="L1642" s="1">
        <v>63</v>
      </c>
      <c r="M1642" s="1" t="s">
        <v>39</v>
      </c>
      <c r="N1642" s="1"/>
      <c r="O1642" s="1">
        <v>55</v>
      </c>
      <c r="P1642" s="35">
        <f t="shared" ref="P1642:P1703" si="79">(O1642/100)</f>
        <v>0.55000000000000004</v>
      </c>
      <c r="Q1642" s="1">
        <f t="shared" si="78"/>
        <v>0.17507043740108488</v>
      </c>
      <c r="R1642" s="1">
        <v>13</v>
      </c>
      <c r="S1642" s="1">
        <v>10.5</v>
      </c>
      <c r="T1642" s="1">
        <f t="shared" si="77"/>
        <v>2.4072185142649173E-2</v>
      </c>
      <c r="U1642" s="1">
        <v>9</v>
      </c>
      <c r="V1642" s="1">
        <v>12</v>
      </c>
      <c r="W1642" s="1">
        <v>5</v>
      </c>
      <c r="X1642" s="1">
        <v>0</v>
      </c>
      <c r="Y1642" s="1">
        <v>0</v>
      </c>
      <c r="Z1642" s="1">
        <v>0</v>
      </c>
      <c r="AA1642" s="1">
        <v>0</v>
      </c>
      <c r="AB1642" s="1">
        <v>0</v>
      </c>
      <c r="AC1642" s="1" t="s">
        <v>41</v>
      </c>
      <c r="AD1642" s="1" t="s">
        <v>87</v>
      </c>
      <c r="AE1642" s="1" t="s">
        <v>40</v>
      </c>
      <c r="AF1642" s="3">
        <v>4735652.6520999996</v>
      </c>
      <c r="AG1642" s="3">
        <v>2591448.5954</v>
      </c>
      <c r="AH1642" s="3">
        <v>-75.407645000000002</v>
      </c>
      <c r="AI1642" s="3">
        <v>9.3442349999999994</v>
      </c>
    </row>
    <row r="1643" spans="1:35" ht="15.75" hidden="1" customHeight="1" x14ac:dyDescent="0.25">
      <c r="A1643" s="1" t="s">
        <v>109</v>
      </c>
      <c r="B1643" s="1" t="s">
        <v>110</v>
      </c>
      <c r="C1643" s="1" t="s">
        <v>111</v>
      </c>
      <c r="D1643" s="1">
        <v>35</v>
      </c>
      <c r="E1643" s="1">
        <v>1435</v>
      </c>
      <c r="F1643" s="1" t="s">
        <v>107</v>
      </c>
      <c r="G1643" s="2">
        <v>45811</v>
      </c>
      <c r="H1643" s="1" t="s">
        <v>49</v>
      </c>
      <c r="I1643" s="1" t="s">
        <v>37</v>
      </c>
      <c r="J1643" s="1" t="s">
        <v>112</v>
      </c>
      <c r="K1643" s="1">
        <v>8</v>
      </c>
      <c r="L1643" s="1">
        <v>64</v>
      </c>
      <c r="M1643" s="1" t="s">
        <v>39</v>
      </c>
      <c r="N1643" s="1"/>
      <c r="O1643" s="1">
        <v>59.3</v>
      </c>
      <c r="P1643" s="35">
        <f t="shared" si="79"/>
        <v>0.59299999999999997</v>
      </c>
      <c r="Q1643" s="1">
        <f t="shared" si="78"/>
        <v>0.18875776250698786</v>
      </c>
      <c r="R1643" s="1">
        <v>13.3</v>
      </c>
      <c r="S1643" s="1">
        <v>11</v>
      </c>
      <c r="T1643" s="1">
        <f t="shared" si="77"/>
        <v>2.7983338291660949E-2</v>
      </c>
      <c r="U1643" s="1">
        <v>10</v>
      </c>
      <c r="V1643" s="1">
        <v>13</v>
      </c>
      <c r="W1643" s="1">
        <v>3</v>
      </c>
      <c r="X1643" s="1">
        <v>0</v>
      </c>
      <c r="Y1643" s="1">
        <v>0</v>
      </c>
      <c r="Z1643" s="1">
        <v>0</v>
      </c>
      <c r="AA1643" s="1">
        <v>0</v>
      </c>
      <c r="AB1643" s="1">
        <v>0</v>
      </c>
      <c r="AC1643" s="1" t="s">
        <v>41</v>
      </c>
      <c r="AD1643" s="1" t="s">
        <v>87</v>
      </c>
      <c r="AE1643" s="1" t="s">
        <v>40</v>
      </c>
      <c r="AF1643" s="3">
        <v>4735646.3386000004</v>
      </c>
      <c r="AG1643" s="3">
        <v>2591457.1557</v>
      </c>
      <c r="AH1643" s="3">
        <v>-75.407702999999998</v>
      </c>
      <c r="AI1643" s="3">
        <v>9.3443120000000004</v>
      </c>
    </row>
    <row r="1644" spans="1:35" ht="15.75" hidden="1" customHeight="1" x14ac:dyDescent="0.25">
      <c r="A1644" s="1" t="s">
        <v>109</v>
      </c>
      <c r="B1644" s="1" t="s">
        <v>110</v>
      </c>
      <c r="C1644" s="1" t="s">
        <v>111</v>
      </c>
      <c r="D1644" s="1">
        <v>35</v>
      </c>
      <c r="E1644" s="1">
        <v>1436</v>
      </c>
      <c r="F1644" s="1" t="s">
        <v>107</v>
      </c>
      <c r="G1644" s="2">
        <v>45811</v>
      </c>
      <c r="H1644" s="1" t="s">
        <v>49</v>
      </c>
      <c r="I1644" s="1" t="s">
        <v>37</v>
      </c>
      <c r="J1644" s="1" t="s">
        <v>112</v>
      </c>
      <c r="K1644" s="1">
        <v>8</v>
      </c>
      <c r="L1644" s="1">
        <v>65</v>
      </c>
      <c r="M1644" s="1" t="s">
        <v>39</v>
      </c>
      <c r="N1644" s="1"/>
      <c r="O1644" s="1">
        <v>57.1</v>
      </c>
      <c r="P1644" s="35">
        <f t="shared" si="79"/>
        <v>0.57100000000000006</v>
      </c>
      <c r="Q1644" s="1">
        <f t="shared" si="78"/>
        <v>0.1817549450109445</v>
      </c>
      <c r="R1644" s="1">
        <v>12.4</v>
      </c>
      <c r="S1644" s="1">
        <v>10</v>
      </c>
      <c r="T1644" s="1">
        <f t="shared" si="77"/>
        <v>2.5945518400312329E-2</v>
      </c>
      <c r="U1644" s="1">
        <v>9</v>
      </c>
      <c r="V1644" s="1">
        <v>12</v>
      </c>
      <c r="W1644" s="1">
        <v>2</v>
      </c>
      <c r="X1644" s="1">
        <v>0</v>
      </c>
      <c r="Y1644" s="1">
        <v>0</v>
      </c>
      <c r="Z1644" s="1">
        <v>0</v>
      </c>
      <c r="AA1644" s="1">
        <v>0</v>
      </c>
      <c r="AB1644" s="1">
        <v>0</v>
      </c>
      <c r="AC1644" s="1" t="s">
        <v>41</v>
      </c>
      <c r="AD1644" s="1" t="s">
        <v>87</v>
      </c>
      <c r="AE1644" s="1" t="s">
        <v>40</v>
      </c>
      <c r="AF1644" s="3">
        <v>4735644.8960999995</v>
      </c>
      <c r="AG1644" s="3">
        <v>2591455.0639</v>
      </c>
      <c r="AH1644" s="3">
        <v>-75.407715999999994</v>
      </c>
      <c r="AI1644" s="3">
        <v>9.3442930000000004</v>
      </c>
    </row>
    <row r="1645" spans="1:35" ht="15.75" hidden="1" customHeight="1" x14ac:dyDescent="0.25">
      <c r="A1645" s="1" t="s">
        <v>109</v>
      </c>
      <c r="B1645" s="1" t="s">
        <v>110</v>
      </c>
      <c r="C1645" s="1" t="s">
        <v>111</v>
      </c>
      <c r="D1645" s="1">
        <v>35</v>
      </c>
      <c r="E1645" s="1" t="s">
        <v>40</v>
      </c>
      <c r="F1645" s="1" t="s">
        <v>107</v>
      </c>
      <c r="G1645" s="2">
        <v>45811</v>
      </c>
      <c r="H1645" s="1" t="s">
        <v>49</v>
      </c>
      <c r="I1645" s="1" t="s">
        <v>37</v>
      </c>
      <c r="J1645" s="1" t="s">
        <v>112</v>
      </c>
      <c r="K1645" s="1">
        <v>8</v>
      </c>
      <c r="L1645" s="1">
        <v>66</v>
      </c>
      <c r="M1645" s="1" t="s">
        <v>47</v>
      </c>
      <c r="N1645" s="1">
        <v>17</v>
      </c>
      <c r="O1645" s="1"/>
      <c r="P1645" s="35">
        <f t="shared" si="79"/>
        <v>0</v>
      </c>
      <c r="Q1645" s="1">
        <f t="shared" si="78"/>
        <v>0</v>
      </c>
      <c r="R1645" s="1"/>
      <c r="S1645" s="1"/>
      <c r="T1645" s="1">
        <f t="shared" si="77"/>
        <v>0</v>
      </c>
      <c r="U1645" s="1"/>
      <c r="V1645" s="1"/>
      <c r="W1645" s="1"/>
      <c r="X1645" s="1"/>
      <c r="Y1645" s="1"/>
      <c r="Z1645" s="1"/>
      <c r="AA1645" s="1"/>
      <c r="AB1645" s="1"/>
      <c r="AC1645" s="1" t="s">
        <v>41</v>
      </c>
      <c r="AD1645" s="1" t="s">
        <v>87</v>
      </c>
      <c r="AE1645" s="1" t="s">
        <v>40</v>
      </c>
    </row>
    <row r="1646" spans="1:35" ht="15.75" hidden="1" customHeight="1" x14ac:dyDescent="0.25">
      <c r="A1646" s="1" t="s">
        <v>109</v>
      </c>
      <c r="B1646" s="1" t="s">
        <v>110</v>
      </c>
      <c r="C1646" s="1" t="s">
        <v>111</v>
      </c>
      <c r="D1646" s="1">
        <v>35</v>
      </c>
      <c r="E1646" s="1">
        <v>1437</v>
      </c>
      <c r="F1646" s="1" t="s">
        <v>107</v>
      </c>
      <c r="G1646" s="2">
        <v>45811</v>
      </c>
      <c r="H1646" s="1" t="s">
        <v>49</v>
      </c>
      <c r="I1646" s="1" t="s">
        <v>37</v>
      </c>
      <c r="J1646" s="1" t="s">
        <v>112</v>
      </c>
      <c r="K1646" s="1">
        <v>9</v>
      </c>
      <c r="L1646" s="1">
        <v>67</v>
      </c>
      <c r="M1646" s="1" t="s">
        <v>39</v>
      </c>
      <c r="N1646" s="1"/>
      <c r="O1646" s="1">
        <v>59.7</v>
      </c>
      <c r="P1646" s="35">
        <f t="shared" si="79"/>
        <v>0.59699999999999998</v>
      </c>
      <c r="Q1646" s="1">
        <f t="shared" si="78"/>
        <v>0.19003100205172302</v>
      </c>
      <c r="R1646" s="1">
        <v>11.8</v>
      </c>
      <c r="S1646" s="1">
        <v>10</v>
      </c>
      <c r="T1646" s="1">
        <f t="shared" si="77"/>
        <v>2.8362127056219658E-2</v>
      </c>
      <c r="U1646" s="1">
        <v>9</v>
      </c>
      <c r="V1646" s="1">
        <v>12</v>
      </c>
      <c r="W1646" s="1">
        <v>3</v>
      </c>
      <c r="X1646" s="1">
        <v>0</v>
      </c>
      <c r="Y1646" s="1">
        <v>0</v>
      </c>
      <c r="Z1646" s="1">
        <v>0</v>
      </c>
      <c r="AA1646" s="1">
        <v>0</v>
      </c>
      <c r="AB1646" s="1">
        <v>0</v>
      </c>
      <c r="AC1646" s="1" t="s">
        <v>41</v>
      </c>
      <c r="AD1646" s="1" t="s">
        <v>87</v>
      </c>
      <c r="AE1646" s="1" t="s">
        <v>40</v>
      </c>
      <c r="AF1646" s="3">
        <v>4735640.2227999996</v>
      </c>
      <c r="AG1646" s="3">
        <v>2591462.5068999999</v>
      </c>
      <c r="AH1646" s="3">
        <v>-75.407758999999999</v>
      </c>
      <c r="AI1646" s="3">
        <v>9.34436</v>
      </c>
    </row>
    <row r="1647" spans="1:35" ht="15.75" hidden="1" customHeight="1" x14ac:dyDescent="0.25">
      <c r="A1647" s="1" t="s">
        <v>109</v>
      </c>
      <c r="B1647" s="1" t="s">
        <v>110</v>
      </c>
      <c r="C1647" s="1" t="s">
        <v>111</v>
      </c>
      <c r="D1647" s="1">
        <v>35</v>
      </c>
      <c r="E1647" s="1">
        <v>1438</v>
      </c>
      <c r="F1647" s="1" t="s">
        <v>107</v>
      </c>
      <c r="G1647" s="2">
        <v>45811</v>
      </c>
      <c r="H1647" s="1" t="s">
        <v>49</v>
      </c>
      <c r="I1647" s="1" t="s">
        <v>37</v>
      </c>
      <c r="J1647" s="1" t="s">
        <v>112</v>
      </c>
      <c r="K1647" s="1">
        <v>9</v>
      </c>
      <c r="L1647" s="1">
        <v>68</v>
      </c>
      <c r="M1647" s="1" t="s">
        <v>43</v>
      </c>
      <c r="N1647" s="1"/>
      <c r="O1647" s="1">
        <v>51.9</v>
      </c>
      <c r="P1647" s="35">
        <f t="shared" si="79"/>
        <v>0.51900000000000002</v>
      </c>
      <c r="Q1647" s="1">
        <f t="shared" si="78"/>
        <v>0.16520283092938737</v>
      </c>
      <c r="R1647" s="1">
        <v>11.5</v>
      </c>
      <c r="S1647" s="1">
        <v>9.1999999999999993</v>
      </c>
      <c r="T1647" s="1">
        <f t="shared" si="77"/>
        <v>2.1435067313088012E-2</v>
      </c>
      <c r="U1647" s="1">
        <v>9</v>
      </c>
      <c r="V1647" s="1">
        <v>12</v>
      </c>
      <c r="W1647" s="1">
        <v>2</v>
      </c>
      <c r="X1647" s="1">
        <v>0</v>
      </c>
      <c r="Y1647" s="1">
        <v>0</v>
      </c>
      <c r="Z1647" s="1">
        <v>0</v>
      </c>
      <c r="AA1647" s="1">
        <v>0</v>
      </c>
      <c r="AB1647" s="1">
        <v>1</v>
      </c>
      <c r="AC1647" s="1" t="s">
        <v>41</v>
      </c>
      <c r="AD1647" s="1" t="s">
        <v>87</v>
      </c>
      <c r="AE1647" s="1" t="s">
        <v>40</v>
      </c>
      <c r="AF1647" s="3">
        <v>4735637.0543999998</v>
      </c>
      <c r="AG1647" s="3">
        <v>2591465.0726999999</v>
      </c>
      <c r="AH1647" s="3">
        <v>-75.407787999999996</v>
      </c>
      <c r="AI1647" s="3">
        <v>9.3443830010000006</v>
      </c>
    </row>
    <row r="1648" spans="1:35" ht="15.75" hidden="1" customHeight="1" x14ac:dyDescent="0.25">
      <c r="A1648" s="1" t="s">
        <v>109</v>
      </c>
      <c r="B1648" s="1" t="s">
        <v>110</v>
      </c>
      <c r="C1648" s="1" t="s">
        <v>111</v>
      </c>
      <c r="D1648" s="1">
        <v>35</v>
      </c>
      <c r="E1648" s="1" t="s">
        <v>40</v>
      </c>
      <c r="F1648" s="1" t="s">
        <v>107</v>
      </c>
      <c r="G1648" s="2">
        <v>45811</v>
      </c>
      <c r="H1648" s="1" t="s">
        <v>49</v>
      </c>
      <c r="I1648" s="1" t="s">
        <v>37</v>
      </c>
      <c r="J1648" s="1" t="s">
        <v>112</v>
      </c>
      <c r="K1648" s="1">
        <v>9</v>
      </c>
      <c r="L1648" s="1">
        <v>69</v>
      </c>
      <c r="M1648" s="1" t="s">
        <v>47</v>
      </c>
      <c r="N1648" s="1">
        <v>16</v>
      </c>
      <c r="O1648" s="1"/>
      <c r="P1648" s="35">
        <f t="shared" si="79"/>
        <v>0</v>
      </c>
      <c r="Q1648" s="1">
        <f t="shared" si="78"/>
        <v>0</v>
      </c>
      <c r="R1648" s="1"/>
      <c r="S1648" s="1"/>
      <c r="T1648" s="1">
        <f t="shared" si="77"/>
        <v>0</v>
      </c>
      <c r="U1648" s="1"/>
      <c r="V1648" s="1"/>
      <c r="W1648" s="1"/>
      <c r="X1648" s="1"/>
      <c r="Y1648" s="1"/>
      <c r="Z1648" s="1"/>
      <c r="AA1648" s="1"/>
      <c r="AB1648" s="1"/>
      <c r="AC1648" s="1" t="s">
        <v>41</v>
      </c>
      <c r="AD1648" s="1" t="s">
        <v>87</v>
      </c>
      <c r="AE1648" s="1" t="s">
        <v>40</v>
      </c>
    </row>
    <row r="1649" spans="1:35" ht="15.75" hidden="1" customHeight="1" x14ac:dyDescent="0.25">
      <c r="A1649" s="1" t="s">
        <v>109</v>
      </c>
      <c r="B1649" s="1" t="s">
        <v>110</v>
      </c>
      <c r="C1649" s="1" t="s">
        <v>111</v>
      </c>
      <c r="D1649" s="1">
        <v>35</v>
      </c>
      <c r="E1649" s="1" t="s">
        <v>40</v>
      </c>
      <c r="F1649" s="1" t="s">
        <v>107</v>
      </c>
      <c r="G1649" s="2">
        <v>45811</v>
      </c>
      <c r="H1649" s="1" t="s">
        <v>49</v>
      </c>
      <c r="I1649" s="1" t="s">
        <v>37</v>
      </c>
      <c r="J1649" s="1" t="s">
        <v>112</v>
      </c>
      <c r="K1649" s="1">
        <v>9</v>
      </c>
      <c r="L1649" s="1">
        <v>70</v>
      </c>
      <c r="M1649" s="1" t="s">
        <v>46</v>
      </c>
      <c r="N1649" s="1">
        <v>1</v>
      </c>
      <c r="O1649" s="1"/>
      <c r="P1649" s="35">
        <f t="shared" si="79"/>
        <v>0</v>
      </c>
      <c r="Q1649" s="1">
        <f t="shared" si="78"/>
        <v>0</v>
      </c>
      <c r="R1649" s="1"/>
      <c r="S1649" s="1"/>
      <c r="T1649" s="1">
        <f t="shared" si="77"/>
        <v>0</v>
      </c>
      <c r="U1649" s="1"/>
      <c r="V1649" s="1"/>
      <c r="W1649" s="1"/>
      <c r="X1649" s="1"/>
      <c r="Y1649" s="1"/>
      <c r="Z1649" s="1"/>
      <c r="AA1649" s="1"/>
      <c r="AB1649" s="1"/>
      <c r="AC1649" s="1" t="s">
        <v>41</v>
      </c>
      <c r="AD1649" s="1" t="s">
        <v>87</v>
      </c>
      <c r="AE1649" s="1" t="s">
        <v>40</v>
      </c>
    </row>
    <row r="1650" spans="1:35" ht="15.75" hidden="1" customHeight="1" x14ac:dyDescent="0.25">
      <c r="A1650" s="1" t="s">
        <v>109</v>
      </c>
      <c r="B1650" s="1" t="s">
        <v>110</v>
      </c>
      <c r="C1650" s="1" t="s">
        <v>111</v>
      </c>
      <c r="D1650" s="1">
        <v>35</v>
      </c>
      <c r="E1650" s="1" t="s">
        <v>40</v>
      </c>
      <c r="F1650" s="1" t="s">
        <v>107</v>
      </c>
      <c r="G1650" s="2">
        <v>45811</v>
      </c>
      <c r="H1650" s="1" t="s">
        <v>49</v>
      </c>
      <c r="I1650" s="1" t="s">
        <v>37</v>
      </c>
      <c r="J1650" s="1" t="s">
        <v>112</v>
      </c>
      <c r="K1650" s="1">
        <v>9</v>
      </c>
      <c r="L1650" s="1">
        <v>71</v>
      </c>
      <c r="M1650" s="1" t="s">
        <v>44</v>
      </c>
      <c r="N1650" s="1">
        <v>4</v>
      </c>
      <c r="O1650" s="1"/>
      <c r="P1650" s="35">
        <f t="shared" si="79"/>
        <v>0</v>
      </c>
      <c r="Q1650" s="1">
        <f t="shared" si="78"/>
        <v>0</v>
      </c>
      <c r="R1650" s="1"/>
      <c r="S1650" s="1"/>
      <c r="T1650" s="1">
        <f t="shared" si="77"/>
        <v>0</v>
      </c>
      <c r="U1650" s="1"/>
      <c r="V1650" s="1"/>
      <c r="W1650" s="1"/>
      <c r="X1650" s="1"/>
      <c r="Y1650" s="1"/>
      <c r="Z1650" s="1"/>
      <c r="AA1650" s="1"/>
      <c r="AB1650" s="1"/>
      <c r="AC1650" s="1" t="s">
        <v>41</v>
      </c>
      <c r="AD1650" s="1" t="s">
        <v>87</v>
      </c>
      <c r="AE1650" s="1" t="s">
        <v>40</v>
      </c>
    </row>
    <row r="1651" spans="1:35" ht="15.75" hidden="1" customHeight="1" x14ac:dyDescent="0.25">
      <c r="A1651" s="1" t="s">
        <v>109</v>
      </c>
      <c r="B1651" s="1" t="s">
        <v>110</v>
      </c>
      <c r="C1651" s="1" t="s">
        <v>111</v>
      </c>
      <c r="D1651" s="1">
        <v>35</v>
      </c>
      <c r="E1651" s="1">
        <v>1439</v>
      </c>
      <c r="F1651" s="1" t="s">
        <v>107</v>
      </c>
      <c r="G1651" s="2">
        <v>45811</v>
      </c>
      <c r="H1651" s="1" t="s">
        <v>49</v>
      </c>
      <c r="I1651" s="1" t="s">
        <v>37</v>
      </c>
      <c r="J1651" s="1" t="s">
        <v>112</v>
      </c>
      <c r="K1651" s="1">
        <v>10</v>
      </c>
      <c r="L1651" s="1">
        <v>72</v>
      </c>
      <c r="M1651" s="1" t="s">
        <v>39</v>
      </c>
      <c r="N1651" s="1"/>
      <c r="O1651" s="1">
        <v>55.7</v>
      </c>
      <c r="P1651" s="35">
        <f t="shared" si="79"/>
        <v>0.55700000000000005</v>
      </c>
      <c r="Q1651" s="1">
        <f t="shared" si="78"/>
        <v>0.17729860660437144</v>
      </c>
      <c r="R1651" s="1">
        <v>12.5</v>
      </c>
      <c r="S1651" s="1">
        <v>10.5</v>
      </c>
      <c r="T1651" s="1">
        <f t="shared" ref="T1651:T1714" si="80">(PI()/4)*Q1651*Q1651</f>
        <v>2.4688830969658727E-2</v>
      </c>
      <c r="U1651" s="1">
        <v>9</v>
      </c>
      <c r="V1651" s="1">
        <v>12</v>
      </c>
      <c r="W1651" s="1">
        <v>3</v>
      </c>
      <c r="X1651" s="1">
        <v>0</v>
      </c>
      <c r="Y1651" s="1">
        <v>0</v>
      </c>
      <c r="Z1651" s="1">
        <v>0</v>
      </c>
      <c r="AA1651" s="1">
        <v>0</v>
      </c>
      <c r="AB1651" s="1">
        <v>1</v>
      </c>
      <c r="AC1651" s="1" t="s">
        <v>41</v>
      </c>
      <c r="AD1651" s="1" t="s">
        <v>87</v>
      </c>
      <c r="AE1651" s="1" t="s">
        <v>40</v>
      </c>
      <c r="AF1651" s="3">
        <v>4735647.5088999998</v>
      </c>
      <c r="AG1651" s="3">
        <v>2591467.656</v>
      </c>
      <c r="AH1651" s="3">
        <v>-75.407692999999995</v>
      </c>
      <c r="AI1651" s="3">
        <v>9.3444070000000004</v>
      </c>
    </row>
    <row r="1652" spans="1:35" ht="15.75" hidden="1" customHeight="1" x14ac:dyDescent="0.25">
      <c r="A1652" s="1" t="s">
        <v>109</v>
      </c>
      <c r="B1652" s="1" t="s">
        <v>110</v>
      </c>
      <c r="C1652" s="1" t="s">
        <v>111</v>
      </c>
      <c r="D1652" s="1">
        <v>35</v>
      </c>
      <c r="E1652" s="1">
        <v>1441</v>
      </c>
      <c r="F1652" s="1" t="s">
        <v>107</v>
      </c>
      <c r="G1652" s="2">
        <v>45811</v>
      </c>
      <c r="H1652" s="1" t="s">
        <v>49</v>
      </c>
      <c r="I1652" s="1" t="s">
        <v>37</v>
      </c>
      <c r="J1652" s="1" t="s">
        <v>112</v>
      </c>
      <c r="K1652" s="1">
        <v>10</v>
      </c>
      <c r="L1652" s="1">
        <v>73</v>
      </c>
      <c r="M1652" s="1" t="s">
        <v>39</v>
      </c>
      <c r="N1652" s="1"/>
      <c r="O1652" s="1">
        <v>57</v>
      </c>
      <c r="P1652" s="35">
        <f t="shared" si="79"/>
        <v>0.56999999999999995</v>
      </c>
      <c r="Q1652" s="1">
        <f t="shared" si="78"/>
        <v>0.18143663512476069</v>
      </c>
      <c r="R1652" s="1">
        <v>10.5</v>
      </c>
      <c r="S1652" s="1">
        <v>8.1999999999999993</v>
      </c>
      <c r="T1652" s="1">
        <f t="shared" si="80"/>
        <v>2.5854720505278397E-2</v>
      </c>
      <c r="U1652" s="1">
        <v>9</v>
      </c>
      <c r="V1652" s="1">
        <v>12</v>
      </c>
      <c r="W1652" s="1">
        <v>4</v>
      </c>
      <c r="X1652" s="1">
        <v>0</v>
      </c>
      <c r="Y1652" s="1">
        <v>0</v>
      </c>
      <c r="Z1652" s="1">
        <v>0</v>
      </c>
      <c r="AA1652" s="1">
        <v>0</v>
      </c>
      <c r="AB1652" s="1">
        <v>1</v>
      </c>
      <c r="AC1652" s="1" t="s">
        <v>41</v>
      </c>
      <c r="AD1652" s="1" t="s">
        <v>87</v>
      </c>
      <c r="AE1652" s="1" t="s">
        <v>40</v>
      </c>
      <c r="AF1652" s="3">
        <v>4735647.2611999996</v>
      </c>
      <c r="AG1652" s="3">
        <v>2591463.5649999999</v>
      </c>
      <c r="AH1652" s="3">
        <v>-75.407695000000004</v>
      </c>
      <c r="AI1652" s="3">
        <v>9.3443699999999996</v>
      </c>
    </row>
    <row r="1653" spans="1:35" ht="15.75" hidden="1" customHeight="1" x14ac:dyDescent="0.25">
      <c r="A1653" s="1" t="s">
        <v>109</v>
      </c>
      <c r="B1653" s="1" t="s">
        <v>110</v>
      </c>
      <c r="C1653" s="1" t="s">
        <v>111</v>
      </c>
      <c r="D1653" s="1">
        <v>35</v>
      </c>
      <c r="E1653" s="1" t="s">
        <v>40</v>
      </c>
      <c r="F1653" s="1" t="s">
        <v>107</v>
      </c>
      <c r="G1653" s="2">
        <v>45811</v>
      </c>
      <c r="H1653" s="1" t="s">
        <v>49</v>
      </c>
      <c r="I1653" s="1" t="s">
        <v>37</v>
      </c>
      <c r="J1653" s="1" t="s">
        <v>112</v>
      </c>
      <c r="K1653" s="1">
        <v>10</v>
      </c>
      <c r="L1653" s="1">
        <v>74</v>
      </c>
      <c r="M1653" s="1" t="s">
        <v>44</v>
      </c>
      <c r="N1653" s="1">
        <v>1</v>
      </c>
      <c r="O1653" s="1"/>
      <c r="P1653" s="35">
        <f t="shared" si="79"/>
        <v>0</v>
      </c>
      <c r="Q1653" s="1">
        <f t="shared" si="78"/>
        <v>0</v>
      </c>
      <c r="R1653" s="1"/>
      <c r="S1653" s="1"/>
      <c r="T1653" s="1">
        <f t="shared" si="80"/>
        <v>0</v>
      </c>
      <c r="U1653" s="1"/>
      <c r="V1653" s="1"/>
      <c r="W1653" s="1"/>
      <c r="X1653" s="1"/>
      <c r="Y1653" s="1"/>
      <c r="Z1653" s="1"/>
      <c r="AA1653" s="1"/>
      <c r="AB1653" s="1"/>
      <c r="AC1653" s="1" t="s">
        <v>41</v>
      </c>
      <c r="AD1653" s="1" t="s">
        <v>87</v>
      </c>
      <c r="AE1653" s="1" t="s">
        <v>40</v>
      </c>
    </row>
    <row r="1654" spans="1:35" ht="15.75" hidden="1" customHeight="1" x14ac:dyDescent="0.25">
      <c r="A1654" s="1" t="s">
        <v>109</v>
      </c>
      <c r="B1654" s="1" t="s">
        <v>110</v>
      </c>
      <c r="C1654" s="1" t="s">
        <v>111</v>
      </c>
      <c r="D1654" s="1">
        <v>35</v>
      </c>
      <c r="E1654" s="1" t="s">
        <v>40</v>
      </c>
      <c r="F1654" s="1" t="s">
        <v>107</v>
      </c>
      <c r="G1654" s="2">
        <v>45811</v>
      </c>
      <c r="H1654" s="1" t="s">
        <v>49</v>
      </c>
      <c r="I1654" s="1" t="s">
        <v>37</v>
      </c>
      <c r="J1654" s="1" t="s">
        <v>112</v>
      </c>
      <c r="K1654" s="1">
        <v>10</v>
      </c>
      <c r="L1654" s="1">
        <v>75</v>
      </c>
      <c r="M1654" s="1" t="s">
        <v>47</v>
      </c>
      <c r="N1654" s="1">
        <v>10</v>
      </c>
      <c r="O1654" s="1"/>
      <c r="P1654" s="35">
        <f t="shared" si="79"/>
        <v>0</v>
      </c>
      <c r="Q1654" s="1">
        <f t="shared" si="78"/>
        <v>0</v>
      </c>
      <c r="R1654" s="1"/>
      <c r="S1654" s="1"/>
      <c r="T1654" s="1">
        <f t="shared" si="80"/>
        <v>0</v>
      </c>
      <c r="U1654" s="1"/>
      <c r="V1654" s="1"/>
      <c r="W1654" s="1"/>
      <c r="X1654" s="1"/>
      <c r="Y1654" s="1"/>
      <c r="Z1654" s="1"/>
      <c r="AA1654" s="1"/>
      <c r="AB1654" s="1"/>
      <c r="AC1654" s="1" t="s">
        <v>41</v>
      </c>
      <c r="AD1654" s="1" t="s">
        <v>87</v>
      </c>
      <c r="AE1654" s="1" t="s">
        <v>40</v>
      </c>
    </row>
    <row r="1655" spans="1:35" ht="15.75" hidden="1" customHeight="1" x14ac:dyDescent="0.25">
      <c r="A1655" s="1" t="s">
        <v>109</v>
      </c>
      <c r="B1655" s="1" t="s">
        <v>113</v>
      </c>
      <c r="C1655" s="1" t="s">
        <v>114</v>
      </c>
      <c r="D1655" s="1">
        <v>36</v>
      </c>
      <c r="E1655" s="1">
        <v>1442</v>
      </c>
      <c r="F1655" s="1" t="s">
        <v>115</v>
      </c>
      <c r="G1655" s="2">
        <v>45811</v>
      </c>
      <c r="H1655" s="4" t="s">
        <v>83</v>
      </c>
      <c r="I1655" s="1" t="s">
        <v>50</v>
      </c>
      <c r="J1655" s="1" t="s">
        <v>112</v>
      </c>
      <c r="K1655" s="1">
        <v>1</v>
      </c>
      <c r="L1655" s="1">
        <v>1</v>
      </c>
      <c r="M1655" s="1" t="s">
        <v>39</v>
      </c>
      <c r="N1655" s="1" t="s">
        <v>40</v>
      </c>
      <c r="O1655" s="1">
        <v>61.9</v>
      </c>
      <c r="P1655" s="35">
        <f t="shared" si="79"/>
        <v>0.61899999999999999</v>
      </c>
      <c r="Q1655" s="1">
        <f t="shared" si="78"/>
        <v>0.19703381954776644</v>
      </c>
      <c r="R1655" s="1">
        <v>10.5</v>
      </c>
      <c r="S1655" s="1">
        <v>8.5</v>
      </c>
      <c r="T1655" s="1">
        <f t="shared" si="80"/>
        <v>3.0490983575016856E-2</v>
      </c>
      <c r="U1655" s="1">
        <v>11</v>
      </c>
      <c r="V1655" s="1">
        <v>14</v>
      </c>
      <c r="W1655" s="1">
        <v>5</v>
      </c>
      <c r="X1655" s="1">
        <v>0</v>
      </c>
      <c r="Y1655" s="1">
        <v>0</v>
      </c>
      <c r="Z1655" s="1">
        <v>0</v>
      </c>
      <c r="AA1655" s="1">
        <v>0</v>
      </c>
      <c r="AB1655" s="1">
        <v>0</v>
      </c>
      <c r="AC1655" s="1" t="s">
        <v>41</v>
      </c>
      <c r="AD1655" s="1" t="s">
        <v>87</v>
      </c>
      <c r="AE1655" s="1" t="s">
        <v>40</v>
      </c>
      <c r="AF1655" s="3">
        <v>4732420.3958000001</v>
      </c>
      <c r="AG1655" s="3">
        <v>2579423.1214000001</v>
      </c>
      <c r="AH1655" s="3">
        <v>-75.436313999999996</v>
      </c>
      <c r="AI1655" s="3">
        <v>9.2353199999999998</v>
      </c>
    </row>
    <row r="1656" spans="1:35" ht="15.75" hidden="1" customHeight="1" x14ac:dyDescent="0.25">
      <c r="A1656" s="1" t="s">
        <v>109</v>
      </c>
      <c r="B1656" s="1" t="s">
        <v>113</v>
      </c>
      <c r="C1656" s="1" t="s">
        <v>114</v>
      </c>
      <c r="D1656" s="1">
        <v>36</v>
      </c>
      <c r="E1656" s="1">
        <v>1443</v>
      </c>
      <c r="F1656" s="1" t="s">
        <v>115</v>
      </c>
      <c r="G1656" s="2">
        <v>45811</v>
      </c>
      <c r="H1656" s="4" t="s">
        <v>83</v>
      </c>
      <c r="I1656" s="1" t="s">
        <v>50</v>
      </c>
      <c r="J1656" s="1" t="s">
        <v>112</v>
      </c>
      <c r="K1656" s="1">
        <v>1</v>
      </c>
      <c r="L1656" s="1">
        <v>2</v>
      </c>
      <c r="M1656" s="1" t="s">
        <v>39</v>
      </c>
      <c r="N1656" s="1" t="s">
        <v>40</v>
      </c>
      <c r="O1656" s="1">
        <v>69.900000000000006</v>
      </c>
      <c r="P1656" s="35">
        <f t="shared" si="79"/>
        <v>0.69900000000000007</v>
      </c>
      <c r="Q1656" s="1">
        <f t="shared" si="78"/>
        <v>0.22249861044246971</v>
      </c>
      <c r="R1656" s="1">
        <v>12</v>
      </c>
      <c r="S1656" s="1">
        <v>10</v>
      </c>
      <c r="T1656" s="1">
        <f t="shared" si="80"/>
        <v>3.8881632174821587E-2</v>
      </c>
      <c r="U1656" s="1">
        <v>10</v>
      </c>
      <c r="V1656" s="1">
        <v>14</v>
      </c>
      <c r="W1656" s="1">
        <v>4</v>
      </c>
      <c r="X1656" s="1">
        <v>0</v>
      </c>
      <c r="Y1656" s="1">
        <v>0</v>
      </c>
      <c r="Z1656" s="1">
        <v>0</v>
      </c>
      <c r="AA1656" s="1">
        <v>0</v>
      </c>
      <c r="AB1656" s="1">
        <v>0</v>
      </c>
      <c r="AC1656" s="1" t="s">
        <v>41</v>
      </c>
      <c r="AD1656" s="1" t="s">
        <v>87</v>
      </c>
      <c r="AE1656" s="1" t="s">
        <v>40</v>
      </c>
      <c r="AF1656" s="3">
        <v>4732430.6940000001</v>
      </c>
      <c r="AG1656" s="3">
        <v>2579418.4053000002</v>
      </c>
      <c r="AH1656" s="3">
        <v>-75.436220000000006</v>
      </c>
      <c r="AI1656" s="3">
        <v>9.2352780009999993</v>
      </c>
    </row>
    <row r="1657" spans="1:35" ht="15.75" hidden="1" customHeight="1" x14ac:dyDescent="0.25">
      <c r="A1657" s="1" t="s">
        <v>109</v>
      </c>
      <c r="B1657" s="1" t="s">
        <v>113</v>
      </c>
      <c r="C1657" s="1" t="s">
        <v>114</v>
      </c>
      <c r="D1657" s="1">
        <v>36</v>
      </c>
      <c r="E1657" s="1">
        <v>1444</v>
      </c>
      <c r="F1657" s="1" t="s">
        <v>115</v>
      </c>
      <c r="G1657" s="2">
        <v>45811</v>
      </c>
      <c r="H1657" s="4" t="s">
        <v>83</v>
      </c>
      <c r="I1657" s="1" t="s">
        <v>50</v>
      </c>
      <c r="J1657" s="1" t="s">
        <v>112</v>
      </c>
      <c r="K1657" s="1">
        <v>1</v>
      </c>
      <c r="L1657" s="1">
        <v>3</v>
      </c>
      <c r="M1657" s="1" t="s">
        <v>39</v>
      </c>
      <c r="N1657" s="1" t="s">
        <v>40</v>
      </c>
      <c r="O1657" s="1">
        <v>58.1</v>
      </c>
      <c r="P1657" s="35">
        <f t="shared" si="79"/>
        <v>0.58099999999999996</v>
      </c>
      <c r="Q1657" s="1">
        <f t="shared" si="78"/>
        <v>0.18493804387278237</v>
      </c>
      <c r="R1657" s="1">
        <v>10.5</v>
      </c>
      <c r="S1657" s="1">
        <v>8.5</v>
      </c>
      <c r="T1657" s="1">
        <f t="shared" si="80"/>
        <v>2.6862250872521639E-2</v>
      </c>
      <c r="U1657" s="1">
        <v>10</v>
      </c>
      <c r="V1657" s="1">
        <v>13</v>
      </c>
      <c r="W1657" s="1">
        <v>2</v>
      </c>
      <c r="X1657" s="1">
        <v>1</v>
      </c>
      <c r="Y1657" s="1">
        <v>1</v>
      </c>
      <c r="Z1657" s="1">
        <v>0</v>
      </c>
      <c r="AA1657" s="1">
        <v>0</v>
      </c>
      <c r="AB1657" s="1">
        <v>0</v>
      </c>
      <c r="AC1657" s="1" t="s">
        <v>41</v>
      </c>
      <c r="AD1657" s="1" t="s">
        <v>87</v>
      </c>
      <c r="AE1657" s="1" t="s">
        <v>40</v>
      </c>
      <c r="AF1657" s="3">
        <v>4732431.7906999998</v>
      </c>
      <c r="AG1657" s="3">
        <v>2579418.0658999998</v>
      </c>
      <c r="AH1657" s="3">
        <v>-75.436210000000003</v>
      </c>
      <c r="AI1657" s="3">
        <v>9.2352749999999997</v>
      </c>
    </row>
    <row r="1658" spans="1:35" ht="15.75" hidden="1" customHeight="1" x14ac:dyDescent="0.25">
      <c r="A1658" s="1" t="s">
        <v>109</v>
      </c>
      <c r="B1658" s="1" t="s">
        <v>113</v>
      </c>
      <c r="C1658" s="1" t="s">
        <v>114</v>
      </c>
      <c r="D1658" s="1">
        <v>36</v>
      </c>
      <c r="E1658" s="1">
        <v>1445</v>
      </c>
      <c r="F1658" s="1" t="s">
        <v>115</v>
      </c>
      <c r="G1658" s="2">
        <v>45811</v>
      </c>
      <c r="H1658" s="4" t="s">
        <v>83</v>
      </c>
      <c r="I1658" s="1" t="s">
        <v>50</v>
      </c>
      <c r="J1658" s="1" t="s">
        <v>112</v>
      </c>
      <c r="K1658" s="1">
        <v>1</v>
      </c>
      <c r="L1658" s="1">
        <v>4</v>
      </c>
      <c r="M1658" s="1" t="s">
        <v>39</v>
      </c>
      <c r="N1658" s="1" t="s">
        <v>40</v>
      </c>
      <c r="O1658" s="1">
        <v>57.1</v>
      </c>
      <c r="P1658" s="35">
        <f t="shared" si="79"/>
        <v>0.57100000000000006</v>
      </c>
      <c r="Q1658" s="1">
        <f t="shared" si="78"/>
        <v>0.1817549450109445</v>
      </c>
      <c r="R1658" s="1">
        <v>10.8</v>
      </c>
      <c r="S1658" s="1">
        <v>8.6</v>
      </c>
      <c r="T1658" s="1">
        <f t="shared" si="80"/>
        <v>2.5945518400312329E-2</v>
      </c>
      <c r="U1658" s="1">
        <v>10</v>
      </c>
      <c r="V1658" s="1">
        <v>13</v>
      </c>
      <c r="W1658" s="1">
        <v>3</v>
      </c>
      <c r="X1658" s="1">
        <v>0</v>
      </c>
      <c r="Y1658" s="1">
        <v>0</v>
      </c>
      <c r="Z1658" s="1">
        <v>0</v>
      </c>
      <c r="AA1658" s="1">
        <v>0</v>
      </c>
      <c r="AB1658" s="1">
        <v>0</v>
      </c>
      <c r="AC1658" s="1" t="s">
        <v>41</v>
      </c>
      <c r="AD1658" s="1" t="s">
        <v>87</v>
      </c>
      <c r="AE1658" s="1" t="s">
        <v>40</v>
      </c>
      <c r="AF1658" s="3">
        <v>4732429.0864000004</v>
      </c>
      <c r="AG1658" s="3">
        <v>2579424.3895</v>
      </c>
      <c r="AH1658" s="3">
        <v>-75.436234999999996</v>
      </c>
      <c r="AI1658" s="3">
        <v>9.2353320009999997</v>
      </c>
    </row>
    <row r="1659" spans="1:35" ht="15.75" hidden="1" customHeight="1" x14ac:dyDescent="0.25">
      <c r="A1659" s="1" t="s">
        <v>109</v>
      </c>
      <c r="B1659" s="1" t="s">
        <v>113</v>
      </c>
      <c r="C1659" s="1" t="s">
        <v>114</v>
      </c>
      <c r="D1659" s="1">
        <v>36</v>
      </c>
      <c r="E1659" s="1" t="s">
        <v>40</v>
      </c>
      <c r="F1659" s="1" t="s">
        <v>115</v>
      </c>
      <c r="G1659" s="2">
        <v>45811</v>
      </c>
      <c r="H1659" s="4" t="s">
        <v>83</v>
      </c>
      <c r="I1659" s="1" t="s">
        <v>50</v>
      </c>
      <c r="J1659" s="1" t="s">
        <v>112</v>
      </c>
      <c r="K1659" s="1">
        <v>1</v>
      </c>
      <c r="L1659" s="1">
        <v>5</v>
      </c>
      <c r="M1659" s="1" t="s">
        <v>47</v>
      </c>
      <c r="N1659" s="1">
        <v>280</v>
      </c>
      <c r="O1659" s="1" t="s">
        <v>40</v>
      </c>
      <c r="P1659" s="35"/>
      <c r="Q1659" s="1"/>
      <c r="R1659" s="1"/>
      <c r="S1659" s="1" t="s">
        <v>40</v>
      </c>
      <c r="T1659" s="1">
        <f t="shared" si="80"/>
        <v>0</v>
      </c>
      <c r="U1659" s="1" t="s">
        <v>40</v>
      </c>
      <c r="V1659" s="1" t="s">
        <v>40</v>
      </c>
      <c r="W1659" s="1"/>
      <c r="X1659" s="1"/>
      <c r="Y1659" s="1"/>
      <c r="Z1659" s="1"/>
      <c r="AA1659" s="1"/>
      <c r="AB1659" s="1"/>
      <c r="AC1659" s="1" t="s">
        <v>41</v>
      </c>
      <c r="AD1659" s="1" t="s">
        <v>87</v>
      </c>
      <c r="AE1659" s="1" t="s">
        <v>40</v>
      </c>
    </row>
    <row r="1660" spans="1:35" ht="15.75" hidden="1" customHeight="1" x14ac:dyDescent="0.25">
      <c r="A1660" s="1" t="s">
        <v>109</v>
      </c>
      <c r="B1660" s="1" t="s">
        <v>113</v>
      </c>
      <c r="C1660" s="1" t="s">
        <v>114</v>
      </c>
      <c r="D1660" s="1">
        <v>36</v>
      </c>
      <c r="E1660" s="1" t="s">
        <v>40</v>
      </c>
      <c r="F1660" s="1" t="s">
        <v>115</v>
      </c>
      <c r="G1660" s="2">
        <v>45811</v>
      </c>
      <c r="H1660" s="4" t="s">
        <v>83</v>
      </c>
      <c r="I1660" s="1" t="s">
        <v>50</v>
      </c>
      <c r="J1660" s="1" t="s">
        <v>112</v>
      </c>
      <c r="K1660" s="1">
        <v>1</v>
      </c>
      <c r="L1660" s="1">
        <v>6</v>
      </c>
      <c r="M1660" s="1" t="s">
        <v>46</v>
      </c>
      <c r="N1660" s="1">
        <v>1</v>
      </c>
      <c r="O1660" s="1" t="s">
        <v>40</v>
      </c>
      <c r="P1660" s="35"/>
      <c r="Q1660" s="1"/>
      <c r="R1660" s="1"/>
      <c r="S1660" s="1" t="s">
        <v>40</v>
      </c>
      <c r="T1660" s="1">
        <f t="shared" si="80"/>
        <v>0</v>
      </c>
      <c r="U1660" s="1" t="s">
        <v>40</v>
      </c>
      <c r="V1660" s="1" t="s">
        <v>40</v>
      </c>
      <c r="W1660" s="1"/>
      <c r="X1660" s="1"/>
      <c r="Y1660" s="1"/>
      <c r="Z1660" s="1"/>
      <c r="AA1660" s="1"/>
      <c r="AB1660" s="1"/>
      <c r="AC1660" s="1" t="s">
        <v>41</v>
      </c>
      <c r="AD1660" s="1" t="s">
        <v>87</v>
      </c>
      <c r="AE1660" s="1" t="s">
        <v>40</v>
      </c>
    </row>
    <row r="1661" spans="1:35" ht="15.75" hidden="1" customHeight="1" x14ac:dyDescent="0.25">
      <c r="A1661" s="1" t="s">
        <v>109</v>
      </c>
      <c r="B1661" s="1" t="s">
        <v>113</v>
      </c>
      <c r="C1661" s="1" t="s">
        <v>114</v>
      </c>
      <c r="D1661" s="1">
        <v>36</v>
      </c>
      <c r="E1661" s="1">
        <v>1446</v>
      </c>
      <c r="F1661" s="1" t="s">
        <v>115</v>
      </c>
      <c r="G1661" s="2">
        <v>45811</v>
      </c>
      <c r="H1661" s="4" t="s">
        <v>83</v>
      </c>
      <c r="I1661" s="1" t="s">
        <v>50</v>
      </c>
      <c r="J1661" s="1" t="s">
        <v>112</v>
      </c>
      <c r="K1661" s="1">
        <v>2</v>
      </c>
      <c r="L1661" s="1">
        <v>7</v>
      </c>
      <c r="M1661" s="1" t="s">
        <v>39</v>
      </c>
      <c r="N1661" s="1" t="s">
        <v>40</v>
      </c>
      <c r="O1661" s="1">
        <v>46</v>
      </c>
      <c r="P1661" s="35">
        <f t="shared" si="79"/>
        <v>0.46</v>
      </c>
      <c r="Q1661" s="1">
        <f t="shared" si="78"/>
        <v>0.14642254764454371</v>
      </c>
      <c r="R1661" s="1">
        <v>10.199999999999999</v>
      </c>
      <c r="S1661" s="1">
        <v>8</v>
      </c>
      <c r="T1661" s="1">
        <f t="shared" si="80"/>
        <v>1.6838592979122526E-2</v>
      </c>
      <c r="U1661" s="1">
        <v>9</v>
      </c>
      <c r="V1661" s="1">
        <v>13</v>
      </c>
      <c r="W1661" s="1">
        <v>2</v>
      </c>
      <c r="X1661" s="1">
        <v>0</v>
      </c>
      <c r="Y1661" s="1">
        <v>0</v>
      </c>
      <c r="Z1661" s="1">
        <v>0</v>
      </c>
      <c r="AA1661" s="1">
        <v>0</v>
      </c>
      <c r="AB1661" s="1">
        <v>0</v>
      </c>
      <c r="AC1661" s="1" t="s">
        <v>41</v>
      </c>
      <c r="AD1661" s="1" t="s">
        <v>87</v>
      </c>
      <c r="AE1661" s="1" t="s">
        <v>40</v>
      </c>
      <c r="AF1661" s="3">
        <v>4732414.4374000002</v>
      </c>
      <c r="AG1661" s="3">
        <v>2579419.6224000002</v>
      </c>
      <c r="AH1661" s="3">
        <v>-75.436368000000002</v>
      </c>
      <c r="AI1661" s="3">
        <v>9.2352880000000006</v>
      </c>
    </row>
    <row r="1662" spans="1:35" ht="15.75" hidden="1" customHeight="1" x14ac:dyDescent="0.25">
      <c r="A1662" s="1" t="s">
        <v>109</v>
      </c>
      <c r="B1662" s="1" t="s">
        <v>113</v>
      </c>
      <c r="C1662" s="1" t="s">
        <v>114</v>
      </c>
      <c r="D1662" s="1">
        <v>36</v>
      </c>
      <c r="E1662" s="1">
        <v>1447</v>
      </c>
      <c r="F1662" s="1" t="s">
        <v>115</v>
      </c>
      <c r="G1662" s="2">
        <v>45811</v>
      </c>
      <c r="H1662" s="4" t="s">
        <v>83</v>
      </c>
      <c r="I1662" s="1" t="s">
        <v>50</v>
      </c>
      <c r="J1662" s="1" t="s">
        <v>112</v>
      </c>
      <c r="K1662" s="1">
        <v>2</v>
      </c>
      <c r="L1662" s="1">
        <v>8</v>
      </c>
      <c r="M1662" s="1" t="s">
        <v>39</v>
      </c>
      <c r="N1662" s="1" t="s">
        <v>40</v>
      </c>
      <c r="O1662" s="1">
        <v>53.5</v>
      </c>
      <c r="P1662" s="35">
        <f t="shared" si="79"/>
        <v>0.53500000000000003</v>
      </c>
      <c r="Q1662" s="1">
        <f t="shared" si="78"/>
        <v>0.17029578910832802</v>
      </c>
      <c r="R1662" s="1">
        <v>12</v>
      </c>
      <c r="S1662" s="1">
        <v>9.5</v>
      </c>
      <c r="T1662" s="1">
        <f t="shared" si="80"/>
        <v>2.2777061793238875E-2</v>
      </c>
      <c r="U1662" s="1">
        <v>12</v>
      </c>
      <c r="V1662" s="1">
        <v>15</v>
      </c>
      <c r="W1662" s="1">
        <v>2</v>
      </c>
      <c r="X1662" s="1">
        <v>1</v>
      </c>
      <c r="Y1662" s="1">
        <v>0</v>
      </c>
      <c r="Z1662" s="1">
        <v>0</v>
      </c>
      <c r="AA1662" s="1">
        <v>0</v>
      </c>
      <c r="AB1662" s="1">
        <v>0</v>
      </c>
      <c r="AC1662" s="1" t="s">
        <v>41</v>
      </c>
      <c r="AD1662" s="1" t="s">
        <v>87</v>
      </c>
      <c r="AE1662" s="1" t="s">
        <v>40</v>
      </c>
      <c r="AF1662" s="3">
        <v>4732415.9419</v>
      </c>
      <c r="AG1662" s="3">
        <v>2579414.6345000002</v>
      </c>
      <c r="AH1662" s="3">
        <v>-75.436353999999994</v>
      </c>
      <c r="AI1662" s="3">
        <v>9.2352430010000006</v>
      </c>
    </row>
    <row r="1663" spans="1:35" ht="15.75" hidden="1" customHeight="1" x14ac:dyDescent="0.25">
      <c r="A1663" s="1" t="s">
        <v>109</v>
      </c>
      <c r="B1663" s="1" t="s">
        <v>113</v>
      </c>
      <c r="C1663" s="1" t="s">
        <v>114</v>
      </c>
      <c r="D1663" s="1">
        <v>36</v>
      </c>
      <c r="E1663" s="1">
        <v>1448</v>
      </c>
      <c r="F1663" s="1" t="s">
        <v>115</v>
      </c>
      <c r="G1663" s="2">
        <v>45811</v>
      </c>
      <c r="H1663" s="4" t="s">
        <v>83</v>
      </c>
      <c r="I1663" s="1" t="s">
        <v>50</v>
      </c>
      <c r="J1663" s="1" t="s">
        <v>112</v>
      </c>
      <c r="K1663" s="1">
        <v>2</v>
      </c>
      <c r="L1663" s="1">
        <v>9</v>
      </c>
      <c r="M1663" s="1" t="s">
        <v>39</v>
      </c>
      <c r="N1663" s="1" t="s">
        <v>40</v>
      </c>
      <c r="O1663" s="1">
        <v>46.1</v>
      </c>
      <c r="P1663" s="35">
        <f t="shared" si="79"/>
        <v>0.46100000000000002</v>
      </c>
      <c r="Q1663" s="1">
        <f t="shared" si="78"/>
        <v>0.14674085753072752</v>
      </c>
      <c r="R1663" s="1">
        <v>8.8000000000000007</v>
      </c>
      <c r="S1663" s="1">
        <v>6.5</v>
      </c>
      <c r="T1663" s="1">
        <f t="shared" si="80"/>
        <v>1.6911883830416346E-2</v>
      </c>
      <c r="U1663" s="1">
        <v>9</v>
      </c>
      <c r="V1663" s="1">
        <v>12</v>
      </c>
      <c r="W1663" s="1">
        <v>0</v>
      </c>
      <c r="X1663" s="1">
        <v>0</v>
      </c>
      <c r="Y1663" s="1">
        <v>0</v>
      </c>
      <c r="Z1663" s="1">
        <v>0</v>
      </c>
      <c r="AA1663" s="1">
        <v>0</v>
      </c>
      <c r="AB1663" s="1">
        <v>0</v>
      </c>
      <c r="AC1663" s="1" t="s">
        <v>41</v>
      </c>
      <c r="AD1663" s="1" t="s">
        <v>87</v>
      </c>
      <c r="AE1663" s="1" t="s">
        <v>40</v>
      </c>
      <c r="AF1663" s="3">
        <v>4732421.8942999998</v>
      </c>
      <c r="AG1663" s="3">
        <v>2579417.2486</v>
      </c>
      <c r="AH1663" s="3">
        <v>-75.436300000000003</v>
      </c>
      <c r="AI1663" s="3">
        <v>9.2352670000000003</v>
      </c>
    </row>
    <row r="1664" spans="1:35" ht="15.75" hidden="1" customHeight="1" x14ac:dyDescent="0.25">
      <c r="A1664" s="1" t="s">
        <v>109</v>
      </c>
      <c r="B1664" s="1" t="s">
        <v>113</v>
      </c>
      <c r="C1664" s="1" t="s">
        <v>114</v>
      </c>
      <c r="D1664" s="1">
        <v>36</v>
      </c>
      <c r="E1664" s="1">
        <v>1449</v>
      </c>
      <c r="F1664" s="1" t="s">
        <v>115</v>
      </c>
      <c r="G1664" s="2">
        <v>45811</v>
      </c>
      <c r="H1664" s="4" t="s">
        <v>83</v>
      </c>
      <c r="I1664" s="1" t="s">
        <v>50</v>
      </c>
      <c r="J1664" s="1" t="s">
        <v>112</v>
      </c>
      <c r="K1664" s="1">
        <v>2</v>
      </c>
      <c r="L1664" s="1">
        <v>10</v>
      </c>
      <c r="M1664" s="1" t="s">
        <v>39</v>
      </c>
      <c r="N1664" s="1" t="s">
        <v>40</v>
      </c>
      <c r="O1664" s="1">
        <v>66.099999999999994</v>
      </c>
      <c r="P1664" s="35">
        <f t="shared" si="79"/>
        <v>0.66099999999999992</v>
      </c>
      <c r="Q1664" s="1">
        <f t="shared" si="78"/>
        <v>0.21040283476748561</v>
      </c>
      <c r="R1664" s="1">
        <v>11.3</v>
      </c>
      <c r="S1664" s="1">
        <v>9</v>
      </c>
      <c r="T1664" s="1">
        <f t="shared" si="80"/>
        <v>3.4769068445326991E-2</v>
      </c>
      <c r="U1664" s="1">
        <v>12</v>
      </c>
      <c r="V1664" s="1">
        <v>15</v>
      </c>
      <c r="W1664" s="1">
        <v>3</v>
      </c>
      <c r="X1664" s="1">
        <v>1</v>
      </c>
      <c r="Y1664" s="1">
        <v>1</v>
      </c>
      <c r="Z1664" s="1">
        <v>0</v>
      </c>
      <c r="AA1664" s="1">
        <v>0</v>
      </c>
      <c r="AB1664" s="1">
        <v>0</v>
      </c>
      <c r="AC1664" s="1" t="s">
        <v>41</v>
      </c>
      <c r="AD1664" s="1" t="s">
        <v>87</v>
      </c>
      <c r="AE1664" s="1" t="s">
        <v>40</v>
      </c>
      <c r="AF1664" s="3">
        <v>4732421.0735999998</v>
      </c>
      <c r="AG1664" s="3">
        <v>2579409.7324000001</v>
      </c>
      <c r="AH1664" s="3">
        <v>-75.436306999999999</v>
      </c>
      <c r="AI1664" s="3">
        <v>9.2351990009999998</v>
      </c>
    </row>
    <row r="1665" spans="1:35" ht="15.75" hidden="1" customHeight="1" x14ac:dyDescent="0.25">
      <c r="A1665" s="1" t="s">
        <v>109</v>
      </c>
      <c r="B1665" s="1" t="s">
        <v>113</v>
      </c>
      <c r="C1665" s="1" t="s">
        <v>114</v>
      </c>
      <c r="D1665" s="1">
        <v>36</v>
      </c>
      <c r="E1665" s="1">
        <v>1150</v>
      </c>
      <c r="F1665" s="1" t="s">
        <v>115</v>
      </c>
      <c r="G1665" s="2">
        <v>45811</v>
      </c>
      <c r="H1665" s="4" t="s">
        <v>83</v>
      </c>
      <c r="I1665" s="1" t="s">
        <v>50</v>
      </c>
      <c r="J1665" s="1" t="s">
        <v>112</v>
      </c>
      <c r="K1665" s="1">
        <v>2</v>
      </c>
      <c r="L1665" s="1">
        <v>11</v>
      </c>
      <c r="M1665" s="1" t="s">
        <v>39</v>
      </c>
      <c r="N1665" s="1" t="s">
        <v>40</v>
      </c>
      <c r="O1665" s="1">
        <v>49.2</v>
      </c>
      <c r="P1665" s="35">
        <f t="shared" si="79"/>
        <v>0.49200000000000005</v>
      </c>
      <c r="Q1665" s="1">
        <f t="shared" si="78"/>
        <v>0.15660846400242504</v>
      </c>
      <c r="R1665" s="1">
        <v>10.8</v>
      </c>
      <c r="S1665" s="1">
        <v>8.5</v>
      </c>
      <c r="T1665" s="1">
        <f t="shared" si="80"/>
        <v>1.9262841072298281E-2</v>
      </c>
      <c r="U1665" s="1">
        <v>10</v>
      </c>
      <c r="V1665" s="1">
        <v>13</v>
      </c>
      <c r="W1665" s="1">
        <v>4</v>
      </c>
      <c r="X1665" s="1">
        <v>0</v>
      </c>
      <c r="Y1665" s="1">
        <v>0</v>
      </c>
      <c r="Z1665" s="1">
        <v>0</v>
      </c>
      <c r="AA1665" s="1">
        <v>0</v>
      </c>
      <c r="AB1665" s="1">
        <v>0</v>
      </c>
      <c r="AC1665" s="1" t="s">
        <v>41</v>
      </c>
      <c r="AD1665" s="1" t="s">
        <v>87</v>
      </c>
      <c r="AE1665" s="1" t="s">
        <v>40</v>
      </c>
      <c r="AF1665" s="3">
        <v>4722624.4231000002</v>
      </c>
      <c r="AG1665" s="3">
        <v>2580698.2412</v>
      </c>
      <c r="AH1665" s="3">
        <v>-75.525530000000003</v>
      </c>
      <c r="AI1665" s="3">
        <v>9.2462309999999999</v>
      </c>
    </row>
    <row r="1666" spans="1:35" ht="15.75" hidden="1" customHeight="1" x14ac:dyDescent="0.25">
      <c r="A1666" s="1" t="s">
        <v>109</v>
      </c>
      <c r="B1666" s="1" t="s">
        <v>113</v>
      </c>
      <c r="C1666" s="1" t="s">
        <v>114</v>
      </c>
      <c r="D1666" s="1">
        <v>36</v>
      </c>
      <c r="E1666" s="1">
        <v>1451</v>
      </c>
      <c r="F1666" s="1" t="s">
        <v>115</v>
      </c>
      <c r="G1666" s="2">
        <v>45811</v>
      </c>
      <c r="H1666" s="4" t="s">
        <v>83</v>
      </c>
      <c r="I1666" s="1" t="s">
        <v>50</v>
      </c>
      <c r="J1666" s="1" t="s">
        <v>112</v>
      </c>
      <c r="K1666" s="1">
        <v>2</v>
      </c>
      <c r="L1666" s="1">
        <v>12</v>
      </c>
      <c r="M1666" s="1" t="s">
        <v>39</v>
      </c>
      <c r="N1666" s="1" t="s">
        <v>40</v>
      </c>
      <c r="O1666" s="1">
        <v>68.599999999999994</v>
      </c>
      <c r="P1666" s="35">
        <f t="shared" si="79"/>
        <v>0.68599999999999994</v>
      </c>
      <c r="Q1666" s="1">
        <f t="shared" si="78"/>
        <v>0.21836058192208038</v>
      </c>
      <c r="R1666" s="1">
        <v>10.199999999999999</v>
      </c>
      <c r="S1666" s="1">
        <v>5</v>
      </c>
      <c r="T1666" s="1">
        <f t="shared" si="80"/>
        <v>3.7448839799636785E-2</v>
      </c>
      <c r="U1666" s="1">
        <v>11</v>
      </c>
      <c r="V1666" s="1">
        <v>14</v>
      </c>
      <c r="W1666" s="1">
        <v>2</v>
      </c>
      <c r="X1666" s="1">
        <v>0</v>
      </c>
      <c r="Y1666" s="1">
        <v>1</v>
      </c>
      <c r="Z1666" s="1">
        <v>0</v>
      </c>
      <c r="AA1666" s="1">
        <v>0</v>
      </c>
      <c r="AB1666" s="1">
        <v>0</v>
      </c>
      <c r="AC1666" s="1" t="s">
        <v>41</v>
      </c>
      <c r="AD1666" s="1" t="s">
        <v>87</v>
      </c>
      <c r="AE1666" s="1" t="s">
        <v>40</v>
      </c>
      <c r="AF1666" s="3">
        <v>4732426.1513999999</v>
      </c>
      <c r="AG1666" s="3">
        <v>2579413.0162</v>
      </c>
      <c r="AH1666" s="3">
        <v>-75.436261000000002</v>
      </c>
      <c r="AI1666" s="3">
        <v>9.2352290010000004</v>
      </c>
    </row>
    <row r="1667" spans="1:35" ht="15.75" hidden="1" customHeight="1" x14ac:dyDescent="0.25">
      <c r="A1667" s="1" t="s">
        <v>109</v>
      </c>
      <c r="B1667" s="1" t="s">
        <v>113</v>
      </c>
      <c r="C1667" s="1" t="s">
        <v>114</v>
      </c>
      <c r="D1667" s="1">
        <v>36</v>
      </c>
      <c r="E1667" s="1">
        <v>1452</v>
      </c>
      <c r="F1667" s="1" t="s">
        <v>115</v>
      </c>
      <c r="G1667" s="2">
        <v>45811</v>
      </c>
      <c r="H1667" s="4" t="s">
        <v>83</v>
      </c>
      <c r="I1667" s="1" t="s">
        <v>50</v>
      </c>
      <c r="J1667" s="1" t="s">
        <v>112</v>
      </c>
      <c r="K1667" s="1">
        <v>2</v>
      </c>
      <c r="L1667" s="1">
        <v>13</v>
      </c>
      <c r="M1667" s="1" t="s">
        <v>39</v>
      </c>
      <c r="N1667" s="1" t="s">
        <v>40</v>
      </c>
      <c r="O1667" s="1">
        <v>52.7</v>
      </c>
      <c r="P1667" s="35">
        <f t="shared" si="79"/>
        <v>0.52700000000000002</v>
      </c>
      <c r="Q1667" s="1">
        <f t="shared" si="78"/>
        <v>0.16774931001885771</v>
      </c>
      <c r="R1667" s="1">
        <v>10.199999999999999</v>
      </c>
      <c r="S1667" s="1">
        <v>8</v>
      </c>
      <c r="T1667" s="1">
        <f t="shared" si="80"/>
        <v>2.2100971594984503E-2</v>
      </c>
      <c r="U1667" s="1">
        <v>11</v>
      </c>
      <c r="V1667" s="1">
        <v>14</v>
      </c>
      <c r="W1667" s="1">
        <v>3</v>
      </c>
      <c r="X1667" s="1">
        <v>0</v>
      </c>
      <c r="Y1667" s="1">
        <v>1</v>
      </c>
      <c r="Z1667" s="1">
        <v>0</v>
      </c>
      <c r="AA1667" s="1">
        <v>0</v>
      </c>
      <c r="AB1667" s="1">
        <v>0</v>
      </c>
      <c r="AC1667" s="1" t="s">
        <v>41</v>
      </c>
      <c r="AD1667" s="1" t="s">
        <v>87</v>
      </c>
      <c r="AE1667" s="1" t="s">
        <v>40</v>
      </c>
      <c r="AF1667" s="3">
        <v>4732426.3476999998</v>
      </c>
      <c r="AG1667" s="3">
        <v>2579409.5857000002</v>
      </c>
      <c r="AH1667" s="3">
        <v>-75.436259000000007</v>
      </c>
      <c r="AI1667" s="3">
        <v>9.2351980000000005</v>
      </c>
    </row>
    <row r="1668" spans="1:35" ht="15.75" hidden="1" customHeight="1" x14ac:dyDescent="0.25">
      <c r="A1668" s="1" t="s">
        <v>109</v>
      </c>
      <c r="B1668" s="1" t="s">
        <v>113</v>
      </c>
      <c r="C1668" s="1" t="s">
        <v>114</v>
      </c>
      <c r="D1668" s="1">
        <v>36</v>
      </c>
      <c r="E1668" s="1" t="s">
        <v>40</v>
      </c>
      <c r="F1668" s="1" t="s">
        <v>115</v>
      </c>
      <c r="G1668" s="2">
        <v>45811</v>
      </c>
      <c r="H1668" s="4" t="s">
        <v>83</v>
      </c>
      <c r="I1668" s="1" t="s">
        <v>50</v>
      </c>
      <c r="J1668" s="1" t="s">
        <v>112</v>
      </c>
      <c r="K1668" s="1">
        <v>2</v>
      </c>
      <c r="L1668" s="1">
        <v>14</v>
      </c>
      <c r="M1668" s="1" t="s">
        <v>47</v>
      </c>
      <c r="N1668" s="1">
        <v>9</v>
      </c>
      <c r="O1668" s="1" t="s">
        <v>40</v>
      </c>
      <c r="P1668" s="35"/>
      <c r="Q1668" s="1"/>
      <c r="R1668" s="1"/>
      <c r="S1668" s="1" t="s">
        <v>40</v>
      </c>
      <c r="T1668" s="1">
        <f t="shared" si="80"/>
        <v>0</v>
      </c>
      <c r="U1668" s="1" t="s">
        <v>40</v>
      </c>
      <c r="V1668" s="1" t="s">
        <v>40</v>
      </c>
      <c r="W1668" s="1"/>
      <c r="X1668" s="1"/>
      <c r="Y1668" s="1"/>
      <c r="Z1668" s="1"/>
      <c r="AA1668" s="1"/>
      <c r="AB1668" s="1"/>
      <c r="AC1668" s="1" t="s">
        <v>41</v>
      </c>
      <c r="AD1668" s="1" t="s">
        <v>87</v>
      </c>
      <c r="AE1668" s="1" t="s">
        <v>40</v>
      </c>
    </row>
    <row r="1669" spans="1:35" ht="15.75" hidden="1" customHeight="1" x14ac:dyDescent="0.25">
      <c r="A1669" s="1" t="s">
        <v>109</v>
      </c>
      <c r="B1669" s="1" t="s">
        <v>113</v>
      </c>
      <c r="C1669" s="1" t="s">
        <v>114</v>
      </c>
      <c r="D1669" s="1">
        <v>36</v>
      </c>
      <c r="E1669" s="1">
        <v>1453</v>
      </c>
      <c r="F1669" s="1" t="s">
        <v>115</v>
      </c>
      <c r="G1669" s="2">
        <v>45811</v>
      </c>
      <c r="H1669" s="4" t="s">
        <v>83</v>
      </c>
      <c r="I1669" s="1" t="s">
        <v>50</v>
      </c>
      <c r="J1669" s="1" t="s">
        <v>112</v>
      </c>
      <c r="K1669" s="1">
        <v>3</v>
      </c>
      <c r="L1669" s="1">
        <v>15</v>
      </c>
      <c r="M1669" s="1" t="s">
        <v>39</v>
      </c>
      <c r="N1669" s="1" t="s">
        <v>40</v>
      </c>
      <c r="O1669" s="1">
        <v>69.599999999999994</v>
      </c>
      <c r="P1669" s="35">
        <f t="shared" si="79"/>
        <v>0.69599999999999995</v>
      </c>
      <c r="Q1669" s="1">
        <f t="shared" si="78"/>
        <v>0.22154368078391831</v>
      </c>
      <c r="R1669" s="1">
        <v>10</v>
      </c>
      <c r="S1669" s="1">
        <v>8</v>
      </c>
      <c r="T1669" s="1">
        <f t="shared" si="80"/>
        <v>3.8548600456401787E-2</v>
      </c>
      <c r="U1669" s="1">
        <v>10</v>
      </c>
      <c r="V1669" s="1">
        <v>13</v>
      </c>
      <c r="W1669" s="1">
        <v>2</v>
      </c>
      <c r="X1669" s="1">
        <v>0</v>
      </c>
      <c r="Y1669" s="1">
        <v>0</v>
      </c>
      <c r="Z1669" s="1">
        <v>0</v>
      </c>
      <c r="AA1669" s="1">
        <v>0</v>
      </c>
      <c r="AB1669" s="1">
        <v>0</v>
      </c>
      <c r="AC1669" s="1" t="s">
        <v>41</v>
      </c>
      <c r="AD1669" s="1" t="s">
        <v>87</v>
      </c>
      <c r="AE1669" s="1" t="s">
        <v>40</v>
      </c>
      <c r="AF1669" s="3">
        <v>4732432.9435999999</v>
      </c>
      <c r="AG1669" s="3">
        <v>2579409.8725999999</v>
      </c>
      <c r="AH1669" s="3">
        <v>-75.436199000000002</v>
      </c>
      <c r="AI1669" s="3">
        <v>9.2352010010000001</v>
      </c>
    </row>
    <row r="1670" spans="1:35" ht="15.75" hidden="1" customHeight="1" x14ac:dyDescent="0.25">
      <c r="A1670" s="1" t="s">
        <v>109</v>
      </c>
      <c r="B1670" s="1" t="s">
        <v>113</v>
      </c>
      <c r="C1670" s="1" t="s">
        <v>114</v>
      </c>
      <c r="D1670" s="1">
        <v>36</v>
      </c>
      <c r="E1670" s="1">
        <v>1454</v>
      </c>
      <c r="F1670" s="1" t="s">
        <v>115</v>
      </c>
      <c r="G1670" s="2">
        <v>45811</v>
      </c>
      <c r="H1670" s="4" t="s">
        <v>83</v>
      </c>
      <c r="I1670" s="1" t="s">
        <v>50</v>
      </c>
      <c r="J1670" s="1" t="s">
        <v>112</v>
      </c>
      <c r="K1670" s="1">
        <v>3</v>
      </c>
      <c r="L1670" s="1">
        <v>16</v>
      </c>
      <c r="M1670" s="1" t="s">
        <v>39</v>
      </c>
      <c r="N1670" s="1" t="s">
        <v>40</v>
      </c>
      <c r="O1670" s="1">
        <v>52.1</v>
      </c>
      <c r="P1670" s="35">
        <f t="shared" si="79"/>
        <v>0.52100000000000002</v>
      </c>
      <c r="Q1670" s="1">
        <f t="shared" si="78"/>
        <v>0.16583945070175496</v>
      </c>
      <c r="R1670" s="1">
        <v>9.1999999999999993</v>
      </c>
      <c r="S1670" s="1">
        <v>7</v>
      </c>
      <c r="T1670" s="1">
        <f t="shared" si="80"/>
        <v>2.1600588453903585E-2</v>
      </c>
      <c r="U1670" s="1">
        <v>11</v>
      </c>
      <c r="V1670" s="1">
        <v>14</v>
      </c>
      <c r="W1670" s="1">
        <v>3</v>
      </c>
      <c r="X1670" s="1">
        <v>0</v>
      </c>
      <c r="Y1670" s="1">
        <v>0</v>
      </c>
      <c r="Z1670" s="1">
        <v>0</v>
      </c>
      <c r="AA1670" s="1">
        <v>0</v>
      </c>
      <c r="AB1670" s="1">
        <v>0</v>
      </c>
      <c r="AC1670" s="1" t="s">
        <v>41</v>
      </c>
      <c r="AD1670" s="1" t="s">
        <v>87</v>
      </c>
      <c r="AE1670" s="1" t="s">
        <v>40</v>
      </c>
      <c r="AF1670" s="3">
        <v>4732436.8936999999</v>
      </c>
      <c r="AG1670" s="3">
        <v>2579408.9607000002</v>
      </c>
      <c r="AH1670" s="3">
        <v>-75.436162999999993</v>
      </c>
      <c r="AI1670" s="3">
        <v>9.2351930010000007</v>
      </c>
    </row>
    <row r="1671" spans="1:35" ht="15.75" hidden="1" customHeight="1" x14ac:dyDescent="0.25">
      <c r="A1671" s="1" t="s">
        <v>109</v>
      </c>
      <c r="B1671" s="1" t="s">
        <v>113</v>
      </c>
      <c r="C1671" s="1" t="s">
        <v>114</v>
      </c>
      <c r="D1671" s="1">
        <v>36</v>
      </c>
      <c r="E1671" s="1">
        <v>1455</v>
      </c>
      <c r="F1671" s="1" t="s">
        <v>115</v>
      </c>
      <c r="G1671" s="2">
        <v>45811</v>
      </c>
      <c r="H1671" s="4" t="s">
        <v>83</v>
      </c>
      <c r="I1671" s="1" t="s">
        <v>50</v>
      </c>
      <c r="J1671" s="1" t="s">
        <v>112</v>
      </c>
      <c r="K1671" s="1">
        <v>3</v>
      </c>
      <c r="L1671" s="1">
        <v>17</v>
      </c>
      <c r="M1671" s="1" t="s">
        <v>39</v>
      </c>
      <c r="N1671" s="1" t="s">
        <v>40</v>
      </c>
      <c r="O1671" s="1">
        <v>60</v>
      </c>
      <c r="P1671" s="35">
        <f t="shared" si="79"/>
        <v>0.6</v>
      </c>
      <c r="Q1671" s="1">
        <f t="shared" si="78"/>
        <v>0.19098593171027439</v>
      </c>
      <c r="R1671" s="1">
        <v>10</v>
      </c>
      <c r="S1671" s="1">
        <v>8</v>
      </c>
      <c r="T1671" s="1">
        <f t="shared" si="80"/>
        <v>2.8647889756541159E-2</v>
      </c>
      <c r="U1671" s="1">
        <v>12</v>
      </c>
      <c r="V1671" s="1">
        <v>15</v>
      </c>
      <c r="W1671" s="1">
        <v>3</v>
      </c>
      <c r="X1671" s="1">
        <v>0</v>
      </c>
      <c r="Y1671" s="1">
        <v>1</v>
      </c>
      <c r="Z1671" s="1">
        <v>0</v>
      </c>
      <c r="AA1671" s="1">
        <v>0</v>
      </c>
      <c r="AB1671" s="1">
        <v>0</v>
      </c>
      <c r="AC1671" s="1" t="s">
        <v>41</v>
      </c>
      <c r="AD1671" s="1" t="s">
        <v>87</v>
      </c>
      <c r="AE1671" s="1" t="s">
        <v>40</v>
      </c>
      <c r="AF1671" s="3">
        <v>4732437.8805</v>
      </c>
      <c r="AG1671" s="3">
        <v>2579408.6220999998</v>
      </c>
      <c r="AH1671" s="3">
        <v>-75.436154000000002</v>
      </c>
      <c r="AI1671" s="3">
        <v>9.2351899999999993</v>
      </c>
    </row>
    <row r="1672" spans="1:35" ht="15.75" hidden="1" customHeight="1" x14ac:dyDescent="0.25">
      <c r="A1672" s="1" t="s">
        <v>109</v>
      </c>
      <c r="B1672" s="1" t="s">
        <v>113</v>
      </c>
      <c r="C1672" s="1" t="s">
        <v>114</v>
      </c>
      <c r="D1672" s="1">
        <v>36</v>
      </c>
      <c r="E1672" s="1">
        <v>1456</v>
      </c>
      <c r="F1672" s="1" t="s">
        <v>115</v>
      </c>
      <c r="G1672" s="2">
        <v>45811</v>
      </c>
      <c r="H1672" s="4" t="s">
        <v>83</v>
      </c>
      <c r="I1672" s="1" t="s">
        <v>50</v>
      </c>
      <c r="J1672" s="1" t="s">
        <v>112</v>
      </c>
      <c r="K1672" s="1">
        <v>3</v>
      </c>
      <c r="L1672" s="1">
        <v>18</v>
      </c>
      <c r="M1672" s="1" t="s">
        <v>39</v>
      </c>
      <c r="N1672" s="1" t="s">
        <v>40</v>
      </c>
      <c r="O1672" s="1">
        <v>51.4</v>
      </c>
      <c r="P1672" s="35">
        <f t="shared" si="79"/>
        <v>0.51400000000000001</v>
      </c>
      <c r="Q1672" s="1">
        <f t="shared" si="78"/>
        <v>0.1636112814984684</v>
      </c>
      <c r="R1672" s="1">
        <v>10.5</v>
      </c>
      <c r="S1672" s="1">
        <v>8.1999999999999993</v>
      </c>
      <c r="T1672" s="1">
        <f t="shared" si="80"/>
        <v>2.102404967255319E-2</v>
      </c>
      <c r="U1672" s="1">
        <v>12</v>
      </c>
      <c r="V1672" s="1">
        <v>15</v>
      </c>
      <c r="W1672" s="1">
        <v>2</v>
      </c>
      <c r="X1672" s="1">
        <v>0</v>
      </c>
      <c r="Y1672" s="1">
        <v>2</v>
      </c>
      <c r="Z1672" s="1">
        <v>0</v>
      </c>
      <c r="AA1672" s="1">
        <v>0</v>
      </c>
      <c r="AB1672" s="1">
        <v>0</v>
      </c>
      <c r="AC1672" s="1" t="s">
        <v>41</v>
      </c>
      <c r="AD1672" s="1" t="s">
        <v>87</v>
      </c>
      <c r="AE1672" s="1" t="s">
        <v>40</v>
      </c>
      <c r="AF1672" s="3">
        <v>4732437.6530999998</v>
      </c>
      <c r="AG1672" s="3">
        <v>2579407.5175000001</v>
      </c>
      <c r="AH1672" s="3">
        <v>-75.436155999999997</v>
      </c>
      <c r="AI1672" s="3">
        <v>9.2351799999999997</v>
      </c>
    </row>
    <row r="1673" spans="1:35" ht="15.75" hidden="1" customHeight="1" x14ac:dyDescent="0.25">
      <c r="A1673" s="1" t="s">
        <v>109</v>
      </c>
      <c r="B1673" s="1" t="s">
        <v>113</v>
      </c>
      <c r="C1673" s="1" t="s">
        <v>114</v>
      </c>
      <c r="D1673" s="1">
        <v>36</v>
      </c>
      <c r="E1673" s="1">
        <v>1457</v>
      </c>
      <c r="F1673" s="1" t="s">
        <v>115</v>
      </c>
      <c r="G1673" s="2">
        <v>45811</v>
      </c>
      <c r="H1673" s="4" t="s">
        <v>83</v>
      </c>
      <c r="I1673" s="1" t="s">
        <v>50</v>
      </c>
      <c r="J1673" s="1" t="s">
        <v>112</v>
      </c>
      <c r="K1673" s="1">
        <v>3</v>
      </c>
      <c r="L1673" s="1">
        <v>19</v>
      </c>
      <c r="M1673" s="1" t="s">
        <v>39</v>
      </c>
      <c r="N1673" s="1" t="s">
        <v>40</v>
      </c>
      <c r="O1673" s="1">
        <v>51.1</v>
      </c>
      <c r="P1673" s="35">
        <f t="shared" si="79"/>
        <v>0.51100000000000001</v>
      </c>
      <c r="Q1673" s="1">
        <f t="shared" si="78"/>
        <v>0.16265635183991703</v>
      </c>
      <c r="R1673" s="1">
        <v>8.8000000000000007</v>
      </c>
      <c r="S1673" s="1">
        <v>6.5</v>
      </c>
      <c r="T1673" s="1">
        <f t="shared" si="80"/>
        <v>2.07793489475494E-2</v>
      </c>
      <c r="U1673" s="1">
        <v>10</v>
      </c>
      <c r="V1673" s="1">
        <v>13</v>
      </c>
      <c r="W1673" s="1">
        <v>3</v>
      </c>
      <c r="X1673" s="1">
        <v>0</v>
      </c>
      <c r="Y1673" s="1">
        <v>0</v>
      </c>
      <c r="Z1673" s="1">
        <v>0</v>
      </c>
      <c r="AA1673" s="1">
        <v>0</v>
      </c>
      <c r="AB1673" s="1">
        <v>0</v>
      </c>
      <c r="AC1673" s="1" t="s">
        <v>41</v>
      </c>
      <c r="AD1673" s="1" t="s">
        <v>87</v>
      </c>
      <c r="AE1673" s="1" t="s">
        <v>40</v>
      </c>
      <c r="AF1673" s="3">
        <v>4732439.8782000002</v>
      </c>
      <c r="AG1673" s="3">
        <v>2579411.4844</v>
      </c>
      <c r="AH1673" s="3">
        <v>-75.436136000000005</v>
      </c>
      <c r="AI1673" s="3">
        <v>9.2352159999999994</v>
      </c>
    </row>
    <row r="1674" spans="1:35" ht="15.75" hidden="1" customHeight="1" x14ac:dyDescent="0.25">
      <c r="A1674" s="1" t="s">
        <v>109</v>
      </c>
      <c r="B1674" s="1" t="s">
        <v>113</v>
      </c>
      <c r="C1674" s="1" t="s">
        <v>114</v>
      </c>
      <c r="D1674" s="1">
        <v>36</v>
      </c>
      <c r="E1674" s="1">
        <v>1458</v>
      </c>
      <c r="F1674" s="1" t="s">
        <v>115</v>
      </c>
      <c r="G1674" s="2">
        <v>45811</v>
      </c>
      <c r="H1674" s="4" t="s">
        <v>83</v>
      </c>
      <c r="I1674" s="1" t="s">
        <v>50</v>
      </c>
      <c r="J1674" s="1" t="s">
        <v>112</v>
      </c>
      <c r="K1674" s="1">
        <v>3</v>
      </c>
      <c r="L1674" s="1">
        <v>20</v>
      </c>
      <c r="M1674" s="1" t="s">
        <v>43</v>
      </c>
      <c r="N1674" s="1" t="s">
        <v>40</v>
      </c>
      <c r="O1674" s="1">
        <v>49.1</v>
      </c>
      <c r="P1674" s="35">
        <f t="shared" si="79"/>
        <v>0.49099999999999999</v>
      </c>
      <c r="Q1674" s="1">
        <f t="shared" si="78"/>
        <v>0.15629015411624123</v>
      </c>
      <c r="R1674" s="1">
        <v>6</v>
      </c>
      <c r="S1674" s="1">
        <v>4.2</v>
      </c>
      <c r="T1674" s="1">
        <f t="shared" si="80"/>
        <v>1.9184616417768609E-2</v>
      </c>
      <c r="U1674" s="1">
        <v>9</v>
      </c>
      <c r="V1674" s="1">
        <v>12</v>
      </c>
      <c r="W1674" s="1">
        <v>2</v>
      </c>
      <c r="X1674" s="1">
        <v>2</v>
      </c>
      <c r="Y1674" s="1">
        <v>0</v>
      </c>
      <c r="Z1674" s="1">
        <v>0</v>
      </c>
      <c r="AA1674" s="1">
        <v>0</v>
      </c>
      <c r="AB1674" s="1">
        <v>0</v>
      </c>
      <c r="AC1674" s="1" t="s">
        <v>41</v>
      </c>
      <c r="AD1674" s="1" t="s">
        <v>87</v>
      </c>
      <c r="AE1674" s="1" t="s">
        <v>116</v>
      </c>
      <c r="AF1674" s="3">
        <v>4732444.1360999998</v>
      </c>
      <c r="AG1674" s="3">
        <v>2579407.3626000001</v>
      </c>
      <c r="AH1674" s="3">
        <v>-75.436097000000004</v>
      </c>
      <c r="AI1674" s="3">
        <v>9.2351790000000005</v>
      </c>
    </row>
    <row r="1675" spans="1:35" ht="15.75" hidden="1" customHeight="1" x14ac:dyDescent="0.25">
      <c r="A1675" s="1" t="s">
        <v>109</v>
      </c>
      <c r="B1675" s="1" t="s">
        <v>113</v>
      </c>
      <c r="C1675" s="1" t="s">
        <v>114</v>
      </c>
      <c r="D1675" s="1">
        <v>36</v>
      </c>
      <c r="E1675" s="1" t="s">
        <v>40</v>
      </c>
      <c r="F1675" s="1" t="s">
        <v>115</v>
      </c>
      <c r="G1675" s="2">
        <v>45811</v>
      </c>
      <c r="H1675" s="4" t="s">
        <v>83</v>
      </c>
      <c r="I1675" s="1" t="s">
        <v>50</v>
      </c>
      <c r="J1675" s="1" t="s">
        <v>112</v>
      </c>
      <c r="K1675" s="1">
        <v>3</v>
      </c>
      <c r="L1675" s="1">
        <v>21</v>
      </c>
      <c r="M1675" s="1" t="s">
        <v>47</v>
      </c>
      <c r="N1675" s="1">
        <v>5</v>
      </c>
      <c r="O1675" s="1" t="s">
        <v>40</v>
      </c>
      <c r="P1675" s="35"/>
      <c r="Q1675" s="1"/>
      <c r="R1675" s="1"/>
      <c r="S1675" s="1" t="s">
        <v>40</v>
      </c>
      <c r="T1675" s="1">
        <f t="shared" si="80"/>
        <v>0</v>
      </c>
      <c r="U1675" s="1" t="s">
        <v>40</v>
      </c>
      <c r="V1675" s="1" t="s">
        <v>40</v>
      </c>
      <c r="W1675" s="1"/>
      <c r="X1675" s="1"/>
      <c r="Y1675" s="1"/>
      <c r="Z1675" s="1"/>
      <c r="AA1675" s="1"/>
      <c r="AB1675" s="1"/>
      <c r="AC1675" s="1" t="s">
        <v>41</v>
      </c>
      <c r="AD1675" s="1" t="s">
        <v>87</v>
      </c>
      <c r="AE1675" s="1" t="s">
        <v>40</v>
      </c>
    </row>
    <row r="1676" spans="1:35" ht="15.75" hidden="1" customHeight="1" x14ac:dyDescent="0.25">
      <c r="A1676" s="1" t="s">
        <v>109</v>
      </c>
      <c r="B1676" s="1" t="s">
        <v>113</v>
      </c>
      <c r="C1676" s="1" t="s">
        <v>114</v>
      </c>
      <c r="D1676" s="1">
        <v>36</v>
      </c>
      <c r="E1676" s="1">
        <v>1460</v>
      </c>
      <c r="F1676" s="1" t="s">
        <v>115</v>
      </c>
      <c r="G1676" s="2">
        <v>45811</v>
      </c>
      <c r="H1676" s="4" t="s">
        <v>83</v>
      </c>
      <c r="I1676" s="1" t="s">
        <v>50</v>
      </c>
      <c r="J1676" s="1" t="s">
        <v>112</v>
      </c>
      <c r="K1676" s="1">
        <v>4</v>
      </c>
      <c r="L1676" s="1">
        <v>22</v>
      </c>
      <c r="M1676" s="1" t="s">
        <v>39</v>
      </c>
      <c r="N1676" s="1" t="s">
        <v>40</v>
      </c>
      <c r="O1676" s="1">
        <v>58.6</v>
      </c>
      <c r="P1676" s="35">
        <f t="shared" si="79"/>
        <v>0.58599999999999997</v>
      </c>
      <c r="Q1676" s="1">
        <f t="shared" si="78"/>
        <v>0.18652959330370134</v>
      </c>
      <c r="R1676" s="1">
        <v>10.5</v>
      </c>
      <c r="S1676" s="1">
        <v>8.5</v>
      </c>
      <c r="T1676" s="1">
        <f t="shared" si="80"/>
        <v>2.7326585418992244E-2</v>
      </c>
      <c r="U1676" s="1">
        <v>8</v>
      </c>
      <c r="V1676" s="1">
        <v>11</v>
      </c>
      <c r="W1676" s="1">
        <v>3</v>
      </c>
      <c r="X1676" s="1">
        <v>0</v>
      </c>
      <c r="Y1676" s="1">
        <v>0</v>
      </c>
      <c r="Z1676" s="1">
        <v>0</v>
      </c>
      <c r="AA1676" s="1">
        <v>0</v>
      </c>
      <c r="AB1676" s="1">
        <v>0</v>
      </c>
      <c r="AC1676" s="1" t="s">
        <v>41</v>
      </c>
      <c r="AD1676" s="1" t="s">
        <v>87</v>
      </c>
      <c r="AE1676" s="1" t="s">
        <v>40</v>
      </c>
      <c r="AF1676" s="3">
        <v>4732438.8713999996</v>
      </c>
      <c r="AG1676" s="3">
        <v>2579424.9863</v>
      </c>
      <c r="AH1676" s="3">
        <v>-75.436145999999994</v>
      </c>
      <c r="AI1676" s="3">
        <v>9.2353380000000005</v>
      </c>
    </row>
    <row r="1677" spans="1:35" ht="15.75" hidden="1" customHeight="1" x14ac:dyDescent="0.25">
      <c r="A1677" s="1" t="s">
        <v>109</v>
      </c>
      <c r="B1677" s="1" t="s">
        <v>113</v>
      </c>
      <c r="C1677" s="1" t="s">
        <v>114</v>
      </c>
      <c r="D1677" s="1">
        <v>36</v>
      </c>
      <c r="E1677" s="1" t="s">
        <v>40</v>
      </c>
      <c r="F1677" s="1" t="s">
        <v>115</v>
      </c>
      <c r="G1677" s="2">
        <v>45811</v>
      </c>
      <c r="H1677" s="4" t="s">
        <v>83</v>
      </c>
      <c r="I1677" s="1" t="s">
        <v>50</v>
      </c>
      <c r="J1677" s="1" t="s">
        <v>112</v>
      </c>
      <c r="K1677" s="1">
        <v>4</v>
      </c>
      <c r="L1677" s="1">
        <v>23</v>
      </c>
      <c r="M1677" s="1" t="s">
        <v>47</v>
      </c>
      <c r="N1677" s="1">
        <v>5</v>
      </c>
      <c r="O1677" s="1" t="s">
        <v>40</v>
      </c>
      <c r="P1677" s="35"/>
      <c r="Q1677" s="1"/>
      <c r="R1677" s="1"/>
      <c r="S1677" s="1" t="s">
        <v>40</v>
      </c>
      <c r="T1677" s="1">
        <f t="shared" si="80"/>
        <v>0</v>
      </c>
      <c r="U1677" s="1" t="s">
        <v>40</v>
      </c>
      <c r="V1677" s="1" t="s">
        <v>40</v>
      </c>
      <c r="W1677" s="1"/>
      <c r="X1677" s="1"/>
      <c r="Y1677" s="1"/>
      <c r="Z1677" s="1"/>
      <c r="AA1677" s="1"/>
      <c r="AB1677" s="1"/>
      <c r="AC1677" s="1" t="s">
        <v>41</v>
      </c>
      <c r="AD1677" s="1" t="s">
        <v>87</v>
      </c>
      <c r="AE1677" s="1" t="s">
        <v>40</v>
      </c>
    </row>
    <row r="1678" spans="1:35" ht="15.75" hidden="1" customHeight="1" x14ac:dyDescent="0.25">
      <c r="A1678" s="1" t="s">
        <v>109</v>
      </c>
      <c r="B1678" s="1" t="s">
        <v>113</v>
      </c>
      <c r="C1678" s="1" t="s">
        <v>114</v>
      </c>
      <c r="D1678" s="1">
        <v>36</v>
      </c>
      <c r="E1678" s="1">
        <v>1461</v>
      </c>
      <c r="F1678" s="1" t="s">
        <v>115</v>
      </c>
      <c r="G1678" s="2">
        <v>45811</v>
      </c>
      <c r="H1678" s="4" t="s">
        <v>83</v>
      </c>
      <c r="I1678" s="1" t="s">
        <v>50</v>
      </c>
      <c r="J1678" s="1" t="s">
        <v>112</v>
      </c>
      <c r="K1678" s="1">
        <v>5</v>
      </c>
      <c r="L1678" s="1">
        <v>24</v>
      </c>
      <c r="M1678" s="1" t="s">
        <v>39</v>
      </c>
      <c r="N1678" s="1" t="s">
        <v>40</v>
      </c>
      <c r="O1678" s="1">
        <v>58.6</v>
      </c>
      <c r="P1678" s="35">
        <f t="shared" si="79"/>
        <v>0.58599999999999997</v>
      </c>
      <c r="Q1678" s="1">
        <f t="shared" si="78"/>
        <v>0.18652959330370134</v>
      </c>
      <c r="R1678" s="1">
        <v>10</v>
      </c>
      <c r="S1678" s="1">
        <v>8.1999999999999993</v>
      </c>
      <c r="T1678" s="1">
        <f t="shared" si="80"/>
        <v>2.7326585418992244E-2</v>
      </c>
      <c r="U1678" s="1">
        <v>9</v>
      </c>
      <c r="V1678" s="1">
        <v>12</v>
      </c>
      <c r="W1678" s="1">
        <v>2</v>
      </c>
      <c r="X1678" s="1">
        <v>0</v>
      </c>
      <c r="Y1678" s="1">
        <v>0</v>
      </c>
      <c r="Z1678" s="1">
        <v>0</v>
      </c>
      <c r="AA1678" s="1">
        <v>0</v>
      </c>
      <c r="AB1678" s="1">
        <v>0</v>
      </c>
      <c r="AC1678" s="1" t="s">
        <v>41</v>
      </c>
      <c r="AD1678" s="1" t="s">
        <v>87</v>
      </c>
      <c r="AE1678" s="1" t="s">
        <v>40</v>
      </c>
      <c r="AF1678" s="3">
        <v>4732445.3551000003</v>
      </c>
      <c r="AG1678" s="3">
        <v>2579424.9421000001</v>
      </c>
      <c r="AH1678" s="3">
        <v>-75.436087000000001</v>
      </c>
      <c r="AI1678" s="3">
        <v>9.2353380010000006</v>
      </c>
    </row>
    <row r="1679" spans="1:35" ht="15.75" hidden="1" customHeight="1" x14ac:dyDescent="0.25">
      <c r="A1679" s="1" t="s">
        <v>109</v>
      </c>
      <c r="B1679" s="1" t="s">
        <v>113</v>
      </c>
      <c r="C1679" s="1" t="s">
        <v>114</v>
      </c>
      <c r="D1679" s="1">
        <v>36</v>
      </c>
      <c r="E1679" s="1">
        <v>1462</v>
      </c>
      <c r="F1679" s="1" t="s">
        <v>115</v>
      </c>
      <c r="G1679" s="2">
        <v>45811</v>
      </c>
      <c r="H1679" s="4" t="s">
        <v>83</v>
      </c>
      <c r="I1679" s="1" t="s">
        <v>50</v>
      </c>
      <c r="J1679" s="1" t="s">
        <v>112</v>
      </c>
      <c r="K1679" s="1">
        <v>5</v>
      </c>
      <c r="L1679" s="1">
        <v>25</v>
      </c>
      <c r="M1679" s="1" t="s">
        <v>39</v>
      </c>
      <c r="N1679" s="1" t="s">
        <v>40</v>
      </c>
      <c r="O1679" s="1">
        <v>72.599999999999994</v>
      </c>
      <c r="P1679" s="35">
        <f t="shared" si="79"/>
        <v>0.72599999999999998</v>
      </c>
      <c r="Q1679" s="1">
        <f t="shared" si="78"/>
        <v>0.23109297736943202</v>
      </c>
      <c r="R1679" s="1">
        <v>11.5</v>
      </c>
      <c r="S1679" s="1">
        <v>9.1999999999999993</v>
      </c>
      <c r="T1679" s="1">
        <f t="shared" si="80"/>
        <v>4.1943375392551913E-2</v>
      </c>
      <c r="U1679" s="1">
        <v>12</v>
      </c>
      <c r="V1679" s="1">
        <v>15</v>
      </c>
      <c r="W1679" s="1">
        <v>3</v>
      </c>
      <c r="X1679" s="1">
        <v>0</v>
      </c>
      <c r="Y1679" s="1">
        <v>1</v>
      </c>
      <c r="Z1679" s="1">
        <v>0</v>
      </c>
      <c r="AA1679" s="1">
        <v>0</v>
      </c>
      <c r="AB1679" s="1">
        <v>0</v>
      </c>
      <c r="AC1679" s="1" t="s">
        <v>41</v>
      </c>
      <c r="AD1679" s="1" t="s">
        <v>87</v>
      </c>
      <c r="AE1679" s="1" t="s">
        <v>40</v>
      </c>
      <c r="AF1679" s="3">
        <v>4732443.8128000004</v>
      </c>
      <c r="AG1679" s="3">
        <v>2579424.3994999998</v>
      </c>
      <c r="AH1679" s="3">
        <v>-75.436100999999994</v>
      </c>
      <c r="AI1679" s="3">
        <v>9.2353330000000007</v>
      </c>
    </row>
    <row r="1680" spans="1:35" ht="15.75" hidden="1" customHeight="1" x14ac:dyDescent="0.25">
      <c r="A1680" s="1" t="s">
        <v>109</v>
      </c>
      <c r="B1680" s="1" t="s">
        <v>113</v>
      </c>
      <c r="C1680" s="1" t="s">
        <v>114</v>
      </c>
      <c r="D1680" s="1">
        <v>36</v>
      </c>
      <c r="E1680" s="1">
        <v>1463</v>
      </c>
      <c r="F1680" s="1" t="s">
        <v>115</v>
      </c>
      <c r="G1680" s="2">
        <v>45811</v>
      </c>
      <c r="H1680" s="4" t="s">
        <v>83</v>
      </c>
      <c r="I1680" s="1" t="s">
        <v>50</v>
      </c>
      <c r="J1680" s="1" t="s">
        <v>112</v>
      </c>
      <c r="K1680" s="1">
        <v>5</v>
      </c>
      <c r="L1680" s="1">
        <v>26</v>
      </c>
      <c r="M1680" s="1" t="s">
        <v>39</v>
      </c>
      <c r="N1680" s="1" t="s">
        <v>40</v>
      </c>
      <c r="O1680" s="1">
        <v>73.400000000000006</v>
      </c>
      <c r="P1680" s="35">
        <f t="shared" si="79"/>
        <v>0.7340000000000001</v>
      </c>
      <c r="Q1680" s="1">
        <f t="shared" si="78"/>
        <v>0.23363945645890238</v>
      </c>
      <c r="R1680" s="1">
        <v>11</v>
      </c>
      <c r="S1680" s="1">
        <v>8.5</v>
      </c>
      <c r="T1680" s="1">
        <f t="shared" si="80"/>
        <v>4.2872840260208593E-2</v>
      </c>
      <c r="U1680" s="1">
        <v>11</v>
      </c>
      <c r="V1680" s="1">
        <v>14</v>
      </c>
      <c r="W1680" s="1">
        <v>3</v>
      </c>
      <c r="X1680" s="1">
        <v>0</v>
      </c>
      <c r="Y1680" s="1">
        <v>0</v>
      </c>
      <c r="Z1680" s="1">
        <v>0</v>
      </c>
      <c r="AA1680" s="1">
        <v>0</v>
      </c>
      <c r="AB1680" s="1">
        <v>0</v>
      </c>
      <c r="AC1680" s="1" t="s">
        <v>41</v>
      </c>
      <c r="AD1680" s="1" t="s">
        <v>87</v>
      </c>
      <c r="AE1680" s="1" t="s">
        <v>40</v>
      </c>
      <c r="AF1680" s="3">
        <v>4732444.9944000002</v>
      </c>
      <c r="AG1680" s="3">
        <v>2579420.4092999999</v>
      </c>
      <c r="AH1680" s="3">
        <v>-75.436089999999993</v>
      </c>
      <c r="AI1680" s="3">
        <v>9.2352969999999992</v>
      </c>
    </row>
    <row r="1681" spans="1:35" ht="15.75" hidden="1" customHeight="1" x14ac:dyDescent="0.25">
      <c r="A1681" s="1" t="s">
        <v>109</v>
      </c>
      <c r="B1681" s="1" t="s">
        <v>113</v>
      </c>
      <c r="C1681" s="1" t="s">
        <v>114</v>
      </c>
      <c r="D1681" s="1">
        <v>36</v>
      </c>
      <c r="E1681" s="1">
        <v>1464</v>
      </c>
      <c r="F1681" s="1" t="s">
        <v>115</v>
      </c>
      <c r="G1681" s="2">
        <v>45811</v>
      </c>
      <c r="H1681" s="4" t="s">
        <v>83</v>
      </c>
      <c r="I1681" s="1" t="s">
        <v>50</v>
      </c>
      <c r="J1681" s="1" t="s">
        <v>112</v>
      </c>
      <c r="K1681" s="1">
        <v>5</v>
      </c>
      <c r="L1681" s="1">
        <v>27</v>
      </c>
      <c r="M1681" s="1" t="s">
        <v>39</v>
      </c>
      <c r="N1681" s="1" t="s">
        <v>40</v>
      </c>
      <c r="O1681" s="1">
        <v>51.5</v>
      </c>
      <c r="P1681" s="35">
        <f t="shared" si="79"/>
        <v>0.51500000000000001</v>
      </c>
      <c r="Q1681" s="1">
        <f t="shared" si="78"/>
        <v>0.16392959138465221</v>
      </c>
      <c r="R1681" s="1">
        <v>10</v>
      </c>
      <c r="S1681" s="1">
        <v>8</v>
      </c>
      <c r="T1681" s="1">
        <f t="shared" si="80"/>
        <v>2.1105934890773972E-2</v>
      </c>
      <c r="U1681" s="1">
        <v>9</v>
      </c>
      <c r="V1681" s="1">
        <v>12</v>
      </c>
      <c r="W1681" s="1">
        <v>1</v>
      </c>
      <c r="X1681" s="1">
        <v>0</v>
      </c>
      <c r="Y1681" s="1">
        <v>0</v>
      </c>
      <c r="Z1681" s="1">
        <v>0</v>
      </c>
      <c r="AA1681" s="1">
        <v>0</v>
      </c>
      <c r="AB1681" s="1">
        <v>0</v>
      </c>
      <c r="AC1681" s="1" t="s">
        <v>45</v>
      </c>
      <c r="AD1681" s="1" t="s">
        <v>87</v>
      </c>
      <c r="AE1681" s="1" t="s">
        <v>40</v>
      </c>
      <c r="AF1681" s="3">
        <v>4732441.7028999999</v>
      </c>
      <c r="AG1681" s="3">
        <v>2579421.2061000001</v>
      </c>
      <c r="AH1681" s="3">
        <v>-75.436120000000003</v>
      </c>
      <c r="AI1681" s="3">
        <v>9.2353039999999993</v>
      </c>
    </row>
    <row r="1682" spans="1:35" ht="15.75" hidden="1" customHeight="1" x14ac:dyDescent="0.25">
      <c r="A1682" s="1" t="s">
        <v>109</v>
      </c>
      <c r="B1682" s="1" t="s">
        <v>113</v>
      </c>
      <c r="C1682" s="1" t="s">
        <v>114</v>
      </c>
      <c r="D1682" s="1">
        <v>36</v>
      </c>
      <c r="E1682" s="1">
        <v>1465</v>
      </c>
      <c r="F1682" s="1" t="s">
        <v>115</v>
      </c>
      <c r="G1682" s="2">
        <v>45811</v>
      </c>
      <c r="H1682" s="4" t="s">
        <v>83</v>
      </c>
      <c r="I1682" s="1" t="s">
        <v>50</v>
      </c>
      <c r="J1682" s="1" t="s">
        <v>112</v>
      </c>
      <c r="K1682" s="1">
        <v>5</v>
      </c>
      <c r="L1682" s="1">
        <v>28</v>
      </c>
      <c r="M1682" s="1" t="s">
        <v>39</v>
      </c>
      <c r="N1682" s="1" t="s">
        <v>40</v>
      </c>
      <c r="O1682" s="1">
        <v>61.3</v>
      </c>
      <c r="P1682" s="35">
        <f t="shared" si="79"/>
        <v>0.61299999999999999</v>
      </c>
      <c r="Q1682" s="1">
        <f t="shared" si="78"/>
        <v>0.1951239602306637</v>
      </c>
      <c r="R1682" s="1">
        <v>8.8000000000000007</v>
      </c>
      <c r="S1682" s="1">
        <v>6.5</v>
      </c>
      <c r="T1682" s="1">
        <f t="shared" si="80"/>
        <v>2.990274690534921E-2</v>
      </c>
      <c r="U1682" s="1">
        <v>8</v>
      </c>
      <c r="V1682" s="1">
        <v>11</v>
      </c>
      <c r="W1682" s="1">
        <v>1</v>
      </c>
      <c r="X1682" s="1">
        <v>0</v>
      </c>
      <c r="Y1682" s="1">
        <v>0</v>
      </c>
      <c r="Z1682" s="1">
        <v>0</v>
      </c>
      <c r="AA1682" s="1">
        <v>0</v>
      </c>
      <c r="AB1682" s="1">
        <v>0</v>
      </c>
      <c r="AC1682" s="1" t="s">
        <v>41</v>
      </c>
      <c r="AD1682" s="1" t="s">
        <v>87</v>
      </c>
      <c r="AE1682" s="1" t="s">
        <v>40</v>
      </c>
      <c r="AF1682" s="3">
        <v>4732448.1994000003</v>
      </c>
      <c r="AG1682" s="3">
        <v>2579423.0422</v>
      </c>
      <c r="AH1682" s="3">
        <v>-75.436060999999995</v>
      </c>
      <c r="AI1682" s="3">
        <v>9.2353210000000008</v>
      </c>
    </row>
    <row r="1683" spans="1:35" ht="15.75" hidden="1" customHeight="1" x14ac:dyDescent="0.25">
      <c r="A1683" s="1" t="s">
        <v>109</v>
      </c>
      <c r="B1683" s="1" t="s">
        <v>113</v>
      </c>
      <c r="C1683" s="1" t="s">
        <v>114</v>
      </c>
      <c r="D1683" s="1">
        <v>36</v>
      </c>
      <c r="E1683" s="1">
        <v>1466</v>
      </c>
      <c r="F1683" s="1" t="s">
        <v>115</v>
      </c>
      <c r="G1683" s="2">
        <v>45811</v>
      </c>
      <c r="H1683" s="4" t="s">
        <v>83</v>
      </c>
      <c r="I1683" s="1" t="s">
        <v>50</v>
      </c>
      <c r="J1683" s="1" t="s">
        <v>112</v>
      </c>
      <c r="K1683" s="1">
        <v>5</v>
      </c>
      <c r="L1683" s="1">
        <v>29</v>
      </c>
      <c r="M1683" s="1" t="s">
        <v>39</v>
      </c>
      <c r="N1683" s="1" t="s">
        <v>40</v>
      </c>
      <c r="O1683" s="1">
        <v>67.3</v>
      </c>
      <c r="P1683" s="35">
        <f t="shared" si="79"/>
        <v>0.67299999999999993</v>
      </c>
      <c r="Q1683" s="1">
        <f t="shared" si="78"/>
        <v>0.21422255340169111</v>
      </c>
      <c r="R1683" s="1">
        <v>10.8</v>
      </c>
      <c r="S1683" s="1">
        <v>8.5</v>
      </c>
      <c r="T1683" s="1">
        <f t="shared" si="80"/>
        <v>3.6042944609834524E-2</v>
      </c>
      <c r="U1683" s="1">
        <v>10</v>
      </c>
      <c r="V1683" s="1">
        <v>13</v>
      </c>
      <c r="W1683" s="1">
        <v>2</v>
      </c>
      <c r="X1683" s="1">
        <v>0</v>
      </c>
      <c r="Y1683" s="1">
        <v>0</v>
      </c>
      <c r="Z1683" s="1">
        <v>0</v>
      </c>
      <c r="AA1683" s="1">
        <v>0</v>
      </c>
      <c r="AB1683" s="1">
        <v>0</v>
      </c>
      <c r="AC1683" s="1" t="s">
        <v>41</v>
      </c>
      <c r="AD1683" s="1" t="s">
        <v>87</v>
      </c>
      <c r="AE1683" s="1" t="s">
        <v>40</v>
      </c>
      <c r="AF1683" s="3">
        <v>4732446.3455999997</v>
      </c>
      <c r="AG1683" s="3">
        <v>2579425.1565</v>
      </c>
      <c r="AH1683" s="3">
        <v>-75.436077999999995</v>
      </c>
      <c r="AI1683" s="3">
        <v>9.2353400000000008</v>
      </c>
    </row>
    <row r="1684" spans="1:35" ht="15.75" hidden="1" customHeight="1" x14ac:dyDescent="0.25">
      <c r="A1684" s="1" t="s">
        <v>109</v>
      </c>
      <c r="B1684" s="1" t="s">
        <v>113</v>
      </c>
      <c r="C1684" s="1" t="s">
        <v>114</v>
      </c>
      <c r="D1684" s="1">
        <v>36</v>
      </c>
      <c r="E1684" s="1">
        <v>1467</v>
      </c>
      <c r="F1684" s="1" t="s">
        <v>115</v>
      </c>
      <c r="G1684" s="2">
        <v>45811</v>
      </c>
      <c r="H1684" s="4" t="s">
        <v>83</v>
      </c>
      <c r="I1684" s="1" t="s">
        <v>50</v>
      </c>
      <c r="J1684" s="1" t="s">
        <v>112</v>
      </c>
      <c r="K1684" s="1">
        <v>5</v>
      </c>
      <c r="L1684" s="1">
        <v>30</v>
      </c>
      <c r="M1684" s="1" t="s">
        <v>39</v>
      </c>
      <c r="N1684" s="1" t="s">
        <v>40</v>
      </c>
      <c r="O1684" s="1">
        <v>57.8</v>
      </c>
      <c r="P1684" s="35">
        <f t="shared" si="79"/>
        <v>0.57799999999999996</v>
      </c>
      <c r="Q1684" s="1">
        <f t="shared" si="78"/>
        <v>0.183983114214231</v>
      </c>
      <c r="R1684" s="1">
        <v>9.8000000000000007</v>
      </c>
      <c r="S1684" s="1">
        <v>7.5</v>
      </c>
      <c r="T1684" s="1">
        <f t="shared" si="80"/>
        <v>2.6585560003956378E-2</v>
      </c>
      <c r="U1684" s="1">
        <v>9</v>
      </c>
      <c r="V1684" s="1">
        <v>12</v>
      </c>
      <c r="W1684" s="1">
        <v>3</v>
      </c>
      <c r="X1684" s="1">
        <v>0</v>
      </c>
      <c r="Y1684" s="1">
        <v>0</v>
      </c>
      <c r="Z1684" s="1">
        <v>0</v>
      </c>
      <c r="AA1684" s="1">
        <v>0</v>
      </c>
      <c r="AB1684" s="1">
        <v>0</v>
      </c>
      <c r="AC1684" s="1" t="s">
        <v>41</v>
      </c>
      <c r="AD1684" s="1" t="s">
        <v>87</v>
      </c>
      <c r="AE1684" s="1" t="s">
        <v>40</v>
      </c>
      <c r="AF1684" s="3">
        <v>4732449.4331999999</v>
      </c>
      <c r="AG1684" s="3">
        <v>2579426.6841000002</v>
      </c>
      <c r="AH1684" s="3">
        <v>-75.436049999999994</v>
      </c>
      <c r="AI1684" s="3">
        <v>9.2353540009999993</v>
      </c>
    </row>
    <row r="1685" spans="1:35" ht="15.75" hidden="1" customHeight="1" x14ac:dyDescent="0.25">
      <c r="A1685" s="1" t="s">
        <v>109</v>
      </c>
      <c r="B1685" s="1" t="s">
        <v>113</v>
      </c>
      <c r="C1685" s="1" t="s">
        <v>114</v>
      </c>
      <c r="D1685" s="1">
        <v>36</v>
      </c>
      <c r="E1685" s="1" t="s">
        <v>40</v>
      </c>
      <c r="F1685" s="1" t="s">
        <v>115</v>
      </c>
      <c r="G1685" s="2">
        <v>45811</v>
      </c>
      <c r="H1685" s="4" t="s">
        <v>83</v>
      </c>
      <c r="I1685" s="1" t="s">
        <v>50</v>
      </c>
      <c r="J1685" s="1" t="s">
        <v>112</v>
      </c>
      <c r="K1685" s="1">
        <v>5</v>
      </c>
      <c r="L1685" s="1">
        <v>31</v>
      </c>
      <c r="M1685" s="1" t="s">
        <v>47</v>
      </c>
      <c r="N1685" s="1">
        <v>17</v>
      </c>
      <c r="O1685" s="1" t="s">
        <v>40</v>
      </c>
      <c r="P1685" s="35"/>
      <c r="Q1685" s="1"/>
      <c r="R1685" s="1"/>
      <c r="S1685" s="1" t="s">
        <v>40</v>
      </c>
      <c r="T1685" s="1">
        <f t="shared" si="80"/>
        <v>0</v>
      </c>
      <c r="U1685" s="1" t="s">
        <v>40</v>
      </c>
      <c r="V1685" s="1" t="s">
        <v>40</v>
      </c>
      <c r="W1685" s="1"/>
      <c r="X1685" s="1"/>
      <c r="Y1685" s="1"/>
      <c r="Z1685" s="1"/>
      <c r="AA1685" s="1"/>
      <c r="AB1685" s="1"/>
      <c r="AC1685" s="1" t="s">
        <v>41</v>
      </c>
      <c r="AD1685" s="1" t="s">
        <v>87</v>
      </c>
      <c r="AE1685" s="1" t="s">
        <v>40</v>
      </c>
    </row>
    <row r="1686" spans="1:35" ht="15.75" hidden="1" customHeight="1" x14ac:dyDescent="0.25">
      <c r="A1686" s="1" t="s">
        <v>109</v>
      </c>
      <c r="B1686" s="1" t="s">
        <v>113</v>
      </c>
      <c r="C1686" s="1" t="s">
        <v>114</v>
      </c>
      <c r="D1686" s="1">
        <v>36</v>
      </c>
      <c r="E1686" s="1">
        <v>1468</v>
      </c>
      <c r="F1686" s="1" t="s">
        <v>115</v>
      </c>
      <c r="G1686" s="2">
        <v>45811</v>
      </c>
      <c r="H1686" s="4" t="s">
        <v>83</v>
      </c>
      <c r="I1686" s="1" t="s">
        <v>50</v>
      </c>
      <c r="J1686" s="1" t="s">
        <v>112</v>
      </c>
      <c r="K1686" s="1">
        <v>6</v>
      </c>
      <c r="L1686" s="1">
        <v>32</v>
      </c>
      <c r="M1686" s="1" t="s">
        <v>39</v>
      </c>
      <c r="N1686" s="1" t="s">
        <v>40</v>
      </c>
      <c r="O1686" s="1">
        <v>51.5</v>
      </c>
      <c r="P1686" s="35">
        <f t="shared" si="79"/>
        <v>0.51500000000000001</v>
      </c>
      <c r="Q1686" s="1">
        <f t="shared" si="78"/>
        <v>0.16392959138465221</v>
      </c>
      <c r="R1686" s="1">
        <v>7.5</v>
      </c>
      <c r="S1686" s="1">
        <v>5.2</v>
      </c>
      <c r="T1686" s="1">
        <f t="shared" si="80"/>
        <v>2.1105934890773972E-2</v>
      </c>
      <c r="U1686" s="1">
        <v>8</v>
      </c>
      <c r="V1686" s="1">
        <v>11</v>
      </c>
      <c r="W1686" s="1">
        <v>2</v>
      </c>
      <c r="X1686" s="1">
        <v>0</v>
      </c>
      <c r="Y1686" s="1">
        <v>0</v>
      </c>
      <c r="Z1686" s="1">
        <v>0</v>
      </c>
      <c r="AA1686" s="1">
        <v>0</v>
      </c>
      <c r="AB1686" s="1">
        <v>0</v>
      </c>
      <c r="AC1686" s="1" t="s">
        <v>41</v>
      </c>
      <c r="AD1686" s="1" t="s">
        <v>87</v>
      </c>
      <c r="AE1686" s="1" t="s">
        <v>40</v>
      </c>
      <c r="AF1686" s="3">
        <v>4732439.9053999996</v>
      </c>
      <c r="AG1686" s="3">
        <v>2579415.4663999998</v>
      </c>
      <c r="AH1686" s="3">
        <v>-75.436136000000005</v>
      </c>
      <c r="AI1686" s="3">
        <v>9.2352519999999991</v>
      </c>
    </row>
    <row r="1687" spans="1:35" ht="15.75" hidden="1" customHeight="1" x14ac:dyDescent="0.25">
      <c r="A1687" s="1" t="s">
        <v>109</v>
      </c>
      <c r="B1687" s="1" t="s">
        <v>113</v>
      </c>
      <c r="C1687" s="1" t="s">
        <v>114</v>
      </c>
      <c r="D1687" s="1">
        <v>36</v>
      </c>
      <c r="E1687" s="1">
        <v>1469</v>
      </c>
      <c r="F1687" s="1" t="s">
        <v>115</v>
      </c>
      <c r="G1687" s="2">
        <v>45811</v>
      </c>
      <c r="H1687" s="4" t="s">
        <v>83</v>
      </c>
      <c r="I1687" s="1" t="s">
        <v>50</v>
      </c>
      <c r="J1687" s="1" t="s">
        <v>112</v>
      </c>
      <c r="K1687" s="1">
        <v>6</v>
      </c>
      <c r="L1687" s="1">
        <v>33</v>
      </c>
      <c r="M1687" s="1" t="s">
        <v>39</v>
      </c>
      <c r="N1687" s="1" t="s">
        <v>40</v>
      </c>
      <c r="O1687" s="1">
        <v>59.4</v>
      </c>
      <c r="P1687" s="35">
        <f t="shared" si="79"/>
        <v>0.59399999999999997</v>
      </c>
      <c r="Q1687" s="1">
        <f t="shared" si="78"/>
        <v>0.18907607239317165</v>
      </c>
      <c r="R1687" s="1">
        <v>10.5</v>
      </c>
      <c r="S1687" s="1">
        <v>8.5</v>
      </c>
      <c r="T1687" s="1">
        <f t="shared" si="80"/>
        <v>2.8077796750385988E-2</v>
      </c>
      <c r="U1687" s="1">
        <v>12</v>
      </c>
      <c r="V1687" s="1">
        <v>15</v>
      </c>
      <c r="W1687" s="1">
        <v>2</v>
      </c>
      <c r="X1687" s="1">
        <v>0</v>
      </c>
      <c r="Y1687" s="1">
        <v>1</v>
      </c>
      <c r="Z1687" s="1">
        <v>0</v>
      </c>
      <c r="AA1687" s="1">
        <v>0</v>
      </c>
      <c r="AB1687" s="1">
        <v>0</v>
      </c>
      <c r="AC1687" s="1" t="s">
        <v>41</v>
      </c>
      <c r="AD1687" s="1" t="s">
        <v>87</v>
      </c>
      <c r="AE1687" s="1" t="s">
        <v>40</v>
      </c>
      <c r="AF1687" s="3">
        <v>4732443.7494000001</v>
      </c>
      <c r="AG1687" s="3">
        <v>2579415.1083</v>
      </c>
      <c r="AH1687" s="3">
        <v>-75.436100999999994</v>
      </c>
      <c r="AI1687" s="3">
        <v>9.2352489999999996</v>
      </c>
    </row>
    <row r="1688" spans="1:35" ht="15.75" hidden="1" customHeight="1" x14ac:dyDescent="0.25">
      <c r="A1688" s="1" t="s">
        <v>109</v>
      </c>
      <c r="B1688" s="1" t="s">
        <v>113</v>
      </c>
      <c r="C1688" s="1" t="s">
        <v>114</v>
      </c>
      <c r="D1688" s="1">
        <v>36</v>
      </c>
      <c r="E1688" s="1" t="s">
        <v>40</v>
      </c>
      <c r="F1688" s="1" t="s">
        <v>115</v>
      </c>
      <c r="G1688" s="2">
        <v>45811</v>
      </c>
      <c r="H1688" s="4" t="s">
        <v>83</v>
      </c>
      <c r="I1688" s="1" t="s">
        <v>50</v>
      </c>
      <c r="J1688" s="1" t="s">
        <v>112</v>
      </c>
      <c r="K1688" s="1">
        <v>6</v>
      </c>
      <c r="L1688" s="1">
        <v>34</v>
      </c>
      <c r="M1688" s="1" t="s">
        <v>47</v>
      </c>
      <c r="N1688" s="1">
        <v>1</v>
      </c>
      <c r="O1688" s="1" t="s">
        <v>40</v>
      </c>
      <c r="P1688" s="35"/>
      <c r="Q1688" s="1"/>
      <c r="R1688" s="1"/>
      <c r="S1688" s="1" t="s">
        <v>40</v>
      </c>
      <c r="T1688" s="1">
        <f t="shared" si="80"/>
        <v>0</v>
      </c>
      <c r="U1688" s="1" t="s">
        <v>40</v>
      </c>
      <c r="V1688" s="1" t="s">
        <v>40</v>
      </c>
      <c r="W1688" s="1"/>
      <c r="X1688" s="1"/>
      <c r="Y1688" s="1"/>
      <c r="Z1688" s="1"/>
      <c r="AA1688" s="1"/>
      <c r="AB1688" s="1"/>
      <c r="AC1688" s="1" t="s">
        <v>41</v>
      </c>
      <c r="AD1688" s="1" t="s">
        <v>87</v>
      </c>
      <c r="AE1688" s="1" t="s">
        <v>40</v>
      </c>
    </row>
    <row r="1689" spans="1:35" ht="15.75" hidden="1" customHeight="1" x14ac:dyDescent="0.25">
      <c r="A1689" s="1" t="s">
        <v>109</v>
      </c>
      <c r="B1689" s="1" t="s">
        <v>113</v>
      </c>
      <c r="C1689" s="1" t="s">
        <v>114</v>
      </c>
      <c r="D1689" s="1">
        <v>36</v>
      </c>
      <c r="E1689" s="1">
        <v>1470</v>
      </c>
      <c r="F1689" s="1" t="s">
        <v>115</v>
      </c>
      <c r="G1689" s="2">
        <v>45811</v>
      </c>
      <c r="H1689" s="4" t="s">
        <v>83</v>
      </c>
      <c r="I1689" s="1" t="s">
        <v>50</v>
      </c>
      <c r="J1689" s="1" t="s">
        <v>112</v>
      </c>
      <c r="K1689" s="1">
        <v>7</v>
      </c>
      <c r="L1689" s="1">
        <v>35</v>
      </c>
      <c r="M1689" s="1" t="s">
        <v>39</v>
      </c>
      <c r="N1689" s="1" t="s">
        <v>40</v>
      </c>
      <c r="O1689" s="1">
        <v>56.4</v>
      </c>
      <c r="P1689" s="35">
        <f t="shared" si="79"/>
        <v>0.56399999999999995</v>
      </c>
      <c r="Q1689" s="1">
        <f t="shared" si="78"/>
        <v>0.17952677580765794</v>
      </c>
      <c r="R1689" s="1">
        <v>10.5</v>
      </c>
      <c r="S1689" s="1">
        <v>8.1999999999999993</v>
      </c>
      <c r="T1689" s="1">
        <f t="shared" si="80"/>
        <v>2.5313275388879768E-2</v>
      </c>
      <c r="U1689" s="1">
        <v>11</v>
      </c>
      <c r="V1689" s="1">
        <v>14</v>
      </c>
      <c r="W1689" s="1">
        <v>3</v>
      </c>
      <c r="X1689" s="1">
        <v>0</v>
      </c>
      <c r="Y1689" s="1">
        <v>0</v>
      </c>
      <c r="Z1689" s="1">
        <v>0</v>
      </c>
      <c r="AA1689" s="1">
        <v>0</v>
      </c>
      <c r="AB1689" s="1">
        <v>0</v>
      </c>
      <c r="AC1689" s="1" t="s">
        <v>41</v>
      </c>
      <c r="AD1689" s="1" t="s">
        <v>87</v>
      </c>
      <c r="AE1689" s="1" t="s">
        <v>40</v>
      </c>
      <c r="AF1689" s="3">
        <v>4732448.6254000003</v>
      </c>
      <c r="AG1689" s="3">
        <v>2579421.0482000001</v>
      </c>
      <c r="AH1689" s="3">
        <v>-75.436057000000005</v>
      </c>
      <c r="AI1689" s="3">
        <v>9.235303</v>
      </c>
    </row>
    <row r="1690" spans="1:35" ht="15.75" hidden="1" customHeight="1" x14ac:dyDescent="0.25">
      <c r="A1690" s="1" t="s">
        <v>109</v>
      </c>
      <c r="B1690" s="1" t="s">
        <v>113</v>
      </c>
      <c r="C1690" s="1" t="s">
        <v>114</v>
      </c>
      <c r="D1690" s="1">
        <v>36</v>
      </c>
      <c r="E1690" s="1">
        <v>1471</v>
      </c>
      <c r="F1690" s="1" t="s">
        <v>115</v>
      </c>
      <c r="G1690" s="2">
        <v>45811</v>
      </c>
      <c r="H1690" s="4" t="s">
        <v>83</v>
      </c>
      <c r="I1690" s="1" t="s">
        <v>50</v>
      </c>
      <c r="J1690" s="1" t="s">
        <v>112</v>
      </c>
      <c r="K1690" s="1">
        <v>7</v>
      </c>
      <c r="L1690" s="1">
        <v>36</v>
      </c>
      <c r="M1690" s="1" t="s">
        <v>39</v>
      </c>
      <c r="N1690" s="1" t="s">
        <v>40</v>
      </c>
      <c r="O1690" s="1">
        <v>56.7</v>
      </c>
      <c r="P1690" s="35">
        <f t="shared" si="79"/>
        <v>0.56700000000000006</v>
      </c>
      <c r="Q1690" s="1">
        <f t="shared" si="78"/>
        <v>0.18048170546620934</v>
      </c>
      <c r="R1690" s="1">
        <v>10.5</v>
      </c>
      <c r="S1690" s="1">
        <v>8.5</v>
      </c>
      <c r="T1690" s="1">
        <f t="shared" si="80"/>
        <v>2.5583281749835176E-2</v>
      </c>
      <c r="U1690" s="1">
        <v>12</v>
      </c>
      <c r="V1690" s="1">
        <v>15</v>
      </c>
      <c r="W1690" s="1">
        <v>2</v>
      </c>
      <c r="X1690" s="1">
        <v>0</v>
      </c>
      <c r="Y1690" s="1">
        <v>1</v>
      </c>
      <c r="Z1690" s="1">
        <v>0</v>
      </c>
      <c r="AA1690" s="1">
        <v>0</v>
      </c>
      <c r="AB1690" s="1">
        <v>0</v>
      </c>
      <c r="AC1690" s="1" t="s">
        <v>41</v>
      </c>
      <c r="AD1690" s="1" t="s">
        <v>87</v>
      </c>
      <c r="AE1690" s="1" t="s">
        <v>40</v>
      </c>
      <c r="AF1690" s="3">
        <v>4732450.3806999996</v>
      </c>
      <c r="AG1690" s="3">
        <v>2579420.5937999999</v>
      </c>
      <c r="AH1690" s="3">
        <v>-75.436041000000003</v>
      </c>
      <c r="AI1690" s="3">
        <v>9.2352990009999996</v>
      </c>
    </row>
    <row r="1691" spans="1:35" ht="15.75" hidden="1" customHeight="1" x14ac:dyDescent="0.25">
      <c r="A1691" s="1" t="s">
        <v>109</v>
      </c>
      <c r="B1691" s="1" t="s">
        <v>113</v>
      </c>
      <c r="C1691" s="1" t="s">
        <v>114</v>
      </c>
      <c r="D1691" s="1">
        <v>36</v>
      </c>
      <c r="E1691" s="1">
        <v>1472</v>
      </c>
      <c r="F1691" s="1" t="s">
        <v>115</v>
      </c>
      <c r="G1691" s="2">
        <v>45811</v>
      </c>
      <c r="H1691" s="4" t="s">
        <v>83</v>
      </c>
      <c r="I1691" s="1" t="s">
        <v>50</v>
      </c>
      <c r="J1691" s="1" t="s">
        <v>112</v>
      </c>
      <c r="K1691" s="1">
        <v>7</v>
      </c>
      <c r="L1691" s="1">
        <v>37</v>
      </c>
      <c r="M1691" s="1" t="s">
        <v>39</v>
      </c>
      <c r="N1691" s="1" t="s">
        <v>40</v>
      </c>
      <c r="O1691" s="1">
        <v>53</v>
      </c>
      <c r="P1691" s="35">
        <f t="shared" si="79"/>
        <v>0.53</v>
      </c>
      <c r="Q1691" s="1">
        <f t="shared" si="78"/>
        <v>0.16870423967740908</v>
      </c>
      <c r="R1691" s="1">
        <v>10.8</v>
      </c>
      <c r="S1691" s="1">
        <v>8.5</v>
      </c>
      <c r="T1691" s="1">
        <f t="shared" si="80"/>
        <v>2.2353311757256702E-2</v>
      </c>
      <c r="U1691" s="1">
        <v>12</v>
      </c>
      <c r="V1691" s="1">
        <v>15</v>
      </c>
      <c r="W1691" s="1">
        <v>2</v>
      </c>
      <c r="X1691" s="1">
        <v>0</v>
      </c>
      <c r="Y1691" s="1">
        <v>1</v>
      </c>
      <c r="Z1691" s="1">
        <v>0</v>
      </c>
      <c r="AA1691" s="1">
        <v>0</v>
      </c>
      <c r="AB1691" s="1">
        <v>0</v>
      </c>
      <c r="AC1691" s="1" t="s">
        <v>41</v>
      </c>
      <c r="AD1691" s="1" t="s">
        <v>87</v>
      </c>
      <c r="AE1691" s="1" t="s">
        <v>40</v>
      </c>
      <c r="AF1691" s="3">
        <v>4732448.6500000004</v>
      </c>
      <c r="AG1691" s="3">
        <v>2579408.5485</v>
      </c>
      <c r="AH1691" s="3">
        <v>-75.436055999999994</v>
      </c>
      <c r="AI1691" s="3">
        <v>9.2351899999999993</v>
      </c>
    </row>
    <row r="1692" spans="1:35" ht="15.75" hidden="1" customHeight="1" x14ac:dyDescent="0.25">
      <c r="A1692" s="1" t="s">
        <v>109</v>
      </c>
      <c r="B1692" s="1" t="s">
        <v>113</v>
      </c>
      <c r="C1692" s="1" t="s">
        <v>114</v>
      </c>
      <c r="D1692" s="1">
        <v>36</v>
      </c>
      <c r="E1692" s="1">
        <v>1473</v>
      </c>
      <c r="F1692" s="1" t="s">
        <v>115</v>
      </c>
      <c r="G1692" s="2">
        <v>45811</v>
      </c>
      <c r="H1692" s="4" t="s">
        <v>83</v>
      </c>
      <c r="I1692" s="1" t="s">
        <v>50</v>
      </c>
      <c r="J1692" s="1" t="s">
        <v>112</v>
      </c>
      <c r="K1692" s="1">
        <v>7</v>
      </c>
      <c r="L1692" s="1">
        <v>38</v>
      </c>
      <c r="M1692" s="1" t="s">
        <v>39</v>
      </c>
      <c r="N1692" s="1" t="s">
        <v>40</v>
      </c>
      <c r="O1692" s="1">
        <v>61</v>
      </c>
      <c r="P1692" s="35">
        <f t="shared" si="79"/>
        <v>0.61</v>
      </c>
      <c r="Q1692" s="1">
        <f t="shared" si="78"/>
        <v>0.19416903057211232</v>
      </c>
      <c r="R1692" s="1">
        <v>9</v>
      </c>
      <c r="S1692" s="1">
        <v>7</v>
      </c>
      <c r="T1692" s="1">
        <f t="shared" si="80"/>
        <v>2.9610777162247127E-2</v>
      </c>
      <c r="U1692" s="1">
        <v>10</v>
      </c>
      <c r="V1692" s="1">
        <v>13</v>
      </c>
      <c r="W1692" s="1">
        <v>1</v>
      </c>
      <c r="X1692" s="1">
        <v>0</v>
      </c>
      <c r="Y1692" s="1">
        <v>0</v>
      </c>
      <c r="Z1692" s="1">
        <v>0</v>
      </c>
      <c r="AA1692" s="1">
        <v>0</v>
      </c>
      <c r="AB1692" s="1">
        <v>0</v>
      </c>
      <c r="AC1692" s="1" t="s">
        <v>41</v>
      </c>
      <c r="AD1692" s="1" t="s">
        <v>87</v>
      </c>
      <c r="AE1692" s="1" t="s">
        <v>40</v>
      </c>
      <c r="AF1692" s="3">
        <v>4732445.5774999997</v>
      </c>
      <c r="AG1692" s="3">
        <v>2579409.2332000001</v>
      </c>
      <c r="AH1692" s="3">
        <v>-75.436083999999994</v>
      </c>
      <c r="AI1692" s="3">
        <v>9.2351960000000002</v>
      </c>
    </row>
    <row r="1693" spans="1:35" ht="15.75" hidden="1" customHeight="1" x14ac:dyDescent="0.25">
      <c r="A1693" s="1" t="s">
        <v>109</v>
      </c>
      <c r="B1693" s="1" t="s">
        <v>113</v>
      </c>
      <c r="C1693" s="1" t="s">
        <v>114</v>
      </c>
      <c r="D1693" s="1">
        <v>36</v>
      </c>
      <c r="E1693" s="1">
        <v>1474</v>
      </c>
      <c r="F1693" s="1" t="s">
        <v>115</v>
      </c>
      <c r="G1693" s="2">
        <v>45811</v>
      </c>
      <c r="H1693" s="4" t="s">
        <v>83</v>
      </c>
      <c r="I1693" s="1" t="s">
        <v>50</v>
      </c>
      <c r="J1693" s="1" t="s">
        <v>112</v>
      </c>
      <c r="K1693" s="1">
        <v>7</v>
      </c>
      <c r="L1693" s="1">
        <v>39</v>
      </c>
      <c r="M1693" s="1" t="s">
        <v>39</v>
      </c>
      <c r="N1693" s="1" t="s">
        <v>40</v>
      </c>
      <c r="O1693" s="1">
        <v>50.8</v>
      </c>
      <c r="P1693" s="35">
        <f t="shared" si="79"/>
        <v>0.50800000000000001</v>
      </c>
      <c r="Q1693" s="1">
        <f t="shared" si="78"/>
        <v>0.16170142218136566</v>
      </c>
      <c r="R1693" s="1">
        <v>8.5</v>
      </c>
      <c r="S1693" s="1">
        <v>6.2</v>
      </c>
      <c r="T1693" s="1">
        <f t="shared" si="80"/>
        <v>2.053608061703344E-2</v>
      </c>
      <c r="U1693" s="1">
        <v>9</v>
      </c>
      <c r="V1693" s="1">
        <v>12</v>
      </c>
      <c r="W1693" s="1">
        <v>4</v>
      </c>
      <c r="X1693" s="1">
        <v>0</v>
      </c>
      <c r="Y1693" s="1">
        <v>0</v>
      </c>
      <c r="Z1693" s="1">
        <v>0</v>
      </c>
      <c r="AA1693" s="1">
        <v>0</v>
      </c>
      <c r="AB1693" s="1">
        <v>0</v>
      </c>
      <c r="AC1693" s="1" t="s">
        <v>41</v>
      </c>
      <c r="AD1693" s="1" t="s">
        <v>87</v>
      </c>
      <c r="AE1693" s="1" t="s">
        <v>40</v>
      </c>
      <c r="AF1693" s="3">
        <v>4732448.2240000004</v>
      </c>
      <c r="AG1693" s="3">
        <v>2579410.5425</v>
      </c>
      <c r="AH1693" s="3">
        <v>-75.436059999999998</v>
      </c>
      <c r="AI1693" s="3">
        <v>9.2352080000000001</v>
      </c>
    </row>
    <row r="1694" spans="1:35" ht="15.75" hidden="1" customHeight="1" x14ac:dyDescent="0.25">
      <c r="A1694" s="1" t="s">
        <v>109</v>
      </c>
      <c r="B1694" s="1" t="s">
        <v>113</v>
      </c>
      <c r="C1694" s="1" t="s">
        <v>114</v>
      </c>
      <c r="D1694" s="1">
        <v>36</v>
      </c>
      <c r="E1694" s="1">
        <v>1475</v>
      </c>
      <c r="F1694" s="1" t="s">
        <v>115</v>
      </c>
      <c r="G1694" s="2">
        <v>45811</v>
      </c>
      <c r="H1694" s="4" t="s">
        <v>83</v>
      </c>
      <c r="I1694" s="1" t="s">
        <v>50</v>
      </c>
      <c r="J1694" s="1" t="s">
        <v>112</v>
      </c>
      <c r="K1694" s="1">
        <v>7</v>
      </c>
      <c r="L1694" s="1">
        <v>40</v>
      </c>
      <c r="M1694" s="1" t="s">
        <v>39</v>
      </c>
      <c r="N1694" s="1" t="s">
        <v>40</v>
      </c>
      <c r="O1694" s="1">
        <v>50.5</v>
      </c>
      <c r="P1694" s="35">
        <f t="shared" si="79"/>
        <v>0.505</v>
      </c>
      <c r="Q1694" s="1">
        <f t="shared" si="78"/>
        <v>0.16074649252281431</v>
      </c>
      <c r="R1694" s="1">
        <v>9.5</v>
      </c>
      <c r="S1694" s="1">
        <v>7.2</v>
      </c>
      <c r="T1694" s="1">
        <f t="shared" si="80"/>
        <v>2.0294244681005307E-2</v>
      </c>
      <c r="U1694" s="1">
        <v>9</v>
      </c>
      <c r="V1694" s="1">
        <v>12</v>
      </c>
      <c r="W1694" s="1">
        <v>1</v>
      </c>
      <c r="X1694" s="1">
        <v>0</v>
      </c>
      <c r="Y1694" s="1">
        <v>0</v>
      </c>
      <c r="Z1694" s="1">
        <v>0</v>
      </c>
      <c r="AA1694" s="1">
        <v>0</v>
      </c>
      <c r="AB1694" s="1">
        <v>0</v>
      </c>
      <c r="AC1694" s="1" t="s">
        <v>41</v>
      </c>
      <c r="AD1694" s="1" t="s">
        <v>87</v>
      </c>
      <c r="AE1694" s="1" t="s">
        <v>40</v>
      </c>
      <c r="AF1694" s="3">
        <v>4732453.0599999996</v>
      </c>
      <c r="AG1694" s="3">
        <v>2579410.6200999999</v>
      </c>
      <c r="AH1694" s="3">
        <v>-75.436015999999995</v>
      </c>
      <c r="AI1694" s="3">
        <v>9.2352089999999993</v>
      </c>
    </row>
    <row r="1695" spans="1:35" ht="15.75" hidden="1" customHeight="1" x14ac:dyDescent="0.25">
      <c r="A1695" s="1" t="s">
        <v>109</v>
      </c>
      <c r="B1695" s="1" t="s">
        <v>113</v>
      </c>
      <c r="C1695" s="1" t="s">
        <v>114</v>
      </c>
      <c r="D1695" s="1">
        <v>36</v>
      </c>
      <c r="E1695" s="1">
        <v>1476</v>
      </c>
      <c r="F1695" s="1" t="s">
        <v>115</v>
      </c>
      <c r="G1695" s="2">
        <v>45811</v>
      </c>
      <c r="H1695" s="4" t="s">
        <v>83</v>
      </c>
      <c r="I1695" s="1" t="s">
        <v>50</v>
      </c>
      <c r="J1695" s="1" t="s">
        <v>112</v>
      </c>
      <c r="K1695" s="1">
        <v>7</v>
      </c>
      <c r="L1695" s="1">
        <v>41</v>
      </c>
      <c r="M1695" s="1" t="s">
        <v>39</v>
      </c>
      <c r="N1695" s="1" t="s">
        <v>40</v>
      </c>
      <c r="O1695" s="1">
        <v>51.5</v>
      </c>
      <c r="P1695" s="35">
        <f t="shared" si="79"/>
        <v>0.51500000000000001</v>
      </c>
      <c r="Q1695" s="1">
        <f t="shared" si="78"/>
        <v>0.16392959138465221</v>
      </c>
      <c r="R1695" s="1">
        <v>8.8000000000000007</v>
      </c>
      <c r="S1695" s="1">
        <v>6.5</v>
      </c>
      <c r="T1695" s="1">
        <f t="shared" si="80"/>
        <v>2.1105934890773972E-2</v>
      </c>
      <c r="U1695" s="1">
        <v>9</v>
      </c>
      <c r="V1695" s="1">
        <v>12</v>
      </c>
      <c r="W1695" s="1">
        <v>1</v>
      </c>
      <c r="X1695" s="1">
        <v>0</v>
      </c>
      <c r="Y1695" s="1">
        <v>0</v>
      </c>
      <c r="Z1695" s="1">
        <v>0</v>
      </c>
      <c r="AA1695" s="1">
        <v>0</v>
      </c>
      <c r="AB1695" s="1">
        <v>1</v>
      </c>
      <c r="AC1695" s="1" t="s">
        <v>41</v>
      </c>
      <c r="AD1695" s="1" t="s">
        <v>87</v>
      </c>
      <c r="AE1695" s="1" t="s">
        <v>40</v>
      </c>
      <c r="AF1695" s="3">
        <v>4732455.3776000002</v>
      </c>
      <c r="AG1695" s="3">
        <v>2579412.0422999999</v>
      </c>
      <c r="AH1695" s="3">
        <v>-75.435995000000005</v>
      </c>
      <c r="AI1695" s="3">
        <v>9.2352220000000003</v>
      </c>
    </row>
    <row r="1696" spans="1:35" ht="15.75" hidden="1" customHeight="1" x14ac:dyDescent="0.25">
      <c r="A1696" s="1" t="s">
        <v>109</v>
      </c>
      <c r="B1696" s="1" t="s">
        <v>113</v>
      </c>
      <c r="C1696" s="1" t="s">
        <v>114</v>
      </c>
      <c r="D1696" s="1">
        <v>36</v>
      </c>
      <c r="E1696" s="1">
        <v>1477</v>
      </c>
      <c r="F1696" s="1" t="s">
        <v>115</v>
      </c>
      <c r="G1696" s="2">
        <v>45811</v>
      </c>
      <c r="H1696" s="4" t="s">
        <v>83</v>
      </c>
      <c r="I1696" s="1" t="s">
        <v>50</v>
      </c>
      <c r="J1696" s="1" t="s">
        <v>112</v>
      </c>
      <c r="K1696" s="1">
        <v>7</v>
      </c>
      <c r="L1696" s="1">
        <v>42</v>
      </c>
      <c r="M1696" s="1" t="s">
        <v>39</v>
      </c>
      <c r="N1696" s="1" t="s">
        <v>40</v>
      </c>
      <c r="O1696" s="1">
        <v>51.6</v>
      </c>
      <c r="P1696" s="35">
        <f t="shared" si="79"/>
        <v>0.51600000000000001</v>
      </c>
      <c r="Q1696" s="1">
        <f t="shared" si="78"/>
        <v>0.16424790127083599</v>
      </c>
      <c r="R1696" s="1">
        <v>8.5</v>
      </c>
      <c r="S1696" s="1">
        <v>6.2</v>
      </c>
      <c r="T1696" s="1">
        <f t="shared" si="80"/>
        <v>2.1187979263937843E-2</v>
      </c>
      <c r="U1696" s="1">
        <v>9</v>
      </c>
      <c r="V1696" s="1">
        <v>12</v>
      </c>
      <c r="W1696" s="1">
        <v>0</v>
      </c>
      <c r="X1696" s="1">
        <v>0</v>
      </c>
      <c r="Y1696" s="1">
        <v>0</v>
      </c>
      <c r="Z1696" s="1">
        <v>0</v>
      </c>
      <c r="AA1696" s="1">
        <v>0</v>
      </c>
      <c r="AB1696" s="1">
        <v>0</v>
      </c>
      <c r="AC1696" s="1" t="s">
        <v>41</v>
      </c>
      <c r="AD1696" s="1" t="s">
        <v>87</v>
      </c>
      <c r="AE1696" s="1" t="s">
        <v>40</v>
      </c>
      <c r="AF1696" s="3">
        <v>4732449.0707</v>
      </c>
      <c r="AG1696" s="3">
        <v>2579405.7803000002</v>
      </c>
      <c r="AH1696" s="3">
        <v>-75.436052000000004</v>
      </c>
      <c r="AI1696" s="3">
        <v>9.2351650000000003</v>
      </c>
    </row>
    <row r="1697" spans="1:35" ht="15.75" hidden="1" customHeight="1" x14ac:dyDescent="0.25">
      <c r="A1697" s="1" t="s">
        <v>109</v>
      </c>
      <c r="B1697" s="1" t="s">
        <v>113</v>
      </c>
      <c r="C1697" s="1" t="s">
        <v>114</v>
      </c>
      <c r="D1697" s="1">
        <v>36</v>
      </c>
      <c r="E1697" s="1">
        <v>1479</v>
      </c>
      <c r="F1697" s="1" t="s">
        <v>115</v>
      </c>
      <c r="G1697" s="2">
        <v>45811</v>
      </c>
      <c r="H1697" s="4" t="s">
        <v>83</v>
      </c>
      <c r="I1697" s="1" t="s">
        <v>50</v>
      </c>
      <c r="J1697" s="1" t="s">
        <v>112</v>
      </c>
      <c r="K1697" s="1">
        <v>7</v>
      </c>
      <c r="L1697" s="1">
        <v>43</v>
      </c>
      <c r="M1697" s="1" t="s">
        <v>39</v>
      </c>
      <c r="N1697" s="1" t="s">
        <v>40</v>
      </c>
      <c r="O1697" s="1">
        <v>57.1</v>
      </c>
      <c r="P1697" s="35">
        <f t="shared" si="79"/>
        <v>0.57100000000000006</v>
      </c>
      <c r="Q1697" s="1">
        <f t="shared" si="78"/>
        <v>0.1817549450109445</v>
      </c>
      <c r="R1697" s="1">
        <v>10.5</v>
      </c>
      <c r="S1697" s="1">
        <v>8.1999999999999993</v>
      </c>
      <c r="T1697" s="1">
        <f t="shared" si="80"/>
        <v>2.5945518400312329E-2</v>
      </c>
      <c r="U1697" s="1">
        <v>12</v>
      </c>
      <c r="V1697" s="1">
        <v>15</v>
      </c>
      <c r="W1697" s="1">
        <v>2</v>
      </c>
      <c r="X1697" s="1">
        <v>0</v>
      </c>
      <c r="Y1697" s="1">
        <v>0</v>
      </c>
      <c r="Z1697" s="1">
        <v>0</v>
      </c>
      <c r="AA1697" s="1">
        <v>0</v>
      </c>
      <c r="AB1697" s="1">
        <v>2</v>
      </c>
      <c r="AC1697" s="1" t="s">
        <v>41</v>
      </c>
      <c r="AD1697" s="1" t="s">
        <v>87</v>
      </c>
      <c r="AE1697" s="1" t="s">
        <v>40</v>
      </c>
      <c r="AF1697" s="3">
        <v>4732450.7455000002</v>
      </c>
      <c r="AG1697" s="3">
        <v>2579409.6403999999</v>
      </c>
      <c r="AH1697" s="3">
        <v>-75.436036999999999</v>
      </c>
      <c r="AI1697" s="3">
        <v>9.2352000000000007</v>
      </c>
    </row>
    <row r="1698" spans="1:35" ht="15.75" hidden="1" customHeight="1" x14ac:dyDescent="0.25">
      <c r="A1698" s="1" t="s">
        <v>109</v>
      </c>
      <c r="B1698" s="1" t="s">
        <v>113</v>
      </c>
      <c r="C1698" s="1" t="s">
        <v>114</v>
      </c>
      <c r="D1698" s="1">
        <v>36</v>
      </c>
      <c r="E1698" s="1">
        <v>1478</v>
      </c>
      <c r="F1698" s="1" t="s">
        <v>115</v>
      </c>
      <c r="G1698" s="2">
        <v>45811</v>
      </c>
      <c r="H1698" s="4" t="s">
        <v>83</v>
      </c>
      <c r="I1698" s="1" t="s">
        <v>50</v>
      </c>
      <c r="J1698" s="1" t="s">
        <v>112</v>
      </c>
      <c r="K1698" s="1">
        <v>7</v>
      </c>
      <c r="L1698" s="1">
        <v>44</v>
      </c>
      <c r="M1698" s="1" t="s">
        <v>39</v>
      </c>
      <c r="N1698" s="1" t="s">
        <v>40</v>
      </c>
      <c r="O1698" s="1">
        <v>61.4</v>
      </c>
      <c r="P1698" s="35">
        <f t="shared" si="79"/>
        <v>0.61399999999999999</v>
      </c>
      <c r="Q1698" s="1">
        <f t="shared" si="78"/>
        <v>0.19544227011684748</v>
      </c>
      <c r="R1698" s="1">
        <v>9.1999999999999993</v>
      </c>
      <c r="S1698" s="1">
        <v>7</v>
      </c>
      <c r="T1698" s="1">
        <f t="shared" si="80"/>
        <v>3.0000388462936088E-2</v>
      </c>
      <c r="U1698" s="1">
        <v>9</v>
      </c>
      <c r="V1698" s="1">
        <v>12</v>
      </c>
      <c r="W1698" s="1">
        <v>5</v>
      </c>
      <c r="X1698" s="1">
        <v>0</v>
      </c>
      <c r="Y1698" s="1">
        <v>0</v>
      </c>
      <c r="Z1698" s="1">
        <v>0</v>
      </c>
      <c r="AA1698" s="1">
        <v>0</v>
      </c>
      <c r="AB1698" s="1">
        <v>0</v>
      </c>
      <c r="AC1698" s="1" t="s">
        <v>41</v>
      </c>
      <c r="AD1698" s="1" t="s">
        <v>87</v>
      </c>
      <c r="AE1698" s="1" t="s">
        <v>40</v>
      </c>
      <c r="AF1698" s="3">
        <v>4732455.6449999996</v>
      </c>
      <c r="AG1698" s="3">
        <v>2579419.0092000002</v>
      </c>
      <c r="AH1698" s="3">
        <v>-75.435992999999996</v>
      </c>
      <c r="AI1698" s="3">
        <v>9.2352849999999993</v>
      </c>
    </row>
    <row r="1699" spans="1:35" ht="15.75" hidden="1" customHeight="1" x14ac:dyDescent="0.25">
      <c r="A1699" s="1" t="s">
        <v>109</v>
      </c>
      <c r="B1699" s="1" t="s">
        <v>113</v>
      </c>
      <c r="C1699" s="1" t="s">
        <v>114</v>
      </c>
      <c r="D1699" s="1">
        <v>36</v>
      </c>
      <c r="E1699" s="1">
        <v>1480</v>
      </c>
      <c r="F1699" s="1" t="s">
        <v>115</v>
      </c>
      <c r="G1699" s="2">
        <v>45811</v>
      </c>
      <c r="H1699" s="4" t="s">
        <v>83</v>
      </c>
      <c r="I1699" s="1" t="s">
        <v>50</v>
      </c>
      <c r="J1699" s="1" t="s">
        <v>112</v>
      </c>
      <c r="K1699" s="1">
        <v>7</v>
      </c>
      <c r="L1699" s="1">
        <v>45</v>
      </c>
      <c r="M1699" s="1" t="s">
        <v>39</v>
      </c>
      <c r="N1699" s="1" t="s">
        <v>40</v>
      </c>
      <c r="O1699" s="1">
        <v>54.2</v>
      </c>
      <c r="P1699" s="35">
        <f t="shared" si="79"/>
        <v>0.54200000000000004</v>
      </c>
      <c r="Q1699" s="1">
        <f t="shared" si="78"/>
        <v>0.17252395831161457</v>
      </c>
      <c r="R1699" s="1">
        <v>8.5</v>
      </c>
      <c r="S1699" s="1">
        <v>6</v>
      </c>
      <c r="T1699" s="1">
        <f t="shared" si="80"/>
        <v>2.3376996351223776E-2</v>
      </c>
      <c r="U1699" s="1">
        <v>9</v>
      </c>
      <c r="V1699" s="1">
        <v>12</v>
      </c>
      <c r="W1699" s="1">
        <v>4</v>
      </c>
      <c r="X1699" s="1">
        <v>0</v>
      </c>
      <c r="Y1699" s="1">
        <v>0</v>
      </c>
      <c r="Z1699" s="1">
        <v>0</v>
      </c>
      <c r="AA1699" s="1">
        <v>0</v>
      </c>
      <c r="AB1699" s="1">
        <v>0</v>
      </c>
      <c r="AC1699" s="1" t="s">
        <v>41</v>
      </c>
      <c r="AD1699" s="1" t="s">
        <v>87</v>
      </c>
      <c r="AE1699" s="1" t="s">
        <v>117</v>
      </c>
      <c r="AF1699" s="3">
        <v>4732453.8852000004</v>
      </c>
      <c r="AG1699" s="3">
        <v>2579418.7999999998</v>
      </c>
      <c r="AH1699" s="3">
        <v>-75.436008999999999</v>
      </c>
      <c r="AI1699" s="3">
        <v>9.2352830000000008</v>
      </c>
    </row>
    <row r="1700" spans="1:35" ht="15.75" hidden="1" customHeight="1" x14ac:dyDescent="0.25">
      <c r="A1700" s="1" t="s">
        <v>109</v>
      </c>
      <c r="B1700" s="1" t="s">
        <v>113</v>
      </c>
      <c r="C1700" s="1" t="s">
        <v>114</v>
      </c>
      <c r="D1700" s="1">
        <v>36</v>
      </c>
      <c r="E1700" s="1">
        <v>1481</v>
      </c>
      <c r="F1700" s="1" t="s">
        <v>115</v>
      </c>
      <c r="G1700" s="2">
        <v>45811</v>
      </c>
      <c r="H1700" s="4" t="s">
        <v>83</v>
      </c>
      <c r="I1700" s="1" t="s">
        <v>50</v>
      </c>
      <c r="J1700" s="1" t="s">
        <v>112</v>
      </c>
      <c r="K1700" s="1">
        <v>8</v>
      </c>
      <c r="L1700" s="1">
        <v>46</v>
      </c>
      <c r="M1700" s="1" t="s">
        <v>39</v>
      </c>
      <c r="N1700" s="1" t="s">
        <v>40</v>
      </c>
      <c r="O1700" s="1">
        <v>71.3</v>
      </c>
      <c r="P1700" s="35">
        <f t="shared" si="79"/>
        <v>0.71299999999999997</v>
      </c>
      <c r="Q1700" s="1">
        <f t="shared" si="78"/>
        <v>0.22695494884904274</v>
      </c>
      <c r="R1700" s="1">
        <v>10.5</v>
      </c>
      <c r="S1700" s="1">
        <v>8.3000000000000007</v>
      </c>
      <c r="T1700" s="1">
        <f t="shared" si="80"/>
        <v>4.0454719632341866E-2</v>
      </c>
      <c r="U1700" s="1">
        <v>13</v>
      </c>
      <c r="V1700" s="1">
        <v>16</v>
      </c>
      <c r="W1700" s="1">
        <v>4</v>
      </c>
      <c r="X1700" s="1">
        <v>0</v>
      </c>
      <c r="Y1700" s="1">
        <v>0</v>
      </c>
      <c r="Z1700" s="1">
        <v>0</v>
      </c>
      <c r="AA1700" s="1">
        <v>0</v>
      </c>
      <c r="AB1700" s="1">
        <v>1</v>
      </c>
      <c r="AC1700" s="1" t="s">
        <v>41</v>
      </c>
      <c r="AD1700" s="1" t="s">
        <v>87</v>
      </c>
      <c r="AE1700" s="1" t="s">
        <v>40</v>
      </c>
      <c r="AF1700" s="3">
        <v>4732446.5284000002</v>
      </c>
      <c r="AG1700" s="3">
        <v>2579419.7351000002</v>
      </c>
      <c r="AH1700" s="3">
        <v>-75.436076</v>
      </c>
      <c r="AI1700" s="3">
        <v>9.2352910000000001</v>
      </c>
    </row>
    <row r="1701" spans="1:35" ht="15.75" hidden="1" customHeight="1" x14ac:dyDescent="0.25">
      <c r="A1701" s="1" t="s">
        <v>109</v>
      </c>
      <c r="B1701" s="1" t="s">
        <v>113</v>
      </c>
      <c r="C1701" s="1" t="s">
        <v>114</v>
      </c>
      <c r="D1701" s="1">
        <v>36</v>
      </c>
      <c r="E1701" s="1">
        <v>1482</v>
      </c>
      <c r="F1701" s="1" t="s">
        <v>115</v>
      </c>
      <c r="G1701" s="2">
        <v>45811</v>
      </c>
      <c r="H1701" s="4" t="s">
        <v>83</v>
      </c>
      <c r="I1701" s="1" t="s">
        <v>50</v>
      </c>
      <c r="J1701" s="1" t="s">
        <v>112</v>
      </c>
      <c r="K1701" s="1">
        <v>8</v>
      </c>
      <c r="L1701" s="1">
        <v>47</v>
      </c>
      <c r="M1701" s="1" t="s">
        <v>39</v>
      </c>
      <c r="N1701" s="1" t="s">
        <v>40</v>
      </c>
      <c r="O1701" s="1">
        <v>64.599999999999994</v>
      </c>
      <c r="P1701" s="35">
        <f t="shared" si="79"/>
        <v>0.64599999999999991</v>
      </c>
      <c r="Q1701" s="1">
        <f t="shared" si="78"/>
        <v>0.20562818647472875</v>
      </c>
      <c r="R1701" s="1">
        <v>10.8</v>
      </c>
      <c r="S1701" s="1">
        <v>8.5</v>
      </c>
      <c r="T1701" s="1">
        <f t="shared" si="80"/>
        <v>3.320895211566869E-2</v>
      </c>
      <c r="U1701" s="1">
        <v>12</v>
      </c>
      <c r="V1701" s="1">
        <v>15</v>
      </c>
      <c r="W1701" s="1">
        <v>1</v>
      </c>
      <c r="X1701" s="1">
        <v>0</v>
      </c>
      <c r="Y1701" s="1">
        <v>0</v>
      </c>
      <c r="Z1701" s="1">
        <v>0</v>
      </c>
      <c r="AA1701" s="1">
        <v>0</v>
      </c>
      <c r="AB1701" s="1">
        <v>0</v>
      </c>
      <c r="AC1701" s="1" t="s">
        <v>41</v>
      </c>
      <c r="AD1701" s="1" t="s">
        <v>87</v>
      </c>
      <c r="AE1701" s="1" t="s">
        <v>40</v>
      </c>
      <c r="AF1701" s="3">
        <v>4732451.0762999998</v>
      </c>
      <c r="AG1701" s="3">
        <v>2579425.8985000001</v>
      </c>
      <c r="AH1701" s="3">
        <v>-75.436035000000004</v>
      </c>
      <c r="AI1701" s="3">
        <v>9.2353470000000009</v>
      </c>
    </row>
    <row r="1702" spans="1:35" ht="15.75" hidden="1" customHeight="1" x14ac:dyDescent="0.25">
      <c r="A1702" s="1" t="s">
        <v>109</v>
      </c>
      <c r="B1702" s="1" t="s">
        <v>113</v>
      </c>
      <c r="C1702" s="1" t="s">
        <v>114</v>
      </c>
      <c r="D1702" s="1">
        <v>36</v>
      </c>
      <c r="E1702" s="1">
        <v>1483</v>
      </c>
      <c r="F1702" s="1" t="s">
        <v>115</v>
      </c>
      <c r="G1702" s="2">
        <v>45811</v>
      </c>
      <c r="H1702" s="4" t="s">
        <v>83</v>
      </c>
      <c r="I1702" s="1" t="s">
        <v>50</v>
      </c>
      <c r="J1702" s="1" t="s">
        <v>112</v>
      </c>
      <c r="K1702" s="1">
        <v>8</v>
      </c>
      <c r="L1702" s="1">
        <v>48</v>
      </c>
      <c r="M1702" s="1" t="s">
        <v>39</v>
      </c>
      <c r="N1702" s="1" t="s">
        <v>40</v>
      </c>
      <c r="O1702" s="1">
        <v>57.4</v>
      </c>
      <c r="P1702" s="35">
        <f t="shared" si="79"/>
        <v>0.57399999999999995</v>
      </c>
      <c r="Q1702" s="1">
        <f t="shared" si="78"/>
        <v>0.18270987466949584</v>
      </c>
      <c r="R1702" s="1">
        <v>9.8000000000000007</v>
      </c>
      <c r="S1702" s="1">
        <v>8</v>
      </c>
      <c r="T1702" s="1">
        <f t="shared" si="80"/>
        <v>2.6218867015072651E-2</v>
      </c>
      <c r="U1702" s="1">
        <v>11</v>
      </c>
      <c r="V1702" s="1">
        <v>14</v>
      </c>
      <c r="W1702" s="1">
        <v>0</v>
      </c>
      <c r="X1702" s="1">
        <v>0</v>
      </c>
      <c r="Y1702" s="1">
        <v>0</v>
      </c>
      <c r="Z1702" s="1">
        <v>0</v>
      </c>
      <c r="AA1702" s="1">
        <v>0</v>
      </c>
      <c r="AB1702" s="1">
        <v>0</v>
      </c>
      <c r="AC1702" s="1" t="s">
        <v>41</v>
      </c>
      <c r="AD1702" s="1" t="s">
        <v>87</v>
      </c>
      <c r="AE1702" s="1" t="s">
        <v>40</v>
      </c>
      <c r="AF1702" s="3">
        <v>4732447.9052999998</v>
      </c>
      <c r="AG1702" s="3">
        <v>2579428.2431000001</v>
      </c>
      <c r="AH1702" s="3">
        <v>-75.436064000000002</v>
      </c>
      <c r="AI1702" s="3">
        <v>9.2353679999999994</v>
      </c>
    </row>
    <row r="1703" spans="1:35" ht="15.75" hidden="1" customHeight="1" x14ac:dyDescent="0.25">
      <c r="A1703" s="1" t="s">
        <v>109</v>
      </c>
      <c r="B1703" s="1" t="s">
        <v>113</v>
      </c>
      <c r="C1703" s="1" t="s">
        <v>114</v>
      </c>
      <c r="D1703" s="1">
        <v>36</v>
      </c>
      <c r="E1703" s="1">
        <v>1484</v>
      </c>
      <c r="F1703" s="1" t="s">
        <v>115</v>
      </c>
      <c r="G1703" s="2">
        <v>45811</v>
      </c>
      <c r="H1703" s="4" t="s">
        <v>83</v>
      </c>
      <c r="I1703" s="1" t="s">
        <v>50</v>
      </c>
      <c r="J1703" s="1" t="s">
        <v>112</v>
      </c>
      <c r="K1703" s="1">
        <v>8</v>
      </c>
      <c r="L1703" s="1">
        <v>49</v>
      </c>
      <c r="M1703" s="1" t="s">
        <v>39</v>
      </c>
      <c r="N1703" s="1" t="s">
        <v>40</v>
      </c>
      <c r="O1703" s="1">
        <v>54.7</v>
      </c>
      <c r="P1703" s="35">
        <f t="shared" si="79"/>
        <v>0.54700000000000004</v>
      </c>
      <c r="Q1703" s="1">
        <f t="shared" ref="Q1703:Q1766" si="81">(P1703/PI())</f>
        <v>0.17411550774253351</v>
      </c>
      <c r="R1703" s="1">
        <v>10</v>
      </c>
      <c r="S1703" s="1">
        <v>8</v>
      </c>
      <c r="T1703" s="1">
        <f t="shared" si="80"/>
        <v>2.381029568379146E-2</v>
      </c>
      <c r="U1703" s="1">
        <v>10</v>
      </c>
      <c r="V1703" s="1">
        <v>13</v>
      </c>
      <c r="W1703" s="1">
        <v>4</v>
      </c>
      <c r="X1703" s="1">
        <v>0</v>
      </c>
      <c r="Y1703" s="1">
        <v>0</v>
      </c>
      <c r="Z1703" s="1">
        <v>0</v>
      </c>
      <c r="AA1703" s="1">
        <v>0</v>
      </c>
      <c r="AB1703" s="1">
        <v>0</v>
      </c>
      <c r="AC1703" s="1" t="s">
        <v>41</v>
      </c>
      <c r="AD1703" s="1" t="s">
        <v>87</v>
      </c>
      <c r="AE1703" s="1" t="s">
        <v>40</v>
      </c>
      <c r="AF1703" s="3">
        <v>4732452.9460000005</v>
      </c>
      <c r="AG1703" s="3">
        <v>2579426.1069999998</v>
      </c>
      <c r="AH1703" s="3">
        <v>-75.436018000000004</v>
      </c>
      <c r="AI1703" s="3">
        <v>9.2353489999999994</v>
      </c>
    </row>
    <row r="1704" spans="1:35" ht="15.75" hidden="1" customHeight="1" x14ac:dyDescent="0.25">
      <c r="A1704" s="1" t="s">
        <v>109</v>
      </c>
      <c r="B1704" s="1" t="s">
        <v>113</v>
      </c>
      <c r="C1704" s="1" t="s">
        <v>114</v>
      </c>
      <c r="D1704" s="1">
        <v>36</v>
      </c>
      <c r="E1704" s="1" t="s">
        <v>40</v>
      </c>
      <c r="F1704" s="1" t="s">
        <v>115</v>
      </c>
      <c r="G1704" s="2">
        <v>45811</v>
      </c>
      <c r="H1704" s="4" t="s">
        <v>83</v>
      </c>
      <c r="I1704" s="1" t="s">
        <v>50</v>
      </c>
      <c r="J1704" s="1" t="s">
        <v>112</v>
      </c>
      <c r="K1704" s="1">
        <v>8</v>
      </c>
      <c r="L1704" s="1">
        <v>50</v>
      </c>
      <c r="M1704" s="1" t="s">
        <v>47</v>
      </c>
      <c r="N1704" s="1">
        <v>9</v>
      </c>
      <c r="O1704" s="1" t="s">
        <v>40</v>
      </c>
      <c r="P1704" s="35"/>
      <c r="Q1704" s="1"/>
      <c r="R1704" s="1"/>
      <c r="S1704" s="1" t="s">
        <v>40</v>
      </c>
      <c r="T1704" s="1">
        <f t="shared" si="80"/>
        <v>0</v>
      </c>
      <c r="U1704" s="1" t="s">
        <v>40</v>
      </c>
      <c r="V1704" s="1" t="s">
        <v>40</v>
      </c>
      <c r="W1704" s="1"/>
      <c r="X1704" s="1"/>
      <c r="Y1704" s="1"/>
      <c r="Z1704" s="1"/>
      <c r="AA1704" s="1"/>
      <c r="AB1704" s="1"/>
      <c r="AC1704" s="1" t="s">
        <v>41</v>
      </c>
      <c r="AD1704" s="1" t="s">
        <v>87</v>
      </c>
      <c r="AE1704" s="1" t="s">
        <v>40</v>
      </c>
    </row>
    <row r="1705" spans="1:35" ht="15.75" hidden="1" customHeight="1" x14ac:dyDescent="0.25">
      <c r="A1705" s="1" t="s">
        <v>109</v>
      </c>
      <c r="B1705" s="1" t="s">
        <v>113</v>
      </c>
      <c r="C1705" s="1" t="s">
        <v>114</v>
      </c>
      <c r="D1705" s="1">
        <v>36</v>
      </c>
      <c r="E1705" s="1" t="s">
        <v>40</v>
      </c>
      <c r="F1705" s="1" t="s">
        <v>115</v>
      </c>
      <c r="G1705" s="2">
        <v>45811</v>
      </c>
      <c r="H1705" s="4" t="s">
        <v>83</v>
      </c>
      <c r="I1705" s="1" t="s">
        <v>50</v>
      </c>
      <c r="J1705" s="1" t="s">
        <v>112</v>
      </c>
      <c r="K1705" s="1">
        <v>9</v>
      </c>
      <c r="L1705" s="1">
        <v>51</v>
      </c>
      <c r="M1705" s="1" t="s">
        <v>47</v>
      </c>
      <c r="N1705" s="1">
        <v>7</v>
      </c>
      <c r="O1705" s="1" t="s">
        <v>40</v>
      </c>
      <c r="P1705" s="35"/>
      <c r="Q1705" s="1"/>
      <c r="R1705" s="1"/>
      <c r="S1705" s="1" t="s">
        <v>40</v>
      </c>
      <c r="T1705" s="1">
        <f t="shared" si="80"/>
        <v>0</v>
      </c>
      <c r="U1705" s="1" t="s">
        <v>40</v>
      </c>
      <c r="V1705" s="1" t="s">
        <v>40</v>
      </c>
      <c r="W1705" s="1"/>
      <c r="X1705" s="1"/>
      <c r="Y1705" s="1"/>
      <c r="Z1705" s="1"/>
      <c r="AA1705" s="1"/>
      <c r="AB1705" s="1"/>
      <c r="AC1705" s="1" t="s">
        <v>41</v>
      </c>
      <c r="AD1705" s="1" t="s">
        <v>87</v>
      </c>
      <c r="AE1705" s="1" t="s">
        <v>40</v>
      </c>
    </row>
    <row r="1706" spans="1:35" ht="15.75" hidden="1" customHeight="1" x14ac:dyDescent="0.25">
      <c r="A1706" s="1" t="s">
        <v>109</v>
      </c>
      <c r="B1706" s="1" t="s">
        <v>118</v>
      </c>
      <c r="C1706" s="1" t="s">
        <v>119</v>
      </c>
      <c r="D1706" s="1">
        <v>37</v>
      </c>
      <c r="E1706" s="1">
        <v>1485</v>
      </c>
      <c r="F1706" s="1" t="s">
        <v>115</v>
      </c>
      <c r="G1706" s="2">
        <v>45812</v>
      </c>
      <c r="H1706" s="1" t="s">
        <v>49</v>
      </c>
      <c r="I1706" s="1" t="s">
        <v>37</v>
      </c>
      <c r="J1706" s="1" t="s">
        <v>112</v>
      </c>
      <c r="K1706" s="1">
        <v>1</v>
      </c>
      <c r="L1706" s="1">
        <v>1</v>
      </c>
      <c r="M1706" s="1" t="s">
        <v>39</v>
      </c>
      <c r="N1706" s="1" t="s">
        <v>40</v>
      </c>
      <c r="O1706" s="1">
        <v>59.4</v>
      </c>
      <c r="P1706" s="35">
        <f t="shared" ref="P1706:P1769" si="82">(O1706/100)</f>
        <v>0.59399999999999997</v>
      </c>
      <c r="Q1706" s="1">
        <f t="shared" si="81"/>
        <v>0.18907607239317165</v>
      </c>
      <c r="R1706" s="1">
        <v>8.5</v>
      </c>
      <c r="S1706" s="1">
        <v>6.2</v>
      </c>
      <c r="T1706" s="1">
        <f t="shared" si="80"/>
        <v>2.8077796750385988E-2</v>
      </c>
      <c r="U1706" s="1">
        <v>12</v>
      </c>
      <c r="V1706" s="1">
        <v>15</v>
      </c>
      <c r="W1706" s="1">
        <v>3</v>
      </c>
      <c r="X1706" s="1">
        <v>0</v>
      </c>
      <c r="Y1706" s="1">
        <v>0</v>
      </c>
      <c r="Z1706" s="1">
        <v>0</v>
      </c>
      <c r="AA1706" s="1">
        <v>0</v>
      </c>
      <c r="AB1706" s="1">
        <v>0</v>
      </c>
      <c r="AC1706" s="1" t="s">
        <v>41</v>
      </c>
      <c r="AD1706" s="1" t="s">
        <v>87</v>
      </c>
      <c r="AE1706" s="1" t="s">
        <v>40</v>
      </c>
      <c r="AF1706" s="3">
        <v>4724720.7357999999</v>
      </c>
      <c r="AG1706" s="3">
        <v>2596561.9342999998</v>
      </c>
      <c r="AH1706" s="3">
        <v>-75.507479000000004</v>
      </c>
      <c r="AI1706" s="3">
        <v>9.3897700010000005</v>
      </c>
    </row>
    <row r="1707" spans="1:35" ht="15.75" hidden="1" customHeight="1" x14ac:dyDescent="0.25">
      <c r="A1707" s="1" t="s">
        <v>109</v>
      </c>
      <c r="B1707" s="1" t="s">
        <v>118</v>
      </c>
      <c r="C1707" s="1" t="s">
        <v>119</v>
      </c>
      <c r="D1707" s="1">
        <v>37</v>
      </c>
      <c r="E1707" s="1">
        <v>1486</v>
      </c>
      <c r="F1707" s="1" t="s">
        <v>115</v>
      </c>
      <c r="G1707" s="2">
        <v>45812</v>
      </c>
      <c r="H1707" s="1" t="s">
        <v>49</v>
      </c>
      <c r="I1707" s="1" t="s">
        <v>37</v>
      </c>
      <c r="J1707" s="1" t="s">
        <v>112</v>
      </c>
      <c r="K1707" s="1">
        <v>1</v>
      </c>
      <c r="L1707" s="1">
        <v>2</v>
      </c>
      <c r="M1707" s="1" t="s">
        <v>39</v>
      </c>
      <c r="N1707" s="1" t="s">
        <v>40</v>
      </c>
      <c r="O1707" s="1">
        <v>54.2</v>
      </c>
      <c r="P1707" s="35">
        <f t="shared" si="82"/>
        <v>0.54200000000000004</v>
      </c>
      <c r="Q1707" s="1">
        <f t="shared" si="81"/>
        <v>0.17252395831161457</v>
      </c>
      <c r="R1707" s="1">
        <v>9.3000000000000007</v>
      </c>
      <c r="S1707" s="1">
        <v>7.5</v>
      </c>
      <c r="T1707" s="1">
        <f t="shared" si="80"/>
        <v>2.3376996351223776E-2</v>
      </c>
      <c r="U1707" s="1">
        <v>10</v>
      </c>
      <c r="V1707" s="1">
        <v>13</v>
      </c>
      <c r="W1707" s="1">
        <v>2</v>
      </c>
      <c r="X1707" s="1">
        <v>0</v>
      </c>
      <c r="Y1707" s="1">
        <v>1</v>
      </c>
      <c r="Z1707" s="1">
        <v>0</v>
      </c>
      <c r="AA1707" s="1">
        <v>0</v>
      </c>
      <c r="AB1707" s="1">
        <v>0</v>
      </c>
      <c r="AC1707" s="1" t="s">
        <v>41</v>
      </c>
      <c r="AD1707" s="1" t="s">
        <v>87</v>
      </c>
      <c r="AE1707" s="1" t="s">
        <v>40</v>
      </c>
      <c r="AF1707" s="3">
        <v>4724740.1168</v>
      </c>
      <c r="AG1707" s="3">
        <v>2596568.4331</v>
      </c>
      <c r="AH1707" s="3">
        <v>-75.507302999999993</v>
      </c>
      <c r="AI1707" s="3">
        <v>9.3898299999999999</v>
      </c>
    </row>
    <row r="1708" spans="1:35" ht="15.75" hidden="1" customHeight="1" x14ac:dyDescent="0.25">
      <c r="A1708" s="1" t="s">
        <v>109</v>
      </c>
      <c r="B1708" s="1" t="s">
        <v>118</v>
      </c>
      <c r="C1708" s="1" t="s">
        <v>119</v>
      </c>
      <c r="D1708" s="1">
        <v>37</v>
      </c>
      <c r="E1708" s="1">
        <v>1487</v>
      </c>
      <c r="F1708" s="1" t="s">
        <v>115</v>
      </c>
      <c r="G1708" s="2">
        <v>45812</v>
      </c>
      <c r="H1708" s="1" t="s">
        <v>49</v>
      </c>
      <c r="I1708" s="1" t="s">
        <v>37</v>
      </c>
      <c r="J1708" s="1" t="s">
        <v>112</v>
      </c>
      <c r="K1708" s="1">
        <v>1</v>
      </c>
      <c r="L1708" s="1">
        <v>3</v>
      </c>
      <c r="M1708" s="1" t="s">
        <v>39</v>
      </c>
      <c r="N1708" s="1" t="s">
        <v>40</v>
      </c>
      <c r="O1708" s="1">
        <v>55.2</v>
      </c>
      <c r="P1708" s="35">
        <f t="shared" si="82"/>
        <v>0.55200000000000005</v>
      </c>
      <c r="Q1708" s="1">
        <f t="shared" si="81"/>
        <v>0.17570705717345247</v>
      </c>
      <c r="R1708" s="1">
        <v>9</v>
      </c>
      <c r="S1708" s="1">
        <v>7</v>
      </c>
      <c r="T1708" s="1">
        <f t="shared" si="80"/>
        <v>2.4247573889936442E-2</v>
      </c>
      <c r="U1708" s="1">
        <v>10</v>
      </c>
      <c r="V1708" s="1">
        <v>13</v>
      </c>
      <c r="W1708" s="1">
        <v>1</v>
      </c>
      <c r="X1708" s="1">
        <v>0</v>
      </c>
      <c r="Y1708" s="1">
        <v>0</v>
      </c>
      <c r="Z1708" s="1">
        <v>0</v>
      </c>
      <c r="AA1708" s="1">
        <v>0</v>
      </c>
      <c r="AB1708" s="1">
        <v>0</v>
      </c>
      <c r="AC1708" s="1" t="s">
        <v>41</v>
      </c>
      <c r="AD1708" s="1" t="s">
        <v>87</v>
      </c>
      <c r="AE1708" s="1" t="s">
        <v>40</v>
      </c>
      <c r="AF1708" s="3">
        <v>4724732.0954</v>
      </c>
      <c r="AG1708" s="3">
        <v>2596568.1586000002</v>
      </c>
      <c r="AH1708" s="3">
        <v>-75.507375999999994</v>
      </c>
      <c r="AI1708" s="3">
        <v>9.3898270010000005</v>
      </c>
    </row>
    <row r="1709" spans="1:35" ht="15.75" hidden="1" customHeight="1" x14ac:dyDescent="0.25">
      <c r="A1709" s="1" t="s">
        <v>109</v>
      </c>
      <c r="B1709" s="1" t="s">
        <v>118</v>
      </c>
      <c r="C1709" s="1" t="s">
        <v>119</v>
      </c>
      <c r="D1709" s="1">
        <v>37</v>
      </c>
      <c r="E1709" s="1">
        <v>1488</v>
      </c>
      <c r="F1709" s="1" t="s">
        <v>115</v>
      </c>
      <c r="G1709" s="2">
        <v>45812</v>
      </c>
      <c r="H1709" s="1" t="s">
        <v>49</v>
      </c>
      <c r="I1709" s="1" t="s">
        <v>37</v>
      </c>
      <c r="J1709" s="1" t="s">
        <v>112</v>
      </c>
      <c r="K1709" s="1">
        <v>1</v>
      </c>
      <c r="L1709" s="1">
        <v>4</v>
      </c>
      <c r="M1709" s="1" t="s">
        <v>39</v>
      </c>
      <c r="N1709" s="1" t="s">
        <v>40</v>
      </c>
      <c r="O1709" s="1">
        <v>57.6</v>
      </c>
      <c r="P1709" s="35">
        <f t="shared" si="82"/>
        <v>0.57600000000000007</v>
      </c>
      <c r="Q1709" s="1">
        <f t="shared" si="81"/>
        <v>0.18334649444186346</v>
      </c>
      <c r="R1709" s="1">
        <v>9.5</v>
      </c>
      <c r="S1709" s="1">
        <v>7.5</v>
      </c>
      <c r="T1709" s="1">
        <f t="shared" si="80"/>
        <v>2.6401895199628343E-2</v>
      </c>
      <c r="U1709" s="1">
        <v>12</v>
      </c>
      <c r="V1709" s="1">
        <v>15</v>
      </c>
      <c r="W1709" s="1">
        <v>3</v>
      </c>
      <c r="X1709" s="1">
        <v>0</v>
      </c>
      <c r="Y1709" s="1">
        <v>1</v>
      </c>
      <c r="Z1709" s="1">
        <v>0</v>
      </c>
      <c r="AA1709" s="1">
        <v>0</v>
      </c>
      <c r="AB1709" s="1">
        <v>0</v>
      </c>
      <c r="AC1709" s="1" t="s">
        <v>41</v>
      </c>
      <c r="AD1709" s="1" t="s">
        <v>87</v>
      </c>
      <c r="AE1709" s="1" t="s">
        <v>40</v>
      </c>
      <c r="AF1709" s="3">
        <v>4724735.9693999998</v>
      </c>
      <c r="AG1709" s="3">
        <v>2596556.8473999999</v>
      </c>
      <c r="AH1709" s="3">
        <v>-75.507339999999999</v>
      </c>
      <c r="AI1709" s="3">
        <v>9.3897250000000003</v>
      </c>
    </row>
    <row r="1710" spans="1:35" ht="15.75" hidden="1" customHeight="1" x14ac:dyDescent="0.25">
      <c r="A1710" s="1" t="s">
        <v>109</v>
      </c>
      <c r="B1710" s="1" t="s">
        <v>118</v>
      </c>
      <c r="C1710" s="1" t="s">
        <v>119</v>
      </c>
      <c r="D1710" s="1">
        <v>37</v>
      </c>
      <c r="E1710" s="1">
        <v>1489</v>
      </c>
      <c r="F1710" s="1" t="s">
        <v>115</v>
      </c>
      <c r="G1710" s="2">
        <v>45812</v>
      </c>
      <c r="H1710" s="1" t="s">
        <v>49</v>
      </c>
      <c r="I1710" s="1" t="s">
        <v>37</v>
      </c>
      <c r="J1710" s="1" t="s">
        <v>112</v>
      </c>
      <c r="K1710" s="1">
        <v>1</v>
      </c>
      <c r="L1710" s="1">
        <v>5</v>
      </c>
      <c r="M1710" s="1" t="s">
        <v>52</v>
      </c>
      <c r="N1710" s="1" t="s">
        <v>40</v>
      </c>
      <c r="O1710" s="1">
        <v>59</v>
      </c>
      <c r="P1710" s="35">
        <f t="shared" si="82"/>
        <v>0.59</v>
      </c>
      <c r="Q1710" s="1">
        <f t="shared" si="81"/>
        <v>0.18780283284843649</v>
      </c>
      <c r="R1710" s="1">
        <v>3.7</v>
      </c>
      <c r="S1710" s="1">
        <v>0.5</v>
      </c>
      <c r="T1710" s="1">
        <f t="shared" si="80"/>
        <v>2.770091784514438E-2</v>
      </c>
      <c r="U1710" s="1">
        <v>0</v>
      </c>
      <c r="V1710" s="1">
        <v>3</v>
      </c>
      <c r="W1710" s="1"/>
      <c r="X1710" s="1"/>
      <c r="Y1710" s="1"/>
      <c r="Z1710" s="1"/>
      <c r="AA1710" s="1"/>
      <c r="AB1710" s="1"/>
      <c r="AC1710" s="1" t="s">
        <v>41</v>
      </c>
      <c r="AD1710" s="1" t="s">
        <v>87</v>
      </c>
      <c r="AE1710" s="1" t="s">
        <v>40</v>
      </c>
      <c r="AF1710" s="3">
        <v>4724740.5349000003</v>
      </c>
      <c r="AG1710" s="3">
        <v>2596565.4432999999</v>
      </c>
      <c r="AH1710" s="3">
        <v>-75.507299000000003</v>
      </c>
      <c r="AI1710" s="3">
        <v>9.3898030000000006</v>
      </c>
    </row>
    <row r="1711" spans="1:35" ht="15.75" hidden="1" customHeight="1" x14ac:dyDescent="0.25">
      <c r="A1711" s="1" t="s">
        <v>109</v>
      </c>
      <c r="B1711" s="1" t="s">
        <v>118</v>
      </c>
      <c r="C1711" s="1" t="s">
        <v>119</v>
      </c>
      <c r="D1711" s="1">
        <v>37</v>
      </c>
      <c r="E1711" s="1">
        <v>1490</v>
      </c>
      <c r="F1711" s="1" t="s">
        <v>115</v>
      </c>
      <c r="G1711" s="2">
        <v>45812</v>
      </c>
      <c r="H1711" s="1" t="s">
        <v>49</v>
      </c>
      <c r="I1711" s="1" t="s">
        <v>37</v>
      </c>
      <c r="J1711" s="1" t="s">
        <v>112</v>
      </c>
      <c r="K1711" s="1">
        <v>1</v>
      </c>
      <c r="L1711" s="1">
        <v>6</v>
      </c>
      <c r="M1711" s="1" t="s">
        <v>39</v>
      </c>
      <c r="N1711" s="1" t="s">
        <v>40</v>
      </c>
      <c r="O1711" s="1">
        <v>55</v>
      </c>
      <c r="P1711" s="35">
        <f t="shared" si="82"/>
        <v>0.55000000000000004</v>
      </c>
      <c r="Q1711" s="1">
        <f t="shared" si="81"/>
        <v>0.17507043740108488</v>
      </c>
      <c r="R1711" s="1">
        <v>9.5</v>
      </c>
      <c r="S1711" s="1">
        <v>7.5</v>
      </c>
      <c r="T1711" s="1">
        <f t="shared" si="80"/>
        <v>2.4072185142649173E-2</v>
      </c>
      <c r="U1711" s="1">
        <v>12</v>
      </c>
      <c r="V1711" s="1">
        <v>15</v>
      </c>
      <c r="W1711" s="1">
        <v>3</v>
      </c>
      <c r="X1711" s="1">
        <v>0</v>
      </c>
      <c r="Y1711" s="1">
        <v>0</v>
      </c>
      <c r="Z1711" s="1">
        <v>0</v>
      </c>
      <c r="AA1711" s="1">
        <v>0</v>
      </c>
      <c r="AB1711" s="1">
        <v>0</v>
      </c>
      <c r="AC1711" s="1" t="s">
        <v>41</v>
      </c>
      <c r="AD1711" s="1" t="s">
        <v>87</v>
      </c>
      <c r="AE1711" s="1" t="s">
        <v>40</v>
      </c>
      <c r="AF1711" s="3">
        <v>4724731.1880999999</v>
      </c>
      <c r="AG1711" s="3">
        <v>2596564.1825999999</v>
      </c>
      <c r="AH1711" s="3">
        <v>-75.507384000000002</v>
      </c>
      <c r="AI1711" s="3">
        <v>9.3897910000000007</v>
      </c>
    </row>
    <row r="1712" spans="1:35" ht="15.75" hidden="1" customHeight="1" x14ac:dyDescent="0.25">
      <c r="A1712" s="1" t="s">
        <v>109</v>
      </c>
      <c r="B1712" s="1" t="s">
        <v>118</v>
      </c>
      <c r="C1712" s="1" t="s">
        <v>119</v>
      </c>
      <c r="D1712" s="1">
        <v>37</v>
      </c>
      <c r="E1712" s="1" t="s">
        <v>40</v>
      </c>
      <c r="F1712" s="1" t="s">
        <v>115</v>
      </c>
      <c r="G1712" s="2">
        <v>45812</v>
      </c>
      <c r="H1712" s="1" t="s">
        <v>49</v>
      </c>
      <c r="I1712" s="1" t="s">
        <v>37</v>
      </c>
      <c r="J1712" s="1" t="s">
        <v>112</v>
      </c>
      <c r="K1712" s="1">
        <v>1</v>
      </c>
      <c r="L1712" s="1">
        <v>7</v>
      </c>
      <c r="M1712" s="1" t="s">
        <v>47</v>
      </c>
      <c r="N1712" s="1">
        <v>1</v>
      </c>
      <c r="O1712" s="1" t="s">
        <v>40</v>
      </c>
      <c r="P1712" s="35"/>
      <c r="Q1712" s="1"/>
      <c r="R1712" s="1"/>
      <c r="S1712" s="1" t="s">
        <v>40</v>
      </c>
      <c r="T1712" s="1">
        <f t="shared" si="80"/>
        <v>0</v>
      </c>
      <c r="U1712" s="1" t="s">
        <v>40</v>
      </c>
      <c r="V1712" s="1" t="s">
        <v>40</v>
      </c>
      <c r="W1712" s="1"/>
      <c r="X1712" s="1"/>
      <c r="Y1712" s="1"/>
      <c r="Z1712" s="1"/>
      <c r="AA1712" s="1"/>
      <c r="AB1712" s="1"/>
      <c r="AC1712" s="1" t="s">
        <v>41</v>
      </c>
      <c r="AD1712" s="1" t="s">
        <v>87</v>
      </c>
      <c r="AE1712" s="1" t="s">
        <v>40</v>
      </c>
    </row>
    <row r="1713" spans="1:35" ht="15.75" hidden="1" customHeight="1" x14ac:dyDescent="0.25">
      <c r="A1713" s="1" t="s">
        <v>109</v>
      </c>
      <c r="B1713" s="1" t="s">
        <v>118</v>
      </c>
      <c r="C1713" s="1" t="s">
        <v>119</v>
      </c>
      <c r="D1713" s="1">
        <v>37</v>
      </c>
      <c r="E1713" s="1" t="s">
        <v>40</v>
      </c>
      <c r="F1713" s="1" t="s">
        <v>115</v>
      </c>
      <c r="G1713" s="2">
        <v>45812</v>
      </c>
      <c r="H1713" s="1" t="s">
        <v>49</v>
      </c>
      <c r="I1713" s="1" t="s">
        <v>37</v>
      </c>
      <c r="J1713" s="1" t="s">
        <v>112</v>
      </c>
      <c r="K1713" s="1">
        <v>1</v>
      </c>
      <c r="L1713" s="1">
        <v>8</v>
      </c>
      <c r="M1713" s="1" t="s">
        <v>44</v>
      </c>
      <c r="N1713" s="1">
        <v>2</v>
      </c>
      <c r="O1713" s="1" t="s">
        <v>40</v>
      </c>
      <c r="P1713" s="35"/>
      <c r="Q1713" s="1"/>
      <c r="R1713" s="1"/>
      <c r="S1713" s="1" t="s">
        <v>40</v>
      </c>
      <c r="T1713" s="1">
        <f t="shared" si="80"/>
        <v>0</v>
      </c>
      <c r="U1713" s="1" t="s">
        <v>40</v>
      </c>
      <c r="V1713" s="1" t="s">
        <v>40</v>
      </c>
      <c r="W1713" s="1"/>
      <c r="X1713" s="1"/>
      <c r="Y1713" s="1"/>
      <c r="Z1713" s="1"/>
      <c r="AA1713" s="1"/>
      <c r="AB1713" s="1"/>
      <c r="AC1713" s="1" t="s">
        <v>41</v>
      </c>
      <c r="AD1713" s="1" t="s">
        <v>87</v>
      </c>
      <c r="AE1713" s="1" t="s">
        <v>40</v>
      </c>
    </row>
    <row r="1714" spans="1:35" ht="15.75" hidden="1" customHeight="1" x14ac:dyDescent="0.25">
      <c r="A1714" s="1" t="s">
        <v>109</v>
      </c>
      <c r="B1714" s="1" t="s">
        <v>118</v>
      </c>
      <c r="C1714" s="1" t="s">
        <v>119</v>
      </c>
      <c r="D1714" s="1">
        <v>37</v>
      </c>
      <c r="E1714" s="1">
        <v>1491</v>
      </c>
      <c r="F1714" s="1" t="s">
        <v>115</v>
      </c>
      <c r="G1714" s="2">
        <v>45812</v>
      </c>
      <c r="H1714" s="1" t="s">
        <v>49</v>
      </c>
      <c r="I1714" s="1" t="s">
        <v>37</v>
      </c>
      <c r="J1714" s="1" t="s">
        <v>112</v>
      </c>
      <c r="K1714" s="1">
        <v>2</v>
      </c>
      <c r="L1714" s="1">
        <v>9</v>
      </c>
      <c r="M1714" s="1" t="s">
        <v>39</v>
      </c>
      <c r="N1714" s="1" t="s">
        <v>40</v>
      </c>
      <c r="O1714" s="1">
        <v>52.5</v>
      </c>
      <c r="P1714" s="35">
        <f t="shared" si="82"/>
        <v>0.52500000000000002</v>
      </c>
      <c r="Q1714" s="1">
        <f t="shared" si="81"/>
        <v>0.16711269024649011</v>
      </c>
      <c r="R1714" s="1">
        <v>9</v>
      </c>
      <c r="S1714" s="1">
        <v>7.2</v>
      </c>
      <c r="T1714" s="1">
        <f t="shared" si="80"/>
        <v>2.1933540594851829E-2</v>
      </c>
      <c r="U1714" s="1">
        <v>12</v>
      </c>
      <c r="V1714" s="1">
        <v>15</v>
      </c>
      <c r="W1714" s="1">
        <v>4</v>
      </c>
      <c r="X1714" s="1">
        <v>0</v>
      </c>
      <c r="Y1714" s="1">
        <v>0</v>
      </c>
      <c r="Z1714" s="1">
        <v>0</v>
      </c>
      <c r="AA1714" s="1">
        <v>0</v>
      </c>
      <c r="AB1714" s="1">
        <v>0</v>
      </c>
      <c r="AC1714" s="1" t="s">
        <v>41</v>
      </c>
      <c r="AD1714" s="1" t="s">
        <v>87</v>
      </c>
      <c r="AE1714" s="1" t="s">
        <v>40</v>
      </c>
      <c r="AF1714" s="3">
        <v>4724717.2877000002</v>
      </c>
      <c r="AG1714" s="3">
        <v>2596555.9852999998</v>
      </c>
      <c r="AH1714" s="3">
        <v>-75.507509999999996</v>
      </c>
      <c r="AI1714" s="3">
        <v>9.389716</v>
      </c>
    </row>
    <row r="1715" spans="1:35" ht="15.75" hidden="1" customHeight="1" x14ac:dyDescent="0.25">
      <c r="A1715" s="1" t="s">
        <v>109</v>
      </c>
      <c r="B1715" s="1" t="s">
        <v>118</v>
      </c>
      <c r="C1715" s="1" t="s">
        <v>119</v>
      </c>
      <c r="D1715" s="1">
        <v>37</v>
      </c>
      <c r="E1715" s="1">
        <v>1492</v>
      </c>
      <c r="F1715" s="1" t="s">
        <v>115</v>
      </c>
      <c r="G1715" s="2">
        <v>45812</v>
      </c>
      <c r="H1715" s="1" t="s">
        <v>49</v>
      </c>
      <c r="I1715" s="1" t="s">
        <v>37</v>
      </c>
      <c r="J1715" s="1" t="s">
        <v>112</v>
      </c>
      <c r="K1715" s="1">
        <v>2</v>
      </c>
      <c r="L1715" s="1">
        <v>10</v>
      </c>
      <c r="M1715" s="1" t="s">
        <v>52</v>
      </c>
      <c r="N1715" s="1" t="s">
        <v>40</v>
      </c>
      <c r="O1715" s="1">
        <v>57.5</v>
      </c>
      <c r="P1715" s="35">
        <f t="shared" si="82"/>
        <v>0.57499999999999996</v>
      </c>
      <c r="Q1715" s="1">
        <f t="shared" si="81"/>
        <v>0.18302818455567962</v>
      </c>
      <c r="R1715" s="1">
        <v>4</v>
      </c>
      <c r="S1715" s="1">
        <v>0.1</v>
      </c>
      <c r="T1715" s="1">
        <f t="shared" ref="T1715:T1778" si="83">(PI()/4)*Q1715*Q1715</f>
        <v>2.6310301529878944E-2</v>
      </c>
      <c r="U1715" s="1">
        <v>0</v>
      </c>
      <c r="V1715" s="1">
        <v>2</v>
      </c>
      <c r="W1715" s="1"/>
      <c r="X1715" s="1"/>
      <c r="Y1715" s="1"/>
      <c r="Z1715" s="1"/>
      <c r="AA1715" s="1"/>
      <c r="AB1715" s="1"/>
      <c r="AC1715" s="1" t="s">
        <v>41</v>
      </c>
      <c r="AD1715" s="1" t="s">
        <v>87</v>
      </c>
      <c r="AE1715" s="1" t="s">
        <v>40</v>
      </c>
      <c r="AF1715" s="3">
        <v>4724720.3896000003</v>
      </c>
      <c r="AG1715" s="3">
        <v>2596559.6137000001</v>
      </c>
      <c r="AH1715" s="3">
        <v>-75.507481999999996</v>
      </c>
      <c r="AI1715" s="3">
        <v>9.3897490010000002</v>
      </c>
    </row>
    <row r="1716" spans="1:35" ht="15.75" hidden="1" customHeight="1" x14ac:dyDescent="0.25">
      <c r="A1716" s="1" t="s">
        <v>109</v>
      </c>
      <c r="B1716" s="1" t="s">
        <v>118</v>
      </c>
      <c r="C1716" s="1" t="s">
        <v>119</v>
      </c>
      <c r="D1716" s="1">
        <v>37</v>
      </c>
      <c r="E1716" s="1">
        <v>1493</v>
      </c>
      <c r="F1716" s="1" t="s">
        <v>115</v>
      </c>
      <c r="G1716" s="2">
        <v>45812</v>
      </c>
      <c r="H1716" s="1" t="s">
        <v>49</v>
      </c>
      <c r="I1716" s="1" t="s">
        <v>37</v>
      </c>
      <c r="J1716" s="1" t="s">
        <v>112</v>
      </c>
      <c r="K1716" s="1">
        <v>2</v>
      </c>
      <c r="L1716" s="1">
        <v>11</v>
      </c>
      <c r="M1716" s="1" t="s">
        <v>39</v>
      </c>
      <c r="N1716" s="1" t="s">
        <v>40</v>
      </c>
      <c r="O1716" s="1">
        <v>52.5</v>
      </c>
      <c r="P1716" s="35">
        <f t="shared" si="82"/>
        <v>0.52500000000000002</v>
      </c>
      <c r="Q1716" s="1">
        <f t="shared" si="81"/>
        <v>0.16711269024649011</v>
      </c>
      <c r="R1716" s="1">
        <v>8.1999999999999993</v>
      </c>
      <c r="S1716" s="1">
        <v>6</v>
      </c>
      <c r="T1716" s="1">
        <f t="shared" si="83"/>
        <v>2.1933540594851829E-2</v>
      </c>
      <c r="U1716" s="1">
        <v>11</v>
      </c>
      <c r="V1716" s="1">
        <v>14</v>
      </c>
      <c r="W1716" s="1">
        <v>2</v>
      </c>
      <c r="X1716" s="1">
        <v>0</v>
      </c>
      <c r="Y1716" s="1">
        <v>0</v>
      </c>
      <c r="Z1716" s="1">
        <v>0</v>
      </c>
      <c r="AA1716" s="1">
        <v>0</v>
      </c>
      <c r="AB1716" s="1">
        <v>0</v>
      </c>
      <c r="AC1716" s="1" t="s">
        <v>41</v>
      </c>
      <c r="AD1716" s="1" t="s">
        <v>87</v>
      </c>
      <c r="AE1716" s="1" t="s">
        <v>40</v>
      </c>
      <c r="AF1716" s="3">
        <v>4724717.0783000002</v>
      </c>
      <c r="AG1716" s="3">
        <v>2596557.4249</v>
      </c>
      <c r="AH1716" s="3">
        <v>-75.507512000000006</v>
      </c>
      <c r="AI1716" s="3">
        <v>9.3897290000000009</v>
      </c>
    </row>
    <row r="1717" spans="1:35" ht="15.75" hidden="1" customHeight="1" x14ac:dyDescent="0.25">
      <c r="A1717" s="1" t="s">
        <v>109</v>
      </c>
      <c r="B1717" s="1" t="s">
        <v>118</v>
      </c>
      <c r="C1717" s="1" t="s">
        <v>119</v>
      </c>
      <c r="D1717" s="1">
        <v>37</v>
      </c>
      <c r="E1717" s="1">
        <v>1494</v>
      </c>
      <c r="F1717" s="1" t="s">
        <v>115</v>
      </c>
      <c r="G1717" s="2">
        <v>45812</v>
      </c>
      <c r="H1717" s="1" t="s">
        <v>49</v>
      </c>
      <c r="I1717" s="1" t="s">
        <v>37</v>
      </c>
      <c r="J1717" s="1" t="s">
        <v>112</v>
      </c>
      <c r="K1717" s="1">
        <v>2</v>
      </c>
      <c r="L1717" s="1">
        <v>12</v>
      </c>
      <c r="M1717" s="1" t="s">
        <v>39</v>
      </c>
      <c r="N1717" s="1" t="s">
        <v>40</v>
      </c>
      <c r="O1717" s="1">
        <v>47.5</v>
      </c>
      <c r="P1717" s="35">
        <f t="shared" si="82"/>
        <v>0.47499999999999998</v>
      </c>
      <c r="Q1717" s="1">
        <f t="shared" si="81"/>
        <v>0.15119719593730058</v>
      </c>
      <c r="R1717" s="1">
        <v>9.5</v>
      </c>
      <c r="S1717" s="1">
        <v>7.2</v>
      </c>
      <c r="T1717" s="1">
        <f t="shared" si="83"/>
        <v>1.7954667017554445E-2</v>
      </c>
      <c r="U1717" s="1">
        <v>12</v>
      </c>
      <c r="V1717" s="1">
        <v>15</v>
      </c>
      <c r="W1717" s="1">
        <v>2</v>
      </c>
      <c r="X1717" s="1">
        <v>0</v>
      </c>
      <c r="Y1717" s="1">
        <v>1</v>
      </c>
      <c r="Z1717" s="1">
        <v>0</v>
      </c>
      <c r="AA1717" s="1">
        <v>0</v>
      </c>
      <c r="AB1717" s="1">
        <v>0</v>
      </c>
      <c r="AC1717" s="1" t="s">
        <v>41</v>
      </c>
      <c r="AD1717" s="1" t="s">
        <v>87</v>
      </c>
      <c r="AE1717" s="1" t="s">
        <v>40</v>
      </c>
      <c r="AF1717" s="3">
        <v>4724719.1338</v>
      </c>
      <c r="AG1717" s="3">
        <v>2596552.9852999998</v>
      </c>
      <c r="AH1717" s="3">
        <v>-75.507492999999997</v>
      </c>
      <c r="AI1717" s="3">
        <v>9.3896890000000006</v>
      </c>
    </row>
    <row r="1718" spans="1:35" ht="15.75" hidden="1" customHeight="1" x14ac:dyDescent="0.25">
      <c r="A1718" s="1" t="s">
        <v>109</v>
      </c>
      <c r="B1718" s="1" t="s">
        <v>118</v>
      </c>
      <c r="C1718" s="1" t="s">
        <v>119</v>
      </c>
      <c r="D1718" s="1">
        <v>37</v>
      </c>
      <c r="E1718" s="1">
        <v>1495</v>
      </c>
      <c r="F1718" s="1" t="s">
        <v>115</v>
      </c>
      <c r="G1718" s="2">
        <v>45812</v>
      </c>
      <c r="H1718" s="1" t="s">
        <v>49</v>
      </c>
      <c r="I1718" s="1" t="s">
        <v>37</v>
      </c>
      <c r="J1718" s="1" t="s">
        <v>112</v>
      </c>
      <c r="K1718" s="1">
        <v>2</v>
      </c>
      <c r="L1718" s="1">
        <v>13</v>
      </c>
      <c r="M1718" s="1" t="s">
        <v>52</v>
      </c>
      <c r="N1718" s="1" t="s">
        <v>40</v>
      </c>
      <c r="O1718" s="1">
        <v>49</v>
      </c>
      <c r="P1718" s="35">
        <f t="shared" si="82"/>
        <v>0.49</v>
      </c>
      <c r="Q1718" s="1">
        <f t="shared" si="81"/>
        <v>0.15597184423005744</v>
      </c>
      <c r="R1718" s="1">
        <v>2</v>
      </c>
      <c r="S1718" s="1">
        <v>0.3</v>
      </c>
      <c r="T1718" s="1">
        <f t="shared" si="83"/>
        <v>1.9106550918182037E-2</v>
      </c>
      <c r="U1718" s="1">
        <v>0</v>
      </c>
      <c r="V1718" s="1">
        <v>1</v>
      </c>
      <c r="W1718" s="1"/>
      <c r="X1718" s="1"/>
      <c r="Y1718" s="1"/>
      <c r="Z1718" s="1"/>
      <c r="AA1718" s="1"/>
      <c r="AB1718" s="1"/>
      <c r="AC1718" s="1" t="s">
        <v>41</v>
      </c>
      <c r="AD1718" s="1" t="s">
        <v>87</v>
      </c>
      <c r="AE1718" s="1" t="s">
        <v>40</v>
      </c>
      <c r="AF1718" s="3">
        <v>4724715.0977999996</v>
      </c>
      <c r="AG1718" s="3">
        <v>2596556.9966000002</v>
      </c>
      <c r="AH1718" s="3">
        <v>-75.507530000000003</v>
      </c>
      <c r="AI1718" s="3">
        <v>9.3897250010000004</v>
      </c>
    </row>
    <row r="1719" spans="1:35" ht="15.75" hidden="1" customHeight="1" x14ac:dyDescent="0.25">
      <c r="A1719" s="1" t="s">
        <v>109</v>
      </c>
      <c r="B1719" s="1" t="s">
        <v>118</v>
      </c>
      <c r="C1719" s="1" t="s">
        <v>119</v>
      </c>
      <c r="D1719" s="1">
        <v>37</v>
      </c>
      <c r="E1719" s="1">
        <v>1496</v>
      </c>
      <c r="F1719" s="1" t="s">
        <v>115</v>
      </c>
      <c r="G1719" s="2">
        <v>45812</v>
      </c>
      <c r="H1719" s="1" t="s">
        <v>49</v>
      </c>
      <c r="I1719" s="1" t="s">
        <v>37</v>
      </c>
      <c r="J1719" s="1" t="s">
        <v>112</v>
      </c>
      <c r="K1719" s="1">
        <v>2</v>
      </c>
      <c r="L1719" s="1">
        <v>14</v>
      </c>
      <c r="M1719" s="1" t="s">
        <v>39</v>
      </c>
      <c r="N1719" s="1" t="s">
        <v>40</v>
      </c>
      <c r="O1719" s="1">
        <v>56.1</v>
      </c>
      <c r="P1719" s="35">
        <f t="shared" si="82"/>
        <v>0.56100000000000005</v>
      </c>
      <c r="Q1719" s="1">
        <f t="shared" si="81"/>
        <v>0.17857184614910659</v>
      </c>
      <c r="R1719" s="1">
        <v>8</v>
      </c>
      <c r="S1719" s="1">
        <v>6</v>
      </c>
      <c r="T1719" s="1">
        <f t="shared" si="83"/>
        <v>2.5044701422412202E-2</v>
      </c>
      <c r="U1719" s="1">
        <v>12</v>
      </c>
      <c r="V1719" s="1">
        <v>15</v>
      </c>
      <c r="W1719" s="1">
        <v>3</v>
      </c>
      <c r="X1719" s="1">
        <v>0</v>
      </c>
      <c r="Y1719" s="1">
        <v>0</v>
      </c>
      <c r="Z1719" s="1">
        <v>0</v>
      </c>
      <c r="AA1719" s="1">
        <v>0</v>
      </c>
      <c r="AB1719" s="1">
        <v>0</v>
      </c>
      <c r="AC1719" s="1" t="s">
        <v>41</v>
      </c>
      <c r="AD1719" s="1" t="s">
        <v>87</v>
      </c>
      <c r="AE1719" s="1" t="s">
        <v>40</v>
      </c>
      <c r="AF1719" s="3">
        <v>4724713.0131000001</v>
      </c>
      <c r="AG1719" s="3">
        <v>2596557.3432999998</v>
      </c>
      <c r="AH1719" s="3">
        <v>-75.507548999999997</v>
      </c>
      <c r="AI1719" s="3">
        <v>9.3897279999999999</v>
      </c>
    </row>
    <row r="1720" spans="1:35" ht="15.75" hidden="1" customHeight="1" x14ac:dyDescent="0.25">
      <c r="A1720" s="1" t="s">
        <v>109</v>
      </c>
      <c r="B1720" s="1" t="s">
        <v>118</v>
      </c>
      <c r="C1720" s="1" t="s">
        <v>119</v>
      </c>
      <c r="D1720" s="1">
        <v>37</v>
      </c>
      <c r="E1720" s="1">
        <v>1497</v>
      </c>
      <c r="F1720" s="1" t="s">
        <v>115</v>
      </c>
      <c r="G1720" s="2">
        <v>45812</v>
      </c>
      <c r="H1720" s="1" t="s">
        <v>49</v>
      </c>
      <c r="I1720" s="1" t="s">
        <v>37</v>
      </c>
      <c r="J1720" s="1" t="s">
        <v>112</v>
      </c>
      <c r="K1720" s="1">
        <v>2</v>
      </c>
      <c r="L1720" s="1">
        <v>15</v>
      </c>
      <c r="M1720" s="1" t="s">
        <v>39</v>
      </c>
      <c r="N1720" s="1" t="s">
        <v>40</v>
      </c>
      <c r="O1720" s="1">
        <v>51.7</v>
      </c>
      <c r="P1720" s="35">
        <f t="shared" si="82"/>
        <v>0.51700000000000002</v>
      </c>
      <c r="Q1720" s="1">
        <f t="shared" si="81"/>
        <v>0.16456621115701978</v>
      </c>
      <c r="R1720" s="1">
        <v>9.5</v>
      </c>
      <c r="S1720" s="1">
        <v>7.5</v>
      </c>
      <c r="T1720" s="1">
        <f t="shared" si="83"/>
        <v>2.1270182792044807E-2</v>
      </c>
      <c r="U1720" s="1">
        <v>11</v>
      </c>
      <c r="V1720" s="1">
        <v>14</v>
      </c>
      <c r="W1720" s="1">
        <v>1</v>
      </c>
      <c r="X1720" s="1">
        <v>0</v>
      </c>
      <c r="Y1720" s="1">
        <v>0</v>
      </c>
      <c r="Z1720" s="1">
        <v>0</v>
      </c>
      <c r="AA1720" s="1">
        <v>0</v>
      </c>
      <c r="AB1720" s="1">
        <v>0</v>
      </c>
      <c r="AC1720" s="1" t="s">
        <v>41</v>
      </c>
      <c r="AD1720" s="1" t="s">
        <v>87</v>
      </c>
      <c r="AE1720" s="1" t="s">
        <v>40</v>
      </c>
      <c r="AF1720" s="3">
        <v>4724718.6224999996</v>
      </c>
      <c r="AG1720" s="3">
        <v>2596558.2988</v>
      </c>
      <c r="AH1720" s="3">
        <v>-75.507497999999998</v>
      </c>
      <c r="AI1720" s="3">
        <v>9.3897370000000002</v>
      </c>
    </row>
    <row r="1721" spans="1:35" ht="15.75" hidden="1" customHeight="1" x14ac:dyDescent="0.25">
      <c r="A1721" s="1" t="s">
        <v>109</v>
      </c>
      <c r="B1721" s="1" t="s">
        <v>118</v>
      </c>
      <c r="C1721" s="1" t="s">
        <v>119</v>
      </c>
      <c r="D1721" s="1">
        <v>37</v>
      </c>
      <c r="E1721" s="1">
        <v>1498</v>
      </c>
      <c r="F1721" s="1" t="s">
        <v>115</v>
      </c>
      <c r="G1721" s="2">
        <v>45812</v>
      </c>
      <c r="H1721" s="1" t="s">
        <v>49</v>
      </c>
      <c r="I1721" s="1" t="s">
        <v>37</v>
      </c>
      <c r="J1721" s="1" t="s">
        <v>112</v>
      </c>
      <c r="K1721" s="1">
        <v>2</v>
      </c>
      <c r="L1721" s="1">
        <v>16</v>
      </c>
      <c r="M1721" s="1" t="s">
        <v>52</v>
      </c>
      <c r="N1721" s="1" t="s">
        <v>40</v>
      </c>
      <c r="O1721" s="1">
        <v>65</v>
      </c>
      <c r="P1721" s="35">
        <f t="shared" si="82"/>
        <v>0.65</v>
      </c>
      <c r="Q1721" s="1">
        <f t="shared" si="81"/>
        <v>0.20690142601946396</v>
      </c>
      <c r="R1721" s="1">
        <v>4.5</v>
      </c>
      <c r="S1721" s="1">
        <v>0.25</v>
      </c>
      <c r="T1721" s="1">
        <f t="shared" si="83"/>
        <v>3.3621481728162893E-2</v>
      </c>
      <c r="U1721" s="1">
        <v>0</v>
      </c>
      <c r="V1721" s="1">
        <v>5</v>
      </c>
      <c r="W1721" s="1"/>
      <c r="X1721" s="1"/>
      <c r="Y1721" s="1"/>
      <c r="Z1721" s="1"/>
      <c r="AA1721" s="1"/>
      <c r="AB1721" s="1"/>
      <c r="AC1721" s="1" t="s">
        <v>41</v>
      </c>
      <c r="AD1721" s="1" t="s">
        <v>87</v>
      </c>
      <c r="AE1721" s="1" t="s">
        <v>40</v>
      </c>
      <c r="AF1721" s="3">
        <v>4724716.5313999997</v>
      </c>
      <c r="AG1721" s="3">
        <v>2596557.7607</v>
      </c>
      <c r="AH1721" s="3">
        <v>-75.507517000000007</v>
      </c>
      <c r="AI1721" s="3">
        <v>9.3897320010000005</v>
      </c>
    </row>
    <row r="1722" spans="1:35" ht="15.75" hidden="1" customHeight="1" x14ac:dyDescent="0.25">
      <c r="A1722" s="1" t="s">
        <v>109</v>
      </c>
      <c r="B1722" s="1" t="s">
        <v>118</v>
      </c>
      <c r="C1722" s="1" t="s">
        <v>119</v>
      </c>
      <c r="D1722" s="1">
        <v>37</v>
      </c>
      <c r="E1722" s="1">
        <v>1499</v>
      </c>
      <c r="F1722" s="1" t="s">
        <v>115</v>
      </c>
      <c r="G1722" s="2">
        <v>45812</v>
      </c>
      <c r="H1722" s="1" t="s">
        <v>49</v>
      </c>
      <c r="I1722" s="1" t="s">
        <v>37</v>
      </c>
      <c r="J1722" s="1" t="s">
        <v>112</v>
      </c>
      <c r="K1722" s="1">
        <v>2</v>
      </c>
      <c r="L1722" s="1">
        <v>17</v>
      </c>
      <c r="M1722" s="1" t="s">
        <v>39</v>
      </c>
      <c r="N1722" s="1" t="s">
        <v>40</v>
      </c>
      <c r="O1722" s="1">
        <v>52.5</v>
      </c>
      <c r="P1722" s="35">
        <f t="shared" si="82"/>
        <v>0.52500000000000002</v>
      </c>
      <c r="Q1722" s="1">
        <f t="shared" si="81"/>
        <v>0.16711269024649011</v>
      </c>
      <c r="R1722" s="1">
        <v>8.1999999999999993</v>
      </c>
      <c r="S1722" s="1">
        <v>6</v>
      </c>
      <c r="T1722" s="1">
        <f t="shared" si="83"/>
        <v>2.1933540594851829E-2</v>
      </c>
      <c r="U1722" s="1">
        <v>10</v>
      </c>
      <c r="V1722" s="1">
        <v>13</v>
      </c>
      <c r="W1722" s="1">
        <v>0</v>
      </c>
      <c r="X1722" s="1">
        <v>0</v>
      </c>
      <c r="Y1722" s="1">
        <v>0</v>
      </c>
      <c r="Z1722" s="1">
        <v>0</v>
      </c>
      <c r="AA1722" s="1">
        <v>0</v>
      </c>
      <c r="AB1722" s="1">
        <v>0</v>
      </c>
      <c r="AC1722" s="1" t="s">
        <v>41</v>
      </c>
      <c r="AD1722" s="1" t="s">
        <v>87</v>
      </c>
      <c r="AE1722" s="1" t="s">
        <v>40</v>
      </c>
      <c r="AF1722" s="3">
        <v>4724717.5809000004</v>
      </c>
      <c r="AG1722" s="3">
        <v>2596550.8946000002</v>
      </c>
      <c r="AH1722" s="3">
        <v>-75.507507000000004</v>
      </c>
      <c r="AI1722" s="3">
        <v>9.3896700000000006</v>
      </c>
    </row>
    <row r="1723" spans="1:35" ht="15.75" hidden="1" customHeight="1" x14ac:dyDescent="0.25">
      <c r="A1723" s="1" t="s">
        <v>109</v>
      </c>
      <c r="B1723" s="1" t="s">
        <v>118</v>
      </c>
      <c r="C1723" s="1" t="s">
        <v>119</v>
      </c>
      <c r="D1723" s="1">
        <v>37</v>
      </c>
      <c r="E1723" s="1">
        <v>1500</v>
      </c>
      <c r="F1723" s="1" t="s">
        <v>115</v>
      </c>
      <c r="G1723" s="2">
        <v>45812</v>
      </c>
      <c r="H1723" s="1" t="s">
        <v>49</v>
      </c>
      <c r="I1723" s="1" t="s">
        <v>37</v>
      </c>
      <c r="J1723" s="1" t="s">
        <v>112</v>
      </c>
      <c r="K1723" s="1">
        <v>2</v>
      </c>
      <c r="L1723" s="1">
        <v>18</v>
      </c>
      <c r="M1723" s="1" t="s">
        <v>39</v>
      </c>
      <c r="N1723" s="1" t="s">
        <v>40</v>
      </c>
      <c r="O1723" s="1">
        <v>49.8</v>
      </c>
      <c r="P1723" s="35">
        <f t="shared" si="82"/>
        <v>0.498</v>
      </c>
      <c r="Q1723" s="1">
        <f t="shared" si="81"/>
        <v>0.15851832331952775</v>
      </c>
      <c r="R1723" s="1">
        <v>9</v>
      </c>
      <c r="S1723" s="1">
        <v>7</v>
      </c>
      <c r="T1723" s="1">
        <f t="shared" si="83"/>
        <v>1.9735531253281206E-2</v>
      </c>
      <c r="U1723" s="1">
        <v>10</v>
      </c>
      <c r="V1723" s="1">
        <v>17</v>
      </c>
      <c r="W1723" s="1">
        <v>2</v>
      </c>
      <c r="X1723" s="1">
        <v>0</v>
      </c>
      <c r="Y1723" s="1">
        <v>0</v>
      </c>
      <c r="Z1723" s="1">
        <v>0</v>
      </c>
      <c r="AA1723" s="1">
        <v>0</v>
      </c>
      <c r="AB1723" s="1">
        <v>1</v>
      </c>
      <c r="AC1723" s="1" t="s">
        <v>41</v>
      </c>
      <c r="AD1723" s="1" t="s">
        <v>87</v>
      </c>
      <c r="AE1723" s="1" t="s">
        <v>40</v>
      </c>
      <c r="AF1723" s="3">
        <v>4724726.2543000001</v>
      </c>
      <c r="AG1723" s="3">
        <v>2596550.1688999999</v>
      </c>
      <c r="AH1723" s="3">
        <v>-75.507428000000004</v>
      </c>
      <c r="AI1723" s="3">
        <v>9.3896639999999998</v>
      </c>
    </row>
    <row r="1724" spans="1:35" ht="15.75" hidden="1" customHeight="1" x14ac:dyDescent="0.25">
      <c r="A1724" s="1" t="s">
        <v>109</v>
      </c>
      <c r="B1724" s="1" t="s">
        <v>118</v>
      </c>
      <c r="C1724" s="1" t="s">
        <v>119</v>
      </c>
      <c r="D1724" s="1">
        <v>37</v>
      </c>
      <c r="E1724" s="1">
        <v>1501</v>
      </c>
      <c r="F1724" s="1" t="s">
        <v>115</v>
      </c>
      <c r="G1724" s="2">
        <v>45812</v>
      </c>
      <c r="H1724" s="1" t="s">
        <v>49</v>
      </c>
      <c r="I1724" s="1" t="s">
        <v>37</v>
      </c>
      <c r="J1724" s="1" t="s">
        <v>112</v>
      </c>
      <c r="K1724" s="1">
        <v>2</v>
      </c>
      <c r="L1724" s="1">
        <v>19</v>
      </c>
      <c r="M1724" s="1" t="s">
        <v>52</v>
      </c>
      <c r="N1724" s="1" t="s">
        <v>40</v>
      </c>
      <c r="O1724" s="1">
        <v>72.3</v>
      </c>
      <c r="P1724" s="35">
        <f t="shared" si="82"/>
        <v>0.72299999999999998</v>
      </c>
      <c r="Q1724" s="1">
        <f t="shared" si="81"/>
        <v>0.23013804771088064</v>
      </c>
      <c r="R1724" s="1">
        <v>4.5</v>
      </c>
      <c r="S1724" s="1">
        <v>0.3</v>
      </c>
      <c r="T1724" s="1">
        <f t="shared" si="83"/>
        <v>4.1597452123741677E-2</v>
      </c>
      <c r="U1724" s="1">
        <v>3</v>
      </c>
      <c r="V1724" s="1">
        <v>7</v>
      </c>
      <c r="W1724" s="1"/>
      <c r="X1724" s="1"/>
      <c r="Y1724" s="1"/>
      <c r="Z1724" s="1"/>
      <c r="AA1724" s="1"/>
      <c r="AB1724" s="1"/>
      <c r="AC1724" s="1" t="s">
        <v>41</v>
      </c>
      <c r="AD1724" s="1" t="s">
        <v>87</v>
      </c>
      <c r="AE1724" s="1" t="s">
        <v>40</v>
      </c>
      <c r="AF1724" s="3">
        <v>4724729.2763999999</v>
      </c>
      <c r="AG1724" s="3">
        <v>2596558.0014999998</v>
      </c>
      <c r="AH1724" s="3">
        <v>-75.507401000000002</v>
      </c>
      <c r="AI1724" s="3">
        <v>9.389735001</v>
      </c>
    </row>
    <row r="1725" spans="1:35" ht="15.75" hidden="1" customHeight="1" x14ac:dyDescent="0.25">
      <c r="A1725" s="1" t="s">
        <v>109</v>
      </c>
      <c r="B1725" s="1" t="s">
        <v>118</v>
      </c>
      <c r="C1725" s="1" t="s">
        <v>119</v>
      </c>
      <c r="D1725" s="1">
        <v>37</v>
      </c>
      <c r="E1725" s="1">
        <v>1502</v>
      </c>
      <c r="F1725" s="1" t="s">
        <v>115</v>
      </c>
      <c r="G1725" s="2">
        <v>45812</v>
      </c>
      <c r="H1725" s="1" t="s">
        <v>49</v>
      </c>
      <c r="I1725" s="1" t="s">
        <v>37</v>
      </c>
      <c r="J1725" s="1" t="s">
        <v>112</v>
      </c>
      <c r="K1725" s="1">
        <v>2</v>
      </c>
      <c r="L1725" s="1">
        <v>20</v>
      </c>
      <c r="M1725" s="1" t="s">
        <v>39</v>
      </c>
      <c r="N1725" s="1" t="s">
        <v>40</v>
      </c>
      <c r="O1725" s="1">
        <v>55.5</v>
      </c>
      <c r="P1725" s="35">
        <f t="shared" si="82"/>
        <v>0.55500000000000005</v>
      </c>
      <c r="Q1725" s="1">
        <f t="shared" si="81"/>
        <v>0.17666198683200385</v>
      </c>
      <c r="R1725" s="1">
        <v>9.5</v>
      </c>
      <c r="S1725" s="1">
        <v>7.5</v>
      </c>
      <c r="T1725" s="1">
        <f t="shared" si="83"/>
        <v>2.4511850672940535E-2</v>
      </c>
      <c r="U1725" s="1">
        <v>12</v>
      </c>
      <c r="V1725" s="1">
        <v>15</v>
      </c>
      <c r="W1725" s="1">
        <v>2</v>
      </c>
      <c r="X1725" s="1">
        <v>0</v>
      </c>
      <c r="Y1725" s="1">
        <v>0</v>
      </c>
      <c r="Z1725" s="1">
        <v>0</v>
      </c>
      <c r="AA1725" s="1">
        <v>0</v>
      </c>
      <c r="AB1725" s="1">
        <v>1</v>
      </c>
      <c r="AC1725" s="1" t="s">
        <v>41</v>
      </c>
      <c r="AD1725" s="1" t="s">
        <v>87</v>
      </c>
      <c r="AE1725" s="1" t="s">
        <v>40</v>
      </c>
      <c r="AF1725" s="3">
        <v>4724735.1166000003</v>
      </c>
      <c r="AG1725" s="3">
        <v>2596560.5041</v>
      </c>
      <c r="AH1725" s="3">
        <v>-75.507347999999993</v>
      </c>
      <c r="AI1725" s="3">
        <v>9.3897580010000006</v>
      </c>
    </row>
    <row r="1726" spans="1:35" ht="15.75" hidden="1" customHeight="1" x14ac:dyDescent="0.25">
      <c r="A1726" s="1" t="s">
        <v>109</v>
      </c>
      <c r="B1726" s="1" t="s">
        <v>118</v>
      </c>
      <c r="C1726" s="1" t="s">
        <v>119</v>
      </c>
      <c r="D1726" s="1">
        <v>37</v>
      </c>
      <c r="E1726" s="1" t="s">
        <v>40</v>
      </c>
      <c r="F1726" s="1" t="s">
        <v>115</v>
      </c>
      <c r="G1726" s="2">
        <v>45812</v>
      </c>
      <c r="H1726" s="1" t="s">
        <v>49</v>
      </c>
      <c r="I1726" s="1" t="s">
        <v>37</v>
      </c>
      <c r="J1726" s="1" t="s">
        <v>112</v>
      </c>
      <c r="K1726" s="1">
        <v>2</v>
      </c>
      <c r="L1726" s="1">
        <v>21</v>
      </c>
      <c r="M1726" s="1" t="s">
        <v>47</v>
      </c>
      <c r="N1726" s="1">
        <v>7</v>
      </c>
      <c r="O1726" s="1" t="s">
        <v>40</v>
      </c>
      <c r="P1726" s="35"/>
      <c r="Q1726" s="1"/>
      <c r="R1726" s="1"/>
      <c r="S1726" s="1" t="s">
        <v>40</v>
      </c>
      <c r="T1726" s="1">
        <f t="shared" si="83"/>
        <v>0</v>
      </c>
      <c r="U1726" s="1" t="s">
        <v>40</v>
      </c>
      <c r="V1726" s="1" t="s">
        <v>40</v>
      </c>
      <c r="W1726" s="1"/>
      <c r="X1726" s="1"/>
      <c r="Y1726" s="1"/>
      <c r="Z1726" s="1"/>
      <c r="AA1726" s="1"/>
      <c r="AB1726" s="1"/>
      <c r="AC1726" s="1" t="s">
        <v>41</v>
      </c>
      <c r="AD1726" s="1" t="s">
        <v>87</v>
      </c>
      <c r="AE1726" s="1" t="s">
        <v>40</v>
      </c>
    </row>
    <row r="1727" spans="1:35" ht="15.75" hidden="1" customHeight="1" x14ac:dyDescent="0.25">
      <c r="A1727" s="1" t="s">
        <v>109</v>
      </c>
      <c r="B1727" s="1" t="s">
        <v>118</v>
      </c>
      <c r="C1727" s="1" t="s">
        <v>119</v>
      </c>
      <c r="D1727" s="1">
        <v>37</v>
      </c>
      <c r="E1727" s="1" t="s">
        <v>40</v>
      </c>
      <c r="F1727" s="1" t="s">
        <v>115</v>
      </c>
      <c r="G1727" s="2">
        <v>45812</v>
      </c>
      <c r="H1727" s="1" t="s">
        <v>49</v>
      </c>
      <c r="I1727" s="1" t="s">
        <v>37</v>
      </c>
      <c r="J1727" s="1" t="s">
        <v>112</v>
      </c>
      <c r="K1727" s="1">
        <v>2</v>
      </c>
      <c r="L1727" s="1">
        <v>22</v>
      </c>
      <c r="M1727" s="1" t="s">
        <v>44</v>
      </c>
      <c r="N1727" s="1">
        <v>1</v>
      </c>
      <c r="O1727" s="1" t="s">
        <v>40</v>
      </c>
      <c r="P1727" s="35"/>
      <c r="Q1727" s="1"/>
      <c r="R1727" s="1"/>
      <c r="S1727" s="1" t="s">
        <v>40</v>
      </c>
      <c r="T1727" s="1">
        <f t="shared" si="83"/>
        <v>0</v>
      </c>
      <c r="U1727" s="1" t="s">
        <v>40</v>
      </c>
      <c r="V1727" s="1" t="s">
        <v>40</v>
      </c>
      <c r="W1727" s="1"/>
      <c r="X1727" s="1"/>
      <c r="Y1727" s="1"/>
      <c r="Z1727" s="1"/>
      <c r="AA1727" s="1"/>
      <c r="AB1727" s="1"/>
      <c r="AC1727" s="1" t="s">
        <v>41</v>
      </c>
      <c r="AD1727" s="1" t="s">
        <v>87</v>
      </c>
      <c r="AE1727" s="1" t="s">
        <v>40</v>
      </c>
    </row>
    <row r="1728" spans="1:35" ht="15.75" hidden="1" customHeight="1" x14ac:dyDescent="0.25">
      <c r="A1728" s="1" t="s">
        <v>109</v>
      </c>
      <c r="B1728" s="1" t="s">
        <v>118</v>
      </c>
      <c r="C1728" s="1" t="s">
        <v>119</v>
      </c>
      <c r="D1728" s="1">
        <v>37</v>
      </c>
      <c r="E1728" s="1">
        <v>1503</v>
      </c>
      <c r="F1728" s="1" t="s">
        <v>115</v>
      </c>
      <c r="G1728" s="2">
        <v>45812</v>
      </c>
      <c r="H1728" s="1" t="s">
        <v>49</v>
      </c>
      <c r="I1728" s="1" t="s">
        <v>37</v>
      </c>
      <c r="J1728" s="1" t="s">
        <v>112</v>
      </c>
      <c r="K1728" s="1">
        <v>3</v>
      </c>
      <c r="L1728" s="1">
        <v>23</v>
      </c>
      <c r="M1728" s="1" t="s">
        <v>39</v>
      </c>
      <c r="N1728" s="1" t="s">
        <v>40</v>
      </c>
      <c r="O1728" s="1">
        <v>58.5</v>
      </c>
      <c r="P1728" s="35">
        <f t="shared" si="82"/>
        <v>0.58499999999999996</v>
      </c>
      <c r="Q1728" s="1">
        <f t="shared" si="81"/>
        <v>0.18621128341751753</v>
      </c>
      <c r="R1728" s="1">
        <v>8.6</v>
      </c>
      <c r="S1728" s="1">
        <v>7</v>
      </c>
      <c r="T1728" s="1">
        <f t="shared" si="83"/>
        <v>2.7233400199811936E-2</v>
      </c>
      <c r="U1728" s="1">
        <v>11</v>
      </c>
      <c r="V1728" s="1">
        <v>14</v>
      </c>
      <c r="W1728" s="1">
        <v>2</v>
      </c>
      <c r="X1728" s="1">
        <v>0</v>
      </c>
      <c r="Y1728" s="1">
        <v>0</v>
      </c>
      <c r="Z1728" s="1">
        <v>0</v>
      </c>
      <c r="AA1728" s="1">
        <v>0</v>
      </c>
      <c r="AB1728" s="1">
        <v>0</v>
      </c>
      <c r="AC1728" s="1" t="s">
        <v>41</v>
      </c>
      <c r="AD1728" s="1" t="s">
        <v>87</v>
      </c>
      <c r="AE1728" s="1" t="s">
        <v>40</v>
      </c>
      <c r="AF1728" s="3">
        <v>4724734.5097000003</v>
      </c>
      <c r="AG1728" s="3">
        <v>2596552.4330000002</v>
      </c>
      <c r="AH1728" s="3">
        <v>-75.507352999999995</v>
      </c>
      <c r="AI1728" s="3">
        <v>9.3896850000000001</v>
      </c>
    </row>
    <row r="1729" spans="1:35" ht="15.75" hidden="1" customHeight="1" x14ac:dyDescent="0.25">
      <c r="A1729" s="1" t="s">
        <v>109</v>
      </c>
      <c r="B1729" s="1" t="s">
        <v>118</v>
      </c>
      <c r="C1729" s="1" t="s">
        <v>119</v>
      </c>
      <c r="D1729" s="1">
        <v>37</v>
      </c>
      <c r="E1729" s="1">
        <v>1504</v>
      </c>
      <c r="F1729" s="1" t="s">
        <v>115</v>
      </c>
      <c r="G1729" s="2">
        <v>45812</v>
      </c>
      <c r="H1729" s="1" t="s">
        <v>49</v>
      </c>
      <c r="I1729" s="1" t="s">
        <v>37</v>
      </c>
      <c r="J1729" s="1" t="s">
        <v>112</v>
      </c>
      <c r="K1729" s="1">
        <v>3</v>
      </c>
      <c r="L1729" s="1">
        <v>24</v>
      </c>
      <c r="M1729" s="1" t="s">
        <v>39</v>
      </c>
      <c r="N1729" s="1" t="s">
        <v>40</v>
      </c>
      <c r="O1729" s="1">
        <v>47.7</v>
      </c>
      <c r="P1729" s="35">
        <f t="shared" si="82"/>
        <v>0.47700000000000004</v>
      </c>
      <c r="Q1729" s="1">
        <f t="shared" si="81"/>
        <v>0.15183381570966817</v>
      </c>
      <c r="R1729" s="1">
        <v>9.5</v>
      </c>
      <c r="S1729" s="1">
        <v>7.5</v>
      </c>
      <c r="T1729" s="1">
        <f t="shared" si="83"/>
        <v>1.810618252337793E-2</v>
      </c>
      <c r="U1729" s="1">
        <v>10</v>
      </c>
      <c r="V1729" s="1">
        <v>13</v>
      </c>
      <c r="W1729" s="1">
        <v>2</v>
      </c>
      <c r="X1729" s="1">
        <v>0</v>
      </c>
      <c r="Y1729" s="1">
        <v>0</v>
      </c>
      <c r="Z1729" s="1">
        <v>0</v>
      </c>
      <c r="AA1729" s="1">
        <v>0</v>
      </c>
      <c r="AB1729" s="1">
        <v>0</v>
      </c>
      <c r="AC1729" s="1" t="s">
        <v>41</v>
      </c>
      <c r="AD1729" s="1" t="s">
        <v>87</v>
      </c>
      <c r="AE1729" s="1" t="s">
        <v>40</v>
      </c>
      <c r="AF1729" s="3">
        <v>4724725.3392000003</v>
      </c>
      <c r="AG1729" s="3">
        <v>2596545.0868000002</v>
      </c>
      <c r="AH1729" s="3">
        <v>-75.507435999999998</v>
      </c>
      <c r="AI1729" s="3">
        <v>9.3896180000000005</v>
      </c>
    </row>
    <row r="1730" spans="1:35" ht="15.75" hidden="1" customHeight="1" x14ac:dyDescent="0.25">
      <c r="A1730" s="1" t="s">
        <v>109</v>
      </c>
      <c r="B1730" s="1" t="s">
        <v>118</v>
      </c>
      <c r="C1730" s="1" t="s">
        <v>119</v>
      </c>
      <c r="D1730" s="1">
        <v>37</v>
      </c>
      <c r="E1730" s="1">
        <v>1505</v>
      </c>
      <c r="F1730" s="1" t="s">
        <v>115</v>
      </c>
      <c r="G1730" s="2">
        <v>45812</v>
      </c>
      <c r="H1730" s="1" t="s">
        <v>49</v>
      </c>
      <c r="I1730" s="1" t="s">
        <v>37</v>
      </c>
      <c r="J1730" s="1" t="s">
        <v>112</v>
      </c>
      <c r="K1730" s="1">
        <v>3</v>
      </c>
      <c r="L1730" s="1">
        <v>25</v>
      </c>
      <c r="M1730" s="1" t="s">
        <v>39</v>
      </c>
      <c r="N1730" s="1" t="s">
        <v>40</v>
      </c>
      <c r="O1730" s="1">
        <v>47</v>
      </c>
      <c r="P1730" s="35">
        <f t="shared" si="82"/>
        <v>0.47</v>
      </c>
      <c r="Q1730" s="1">
        <f t="shared" si="81"/>
        <v>0.14960564650638161</v>
      </c>
      <c r="R1730" s="1">
        <v>9</v>
      </c>
      <c r="S1730" s="1">
        <v>7.3</v>
      </c>
      <c r="T1730" s="1">
        <f t="shared" si="83"/>
        <v>1.7578663464499839E-2</v>
      </c>
      <c r="U1730" s="1">
        <v>10</v>
      </c>
      <c r="V1730" s="1">
        <v>13</v>
      </c>
      <c r="W1730" s="1">
        <v>1</v>
      </c>
      <c r="X1730" s="1">
        <v>0</v>
      </c>
      <c r="Y1730" s="1">
        <v>0</v>
      </c>
      <c r="Z1730" s="1">
        <v>0</v>
      </c>
      <c r="AA1730" s="1">
        <v>0</v>
      </c>
      <c r="AB1730" s="1">
        <v>0</v>
      </c>
      <c r="AC1730" s="1" t="s">
        <v>41</v>
      </c>
      <c r="AD1730" s="1" t="s">
        <v>87</v>
      </c>
      <c r="AE1730" s="1" t="s">
        <v>40</v>
      </c>
      <c r="AF1730" s="3">
        <v>4724731.7690000003</v>
      </c>
      <c r="AG1730" s="3">
        <v>2596537.8505000002</v>
      </c>
      <c r="AH1730" s="3">
        <v>-75.507377000000005</v>
      </c>
      <c r="AI1730" s="3">
        <v>9.3895530009999995</v>
      </c>
    </row>
    <row r="1731" spans="1:35" ht="15.75" hidden="1" customHeight="1" x14ac:dyDescent="0.25">
      <c r="A1731" s="1" t="s">
        <v>109</v>
      </c>
      <c r="B1731" s="1" t="s">
        <v>118</v>
      </c>
      <c r="C1731" s="1" t="s">
        <v>119</v>
      </c>
      <c r="D1731" s="1">
        <v>37</v>
      </c>
      <c r="E1731" s="1">
        <v>1506</v>
      </c>
      <c r="F1731" s="1" t="s">
        <v>115</v>
      </c>
      <c r="G1731" s="2">
        <v>45812</v>
      </c>
      <c r="H1731" s="1" t="s">
        <v>49</v>
      </c>
      <c r="I1731" s="1" t="s">
        <v>37</v>
      </c>
      <c r="J1731" s="1" t="s">
        <v>112</v>
      </c>
      <c r="K1731" s="1">
        <v>3</v>
      </c>
      <c r="L1731" s="1">
        <v>26</v>
      </c>
      <c r="M1731" s="1" t="s">
        <v>39</v>
      </c>
      <c r="N1731" s="1" t="s">
        <v>40</v>
      </c>
      <c r="O1731" s="1">
        <v>50.5</v>
      </c>
      <c r="P1731" s="35">
        <f t="shared" si="82"/>
        <v>0.505</v>
      </c>
      <c r="Q1731" s="1">
        <f t="shared" si="81"/>
        <v>0.16074649252281431</v>
      </c>
      <c r="R1731" s="1">
        <v>9.5</v>
      </c>
      <c r="S1731" s="1">
        <v>7.3</v>
      </c>
      <c r="T1731" s="1">
        <f t="shared" si="83"/>
        <v>2.0294244681005307E-2</v>
      </c>
      <c r="U1731" s="1">
        <v>12</v>
      </c>
      <c r="V1731" s="1">
        <v>15</v>
      </c>
      <c r="W1731" s="1">
        <v>1</v>
      </c>
      <c r="X1731" s="1">
        <v>0</v>
      </c>
      <c r="Y1731" s="1">
        <v>0</v>
      </c>
      <c r="Z1731" s="1">
        <v>0</v>
      </c>
      <c r="AA1731" s="1">
        <v>0</v>
      </c>
      <c r="AB1731" s="1">
        <v>0</v>
      </c>
      <c r="AC1731" s="1" t="s">
        <v>41</v>
      </c>
      <c r="AD1731" s="1" t="s">
        <v>87</v>
      </c>
      <c r="AE1731" s="1" t="s">
        <v>40</v>
      </c>
      <c r="AF1731" s="3">
        <v>4724725.5011999998</v>
      </c>
      <c r="AG1731" s="3">
        <v>2596537.0103000002</v>
      </c>
      <c r="AH1731" s="3">
        <v>-75.507434000000003</v>
      </c>
      <c r="AI1731" s="3">
        <v>9.3895450010000001</v>
      </c>
    </row>
    <row r="1732" spans="1:35" ht="15.75" hidden="1" customHeight="1" x14ac:dyDescent="0.25">
      <c r="A1732" s="1" t="s">
        <v>109</v>
      </c>
      <c r="B1732" s="1" t="s">
        <v>118</v>
      </c>
      <c r="C1732" s="1" t="s">
        <v>119</v>
      </c>
      <c r="D1732" s="1">
        <v>37</v>
      </c>
      <c r="E1732" s="1">
        <v>1507</v>
      </c>
      <c r="F1732" s="1" t="s">
        <v>115</v>
      </c>
      <c r="G1732" s="2">
        <v>45812</v>
      </c>
      <c r="H1732" s="1" t="s">
        <v>49</v>
      </c>
      <c r="I1732" s="1" t="s">
        <v>37</v>
      </c>
      <c r="J1732" s="1" t="s">
        <v>112</v>
      </c>
      <c r="K1732" s="1">
        <v>3</v>
      </c>
      <c r="L1732" s="1">
        <v>27</v>
      </c>
      <c r="M1732" s="1" t="s">
        <v>39</v>
      </c>
      <c r="N1732" s="1" t="s">
        <v>40</v>
      </c>
      <c r="O1732" s="1">
        <v>51.4</v>
      </c>
      <c r="P1732" s="35">
        <f t="shared" si="82"/>
        <v>0.51400000000000001</v>
      </c>
      <c r="Q1732" s="1">
        <f t="shared" si="81"/>
        <v>0.1636112814984684</v>
      </c>
      <c r="R1732" s="1">
        <v>9.6999999999999993</v>
      </c>
      <c r="S1732" s="1">
        <v>8</v>
      </c>
      <c r="T1732" s="1">
        <f t="shared" si="83"/>
        <v>2.102404967255319E-2</v>
      </c>
      <c r="U1732" s="1">
        <v>11</v>
      </c>
      <c r="V1732" s="1">
        <v>14</v>
      </c>
      <c r="W1732" s="1">
        <v>1</v>
      </c>
      <c r="X1732" s="1">
        <v>0</v>
      </c>
      <c r="Y1732" s="1">
        <v>1</v>
      </c>
      <c r="Z1732" s="1">
        <v>0</v>
      </c>
      <c r="AA1732" s="1">
        <v>0</v>
      </c>
      <c r="AB1732" s="1">
        <v>0</v>
      </c>
      <c r="AC1732" s="1" t="s">
        <v>41</v>
      </c>
      <c r="AD1732" s="1" t="s">
        <v>87</v>
      </c>
      <c r="AE1732" s="1" t="s">
        <v>40</v>
      </c>
      <c r="AF1732" s="3">
        <v>4724731.3729999997</v>
      </c>
      <c r="AG1732" s="3">
        <v>2596543.9375</v>
      </c>
      <c r="AH1732" s="3">
        <v>-75.507380999999995</v>
      </c>
      <c r="AI1732" s="3">
        <v>9.3896080000000008</v>
      </c>
    </row>
    <row r="1733" spans="1:35" ht="15.75" hidden="1" customHeight="1" x14ac:dyDescent="0.25">
      <c r="A1733" s="1" t="s">
        <v>109</v>
      </c>
      <c r="B1733" s="1" t="s">
        <v>118</v>
      </c>
      <c r="C1733" s="1" t="s">
        <v>119</v>
      </c>
      <c r="D1733" s="1">
        <v>37</v>
      </c>
      <c r="E1733" s="1">
        <v>1508</v>
      </c>
      <c r="F1733" s="1" t="s">
        <v>115</v>
      </c>
      <c r="G1733" s="2">
        <v>45812</v>
      </c>
      <c r="H1733" s="1" t="s">
        <v>49</v>
      </c>
      <c r="I1733" s="1" t="s">
        <v>37</v>
      </c>
      <c r="J1733" s="1" t="s">
        <v>112</v>
      </c>
      <c r="K1733" s="1">
        <v>3</v>
      </c>
      <c r="L1733" s="1">
        <v>28</v>
      </c>
      <c r="M1733" s="1" t="s">
        <v>52</v>
      </c>
      <c r="N1733" s="1" t="s">
        <v>40</v>
      </c>
      <c r="O1733" s="1">
        <v>66</v>
      </c>
      <c r="P1733" s="35">
        <f t="shared" si="82"/>
        <v>0.66</v>
      </c>
      <c r="Q1733" s="1">
        <f t="shared" si="81"/>
        <v>0.21008452488130186</v>
      </c>
      <c r="R1733" s="1">
        <v>4</v>
      </c>
      <c r="S1733" s="1">
        <v>0.3</v>
      </c>
      <c r="T1733" s="1">
        <f t="shared" si="83"/>
        <v>3.466394660541481E-2</v>
      </c>
      <c r="U1733" s="1">
        <v>0</v>
      </c>
      <c r="V1733" s="1">
        <v>4</v>
      </c>
      <c r="W1733" s="1"/>
      <c r="X1733" s="1"/>
      <c r="Y1733" s="1"/>
      <c r="Z1733" s="1"/>
      <c r="AA1733" s="1"/>
      <c r="AB1733" s="1"/>
      <c r="AC1733" s="1" t="s">
        <v>41</v>
      </c>
      <c r="AD1733" s="1" t="s">
        <v>87</v>
      </c>
      <c r="AE1733" s="1" t="s">
        <v>40</v>
      </c>
      <c r="AF1733" s="3">
        <v>4724729.7577</v>
      </c>
      <c r="AG1733" s="3">
        <v>2596548.4844999998</v>
      </c>
      <c r="AH1733" s="3">
        <v>-75.507396</v>
      </c>
      <c r="AI1733" s="3">
        <v>9.3896490000000004</v>
      </c>
    </row>
    <row r="1734" spans="1:35" ht="15.75" hidden="1" customHeight="1" x14ac:dyDescent="0.25">
      <c r="A1734" s="1" t="s">
        <v>109</v>
      </c>
      <c r="B1734" s="1" t="s">
        <v>118</v>
      </c>
      <c r="C1734" s="1" t="s">
        <v>119</v>
      </c>
      <c r="D1734" s="1">
        <v>37</v>
      </c>
      <c r="E1734" s="1">
        <v>1509</v>
      </c>
      <c r="F1734" s="1" t="s">
        <v>115</v>
      </c>
      <c r="G1734" s="2">
        <v>45812</v>
      </c>
      <c r="H1734" s="1" t="s">
        <v>49</v>
      </c>
      <c r="I1734" s="1" t="s">
        <v>37</v>
      </c>
      <c r="J1734" s="1" t="s">
        <v>112</v>
      </c>
      <c r="K1734" s="1">
        <v>3</v>
      </c>
      <c r="L1734" s="1">
        <v>29</v>
      </c>
      <c r="M1734" s="1" t="s">
        <v>39</v>
      </c>
      <c r="N1734" s="1" t="s">
        <v>40</v>
      </c>
      <c r="O1734" s="1">
        <v>49.5</v>
      </c>
      <c r="P1734" s="35">
        <f t="shared" si="82"/>
        <v>0.495</v>
      </c>
      <c r="Q1734" s="1">
        <f t="shared" si="81"/>
        <v>0.15756339366097638</v>
      </c>
      <c r="R1734" s="1">
        <v>9</v>
      </c>
      <c r="S1734" s="1">
        <v>7</v>
      </c>
      <c r="T1734" s="1">
        <f t="shared" si="83"/>
        <v>1.9498469965545828E-2</v>
      </c>
      <c r="U1734" s="1">
        <v>11</v>
      </c>
      <c r="V1734" s="1">
        <v>13</v>
      </c>
      <c r="W1734" s="1">
        <v>2</v>
      </c>
      <c r="X1734" s="1">
        <v>0</v>
      </c>
      <c r="Y1734" s="1">
        <v>1</v>
      </c>
      <c r="Z1734" s="1">
        <v>0</v>
      </c>
      <c r="AA1734" s="1">
        <v>0</v>
      </c>
      <c r="AB1734" s="1">
        <v>1</v>
      </c>
      <c r="AC1734" s="1" t="s">
        <v>41</v>
      </c>
      <c r="AD1734" s="1" t="s">
        <v>87</v>
      </c>
      <c r="AE1734" s="1" t="s">
        <v>40</v>
      </c>
      <c r="AF1734" s="3">
        <v>4724734.8875000002</v>
      </c>
      <c r="AG1734" s="3">
        <v>2596543.8018</v>
      </c>
      <c r="AH1734" s="3">
        <v>-75.507349000000005</v>
      </c>
      <c r="AI1734" s="3">
        <v>9.3896070009999999</v>
      </c>
    </row>
    <row r="1735" spans="1:35" ht="15.75" hidden="1" customHeight="1" x14ac:dyDescent="0.25">
      <c r="A1735" s="1" t="s">
        <v>109</v>
      </c>
      <c r="B1735" s="1" t="s">
        <v>118</v>
      </c>
      <c r="C1735" s="1" t="s">
        <v>119</v>
      </c>
      <c r="D1735" s="1">
        <v>37</v>
      </c>
      <c r="E1735" s="1" t="s">
        <v>40</v>
      </c>
      <c r="F1735" s="1" t="s">
        <v>115</v>
      </c>
      <c r="G1735" s="2">
        <v>45812</v>
      </c>
      <c r="H1735" s="1" t="s">
        <v>49</v>
      </c>
      <c r="I1735" s="1" t="s">
        <v>37</v>
      </c>
      <c r="J1735" s="1" t="s">
        <v>112</v>
      </c>
      <c r="K1735" s="1">
        <v>3</v>
      </c>
      <c r="L1735" s="1">
        <v>30</v>
      </c>
      <c r="M1735" s="1" t="s">
        <v>47</v>
      </c>
      <c r="N1735" s="1">
        <v>16</v>
      </c>
      <c r="O1735" s="1" t="s">
        <v>40</v>
      </c>
      <c r="P1735" s="35"/>
      <c r="Q1735" s="1"/>
      <c r="R1735" s="1"/>
      <c r="S1735" s="1" t="s">
        <v>40</v>
      </c>
      <c r="T1735" s="1">
        <f t="shared" si="83"/>
        <v>0</v>
      </c>
      <c r="U1735" s="1" t="s">
        <v>40</v>
      </c>
      <c r="V1735" s="1" t="s">
        <v>40</v>
      </c>
      <c r="W1735" s="1"/>
      <c r="X1735" s="1"/>
      <c r="Y1735" s="1"/>
      <c r="Z1735" s="1"/>
      <c r="AA1735" s="1"/>
      <c r="AB1735" s="1"/>
      <c r="AC1735" s="1" t="s">
        <v>41</v>
      </c>
      <c r="AD1735" s="1" t="s">
        <v>87</v>
      </c>
      <c r="AE1735" s="1" t="s">
        <v>40</v>
      </c>
    </row>
    <row r="1736" spans="1:35" ht="15.75" hidden="1" customHeight="1" x14ac:dyDescent="0.25">
      <c r="A1736" s="1" t="s">
        <v>109</v>
      </c>
      <c r="B1736" s="1" t="s">
        <v>118</v>
      </c>
      <c r="C1736" s="1" t="s">
        <v>119</v>
      </c>
      <c r="D1736" s="1">
        <v>37</v>
      </c>
      <c r="E1736" s="1" t="s">
        <v>40</v>
      </c>
      <c r="F1736" s="1" t="s">
        <v>115</v>
      </c>
      <c r="G1736" s="2">
        <v>45812</v>
      </c>
      <c r="H1736" s="1" t="s">
        <v>49</v>
      </c>
      <c r="I1736" s="1" t="s">
        <v>37</v>
      </c>
      <c r="J1736" s="1" t="s">
        <v>112</v>
      </c>
      <c r="K1736" s="1">
        <v>3</v>
      </c>
      <c r="L1736" s="1">
        <v>31</v>
      </c>
      <c r="M1736" s="1" t="s">
        <v>46</v>
      </c>
      <c r="N1736" s="1">
        <v>1</v>
      </c>
      <c r="O1736" s="1" t="s">
        <v>40</v>
      </c>
      <c r="P1736" s="35"/>
      <c r="Q1736" s="1"/>
      <c r="R1736" s="1"/>
      <c r="S1736" s="1" t="s">
        <v>40</v>
      </c>
      <c r="T1736" s="1">
        <f t="shared" si="83"/>
        <v>0</v>
      </c>
      <c r="U1736" s="1" t="s">
        <v>40</v>
      </c>
      <c r="V1736" s="1" t="s">
        <v>40</v>
      </c>
      <c r="W1736" s="1"/>
      <c r="X1736" s="1"/>
      <c r="Y1736" s="1"/>
      <c r="Z1736" s="1"/>
      <c r="AA1736" s="1"/>
      <c r="AB1736" s="1"/>
      <c r="AC1736" s="1" t="s">
        <v>41</v>
      </c>
      <c r="AD1736" s="1" t="s">
        <v>87</v>
      </c>
      <c r="AE1736" s="1" t="s">
        <v>40</v>
      </c>
    </row>
    <row r="1737" spans="1:35" ht="15.75" hidden="1" customHeight="1" x14ac:dyDescent="0.25">
      <c r="A1737" s="1" t="s">
        <v>109</v>
      </c>
      <c r="B1737" s="1" t="s">
        <v>118</v>
      </c>
      <c r="C1737" s="1" t="s">
        <v>119</v>
      </c>
      <c r="D1737" s="1">
        <v>37</v>
      </c>
      <c r="E1737" s="1" t="s">
        <v>40</v>
      </c>
      <c r="F1737" s="1" t="s">
        <v>115</v>
      </c>
      <c r="G1737" s="2">
        <v>45812</v>
      </c>
      <c r="H1737" s="1" t="s">
        <v>49</v>
      </c>
      <c r="I1737" s="1" t="s">
        <v>37</v>
      </c>
      <c r="J1737" s="1" t="s">
        <v>112</v>
      </c>
      <c r="K1737" s="1">
        <v>3</v>
      </c>
      <c r="L1737" s="1">
        <v>32</v>
      </c>
      <c r="M1737" s="1" t="s">
        <v>44</v>
      </c>
      <c r="N1737" s="1">
        <v>2</v>
      </c>
      <c r="O1737" s="1" t="s">
        <v>40</v>
      </c>
      <c r="P1737" s="35"/>
      <c r="Q1737" s="1"/>
      <c r="R1737" s="1"/>
      <c r="S1737" s="1" t="s">
        <v>40</v>
      </c>
      <c r="T1737" s="1">
        <f t="shared" si="83"/>
        <v>0</v>
      </c>
      <c r="U1737" s="1" t="s">
        <v>40</v>
      </c>
      <c r="V1737" s="1" t="s">
        <v>40</v>
      </c>
      <c r="W1737" s="1"/>
      <c r="X1737" s="1"/>
      <c r="Y1737" s="1"/>
      <c r="Z1737" s="1"/>
      <c r="AA1737" s="1"/>
      <c r="AB1737" s="1"/>
      <c r="AC1737" s="1" t="s">
        <v>41</v>
      </c>
      <c r="AD1737" s="1" t="s">
        <v>87</v>
      </c>
      <c r="AE1737" s="1" t="s">
        <v>40</v>
      </c>
    </row>
    <row r="1738" spans="1:35" ht="15.75" hidden="1" customHeight="1" x14ac:dyDescent="0.25">
      <c r="A1738" s="1" t="s">
        <v>109</v>
      </c>
      <c r="B1738" s="1" t="s">
        <v>118</v>
      </c>
      <c r="C1738" s="1" t="s">
        <v>119</v>
      </c>
      <c r="D1738" s="1">
        <v>37</v>
      </c>
      <c r="E1738" s="1">
        <v>1510</v>
      </c>
      <c r="F1738" s="1" t="s">
        <v>115</v>
      </c>
      <c r="G1738" s="2">
        <v>45812</v>
      </c>
      <c r="H1738" s="1" t="s">
        <v>49</v>
      </c>
      <c r="I1738" s="1" t="s">
        <v>37</v>
      </c>
      <c r="J1738" s="1" t="s">
        <v>112</v>
      </c>
      <c r="K1738" s="1">
        <v>4</v>
      </c>
      <c r="L1738" s="1">
        <v>33</v>
      </c>
      <c r="M1738" s="1" t="s">
        <v>54</v>
      </c>
      <c r="N1738" s="1" t="s">
        <v>40</v>
      </c>
      <c r="O1738" s="1">
        <v>50.6</v>
      </c>
      <c r="P1738" s="35">
        <f t="shared" si="82"/>
        <v>0.50600000000000001</v>
      </c>
      <c r="Q1738" s="1">
        <f t="shared" si="81"/>
        <v>0.16106480240899809</v>
      </c>
      <c r="R1738" s="1">
        <v>4</v>
      </c>
      <c r="S1738" s="1">
        <v>1.1000000000000001</v>
      </c>
      <c r="T1738" s="1">
        <f t="shared" si="83"/>
        <v>2.0374697504738259E-2</v>
      </c>
      <c r="U1738" s="1">
        <v>0</v>
      </c>
      <c r="V1738" s="1">
        <v>4</v>
      </c>
      <c r="W1738" s="1"/>
      <c r="X1738" s="1"/>
      <c r="Y1738" s="1"/>
      <c r="Z1738" s="1"/>
      <c r="AA1738" s="1"/>
      <c r="AB1738" s="1"/>
      <c r="AC1738" s="1" t="s">
        <v>41</v>
      </c>
      <c r="AD1738" s="1" t="s">
        <v>87</v>
      </c>
      <c r="AE1738" s="1" t="s">
        <v>40</v>
      </c>
      <c r="AF1738" s="3">
        <v>4724738.0036000004</v>
      </c>
      <c r="AG1738" s="3">
        <v>2596549.4212000002</v>
      </c>
      <c r="AH1738" s="3">
        <v>-75.507321000000005</v>
      </c>
      <c r="AI1738" s="3">
        <v>9.3896580000000007</v>
      </c>
    </row>
    <row r="1739" spans="1:35" ht="15.75" hidden="1" customHeight="1" x14ac:dyDescent="0.25">
      <c r="A1739" s="1" t="s">
        <v>109</v>
      </c>
      <c r="B1739" s="1" t="s">
        <v>118</v>
      </c>
      <c r="C1739" s="1" t="s">
        <v>119</v>
      </c>
      <c r="D1739" s="1">
        <v>37</v>
      </c>
      <c r="E1739" s="1">
        <v>1511</v>
      </c>
      <c r="F1739" s="1" t="s">
        <v>115</v>
      </c>
      <c r="G1739" s="2">
        <v>45812</v>
      </c>
      <c r="H1739" s="1" t="s">
        <v>49</v>
      </c>
      <c r="I1739" s="1" t="s">
        <v>37</v>
      </c>
      <c r="J1739" s="1" t="s">
        <v>112</v>
      </c>
      <c r="K1739" s="1">
        <v>4</v>
      </c>
      <c r="L1739" s="1">
        <v>34</v>
      </c>
      <c r="M1739" s="1" t="s">
        <v>39</v>
      </c>
      <c r="N1739" s="1" t="s">
        <v>40</v>
      </c>
      <c r="O1739" s="1">
        <v>50.9</v>
      </c>
      <c r="P1739" s="35">
        <f t="shared" si="82"/>
        <v>0.50900000000000001</v>
      </c>
      <c r="Q1739" s="1">
        <f t="shared" si="81"/>
        <v>0.16201973206754947</v>
      </c>
      <c r="R1739" s="1">
        <v>9.8000000000000007</v>
      </c>
      <c r="S1739" s="1">
        <v>8</v>
      </c>
      <c r="T1739" s="1">
        <f t="shared" si="83"/>
        <v>2.0617010905595669E-2</v>
      </c>
      <c r="U1739" s="1">
        <v>13</v>
      </c>
      <c r="V1739" s="1">
        <v>16</v>
      </c>
      <c r="W1739" s="1">
        <v>3</v>
      </c>
      <c r="X1739" s="1">
        <v>0</v>
      </c>
      <c r="Y1739" s="1">
        <v>0</v>
      </c>
      <c r="Z1739" s="1">
        <v>0</v>
      </c>
      <c r="AA1739" s="1">
        <v>0</v>
      </c>
      <c r="AB1739" s="1">
        <v>4</v>
      </c>
      <c r="AC1739" s="1" t="s">
        <v>41</v>
      </c>
      <c r="AD1739" s="1" t="s">
        <v>87</v>
      </c>
      <c r="AE1739" s="1" t="s">
        <v>40</v>
      </c>
      <c r="AF1739" s="3">
        <v>4724743.1838999996</v>
      </c>
      <c r="AG1739" s="3">
        <v>2596551.8179000001</v>
      </c>
      <c r="AH1739" s="3">
        <v>-75.507273999999995</v>
      </c>
      <c r="AI1739" s="3">
        <v>9.3896800000000002</v>
      </c>
    </row>
    <row r="1740" spans="1:35" ht="15.75" hidden="1" customHeight="1" x14ac:dyDescent="0.25">
      <c r="A1740" s="1" t="s">
        <v>109</v>
      </c>
      <c r="B1740" s="1" t="s">
        <v>118</v>
      </c>
      <c r="C1740" s="1" t="s">
        <v>119</v>
      </c>
      <c r="D1740" s="1">
        <v>37</v>
      </c>
      <c r="E1740" s="1">
        <v>1512</v>
      </c>
      <c r="F1740" s="1" t="s">
        <v>115</v>
      </c>
      <c r="G1740" s="2">
        <v>45812</v>
      </c>
      <c r="H1740" s="1" t="s">
        <v>49</v>
      </c>
      <c r="I1740" s="1" t="s">
        <v>37</v>
      </c>
      <c r="J1740" s="1" t="s">
        <v>112</v>
      </c>
      <c r="K1740" s="1">
        <v>4</v>
      </c>
      <c r="L1740" s="1">
        <v>35</v>
      </c>
      <c r="M1740" s="1" t="s">
        <v>56</v>
      </c>
      <c r="N1740" s="1" t="s">
        <v>40</v>
      </c>
      <c r="O1740" s="1">
        <v>65</v>
      </c>
      <c r="P1740" s="35">
        <f t="shared" si="82"/>
        <v>0.65</v>
      </c>
      <c r="Q1740" s="1">
        <f t="shared" si="81"/>
        <v>0.20690142601946396</v>
      </c>
      <c r="R1740" s="1">
        <v>3.6</v>
      </c>
      <c r="S1740" s="1">
        <v>0.63</v>
      </c>
      <c r="T1740" s="1">
        <f t="shared" si="83"/>
        <v>3.3621481728162893E-2</v>
      </c>
      <c r="U1740" s="1">
        <v>0</v>
      </c>
      <c r="V1740" s="1">
        <v>4</v>
      </c>
      <c r="W1740" s="1"/>
      <c r="X1740" s="1"/>
      <c r="Y1740" s="1"/>
      <c r="Z1740" s="1"/>
      <c r="AA1740" s="1"/>
      <c r="AB1740" s="1"/>
      <c r="AC1740" s="1" t="s">
        <v>41</v>
      </c>
      <c r="AD1740" s="1" t="s">
        <v>87</v>
      </c>
      <c r="AE1740" s="1" t="s">
        <v>40</v>
      </c>
      <c r="AF1740" s="3">
        <v>4724735.5750000002</v>
      </c>
      <c r="AG1740" s="3">
        <v>2596547.7793000001</v>
      </c>
      <c r="AH1740" s="3">
        <v>-75.507343000000006</v>
      </c>
      <c r="AI1740" s="3">
        <v>9.3896430009999996</v>
      </c>
    </row>
    <row r="1741" spans="1:35" ht="15.75" hidden="1" customHeight="1" x14ac:dyDescent="0.25">
      <c r="A1741" s="1" t="s">
        <v>109</v>
      </c>
      <c r="B1741" s="1" t="s">
        <v>118</v>
      </c>
      <c r="C1741" s="1" t="s">
        <v>119</v>
      </c>
      <c r="D1741" s="1">
        <v>37</v>
      </c>
      <c r="E1741" s="1">
        <v>1513</v>
      </c>
      <c r="F1741" s="1" t="s">
        <v>115</v>
      </c>
      <c r="G1741" s="2">
        <v>45812</v>
      </c>
      <c r="H1741" s="1" t="s">
        <v>49</v>
      </c>
      <c r="I1741" s="1" t="s">
        <v>37</v>
      </c>
      <c r="J1741" s="1" t="s">
        <v>112</v>
      </c>
      <c r="K1741" s="1">
        <v>4</v>
      </c>
      <c r="L1741" s="1">
        <v>36</v>
      </c>
      <c r="M1741" s="1" t="s">
        <v>39</v>
      </c>
      <c r="N1741" s="1" t="s">
        <v>40</v>
      </c>
      <c r="O1741" s="1">
        <v>54.8</v>
      </c>
      <c r="P1741" s="35">
        <f t="shared" si="82"/>
        <v>0.54799999999999993</v>
      </c>
      <c r="Q1741" s="1">
        <f t="shared" si="81"/>
        <v>0.17443381762871726</v>
      </c>
      <c r="R1741" s="1">
        <v>10.5</v>
      </c>
      <c r="S1741" s="1">
        <v>8.1999999999999993</v>
      </c>
      <c r="T1741" s="1">
        <f t="shared" si="83"/>
        <v>2.3897433015134261E-2</v>
      </c>
      <c r="U1741" s="1">
        <v>12</v>
      </c>
      <c r="V1741" s="1">
        <v>16</v>
      </c>
      <c r="W1741" s="1">
        <v>3</v>
      </c>
      <c r="X1741" s="1">
        <v>0</v>
      </c>
      <c r="Y1741" s="1">
        <v>0</v>
      </c>
      <c r="Z1741" s="1">
        <v>0</v>
      </c>
      <c r="AA1741" s="1">
        <v>0</v>
      </c>
      <c r="AB1741" s="1">
        <v>0</v>
      </c>
      <c r="AC1741" s="1" t="s">
        <v>41</v>
      </c>
      <c r="AD1741" s="1" t="s">
        <v>87</v>
      </c>
      <c r="AE1741" s="1" t="s">
        <v>40</v>
      </c>
      <c r="AF1741" s="3">
        <v>4724732.1934000002</v>
      </c>
      <c r="AG1741" s="3">
        <v>2596566.4985000002</v>
      </c>
      <c r="AH1741" s="3">
        <v>-75.507374999999996</v>
      </c>
      <c r="AI1741" s="3">
        <v>9.3898119999999992</v>
      </c>
    </row>
    <row r="1742" spans="1:35" ht="15.75" hidden="1" customHeight="1" x14ac:dyDescent="0.25">
      <c r="A1742" s="1" t="s">
        <v>109</v>
      </c>
      <c r="B1742" s="1" t="s">
        <v>118</v>
      </c>
      <c r="C1742" s="1" t="s">
        <v>119</v>
      </c>
      <c r="D1742" s="1">
        <v>37</v>
      </c>
      <c r="E1742" s="1">
        <v>1514</v>
      </c>
      <c r="F1742" s="1" t="s">
        <v>115</v>
      </c>
      <c r="G1742" s="2">
        <v>45812</v>
      </c>
      <c r="H1742" s="1" t="s">
        <v>49</v>
      </c>
      <c r="I1742" s="1" t="s">
        <v>37</v>
      </c>
      <c r="J1742" s="1" t="s">
        <v>112</v>
      </c>
      <c r="K1742" s="1">
        <v>4</v>
      </c>
      <c r="L1742" s="1">
        <v>37</v>
      </c>
      <c r="M1742" s="1" t="s">
        <v>39</v>
      </c>
      <c r="N1742" s="1" t="s">
        <v>40</v>
      </c>
      <c r="O1742" s="1">
        <v>57.5</v>
      </c>
      <c r="P1742" s="35">
        <f t="shared" si="82"/>
        <v>0.57499999999999996</v>
      </c>
      <c r="Q1742" s="1">
        <f t="shared" si="81"/>
        <v>0.18302818455567962</v>
      </c>
      <c r="R1742" s="1">
        <v>10.5</v>
      </c>
      <c r="S1742" s="1">
        <v>8</v>
      </c>
      <c r="T1742" s="1">
        <f t="shared" si="83"/>
        <v>2.6310301529878944E-2</v>
      </c>
      <c r="U1742" s="1">
        <v>12</v>
      </c>
      <c r="V1742" s="1">
        <v>15</v>
      </c>
      <c r="W1742" s="1">
        <v>2</v>
      </c>
      <c r="X1742" s="1">
        <v>0</v>
      </c>
      <c r="Y1742" s="1">
        <v>0</v>
      </c>
      <c r="Z1742" s="1">
        <v>0</v>
      </c>
      <c r="AA1742" s="1">
        <v>0</v>
      </c>
      <c r="AB1742" s="1">
        <v>1</v>
      </c>
      <c r="AC1742" s="1" t="s">
        <v>41</v>
      </c>
      <c r="AD1742" s="1" t="s">
        <v>87</v>
      </c>
      <c r="AE1742" s="1" t="s">
        <v>40</v>
      </c>
      <c r="AF1742" s="3">
        <v>4724745.9309</v>
      </c>
      <c r="AG1742" s="3">
        <v>2596567.2853999999</v>
      </c>
      <c r="AH1742" s="3">
        <v>-75.507249999999999</v>
      </c>
      <c r="AI1742" s="3">
        <v>9.3898200010000004</v>
      </c>
    </row>
    <row r="1743" spans="1:35" ht="15.75" hidden="1" customHeight="1" x14ac:dyDescent="0.25">
      <c r="A1743" s="1" t="s">
        <v>109</v>
      </c>
      <c r="B1743" s="1" t="s">
        <v>118</v>
      </c>
      <c r="C1743" s="1" t="s">
        <v>119</v>
      </c>
      <c r="D1743" s="1">
        <v>37</v>
      </c>
      <c r="E1743" s="1">
        <v>1516</v>
      </c>
      <c r="F1743" s="1" t="s">
        <v>115</v>
      </c>
      <c r="G1743" s="2">
        <v>45812</v>
      </c>
      <c r="H1743" s="1" t="s">
        <v>49</v>
      </c>
      <c r="I1743" s="1" t="s">
        <v>37</v>
      </c>
      <c r="J1743" s="1" t="s">
        <v>112</v>
      </c>
      <c r="K1743" s="1">
        <v>4</v>
      </c>
      <c r="L1743" s="1">
        <v>38</v>
      </c>
      <c r="M1743" s="1" t="s">
        <v>39</v>
      </c>
      <c r="N1743" s="1" t="s">
        <v>40</v>
      </c>
      <c r="O1743" s="1">
        <v>67.5</v>
      </c>
      <c r="P1743" s="35">
        <f t="shared" si="82"/>
        <v>0.67500000000000004</v>
      </c>
      <c r="Q1743" s="1">
        <f t="shared" si="81"/>
        <v>0.21485917317405873</v>
      </c>
      <c r="R1743" s="1">
        <v>10.8</v>
      </c>
      <c r="S1743" s="1">
        <v>8.5</v>
      </c>
      <c r="T1743" s="1">
        <f t="shared" si="83"/>
        <v>3.6257485473122415E-2</v>
      </c>
      <c r="U1743" s="1">
        <v>4</v>
      </c>
      <c r="V1743" s="1">
        <v>8</v>
      </c>
      <c r="W1743" s="1">
        <v>3</v>
      </c>
      <c r="X1743" s="1">
        <v>0</v>
      </c>
      <c r="Y1743" s="1">
        <v>0</v>
      </c>
      <c r="Z1743" s="1">
        <v>0</v>
      </c>
      <c r="AA1743" s="1">
        <v>0</v>
      </c>
      <c r="AB1743" s="1">
        <v>1</v>
      </c>
      <c r="AC1743" s="1" t="s">
        <v>41</v>
      </c>
      <c r="AD1743" s="1" t="s">
        <v>87</v>
      </c>
      <c r="AE1743" s="1" t="s">
        <v>40</v>
      </c>
      <c r="AF1743" s="3">
        <v>4724744.6585999997</v>
      </c>
      <c r="AG1743" s="3">
        <v>2596558.3341000001</v>
      </c>
      <c r="AH1743" s="3">
        <v>-75.507261</v>
      </c>
      <c r="AI1743" s="3">
        <v>9.3897390010000006</v>
      </c>
    </row>
    <row r="1744" spans="1:35" ht="15.75" hidden="1" customHeight="1" x14ac:dyDescent="0.25">
      <c r="A1744" s="1" t="s">
        <v>109</v>
      </c>
      <c r="B1744" s="1" t="s">
        <v>118</v>
      </c>
      <c r="C1744" s="1" t="s">
        <v>119</v>
      </c>
      <c r="D1744" s="1">
        <v>37</v>
      </c>
      <c r="E1744" s="1" t="s">
        <v>40</v>
      </c>
      <c r="F1744" s="1" t="s">
        <v>115</v>
      </c>
      <c r="G1744" s="2">
        <v>45812</v>
      </c>
      <c r="H1744" s="1" t="s">
        <v>49</v>
      </c>
      <c r="I1744" s="1" t="s">
        <v>37</v>
      </c>
      <c r="J1744" s="1" t="s">
        <v>112</v>
      </c>
      <c r="K1744" s="1">
        <v>4</v>
      </c>
      <c r="L1744" s="1">
        <v>39</v>
      </c>
      <c r="M1744" s="1" t="s">
        <v>47</v>
      </c>
      <c r="N1744" s="1">
        <v>4</v>
      </c>
      <c r="O1744" s="1" t="s">
        <v>40</v>
      </c>
      <c r="P1744" s="35"/>
      <c r="Q1744" s="1"/>
      <c r="R1744" s="1"/>
      <c r="S1744" s="1" t="s">
        <v>40</v>
      </c>
      <c r="T1744" s="1">
        <f t="shared" si="83"/>
        <v>0</v>
      </c>
      <c r="U1744" s="1" t="s">
        <v>40</v>
      </c>
      <c r="V1744" s="1" t="s">
        <v>40</v>
      </c>
      <c r="W1744" s="1"/>
      <c r="X1744" s="1"/>
      <c r="Y1744" s="1"/>
      <c r="Z1744" s="1"/>
      <c r="AA1744" s="1"/>
      <c r="AB1744" s="1"/>
      <c r="AC1744" s="1" t="s">
        <v>41</v>
      </c>
      <c r="AD1744" s="1" t="s">
        <v>87</v>
      </c>
      <c r="AE1744" s="1" t="s">
        <v>40</v>
      </c>
    </row>
    <row r="1745" spans="1:35" ht="15.75" hidden="1" customHeight="1" x14ac:dyDescent="0.25">
      <c r="A1745" s="1" t="s">
        <v>109</v>
      </c>
      <c r="B1745" s="1" t="s">
        <v>118</v>
      </c>
      <c r="C1745" s="1" t="s">
        <v>119</v>
      </c>
      <c r="D1745" s="1">
        <v>37</v>
      </c>
      <c r="E1745" s="1" t="s">
        <v>40</v>
      </c>
      <c r="F1745" s="1" t="s">
        <v>115</v>
      </c>
      <c r="G1745" s="2">
        <v>45812</v>
      </c>
      <c r="H1745" s="1" t="s">
        <v>49</v>
      </c>
      <c r="I1745" s="1" t="s">
        <v>37</v>
      </c>
      <c r="J1745" s="1" t="s">
        <v>112</v>
      </c>
      <c r="K1745" s="1">
        <v>4</v>
      </c>
      <c r="L1745" s="1">
        <v>40</v>
      </c>
      <c r="M1745" s="1" t="s">
        <v>46</v>
      </c>
      <c r="N1745" s="1">
        <v>1</v>
      </c>
      <c r="O1745" s="1" t="s">
        <v>40</v>
      </c>
      <c r="P1745" s="35"/>
      <c r="Q1745" s="1"/>
      <c r="R1745" s="1"/>
      <c r="S1745" s="1" t="s">
        <v>40</v>
      </c>
      <c r="T1745" s="1">
        <f t="shared" si="83"/>
        <v>0</v>
      </c>
      <c r="U1745" s="1" t="s">
        <v>40</v>
      </c>
      <c r="V1745" s="1" t="s">
        <v>40</v>
      </c>
      <c r="W1745" s="1"/>
      <c r="X1745" s="1"/>
      <c r="Y1745" s="1"/>
      <c r="Z1745" s="1"/>
      <c r="AA1745" s="1"/>
      <c r="AB1745" s="1"/>
      <c r="AC1745" s="1" t="s">
        <v>41</v>
      </c>
      <c r="AD1745" s="1" t="s">
        <v>87</v>
      </c>
      <c r="AE1745" s="1" t="s">
        <v>40</v>
      </c>
    </row>
    <row r="1746" spans="1:35" ht="15.75" hidden="1" customHeight="1" x14ac:dyDescent="0.25">
      <c r="A1746" s="1" t="s">
        <v>109</v>
      </c>
      <c r="B1746" s="1" t="s">
        <v>118</v>
      </c>
      <c r="C1746" s="1" t="s">
        <v>119</v>
      </c>
      <c r="D1746" s="1">
        <v>37</v>
      </c>
      <c r="E1746" s="1" t="s">
        <v>40</v>
      </c>
      <c r="F1746" s="1" t="s">
        <v>115</v>
      </c>
      <c r="G1746" s="2">
        <v>45812</v>
      </c>
      <c r="H1746" s="1" t="s">
        <v>49</v>
      </c>
      <c r="I1746" s="1" t="s">
        <v>37</v>
      </c>
      <c r="J1746" s="1" t="s">
        <v>112</v>
      </c>
      <c r="K1746" s="1">
        <v>4</v>
      </c>
      <c r="L1746" s="1">
        <v>41</v>
      </c>
      <c r="M1746" s="1" t="s">
        <v>44</v>
      </c>
      <c r="N1746" s="1">
        <v>3</v>
      </c>
      <c r="O1746" s="1" t="s">
        <v>40</v>
      </c>
      <c r="P1746" s="35"/>
      <c r="Q1746" s="1"/>
      <c r="R1746" s="1"/>
      <c r="S1746" s="1" t="s">
        <v>40</v>
      </c>
      <c r="T1746" s="1">
        <f t="shared" si="83"/>
        <v>0</v>
      </c>
      <c r="U1746" s="1" t="s">
        <v>40</v>
      </c>
      <c r="V1746" s="1" t="s">
        <v>40</v>
      </c>
      <c r="W1746" s="1"/>
      <c r="X1746" s="1"/>
      <c r="Y1746" s="1"/>
      <c r="Z1746" s="1"/>
      <c r="AA1746" s="1"/>
      <c r="AB1746" s="1"/>
      <c r="AC1746" s="1" t="s">
        <v>41</v>
      </c>
      <c r="AD1746" s="1" t="s">
        <v>87</v>
      </c>
      <c r="AE1746" s="1" t="s">
        <v>40</v>
      </c>
    </row>
    <row r="1747" spans="1:35" ht="15.75" hidden="1" customHeight="1" x14ac:dyDescent="0.25">
      <c r="A1747" s="1" t="s">
        <v>109</v>
      </c>
      <c r="B1747" s="1" t="s">
        <v>118</v>
      </c>
      <c r="C1747" s="1" t="s">
        <v>119</v>
      </c>
      <c r="D1747" s="1">
        <v>37</v>
      </c>
      <c r="E1747" s="1">
        <v>1515</v>
      </c>
      <c r="F1747" s="1" t="s">
        <v>115</v>
      </c>
      <c r="G1747" s="2">
        <v>45812</v>
      </c>
      <c r="H1747" s="1" t="s">
        <v>49</v>
      </c>
      <c r="I1747" s="1" t="s">
        <v>37</v>
      </c>
      <c r="J1747" s="1" t="s">
        <v>112</v>
      </c>
      <c r="K1747" s="1">
        <v>5</v>
      </c>
      <c r="L1747" s="1">
        <v>42</v>
      </c>
      <c r="M1747" s="1" t="s">
        <v>39</v>
      </c>
      <c r="N1747" s="1" t="s">
        <v>40</v>
      </c>
      <c r="O1747" s="1">
        <v>52</v>
      </c>
      <c r="P1747" s="35">
        <f t="shared" si="82"/>
        <v>0.52</v>
      </c>
      <c r="Q1747" s="1">
        <f t="shared" si="81"/>
        <v>0.16552114081557115</v>
      </c>
      <c r="R1747" s="1">
        <v>10.5</v>
      </c>
      <c r="S1747" s="1">
        <v>8.5</v>
      </c>
      <c r="T1747" s="1">
        <f t="shared" si="83"/>
        <v>2.1517748306024251E-2</v>
      </c>
      <c r="U1747" s="1">
        <v>0</v>
      </c>
      <c r="V1747" s="1">
        <v>4</v>
      </c>
      <c r="W1747" s="1">
        <v>4</v>
      </c>
      <c r="X1747" s="1">
        <v>0</v>
      </c>
      <c r="Y1747" s="1">
        <v>0</v>
      </c>
      <c r="Z1747" s="1">
        <v>0</v>
      </c>
      <c r="AA1747" s="1">
        <v>0</v>
      </c>
      <c r="AB1747" s="1">
        <v>0</v>
      </c>
      <c r="AC1747" s="1" t="s">
        <v>41</v>
      </c>
      <c r="AD1747" s="1" t="s">
        <v>87</v>
      </c>
      <c r="AE1747" s="1" t="s">
        <v>40</v>
      </c>
      <c r="AF1747" s="3">
        <v>4724743.1886</v>
      </c>
      <c r="AG1747" s="3">
        <v>2596552.4816000001</v>
      </c>
      <c r="AH1747" s="3">
        <v>-75.507273999999995</v>
      </c>
      <c r="AI1747" s="3">
        <v>9.3896859999999993</v>
      </c>
    </row>
    <row r="1748" spans="1:35" ht="15.75" hidden="1" customHeight="1" x14ac:dyDescent="0.25">
      <c r="A1748" s="1" t="s">
        <v>109</v>
      </c>
      <c r="B1748" s="1" t="s">
        <v>118</v>
      </c>
      <c r="C1748" s="1" t="s">
        <v>119</v>
      </c>
      <c r="D1748" s="1">
        <v>37</v>
      </c>
      <c r="E1748" s="1">
        <v>1517</v>
      </c>
      <c r="F1748" s="1" t="s">
        <v>115</v>
      </c>
      <c r="G1748" s="2">
        <v>45812</v>
      </c>
      <c r="H1748" s="1" t="s">
        <v>49</v>
      </c>
      <c r="I1748" s="1" t="s">
        <v>37</v>
      </c>
      <c r="J1748" s="1" t="s">
        <v>112</v>
      </c>
      <c r="K1748" s="1">
        <v>5</v>
      </c>
      <c r="L1748" s="1">
        <v>43</v>
      </c>
      <c r="M1748" s="1" t="s">
        <v>39</v>
      </c>
      <c r="N1748" s="1" t="s">
        <v>40</v>
      </c>
      <c r="O1748" s="1">
        <v>56.8</v>
      </c>
      <c r="P1748" s="35">
        <f t="shared" si="82"/>
        <v>0.56799999999999995</v>
      </c>
      <c r="Q1748" s="1">
        <f t="shared" si="81"/>
        <v>0.1808000153523931</v>
      </c>
      <c r="R1748" s="1">
        <v>11</v>
      </c>
      <c r="S1748" s="1">
        <v>8.8000000000000007</v>
      </c>
      <c r="T1748" s="1">
        <f t="shared" si="83"/>
        <v>2.5673602180039817E-2</v>
      </c>
      <c r="U1748" s="1">
        <v>0</v>
      </c>
      <c r="V1748" s="1">
        <v>4</v>
      </c>
      <c r="W1748" s="1">
        <v>5</v>
      </c>
      <c r="X1748" s="1">
        <v>0</v>
      </c>
      <c r="Y1748" s="1">
        <v>0</v>
      </c>
      <c r="Z1748" s="1">
        <v>0</v>
      </c>
      <c r="AA1748" s="1">
        <v>0</v>
      </c>
      <c r="AB1748" s="1">
        <v>0</v>
      </c>
      <c r="AC1748" s="1" t="s">
        <v>41</v>
      </c>
      <c r="AD1748" s="1" t="s">
        <v>87</v>
      </c>
      <c r="AE1748" s="1" t="s">
        <v>40</v>
      </c>
      <c r="AF1748" s="3">
        <v>4724741.4287</v>
      </c>
      <c r="AG1748" s="3">
        <v>2596552.1623</v>
      </c>
      <c r="AH1748" s="3">
        <v>-75.507289999999998</v>
      </c>
      <c r="AI1748" s="3">
        <v>9.3896829999999998</v>
      </c>
    </row>
    <row r="1749" spans="1:35" ht="15.75" hidden="1" customHeight="1" x14ac:dyDescent="0.25">
      <c r="A1749" s="1" t="s">
        <v>109</v>
      </c>
      <c r="B1749" s="1" t="s">
        <v>118</v>
      </c>
      <c r="C1749" s="1" t="s">
        <v>119</v>
      </c>
      <c r="D1749" s="1">
        <v>37</v>
      </c>
      <c r="E1749" s="1">
        <v>1518</v>
      </c>
      <c r="F1749" s="1" t="s">
        <v>115</v>
      </c>
      <c r="G1749" s="2">
        <v>45812</v>
      </c>
      <c r="H1749" s="1" t="s">
        <v>49</v>
      </c>
      <c r="I1749" s="1" t="s">
        <v>37</v>
      </c>
      <c r="J1749" s="1" t="s">
        <v>112</v>
      </c>
      <c r="K1749" s="1">
        <v>5</v>
      </c>
      <c r="L1749" s="1">
        <v>44</v>
      </c>
      <c r="M1749" s="1" t="s">
        <v>39</v>
      </c>
      <c r="N1749" s="1" t="s">
        <v>40</v>
      </c>
      <c r="O1749" s="1">
        <v>59</v>
      </c>
      <c r="P1749" s="35">
        <f t="shared" si="82"/>
        <v>0.59</v>
      </c>
      <c r="Q1749" s="1">
        <f t="shared" si="81"/>
        <v>0.18780283284843649</v>
      </c>
      <c r="R1749" s="1">
        <v>11</v>
      </c>
      <c r="S1749" s="1">
        <v>9</v>
      </c>
      <c r="T1749" s="1">
        <f t="shared" si="83"/>
        <v>2.770091784514438E-2</v>
      </c>
      <c r="U1749" s="1">
        <v>0</v>
      </c>
      <c r="V1749" s="1">
        <v>4</v>
      </c>
      <c r="W1749" s="1">
        <v>6</v>
      </c>
      <c r="X1749" s="1">
        <v>0</v>
      </c>
      <c r="Y1749" s="1">
        <v>0</v>
      </c>
      <c r="Z1749" s="1">
        <v>0</v>
      </c>
      <c r="AA1749" s="1">
        <v>0</v>
      </c>
      <c r="AB1749" s="1">
        <v>0</v>
      </c>
      <c r="AC1749" s="1" t="s">
        <v>41</v>
      </c>
      <c r="AD1749" s="1" t="s">
        <v>87</v>
      </c>
      <c r="AE1749" s="1" t="s">
        <v>40</v>
      </c>
      <c r="AF1749" s="3">
        <v>4724750.2134999996</v>
      </c>
      <c r="AG1749" s="3">
        <v>2596551.6571</v>
      </c>
      <c r="AH1749" s="3">
        <v>-75.507210000000001</v>
      </c>
      <c r="AI1749" s="3">
        <v>9.3896790009999993</v>
      </c>
    </row>
    <row r="1750" spans="1:35" ht="15.75" hidden="1" customHeight="1" x14ac:dyDescent="0.25">
      <c r="A1750" s="1" t="s">
        <v>109</v>
      </c>
      <c r="B1750" s="1" t="s">
        <v>118</v>
      </c>
      <c r="C1750" s="1" t="s">
        <v>119</v>
      </c>
      <c r="D1750" s="1">
        <v>37</v>
      </c>
      <c r="E1750" s="1">
        <v>1520</v>
      </c>
      <c r="F1750" s="1" t="s">
        <v>115</v>
      </c>
      <c r="G1750" s="2">
        <v>45812</v>
      </c>
      <c r="H1750" s="1" t="s">
        <v>49</v>
      </c>
      <c r="I1750" s="1" t="s">
        <v>37</v>
      </c>
      <c r="J1750" s="1" t="s">
        <v>112</v>
      </c>
      <c r="K1750" s="1">
        <v>5</v>
      </c>
      <c r="L1750" s="1">
        <v>45</v>
      </c>
      <c r="M1750" s="1" t="s">
        <v>54</v>
      </c>
      <c r="N1750" s="1" t="s">
        <v>40</v>
      </c>
      <c r="O1750" s="1">
        <v>77.5</v>
      </c>
      <c r="P1750" s="35">
        <f t="shared" si="82"/>
        <v>0.77500000000000002</v>
      </c>
      <c r="Q1750" s="1">
        <f t="shared" si="81"/>
        <v>0.2466901617924378</v>
      </c>
      <c r="R1750" s="1">
        <v>5.5</v>
      </c>
      <c r="S1750" s="1">
        <v>2</v>
      </c>
      <c r="T1750" s="1">
        <f t="shared" si="83"/>
        <v>4.7796218847284827E-2</v>
      </c>
      <c r="U1750" s="1">
        <v>0</v>
      </c>
      <c r="V1750" s="1">
        <v>2</v>
      </c>
      <c r="W1750" s="1"/>
      <c r="X1750" s="1"/>
      <c r="Y1750" s="1"/>
      <c r="Z1750" s="1"/>
      <c r="AA1750" s="1"/>
      <c r="AB1750" s="1"/>
      <c r="AC1750" s="1" t="s">
        <v>41</v>
      </c>
      <c r="AD1750" s="1" t="s">
        <v>87</v>
      </c>
      <c r="AE1750" s="1" t="s">
        <v>40</v>
      </c>
      <c r="AF1750" s="3">
        <v>4724751.4669000003</v>
      </c>
      <c r="AG1750" s="3">
        <v>2596557.9536000001</v>
      </c>
      <c r="AH1750" s="3">
        <v>-75.507199</v>
      </c>
      <c r="AI1750" s="3">
        <v>9.3897360009999993</v>
      </c>
    </row>
    <row r="1751" spans="1:35" ht="15.75" hidden="1" customHeight="1" x14ac:dyDescent="0.25">
      <c r="A1751" s="1" t="s">
        <v>109</v>
      </c>
      <c r="B1751" s="1" t="s">
        <v>118</v>
      </c>
      <c r="C1751" s="1" t="s">
        <v>119</v>
      </c>
      <c r="D1751" s="1">
        <v>37</v>
      </c>
      <c r="E1751" s="1">
        <v>1519</v>
      </c>
      <c r="F1751" s="1" t="s">
        <v>115</v>
      </c>
      <c r="G1751" s="2">
        <v>45812</v>
      </c>
      <c r="H1751" s="1" t="s">
        <v>49</v>
      </c>
      <c r="I1751" s="1" t="s">
        <v>37</v>
      </c>
      <c r="J1751" s="1" t="s">
        <v>112</v>
      </c>
      <c r="K1751" s="1">
        <v>5</v>
      </c>
      <c r="L1751" s="1">
        <v>46</v>
      </c>
      <c r="M1751" s="1" t="s">
        <v>39</v>
      </c>
      <c r="N1751" s="1" t="s">
        <v>40</v>
      </c>
      <c r="O1751" s="1">
        <v>63.2</v>
      </c>
      <c r="P1751" s="35">
        <f t="shared" si="82"/>
        <v>0.63200000000000001</v>
      </c>
      <c r="Q1751" s="1">
        <f t="shared" si="81"/>
        <v>0.20117184806815572</v>
      </c>
      <c r="R1751" s="1">
        <v>10</v>
      </c>
      <c r="S1751" s="1">
        <v>8</v>
      </c>
      <c r="T1751" s="1">
        <f t="shared" si="83"/>
        <v>3.1785151994768605E-2</v>
      </c>
      <c r="U1751" s="1">
        <v>0</v>
      </c>
      <c r="V1751" s="1">
        <v>4</v>
      </c>
      <c r="W1751" s="1">
        <v>4</v>
      </c>
      <c r="X1751" s="1">
        <v>0</v>
      </c>
      <c r="Y1751" s="1">
        <v>0</v>
      </c>
      <c r="Z1751" s="1">
        <v>0</v>
      </c>
      <c r="AA1751" s="1">
        <v>0</v>
      </c>
      <c r="AB1751" s="1">
        <v>0</v>
      </c>
      <c r="AC1751" s="1" t="s">
        <v>41</v>
      </c>
      <c r="AD1751" s="1" t="s">
        <v>87</v>
      </c>
      <c r="AE1751" s="1" t="s">
        <v>40</v>
      </c>
      <c r="AF1751" s="3">
        <v>4724748.9451000001</v>
      </c>
      <c r="AG1751" s="3">
        <v>2596558.6353000002</v>
      </c>
      <c r="AH1751" s="3">
        <v>-75.507221999999999</v>
      </c>
      <c r="AI1751" s="3">
        <v>9.389742</v>
      </c>
    </row>
    <row r="1752" spans="1:35" ht="15.75" hidden="1" customHeight="1" x14ac:dyDescent="0.25">
      <c r="A1752" s="1" t="s">
        <v>109</v>
      </c>
      <c r="B1752" s="1" t="s">
        <v>118</v>
      </c>
      <c r="C1752" s="1" t="s">
        <v>119</v>
      </c>
      <c r="D1752" s="1">
        <v>37</v>
      </c>
      <c r="E1752" s="1">
        <v>1521</v>
      </c>
      <c r="F1752" s="1" t="s">
        <v>115</v>
      </c>
      <c r="G1752" s="2">
        <v>45812</v>
      </c>
      <c r="H1752" s="1" t="s">
        <v>49</v>
      </c>
      <c r="I1752" s="1" t="s">
        <v>37</v>
      </c>
      <c r="J1752" s="1" t="s">
        <v>112</v>
      </c>
      <c r="K1752" s="1">
        <v>5</v>
      </c>
      <c r="L1752" s="1">
        <v>47</v>
      </c>
      <c r="M1752" s="1" t="s">
        <v>52</v>
      </c>
      <c r="N1752" s="1" t="s">
        <v>40</v>
      </c>
      <c r="O1752" s="1">
        <v>64</v>
      </c>
      <c r="P1752" s="35">
        <f t="shared" si="82"/>
        <v>0.64</v>
      </c>
      <c r="Q1752" s="1">
        <f t="shared" si="81"/>
        <v>0.20371832715762606</v>
      </c>
      <c r="R1752" s="1">
        <v>4</v>
      </c>
      <c r="S1752" s="1">
        <v>0.4</v>
      </c>
      <c r="T1752" s="1">
        <f t="shared" si="83"/>
        <v>3.2594932345220172E-2</v>
      </c>
      <c r="U1752" s="1">
        <v>0</v>
      </c>
      <c r="V1752" s="1">
        <v>4</v>
      </c>
      <c r="W1752" s="1"/>
      <c r="X1752" s="1"/>
      <c r="Y1752" s="1"/>
      <c r="Z1752" s="1"/>
      <c r="AA1752" s="1"/>
      <c r="AB1752" s="1"/>
      <c r="AC1752" s="1" t="s">
        <v>41</v>
      </c>
      <c r="AD1752" s="1" t="s">
        <v>87</v>
      </c>
      <c r="AE1752" s="1" t="s">
        <v>40</v>
      </c>
      <c r="AF1752" s="3">
        <v>4724750.6047</v>
      </c>
      <c r="AG1752" s="3">
        <v>2596560.2828000002</v>
      </c>
      <c r="AH1752" s="3">
        <v>-75.507206999999994</v>
      </c>
      <c r="AI1752" s="3">
        <v>9.3897569999999995</v>
      </c>
    </row>
    <row r="1753" spans="1:35" ht="15.75" hidden="1" customHeight="1" x14ac:dyDescent="0.25">
      <c r="A1753" s="1" t="s">
        <v>109</v>
      </c>
      <c r="B1753" s="1" t="s">
        <v>118</v>
      </c>
      <c r="C1753" s="1" t="s">
        <v>119</v>
      </c>
      <c r="D1753" s="1">
        <v>37</v>
      </c>
      <c r="E1753" s="1">
        <v>1522</v>
      </c>
      <c r="F1753" s="1" t="s">
        <v>115</v>
      </c>
      <c r="G1753" s="2">
        <v>45812</v>
      </c>
      <c r="H1753" s="1" t="s">
        <v>49</v>
      </c>
      <c r="I1753" s="1" t="s">
        <v>37</v>
      </c>
      <c r="J1753" s="1" t="s">
        <v>112</v>
      </c>
      <c r="K1753" s="1">
        <v>5</v>
      </c>
      <c r="L1753" s="1">
        <v>48</v>
      </c>
      <c r="M1753" s="1" t="s">
        <v>52</v>
      </c>
      <c r="N1753" s="1" t="s">
        <v>40</v>
      </c>
      <c r="O1753" s="1">
        <v>69.5</v>
      </c>
      <c r="P1753" s="35">
        <f t="shared" si="82"/>
        <v>0.69499999999999995</v>
      </c>
      <c r="Q1753" s="1">
        <f t="shared" si="81"/>
        <v>0.2212253708977345</v>
      </c>
      <c r="R1753" s="1">
        <v>4</v>
      </c>
      <c r="S1753" s="1">
        <v>0.4</v>
      </c>
      <c r="T1753" s="1">
        <f t="shared" si="83"/>
        <v>3.843790819348137E-2</v>
      </c>
      <c r="U1753" s="1">
        <v>0</v>
      </c>
      <c r="V1753" s="1">
        <v>3</v>
      </c>
      <c r="W1753" s="1"/>
      <c r="X1753" s="1"/>
      <c r="Y1753" s="1"/>
      <c r="Z1753" s="1"/>
      <c r="AA1753" s="1"/>
      <c r="AB1753" s="1"/>
      <c r="AC1753" s="1" t="s">
        <v>41</v>
      </c>
      <c r="AD1753" s="1" t="s">
        <v>87</v>
      </c>
      <c r="AE1753" s="1" t="s">
        <v>40</v>
      </c>
      <c r="AF1753" s="3">
        <v>4724747.8403000003</v>
      </c>
      <c r="AG1753" s="3">
        <v>2596557.7582</v>
      </c>
      <c r="AH1753" s="3">
        <v>-75.507232000000002</v>
      </c>
      <c r="AI1753" s="3">
        <v>9.3897340000000007</v>
      </c>
    </row>
    <row r="1754" spans="1:35" ht="15.75" hidden="1" customHeight="1" x14ac:dyDescent="0.25">
      <c r="A1754" s="1" t="s">
        <v>109</v>
      </c>
      <c r="B1754" s="1" t="s">
        <v>118</v>
      </c>
      <c r="C1754" s="1" t="s">
        <v>119</v>
      </c>
      <c r="D1754" s="1">
        <v>37</v>
      </c>
      <c r="E1754" s="1">
        <v>1523</v>
      </c>
      <c r="F1754" s="1" t="s">
        <v>115</v>
      </c>
      <c r="G1754" s="2">
        <v>45812</v>
      </c>
      <c r="H1754" s="1" t="s">
        <v>49</v>
      </c>
      <c r="I1754" s="1" t="s">
        <v>37</v>
      </c>
      <c r="J1754" s="1" t="s">
        <v>112</v>
      </c>
      <c r="K1754" s="1">
        <v>5</v>
      </c>
      <c r="L1754" s="1">
        <v>49</v>
      </c>
      <c r="M1754" s="1" t="s">
        <v>52</v>
      </c>
      <c r="N1754" s="1" t="s">
        <v>40</v>
      </c>
      <c r="O1754" s="1">
        <v>49</v>
      </c>
      <c r="P1754" s="35">
        <f t="shared" si="82"/>
        <v>0.49</v>
      </c>
      <c r="Q1754" s="1">
        <f t="shared" si="81"/>
        <v>0.15597184423005744</v>
      </c>
      <c r="R1754" s="1">
        <v>4</v>
      </c>
      <c r="S1754" s="1">
        <v>0.3</v>
      </c>
      <c r="T1754" s="1">
        <f t="shared" si="83"/>
        <v>1.9106550918182037E-2</v>
      </c>
      <c r="U1754" s="1">
        <v>0</v>
      </c>
      <c r="V1754" s="1">
        <v>3</v>
      </c>
      <c r="W1754" s="1"/>
      <c r="X1754" s="1"/>
      <c r="Y1754" s="1"/>
      <c r="Z1754" s="1"/>
      <c r="AA1754" s="1"/>
      <c r="AB1754" s="1"/>
      <c r="AC1754" s="1" t="s">
        <v>41</v>
      </c>
      <c r="AD1754" s="1" t="s">
        <v>87</v>
      </c>
      <c r="AE1754" s="1" t="s">
        <v>40</v>
      </c>
      <c r="AF1754" s="3">
        <v>4724758.2318000002</v>
      </c>
      <c r="AG1754" s="3">
        <v>2596551.4892000002</v>
      </c>
      <c r="AH1754" s="3">
        <v>-75.507137</v>
      </c>
      <c r="AI1754" s="3">
        <v>9.3896780010000001</v>
      </c>
    </row>
    <row r="1755" spans="1:35" ht="15.75" hidden="1" customHeight="1" x14ac:dyDescent="0.25">
      <c r="A1755" s="1" t="s">
        <v>109</v>
      </c>
      <c r="B1755" s="1" t="s">
        <v>118</v>
      </c>
      <c r="C1755" s="1" t="s">
        <v>119</v>
      </c>
      <c r="D1755" s="1">
        <v>37</v>
      </c>
      <c r="E1755" s="1">
        <v>1524</v>
      </c>
      <c r="F1755" s="1" t="s">
        <v>115</v>
      </c>
      <c r="G1755" s="2">
        <v>45812</v>
      </c>
      <c r="H1755" s="1" t="s">
        <v>49</v>
      </c>
      <c r="I1755" s="1" t="s">
        <v>37</v>
      </c>
      <c r="J1755" s="1" t="s">
        <v>112</v>
      </c>
      <c r="K1755" s="1">
        <v>5</v>
      </c>
      <c r="L1755" s="1">
        <v>50</v>
      </c>
      <c r="M1755" s="1" t="s">
        <v>52</v>
      </c>
      <c r="N1755" s="1" t="s">
        <v>40</v>
      </c>
      <c r="O1755" s="1">
        <v>60</v>
      </c>
      <c r="P1755" s="35">
        <f t="shared" si="82"/>
        <v>0.6</v>
      </c>
      <c r="Q1755" s="1">
        <f t="shared" si="81"/>
        <v>0.19098593171027439</v>
      </c>
      <c r="R1755" s="1">
        <v>4.3</v>
      </c>
      <c r="S1755" s="1">
        <v>0.3</v>
      </c>
      <c r="T1755" s="1">
        <f t="shared" si="83"/>
        <v>2.8647889756541159E-2</v>
      </c>
      <c r="U1755" s="1">
        <v>0</v>
      </c>
      <c r="V1755" s="1">
        <v>3</v>
      </c>
      <c r="W1755" s="1"/>
      <c r="X1755" s="1"/>
      <c r="Y1755" s="1"/>
      <c r="Z1755" s="1"/>
      <c r="AA1755" s="1"/>
      <c r="AB1755" s="1"/>
      <c r="AC1755" s="1" t="s">
        <v>41</v>
      </c>
      <c r="AD1755" s="1" t="s">
        <v>87</v>
      </c>
      <c r="AE1755" s="1" t="s">
        <v>40</v>
      </c>
      <c r="AF1755" s="3">
        <v>4724751.2123999996</v>
      </c>
      <c r="AG1755" s="3">
        <v>2596553.088</v>
      </c>
      <c r="AH1755" s="3">
        <v>-75.507200999999995</v>
      </c>
      <c r="AI1755" s="3">
        <v>9.3896920000000001</v>
      </c>
    </row>
    <row r="1756" spans="1:35" ht="15.75" hidden="1" customHeight="1" x14ac:dyDescent="0.25">
      <c r="A1756" s="1" t="s">
        <v>109</v>
      </c>
      <c r="B1756" s="1" t="s">
        <v>118</v>
      </c>
      <c r="C1756" s="1" t="s">
        <v>119</v>
      </c>
      <c r="D1756" s="1">
        <v>37</v>
      </c>
      <c r="E1756" s="1">
        <v>1525</v>
      </c>
      <c r="F1756" s="1" t="s">
        <v>115</v>
      </c>
      <c r="G1756" s="2">
        <v>45812</v>
      </c>
      <c r="H1756" s="1" t="s">
        <v>49</v>
      </c>
      <c r="I1756" s="1" t="s">
        <v>37</v>
      </c>
      <c r="J1756" s="1" t="s">
        <v>112</v>
      </c>
      <c r="K1756" s="1">
        <v>5</v>
      </c>
      <c r="L1756" s="1">
        <v>51</v>
      </c>
      <c r="M1756" s="1" t="s">
        <v>52</v>
      </c>
      <c r="N1756" s="1" t="s">
        <v>40</v>
      </c>
      <c r="O1756" s="1">
        <v>52.8</v>
      </c>
      <c r="P1756" s="35">
        <f t="shared" si="82"/>
        <v>0.52800000000000002</v>
      </c>
      <c r="Q1756" s="1">
        <f t="shared" si="81"/>
        <v>0.16806761990504149</v>
      </c>
      <c r="R1756" s="1">
        <v>1.7</v>
      </c>
      <c r="S1756" s="1">
        <v>0.25</v>
      </c>
      <c r="T1756" s="1">
        <f t="shared" si="83"/>
        <v>2.2184925827465476E-2</v>
      </c>
      <c r="U1756" s="1">
        <v>0</v>
      </c>
      <c r="V1756" s="1">
        <v>1</v>
      </c>
      <c r="W1756" s="1"/>
      <c r="X1756" s="1"/>
      <c r="Y1756" s="1"/>
      <c r="Z1756" s="1"/>
      <c r="AA1756" s="1"/>
      <c r="AB1756" s="1"/>
      <c r="AC1756" s="1" t="s">
        <v>41</v>
      </c>
      <c r="AD1756" s="1" t="s">
        <v>87</v>
      </c>
      <c r="AE1756" s="1" t="s">
        <v>40</v>
      </c>
      <c r="AF1756" s="3">
        <v>4724745.9506999999</v>
      </c>
      <c r="AG1756" s="3">
        <v>2596554.6743000001</v>
      </c>
      <c r="AH1756" s="3">
        <v>-75.507249000000002</v>
      </c>
      <c r="AI1756" s="3">
        <v>9.3897060000000003</v>
      </c>
    </row>
    <row r="1757" spans="1:35" ht="15.75" hidden="1" customHeight="1" x14ac:dyDescent="0.25">
      <c r="A1757" s="1" t="s">
        <v>109</v>
      </c>
      <c r="B1757" s="1" t="s">
        <v>118</v>
      </c>
      <c r="C1757" s="1" t="s">
        <v>119</v>
      </c>
      <c r="D1757" s="1">
        <v>37</v>
      </c>
      <c r="E1757" s="1">
        <v>1526</v>
      </c>
      <c r="F1757" s="1" t="s">
        <v>115</v>
      </c>
      <c r="G1757" s="2">
        <v>45812</v>
      </c>
      <c r="H1757" s="1" t="s">
        <v>49</v>
      </c>
      <c r="I1757" s="1" t="s">
        <v>37</v>
      </c>
      <c r="J1757" s="1" t="s">
        <v>112</v>
      </c>
      <c r="K1757" s="1">
        <v>5</v>
      </c>
      <c r="L1757" s="1">
        <v>52</v>
      </c>
      <c r="M1757" s="1" t="s">
        <v>39</v>
      </c>
      <c r="N1757" s="1" t="s">
        <v>40</v>
      </c>
      <c r="O1757" s="1">
        <v>63.8</v>
      </c>
      <c r="P1757" s="35">
        <f t="shared" si="82"/>
        <v>0.63800000000000001</v>
      </c>
      <c r="Q1757" s="1">
        <f t="shared" si="81"/>
        <v>0.20308170738525846</v>
      </c>
      <c r="R1757" s="1">
        <v>10.5</v>
      </c>
      <c r="S1757" s="1">
        <v>8.5</v>
      </c>
      <c r="T1757" s="1">
        <f t="shared" si="83"/>
        <v>3.2391532327948724E-2</v>
      </c>
      <c r="U1757" s="1">
        <v>0</v>
      </c>
      <c r="V1757" s="1">
        <v>5</v>
      </c>
      <c r="W1757" s="1">
        <v>3</v>
      </c>
      <c r="X1757" s="1">
        <v>0</v>
      </c>
      <c r="Y1757" s="1">
        <v>0</v>
      </c>
      <c r="Z1757" s="1">
        <v>0</v>
      </c>
      <c r="AA1757" s="1">
        <v>0</v>
      </c>
      <c r="AB1757" s="1">
        <v>3</v>
      </c>
      <c r="AC1757" s="1" t="s">
        <v>41</v>
      </c>
      <c r="AD1757" s="1" t="s">
        <v>87</v>
      </c>
      <c r="AE1757" s="1" t="s">
        <v>40</v>
      </c>
      <c r="AF1757" s="3">
        <v>4724743.2589999996</v>
      </c>
      <c r="AG1757" s="3">
        <v>2596546.9500000002</v>
      </c>
      <c r="AH1757" s="3">
        <v>-75.507272999999998</v>
      </c>
      <c r="AI1757" s="3">
        <v>9.3896359999999994</v>
      </c>
    </row>
    <row r="1758" spans="1:35" ht="15.75" hidden="1" customHeight="1" x14ac:dyDescent="0.25">
      <c r="A1758" s="1" t="s">
        <v>109</v>
      </c>
      <c r="B1758" s="1" t="s">
        <v>118</v>
      </c>
      <c r="C1758" s="1" t="s">
        <v>119</v>
      </c>
      <c r="D1758" s="1">
        <v>37</v>
      </c>
      <c r="E1758" s="1">
        <v>1527</v>
      </c>
      <c r="F1758" s="1" t="s">
        <v>115</v>
      </c>
      <c r="G1758" s="2">
        <v>45812</v>
      </c>
      <c r="H1758" s="1" t="s">
        <v>49</v>
      </c>
      <c r="I1758" s="1" t="s">
        <v>37</v>
      </c>
      <c r="J1758" s="1" t="s">
        <v>112</v>
      </c>
      <c r="K1758" s="1">
        <v>5</v>
      </c>
      <c r="L1758" s="1">
        <v>53</v>
      </c>
      <c r="M1758" s="1" t="s">
        <v>52</v>
      </c>
      <c r="N1758" s="1" t="s">
        <v>40</v>
      </c>
      <c r="O1758" s="1">
        <v>42</v>
      </c>
      <c r="P1758" s="35">
        <f t="shared" si="82"/>
        <v>0.42</v>
      </c>
      <c r="Q1758" s="1">
        <f t="shared" si="81"/>
        <v>0.13369015219719207</v>
      </c>
      <c r="R1758" s="1">
        <v>4.8</v>
      </c>
      <c r="S1758" s="1">
        <v>0.4</v>
      </c>
      <c r="T1758" s="1">
        <f t="shared" si="83"/>
        <v>1.4037465980705167E-2</v>
      </c>
      <c r="U1758" s="1">
        <v>0</v>
      </c>
      <c r="V1758" s="1">
        <v>3</v>
      </c>
      <c r="W1758" s="1"/>
      <c r="X1758" s="1"/>
      <c r="Y1758" s="1"/>
      <c r="Z1758" s="1"/>
      <c r="AA1758" s="1"/>
      <c r="AB1758" s="1"/>
      <c r="AC1758" s="1" t="s">
        <v>41</v>
      </c>
      <c r="AD1758" s="1" t="s">
        <v>87</v>
      </c>
      <c r="AE1758" s="1" t="s">
        <v>40</v>
      </c>
      <c r="AF1758" s="3">
        <v>4724749.7890999997</v>
      </c>
      <c r="AG1758" s="3">
        <v>2596553.7618999998</v>
      </c>
      <c r="AH1758" s="3">
        <v>-75.507214000000005</v>
      </c>
      <c r="AI1758" s="3">
        <v>9.3896979999999992</v>
      </c>
    </row>
    <row r="1759" spans="1:35" ht="15.75" hidden="1" customHeight="1" x14ac:dyDescent="0.25">
      <c r="A1759" s="1" t="s">
        <v>109</v>
      </c>
      <c r="B1759" s="1" t="s">
        <v>118</v>
      </c>
      <c r="C1759" s="1" t="s">
        <v>119</v>
      </c>
      <c r="D1759" s="1">
        <v>37</v>
      </c>
      <c r="E1759" s="1">
        <v>1528</v>
      </c>
      <c r="F1759" s="1" t="s">
        <v>115</v>
      </c>
      <c r="G1759" s="2">
        <v>45812</v>
      </c>
      <c r="H1759" s="1" t="s">
        <v>49</v>
      </c>
      <c r="I1759" s="1" t="s">
        <v>37</v>
      </c>
      <c r="J1759" s="1" t="s">
        <v>112</v>
      </c>
      <c r="K1759" s="1">
        <v>5</v>
      </c>
      <c r="L1759" s="1">
        <v>54</v>
      </c>
      <c r="M1759" s="1" t="s">
        <v>52</v>
      </c>
      <c r="N1759" s="1" t="s">
        <v>40</v>
      </c>
      <c r="O1759" s="1">
        <v>49.2</v>
      </c>
      <c r="P1759" s="35">
        <f t="shared" si="82"/>
        <v>0.49200000000000005</v>
      </c>
      <c r="Q1759" s="1">
        <f t="shared" si="81"/>
        <v>0.15660846400242504</v>
      </c>
      <c r="R1759" s="1">
        <v>4</v>
      </c>
      <c r="S1759" s="1">
        <v>0.3</v>
      </c>
      <c r="T1759" s="1">
        <f t="shared" si="83"/>
        <v>1.9262841072298281E-2</v>
      </c>
      <c r="U1759" s="1">
        <v>0</v>
      </c>
      <c r="V1759" s="1">
        <v>3</v>
      </c>
      <c r="W1759" s="1"/>
      <c r="X1759" s="1"/>
      <c r="Y1759" s="1"/>
      <c r="Z1759" s="1"/>
      <c r="AA1759" s="1"/>
      <c r="AB1759" s="1"/>
      <c r="AC1759" s="1" t="s">
        <v>41</v>
      </c>
      <c r="AD1759" s="1" t="s">
        <v>87</v>
      </c>
      <c r="AE1759" s="1" t="s">
        <v>40</v>
      </c>
      <c r="AF1759" s="3">
        <v>4724747.2609999999</v>
      </c>
      <c r="AG1759" s="3">
        <v>2596553.5586999999</v>
      </c>
      <c r="AH1759" s="3">
        <v>-75.507237000000003</v>
      </c>
      <c r="AI1759" s="3">
        <v>9.3896960000000007</v>
      </c>
    </row>
    <row r="1760" spans="1:35" ht="15.75" hidden="1" customHeight="1" x14ac:dyDescent="0.25">
      <c r="A1760" s="1" t="s">
        <v>109</v>
      </c>
      <c r="B1760" s="1" t="s">
        <v>118</v>
      </c>
      <c r="C1760" s="1" t="s">
        <v>119</v>
      </c>
      <c r="D1760" s="1">
        <v>37</v>
      </c>
      <c r="E1760" s="1" t="s">
        <v>40</v>
      </c>
      <c r="F1760" s="1" t="s">
        <v>115</v>
      </c>
      <c r="G1760" s="2">
        <v>45812</v>
      </c>
      <c r="H1760" s="1" t="s">
        <v>49</v>
      </c>
      <c r="I1760" s="1" t="s">
        <v>37</v>
      </c>
      <c r="J1760" s="1" t="s">
        <v>112</v>
      </c>
      <c r="K1760" s="1">
        <v>5</v>
      </c>
      <c r="L1760" s="1">
        <v>55</v>
      </c>
      <c r="M1760" s="1" t="s">
        <v>47</v>
      </c>
      <c r="N1760" s="1">
        <v>4</v>
      </c>
      <c r="O1760" s="1" t="s">
        <v>40</v>
      </c>
      <c r="P1760" s="35"/>
      <c r="Q1760" s="1"/>
      <c r="R1760" s="1"/>
      <c r="S1760" s="1" t="s">
        <v>40</v>
      </c>
      <c r="T1760" s="1">
        <f t="shared" si="83"/>
        <v>0</v>
      </c>
      <c r="U1760" s="1" t="s">
        <v>40</v>
      </c>
      <c r="V1760" s="1" t="s">
        <v>40</v>
      </c>
      <c r="W1760" s="1"/>
      <c r="X1760" s="1"/>
      <c r="Y1760" s="1"/>
      <c r="Z1760" s="1"/>
      <c r="AA1760" s="1"/>
      <c r="AB1760" s="1"/>
      <c r="AC1760" s="1" t="s">
        <v>41</v>
      </c>
      <c r="AD1760" s="1" t="s">
        <v>87</v>
      </c>
      <c r="AE1760" s="1" t="s">
        <v>40</v>
      </c>
    </row>
    <row r="1761" spans="1:35" ht="15.75" hidden="1" customHeight="1" x14ac:dyDescent="0.25">
      <c r="A1761" s="1" t="s">
        <v>109</v>
      </c>
      <c r="B1761" s="1" t="s">
        <v>118</v>
      </c>
      <c r="C1761" s="1" t="s">
        <v>119</v>
      </c>
      <c r="D1761" s="1">
        <v>37</v>
      </c>
      <c r="E1761" s="1">
        <v>1529</v>
      </c>
      <c r="F1761" s="1" t="s">
        <v>115</v>
      </c>
      <c r="G1761" s="2">
        <v>45812</v>
      </c>
      <c r="H1761" s="1" t="s">
        <v>49</v>
      </c>
      <c r="I1761" s="1" t="s">
        <v>37</v>
      </c>
      <c r="J1761" s="1" t="s">
        <v>112</v>
      </c>
      <c r="K1761" s="1">
        <v>6</v>
      </c>
      <c r="L1761" s="1">
        <v>56</v>
      </c>
      <c r="M1761" s="1" t="s">
        <v>39</v>
      </c>
      <c r="N1761" s="1" t="s">
        <v>40</v>
      </c>
      <c r="O1761" s="1">
        <v>48.8</v>
      </c>
      <c r="P1761" s="35">
        <f t="shared" si="82"/>
        <v>0.48799999999999999</v>
      </c>
      <c r="Q1761" s="1">
        <f t="shared" si="81"/>
        <v>0.15533522445768985</v>
      </c>
      <c r="R1761" s="1">
        <v>9</v>
      </c>
      <c r="S1761" s="1">
        <v>7.5</v>
      </c>
      <c r="T1761" s="1">
        <f t="shared" si="83"/>
        <v>1.895089738383816E-2</v>
      </c>
      <c r="U1761" s="1">
        <v>0</v>
      </c>
      <c r="V1761" s="1">
        <v>4</v>
      </c>
      <c r="W1761" s="1">
        <v>4</v>
      </c>
      <c r="X1761" s="1">
        <v>0</v>
      </c>
      <c r="Y1761" s="1">
        <v>0</v>
      </c>
      <c r="Z1761" s="1">
        <v>0</v>
      </c>
      <c r="AA1761" s="1">
        <v>0</v>
      </c>
      <c r="AB1761" s="1">
        <v>0</v>
      </c>
      <c r="AC1761" s="1" t="s">
        <v>41</v>
      </c>
      <c r="AD1761" s="1" t="s">
        <v>87</v>
      </c>
      <c r="AE1761" s="1" t="s">
        <v>40</v>
      </c>
      <c r="AF1761" s="3">
        <v>4724734.1421999997</v>
      </c>
      <c r="AG1761" s="3">
        <v>2596547.1258</v>
      </c>
      <c r="AH1761" s="3">
        <v>-75.507356000000001</v>
      </c>
      <c r="AI1761" s="3">
        <v>9.3896370010000005</v>
      </c>
    </row>
    <row r="1762" spans="1:35" ht="15.75" hidden="1" customHeight="1" x14ac:dyDescent="0.25">
      <c r="A1762" s="1" t="s">
        <v>109</v>
      </c>
      <c r="B1762" s="1" t="s">
        <v>118</v>
      </c>
      <c r="C1762" s="1" t="s">
        <v>119</v>
      </c>
      <c r="D1762" s="1">
        <v>37</v>
      </c>
      <c r="E1762" s="1">
        <v>1530</v>
      </c>
      <c r="F1762" s="1" t="s">
        <v>115</v>
      </c>
      <c r="G1762" s="2">
        <v>45812</v>
      </c>
      <c r="H1762" s="1" t="s">
        <v>49</v>
      </c>
      <c r="I1762" s="1" t="s">
        <v>37</v>
      </c>
      <c r="J1762" s="1" t="s">
        <v>112</v>
      </c>
      <c r="K1762" s="1">
        <v>6</v>
      </c>
      <c r="L1762" s="1">
        <v>57</v>
      </c>
      <c r="M1762" s="1" t="s">
        <v>52</v>
      </c>
      <c r="N1762" s="1" t="s">
        <v>40</v>
      </c>
      <c r="O1762" s="1">
        <v>45.8</v>
      </c>
      <c r="P1762" s="35">
        <f t="shared" si="82"/>
        <v>0.45799999999999996</v>
      </c>
      <c r="Q1762" s="1">
        <f t="shared" si="81"/>
        <v>0.14578592787217612</v>
      </c>
      <c r="R1762" s="1">
        <v>3.4</v>
      </c>
      <c r="S1762" s="1">
        <v>0.25</v>
      </c>
      <c r="T1762" s="1">
        <f t="shared" si="83"/>
        <v>1.6692488741364163E-2</v>
      </c>
      <c r="U1762" s="1">
        <v>0</v>
      </c>
      <c r="V1762" s="1">
        <v>4</v>
      </c>
      <c r="W1762" s="1"/>
      <c r="X1762" s="1"/>
      <c r="Y1762" s="1"/>
      <c r="Z1762" s="1"/>
      <c r="AA1762" s="1"/>
      <c r="AB1762" s="1"/>
      <c r="AC1762" s="1" t="s">
        <v>41</v>
      </c>
      <c r="AD1762" s="1" t="s">
        <v>87</v>
      </c>
      <c r="AE1762" s="1" t="s">
        <v>40</v>
      </c>
      <c r="AF1762" s="3">
        <v>4724736.3052000003</v>
      </c>
      <c r="AG1762" s="3">
        <v>2596542.3536</v>
      </c>
      <c r="AH1762" s="3">
        <v>-75.507335999999995</v>
      </c>
      <c r="AI1762" s="3">
        <v>9.3895940010000007</v>
      </c>
    </row>
    <row r="1763" spans="1:35" ht="15.75" hidden="1" customHeight="1" x14ac:dyDescent="0.25">
      <c r="A1763" s="1" t="s">
        <v>109</v>
      </c>
      <c r="B1763" s="1" t="s">
        <v>118</v>
      </c>
      <c r="C1763" s="1" t="s">
        <v>119</v>
      </c>
      <c r="D1763" s="1">
        <v>37</v>
      </c>
      <c r="E1763" s="1">
        <v>1531</v>
      </c>
      <c r="F1763" s="1" t="s">
        <v>115</v>
      </c>
      <c r="G1763" s="2">
        <v>45812</v>
      </c>
      <c r="H1763" s="1" t="s">
        <v>49</v>
      </c>
      <c r="I1763" s="1" t="s">
        <v>37</v>
      </c>
      <c r="J1763" s="1" t="s">
        <v>112</v>
      </c>
      <c r="K1763" s="1">
        <v>6</v>
      </c>
      <c r="L1763" s="1">
        <v>58</v>
      </c>
      <c r="M1763" s="1" t="s">
        <v>39</v>
      </c>
      <c r="N1763" s="1" t="s">
        <v>40</v>
      </c>
      <c r="O1763" s="1">
        <v>47.6</v>
      </c>
      <c r="P1763" s="35">
        <f t="shared" si="82"/>
        <v>0.47600000000000003</v>
      </c>
      <c r="Q1763" s="1">
        <f t="shared" si="81"/>
        <v>0.15151550582348439</v>
      </c>
      <c r="R1763" s="1">
        <v>10.8</v>
      </c>
      <c r="S1763" s="1">
        <v>8.5</v>
      </c>
      <c r="T1763" s="1">
        <f t="shared" si="83"/>
        <v>1.8030345192994644E-2</v>
      </c>
      <c r="U1763" s="1">
        <v>10</v>
      </c>
      <c r="V1763" s="1">
        <v>13</v>
      </c>
      <c r="W1763" s="1">
        <v>3</v>
      </c>
      <c r="X1763" s="1">
        <v>0</v>
      </c>
      <c r="Y1763" s="1">
        <v>1</v>
      </c>
      <c r="Z1763" s="1">
        <v>0</v>
      </c>
      <c r="AA1763" s="1">
        <v>0</v>
      </c>
      <c r="AB1763" s="1">
        <v>0</v>
      </c>
      <c r="AC1763" s="1" t="s">
        <v>41</v>
      </c>
      <c r="AD1763" s="1" t="s">
        <v>87</v>
      </c>
      <c r="AE1763" s="1" t="s">
        <v>40</v>
      </c>
      <c r="AF1763" s="3">
        <v>4724737.3246999998</v>
      </c>
      <c r="AG1763" s="3">
        <v>2596546.6605000002</v>
      </c>
      <c r="AH1763" s="3">
        <v>-75.507327000000004</v>
      </c>
      <c r="AI1763" s="3">
        <v>9.3896329999999999</v>
      </c>
    </row>
    <row r="1764" spans="1:35" ht="15.75" hidden="1" customHeight="1" x14ac:dyDescent="0.25">
      <c r="A1764" s="1" t="s">
        <v>109</v>
      </c>
      <c r="B1764" s="1" t="s">
        <v>118</v>
      </c>
      <c r="C1764" s="1" t="s">
        <v>119</v>
      </c>
      <c r="D1764" s="1">
        <v>37</v>
      </c>
      <c r="E1764" s="1">
        <v>1532</v>
      </c>
      <c r="F1764" s="1" t="s">
        <v>115</v>
      </c>
      <c r="G1764" s="2">
        <v>45812</v>
      </c>
      <c r="H1764" s="1" t="s">
        <v>49</v>
      </c>
      <c r="I1764" s="1" t="s">
        <v>37</v>
      </c>
      <c r="J1764" s="1" t="s">
        <v>112</v>
      </c>
      <c r="K1764" s="1">
        <v>6</v>
      </c>
      <c r="L1764" s="1">
        <v>59</v>
      </c>
      <c r="M1764" s="1" t="s">
        <v>52</v>
      </c>
      <c r="N1764" s="1" t="s">
        <v>40</v>
      </c>
      <c r="O1764" s="1">
        <v>36.200000000000003</v>
      </c>
      <c r="P1764" s="35">
        <f t="shared" si="82"/>
        <v>0.36200000000000004</v>
      </c>
      <c r="Q1764" s="1">
        <f t="shared" si="81"/>
        <v>0.11522817879853224</v>
      </c>
      <c r="R1764" s="1">
        <v>4</v>
      </c>
      <c r="S1764" s="1">
        <v>0.2</v>
      </c>
      <c r="T1764" s="1">
        <f t="shared" si="83"/>
        <v>1.0428150181267169E-2</v>
      </c>
      <c r="U1764" s="1">
        <v>0</v>
      </c>
      <c r="V1764" s="1">
        <v>3</v>
      </c>
      <c r="W1764" s="1"/>
      <c r="X1764" s="1"/>
      <c r="Y1764" s="1"/>
      <c r="Z1764" s="1"/>
      <c r="AA1764" s="1"/>
      <c r="AB1764" s="1"/>
      <c r="AC1764" s="1" t="s">
        <v>41</v>
      </c>
      <c r="AD1764" s="1" t="s">
        <v>87</v>
      </c>
      <c r="AE1764" s="1" t="s">
        <v>40</v>
      </c>
      <c r="AF1764" s="3">
        <v>4724742.4363000002</v>
      </c>
      <c r="AG1764" s="3">
        <v>2596539.4336000001</v>
      </c>
      <c r="AH1764" s="3">
        <v>-75.507279999999994</v>
      </c>
      <c r="AI1764" s="3">
        <v>9.3895680000000006</v>
      </c>
    </row>
    <row r="1765" spans="1:35" ht="15.75" hidden="1" customHeight="1" x14ac:dyDescent="0.25">
      <c r="A1765" s="1" t="s">
        <v>109</v>
      </c>
      <c r="B1765" s="1" t="s">
        <v>118</v>
      </c>
      <c r="C1765" s="1" t="s">
        <v>119</v>
      </c>
      <c r="D1765" s="1">
        <v>37</v>
      </c>
      <c r="E1765" s="1">
        <v>1533</v>
      </c>
      <c r="F1765" s="1" t="s">
        <v>115</v>
      </c>
      <c r="G1765" s="2">
        <v>45812</v>
      </c>
      <c r="H1765" s="1" t="s">
        <v>49</v>
      </c>
      <c r="I1765" s="1" t="s">
        <v>37</v>
      </c>
      <c r="J1765" s="1" t="s">
        <v>112</v>
      </c>
      <c r="K1765" s="1">
        <v>6</v>
      </c>
      <c r="L1765" s="1">
        <v>60</v>
      </c>
      <c r="M1765" s="1" t="s">
        <v>39</v>
      </c>
      <c r="N1765" s="1" t="s">
        <v>40</v>
      </c>
      <c r="O1765" s="1">
        <v>59.3</v>
      </c>
      <c r="P1765" s="35">
        <f t="shared" si="82"/>
        <v>0.59299999999999997</v>
      </c>
      <c r="Q1765" s="1">
        <f t="shared" si="81"/>
        <v>0.18875776250698786</v>
      </c>
      <c r="R1765" s="1">
        <v>10.8</v>
      </c>
      <c r="S1765" s="1">
        <v>8.8000000000000007</v>
      </c>
      <c r="T1765" s="1">
        <f t="shared" si="83"/>
        <v>2.7983338291660949E-2</v>
      </c>
      <c r="U1765" s="1">
        <v>12</v>
      </c>
      <c r="V1765" s="1">
        <v>15</v>
      </c>
      <c r="W1765" s="1">
        <v>4</v>
      </c>
      <c r="X1765" s="1">
        <v>0</v>
      </c>
      <c r="Y1765" s="1">
        <v>0</v>
      </c>
      <c r="Z1765" s="1">
        <v>0</v>
      </c>
      <c r="AA1765" s="1">
        <v>0</v>
      </c>
      <c r="AB1765" s="1">
        <v>0</v>
      </c>
      <c r="AC1765" s="1" t="s">
        <v>41</v>
      </c>
      <c r="AD1765" s="1" t="s">
        <v>87</v>
      </c>
      <c r="AE1765" s="1" t="s">
        <v>40</v>
      </c>
      <c r="AF1765" s="3">
        <v>4724738.2059000004</v>
      </c>
      <c r="AG1765" s="3">
        <v>2596531.6096999999</v>
      </c>
      <c r="AH1765" s="3">
        <v>-75.507317999999998</v>
      </c>
      <c r="AI1765" s="3">
        <v>9.3894970010000005</v>
      </c>
    </row>
    <row r="1766" spans="1:35" ht="15.75" hidden="1" customHeight="1" x14ac:dyDescent="0.25">
      <c r="A1766" s="1" t="s">
        <v>109</v>
      </c>
      <c r="B1766" s="1" t="s">
        <v>118</v>
      </c>
      <c r="C1766" s="1" t="s">
        <v>119</v>
      </c>
      <c r="D1766" s="1">
        <v>37</v>
      </c>
      <c r="E1766" s="1">
        <v>1534</v>
      </c>
      <c r="F1766" s="1" t="s">
        <v>115</v>
      </c>
      <c r="G1766" s="2">
        <v>45812</v>
      </c>
      <c r="H1766" s="1" t="s">
        <v>49</v>
      </c>
      <c r="I1766" s="1" t="s">
        <v>37</v>
      </c>
      <c r="J1766" s="1" t="s">
        <v>112</v>
      </c>
      <c r="K1766" s="1">
        <v>6</v>
      </c>
      <c r="L1766" s="1">
        <v>61</v>
      </c>
      <c r="M1766" s="1" t="s">
        <v>52</v>
      </c>
      <c r="N1766" s="1" t="s">
        <v>40</v>
      </c>
      <c r="O1766" s="1">
        <v>44</v>
      </c>
      <c r="P1766" s="35">
        <f t="shared" si="82"/>
        <v>0.44</v>
      </c>
      <c r="Q1766" s="1">
        <f t="shared" si="81"/>
        <v>0.14005634992086791</v>
      </c>
      <c r="R1766" s="1">
        <v>3.2</v>
      </c>
      <c r="S1766" s="1">
        <v>0.15</v>
      </c>
      <c r="T1766" s="1">
        <f t="shared" si="83"/>
        <v>1.5406198491295469E-2</v>
      </c>
      <c r="U1766" s="1">
        <v>0</v>
      </c>
      <c r="V1766" s="1">
        <v>2</v>
      </c>
      <c r="W1766" s="1"/>
      <c r="X1766" s="1"/>
      <c r="Y1766" s="1"/>
      <c r="Z1766" s="1"/>
      <c r="AA1766" s="1"/>
      <c r="AB1766" s="1"/>
      <c r="AC1766" s="1" t="s">
        <v>41</v>
      </c>
      <c r="AD1766" s="1" t="s">
        <v>87</v>
      </c>
      <c r="AE1766" s="1" t="s">
        <v>40</v>
      </c>
      <c r="AF1766" s="3">
        <v>4724732.6524999999</v>
      </c>
      <c r="AG1766" s="3">
        <v>2596538.5079000001</v>
      </c>
      <c r="AH1766" s="3">
        <v>-75.507368999999997</v>
      </c>
      <c r="AI1766" s="3">
        <v>9.3895590000000002</v>
      </c>
    </row>
    <row r="1767" spans="1:35" ht="15.75" hidden="1" customHeight="1" x14ac:dyDescent="0.25">
      <c r="A1767" s="1" t="s">
        <v>109</v>
      </c>
      <c r="B1767" s="1" t="s">
        <v>118</v>
      </c>
      <c r="C1767" s="1" t="s">
        <v>119</v>
      </c>
      <c r="D1767" s="1">
        <v>37</v>
      </c>
      <c r="E1767" s="1">
        <v>1535</v>
      </c>
      <c r="F1767" s="1" t="s">
        <v>115</v>
      </c>
      <c r="G1767" s="2">
        <v>45812</v>
      </c>
      <c r="H1767" s="1" t="s">
        <v>49</v>
      </c>
      <c r="I1767" s="1" t="s">
        <v>37</v>
      </c>
      <c r="J1767" s="1" t="s">
        <v>112</v>
      </c>
      <c r="K1767" s="1">
        <v>6</v>
      </c>
      <c r="L1767" s="1">
        <v>62</v>
      </c>
      <c r="M1767" s="1" t="s">
        <v>39</v>
      </c>
      <c r="N1767" s="1" t="s">
        <v>40</v>
      </c>
      <c r="O1767" s="1">
        <v>49</v>
      </c>
      <c r="P1767" s="35">
        <f t="shared" si="82"/>
        <v>0.49</v>
      </c>
      <c r="Q1767" s="1">
        <f t="shared" ref="Q1767:Q1830" si="84">(P1767/PI())</f>
        <v>0.15597184423005744</v>
      </c>
      <c r="R1767" s="1">
        <v>9.5</v>
      </c>
      <c r="S1767" s="1">
        <v>7.7</v>
      </c>
      <c r="T1767" s="1">
        <f t="shared" si="83"/>
        <v>1.9106550918182037E-2</v>
      </c>
      <c r="U1767" s="1">
        <v>0</v>
      </c>
      <c r="V1767" s="1">
        <v>5</v>
      </c>
      <c r="W1767" s="1">
        <v>4</v>
      </c>
      <c r="X1767" s="1">
        <v>0</v>
      </c>
      <c r="Y1767" s="1">
        <v>0</v>
      </c>
      <c r="Z1767" s="1">
        <v>0</v>
      </c>
      <c r="AA1767" s="1">
        <v>0</v>
      </c>
      <c r="AB1767" s="1">
        <v>1</v>
      </c>
      <c r="AC1767" s="1" t="s">
        <v>41</v>
      </c>
      <c r="AD1767" s="1" t="s">
        <v>87</v>
      </c>
      <c r="AE1767" s="1" t="s">
        <v>40</v>
      </c>
      <c r="AF1767" s="3">
        <v>4724743.2361000003</v>
      </c>
      <c r="AG1767" s="3">
        <v>2596543.7420999999</v>
      </c>
      <c r="AH1767" s="3">
        <v>-75.507272999999998</v>
      </c>
      <c r="AI1767" s="3">
        <v>9.3896069999999998</v>
      </c>
    </row>
    <row r="1768" spans="1:35" ht="15.75" hidden="1" customHeight="1" x14ac:dyDescent="0.25">
      <c r="A1768" s="1" t="s">
        <v>109</v>
      </c>
      <c r="B1768" s="1" t="s">
        <v>118</v>
      </c>
      <c r="C1768" s="1" t="s">
        <v>119</v>
      </c>
      <c r="D1768" s="1">
        <v>37</v>
      </c>
      <c r="E1768" s="1">
        <v>1536</v>
      </c>
      <c r="F1768" s="1" t="s">
        <v>115</v>
      </c>
      <c r="G1768" s="2">
        <v>45812</v>
      </c>
      <c r="H1768" s="1" t="s">
        <v>49</v>
      </c>
      <c r="I1768" s="1" t="s">
        <v>37</v>
      </c>
      <c r="J1768" s="1" t="s">
        <v>112</v>
      </c>
      <c r="K1768" s="1">
        <v>6</v>
      </c>
      <c r="L1768" s="1">
        <v>63</v>
      </c>
      <c r="M1768" s="1" t="s">
        <v>54</v>
      </c>
      <c r="N1768" s="1" t="s">
        <v>40</v>
      </c>
      <c r="O1768" s="1">
        <v>52</v>
      </c>
      <c r="P1768" s="35">
        <f t="shared" si="82"/>
        <v>0.52</v>
      </c>
      <c r="Q1768" s="1">
        <f t="shared" si="84"/>
        <v>0.16552114081557115</v>
      </c>
      <c r="R1768" s="1">
        <v>5</v>
      </c>
      <c r="S1768" s="1">
        <v>1.3</v>
      </c>
      <c r="T1768" s="1">
        <f t="shared" si="83"/>
        <v>2.1517748306024251E-2</v>
      </c>
      <c r="U1768" s="1">
        <v>0</v>
      </c>
      <c r="V1768" s="1">
        <v>4</v>
      </c>
      <c r="W1768" s="1"/>
      <c r="X1768" s="1"/>
      <c r="Y1768" s="1"/>
      <c r="Z1768" s="1"/>
      <c r="AA1768" s="1"/>
      <c r="AB1768" s="1"/>
      <c r="AC1768" s="1" t="s">
        <v>41</v>
      </c>
      <c r="AD1768" s="1" t="s">
        <v>87</v>
      </c>
      <c r="AE1768" s="1" t="s">
        <v>40</v>
      </c>
      <c r="AF1768" s="3">
        <v>4724745.5864000004</v>
      </c>
      <c r="AG1768" s="3">
        <v>2596549.8095999998</v>
      </c>
      <c r="AH1768" s="3">
        <v>-75.507251999999994</v>
      </c>
      <c r="AI1768" s="3">
        <v>9.3896620009999996</v>
      </c>
    </row>
    <row r="1769" spans="1:35" ht="15.75" hidden="1" customHeight="1" x14ac:dyDescent="0.25">
      <c r="A1769" s="1" t="s">
        <v>109</v>
      </c>
      <c r="B1769" s="1" t="s">
        <v>118</v>
      </c>
      <c r="C1769" s="1" t="s">
        <v>119</v>
      </c>
      <c r="D1769" s="1">
        <v>37</v>
      </c>
      <c r="E1769" s="1">
        <v>1537</v>
      </c>
      <c r="F1769" s="1" t="s">
        <v>115</v>
      </c>
      <c r="G1769" s="2">
        <v>45812</v>
      </c>
      <c r="H1769" s="1" t="s">
        <v>49</v>
      </c>
      <c r="I1769" s="1" t="s">
        <v>37</v>
      </c>
      <c r="J1769" s="1" t="s">
        <v>112</v>
      </c>
      <c r="K1769" s="1">
        <v>6</v>
      </c>
      <c r="L1769" s="1">
        <v>64</v>
      </c>
      <c r="M1769" s="1" t="s">
        <v>39</v>
      </c>
      <c r="N1769" s="1" t="s">
        <v>40</v>
      </c>
      <c r="O1769" s="1">
        <v>52.5</v>
      </c>
      <c r="P1769" s="35">
        <f t="shared" si="82"/>
        <v>0.52500000000000002</v>
      </c>
      <c r="Q1769" s="1">
        <f t="shared" si="84"/>
        <v>0.16711269024649011</v>
      </c>
      <c r="R1769" s="1">
        <v>10.199999999999999</v>
      </c>
      <c r="S1769" s="1">
        <v>8</v>
      </c>
      <c r="T1769" s="1">
        <f t="shared" si="83"/>
        <v>2.1933540594851829E-2</v>
      </c>
      <c r="U1769" s="1">
        <v>13</v>
      </c>
      <c r="V1769" s="1">
        <v>17</v>
      </c>
      <c r="W1769" s="1">
        <v>3</v>
      </c>
      <c r="X1769" s="1">
        <v>0</v>
      </c>
      <c r="Y1769" s="1">
        <v>1</v>
      </c>
      <c r="Z1769" s="1">
        <v>0</v>
      </c>
      <c r="AA1769" s="1">
        <v>0</v>
      </c>
      <c r="AB1769" s="1">
        <v>0</v>
      </c>
      <c r="AC1769" s="1" t="s">
        <v>41</v>
      </c>
      <c r="AD1769" s="1" t="s">
        <v>87</v>
      </c>
      <c r="AE1769" s="1" t="s">
        <v>40</v>
      </c>
      <c r="AF1769" s="3">
        <v>4724739.9452999998</v>
      </c>
      <c r="AG1769" s="3">
        <v>2596529.0529</v>
      </c>
      <c r="AH1769" s="3">
        <v>-75.507301999999996</v>
      </c>
      <c r="AI1769" s="3">
        <v>9.3894739999999999</v>
      </c>
    </row>
    <row r="1770" spans="1:35" ht="15.75" hidden="1" customHeight="1" x14ac:dyDescent="0.25">
      <c r="A1770" s="1" t="s">
        <v>109</v>
      </c>
      <c r="B1770" s="1" t="s">
        <v>118</v>
      </c>
      <c r="C1770" s="1" t="s">
        <v>119</v>
      </c>
      <c r="D1770" s="1">
        <v>37</v>
      </c>
      <c r="E1770" s="1">
        <v>1538</v>
      </c>
      <c r="F1770" s="1" t="s">
        <v>115</v>
      </c>
      <c r="G1770" s="2">
        <v>45812</v>
      </c>
      <c r="H1770" s="1" t="s">
        <v>49</v>
      </c>
      <c r="I1770" s="1" t="s">
        <v>37</v>
      </c>
      <c r="J1770" s="1" t="s">
        <v>112</v>
      </c>
      <c r="K1770" s="1">
        <v>6</v>
      </c>
      <c r="L1770" s="1">
        <v>65</v>
      </c>
      <c r="M1770" s="1" t="s">
        <v>54</v>
      </c>
      <c r="N1770" s="1" t="s">
        <v>40</v>
      </c>
      <c r="O1770" s="1">
        <v>64</v>
      </c>
      <c r="P1770" s="35">
        <f t="shared" ref="P1770:P1833" si="85">(O1770/100)</f>
        <v>0.64</v>
      </c>
      <c r="Q1770" s="1">
        <f t="shared" si="84"/>
        <v>0.20371832715762606</v>
      </c>
      <c r="R1770" s="1">
        <v>5.2</v>
      </c>
      <c r="S1770" s="1">
        <v>1.7</v>
      </c>
      <c r="T1770" s="1">
        <f t="shared" si="83"/>
        <v>3.2594932345220172E-2</v>
      </c>
      <c r="U1770" s="1">
        <v>0</v>
      </c>
      <c r="V1770" s="1">
        <v>3</v>
      </c>
      <c r="W1770" s="1"/>
      <c r="X1770" s="1"/>
      <c r="Y1770" s="1"/>
      <c r="Z1770" s="1"/>
      <c r="AA1770" s="1"/>
      <c r="AB1770" s="1"/>
      <c r="AC1770" s="1" t="s">
        <v>41</v>
      </c>
      <c r="AD1770" s="1" t="s">
        <v>87</v>
      </c>
      <c r="AE1770" s="1" t="s">
        <v>40</v>
      </c>
      <c r="AF1770" s="3">
        <v>4724746.4478000002</v>
      </c>
      <c r="AG1770" s="3">
        <v>2596531.9933000002</v>
      </c>
      <c r="AH1770" s="3">
        <v>-75.507243000000003</v>
      </c>
      <c r="AI1770" s="3">
        <v>9.3895010009999993</v>
      </c>
    </row>
    <row r="1771" spans="1:35" ht="15.75" hidden="1" customHeight="1" x14ac:dyDescent="0.25">
      <c r="A1771" s="1" t="s">
        <v>109</v>
      </c>
      <c r="B1771" s="1" t="s">
        <v>118</v>
      </c>
      <c r="C1771" s="1" t="s">
        <v>119</v>
      </c>
      <c r="D1771" s="1">
        <v>37</v>
      </c>
      <c r="E1771" s="1" t="s">
        <v>40</v>
      </c>
      <c r="F1771" s="1" t="s">
        <v>115</v>
      </c>
      <c r="G1771" s="2">
        <v>45812</v>
      </c>
      <c r="H1771" s="1" t="s">
        <v>49</v>
      </c>
      <c r="I1771" s="1" t="s">
        <v>37</v>
      </c>
      <c r="J1771" s="1" t="s">
        <v>112</v>
      </c>
      <c r="K1771" s="1">
        <v>6</v>
      </c>
      <c r="L1771" s="1">
        <v>66</v>
      </c>
      <c r="M1771" s="1" t="s">
        <v>44</v>
      </c>
      <c r="N1771" s="1">
        <v>1</v>
      </c>
      <c r="O1771" s="1" t="s">
        <v>40</v>
      </c>
      <c r="P1771" s="35"/>
      <c r="Q1771" s="1"/>
      <c r="R1771" s="1"/>
      <c r="S1771" s="1" t="s">
        <v>40</v>
      </c>
      <c r="T1771" s="1">
        <f t="shared" si="83"/>
        <v>0</v>
      </c>
      <c r="U1771" s="1" t="s">
        <v>40</v>
      </c>
      <c r="V1771" s="1" t="s">
        <v>40</v>
      </c>
      <c r="W1771" s="1"/>
      <c r="X1771" s="1"/>
      <c r="Y1771" s="1"/>
      <c r="Z1771" s="1"/>
      <c r="AA1771" s="1"/>
      <c r="AB1771" s="1"/>
      <c r="AC1771" s="1" t="s">
        <v>41</v>
      </c>
      <c r="AD1771" s="1" t="s">
        <v>87</v>
      </c>
      <c r="AE1771" s="1" t="s">
        <v>40</v>
      </c>
    </row>
    <row r="1772" spans="1:35" ht="15.75" hidden="1" customHeight="1" x14ac:dyDescent="0.25">
      <c r="A1772" s="1" t="s">
        <v>109</v>
      </c>
      <c r="B1772" s="1" t="s">
        <v>118</v>
      </c>
      <c r="C1772" s="1" t="s">
        <v>119</v>
      </c>
      <c r="D1772" s="1">
        <v>37</v>
      </c>
      <c r="E1772" s="1" t="s">
        <v>40</v>
      </c>
      <c r="F1772" s="1" t="s">
        <v>115</v>
      </c>
      <c r="G1772" s="2">
        <v>45812</v>
      </c>
      <c r="H1772" s="1" t="s">
        <v>49</v>
      </c>
      <c r="I1772" s="1" t="s">
        <v>37</v>
      </c>
      <c r="J1772" s="1" t="s">
        <v>112</v>
      </c>
      <c r="K1772" s="1">
        <v>6</v>
      </c>
      <c r="L1772" s="1">
        <v>67</v>
      </c>
      <c r="M1772" s="1" t="s">
        <v>47</v>
      </c>
      <c r="N1772" s="1">
        <v>9</v>
      </c>
      <c r="O1772" s="1" t="s">
        <v>40</v>
      </c>
      <c r="P1772" s="35"/>
      <c r="Q1772" s="1"/>
      <c r="R1772" s="1"/>
      <c r="S1772" s="1" t="s">
        <v>40</v>
      </c>
      <c r="T1772" s="1">
        <f t="shared" si="83"/>
        <v>0</v>
      </c>
      <c r="U1772" s="1" t="s">
        <v>40</v>
      </c>
      <c r="V1772" s="1" t="s">
        <v>40</v>
      </c>
      <c r="W1772" s="1"/>
      <c r="X1772" s="1"/>
      <c r="Y1772" s="1"/>
      <c r="Z1772" s="1"/>
      <c r="AA1772" s="1"/>
      <c r="AB1772" s="1"/>
      <c r="AC1772" s="1" t="s">
        <v>41</v>
      </c>
      <c r="AD1772" s="1" t="s">
        <v>87</v>
      </c>
      <c r="AE1772" s="1" t="s">
        <v>40</v>
      </c>
    </row>
    <row r="1773" spans="1:35" ht="15.75" hidden="1" customHeight="1" x14ac:dyDescent="0.25">
      <c r="A1773" s="1" t="s">
        <v>109</v>
      </c>
      <c r="B1773" s="1" t="s">
        <v>118</v>
      </c>
      <c r="C1773" s="1" t="s">
        <v>119</v>
      </c>
      <c r="D1773" s="1">
        <v>37</v>
      </c>
      <c r="E1773" s="1" t="s">
        <v>40</v>
      </c>
      <c r="F1773" s="1" t="s">
        <v>115</v>
      </c>
      <c r="G1773" s="2">
        <v>45812</v>
      </c>
      <c r="H1773" s="1" t="s">
        <v>49</v>
      </c>
      <c r="I1773" s="1" t="s">
        <v>37</v>
      </c>
      <c r="J1773" s="1" t="s">
        <v>112</v>
      </c>
      <c r="K1773" s="1">
        <v>6</v>
      </c>
      <c r="L1773" s="1">
        <v>68</v>
      </c>
      <c r="M1773" s="1" t="s">
        <v>46</v>
      </c>
      <c r="N1773" s="1">
        <v>2</v>
      </c>
      <c r="O1773" s="1" t="s">
        <v>40</v>
      </c>
      <c r="P1773" s="35"/>
      <c r="Q1773" s="1"/>
      <c r="R1773" s="1"/>
      <c r="S1773" s="1" t="s">
        <v>40</v>
      </c>
      <c r="T1773" s="1">
        <f t="shared" si="83"/>
        <v>0</v>
      </c>
      <c r="U1773" s="1" t="s">
        <v>40</v>
      </c>
      <c r="V1773" s="1" t="s">
        <v>40</v>
      </c>
      <c r="W1773" s="1"/>
      <c r="X1773" s="1"/>
      <c r="Y1773" s="1"/>
      <c r="Z1773" s="1"/>
      <c r="AA1773" s="1"/>
      <c r="AB1773" s="1"/>
      <c r="AC1773" s="1" t="s">
        <v>41</v>
      </c>
      <c r="AD1773" s="1" t="s">
        <v>87</v>
      </c>
      <c r="AE1773" s="1" t="s">
        <v>40</v>
      </c>
    </row>
    <row r="1774" spans="1:35" ht="15.75" hidden="1" customHeight="1" x14ac:dyDescent="0.25">
      <c r="A1774" s="1" t="s">
        <v>109</v>
      </c>
      <c r="B1774" s="1" t="s">
        <v>118</v>
      </c>
      <c r="C1774" s="1" t="s">
        <v>119</v>
      </c>
      <c r="D1774" s="1">
        <v>37</v>
      </c>
      <c r="E1774" s="1">
        <v>1539</v>
      </c>
      <c r="F1774" s="1" t="s">
        <v>115</v>
      </c>
      <c r="G1774" s="2">
        <v>45812</v>
      </c>
      <c r="H1774" s="1" t="s">
        <v>49</v>
      </c>
      <c r="I1774" s="1" t="s">
        <v>37</v>
      </c>
      <c r="J1774" s="1" t="s">
        <v>112</v>
      </c>
      <c r="K1774" s="1">
        <v>7</v>
      </c>
      <c r="L1774" s="1">
        <v>69</v>
      </c>
      <c r="M1774" s="1" t="s">
        <v>52</v>
      </c>
      <c r="N1774" s="1" t="s">
        <v>40</v>
      </c>
      <c r="O1774" s="1">
        <v>59.3</v>
      </c>
      <c r="P1774" s="35">
        <f t="shared" si="85"/>
        <v>0.59299999999999997</v>
      </c>
      <c r="Q1774" s="1">
        <f t="shared" si="84"/>
        <v>0.18875776250698786</v>
      </c>
      <c r="R1774" s="1">
        <v>5</v>
      </c>
      <c r="S1774" s="1">
        <v>0.2</v>
      </c>
      <c r="T1774" s="1">
        <f t="shared" si="83"/>
        <v>2.7983338291660949E-2</v>
      </c>
      <c r="U1774" s="1">
        <v>0</v>
      </c>
      <c r="V1774" s="1">
        <v>3</v>
      </c>
      <c r="W1774" s="1"/>
      <c r="X1774" s="1"/>
      <c r="Y1774" s="1"/>
      <c r="Z1774" s="1"/>
      <c r="AA1774" s="1"/>
      <c r="AB1774" s="1"/>
      <c r="AC1774" s="1" t="s">
        <v>41</v>
      </c>
      <c r="AD1774" s="1" t="s">
        <v>87</v>
      </c>
      <c r="AE1774" s="1" t="s">
        <v>40</v>
      </c>
      <c r="AF1774" s="3">
        <v>4724747.4159000004</v>
      </c>
      <c r="AG1774" s="3">
        <v>2596544.4865999999</v>
      </c>
      <c r="AH1774" s="3">
        <v>-75.507234999999994</v>
      </c>
      <c r="AI1774" s="3">
        <v>9.3896139999999999</v>
      </c>
    </row>
    <row r="1775" spans="1:35" ht="15.75" hidden="1" customHeight="1" x14ac:dyDescent="0.25">
      <c r="A1775" s="1" t="s">
        <v>109</v>
      </c>
      <c r="B1775" s="1" t="s">
        <v>118</v>
      </c>
      <c r="C1775" s="1" t="s">
        <v>119</v>
      </c>
      <c r="D1775" s="1">
        <v>37</v>
      </c>
      <c r="E1775" s="1">
        <v>1540</v>
      </c>
      <c r="F1775" s="1" t="s">
        <v>115</v>
      </c>
      <c r="G1775" s="2">
        <v>45812</v>
      </c>
      <c r="H1775" s="1" t="s">
        <v>49</v>
      </c>
      <c r="I1775" s="1" t="s">
        <v>37</v>
      </c>
      <c r="J1775" s="1" t="s">
        <v>112</v>
      </c>
      <c r="K1775" s="1">
        <v>7</v>
      </c>
      <c r="L1775" s="1">
        <v>70</v>
      </c>
      <c r="M1775" s="1" t="s">
        <v>52</v>
      </c>
      <c r="N1775" s="1" t="s">
        <v>40</v>
      </c>
      <c r="O1775" s="1">
        <v>50.5</v>
      </c>
      <c r="P1775" s="35">
        <f t="shared" si="85"/>
        <v>0.505</v>
      </c>
      <c r="Q1775" s="1">
        <f t="shared" si="84"/>
        <v>0.16074649252281431</v>
      </c>
      <c r="R1775" s="1">
        <v>3.8</v>
      </c>
      <c r="S1775" s="1">
        <v>0.5</v>
      </c>
      <c r="T1775" s="1">
        <f t="shared" si="83"/>
        <v>2.0294244681005307E-2</v>
      </c>
      <c r="U1775" s="1">
        <v>0</v>
      </c>
      <c r="V1775" s="1">
        <v>4</v>
      </c>
      <c r="W1775" s="1"/>
      <c r="X1775" s="1"/>
      <c r="Y1775" s="1"/>
      <c r="Z1775" s="1"/>
      <c r="AA1775" s="1"/>
      <c r="AB1775" s="1"/>
      <c r="AC1775" s="1" t="s">
        <v>41</v>
      </c>
      <c r="AD1775" s="1" t="s">
        <v>87</v>
      </c>
      <c r="AE1775" s="1" t="s">
        <v>40</v>
      </c>
      <c r="AF1775" s="3">
        <v>4724746.9236000003</v>
      </c>
      <c r="AG1775" s="3">
        <v>2596537.0784999998</v>
      </c>
      <c r="AH1775" s="3">
        <v>-75.507238999999998</v>
      </c>
      <c r="AI1775" s="3">
        <v>9.3895470010000004</v>
      </c>
    </row>
    <row r="1776" spans="1:35" ht="15.75" hidden="1" customHeight="1" x14ac:dyDescent="0.25">
      <c r="A1776" s="1" t="s">
        <v>109</v>
      </c>
      <c r="B1776" s="1" t="s">
        <v>118</v>
      </c>
      <c r="C1776" s="1" t="s">
        <v>119</v>
      </c>
      <c r="D1776" s="1">
        <v>37</v>
      </c>
      <c r="E1776" s="1">
        <v>1541</v>
      </c>
      <c r="F1776" s="1" t="s">
        <v>115</v>
      </c>
      <c r="G1776" s="2">
        <v>45812</v>
      </c>
      <c r="H1776" s="1" t="s">
        <v>49</v>
      </c>
      <c r="I1776" s="1" t="s">
        <v>37</v>
      </c>
      <c r="J1776" s="1" t="s">
        <v>112</v>
      </c>
      <c r="K1776" s="1">
        <v>7</v>
      </c>
      <c r="L1776" s="1">
        <v>71</v>
      </c>
      <c r="M1776" s="1" t="s">
        <v>52</v>
      </c>
      <c r="N1776" s="1" t="s">
        <v>40</v>
      </c>
      <c r="O1776" s="1">
        <v>62</v>
      </c>
      <c r="P1776" s="35">
        <f t="shared" si="85"/>
        <v>0.62</v>
      </c>
      <c r="Q1776" s="1">
        <f t="shared" si="84"/>
        <v>0.19735212943395022</v>
      </c>
      <c r="R1776" s="1">
        <v>4.8</v>
      </c>
      <c r="S1776" s="1">
        <v>0.4</v>
      </c>
      <c r="T1776" s="1">
        <f t="shared" si="83"/>
        <v>3.0589580062262284E-2</v>
      </c>
      <c r="U1776" s="1">
        <v>0</v>
      </c>
      <c r="V1776" s="1">
        <v>4</v>
      </c>
      <c r="W1776" s="1"/>
      <c r="X1776" s="1"/>
      <c r="Y1776" s="1"/>
      <c r="Z1776" s="1"/>
      <c r="AA1776" s="1"/>
      <c r="AB1776" s="1"/>
      <c r="AC1776" s="1" t="s">
        <v>41</v>
      </c>
      <c r="AD1776" s="1" t="s">
        <v>87</v>
      </c>
      <c r="AE1776" s="1" t="s">
        <v>40</v>
      </c>
      <c r="AF1776" s="3">
        <v>4724746.8104999997</v>
      </c>
      <c r="AG1776" s="3">
        <v>2596536.6368</v>
      </c>
      <c r="AH1776" s="3">
        <v>-75.507239999999996</v>
      </c>
      <c r="AI1776" s="3">
        <v>9.3895429999999998</v>
      </c>
    </row>
    <row r="1777" spans="1:35" ht="15.75" hidden="1" customHeight="1" x14ac:dyDescent="0.25">
      <c r="A1777" s="1" t="s">
        <v>109</v>
      </c>
      <c r="B1777" s="1" t="s">
        <v>118</v>
      </c>
      <c r="C1777" s="1" t="s">
        <v>119</v>
      </c>
      <c r="D1777" s="1">
        <v>37</v>
      </c>
      <c r="E1777" s="1">
        <v>1542</v>
      </c>
      <c r="F1777" s="1" t="s">
        <v>115</v>
      </c>
      <c r="G1777" s="2">
        <v>45812</v>
      </c>
      <c r="H1777" s="1" t="s">
        <v>49</v>
      </c>
      <c r="I1777" s="1" t="s">
        <v>37</v>
      </c>
      <c r="J1777" s="1" t="s">
        <v>112</v>
      </c>
      <c r="K1777" s="1">
        <v>7</v>
      </c>
      <c r="L1777" s="1">
        <v>72</v>
      </c>
      <c r="M1777" s="1" t="s">
        <v>52</v>
      </c>
      <c r="N1777" s="1" t="s">
        <v>40</v>
      </c>
      <c r="O1777" s="1">
        <v>41</v>
      </c>
      <c r="P1777" s="35">
        <f t="shared" si="85"/>
        <v>0.41</v>
      </c>
      <c r="Q1777" s="1">
        <f t="shared" si="84"/>
        <v>0.13050705333535417</v>
      </c>
      <c r="R1777" s="1">
        <v>2.5</v>
      </c>
      <c r="S1777" s="1">
        <v>0.4</v>
      </c>
      <c r="T1777" s="1">
        <f t="shared" si="83"/>
        <v>1.3376972966873802E-2</v>
      </c>
      <c r="U1777" s="1">
        <v>0</v>
      </c>
      <c r="V1777" s="1">
        <v>3</v>
      </c>
      <c r="W1777" s="1"/>
      <c r="X1777" s="1"/>
      <c r="Y1777" s="1"/>
      <c r="Z1777" s="1"/>
      <c r="AA1777" s="1"/>
      <c r="AB1777" s="1"/>
      <c r="AC1777" s="1" t="s">
        <v>41</v>
      </c>
      <c r="AD1777" s="1" t="s">
        <v>87</v>
      </c>
      <c r="AE1777" s="1" t="s">
        <v>40</v>
      </c>
      <c r="AF1777" s="3">
        <v>4724751.7412</v>
      </c>
      <c r="AG1777" s="3">
        <v>2596534.8316000002</v>
      </c>
      <c r="AH1777" s="3">
        <v>-75.507194999999996</v>
      </c>
      <c r="AI1777" s="3">
        <v>9.3895269999999993</v>
      </c>
    </row>
    <row r="1778" spans="1:35" ht="15.75" hidden="1" customHeight="1" x14ac:dyDescent="0.25">
      <c r="A1778" s="1" t="s">
        <v>109</v>
      </c>
      <c r="B1778" s="1" t="s">
        <v>118</v>
      </c>
      <c r="C1778" s="1" t="s">
        <v>119</v>
      </c>
      <c r="D1778" s="1">
        <v>37</v>
      </c>
      <c r="E1778" s="1">
        <v>1543</v>
      </c>
      <c r="F1778" s="1" t="s">
        <v>115</v>
      </c>
      <c r="G1778" s="2">
        <v>45812</v>
      </c>
      <c r="H1778" s="1" t="s">
        <v>49</v>
      </c>
      <c r="I1778" s="1" t="s">
        <v>37</v>
      </c>
      <c r="J1778" s="1" t="s">
        <v>112</v>
      </c>
      <c r="K1778" s="1">
        <v>7</v>
      </c>
      <c r="L1778" s="1">
        <v>73</v>
      </c>
      <c r="M1778" s="1" t="s">
        <v>54</v>
      </c>
      <c r="N1778" s="1" t="s">
        <v>40</v>
      </c>
      <c r="O1778" s="1">
        <v>67.099999999999994</v>
      </c>
      <c r="P1778" s="35">
        <f t="shared" si="85"/>
        <v>0.67099999999999993</v>
      </c>
      <c r="Q1778" s="1">
        <f t="shared" si="84"/>
        <v>0.21358593362932352</v>
      </c>
      <c r="R1778" s="1">
        <v>5.2</v>
      </c>
      <c r="S1778" s="1">
        <v>1.9</v>
      </c>
      <c r="T1778" s="1">
        <f t="shared" si="83"/>
        <v>3.5829040366319016E-2</v>
      </c>
      <c r="U1778" s="1">
        <v>0</v>
      </c>
      <c r="V1778" s="1">
        <v>4</v>
      </c>
      <c r="W1778" s="1"/>
      <c r="X1778" s="1"/>
      <c r="Y1778" s="1"/>
      <c r="Z1778" s="1"/>
      <c r="AA1778" s="1"/>
      <c r="AB1778" s="1"/>
      <c r="AC1778" s="1" t="s">
        <v>41</v>
      </c>
      <c r="AD1778" s="1" t="s">
        <v>87</v>
      </c>
      <c r="AE1778" s="1" t="s">
        <v>40</v>
      </c>
      <c r="AF1778" s="3">
        <v>4724748.7823000001</v>
      </c>
      <c r="AG1778" s="3">
        <v>2596535.8484</v>
      </c>
      <c r="AH1778" s="3">
        <v>-75.507221999999999</v>
      </c>
      <c r="AI1778" s="3">
        <v>9.3895360009999997</v>
      </c>
    </row>
    <row r="1779" spans="1:35" ht="15.75" hidden="1" customHeight="1" x14ac:dyDescent="0.25">
      <c r="A1779" s="1" t="s">
        <v>109</v>
      </c>
      <c r="B1779" s="1" t="s">
        <v>118</v>
      </c>
      <c r="C1779" s="1" t="s">
        <v>119</v>
      </c>
      <c r="D1779" s="1">
        <v>37</v>
      </c>
      <c r="E1779" s="1">
        <v>1544</v>
      </c>
      <c r="F1779" s="1" t="s">
        <v>115</v>
      </c>
      <c r="G1779" s="2">
        <v>45812</v>
      </c>
      <c r="H1779" s="1" t="s">
        <v>49</v>
      </c>
      <c r="I1779" s="1" t="s">
        <v>37</v>
      </c>
      <c r="J1779" s="1" t="s">
        <v>112</v>
      </c>
      <c r="K1779" s="1">
        <v>7</v>
      </c>
      <c r="L1779" s="1">
        <v>74</v>
      </c>
      <c r="M1779" s="1" t="s">
        <v>39</v>
      </c>
      <c r="N1779" s="1" t="s">
        <v>40</v>
      </c>
      <c r="O1779" s="1">
        <v>49.8</v>
      </c>
      <c r="P1779" s="35">
        <f t="shared" si="85"/>
        <v>0.498</v>
      </c>
      <c r="Q1779" s="1">
        <f t="shared" si="84"/>
        <v>0.15851832331952775</v>
      </c>
      <c r="R1779" s="1">
        <v>10.8</v>
      </c>
      <c r="S1779" s="1">
        <v>8.5</v>
      </c>
      <c r="T1779" s="1">
        <f t="shared" ref="T1779:T1842" si="86">(PI()/4)*Q1779*Q1779</f>
        <v>1.9735531253281206E-2</v>
      </c>
      <c r="U1779" s="1">
        <v>0</v>
      </c>
      <c r="V1779" s="1">
        <v>5</v>
      </c>
      <c r="W1779" s="1">
        <v>4</v>
      </c>
      <c r="X1779" s="1">
        <v>0</v>
      </c>
      <c r="Y1779" s="1">
        <v>0</v>
      </c>
      <c r="Z1779" s="1">
        <v>0</v>
      </c>
      <c r="AA1779" s="1">
        <v>0</v>
      </c>
      <c r="AB1779" s="1">
        <v>0</v>
      </c>
      <c r="AC1779" s="1" t="s">
        <v>41</v>
      </c>
      <c r="AD1779" s="1" t="s">
        <v>87</v>
      </c>
      <c r="AE1779" s="1" t="s">
        <v>40</v>
      </c>
      <c r="AF1779" s="3">
        <v>4724747.6655999999</v>
      </c>
      <c r="AG1779" s="3">
        <v>2596533.3119999999</v>
      </c>
      <c r="AH1779" s="3">
        <v>-75.507232000000002</v>
      </c>
      <c r="AI1779" s="3">
        <v>9.3895130000000009</v>
      </c>
    </row>
    <row r="1780" spans="1:35" ht="15.75" hidden="1" customHeight="1" x14ac:dyDescent="0.25">
      <c r="A1780" s="1" t="s">
        <v>109</v>
      </c>
      <c r="B1780" s="1" t="s">
        <v>118</v>
      </c>
      <c r="C1780" s="1" t="s">
        <v>119</v>
      </c>
      <c r="D1780" s="1">
        <v>37</v>
      </c>
      <c r="E1780" s="1">
        <v>1545</v>
      </c>
      <c r="F1780" s="1" t="s">
        <v>115</v>
      </c>
      <c r="G1780" s="2">
        <v>45812</v>
      </c>
      <c r="H1780" s="1" t="s">
        <v>49</v>
      </c>
      <c r="I1780" s="1" t="s">
        <v>37</v>
      </c>
      <c r="J1780" s="1" t="s">
        <v>112</v>
      </c>
      <c r="K1780" s="1">
        <v>8</v>
      </c>
      <c r="L1780" s="1">
        <v>75</v>
      </c>
      <c r="M1780" s="1" t="s">
        <v>39</v>
      </c>
      <c r="N1780" s="1" t="s">
        <v>40</v>
      </c>
      <c r="O1780" s="1">
        <v>52.6</v>
      </c>
      <c r="P1780" s="35">
        <f t="shared" si="85"/>
        <v>0.52600000000000002</v>
      </c>
      <c r="Q1780" s="1">
        <f t="shared" si="84"/>
        <v>0.1674310001326739</v>
      </c>
      <c r="R1780" s="1">
        <v>10.5</v>
      </c>
      <c r="S1780" s="1">
        <v>8.5</v>
      </c>
      <c r="T1780" s="1">
        <f t="shared" si="86"/>
        <v>2.201717651744662E-2</v>
      </c>
      <c r="U1780" s="1">
        <v>0</v>
      </c>
      <c r="V1780" s="1">
        <v>5</v>
      </c>
      <c r="W1780" s="1">
        <v>4</v>
      </c>
      <c r="X1780" s="1">
        <v>0</v>
      </c>
      <c r="Y1780" s="1">
        <v>0</v>
      </c>
      <c r="Z1780" s="1">
        <v>0</v>
      </c>
      <c r="AA1780" s="1">
        <v>0</v>
      </c>
      <c r="AB1780" s="1">
        <v>0</v>
      </c>
      <c r="AC1780" s="1" t="s">
        <v>41</v>
      </c>
      <c r="AD1780" s="1" t="s">
        <v>87</v>
      </c>
      <c r="AE1780" s="1" t="s">
        <v>40</v>
      </c>
      <c r="AF1780" s="3">
        <v>4724750.1668999996</v>
      </c>
      <c r="AG1780" s="3">
        <v>2596545.1307000001</v>
      </c>
      <c r="AH1780" s="3">
        <v>-75.507210000000001</v>
      </c>
      <c r="AI1780" s="3">
        <v>9.3896200000000007</v>
      </c>
    </row>
    <row r="1781" spans="1:35" ht="15.75" hidden="1" customHeight="1" x14ac:dyDescent="0.25">
      <c r="A1781" s="1" t="s">
        <v>109</v>
      </c>
      <c r="B1781" s="1" t="s">
        <v>118</v>
      </c>
      <c r="C1781" s="1" t="s">
        <v>119</v>
      </c>
      <c r="D1781" s="1">
        <v>37</v>
      </c>
      <c r="E1781" s="1">
        <v>1546</v>
      </c>
      <c r="F1781" s="1" t="s">
        <v>115</v>
      </c>
      <c r="G1781" s="2">
        <v>45812</v>
      </c>
      <c r="H1781" s="1" t="s">
        <v>49</v>
      </c>
      <c r="I1781" s="1" t="s">
        <v>37</v>
      </c>
      <c r="J1781" s="1" t="s">
        <v>112</v>
      </c>
      <c r="K1781" s="1">
        <v>8</v>
      </c>
      <c r="L1781" s="1">
        <v>76</v>
      </c>
      <c r="M1781" s="1" t="s">
        <v>52</v>
      </c>
      <c r="N1781" s="1" t="s">
        <v>40</v>
      </c>
      <c r="O1781" s="1">
        <v>59.5</v>
      </c>
      <c r="P1781" s="35">
        <f t="shared" si="85"/>
        <v>0.59499999999999997</v>
      </c>
      <c r="Q1781" s="1">
        <f t="shared" si="84"/>
        <v>0.18939438227935546</v>
      </c>
      <c r="R1781" s="1">
        <v>4</v>
      </c>
      <c r="S1781" s="1">
        <v>0.15</v>
      </c>
      <c r="T1781" s="1">
        <f t="shared" si="86"/>
        <v>2.8172414364054123E-2</v>
      </c>
      <c r="U1781" s="1">
        <v>0</v>
      </c>
      <c r="V1781" s="1">
        <v>4</v>
      </c>
      <c r="W1781" s="1"/>
      <c r="X1781" s="1"/>
      <c r="Y1781" s="1"/>
      <c r="Z1781" s="1"/>
      <c r="AA1781" s="1"/>
      <c r="AB1781" s="1"/>
      <c r="AC1781" s="1" t="s">
        <v>41</v>
      </c>
      <c r="AD1781" s="1" t="s">
        <v>87</v>
      </c>
      <c r="AE1781" s="1" t="s">
        <v>40</v>
      </c>
      <c r="AF1781" s="3">
        <v>4724757.1277999999</v>
      </c>
      <c r="AG1781" s="3">
        <v>2596535.3462999999</v>
      </c>
      <c r="AH1781" s="3">
        <v>-75.507146000000006</v>
      </c>
      <c r="AI1781" s="3">
        <v>9.3895320009999992</v>
      </c>
    </row>
    <row r="1782" spans="1:35" ht="15.75" hidden="1" customHeight="1" x14ac:dyDescent="0.25">
      <c r="A1782" s="1" t="s">
        <v>109</v>
      </c>
      <c r="B1782" s="1" t="s">
        <v>118</v>
      </c>
      <c r="C1782" s="1" t="s">
        <v>119</v>
      </c>
      <c r="D1782" s="1">
        <v>37</v>
      </c>
      <c r="E1782" s="1">
        <v>1547</v>
      </c>
      <c r="F1782" s="1" t="s">
        <v>115</v>
      </c>
      <c r="G1782" s="2">
        <v>45812</v>
      </c>
      <c r="H1782" s="1" t="s">
        <v>49</v>
      </c>
      <c r="I1782" s="1" t="s">
        <v>37</v>
      </c>
      <c r="J1782" s="1" t="s">
        <v>112</v>
      </c>
      <c r="K1782" s="1">
        <v>8</v>
      </c>
      <c r="L1782" s="1">
        <v>77</v>
      </c>
      <c r="M1782" s="1" t="s">
        <v>39</v>
      </c>
      <c r="N1782" s="1" t="s">
        <v>40</v>
      </c>
      <c r="O1782" s="1">
        <v>67.599999999999994</v>
      </c>
      <c r="P1782" s="35">
        <f t="shared" si="85"/>
        <v>0.67599999999999993</v>
      </c>
      <c r="Q1782" s="1">
        <f t="shared" si="84"/>
        <v>0.21517748306024248</v>
      </c>
      <c r="R1782" s="1">
        <v>9.5</v>
      </c>
      <c r="S1782" s="1">
        <v>7.5</v>
      </c>
      <c r="T1782" s="1">
        <f t="shared" si="86"/>
        <v>3.6364994637180972E-2</v>
      </c>
      <c r="U1782" s="1">
        <v>0</v>
      </c>
      <c r="V1782" s="1">
        <v>5</v>
      </c>
      <c r="W1782" s="1">
        <v>3</v>
      </c>
      <c r="X1782" s="1">
        <v>0</v>
      </c>
      <c r="Y1782" s="1">
        <v>0</v>
      </c>
      <c r="Z1782" s="1">
        <v>0</v>
      </c>
      <c r="AA1782" s="1">
        <v>0</v>
      </c>
      <c r="AB1782" s="1">
        <v>0</v>
      </c>
      <c r="AC1782" s="1" t="s">
        <v>41</v>
      </c>
      <c r="AD1782" s="1" t="s">
        <v>87</v>
      </c>
      <c r="AE1782" s="1" t="s">
        <v>40</v>
      </c>
      <c r="AF1782" s="3">
        <v>4724756.7247000001</v>
      </c>
      <c r="AG1782" s="3">
        <v>2596540.4377000001</v>
      </c>
      <c r="AH1782" s="3">
        <v>-75.507149999999996</v>
      </c>
      <c r="AI1782" s="3">
        <v>9.3895780000000002</v>
      </c>
    </row>
    <row r="1783" spans="1:35" ht="15.75" hidden="1" customHeight="1" x14ac:dyDescent="0.25">
      <c r="A1783" s="1" t="s">
        <v>109</v>
      </c>
      <c r="B1783" s="1" t="s">
        <v>118</v>
      </c>
      <c r="C1783" s="1" t="s">
        <v>119</v>
      </c>
      <c r="D1783" s="1">
        <v>37</v>
      </c>
      <c r="E1783" s="1">
        <v>1548</v>
      </c>
      <c r="F1783" s="1" t="s">
        <v>115</v>
      </c>
      <c r="G1783" s="2">
        <v>45812</v>
      </c>
      <c r="H1783" s="1" t="s">
        <v>49</v>
      </c>
      <c r="I1783" s="1" t="s">
        <v>37</v>
      </c>
      <c r="J1783" s="1" t="s">
        <v>112</v>
      </c>
      <c r="K1783" s="1">
        <v>8</v>
      </c>
      <c r="L1783" s="1">
        <v>78</v>
      </c>
      <c r="M1783" s="1" t="s">
        <v>39</v>
      </c>
      <c r="N1783" s="1" t="s">
        <v>40</v>
      </c>
      <c r="O1783" s="1">
        <v>57.6</v>
      </c>
      <c r="P1783" s="35">
        <f t="shared" si="85"/>
        <v>0.57600000000000007</v>
      </c>
      <c r="Q1783" s="1">
        <f t="shared" si="84"/>
        <v>0.18334649444186346</v>
      </c>
      <c r="R1783" s="1">
        <v>10</v>
      </c>
      <c r="S1783" s="1">
        <v>8</v>
      </c>
      <c r="T1783" s="1">
        <f t="shared" si="86"/>
        <v>2.6401895199628343E-2</v>
      </c>
      <c r="U1783" s="1">
        <v>0</v>
      </c>
      <c r="V1783" s="1">
        <v>6</v>
      </c>
      <c r="W1783" s="1">
        <v>3</v>
      </c>
      <c r="X1783" s="1">
        <v>0</v>
      </c>
      <c r="Y1783" s="1">
        <v>0</v>
      </c>
      <c r="Z1783" s="1">
        <v>0</v>
      </c>
      <c r="AA1783" s="1">
        <v>0</v>
      </c>
      <c r="AB1783" s="1">
        <v>0</v>
      </c>
      <c r="AC1783" s="1" t="s">
        <v>41</v>
      </c>
      <c r="AD1783" s="1" t="s">
        <v>87</v>
      </c>
      <c r="AE1783" s="1" t="s">
        <v>40</v>
      </c>
      <c r="AF1783" s="3">
        <v>4724752.2397999996</v>
      </c>
      <c r="AG1783" s="3">
        <v>2596543.1247</v>
      </c>
      <c r="AH1783" s="3">
        <v>-75.507191000000006</v>
      </c>
      <c r="AI1783" s="3">
        <v>9.389602</v>
      </c>
    </row>
    <row r="1784" spans="1:35" ht="15.75" hidden="1" customHeight="1" x14ac:dyDescent="0.25">
      <c r="A1784" s="1" t="s">
        <v>109</v>
      </c>
      <c r="B1784" s="1" t="s">
        <v>118</v>
      </c>
      <c r="C1784" s="1" t="s">
        <v>119</v>
      </c>
      <c r="D1784" s="1">
        <v>37</v>
      </c>
      <c r="E1784" s="1">
        <v>1549</v>
      </c>
      <c r="F1784" s="1" t="s">
        <v>115</v>
      </c>
      <c r="G1784" s="2">
        <v>45812</v>
      </c>
      <c r="H1784" s="1" t="s">
        <v>49</v>
      </c>
      <c r="I1784" s="1" t="s">
        <v>37</v>
      </c>
      <c r="J1784" s="1" t="s">
        <v>112</v>
      </c>
      <c r="K1784" s="1">
        <v>8</v>
      </c>
      <c r="L1784" s="1">
        <v>79</v>
      </c>
      <c r="M1784" s="1" t="s">
        <v>39</v>
      </c>
      <c r="N1784" s="1" t="s">
        <v>40</v>
      </c>
      <c r="O1784" s="1">
        <v>52</v>
      </c>
      <c r="P1784" s="35">
        <f t="shared" si="85"/>
        <v>0.52</v>
      </c>
      <c r="Q1784" s="1">
        <f t="shared" si="84"/>
        <v>0.16552114081557115</v>
      </c>
      <c r="R1784" s="1">
        <v>9</v>
      </c>
      <c r="S1784" s="1">
        <v>7</v>
      </c>
      <c r="T1784" s="1">
        <f t="shared" si="86"/>
        <v>2.1517748306024251E-2</v>
      </c>
      <c r="U1784" s="1">
        <v>0</v>
      </c>
      <c r="V1784" s="1">
        <v>4</v>
      </c>
      <c r="W1784" s="1">
        <v>3</v>
      </c>
      <c r="X1784" s="1">
        <v>0</v>
      </c>
      <c r="Y1784" s="1">
        <v>0</v>
      </c>
      <c r="Z1784" s="1">
        <v>0</v>
      </c>
      <c r="AA1784" s="1">
        <v>0</v>
      </c>
      <c r="AB1784" s="1">
        <v>0</v>
      </c>
      <c r="AC1784" s="1" t="s">
        <v>45</v>
      </c>
      <c r="AD1784" s="1" t="s">
        <v>87</v>
      </c>
      <c r="AE1784" s="1" t="s">
        <v>40</v>
      </c>
      <c r="AF1784" s="3">
        <v>4724756.2766000004</v>
      </c>
      <c r="AG1784" s="3">
        <v>2596539.2241000002</v>
      </c>
      <c r="AH1784" s="3">
        <v>-75.507154</v>
      </c>
      <c r="AI1784" s="3">
        <v>9.3895669999999996</v>
      </c>
    </row>
    <row r="1785" spans="1:35" ht="15.75" hidden="1" customHeight="1" x14ac:dyDescent="0.25">
      <c r="A1785" s="1" t="s">
        <v>109</v>
      </c>
      <c r="B1785" s="1" t="s">
        <v>118</v>
      </c>
      <c r="C1785" s="1" t="s">
        <v>119</v>
      </c>
      <c r="D1785" s="1">
        <v>37</v>
      </c>
      <c r="E1785" s="1">
        <v>1550</v>
      </c>
      <c r="F1785" s="1" t="s">
        <v>115</v>
      </c>
      <c r="G1785" s="2">
        <v>45812</v>
      </c>
      <c r="H1785" s="1" t="s">
        <v>49</v>
      </c>
      <c r="I1785" s="1" t="s">
        <v>37</v>
      </c>
      <c r="J1785" s="1" t="s">
        <v>112</v>
      </c>
      <c r="K1785" s="1">
        <v>8</v>
      </c>
      <c r="L1785" s="1">
        <v>80</v>
      </c>
      <c r="M1785" s="1" t="s">
        <v>52</v>
      </c>
      <c r="N1785" s="1" t="s">
        <v>40</v>
      </c>
      <c r="O1785" s="1">
        <v>36.5</v>
      </c>
      <c r="P1785" s="35">
        <f t="shared" si="85"/>
        <v>0.36499999999999999</v>
      </c>
      <c r="Q1785" s="1">
        <f t="shared" si="84"/>
        <v>0.1161831084570836</v>
      </c>
      <c r="R1785" s="1">
        <v>4.0999999999999996</v>
      </c>
      <c r="S1785" s="1">
        <v>0.4</v>
      </c>
      <c r="T1785" s="1">
        <f t="shared" si="86"/>
        <v>1.0601708646708879E-2</v>
      </c>
      <c r="U1785" s="1">
        <v>0</v>
      </c>
      <c r="V1785" s="1">
        <v>3</v>
      </c>
      <c r="W1785" s="1"/>
      <c r="X1785" s="1"/>
      <c r="Y1785" s="1"/>
      <c r="Z1785" s="1"/>
      <c r="AA1785" s="1"/>
      <c r="AB1785" s="1"/>
      <c r="AC1785" s="1" t="s">
        <v>41</v>
      </c>
      <c r="AD1785" s="1" t="s">
        <v>87</v>
      </c>
      <c r="AE1785" s="1" t="s">
        <v>40</v>
      </c>
      <c r="AF1785" s="3">
        <v>4724757.9393999996</v>
      </c>
      <c r="AG1785" s="3">
        <v>2596541.3139999998</v>
      </c>
      <c r="AH1785" s="3">
        <v>-75.507138999999995</v>
      </c>
      <c r="AI1785" s="3">
        <v>9.3895859999999995</v>
      </c>
    </row>
    <row r="1786" spans="1:35" ht="15.75" hidden="1" customHeight="1" x14ac:dyDescent="0.25">
      <c r="A1786" s="1" t="s">
        <v>109</v>
      </c>
      <c r="B1786" s="1" t="s">
        <v>118</v>
      </c>
      <c r="C1786" s="1" t="s">
        <v>119</v>
      </c>
      <c r="D1786" s="1">
        <v>37</v>
      </c>
      <c r="E1786" s="1">
        <v>1551</v>
      </c>
      <c r="F1786" s="1" t="s">
        <v>115</v>
      </c>
      <c r="G1786" s="2">
        <v>45812</v>
      </c>
      <c r="H1786" s="1" t="s">
        <v>49</v>
      </c>
      <c r="I1786" s="1" t="s">
        <v>37</v>
      </c>
      <c r="J1786" s="1" t="s">
        <v>112</v>
      </c>
      <c r="K1786" s="1">
        <v>8</v>
      </c>
      <c r="L1786" s="1">
        <v>81</v>
      </c>
      <c r="M1786" s="1" t="s">
        <v>39</v>
      </c>
      <c r="N1786" s="1" t="s">
        <v>40</v>
      </c>
      <c r="O1786" s="1">
        <v>57.3</v>
      </c>
      <c r="P1786" s="35">
        <f t="shared" si="85"/>
        <v>0.57299999999999995</v>
      </c>
      <c r="Q1786" s="1">
        <f t="shared" si="84"/>
        <v>0.18239156478331206</v>
      </c>
      <c r="R1786" s="1">
        <v>10.3</v>
      </c>
      <c r="S1786" s="1">
        <v>8.5</v>
      </c>
      <c r="T1786" s="1">
        <f t="shared" si="86"/>
        <v>2.6127591655209451E-2</v>
      </c>
      <c r="U1786" s="1">
        <v>0</v>
      </c>
      <c r="V1786" s="1">
        <v>6</v>
      </c>
      <c r="W1786" s="1">
        <v>3</v>
      </c>
      <c r="X1786" s="1">
        <v>0</v>
      </c>
      <c r="Y1786" s="1">
        <v>0</v>
      </c>
      <c r="Z1786" s="1">
        <v>0</v>
      </c>
      <c r="AA1786" s="1">
        <v>0</v>
      </c>
      <c r="AB1786" s="1">
        <v>0</v>
      </c>
      <c r="AC1786" s="1" t="s">
        <v>41</v>
      </c>
      <c r="AD1786" s="1" t="s">
        <v>87</v>
      </c>
      <c r="AE1786" s="1" t="s">
        <v>40</v>
      </c>
      <c r="AF1786" s="3">
        <v>4724745.2126000002</v>
      </c>
      <c r="AG1786" s="3">
        <v>2596543.6173999999</v>
      </c>
      <c r="AH1786" s="3">
        <v>-75.507255000000001</v>
      </c>
      <c r="AI1786" s="3">
        <v>9.3896060000000006</v>
      </c>
    </row>
    <row r="1787" spans="1:35" ht="15.75" hidden="1" customHeight="1" x14ac:dyDescent="0.25">
      <c r="A1787" s="1" t="s">
        <v>109</v>
      </c>
      <c r="B1787" s="1" t="s">
        <v>118</v>
      </c>
      <c r="C1787" s="1" t="s">
        <v>119</v>
      </c>
      <c r="D1787" s="1">
        <v>37</v>
      </c>
      <c r="E1787" s="1">
        <v>1552</v>
      </c>
      <c r="F1787" s="1" t="s">
        <v>115</v>
      </c>
      <c r="G1787" s="2">
        <v>45812</v>
      </c>
      <c r="H1787" s="1" t="s">
        <v>49</v>
      </c>
      <c r="I1787" s="1" t="s">
        <v>37</v>
      </c>
      <c r="J1787" s="1" t="s">
        <v>112</v>
      </c>
      <c r="K1787" s="1">
        <v>8</v>
      </c>
      <c r="L1787" s="1">
        <v>82</v>
      </c>
      <c r="M1787" s="1" t="s">
        <v>39</v>
      </c>
      <c r="N1787" s="1" t="s">
        <v>40</v>
      </c>
      <c r="O1787" s="1">
        <v>61.7</v>
      </c>
      <c r="P1787" s="35">
        <f t="shared" si="85"/>
        <v>0.61699999999999999</v>
      </c>
      <c r="Q1787" s="1">
        <f t="shared" si="84"/>
        <v>0.19639719977539885</v>
      </c>
      <c r="R1787" s="1">
        <v>8.5</v>
      </c>
      <c r="S1787" s="1">
        <v>6.2</v>
      </c>
      <c r="T1787" s="1">
        <f t="shared" si="86"/>
        <v>3.0294268065355272E-2</v>
      </c>
      <c r="U1787" s="1">
        <v>0</v>
      </c>
      <c r="V1787" s="1">
        <v>4</v>
      </c>
      <c r="W1787" s="1">
        <v>2</v>
      </c>
      <c r="X1787" s="1">
        <v>0</v>
      </c>
      <c r="Y1787" s="1">
        <v>0</v>
      </c>
      <c r="Z1787" s="1">
        <v>0</v>
      </c>
      <c r="AA1787" s="1">
        <v>0</v>
      </c>
      <c r="AB1787" s="1">
        <v>0</v>
      </c>
      <c r="AC1787" s="1" t="s">
        <v>41</v>
      </c>
      <c r="AD1787" s="1" t="s">
        <v>87</v>
      </c>
      <c r="AE1787" s="1" t="s">
        <v>40</v>
      </c>
      <c r="AF1787" s="3">
        <v>4724755.9945</v>
      </c>
      <c r="AG1787" s="3">
        <v>2596545.8634000001</v>
      </c>
      <c r="AH1787" s="3">
        <v>-75.507157000000007</v>
      </c>
      <c r="AI1787" s="3">
        <v>9.3896270000000008</v>
      </c>
    </row>
    <row r="1788" spans="1:35" ht="15.75" hidden="1" customHeight="1" x14ac:dyDescent="0.25">
      <c r="A1788" s="1" t="s">
        <v>109</v>
      </c>
      <c r="B1788" s="1" t="s">
        <v>118</v>
      </c>
      <c r="C1788" s="1" t="s">
        <v>119</v>
      </c>
      <c r="D1788" s="1">
        <v>37</v>
      </c>
      <c r="E1788" s="1">
        <v>1553</v>
      </c>
      <c r="F1788" s="1" t="s">
        <v>115</v>
      </c>
      <c r="G1788" s="2">
        <v>45812</v>
      </c>
      <c r="H1788" s="1" t="s">
        <v>49</v>
      </c>
      <c r="I1788" s="1" t="s">
        <v>37</v>
      </c>
      <c r="J1788" s="1" t="s">
        <v>112</v>
      </c>
      <c r="K1788" s="1">
        <v>8</v>
      </c>
      <c r="L1788" s="1">
        <v>83</v>
      </c>
      <c r="M1788" s="1" t="s">
        <v>54</v>
      </c>
      <c r="N1788" s="1" t="s">
        <v>40</v>
      </c>
      <c r="O1788" s="1">
        <v>70</v>
      </c>
      <c r="P1788" s="35">
        <f t="shared" si="85"/>
        <v>0.7</v>
      </c>
      <c r="Q1788" s="1">
        <f t="shared" si="84"/>
        <v>0.22281692032865347</v>
      </c>
      <c r="R1788" s="1">
        <v>5.2</v>
      </c>
      <c r="S1788" s="1">
        <v>1.9</v>
      </c>
      <c r="T1788" s="1">
        <f t="shared" si="86"/>
        <v>3.8992961057514354E-2</v>
      </c>
      <c r="U1788" s="1">
        <v>0</v>
      </c>
      <c r="V1788" s="1">
        <v>4</v>
      </c>
      <c r="W1788" s="1"/>
      <c r="X1788" s="1"/>
      <c r="Y1788" s="1"/>
      <c r="Z1788" s="1"/>
      <c r="AA1788" s="1"/>
      <c r="AB1788" s="1"/>
      <c r="AC1788" s="1" t="s">
        <v>41</v>
      </c>
      <c r="AD1788" s="1" t="s">
        <v>87</v>
      </c>
      <c r="AE1788" s="1" t="s">
        <v>40</v>
      </c>
      <c r="AF1788" s="3">
        <v>4724751.4978</v>
      </c>
      <c r="AG1788" s="3">
        <v>2596531.5147000002</v>
      </c>
      <c r="AH1788" s="3">
        <v>-75.507197000000005</v>
      </c>
      <c r="AI1788" s="3">
        <v>9.3894970000000004</v>
      </c>
    </row>
    <row r="1789" spans="1:35" ht="15.75" hidden="1" customHeight="1" x14ac:dyDescent="0.25">
      <c r="A1789" s="1" t="s">
        <v>109</v>
      </c>
      <c r="B1789" s="1" t="s">
        <v>118</v>
      </c>
      <c r="C1789" s="1" t="s">
        <v>119</v>
      </c>
      <c r="D1789" s="1">
        <v>37</v>
      </c>
      <c r="E1789" s="1" t="s">
        <v>40</v>
      </c>
      <c r="F1789" s="1" t="s">
        <v>115</v>
      </c>
      <c r="G1789" s="2">
        <v>45812</v>
      </c>
      <c r="H1789" s="1" t="s">
        <v>49</v>
      </c>
      <c r="I1789" s="1" t="s">
        <v>37</v>
      </c>
      <c r="J1789" s="1" t="s">
        <v>112</v>
      </c>
      <c r="K1789" s="1">
        <v>8</v>
      </c>
      <c r="L1789" s="1">
        <v>84</v>
      </c>
      <c r="M1789" s="1" t="s">
        <v>44</v>
      </c>
      <c r="N1789" s="1">
        <v>4</v>
      </c>
      <c r="O1789" s="1" t="s">
        <v>40</v>
      </c>
      <c r="P1789" s="35"/>
      <c r="Q1789" s="1"/>
      <c r="R1789" s="1"/>
      <c r="S1789" s="1" t="s">
        <v>40</v>
      </c>
      <c r="T1789" s="1">
        <f t="shared" si="86"/>
        <v>0</v>
      </c>
      <c r="U1789" s="1" t="s">
        <v>40</v>
      </c>
      <c r="V1789" s="1" t="s">
        <v>40</v>
      </c>
      <c r="W1789" s="1"/>
      <c r="X1789" s="1"/>
      <c r="Y1789" s="1"/>
      <c r="Z1789" s="1"/>
      <c r="AA1789" s="1"/>
      <c r="AB1789" s="1"/>
      <c r="AC1789" s="1" t="s">
        <v>41</v>
      </c>
      <c r="AD1789" s="1" t="s">
        <v>87</v>
      </c>
      <c r="AE1789" s="1" t="s">
        <v>40</v>
      </c>
    </row>
    <row r="1790" spans="1:35" ht="15.75" hidden="1" customHeight="1" x14ac:dyDescent="0.25">
      <c r="A1790" s="1" t="s">
        <v>109</v>
      </c>
      <c r="B1790" s="1" t="s">
        <v>118</v>
      </c>
      <c r="C1790" s="1" t="s">
        <v>119</v>
      </c>
      <c r="D1790" s="1">
        <v>37</v>
      </c>
      <c r="E1790" s="1" t="s">
        <v>40</v>
      </c>
      <c r="F1790" s="1" t="s">
        <v>115</v>
      </c>
      <c r="G1790" s="2">
        <v>45812</v>
      </c>
      <c r="H1790" s="1" t="s">
        <v>49</v>
      </c>
      <c r="I1790" s="1" t="s">
        <v>37</v>
      </c>
      <c r="J1790" s="1" t="s">
        <v>112</v>
      </c>
      <c r="K1790" s="1">
        <v>8</v>
      </c>
      <c r="L1790" s="1">
        <v>85</v>
      </c>
      <c r="M1790" s="1" t="s">
        <v>47</v>
      </c>
      <c r="N1790" s="1">
        <v>3</v>
      </c>
      <c r="O1790" s="1" t="s">
        <v>40</v>
      </c>
      <c r="P1790" s="35"/>
      <c r="Q1790" s="1"/>
      <c r="R1790" s="1"/>
      <c r="S1790" s="1" t="s">
        <v>40</v>
      </c>
      <c r="T1790" s="1">
        <f t="shared" si="86"/>
        <v>0</v>
      </c>
      <c r="U1790" s="1" t="s">
        <v>40</v>
      </c>
      <c r="V1790" s="1" t="s">
        <v>40</v>
      </c>
      <c r="W1790" s="1"/>
      <c r="X1790" s="1"/>
      <c r="Y1790" s="1"/>
      <c r="Z1790" s="1"/>
      <c r="AA1790" s="1"/>
      <c r="AB1790" s="1"/>
      <c r="AC1790" s="1" t="s">
        <v>41</v>
      </c>
      <c r="AD1790" s="1" t="s">
        <v>87</v>
      </c>
      <c r="AE1790" s="1" t="s">
        <v>40</v>
      </c>
    </row>
    <row r="1791" spans="1:35" ht="15.75" hidden="1" customHeight="1" x14ac:dyDescent="0.25">
      <c r="A1791" s="1" t="s">
        <v>109</v>
      </c>
      <c r="B1791" s="1" t="s">
        <v>118</v>
      </c>
      <c r="C1791" s="1" t="s">
        <v>119</v>
      </c>
      <c r="D1791" s="1">
        <v>37</v>
      </c>
      <c r="E1791" s="1">
        <v>1554</v>
      </c>
      <c r="F1791" s="1" t="s">
        <v>115</v>
      </c>
      <c r="G1791" s="2">
        <v>45812</v>
      </c>
      <c r="H1791" s="1" t="s">
        <v>49</v>
      </c>
      <c r="I1791" s="1" t="s">
        <v>37</v>
      </c>
      <c r="J1791" s="1" t="s">
        <v>112</v>
      </c>
      <c r="K1791" s="1">
        <v>9</v>
      </c>
      <c r="L1791" s="1">
        <v>86</v>
      </c>
      <c r="M1791" s="1" t="s">
        <v>52</v>
      </c>
      <c r="N1791" s="1" t="s">
        <v>40</v>
      </c>
      <c r="O1791" s="1">
        <v>38</v>
      </c>
      <c r="P1791" s="35">
        <f t="shared" si="85"/>
        <v>0.38</v>
      </c>
      <c r="Q1791" s="1">
        <f t="shared" si="84"/>
        <v>0.12095775674984047</v>
      </c>
      <c r="R1791" s="1">
        <v>3.8</v>
      </c>
      <c r="S1791" s="1">
        <v>0.2</v>
      </c>
      <c r="T1791" s="1">
        <f t="shared" si="86"/>
        <v>1.1490986891234845E-2</v>
      </c>
      <c r="U1791" s="1">
        <v>0</v>
      </c>
      <c r="V1791" s="1">
        <v>3</v>
      </c>
      <c r="W1791" s="1"/>
      <c r="X1791" s="1"/>
      <c r="Y1791" s="1"/>
      <c r="Z1791" s="1"/>
      <c r="AA1791" s="1"/>
      <c r="AB1791" s="1"/>
      <c r="AC1791" s="1" t="s">
        <v>41</v>
      </c>
      <c r="AD1791" s="1" t="s">
        <v>87</v>
      </c>
      <c r="AE1791" s="1" t="s">
        <v>40</v>
      </c>
      <c r="AF1791" s="3">
        <v>4724760.4517000001</v>
      </c>
      <c r="AG1791" s="3">
        <v>2596539.3048999999</v>
      </c>
      <c r="AH1791" s="3">
        <v>-75.507115999999996</v>
      </c>
      <c r="AI1791" s="3">
        <v>9.3895680000000006</v>
      </c>
    </row>
    <row r="1792" spans="1:35" ht="15.75" hidden="1" customHeight="1" x14ac:dyDescent="0.25">
      <c r="A1792" s="1" t="s">
        <v>109</v>
      </c>
      <c r="B1792" s="1" t="s">
        <v>118</v>
      </c>
      <c r="C1792" s="1" t="s">
        <v>119</v>
      </c>
      <c r="D1792" s="1">
        <v>37</v>
      </c>
      <c r="E1792" s="1">
        <v>1555</v>
      </c>
      <c r="F1792" s="1" t="s">
        <v>115</v>
      </c>
      <c r="G1792" s="2">
        <v>45812</v>
      </c>
      <c r="H1792" s="1" t="s">
        <v>49</v>
      </c>
      <c r="I1792" s="1" t="s">
        <v>37</v>
      </c>
      <c r="J1792" s="1" t="s">
        <v>112</v>
      </c>
      <c r="K1792" s="1">
        <v>9</v>
      </c>
      <c r="L1792" s="1">
        <v>87</v>
      </c>
      <c r="M1792" s="1" t="s">
        <v>52</v>
      </c>
      <c r="N1792" s="1" t="s">
        <v>40</v>
      </c>
      <c r="O1792" s="1">
        <v>42.4</v>
      </c>
      <c r="P1792" s="35">
        <f t="shared" si="85"/>
        <v>0.42399999999999999</v>
      </c>
      <c r="Q1792" s="1">
        <f t="shared" si="84"/>
        <v>0.13496339174192726</v>
      </c>
      <c r="R1792" s="1">
        <v>3.8</v>
      </c>
      <c r="S1792" s="1">
        <v>0.3</v>
      </c>
      <c r="T1792" s="1">
        <f t="shared" si="86"/>
        <v>1.4306119524644291E-2</v>
      </c>
      <c r="U1792" s="1">
        <v>0</v>
      </c>
      <c r="V1792" s="1">
        <v>3</v>
      </c>
      <c r="W1792" s="1"/>
      <c r="X1792" s="1"/>
      <c r="Y1792" s="1"/>
      <c r="Z1792" s="1"/>
      <c r="AA1792" s="1"/>
      <c r="AB1792" s="1"/>
      <c r="AC1792" s="1" t="s">
        <v>41</v>
      </c>
      <c r="AD1792" s="1" t="s">
        <v>87</v>
      </c>
      <c r="AE1792" s="1" t="s">
        <v>40</v>
      </c>
      <c r="AF1792" s="3">
        <v>4724755.5338000003</v>
      </c>
      <c r="AG1792" s="3">
        <v>2596542.8799000001</v>
      </c>
      <c r="AH1792" s="3">
        <v>-75.507160999999996</v>
      </c>
      <c r="AI1792" s="3">
        <v>9.3895999999999997</v>
      </c>
    </row>
    <row r="1793" spans="1:35" ht="15.75" hidden="1" customHeight="1" x14ac:dyDescent="0.25">
      <c r="A1793" s="1" t="s">
        <v>109</v>
      </c>
      <c r="B1793" s="1" t="s">
        <v>118</v>
      </c>
      <c r="C1793" s="1" t="s">
        <v>119</v>
      </c>
      <c r="D1793" s="1">
        <v>37</v>
      </c>
      <c r="E1793" s="1">
        <v>1556</v>
      </c>
      <c r="F1793" s="1" t="s">
        <v>115</v>
      </c>
      <c r="G1793" s="2">
        <v>45812</v>
      </c>
      <c r="H1793" s="1" t="s">
        <v>49</v>
      </c>
      <c r="I1793" s="1" t="s">
        <v>37</v>
      </c>
      <c r="J1793" s="1" t="s">
        <v>112</v>
      </c>
      <c r="K1793" s="1">
        <v>9</v>
      </c>
      <c r="L1793" s="1">
        <v>88</v>
      </c>
      <c r="M1793" s="1" t="s">
        <v>52</v>
      </c>
      <c r="N1793" s="1" t="s">
        <v>40</v>
      </c>
      <c r="O1793" s="1">
        <v>51</v>
      </c>
      <c r="P1793" s="35">
        <f t="shared" si="85"/>
        <v>0.51</v>
      </c>
      <c r="Q1793" s="1">
        <f t="shared" si="84"/>
        <v>0.16233804195373325</v>
      </c>
      <c r="R1793" s="1">
        <v>4</v>
      </c>
      <c r="S1793" s="1">
        <v>0.1</v>
      </c>
      <c r="T1793" s="1">
        <f t="shared" si="86"/>
        <v>2.0698100349100988E-2</v>
      </c>
      <c r="U1793" s="1">
        <v>0</v>
      </c>
      <c r="V1793" s="1">
        <v>3</v>
      </c>
      <c r="W1793" s="1"/>
      <c r="X1793" s="1"/>
      <c r="Y1793" s="1"/>
      <c r="Z1793" s="1"/>
      <c r="AA1793" s="1"/>
      <c r="AB1793" s="1"/>
      <c r="AC1793" s="1" t="s">
        <v>41</v>
      </c>
      <c r="AD1793" s="1" t="s">
        <v>87</v>
      </c>
      <c r="AE1793" s="1" t="s">
        <v>40</v>
      </c>
      <c r="AF1793" s="3">
        <v>4724759.0631999997</v>
      </c>
      <c r="AG1793" s="3">
        <v>2596544.8459000001</v>
      </c>
      <c r="AH1793" s="3">
        <v>-75.507129000000006</v>
      </c>
      <c r="AI1793" s="3">
        <v>9.3896180000000005</v>
      </c>
    </row>
    <row r="1794" spans="1:35" ht="15.75" hidden="1" customHeight="1" x14ac:dyDescent="0.25">
      <c r="A1794" s="1" t="s">
        <v>109</v>
      </c>
      <c r="B1794" s="1" t="s">
        <v>118</v>
      </c>
      <c r="C1794" s="1" t="s">
        <v>119</v>
      </c>
      <c r="D1794" s="1">
        <v>37</v>
      </c>
      <c r="E1794" s="1">
        <v>1557</v>
      </c>
      <c r="F1794" s="1" t="s">
        <v>115</v>
      </c>
      <c r="G1794" s="2">
        <v>45812</v>
      </c>
      <c r="H1794" s="1" t="s">
        <v>49</v>
      </c>
      <c r="I1794" s="1" t="s">
        <v>37</v>
      </c>
      <c r="J1794" s="1" t="s">
        <v>112</v>
      </c>
      <c r="K1794" s="1">
        <v>9</v>
      </c>
      <c r="L1794" s="1">
        <v>89</v>
      </c>
      <c r="M1794" s="1" t="s">
        <v>56</v>
      </c>
      <c r="N1794" s="1" t="s">
        <v>40</v>
      </c>
      <c r="O1794" s="1">
        <v>58.6</v>
      </c>
      <c r="P1794" s="35">
        <f t="shared" si="85"/>
        <v>0.58599999999999997</v>
      </c>
      <c r="Q1794" s="1">
        <f t="shared" si="84"/>
        <v>0.18652959330370134</v>
      </c>
      <c r="R1794" s="1">
        <v>3.8</v>
      </c>
      <c r="S1794" s="1">
        <v>0.6</v>
      </c>
      <c r="T1794" s="1">
        <f t="shared" si="86"/>
        <v>2.7326585418992244E-2</v>
      </c>
      <c r="U1794" s="1">
        <v>0</v>
      </c>
      <c r="V1794" s="1">
        <v>3</v>
      </c>
      <c r="W1794" s="1"/>
      <c r="X1794" s="1"/>
      <c r="Y1794" s="1"/>
      <c r="Z1794" s="1"/>
      <c r="AA1794" s="1"/>
      <c r="AB1794" s="1"/>
      <c r="AC1794" s="1" t="s">
        <v>41</v>
      </c>
      <c r="AD1794" s="1" t="s">
        <v>87</v>
      </c>
      <c r="AE1794" s="1" t="s">
        <v>40</v>
      </c>
      <c r="AF1794" s="3">
        <v>4724758.7755000005</v>
      </c>
      <c r="AG1794" s="3">
        <v>2596535.3344999999</v>
      </c>
      <c r="AH1794" s="3">
        <v>-75.507131000000001</v>
      </c>
      <c r="AI1794" s="3">
        <v>9.3895320000000009</v>
      </c>
    </row>
    <row r="1795" spans="1:35" ht="15.75" hidden="1" customHeight="1" x14ac:dyDescent="0.25">
      <c r="A1795" s="1" t="s">
        <v>109</v>
      </c>
      <c r="B1795" s="1" t="s">
        <v>118</v>
      </c>
      <c r="C1795" s="1" t="s">
        <v>119</v>
      </c>
      <c r="D1795" s="1">
        <v>37</v>
      </c>
      <c r="E1795" s="1">
        <v>1558</v>
      </c>
      <c r="F1795" s="1" t="s">
        <v>115</v>
      </c>
      <c r="G1795" s="2">
        <v>45812</v>
      </c>
      <c r="H1795" s="1" t="s">
        <v>49</v>
      </c>
      <c r="I1795" s="1" t="s">
        <v>37</v>
      </c>
      <c r="J1795" s="1" t="s">
        <v>112</v>
      </c>
      <c r="K1795" s="1">
        <v>9</v>
      </c>
      <c r="L1795" s="1">
        <v>90</v>
      </c>
      <c r="M1795" s="1" t="s">
        <v>39</v>
      </c>
      <c r="N1795" s="1" t="s">
        <v>40</v>
      </c>
      <c r="O1795" s="1">
        <v>52</v>
      </c>
      <c r="P1795" s="35">
        <f t="shared" si="85"/>
        <v>0.52</v>
      </c>
      <c r="Q1795" s="1">
        <f t="shared" si="84"/>
        <v>0.16552114081557115</v>
      </c>
      <c r="R1795" s="1">
        <v>10.5</v>
      </c>
      <c r="S1795" s="1">
        <v>8.5</v>
      </c>
      <c r="T1795" s="1">
        <f t="shared" si="86"/>
        <v>2.1517748306024251E-2</v>
      </c>
      <c r="U1795" s="1">
        <v>0</v>
      </c>
      <c r="V1795" s="1">
        <v>5</v>
      </c>
      <c r="W1795" s="1">
        <v>2</v>
      </c>
      <c r="X1795" s="1">
        <v>0</v>
      </c>
      <c r="Y1795" s="1">
        <v>0</v>
      </c>
      <c r="Z1795" s="1">
        <v>0</v>
      </c>
      <c r="AA1795" s="1">
        <v>0</v>
      </c>
      <c r="AB1795" s="1">
        <v>0</v>
      </c>
      <c r="AC1795" s="1" t="s">
        <v>41</v>
      </c>
      <c r="AD1795" s="1" t="s">
        <v>87</v>
      </c>
      <c r="AE1795" s="1" t="s">
        <v>40</v>
      </c>
      <c r="AF1795" s="3">
        <v>4724757.9994999999</v>
      </c>
      <c r="AG1795" s="3">
        <v>2596534.3443999998</v>
      </c>
      <c r="AH1795" s="3">
        <v>-75.507137999999998</v>
      </c>
      <c r="AI1795" s="3">
        <v>9.3895230000000005</v>
      </c>
    </row>
    <row r="1796" spans="1:35" ht="15.75" hidden="1" customHeight="1" x14ac:dyDescent="0.25">
      <c r="A1796" s="1" t="s">
        <v>109</v>
      </c>
      <c r="B1796" s="1" t="s">
        <v>118</v>
      </c>
      <c r="C1796" s="1" t="s">
        <v>119</v>
      </c>
      <c r="D1796" s="1">
        <v>37</v>
      </c>
      <c r="E1796" s="1">
        <v>1559</v>
      </c>
      <c r="F1796" s="1" t="s">
        <v>115</v>
      </c>
      <c r="G1796" s="2">
        <v>45812</v>
      </c>
      <c r="H1796" s="1" t="s">
        <v>49</v>
      </c>
      <c r="I1796" s="1" t="s">
        <v>37</v>
      </c>
      <c r="J1796" s="1" t="s">
        <v>112</v>
      </c>
      <c r="K1796" s="1">
        <v>9</v>
      </c>
      <c r="L1796" s="1">
        <v>91</v>
      </c>
      <c r="M1796" s="1" t="s">
        <v>52</v>
      </c>
      <c r="N1796" s="1" t="s">
        <v>40</v>
      </c>
      <c r="O1796" s="1">
        <v>53.5</v>
      </c>
      <c r="P1796" s="35">
        <f t="shared" si="85"/>
        <v>0.53500000000000003</v>
      </c>
      <c r="Q1796" s="1">
        <f t="shared" si="84"/>
        <v>0.17029578910832802</v>
      </c>
      <c r="R1796" s="1">
        <v>3.4</v>
      </c>
      <c r="S1796" s="1">
        <v>0.1</v>
      </c>
      <c r="T1796" s="1">
        <f t="shared" si="86"/>
        <v>2.2777061793238875E-2</v>
      </c>
      <c r="U1796" s="1">
        <v>0</v>
      </c>
      <c r="V1796" s="1">
        <v>3</v>
      </c>
      <c r="W1796" s="1"/>
      <c r="X1796" s="1"/>
      <c r="Y1796" s="1"/>
      <c r="Z1796" s="1"/>
      <c r="AA1796" s="1"/>
      <c r="AB1796" s="1"/>
      <c r="AC1796" s="1" t="s">
        <v>41</v>
      </c>
      <c r="AD1796" s="1" t="s">
        <v>87</v>
      </c>
      <c r="AE1796" s="1" t="s">
        <v>40</v>
      </c>
      <c r="AF1796" s="3">
        <v>4724757.5363999996</v>
      </c>
      <c r="AG1796" s="3">
        <v>2596531.0290999999</v>
      </c>
      <c r="AH1796" s="3">
        <v>-75.507142000000002</v>
      </c>
      <c r="AI1796" s="3">
        <v>9.3894930009999999</v>
      </c>
    </row>
    <row r="1797" spans="1:35" ht="15.75" hidden="1" customHeight="1" x14ac:dyDescent="0.25">
      <c r="A1797" s="1" t="s">
        <v>109</v>
      </c>
      <c r="B1797" s="1" t="s">
        <v>118</v>
      </c>
      <c r="C1797" s="1" t="s">
        <v>119</v>
      </c>
      <c r="D1797" s="1">
        <v>37</v>
      </c>
      <c r="E1797" s="1">
        <v>1561</v>
      </c>
      <c r="F1797" s="1" t="s">
        <v>115</v>
      </c>
      <c r="G1797" s="2">
        <v>45812</v>
      </c>
      <c r="H1797" s="1" t="s">
        <v>49</v>
      </c>
      <c r="I1797" s="1" t="s">
        <v>37</v>
      </c>
      <c r="J1797" s="1" t="s">
        <v>112</v>
      </c>
      <c r="K1797" s="1">
        <v>9</v>
      </c>
      <c r="L1797" s="1">
        <v>92</v>
      </c>
      <c r="M1797" s="1" t="s">
        <v>39</v>
      </c>
      <c r="N1797" s="1" t="s">
        <v>40</v>
      </c>
      <c r="O1797" s="1">
        <v>57.8</v>
      </c>
      <c r="P1797" s="35">
        <f t="shared" si="85"/>
        <v>0.57799999999999996</v>
      </c>
      <c r="Q1797" s="1">
        <f t="shared" si="84"/>
        <v>0.183983114214231</v>
      </c>
      <c r="R1797" s="1">
        <v>11.5</v>
      </c>
      <c r="S1797" s="1">
        <v>9.5</v>
      </c>
      <c r="T1797" s="1">
        <f t="shared" si="86"/>
        <v>2.6585560003956378E-2</v>
      </c>
      <c r="U1797" s="1">
        <v>0</v>
      </c>
      <c r="V1797" s="1">
        <v>5</v>
      </c>
      <c r="W1797" s="1">
        <v>2</v>
      </c>
      <c r="X1797" s="1">
        <v>0</v>
      </c>
      <c r="Y1797" s="1">
        <v>0</v>
      </c>
      <c r="Z1797" s="1">
        <v>0</v>
      </c>
      <c r="AA1797" s="1">
        <v>0</v>
      </c>
      <c r="AB1797" s="1">
        <v>2</v>
      </c>
      <c r="AC1797" s="1" t="s">
        <v>41</v>
      </c>
      <c r="AD1797" s="1" t="s">
        <v>87</v>
      </c>
      <c r="AE1797" s="1" t="s">
        <v>40</v>
      </c>
      <c r="AF1797" s="3">
        <v>4724759.8471999997</v>
      </c>
      <c r="AG1797" s="3">
        <v>2596531.5657000002</v>
      </c>
      <c r="AH1797" s="3">
        <v>-75.507120999999998</v>
      </c>
      <c r="AI1797" s="3">
        <v>9.3894979999999997</v>
      </c>
    </row>
    <row r="1798" spans="1:35" ht="15.75" hidden="1" customHeight="1" x14ac:dyDescent="0.25">
      <c r="A1798" s="1" t="s">
        <v>109</v>
      </c>
      <c r="B1798" s="1" t="s">
        <v>118</v>
      </c>
      <c r="C1798" s="1" t="s">
        <v>119</v>
      </c>
      <c r="D1798" s="1">
        <v>37</v>
      </c>
      <c r="E1798" s="1">
        <v>1562</v>
      </c>
      <c r="F1798" s="1" t="s">
        <v>115</v>
      </c>
      <c r="G1798" s="2">
        <v>45812</v>
      </c>
      <c r="H1798" s="1" t="s">
        <v>49</v>
      </c>
      <c r="I1798" s="1" t="s">
        <v>37</v>
      </c>
      <c r="J1798" s="1" t="s">
        <v>112</v>
      </c>
      <c r="K1798" s="1">
        <v>9</v>
      </c>
      <c r="L1798" s="1">
        <v>93</v>
      </c>
      <c r="M1798" s="1" t="s">
        <v>39</v>
      </c>
      <c r="N1798" s="1" t="s">
        <v>40</v>
      </c>
      <c r="O1798" s="1">
        <v>54.4</v>
      </c>
      <c r="P1798" s="35">
        <f t="shared" si="85"/>
        <v>0.54400000000000004</v>
      </c>
      <c r="Q1798" s="1">
        <f t="shared" si="84"/>
        <v>0.17316057808398214</v>
      </c>
      <c r="R1798" s="1">
        <v>10.5</v>
      </c>
      <c r="S1798" s="1">
        <v>8.3000000000000007</v>
      </c>
      <c r="T1798" s="1">
        <f t="shared" si="86"/>
        <v>2.3549838619421573E-2</v>
      </c>
      <c r="U1798" s="1">
        <v>0</v>
      </c>
      <c r="V1798" s="1">
        <v>5</v>
      </c>
      <c r="W1798" s="1">
        <v>2</v>
      </c>
      <c r="X1798" s="1">
        <v>0</v>
      </c>
      <c r="Y1798" s="1">
        <v>1</v>
      </c>
      <c r="Z1798" s="1">
        <v>0</v>
      </c>
      <c r="AA1798" s="1">
        <v>0</v>
      </c>
      <c r="AB1798" s="1">
        <v>0</v>
      </c>
      <c r="AC1798" s="1" t="s">
        <v>41</v>
      </c>
      <c r="AD1798" s="1" t="s">
        <v>87</v>
      </c>
      <c r="AE1798" s="1" t="s">
        <v>40</v>
      </c>
      <c r="AF1798" s="3">
        <v>4724757.7640000004</v>
      </c>
      <c r="AG1798" s="3">
        <v>2596532.1337000001</v>
      </c>
      <c r="AH1798" s="3">
        <v>-75.507140000000007</v>
      </c>
      <c r="AI1798" s="3">
        <v>9.3895030009999996</v>
      </c>
    </row>
    <row r="1799" spans="1:35" ht="15.75" hidden="1" customHeight="1" x14ac:dyDescent="0.25">
      <c r="A1799" s="1" t="s">
        <v>109</v>
      </c>
      <c r="B1799" s="1" t="s">
        <v>118</v>
      </c>
      <c r="C1799" s="1" t="s">
        <v>119</v>
      </c>
      <c r="D1799" s="1">
        <v>37</v>
      </c>
      <c r="E1799" s="1">
        <v>1563</v>
      </c>
      <c r="F1799" s="1" t="s">
        <v>115</v>
      </c>
      <c r="G1799" s="2">
        <v>45812</v>
      </c>
      <c r="H1799" s="1" t="s">
        <v>49</v>
      </c>
      <c r="I1799" s="1" t="s">
        <v>37</v>
      </c>
      <c r="J1799" s="1" t="s">
        <v>112</v>
      </c>
      <c r="K1799" s="1">
        <v>9</v>
      </c>
      <c r="L1799" s="1">
        <v>94</v>
      </c>
      <c r="M1799" s="1" t="s">
        <v>52</v>
      </c>
      <c r="N1799" s="1" t="s">
        <v>40</v>
      </c>
      <c r="O1799" s="1">
        <v>57.7</v>
      </c>
      <c r="P1799" s="35">
        <f t="shared" si="85"/>
        <v>0.57700000000000007</v>
      </c>
      <c r="Q1799" s="1">
        <f t="shared" si="84"/>
        <v>0.18366480432804724</v>
      </c>
      <c r="R1799" s="1">
        <v>3.5</v>
      </c>
      <c r="S1799" s="1">
        <v>0.2</v>
      </c>
      <c r="T1799" s="1">
        <f t="shared" si="86"/>
        <v>2.6493648024320818E-2</v>
      </c>
      <c r="U1799" s="1">
        <v>0</v>
      </c>
      <c r="V1799" s="1">
        <v>2</v>
      </c>
      <c r="W1799" s="1"/>
      <c r="X1799" s="1"/>
      <c r="Y1799" s="1"/>
      <c r="Z1799" s="1"/>
      <c r="AA1799" s="1"/>
      <c r="AB1799" s="1"/>
      <c r="AC1799" s="1" t="s">
        <v>41</v>
      </c>
      <c r="AD1799" s="1" t="s">
        <v>87</v>
      </c>
      <c r="AE1799" s="1" t="s">
        <v>40</v>
      </c>
      <c r="AF1799" s="3">
        <v>4724759.1754000001</v>
      </c>
      <c r="AG1799" s="3">
        <v>2596529.8004999999</v>
      </c>
      <c r="AH1799" s="3">
        <v>-75.507126999999997</v>
      </c>
      <c r="AI1799" s="3">
        <v>9.3894819999999992</v>
      </c>
    </row>
    <row r="1800" spans="1:35" ht="15.75" hidden="1" customHeight="1" x14ac:dyDescent="0.25">
      <c r="A1800" s="1" t="s">
        <v>109</v>
      </c>
      <c r="B1800" s="1" t="s">
        <v>118</v>
      </c>
      <c r="C1800" s="1" t="s">
        <v>119</v>
      </c>
      <c r="D1800" s="1">
        <v>37</v>
      </c>
      <c r="E1800" s="1" t="s">
        <v>40</v>
      </c>
      <c r="F1800" s="1" t="s">
        <v>115</v>
      </c>
      <c r="G1800" s="2">
        <v>45812</v>
      </c>
      <c r="H1800" s="1" t="s">
        <v>49</v>
      </c>
      <c r="I1800" s="1" t="s">
        <v>37</v>
      </c>
      <c r="J1800" s="1" t="s">
        <v>112</v>
      </c>
      <c r="K1800" s="1">
        <v>9</v>
      </c>
      <c r="L1800" s="1">
        <v>95</v>
      </c>
      <c r="M1800" s="1" t="s">
        <v>47</v>
      </c>
      <c r="N1800" s="1">
        <v>12</v>
      </c>
      <c r="O1800" s="1" t="s">
        <v>40</v>
      </c>
      <c r="P1800" s="35"/>
      <c r="Q1800" s="1"/>
      <c r="R1800" s="1"/>
      <c r="S1800" s="1" t="s">
        <v>40</v>
      </c>
      <c r="T1800" s="1">
        <f t="shared" si="86"/>
        <v>0</v>
      </c>
      <c r="U1800" s="1" t="s">
        <v>40</v>
      </c>
      <c r="V1800" s="1" t="s">
        <v>40</v>
      </c>
      <c r="W1800" s="1"/>
      <c r="X1800" s="1"/>
      <c r="Y1800" s="1"/>
      <c r="Z1800" s="1"/>
      <c r="AA1800" s="1"/>
      <c r="AB1800" s="1"/>
      <c r="AC1800" s="1" t="s">
        <v>41</v>
      </c>
      <c r="AD1800" s="1" t="s">
        <v>87</v>
      </c>
      <c r="AE1800" s="1" t="s">
        <v>40</v>
      </c>
    </row>
    <row r="1801" spans="1:35" ht="15.75" hidden="1" customHeight="1" x14ac:dyDescent="0.25">
      <c r="A1801" s="1" t="s">
        <v>109</v>
      </c>
      <c r="B1801" s="1" t="s">
        <v>118</v>
      </c>
      <c r="C1801" s="1" t="s">
        <v>119</v>
      </c>
      <c r="D1801" s="1">
        <v>37</v>
      </c>
      <c r="E1801" s="1" t="s">
        <v>40</v>
      </c>
      <c r="F1801" s="1" t="s">
        <v>115</v>
      </c>
      <c r="G1801" s="2">
        <v>45812</v>
      </c>
      <c r="H1801" s="1" t="s">
        <v>49</v>
      </c>
      <c r="I1801" s="1" t="s">
        <v>37</v>
      </c>
      <c r="J1801" s="1" t="s">
        <v>112</v>
      </c>
      <c r="K1801" s="1">
        <v>9</v>
      </c>
      <c r="L1801" s="1">
        <v>96</v>
      </c>
      <c r="M1801" s="1" t="s">
        <v>44</v>
      </c>
      <c r="N1801" s="1">
        <v>7</v>
      </c>
      <c r="O1801" s="1" t="s">
        <v>40</v>
      </c>
      <c r="P1801" s="35"/>
      <c r="Q1801" s="1"/>
      <c r="R1801" s="1"/>
      <c r="S1801" s="1" t="s">
        <v>40</v>
      </c>
      <c r="T1801" s="1">
        <f t="shared" si="86"/>
        <v>0</v>
      </c>
      <c r="U1801" s="1" t="s">
        <v>40</v>
      </c>
      <c r="V1801" s="1" t="s">
        <v>40</v>
      </c>
      <c r="W1801" s="1"/>
      <c r="X1801" s="1"/>
      <c r="Y1801" s="1"/>
      <c r="Z1801" s="1"/>
      <c r="AA1801" s="1"/>
      <c r="AB1801" s="1"/>
      <c r="AC1801" s="1" t="s">
        <v>41</v>
      </c>
      <c r="AD1801" s="1" t="s">
        <v>87</v>
      </c>
      <c r="AE1801" s="1" t="s">
        <v>40</v>
      </c>
    </row>
    <row r="1802" spans="1:35" ht="15.75" hidden="1" customHeight="1" x14ac:dyDescent="0.25">
      <c r="A1802" s="1" t="s">
        <v>109</v>
      </c>
      <c r="B1802" s="1" t="s">
        <v>118</v>
      </c>
      <c r="C1802" s="1" t="s">
        <v>119</v>
      </c>
      <c r="D1802" s="1">
        <v>37</v>
      </c>
      <c r="E1802" s="1" t="s">
        <v>40</v>
      </c>
      <c r="F1802" s="1" t="s">
        <v>115</v>
      </c>
      <c r="G1802" s="2">
        <v>45812</v>
      </c>
      <c r="H1802" s="1" t="s">
        <v>49</v>
      </c>
      <c r="I1802" s="1" t="s">
        <v>37</v>
      </c>
      <c r="J1802" s="1" t="s">
        <v>112</v>
      </c>
      <c r="K1802" s="1">
        <v>9</v>
      </c>
      <c r="L1802" s="1">
        <v>97</v>
      </c>
      <c r="M1802" s="1" t="s">
        <v>46</v>
      </c>
      <c r="N1802" s="1">
        <v>5</v>
      </c>
      <c r="O1802" s="1" t="s">
        <v>40</v>
      </c>
      <c r="P1802" s="35"/>
      <c r="Q1802" s="1"/>
      <c r="R1802" s="1"/>
      <c r="S1802" s="1" t="s">
        <v>40</v>
      </c>
      <c r="T1802" s="1">
        <f t="shared" si="86"/>
        <v>0</v>
      </c>
      <c r="U1802" s="1" t="s">
        <v>40</v>
      </c>
      <c r="V1802" s="1" t="s">
        <v>40</v>
      </c>
      <c r="W1802" s="1"/>
      <c r="X1802" s="1"/>
      <c r="Y1802" s="1"/>
      <c r="Z1802" s="1"/>
      <c r="AA1802" s="1"/>
      <c r="AB1802" s="1"/>
      <c r="AC1802" s="1" t="s">
        <v>41</v>
      </c>
      <c r="AD1802" s="1" t="s">
        <v>87</v>
      </c>
      <c r="AE1802" s="1" t="s">
        <v>40</v>
      </c>
    </row>
    <row r="1803" spans="1:35" ht="15.75" hidden="1" customHeight="1" x14ac:dyDescent="0.25">
      <c r="A1803" s="1" t="s">
        <v>109</v>
      </c>
      <c r="B1803" s="1" t="s">
        <v>118</v>
      </c>
      <c r="C1803" s="1" t="s">
        <v>119</v>
      </c>
      <c r="D1803" s="1">
        <v>37</v>
      </c>
      <c r="E1803" s="1">
        <v>1564</v>
      </c>
      <c r="F1803" s="1" t="s">
        <v>115</v>
      </c>
      <c r="G1803" s="2">
        <v>45812</v>
      </c>
      <c r="H1803" s="1" t="s">
        <v>49</v>
      </c>
      <c r="I1803" s="1" t="s">
        <v>37</v>
      </c>
      <c r="J1803" s="1" t="s">
        <v>112</v>
      </c>
      <c r="K1803" s="1">
        <v>10</v>
      </c>
      <c r="L1803" s="1">
        <v>98</v>
      </c>
      <c r="M1803" s="1" t="s">
        <v>39</v>
      </c>
      <c r="N1803" s="1" t="s">
        <v>40</v>
      </c>
      <c r="O1803" s="1">
        <v>55</v>
      </c>
      <c r="P1803" s="35">
        <f t="shared" si="85"/>
        <v>0.55000000000000004</v>
      </c>
      <c r="Q1803" s="1">
        <f t="shared" si="84"/>
        <v>0.17507043740108488</v>
      </c>
      <c r="R1803" s="1">
        <v>9</v>
      </c>
      <c r="S1803" s="1">
        <v>7.3</v>
      </c>
      <c r="T1803" s="1">
        <f t="shared" si="86"/>
        <v>2.4072185142649173E-2</v>
      </c>
      <c r="U1803" s="1">
        <v>0</v>
      </c>
      <c r="V1803" s="1">
        <v>6</v>
      </c>
      <c r="W1803" s="1">
        <v>2</v>
      </c>
      <c r="X1803" s="1">
        <v>0</v>
      </c>
      <c r="Y1803" s="1">
        <v>0</v>
      </c>
      <c r="Z1803" s="1">
        <v>0</v>
      </c>
      <c r="AA1803" s="1">
        <v>0</v>
      </c>
      <c r="AB1803" s="1">
        <v>0</v>
      </c>
      <c r="AC1803" s="1" t="s">
        <v>41</v>
      </c>
      <c r="AD1803" s="1" t="s">
        <v>87</v>
      </c>
      <c r="AE1803" s="1" t="s">
        <v>40</v>
      </c>
      <c r="AF1803" s="3">
        <v>4724745.5855999999</v>
      </c>
      <c r="AG1803" s="3">
        <v>2596534.3224999998</v>
      </c>
      <c r="AH1803" s="3">
        <v>-75.507250999999997</v>
      </c>
      <c r="AI1803" s="3">
        <v>9.3895219999999995</v>
      </c>
    </row>
    <row r="1804" spans="1:35" ht="15.75" hidden="1" customHeight="1" x14ac:dyDescent="0.25">
      <c r="A1804" s="1" t="s">
        <v>109</v>
      </c>
      <c r="B1804" s="1" t="s">
        <v>118</v>
      </c>
      <c r="C1804" s="1" t="s">
        <v>119</v>
      </c>
      <c r="D1804" s="1">
        <v>37</v>
      </c>
      <c r="E1804" s="1">
        <v>1565</v>
      </c>
      <c r="F1804" s="1" t="s">
        <v>115</v>
      </c>
      <c r="G1804" s="2">
        <v>45812</v>
      </c>
      <c r="H1804" s="1" t="s">
        <v>49</v>
      </c>
      <c r="I1804" s="1" t="s">
        <v>37</v>
      </c>
      <c r="J1804" s="1" t="s">
        <v>112</v>
      </c>
      <c r="K1804" s="1">
        <v>10</v>
      </c>
      <c r="L1804" s="1">
        <v>99</v>
      </c>
      <c r="M1804" s="1" t="s">
        <v>43</v>
      </c>
      <c r="N1804" s="1" t="s">
        <v>40</v>
      </c>
      <c r="O1804" s="1">
        <v>54.8</v>
      </c>
      <c r="P1804" s="35">
        <f t="shared" si="85"/>
        <v>0.54799999999999993</v>
      </c>
      <c r="Q1804" s="1">
        <f t="shared" si="84"/>
        <v>0.17443381762871726</v>
      </c>
      <c r="R1804" s="1">
        <v>6</v>
      </c>
      <c r="S1804" s="1">
        <v>3.6</v>
      </c>
      <c r="T1804" s="1">
        <f t="shared" si="86"/>
        <v>2.3897433015134261E-2</v>
      </c>
      <c r="U1804" s="1">
        <v>0</v>
      </c>
      <c r="V1804" s="1">
        <v>3</v>
      </c>
      <c r="W1804" s="1">
        <v>0</v>
      </c>
      <c r="X1804" s="1">
        <v>0</v>
      </c>
      <c r="Y1804" s="1">
        <v>0</v>
      </c>
      <c r="Z1804" s="1">
        <v>0</v>
      </c>
      <c r="AA1804" s="1">
        <v>0</v>
      </c>
      <c r="AB1804" s="1">
        <v>0</v>
      </c>
      <c r="AC1804" s="1" t="s">
        <v>41</v>
      </c>
      <c r="AD1804" s="1" t="s">
        <v>87</v>
      </c>
      <c r="AE1804" s="1" t="s">
        <v>40</v>
      </c>
      <c r="AF1804" s="3">
        <v>4724755.1164999995</v>
      </c>
      <c r="AG1804" s="3">
        <v>2596530.6039</v>
      </c>
      <c r="AH1804" s="3">
        <v>-75.507164000000003</v>
      </c>
      <c r="AI1804" s="3">
        <v>9.3894890009999994</v>
      </c>
    </row>
    <row r="1805" spans="1:35" ht="15.75" hidden="1" customHeight="1" x14ac:dyDescent="0.25">
      <c r="A1805" s="1" t="s">
        <v>109</v>
      </c>
      <c r="B1805" s="1" t="s">
        <v>118</v>
      </c>
      <c r="C1805" s="1" t="s">
        <v>119</v>
      </c>
      <c r="D1805" s="1">
        <v>37</v>
      </c>
      <c r="E1805" s="1">
        <v>1566</v>
      </c>
      <c r="F1805" s="1" t="s">
        <v>115</v>
      </c>
      <c r="G1805" s="2">
        <v>45812</v>
      </c>
      <c r="H1805" s="1" t="s">
        <v>49</v>
      </c>
      <c r="I1805" s="1" t="s">
        <v>37</v>
      </c>
      <c r="J1805" s="1" t="s">
        <v>112</v>
      </c>
      <c r="K1805" s="1">
        <v>10</v>
      </c>
      <c r="L1805" s="1">
        <v>100</v>
      </c>
      <c r="M1805" s="1" t="s">
        <v>39</v>
      </c>
      <c r="N1805" s="1" t="s">
        <v>40</v>
      </c>
      <c r="O1805" s="1">
        <v>52.8</v>
      </c>
      <c r="P1805" s="35">
        <f t="shared" si="85"/>
        <v>0.52800000000000002</v>
      </c>
      <c r="Q1805" s="1">
        <f t="shared" si="84"/>
        <v>0.16806761990504149</v>
      </c>
      <c r="R1805" s="1">
        <v>8</v>
      </c>
      <c r="S1805" s="1">
        <v>6.6</v>
      </c>
      <c r="T1805" s="1">
        <f t="shared" si="86"/>
        <v>2.2184925827465476E-2</v>
      </c>
      <c r="U1805" s="1">
        <v>0</v>
      </c>
      <c r="V1805" s="1">
        <v>5</v>
      </c>
      <c r="W1805" s="1">
        <v>1</v>
      </c>
      <c r="X1805" s="1">
        <v>0</v>
      </c>
      <c r="Y1805" s="1">
        <v>0</v>
      </c>
      <c r="Z1805" s="1">
        <v>0</v>
      </c>
      <c r="AA1805" s="1">
        <v>0</v>
      </c>
      <c r="AB1805" s="1">
        <v>0</v>
      </c>
      <c r="AC1805" s="1" t="s">
        <v>41</v>
      </c>
      <c r="AD1805" s="1" t="s">
        <v>87</v>
      </c>
      <c r="AE1805" s="1" t="s">
        <v>40</v>
      </c>
      <c r="AF1805" s="3">
        <v>4724754.5925000003</v>
      </c>
      <c r="AG1805" s="3">
        <v>2596534.1475</v>
      </c>
      <c r="AH1805" s="3">
        <v>-75.507169000000005</v>
      </c>
      <c r="AI1805" s="3">
        <v>9.3895210000000002</v>
      </c>
    </row>
    <row r="1806" spans="1:35" ht="15.75" hidden="1" customHeight="1" x14ac:dyDescent="0.25">
      <c r="A1806" s="1" t="s">
        <v>109</v>
      </c>
      <c r="B1806" s="1" t="s">
        <v>118</v>
      </c>
      <c r="C1806" s="1" t="s">
        <v>119</v>
      </c>
      <c r="D1806" s="1">
        <v>37</v>
      </c>
      <c r="E1806" s="1">
        <v>1567</v>
      </c>
      <c r="F1806" s="1" t="s">
        <v>115</v>
      </c>
      <c r="G1806" s="2">
        <v>45812</v>
      </c>
      <c r="H1806" s="1" t="s">
        <v>49</v>
      </c>
      <c r="I1806" s="1" t="s">
        <v>37</v>
      </c>
      <c r="J1806" s="1" t="s">
        <v>112</v>
      </c>
      <c r="K1806" s="1">
        <v>10</v>
      </c>
      <c r="L1806" s="1">
        <v>101</v>
      </c>
      <c r="M1806" s="1" t="s">
        <v>39</v>
      </c>
      <c r="N1806" s="1" t="s">
        <v>40</v>
      </c>
      <c r="O1806" s="1">
        <v>62.3</v>
      </c>
      <c r="P1806" s="35">
        <f t="shared" si="85"/>
        <v>0.623</v>
      </c>
      <c r="Q1806" s="1">
        <f t="shared" si="84"/>
        <v>0.1983070590925016</v>
      </c>
      <c r="R1806" s="1">
        <v>10.199999999999999</v>
      </c>
      <c r="S1806" s="1">
        <v>8.5</v>
      </c>
      <c r="T1806" s="1">
        <f t="shared" si="86"/>
        <v>3.0886324453657122E-2</v>
      </c>
      <c r="U1806" s="1">
        <v>0</v>
      </c>
      <c r="V1806" s="1">
        <v>5</v>
      </c>
      <c r="W1806" s="1">
        <v>0</v>
      </c>
      <c r="X1806" s="1">
        <v>0</v>
      </c>
      <c r="Y1806" s="1">
        <v>0</v>
      </c>
      <c r="Z1806" s="1">
        <v>0</v>
      </c>
      <c r="AA1806" s="1">
        <v>0</v>
      </c>
      <c r="AB1806" s="1">
        <v>0</v>
      </c>
      <c r="AC1806" s="1" t="s">
        <v>41</v>
      </c>
      <c r="AD1806" s="1" t="s">
        <v>87</v>
      </c>
      <c r="AE1806" s="1" t="s">
        <v>40</v>
      </c>
      <c r="AF1806" s="3">
        <v>4724754.1381000001</v>
      </c>
      <c r="AG1806" s="3">
        <v>2596532.0490000001</v>
      </c>
      <c r="AH1806" s="3">
        <v>-75.507172999999995</v>
      </c>
      <c r="AI1806" s="3">
        <v>9.3895020010000003</v>
      </c>
    </row>
    <row r="1807" spans="1:35" ht="15.75" hidden="1" customHeight="1" x14ac:dyDescent="0.25">
      <c r="A1807" s="1" t="s">
        <v>109</v>
      </c>
      <c r="B1807" s="1" t="s">
        <v>118</v>
      </c>
      <c r="C1807" s="1" t="s">
        <v>119</v>
      </c>
      <c r="D1807" s="1">
        <v>37</v>
      </c>
      <c r="E1807" s="1">
        <v>1568</v>
      </c>
      <c r="F1807" s="1" t="s">
        <v>115</v>
      </c>
      <c r="G1807" s="2">
        <v>45812</v>
      </c>
      <c r="H1807" s="1" t="s">
        <v>49</v>
      </c>
      <c r="I1807" s="1" t="s">
        <v>37</v>
      </c>
      <c r="J1807" s="1" t="s">
        <v>112</v>
      </c>
      <c r="K1807" s="1">
        <v>10</v>
      </c>
      <c r="L1807" s="1">
        <v>102</v>
      </c>
      <c r="M1807" s="1" t="s">
        <v>39</v>
      </c>
      <c r="N1807" s="1" t="s">
        <v>40</v>
      </c>
      <c r="O1807" s="1">
        <v>55</v>
      </c>
      <c r="P1807" s="35">
        <f t="shared" si="85"/>
        <v>0.55000000000000004</v>
      </c>
      <c r="Q1807" s="1">
        <f t="shared" si="84"/>
        <v>0.17507043740108488</v>
      </c>
      <c r="R1807" s="1">
        <v>9.8000000000000007</v>
      </c>
      <c r="S1807" s="1">
        <v>8</v>
      </c>
      <c r="T1807" s="1">
        <f t="shared" si="86"/>
        <v>2.4072185142649173E-2</v>
      </c>
      <c r="U1807" s="1">
        <v>2</v>
      </c>
      <c r="V1807" s="1">
        <v>7</v>
      </c>
      <c r="W1807" s="1">
        <v>2</v>
      </c>
      <c r="X1807" s="1">
        <v>0</v>
      </c>
      <c r="Y1807" s="1">
        <v>0</v>
      </c>
      <c r="Z1807" s="1">
        <v>0</v>
      </c>
      <c r="AA1807" s="1">
        <v>0</v>
      </c>
      <c r="AB1807" s="1">
        <v>0</v>
      </c>
      <c r="AC1807" s="1" t="s">
        <v>41</v>
      </c>
      <c r="AD1807" s="1" t="s">
        <v>87</v>
      </c>
      <c r="AE1807" s="1" t="s">
        <v>40</v>
      </c>
      <c r="AF1807" s="3">
        <v>4724754.6494000005</v>
      </c>
      <c r="AG1807" s="3">
        <v>2596526.7354000001</v>
      </c>
      <c r="AH1807" s="3">
        <v>-75.507167999999993</v>
      </c>
      <c r="AI1807" s="3">
        <v>9.3894540000000006</v>
      </c>
    </row>
    <row r="1808" spans="1:35" ht="15.75" hidden="1" customHeight="1" x14ac:dyDescent="0.25">
      <c r="A1808" s="1" t="s">
        <v>109</v>
      </c>
      <c r="B1808" s="1" t="s">
        <v>118</v>
      </c>
      <c r="C1808" s="1" t="s">
        <v>119</v>
      </c>
      <c r="D1808" s="1">
        <v>37</v>
      </c>
      <c r="E1808" s="1">
        <v>1569</v>
      </c>
      <c r="F1808" s="1" t="s">
        <v>115</v>
      </c>
      <c r="G1808" s="2">
        <v>45812</v>
      </c>
      <c r="H1808" s="1" t="s">
        <v>49</v>
      </c>
      <c r="I1808" s="1" t="s">
        <v>37</v>
      </c>
      <c r="J1808" s="1" t="s">
        <v>112</v>
      </c>
      <c r="K1808" s="1">
        <v>10</v>
      </c>
      <c r="L1808" s="1">
        <v>103</v>
      </c>
      <c r="M1808" s="1" t="s">
        <v>39</v>
      </c>
      <c r="N1808" s="1" t="s">
        <v>40</v>
      </c>
      <c r="O1808" s="1">
        <v>58</v>
      </c>
      <c r="P1808" s="35">
        <f t="shared" si="85"/>
        <v>0.57999999999999996</v>
      </c>
      <c r="Q1808" s="1">
        <f t="shared" si="84"/>
        <v>0.18461973398659859</v>
      </c>
      <c r="R1808" s="1">
        <v>9.5</v>
      </c>
      <c r="S1808" s="1">
        <v>7.5</v>
      </c>
      <c r="T1808" s="1">
        <f t="shared" si="86"/>
        <v>2.6769861428056794E-2</v>
      </c>
      <c r="U1808" s="1">
        <v>0</v>
      </c>
      <c r="V1808" s="1">
        <v>5</v>
      </c>
      <c r="W1808" s="1">
        <v>0</v>
      </c>
      <c r="X1808" s="1">
        <v>0</v>
      </c>
      <c r="Y1808" s="1">
        <v>0</v>
      </c>
      <c r="Z1808" s="1">
        <v>0</v>
      </c>
      <c r="AA1808" s="1">
        <v>0</v>
      </c>
      <c r="AB1808" s="1">
        <v>0</v>
      </c>
      <c r="AC1808" s="1" t="s">
        <v>41</v>
      </c>
      <c r="AD1808" s="1" t="s">
        <v>87</v>
      </c>
      <c r="AE1808" s="1" t="s">
        <v>40</v>
      </c>
      <c r="AF1808" s="3">
        <v>4724750.4632999999</v>
      </c>
      <c r="AG1808" s="3">
        <v>2596525.1060000001</v>
      </c>
      <c r="AH1808" s="3">
        <v>-75.507205999999996</v>
      </c>
      <c r="AI1808" s="3">
        <v>9.3894389999999994</v>
      </c>
    </row>
    <row r="1809" spans="1:35" ht="15.75" hidden="1" customHeight="1" x14ac:dyDescent="0.25">
      <c r="A1809" s="1" t="s">
        <v>109</v>
      </c>
      <c r="B1809" s="1" t="s">
        <v>118</v>
      </c>
      <c r="C1809" s="1" t="s">
        <v>119</v>
      </c>
      <c r="D1809" s="1">
        <v>37</v>
      </c>
      <c r="E1809" s="1">
        <v>1570</v>
      </c>
      <c r="F1809" s="1" t="s">
        <v>115</v>
      </c>
      <c r="G1809" s="2">
        <v>45812</v>
      </c>
      <c r="H1809" s="1" t="s">
        <v>49</v>
      </c>
      <c r="I1809" s="1" t="s">
        <v>37</v>
      </c>
      <c r="J1809" s="1" t="s">
        <v>112</v>
      </c>
      <c r="K1809" s="1">
        <v>10</v>
      </c>
      <c r="L1809" s="1">
        <v>104</v>
      </c>
      <c r="M1809" s="1" t="s">
        <v>52</v>
      </c>
      <c r="N1809" s="1" t="s">
        <v>40</v>
      </c>
      <c r="O1809" s="1">
        <v>60.5</v>
      </c>
      <c r="P1809" s="35">
        <f t="shared" si="85"/>
        <v>0.60499999999999998</v>
      </c>
      <c r="Q1809" s="1">
        <f t="shared" si="84"/>
        <v>0.19257748114119336</v>
      </c>
      <c r="R1809" s="1">
        <v>4.2</v>
      </c>
      <c r="S1809" s="1">
        <v>0.4</v>
      </c>
      <c r="T1809" s="1">
        <f t="shared" si="86"/>
        <v>2.9127344022605493E-2</v>
      </c>
      <c r="U1809" s="1">
        <v>0</v>
      </c>
      <c r="V1809" s="1">
        <v>3</v>
      </c>
      <c r="W1809" s="1"/>
      <c r="X1809" s="1"/>
      <c r="Y1809" s="1"/>
      <c r="Z1809" s="1"/>
      <c r="AA1809" s="1"/>
      <c r="AB1809" s="1"/>
      <c r="AC1809" s="1" t="s">
        <v>41</v>
      </c>
      <c r="AD1809" s="1" t="s">
        <v>87</v>
      </c>
      <c r="AE1809" s="1" t="s">
        <v>40</v>
      </c>
      <c r="AF1809" s="3">
        <v>4724757.8097999999</v>
      </c>
      <c r="AG1809" s="3">
        <v>2596523.173</v>
      </c>
      <c r="AH1809" s="3">
        <v>-75.507138999999995</v>
      </c>
      <c r="AI1809" s="3">
        <v>9.3894220009999998</v>
      </c>
    </row>
    <row r="1810" spans="1:35" ht="15.75" hidden="1" customHeight="1" x14ac:dyDescent="0.25">
      <c r="A1810" s="1" t="s">
        <v>109</v>
      </c>
      <c r="B1810" s="1" t="s">
        <v>118</v>
      </c>
      <c r="C1810" s="1" t="s">
        <v>119</v>
      </c>
      <c r="D1810" s="1">
        <v>37</v>
      </c>
      <c r="E1810" s="1">
        <v>1571</v>
      </c>
      <c r="F1810" s="1" t="s">
        <v>115</v>
      </c>
      <c r="G1810" s="2">
        <v>45812</v>
      </c>
      <c r="H1810" s="1" t="s">
        <v>49</v>
      </c>
      <c r="I1810" s="1" t="s">
        <v>37</v>
      </c>
      <c r="J1810" s="1" t="s">
        <v>112</v>
      </c>
      <c r="K1810" s="1">
        <v>10</v>
      </c>
      <c r="L1810" s="1">
        <v>105</v>
      </c>
      <c r="M1810" s="1" t="s">
        <v>52</v>
      </c>
      <c r="N1810" s="1" t="s">
        <v>40</v>
      </c>
      <c r="O1810" s="1">
        <v>63</v>
      </c>
      <c r="P1810" s="35">
        <f t="shared" si="85"/>
        <v>0.63</v>
      </c>
      <c r="Q1810" s="1">
        <f t="shared" si="84"/>
        <v>0.20053522829578813</v>
      </c>
      <c r="R1810" s="1">
        <v>4.3</v>
      </c>
      <c r="S1810" s="1">
        <v>0.4</v>
      </c>
      <c r="T1810" s="1">
        <f t="shared" si="86"/>
        <v>3.1584298456586633E-2</v>
      </c>
      <c r="U1810" s="1">
        <v>0</v>
      </c>
      <c r="V1810" s="1">
        <v>4</v>
      </c>
      <c r="W1810" s="1"/>
      <c r="X1810" s="1"/>
      <c r="Y1810" s="1"/>
      <c r="Z1810" s="1"/>
      <c r="AA1810" s="1"/>
      <c r="AB1810" s="1"/>
      <c r="AC1810" s="1" t="s">
        <v>41</v>
      </c>
      <c r="AD1810" s="1" t="s">
        <v>87</v>
      </c>
      <c r="AE1810" s="1" t="s">
        <v>40</v>
      </c>
      <c r="AF1810" s="3">
        <v>4724758.3028999995</v>
      </c>
      <c r="AG1810" s="3">
        <v>2596530.6916999999</v>
      </c>
      <c r="AH1810" s="3">
        <v>-75.507135000000005</v>
      </c>
      <c r="AI1810" s="3">
        <v>9.3894900000000003</v>
      </c>
    </row>
    <row r="1811" spans="1:35" ht="15.75" hidden="1" customHeight="1" x14ac:dyDescent="0.25">
      <c r="A1811" s="1" t="s">
        <v>109</v>
      </c>
      <c r="B1811" s="1" t="s">
        <v>118</v>
      </c>
      <c r="C1811" s="1" t="s">
        <v>119</v>
      </c>
      <c r="D1811" s="1">
        <v>37</v>
      </c>
      <c r="E1811" s="1" t="s">
        <v>40</v>
      </c>
      <c r="F1811" s="1" t="s">
        <v>115</v>
      </c>
      <c r="G1811" s="2">
        <v>45812</v>
      </c>
      <c r="H1811" s="1" t="s">
        <v>49</v>
      </c>
      <c r="I1811" s="1" t="s">
        <v>37</v>
      </c>
      <c r="J1811" s="1" t="s">
        <v>112</v>
      </c>
      <c r="K1811" s="1">
        <v>10</v>
      </c>
      <c r="L1811" s="1">
        <v>106</v>
      </c>
      <c r="M1811" s="1" t="s">
        <v>47</v>
      </c>
      <c r="N1811" s="1">
        <v>5</v>
      </c>
      <c r="O1811" s="1" t="s">
        <v>40</v>
      </c>
      <c r="P1811" s="35"/>
      <c r="Q1811" s="1"/>
      <c r="R1811" s="1"/>
      <c r="S1811" s="1" t="s">
        <v>40</v>
      </c>
      <c r="T1811" s="1">
        <f t="shared" si="86"/>
        <v>0</v>
      </c>
      <c r="U1811" s="1" t="s">
        <v>40</v>
      </c>
      <c r="V1811" s="1" t="s">
        <v>40</v>
      </c>
      <c r="W1811" s="1"/>
      <c r="X1811" s="1"/>
      <c r="Y1811" s="1"/>
      <c r="Z1811" s="1"/>
      <c r="AA1811" s="1"/>
      <c r="AB1811" s="1"/>
      <c r="AC1811" s="1" t="s">
        <v>41</v>
      </c>
      <c r="AD1811" s="1" t="s">
        <v>87</v>
      </c>
      <c r="AE1811" s="1" t="s">
        <v>40</v>
      </c>
    </row>
    <row r="1812" spans="1:35" ht="15.75" hidden="1" customHeight="1" x14ac:dyDescent="0.25">
      <c r="A1812" s="1" t="s">
        <v>109</v>
      </c>
      <c r="B1812" s="1" t="s">
        <v>118</v>
      </c>
      <c r="C1812" s="1" t="s">
        <v>119</v>
      </c>
      <c r="D1812" s="1">
        <v>37</v>
      </c>
      <c r="E1812" s="1" t="s">
        <v>40</v>
      </c>
      <c r="F1812" s="1" t="s">
        <v>115</v>
      </c>
      <c r="G1812" s="2">
        <v>45812</v>
      </c>
      <c r="H1812" s="1" t="s">
        <v>49</v>
      </c>
      <c r="I1812" s="1" t="s">
        <v>37</v>
      </c>
      <c r="J1812" s="1" t="s">
        <v>112</v>
      </c>
      <c r="K1812" s="1">
        <v>10</v>
      </c>
      <c r="L1812" s="1">
        <v>107</v>
      </c>
      <c r="M1812" s="1" t="s">
        <v>44</v>
      </c>
      <c r="N1812" s="1">
        <v>7</v>
      </c>
      <c r="O1812" s="1" t="s">
        <v>40</v>
      </c>
      <c r="P1812" s="35"/>
      <c r="Q1812" s="1"/>
      <c r="R1812" s="1"/>
      <c r="S1812" s="1" t="s">
        <v>40</v>
      </c>
      <c r="T1812" s="1">
        <f t="shared" si="86"/>
        <v>0</v>
      </c>
      <c r="U1812" s="1" t="s">
        <v>40</v>
      </c>
      <c r="V1812" s="1" t="s">
        <v>40</v>
      </c>
      <c r="W1812" s="1"/>
      <c r="X1812" s="1"/>
      <c r="Y1812" s="1"/>
      <c r="Z1812" s="1"/>
      <c r="AA1812" s="1"/>
      <c r="AB1812" s="1"/>
      <c r="AC1812" s="1" t="s">
        <v>41</v>
      </c>
      <c r="AD1812" s="1" t="s">
        <v>87</v>
      </c>
      <c r="AE1812" s="1" t="s">
        <v>40</v>
      </c>
    </row>
    <row r="1813" spans="1:35" ht="15.75" hidden="1" customHeight="1" x14ac:dyDescent="0.25">
      <c r="A1813" s="1" t="s">
        <v>109</v>
      </c>
      <c r="B1813" s="1" t="s">
        <v>118</v>
      </c>
      <c r="C1813" s="1" t="s">
        <v>119</v>
      </c>
      <c r="D1813" s="1">
        <v>37</v>
      </c>
      <c r="E1813" s="1" t="s">
        <v>40</v>
      </c>
      <c r="F1813" s="1" t="s">
        <v>115</v>
      </c>
      <c r="G1813" s="2">
        <v>45812</v>
      </c>
      <c r="H1813" s="1" t="s">
        <v>49</v>
      </c>
      <c r="I1813" s="1" t="s">
        <v>37</v>
      </c>
      <c r="J1813" s="1" t="s">
        <v>112</v>
      </c>
      <c r="K1813" s="1">
        <v>10</v>
      </c>
      <c r="L1813" s="1">
        <v>108</v>
      </c>
      <c r="M1813" s="1" t="s">
        <v>46</v>
      </c>
      <c r="N1813" s="1">
        <v>1</v>
      </c>
      <c r="O1813" s="1" t="s">
        <v>40</v>
      </c>
      <c r="P1813" s="35"/>
      <c r="Q1813" s="1"/>
      <c r="R1813" s="1"/>
      <c r="S1813" s="1" t="s">
        <v>40</v>
      </c>
      <c r="T1813" s="1">
        <f t="shared" si="86"/>
        <v>0</v>
      </c>
      <c r="U1813" s="1" t="s">
        <v>40</v>
      </c>
      <c r="V1813" s="1" t="s">
        <v>40</v>
      </c>
      <c r="W1813" s="1"/>
      <c r="X1813" s="1"/>
      <c r="Y1813" s="1"/>
      <c r="Z1813" s="1"/>
      <c r="AA1813" s="1"/>
      <c r="AB1813" s="1"/>
      <c r="AC1813" s="1" t="s">
        <v>41</v>
      </c>
      <c r="AD1813" s="1" t="s">
        <v>87</v>
      </c>
      <c r="AE1813" s="1" t="s">
        <v>40</v>
      </c>
    </row>
    <row r="1814" spans="1:35" ht="15.75" hidden="1" customHeight="1" x14ac:dyDescent="0.25">
      <c r="A1814" s="1" t="s">
        <v>109</v>
      </c>
      <c r="B1814" s="1" t="s">
        <v>120</v>
      </c>
      <c r="C1814" s="1" t="s">
        <v>121</v>
      </c>
      <c r="D1814" s="1">
        <v>38</v>
      </c>
      <c r="E1814" s="1">
        <v>1572</v>
      </c>
      <c r="F1814" s="1" t="s">
        <v>68</v>
      </c>
      <c r="G1814" s="2">
        <v>45812</v>
      </c>
      <c r="H1814" s="1" t="s">
        <v>49</v>
      </c>
      <c r="I1814" s="1" t="s">
        <v>50</v>
      </c>
      <c r="J1814" s="1" t="s">
        <v>112</v>
      </c>
      <c r="K1814" s="1">
        <v>1</v>
      </c>
      <c r="L1814" s="1">
        <v>1</v>
      </c>
      <c r="M1814" s="1" t="s">
        <v>39</v>
      </c>
      <c r="N1814" s="1" t="s">
        <v>40</v>
      </c>
      <c r="O1814" s="1">
        <v>56.4</v>
      </c>
      <c r="P1814" s="35">
        <f t="shared" si="85"/>
        <v>0.56399999999999995</v>
      </c>
      <c r="Q1814" s="1">
        <f t="shared" si="84"/>
        <v>0.17952677580765794</v>
      </c>
      <c r="R1814" s="1">
        <v>10.199999999999999</v>
      </c>
      <c r="S1814" s="1">
        <v>8.5</v>
      </c>
      <c r="T1814" s="1">
        <f t="shared" si="86"/>
        <v>2.5313275388879768E-2</v>
      </c>
      <c r="U1814" s="1">
        <v>8</v>
      </c>
      <c r="V1814" s="1">
        <v>13</v>
      </c>
      <c r="W1814" s="1">
        <v>1</v>
      </c>
      <c r="X1814" s="1">
        <v>0</v>
      </c>
      <c r="Y1814" s="1">
        <v>0</v>
      </c>
      <c r="Z1814" s="1">
        <v>0</v>
      </c>
      <c r="AA1814" s="1">
        <v>0</v>
      </c>
      <c r="AB1814" s="1">
        <v>0</v>
      </c>
      <c r="AC1814" s="1" t="s">
        <v>45</v>
      </c>
      <c r="AD1814" s="1" t="s">
        <v>67</v>
      </c>
      <c r="AE1814" s="1" t="s">
        <v>122</v>
      </c>
      <c r="AF1814" s="3">
        <v>4742508.2196000004</v>
      </c>
      <c r="AG1814" s="3">
        <v>2605884.1830000002</v>
      </c>
      <c r="AH1814" s="3">
        <v>-75.346121999999994</v>
      </c>
      <c r="AI1814" s="3">
        <v>9.4751630010000003</v>
      </c>
    </row>
    <row r="1815" spans="1:35" ht="15.75" hidden="1" customHeight="1" x14ac:dyDescent="0.25">
      <c r="A1815" s="1" t="s">
        <v>109</v>
      </c>
      <c r="B1815" s="1" t="s">
        <v>120</v>
      </c>
      <c r="C1815" s="1" t="s">
        <v>121</v>
      </c>
      <c r="D1815" s="1">
        <v>38</v>
      </c>
      <c r="E1815" s="1">
        <v>1573</v>
      </c>
      <c r="F1815" s="1" t="s">
        <v>68</v>
      </c>
      <c r="G1815" s="2">
        <v>45812</v>
      </c>
      <c r="H1815" s="1" t="s">
        <v>49</v>
      </c>
      <c r="I1815" s="1" t="s">
        <v>50</v>
      </c>
      <c r="J1815" s="1" t="s">
        <v>112</v>
      </c>
      <c r="K1815" s="1">
        <v>1</v>
      </c>
      <c r="L1815" s="1">
        <v>2</v>
      </c>
      <c r="M1815" s="1" t="s">
        <v>39</v>
      </c>
      <c r="N1815" s="1" t="s">
        <v>40</v>
      </c>
      <c r="O1815" s="1">
        <v>49</v>
      </c>
      <c r="P1815" s="35">
        <f t="shared" si="85"/>
        <v>0.49</v>
      </c>
      <c r="Q1815" s="1">
        <f t="shared" si="84"/>
        <v>0.15597184423005744</v>
      </c>
      <c r="R1815" s="1">
        <v>11</v>
      </c>
      <c r="S1815" s="1">
        <v>9</v>
      </c>
      <c r="T1815" s="1">
        <f t="shared" si="86"/>
        <v>1.9106550918182037E-2</v>
      </c>
      <c r="U1815" s="1">
        <v>10</v>
      </c>
      <c r="V1815" s="1">
        <v>15</v>
      </c>
      <c r="W1815" s="1">
        <v>2</v>
      </c>
      <c r="X1815" s="1">
        <v>0</v>
      </c>
      <c r="Y1815" s="1">
        <v>0</v>
      </c>
      <c r="Z1815" s="1">
        <v>0</v>
      </c>
      <c r="AA1815" s="1">
        <v>0</v>
      </c>
      <c r="AB1815" s="1">
        <v>0</v>
      </c>
      <c r="AC1815" s="1" t="s">
        <v>41</v>
      </c>
      <c r="AD1815" s="1" t="s">
        <v>67</v>
      </c>
      <c r="AE1815" s="1" t="s">
        <v>40</v>
      </c>
      <c r="AF1815" s="3">
        <v>4742508.1561000003</v>
      </c>
      <c r="AG1815" s="3">
        <v>2605891.0411</v>
      </c>
      <c r="AH1815" s="3">
        <v>-75.346123000000006</v>
      </c>
      <c r="AI1815" s="3">
        <v>9.475225</v>
      </c>
    </row>
    <row r="1816" spans="1:35" ht="15.75" hidden="1" customHeight="1" x14ac:dyDescent="0.25">
      <c r="A1816" s="1" t="s">
        <v>109</v>
      </c>
      <c r="B1816" s="1" t="s">
        <v>120</v>
      </c>
      <c r="C1816" s="1" t="s">
        <v>121</v>
      </c>
      <c r="D1816" s="1">
        <v>38</v>
      </c>
      <c r="E1816" s="1">
        <v>1574</v>
      </c>
      <c r="F1816" s="1" t="s">
        <v>68</v>
      </c>
      <c r="G1816" s="2">
        <v>45812</v>
      </c>
      <c r="H1816" s="1" t="s">
        <v>49</v>
      </c>
      <c r="I1816" s="1" t="s">
        <v>50</v>
      </c>
      <c r="J1816" s="1" t="s">
        <v>112</v>
      </c>
      <c r="K1816" s="1">
        <v>1</v>
      </c>
      <c r="L1816" s="1">
        <v>3</v>
      </c>
      <c r="M1816" s="1" t="s">
        <v>39</v>
      </c>
      <c r="N1816" s="1" t="s">
        <v>40</v>
      </c>
      <c r="O1816" s="1">
        <v>54.2</v>
      </c>
      <c r="P1816" s="35">
        <f t="shared" si="85"/>
        <v>0.54200000000000004</v>
      </c>
      <c r="Q1816" s="1">
        <f t="shared" si="84"/>
        <v>0.17252395831161457</v>
      </c>
      <c r="R1816" s="1">
        <v>10.5</v>
      </c>
      <c r="S1816" s="1">
        <v>8.8000000000000007</v>
      </c>
      <c r="T1816" s="1">
        <f t="shared" si="86"/>
        <v>2.3376996351223776E-2</v>
      </c>
      <c r="U1816" s="1">
        <v>12</v>
      </c>
      <c r="V1816" s="1">
        <v>17</v>
      </c>
      <c r="W1816" s="1">
        <v>3</v>
      </c>
      <c r="X1816" s="1">
        <v>0</v>
      </c>
      <c r="Y1816" s="1">
        <v>0</v>
      </c>
      <c r="Z1816" s="1">
        <v>0</v>
      </c>
      <c r="AA1816" s="1">
        <v>0</v>
      </c>
      <c r="AB1816" s="1">
        <v>0</v>
      </c>
      <c r="AC1816" s="1" t="s">
        <v>41</v>
      </c>
      <c r="AD1816" s="1" t="s">
        <v>67</v>
      </c>
      <c r="AE1816" s="1" t="s">
        <v>40</v>
      </c>
      <c r="AF1816" s="3">
        <v>4742508.8202</v>
      </c>
      <c r="AG1816" s="3">
        <v>2605891.8108999999</v>
      </c>
      <c r="AH1816" s="3">
        <v>-75.346117000000007</v>
      </c>
      <c r="AI1816" s="3">
        <v>9.4752320000000001</v>
      </c>
    </row>
    <row r="1817" spans="1:35" ht="15.75" hidden="1" customHeight="1" x14ac:dyDescent="0.25">
      <c r="A1817" s="1" t="s">
        <v>109</v>
      </c>
      <c r="B1817" s="1" t="s">
        <v>120</v>
      </c>
      <c r="C1817" s="1" t="s">
        <v>121</v>
      </c>
      <c r="D1817" s="1">
        <v>38</v>
      </c>
      <c r="E1817" s="1">
        <v>1575</v>
      </c>
      <c r="F1817" s="1" t="s">
        <v>68</v>
      </c>
      <c r="G1817" s="2">
        <v>45812</v>
      </c>
      <c r="H1817" s="1" t="s">
        <v>49</v>
      </c>
      <c r="I1817" s="1" t="s">
        <v>50</v>
      </c>
      <c r="J1817" s="1" t="s">
        <v>112</v>
      </c>
      <c r="K1817" s="1">
        <v>2</v>
      </c>
      <c r="L1817" s="1">
        <v>4</v>
      </c>
      <c r="M1817" s="1" t="s">
        <v>39</v>
      </c>
      <c r="N1817" s="1" t="s">
        <v>40</v>
      </c>
      <c r="O1817" s="1">
        <v>53.6</v>
      </c>
      <c r="P1817" s="35">
        <f t="shared" si="85"/>
        <v>0.53600000000000003</v>
      </c>
      <c r="Q1817" s="1">
        <f t="shared" si="84"/>
        <v>0.17061409899451183</v>
      </c>
      <c r="R1817" s="1">
        <v>10.8</v>
      </c>
      <c r="S1817" s="1">
        <v>8.8000000000000007</v>
      </c>
      <c r="T1817" s="1">
        <f t="shared" si="86"/>
        <v>2.2862289265264586E-2</v>
      </c>
      <c r="U1817" s="1">
        <v>11</v>
      </c>
      <c r="V1817" s="1">
        <v>17</v>
      </c>
      <c r="W1817" s="1">
        <v>1</v>
      </c>
      <c r="X1817" s="1">
        <v>0</v>
      </c>
      <c r="Y1817" s="1">
        <v>0</v>
      </c>
      <c r="Z1817" s="1">
        <v>0</v>
      </c>
      <c r="AA1817" s="1">
        <v>0</v>
      </c>
      <c r="AB1817" s="1">
        <v>1</v>
      </c>
      <c r="AC1817" s="1" t="s">
        <v>41</v>
      </c>
      <c r="AD1817" s="1" t="s">
        <v>67</v>
      </c>
      <c r="AE1817" s="1" t="s">
        <v>40</v>
      </c>
      <c r="AF1817" s="3">
        <v>4742512.2863999996</v>
      </c>
      <c r="AG1817" s="3">
        <v>2605884.7086</v>
      </c>
      <c r="AH1817" s="3">
        <v>-75.346085000000002</v>
      </c>
      <c r="AI1817" s="3">
        <v>9.4751680010000001</v>
      </c>
    </row>
    <row r="1818" spans="1:35" ht="15.75" hidden="1" customHeight="1" x14ac:dyDescent="0.25">
      <c r="A1818" s="1" t="s">
        <v>109</v>
      </c>
      <c r="B1818" s="1" t="s">
        <v>120</v>
      </c>
      <c r="C1818" s="1" t="s">
        <v>121</v>
      </c>
      <c r="D1818" s="1">
        <v>38</v>
      </c>
      <c r="E1818" s="1">
        <v>1576</v>
      </c>
      <c r="F1818" s="1" t="s">
        <v>68</v>
      </c>
      <c r="G1818" s="2">
        <v>45812</v>
      </c>
      <c r="H1818" s="1" t="s">
        <v>49</v>
      </c>
      <c r="I1818" s="1" t="s">
        <v>50</v>
      </c>
      <c r="J1818" s="1" t="s">
        <v>112</v>
      </c>
      <c r="K1818" s="1">
        <v>2</v>
      </c>
      <c r="L1818" s="1">
        <v>5</v>
      </c>
      <c r="M1818" s="1" t="s">
        <v>39</v>
      </c>
      <c r="N1818" s="1" t="s">
        <v>40</v>
      </c>
      <c r="O1818" s="1">
        <v>53</v>
      </c>
      <c r="P1818" s="35">
        <f t="shared" si="85"/>
        <v>0.53</v>
      </c>
      <c r="Q1818" s="1">
        <f t="shared" si="84"/>
        <v>0.16870423967740908</v>
      </c>
      <c r="R1818" s="1">
        <v>8.5</v>
      </c>
      <c r="S1818" s="1">
        <v>6.5</v>
      </c>
      <c r="T1818" s="1">
        <f t="shared" si="86"/>
        <v>2.2353311757256702E-2</v>
      </c>
      <c r="U1818" s="1">
        <v>10</v>
      </c>
      <c r="V1818" s="1">
        <v>16</v>
      </c>
      <c r="W1818" s="1">
        <v>3</v>
      </c>
      <c r="X1818" s="1">
        <v>0</v>
      </c>
      <c r="Y1818" s="1">
        <v>0</v>
      </c>
      <c r="Z1818" s="1">
        <v>0</v>
      </c>
      <c r="AA1818" s="1">
        <v>0</v>
      </c>
      <c r="AB1818" s="1">
        <v>0</v>
      </c>
      <c r="AC1818" s="1" t="s">
        <v>45</v>
      </c>
      <c r="AD1818" s="1" t="s">
        <v>67</v>
      </c>
      <c r="AE1818" s="1" t="s">
        <v>40</v>
      </c>
      <c r="AF1818" s="3">
        <v>4742520.9823000003</v>
      </c>
      <c r="AG1818" s="3">
        <v>2605887.747</v>
      </c>
      <c r="AH1818" s="3">
        <v>-75.346006000000003</v>
      </c>
      <c r="AI1818" s="3">
        <v>9.4751960010000005</v>
      </c>
    </row>
    <row r="1819" spans="1:35" ht="15.75" hidden="1" customHeight="1" x14ac:dyDescent="0.25">
      <c r="A1819" s="1" t="s">
        <v>109</v>
      </c>
      <c r="B1819" s="1" t="s">
        <v>120</v>
      </c>
      <c r="C1819" s="1" t="s">
        <v>121</v>
      </c>
      <c r="D1819" s="1">
        <v>38</v>
      </c>
      <c r="E1819" s="1">
        <v>1577</v>
      </c>
      <c r="F1819" s="1" t="s">
        <v>68</v>
      </c>
      <c r="G1819" s="2">
        <v>45812</v>
      </c>
      <c r="H1819" s="1" t="s">
        <v>49</v>
      </c>
      <c r="I1819" s="1" t="s">
        <v>50</v>
      </c>
      <c r="J1819" s="1" t="s">
        <v>112</v>
      </c>
      <c r="K1819" s="1">
        <v>2</v>
      </c>
      <c r="L1819" s="1">
        <v>8</v>
      </c>
      <c r="M1819" s="1" t="s">
        <v>39</v>
      </c>
      <c r="N1819" s="1" t="s">
        <v>40</v>
      </c>
      <c r="O1819" s="1">
        <v>51</v>
      </c>
      <c r="P1819" s="35">
        <f t="shared" si="85"/>
        <v>0.51</v>
      </c>
      <c r="Q1819" s="1">
        <f t="shared" si="84"/>
        <v>0.16233804195373325</v>
      </c>
      <c r="R1819" s="1">
        <v>8.8000000000000007</v>
      </c>
      <c r="S1819" s="1">
        <v>6.8</v>
      </c>
      <c r="T1819" s="1">
        <f t="shared" si="86"/>
        <v>2.0698100349100988E-2</v>
      </c>
      <c r="U1819" s="1">
        <v>10</v>
      </c>
      <c r="V1819" s="1">
        <v>16</v>
      </c>
      <c r="W1819" s="1">
        <v>4</v>
      </c>
      <c r="X1819" s="1">
        <v>0</v>
      </c>
      <c r="Y1819" s="1">
        <v>0</v>
      </c>
      <c r="Z1819" s="1">
        <v>0</v>
      </c>
      <c r="AA1819" s="1">
        <v>0</v>
      </c>
      <c r="AB1819" s="1">
        <v>0</v>
      </c>
      <c r="AC1819" s="1" t="s">
        <v>45</v>
      </c>
      <c r="AD1819" s="1" t="s">
        <v>67</v>
      </c>
      <c r="AE1819" s="1" t="s">
        <v>40</v>
      </c>
      <c r="AF1819" s="3">
        <v>4742523.9501</v>
      </c>
      <c r="AG1819" s="3">
        <v>2605888.1694</v>
      </c>
      <c r="AH1819" s="3">
        <v>-75.345979</v>
      </c>
      <c r="AI1819" s="3">
        <v>9.4751999999999992</v>
      </c>
    </row>
    <row r="1820" spans="1:35" ht="15.75" hidden="1" customHeight="1" x14ac:dyDescent="0.25">
      <c r="A1820" s="1" t="s">
        <v>109</v>
      </c>
      <c r="B1820" s="1" t="s">
        <v>120</v>
      </c>
      <c r="C1820" s="1" t="s">
        <v>121</v>
      </c>
      <c r="D1820" s="1">
        <v>38</v>
      </c>
      <c r="E1820" s="1">
        <v>1578</v>
      </c>
      <c r="F1820" s="1" t="s">
        <v>68</v>
      </c>
      <c r="G1820" s="2">
        <v>45812</v>
      </c>
      <c r="H1820" s="1" t="s">
        <v>49</v>
      </c>
      <c r="I1820" s="1" t="s">
        <v>50</v>
      </c>
      <c r="J1820" s="1" t="s">
        <v>112</v>
      </c>
      <c r="K1820" s="1">
        <v>2</v>
      </c>
      <c r="L1820" s="1">
        <v>6</v>
      </c>
      <c r="M1820" s="1" t="s">
        <v>39</v>
      </c>
      <c r="N1820" s="1" t="s">
        <v>40</v>
      </c>
      <c r="O1820" s="1">
        <v>50</v>
      </c>
      <c r="P1820" s="35">
        <f t="shared" si="85"/>
        <v>0.5</v>
      </c>
      <c r="Q1820" s="1">
        <f t="shared" si="84"/>
        <v>0.15915494309189535</v>
      </c>
      <c r="R1820" s="1">
        <v>10.4</v>
      </c>
      <c r="S1820" s="1">
        <v>8.5</v>
      </c>
      <c r="T1820" s="1">
        <f t="shared" si="86"/>
        <v>1.9894367886486918E-2</v>
      </c>
      <c r="U1820" s="1">
        <v>8</v>
      </c>
      <c r="V1820" s="1">
        <v>13</v>
      </c>
      <c r="W1820" s="1">
        <v>3</v>
      </c>
      <c r="X1820" s="1">
        <v>0</v>
      </c>
      <c r="Y1820" s="1">
        <v>0</v>
      </c>
      <c r="Z1820" s="1">
        <v>0</v>
      </c>
      <c r="AA1820" s="1">
        <v>0</v>
      </c>
      <c r="AB1820" s="1">
        <v>0</v>
      </c>
      <c r="AC1820" s="1" t="s">
        <v>41</v>
      </c>
      <c r="AD1820" s="1" t="s">
        <v>67</v>
      </c>
      <c r="AE1820" s="1" t="s">
        <v>40</v>
      </c>
      <c r="AF1820" s="3">
        <v>4742516.9851000002</v>
      </c>
      <c r="AG1820" s="3">
        <v>2605881.2480000001</v>
      </c>
      <c r="AH1820" s="3">
        <v>-75.346041999999997</v>
      </c>
      <c r="AI1820" s="3">
        <v>9.4751370000000001</v>
      </c>
    </row>
    <row r="1821" spans="1:35" ht="15.75" hidden="1" customHeight="1" x14ac:dyDescent="0.25">
      <c r="A1821" s="1" t="s">
        <v>109</v>
      </c>
      <c r="B1821" s="1" t="s">
        <v>120</v>
      </c>
      <c r="C1821" s="1" t="s">
        <v>121</v>
      </c>
      <c r="D1821" s="1">
        <v>38</v>
      </c>
      <c r="E1821" s="1">
        <v>1579</v>
      </c>
      <c r="F1821" s="1" t="s">
        <v>68</v>
      </c>
      <c r="G1821" s="2">
        <v>45812</v>
      </c>
      <c r="H1821" s="1" t="s">
        <v>49</v>
      </c>
      <c r="I1821" s="1" t="s">
        <v>50</v>
      </c>
      <c r="J1821" s="1" t="s">
        <v>112</v>
      </c>
      <c r="K1821" s="1">
        <v>2</v>
      </c>
      <c r="L1821" s="1">
        <v>7</v>
      </c>
      <c r="M1821" s="1" t="s">
        <v>39</v>
      </c>
      <c r="N1821" s="1" t="s">
        <v>40</v>
      </c>
      <c r="O1821" s="1">
        <v>49.2</v>
      </c>
      <c r="P1821" s="35">
        <f t="shared" si="85"/>
        <v>0.49200000000000005</v>
      </c>
      <c r="Q1821" s="1">
        <f t="shared" si="84"/>
        <v>0.15660846400242504</v>
      </c>
      <c r="R1821" s="1">
        <v>10.199999999999999</v>
      </c>
      <c r="S1821" s="1">
        <v>8</v>
      </c>
      <c r="T1821" s="1">
        <f t="shared" si="86"/>
        <v>1.9262841072298281E-2</v>
      </c>
      <c r="U1821" s="1">
        <v>11</v>
      </c>
      <c r="V1821" s="1">
        <v>17</v>
      </c>
      <c r="W1821" s="1">
        <v>3</v>
      </c>
      <c r="X1821" s="1">
        <v>0</v>
      </c>
      <c r="Y1821" s="1">
        <v>0</v>
      </c>
      <c r="Z1821" s="1">
        <v>0</v>
      </c>
      <c r="AA1821" s="1">
        <v>0</v>
      </c>
      <c r="AB1821" s="1">
        <v>0</v>
      </c>
      <c r="AC1821" s="1" t="s">
        <v>41</v>
      </c>
      <c r="AD1821" s="1" t="s">
        <v>67</v>
      </c>
      <c r="AE1821" s="1" t="s">
        <v>40</v>
      </c>
      <c r="AF1821" s="3">
        <v>4742518.1593000004</v>
      </c>
      <c r="AG1821" s="3">
        <v>2605892.5222</v>
      </c>
      <c r="AH1821" s="3">
        <v>-75.346031999999994</v>
      </c>
      <c r="AI1821" s="3">
        <v>9.4752390000000002</v>
      </c>
    </row>
    <row r="1822" spans="1:35" ht="15.75" hidden="1" customHeight="1" x14ac:dyDescent="0.25">
      <c r="A1822" s="1" t="s">
        <v>109</v>
      </c>
      <c r="B1822" s="1" t="s">
        <v>120</v>
      </c>
      <c r="C1822" s="1" t="s">
        <v>121</v>
      </c>
      <c r="D1822" s="1">
        <v>38</v>
      </c>
      <c r="E1822" s="1">
        <v>1580</v>
      </c>
      <c r="F1822" s="1" t="s">
        <v>68</v>
      </c>
      <c r="G1822" s="2">
        <v>45812</v>
      </c>
      <c r="H1822" s="1" t="s">
        <v>49</v>
      </c>
      <c r="I1822" s="1" t="s">
        <v>50</v>
      </c>
      <c r="J1822" s="1" t="s">
        <v>112</v>
      </c>
      <c r="K1822" s="1">
        <v>3</v>
      </c>
      <c r="L1822" s="1">
        <v>9</v>
      </c>
      <c r="M1822" s="1" t="s">
        <v>39</v>
      </c>
      <c r="N1822" s="1" t="s">
        <v>40</v>
      </c>
      <c r="O1822" s="1">
        <v>49.5</v>
      </c>
      <c r="P1822" s="35">
        <f t="shared" si="85"/>
        <v>0.495</v>
      </c>
      <c r="Q1822" s="1">
        <f t="shared" si="84"/>
        <v>0.15756339366097638</v>
      </c>
      <c r="R1822" s="1">
        <v>12</v>
      </c>
      <c r="S1822" s="1">
        <v>10.5</v>
      </c>
      <c r="T1822" s="1">
        <f t="shared" si="86"/>
        <v>1.9498469965545828E-2</v>
      </c>
      <c r="U1822" s="1">
        <v>12</v>
      </c>
      <c r="V1822" s="1">
        <v>18</v>
      </c>
      <c r="W1822" s="1">
        <v>2</v>
      </c>
      <c r="X1822" s="1">
        <v>0</v>
      </c>
      <c r="Y1822" s="1">
        <v>0</v>
      </c>
      <c r="Z1822" s="1">
        <v>0</v>
      </c>
      <c r="AA1822" s="1">
        <v>0</v>
      </c>
      <c r="AB1822" s="1">
        <v>0</v>
      </c>
      <c r="AC1822" s="1" t="s">
        <v>41</v>
      </c>
      <c r="AD1822" s="1" t="s">
        <v>67</v>
      </c>
      <c r="AE1822" s="1" t="s">
        <v>40</v>
      </c>
      <c r="AF1822" s="3">
        <v>4742517.4973999998</v>
      </c>
      <c r="AG1822" s="3">
        <v>2605892.0841999999</v>
      </c>
      <c r="AH1822" s="3">
        <v>-75.346037999999993</v>
      </c>
      <c r="AI1822" s="3">
        <v>9.4752349999999996</v>
      </c>
    </row>
    <row r="1823" spans="1:35" ht="15.75" hidden="1" customHeight="1" x14ac:dyDescent="0.25">
      <c r="A1823" s="1" t="s">
        <v>109</v>
      </c>
      <c r="B1823" s="1" t="s">
        <v>120</v>
      </c>
      <c r="C1823" s="1" t="s">
        <v>121</v>
      </c>
      <c r="D1823" s="1">
        <v>38</v>
      </c>
      <c r="E1823" s="1">
        <v>1581</v>
      </c>
      <c r="F1823" s="1" t="s">
        <v>68</v>
      </c>
      <c r="G1823" s="2">
        <v>45812</v>
      </c>
      <c r="H1823" s="1" t="s">
        <v>49</v>
      </c>
      <c r="I1823" s="1" t="s">
        <v>50</v>
      </c>
      <c r="J1823" s="1" t="s">
        <v>112</v>
      </c>
      <c r="K1823" s="1">
        <v>3</v>
      </c>
      <c r="L1823" s="1">
        <v>10</v>
      </c>
      <c r="M1823" s="1" t="s">
        <v>39</v>
      </c>
      <c r="N1823" s="1" t="s">
        <v>40</v>
      </c>
      <c r="O1823" s="1">
        <v>50.7</v>
      </c>
      <c r="P1823" s="35">
        <f t="shared" si="85"/>
        <v>0.50700000000000001</v>
      </c>
      <c r="Q1823" s="1">
        <f t="shared" si="84"/>
        <v>0.16138311229518187</v>
      </c>
      <c r="R1823" s="1">
        <v>10.5</v>
      </c>
      <c r="S1823" s="1">
        <v>8</v>
      </c>
      <c r="T1823" s="1">
        <f t="shared" si="86"/>
        <v>2.0455309483414303E-2</v>
      </c>
      <c r="U1823" s="1">
        <v>10</v>
      </c>
      <c r="V1823" s="1">
        <v>16</v>
      </c>
      <c r="W1823" s="1">
        <v>2</v>
      </c>
      <c r="X1823" s="1">
        <v>0</v>
      </c>
      <c r="Y1823" s="1">
        <v>0</v>
      </c>
      <c r="Z1823" s="1">
        <v>0</v>
      </c>
      <c r="AA1823" s="1">
        <v>0</v>
      </c>
      <c r="AB1823" s="1">
        <v>1</v>
      </c>
      <c r="AC1823" s="1" t="s">
        <v>41</v>
      </c>
      <c r="AD1823" s="1" t="s">
        <v>67</v>
      </c>
      <c r="AE1823" s="1" t="s">
        <v>40</v>
      </c>
      <c r="AF1823" s="3">
        <v>4742519.0296</v>
      </c>
      <c r="AG1823" s="3">
        <v>2605891.2996</v>
      </c>
      <c r="AH1823" s="3">
        <v>-75.346024</v>
      </c>
      <c r="AI1823" s="3">
        <v>9.4752279999999995</v>
      </c>
    </row>
    <row r="1824" spans="1:35" ht="15.75" hidden="1" customHeight="1" x14ac:dyDescent="0.25">
      <c r="A1824" s="1" t="s">
        <v>109</v>
      </c>
      <c r="B1824" s="1" t="s">
        <v>120</v>
      </c>
      <c r="C1824" s="1" t="s">
        <v>121</v>
      </c>
      <c r="D1824" s="1">
        <v>38</v>
      </c>
      <c r="E1824" s="1">
        <v>1582</v>
      </c>
      <c r="F1824" s="1" t="s">
        <v>68</v>
      </c>
      <c r="G1824" s="2">
        <v>45812</v>
      </c>
      <c r="H1824" s="1" t="s">
        <v>49</v>
      </c>
      <c r="I1824" s="1" t="s">
        <v>50</v>
      </c>
      <c r="J1824" s="1" t="s">
        <v>112</v>
      </c>
      <c r="K1824" s="1">
        <v>3</v>
      </c>
      <c r="L1824" s="1">
        <v>11</v>
      </c>
      <c r="M1824" s="1" t="s">
        <v>39</v>
      </c>
      <c r="N1824" s="1" t="s">
        <v>40</v>
      </c>
      <c r="O1824" s="1">
        <v>48.8</v>
      </c>
      <c r="P1824" s="35">
        <f t="shared" si="85"/>
        <v>0.48799999999999999</v>
      </c>
      <c r="Q1824" s="1">
        <f t="shared" si="84"/>
        <v>0.15533522445768985</v>
      </c>
      <c r="R1824" s="1">
        <v>10.5</v>
      </c>
      <c r="S1824" s="1">
        <v>8.1999999999999993</v>
      </c>
      <c r="T1824" s="1">
        <f t="shared" si="86"/>
        <v>1.895089738383816E-2</v>
      </c>
      <c r="U1824" s="1">
        <v>11</v>
      </c>
      <c r="V1824" s="1">
        <v>18</v>
      </c>
      <c r="W1824" s="1">
        <v>2</v>
      </c>
      <c r="X1824" s="1">
        <v>0</v>
      </c>
      <c r="Y1824" s="1">
        <v>0</v>
      </c>
      <c r="Z1824" s="1">
        <v>0</v>
      </c>
      <c r="AA1824" s="1">
        <v>0</v>
      </c>
      <c r="AB1824" s="1">
        <v>0</v>
      </c>
      <c r="AC1824" s="1" t="s">
        <v>41</v>
      </c>
      <c r="AD1824" s="1" t="s">
        <v>67</v>
      </c>
      <c r="AE1824" s="1" t="s">
        <v>40</v>
      </c>
      <c r="AF1824" s="3">
        <v>4742521.8905999996</v>
      </c>
      <c r="AG1824" s="3">
        <v>2605892.1652000002</v>
      </c>
      <c r="AH1824" s="3">
        <v>-75.345997999999994</v>
      </c>
      <c r="AI1824" s="3">
        <v>9.4752360000000007</v>
      </c>
    </row>
    <row r="1825" spans="1:35" ht="15.75" hidden="1" customHeight="1" x14ac:dyDescent="0.25">
      <c r="A1825" s="1" t="s">
        <v>109</v>
      </c>
      <c r="B1825" s="1" t="s">
        <v>120</v>
      </c>
      <c r="C1825" s="1" t="s">
        <v>121</v>
      </c>
      <c r="D1825" s="1">
        <v>38</v>
      </c>
      <c r="E1825" s="1">
        <v>1583</v>
      </c>
      <c r="F1825" s="1" t="s">
        <v>68</v>
      </c>
      <c r="G1825" s="2">
        <v>45812</v>
      </c>
      <c r="H1825" s="1" t="s">
        <v>49</v>
      </c>
      <c r="I1825" s="1" t="s">
        <v>50</v>
      </c>
      <c r="J1825" s="1" t="s">
        <v>112</v>
      </c>
      <c r="K1825" s="1">
        <v>3</v>
      </c>
      <c r="L1825" s="1">
        <v>12</v>
      </c>
      <c r="M1825" s="1" t="s">
        <v>39</v>
      </c>
      <c r="N1825" s="1" t="s">
        <v>40</v>
      </c>
      <c r="O1825" s="1">
        <v>49.8</v>
      </c>
      <c r="P1825" s="35">
        <f t="shared" si="85"/>
        <v>0.498</v>
      </c>
      <c r="Q1825" s="1">
        <f t="shared" si="84"/>
        <v>0.15851832331952775</v>
      </c>
      <c r="R1825" s="1">
        <v>10.3</v>
      </c>
      <c r="S1825" s="1">
        <v>8.5</v>
      </c>
      <c r="T1825" s="1">
        <f t="shared" si="86"/>
        <v>1.9735531253281206E-2</v>
      </c>
      <c r="U1825" s="1">
        <v>9</v>
      </c>
      <c r="V1825" s="1">
        <v>15</v>
      </c>
      <c r="W1825" s="1">
        <v>1</v>
      </c>
      <c r="X1825" s="1">
        <v>0</v>
      </c>
      <c r="Y1825" s="1">
        <v>0</v>
      </c>
      <c r="Z1825" s="1">
        <v>0</v>
      </c>
      <c r="AA1825" s="1">
        <v>0</v>
      </c>
      <c r="AB1825" s="1">
        <v>1</v>
      </c>
      <c r="AC1825" s="1" t="s">
        <v>41</v>
      </c>
      <c r="AD1825" s="1" t="s">
        <v>67</v>
      </c>
      <c r="AE1825" s="1" t="s">
        <v>40</v>
      </c>
      <c r="AF1825" s="3">
        <v>4742523.5475000003</v>
      </c>
      <c r="AG1825" s="3">
        <v>2605893.5920000002</v>
      </c>
      <c r="AH1825" s="3">
        <v>-75.345983000000004</v>
      </c>
      <c r="AI1825" s="3">
        <v>9.4752490009999999</v>
      </c>
    </row>
    <row r="1826" spans="1:35" ht="15.75" hidden="1" customHeight="1" x14ac:dyDescent="0.25">
      <c r="A1826" s="1" t="s">
        <v>109</v>
      </c>
      <c r="B1826" s="1" t="s">
        <v>120</v>
      </c>
      <c r="C1826" s="1" t="s">
        <v>121</v>
      </c>
      <c r="D1826" s="1">
        <v>38</v>
      </c>
      <c r="E1826" s="1">
        <v>1584</v>
      </c>
      <c r="F1826" s="1" t="s">
        <v>68</v>
      </c>
      <c r="G1826" s="2">
        <v>45812</v>
      </c>
      <c r="H1826" s="1" t="s">
        <v>49</v>
      </c>
      <c r="I1826" s="1" t="s">
        <v>50</v>
      </c>
      <c r="J1826" s="1" t="s">
        <v>112</v>
      </c>
      <c r="K1826" s="1">
        <v>3</v>
      </c>
      <c r="L1826" s="1">
        <v>13</v>
      </c>
      <c r="M1826" s="1" t="s">
        <v>39</v>
      </c>
      <c r="N1826" s="1" t="s">
        <v>40</v>
      </c>
      <c r="O1826" s="1">
        <v>54.3</v>
      </c>
      <c r="P1826" s="35">
        <f t="shared" si="85"/>
        <v>0.54299999999999993</v>
      </c>
      <c r="Q1826" s="1">
        <f t="shared" si="84"/>
        <v>0.17284226819779833</v>
      </c>
      <c r="R1826" s="1">
        <v>9.6999999999999993</v>
      </c>
      <c r="S1826" s="1">
        <v>8.1999999999999993</v>
      </c>
      <c r="T1826" s="1">
        <f t="shared" si="86"/>
        <v>2.3463337907851118E-2</v>
      </c>
      <c r="U1826" s="1">
        <v>6</v>
      </c>
      <c r="V1826" s="1">
        <v>12</v>
      </c>
      <c r="W1826" s="1">
        <v>0</v>
      </c>
      <c r="X1826" s="1">
        <v>0</v>
      </c>
      <c r="Y1826" s="1">
        <v>0</v>
      </c>
      <c r="Z1826" s="1">
        <v>0</v>
      </c>
      <c r="AA1826" s="1">
        <v>0</v>
      </c>
      <c r="AB1826" s="1">
        <v>0</v>
      </c>
      <c r="AC1826" s="1" t="s">
        <v>41</v>
      </c>
      <c r="AD1826" s="1" t="s">
        <v>67</v>
      </c>
      <c r="AE1826" s="1" t="s">
        <v>40</v>
      </c>
      <c r="AF1826" s="3">
        <v>4742519.7033000002</v>
      </c>
      <c r="AG1826" s="3">
        <v>2605893.5073000002</v>
      </c>
      <c r="AH1826" s="3">
        <v>-75.346018000000001</v>
      </c>
      <c r="AI1826" s="3">
        <v>9.4752480000000006</v>
      </c>
    </row>
    <row r="1827" spans="1:35" ht="15.75" hidden="1" customHeight="1" x14ac:dyDescent="0.25">
      <c r="A1827" s="1" t="s">
        <v>109</v>
      </c>
      <c r="B1827" s="1" t="s">
        <v>120</v>
      </c>
      <c r="C1827" s="1" t="s">
        <v>121</v>
      </c>
      <c r="D1827" s="1">
        <v>38</v>
      </c>
      <c r="E1827" s="1">
        <v>1585</v>
      </c>
      <c r="F1827" s="1" t="s">
        <v>68</v>
      </c>
      <c r="G1827" s="2">
        <v>45812</v>
      </c>
      <c r="H1827" s="1" t="s">
        <v>49</v>
      </c>
      <c r="I1827" s="1" t="s">
        <v>50</v>
      </c>
      <c r="J1827" s="1" t="s">
        <v>112</v>
      </c>
      <c r="K1827" s="1">
        <v>3</v>
      </c>
      <c r="L1827" s="1">
        <v>14</v>
      </c>
      <c r="M1827" s="1" t="s">
        <v>39</v>
      </c>
      <c r="N1827" s="1" t="s">
        <v>40</v>
      </c>
      <c r="O1827" s="1">
        <v>56.3</v>
      </c>
      <c r="P1827" s="35">
        <f t="shared" si="85"/>
        <v>0.56299999999999994</v>
      </c>
      <c r="Q1827" s="1">
        <f t="shared" si="84"/>
        <v>0.17920846592147413</v>
      </c>
      <c r="R1827" s="1">
        <v>10.5</v>
      </c>
      <c r="S1827" s="1">
        <v>8.5</v>
      </c>
      <c r="T1827" s="1">
        <f t="shared" si="86"/>
        <v>2.5223591578447481E-2</v>
      </c>
      <c r="U1827" s="1">
        <v>9</v>
      </c>
      <c r="V1827" s="1">
        <v>15</v>
      </c>
      <c r="W1827" s="1">
        <v>2</v>
      </c>
      <c r="X1827" s="1">
        <v>0</v>
      </c>
      <c r="Y1827" s="1">
        <v>1</v>
      </c>
      <c r="Z1827" s="1">
        <v>0</v>
      </c>
      <c r="AA1827" s="1">
        <v>0</v>
      </c>
      <c r="AB1827" s="1">
        <v>0</v>
      </c>
      <c r="AC1827" s="1" t="s">
        <v>41</v>
      </c>
      <c r="AD1827" s="1" t="s">
        <v>67</v>
      </c>
      <c r="AE1827" s="1" t="s">
        <v>40</v>
      </c>
      <c r="AF1827" s="3">
        <v>4742517.9530999996</v>
      </c>
      <c r="AG1827" s="3">
        <v>2605894.5145999999</v>
      </c>
      <c r="AH1827" s="3">
        <v>-75.346034000000003</v>
      </c>
      <c r="AI1827" s="3">
        <v>9.4752570009999992</v>
      </c>
    </row>
    <row r="1828" spans="1:35" ht="15.75" hidden="1" customHeight="1" x14ac:dyDescent="0.25">
      <c r="A1828" s="1" t="s">
        <v>109</v>
      </c>
      <c r="B1828" s="1" t="s">
        <v>120</v>
      </c>
      <c r="C1828" s="1" t="s">
        <v>121</v>
      </c>
      <c r="D1828" s="1">
        <v>38</v>
      </c>
      <c r="E1828" s="1">
        <v>1586</v>
      </c>
      <c r="F1828" s="1" t="s">
        <v>68</v>
      </c>
      <c r="G1828" s="2">
        <v>45812</v>
      </c>
      <c r="H1828" s="1" t="s">
        <v>49</v>
      </c>
      <c r="I1828" s="1" t="s">
        <v>50</v>
      </c>
      <c r="J1828" s="1" t="s">
        <v>112</v>
      </c>
      <c r="K1828" s="1">
        <v>4</v>
      </c>
      <c r="L1828" s="1">
        <v>15</v>
      </c>
      <c r="M1828" s="1" t="s">
        <v>39</v>
      </c>
      <c r="N1828" s="1" t="s">
        <v>40</v>
      </c>
      <c r="O1828" s="1">
        <v>50.4</v>
      </c>
      <c r="P1828" s="35">
        <f t="shared" si="85"/>
        <v>0.504</v>
      </c>
      <c r="Q1828" s="1">
        <f t="shared" si="84"/>
        <v>0.1604281826366305</v>
      </c>
      <c r="R1828" s="1">
        <v>8.8000000000000007</v>
      </c>
      <c r="S1828" s="1">
        <v>6.6</v>
      </c>
      <c r="T1828" s="1">
        <f t="shared" si="86"/>
        <v>2.0213951012215445E-2</v>
      </c>
      <c r="U1828" s="1">
        <v>7</v>
      </c>
      <c r="V1828" s="1">
        <v>13</v>
      </c>
      <c r="W1828" s="1">
        <v>1</v>
      </c>
      <c r="X1828" s="1">
        <v>0</v>
      </c>
      <c r="Y1828" s="1">
        <v>0</v>
      </c>
      <c r="Z1828" s="1">
        <v>0</v>
      </c>
      <c r="AA1828" s="1">
        <v>0</v>
      </c>
      <c r="AB1828" s="1">
        <v>0</v>
      </c>
      <c r="AC1828" s="1" t="s">
        <v>55</v>
      </c>
      <c r="AD1828" s="1" t="s">
        <v>67</v>
      </c>
      <c r="AE1828" s="1" t="s">
        <v>40</v>
      </c>
      <c r="AF1828" s="3">
        <v>4742516.3207999999</v>
      </c>
      <c r="AG1828" s="3">
        <v>2605896.7377999998</v>
      </c>
      <c r="AH1828" s="3">
        <v>-75.346048999999994</v>
      </c>
      <c r="AI1828" s="3">
        <v>9.4752770010000003</v>
      </c>
    </row>
    <row r="1829" spans="1:35" ht="15.75" hidden="1" customHeight="1" x14ac:dyDescent="0.25">
      <c r="A1829" s="1" t="s">
        <v>109</v>
      </c>
      <c r="B1829" s="1" t="s">
        <v>120</v>
      </c>
      <c r="C1829" s="1" t="s">
        <v>121</v>
      </c>
      <c r="D1829" s="1">
        <v>38</v>
      </c>
      <c r="E1829" s="1">
        <v>1587</v>
      </c>
      <c r="F1829" s="1" t="s">
        <v>68</v>
      </c>
      <c r="G1829" s="2">
        <v>45812</v>
      </c>
      <c r="H1829" s="1" t="s">
        <v>49</v>
      </c>
      <c r="I1829" s="1" t="s">
        <v>50</v>
      </c>
      <c r="J1829" s="1" t="s">
        <v>112</v>
      </c>
      <c r="K1829" s="1">
        <v>5</v>
      </c>
      <c r="L1829" s="1">
        <v>16</v>
      </c>
      <c r="M1829" s="1" t="s">
        <v>39</v>
      </c>
      <c r="N1829" s="1" t="s">
        <v>40</v>
      </c>
      <c r="O1829" s="1">
        <v>49.4</v>
      </c>
      <c r="P1829" s="35">
        <f t="shared" si="85"/>
        <v>0.49399999999999999</v>
      </c>
      <c r="Q1829" s="1">
        <f t="shared" si="84"/>
        <v>0.1572450837747926</v>
      </c>
      <c r="R1829" s="1">
        <v>9.5</v>
      </c>
      <c r="S1829" s="1">
        <v>7.5</v>
      </c>
      <c r="T1829" s="1">
        <f t="shared" si="86"/>
        <v>1.9419767846186885E-2</v>
      </c>
      <c r="U1829" s="1">
        <v>10</v>
      </c>
      <c r="V1829" s="1">
        <v>17</v>
      </c>
      <c r="W1829" s="1">
        <v>4</v>
      </c>
      <c r="X1829" s="1">
        <v>0</v>
      </c>
      <c r="Y1829" s="1">
        <v>1</v>
      </c>
      <c r="Z1829" s="1">
        <v>0</v>
      </c>
      <c r="AA1829" s="1">
        <v>0</v>
      </c>
      <c r="AB1829" s="1">
        <v>0</v>
      </c>
      <c r="AC1829" s="1" t="s">
        <v>45</v>
      </c>
      <c r="AD1829" s="1" t="s">
        <v>67</v>
      </c>
      <c r="AE1829" s="1" t="s">
        <v>40</v>
      </c>
      <c r="AF1829" s="3">
        <v>4742519.0689000003</v>
      </c>
      <c r="AG1829" s="3">
        <v>2605913.4212000002</v>
      </c>
      <c r="AH1829" s="3">
        <v>-75.346024999999997</v>
      </c>
      <c r="AI1829" s="3">
        <v>9.4754280000000008</v>
      </c>
    </row>
    <row r="1830" spans="1:35" ht="15.75" hidden="1" customHeight="1" x14ac:dyDescent="0.25">
      <c r="A1830" s="1" t="s">
        <v>109</v>
      </c>
      <c r="B1830" s="1" t="s">
        <v>120</v>
      </c>
      <c r="C1830" s="1" t="s">
        <v>121</v>
      </c>
      <c r="D1830" s="1">
        <v>38</v>
      </c>
      <c r="E1830" s="1">
        <v>1588</v>
      </c>
      <c r="F1830" s="1" t="s">
        <v>68</v>
      </c>
      <c r="G1830" s="2">
        <v>45812</v>
      </c>
      <c r="H1830" s="1" t="s">
        <v>49</v>
      </c>
      <c r="I1830" s="1" t="s">
        <v>50</v>
      </c>
      <c r="J1830" s="1" t="s">
        <v>112</v>
      </c>
      <c r="K1830" s="1">
        <v>5</v>
      </c>
      <c r="L1830" s="1">
        <v>17</v>
      </c>
      <c r="M1830" s="1" t="s">
        <v>39</v>
      </c>
      <c r="N1830" s="1" t="s">
        <v>40</v>
      </c>
      <c r="O1830" s="1">
        <v>50.8</v>
      </c>
      <c r="P1830" s="35">
        <f t="shared" si="85"/>
        <v>0.50800000000000001</v>
      </c>
      <c r="Q1830" s="1">
        <f t="shared" si="84"/>
        <v>0.16170142218136566</v>
      </c>
      <c r="R1830" s="1">
        <v>10</v>
      </c>
      <c r="S1830" s="1">
        <v>8</v>
      </c>
      <c r="T1830" s="1">
        <f t="shared" si="86"/>
        <v>2.053608061703344E-2</v>
      </c>
      <c r="U1830" s="1">
        <v>10</v>
      </c>
      <c r="V1830" s="1">
        <v>18</v>
      </c>
      <c r="W1830" s="1">
        <v>2</v>
      </c>
      <c r="X1830" s="1">
        <v>0</v>
      </c>
      <c r="Y1830" s="1">
        <v>0</v>
      </c>
      <c r="Z1830" s="1">
        <v>0</v>
      </c>
      <c r="AA1830" s="1">
        <v>0</v>
      </c>
      <c r="AB1830" s="1">
        <v>0</v>
      </c>
      <c r="AC1830" s="1" t="s">
        <v>41</v>
      </c>
      <c r="AD1830" s="1" t="s">
        <v>67</v>
      </c>
      <c r="AE1830" s="1" t="s">
        <v>40</v>
      </c>
      <c r="AF1830" s="3">
        <v>4742518.0014000004</v>
      </c>
      <c r="AG1830" s="3">
        <v>2605917.9633999998</v>
      </c>
      <c r="AH1830" s="3">
        <v>-75.346035000000001</v>
      </c>
      <c r="AI1830" s="3">
        <v>9.4754690000000004</v>
      </c>
    </row>
    <row r="1831" spans="1:35" ht="15.75" hidden="1" customHeight="1" x14ac:dyDescent="0.25">
      <c r="A1831" s="1" t="s">
        <v>109</v>
      </c>
      <c r="B1831" s="1" t="s">
        <v>120</v>
      </c>
      <c r="C1831" s="1" t="s">
        <v>121</v>
      </c>
      <c r="D1831" s="1">
        <v>38</v>
      </c>
      <c r="E1831" s="1">
        <v>1589</v>
      </c>
      <c r="F1831" s="1" t="s">
        <v>68</v>
      </c>
      <c r="G1831" s="2">
        <v>45812</v>
      </c>
      <c r="H1831" s="1" t="s">
        <v>49</v>
      </c>
      <c r="I1831" s="1" t="s">
        <v>50</v>
      </c>
      <c r="J1831" s="1" t="s">
        <v>112</v>
      </c>
      <c r="K1831" s="1">
        <v>6</v>
      </c>
      <c r="L1831" s="1">
        <v>18</v>
      </c>
      <c r="M1831" s="1" t="s">
        <v>39</v>
      </c>
      <c r="N1831" s="1" t="s">
        <v>40</v>
      </c>
      <c r="O1831" s="1">
        <v>55.5</v>
      </c>
      <c r="P1831" s="35">
        <f t="shared" si="85"/>
        <v>0.55500000000000005</v>
      </c>
      <c r="Q1831" s="1">
        <f t="shared" ref="Q1831:Q1894" si="87">(P1831/PI())</f>
        <v>0.17666198683200385</v>
      </c>
      <c r="R1831" s="1">
        <v>11.5</v>
      </c>
      <c r="S1831" s="1">
        <v>9.5</v>
      </c>
      <c r="T1831" s="1">
        <f t="shared" si="86"/>
        <v>2.4511850672940535E-2</v>
      </c>
      <c r="U1831" s="1">
        <v>10</v>
      </c>
      <c r="V1831" s="1">
        <v>18</v>
      </c>
      <c r="W1831" s="1">
        <v>2</v>
      </c>
      <c r="X1831" s="1">
        <v>0</v>
      </c>
      <c r="Y1831" s="1">
        <v>0</v>
      </c>
      <c r="Z1831" s="1">
        <v>0</v>
      </c>
      <c r="AA1831" s="1">
        <v>0</v>
      </c>
      <c r="AB1831" s="1">
        <v>0</v>
      </c>
      <c r="AC1831" s="1" t="s">
        <v>45</v>
      </c>
      <c r="AD1831" s="1" t="s">
        <v>67</v>
      </c>
      <c r="AE1831" s="1" t="s">
        <v>40</v>
      </c>
      <c r="AF1831" s="3">
        <v>4742526.6317999996</v>
      </c>
      <c r="AG1831" s="3">
        <v>2605895.0090999999</v>
      </c>
      <c r="AH1831" s="3">
        <v>-75.345955000000004</v>
      </c>
      <c r="AI1831" s="3">
        <v>9.4752620000000007</v>
      </c>
    </row>
    <row r="1832" spans="1:35" ht="15.75" hidden="1" customHeight="1" x14ac:dyDescent="0.25">
      <c r="A1832" s="1" t="s">
        <v>109</v>
      </c>
      <c r="B1832" s="1" t="s">
        <v>120</v>
      </c>
      <c r="C1832" s="1" t="s">
        <v>121</v>
      </c>
      <c r="D1832" s="1">
        <v>38</v>
      </c>
      <c r="E1832" s="1">
        <v>1590</v>
      </c>
      <c r="F1832" s="1" t="s">
        <v>68</v>
      </c>
      <c r="G1832" s="2">
        <v>45812</v>
      </c>
      <c r="H1832" s="1" t="s">
        <v>49</v>
      </c>
      <c r="I1832" s="1" t="s">
        <v>50</v>
      </c>
      <c r="J1832" s="1" t="s">
        <v>112</v>
      </c>
      <c r="K1832" s="1">
        <v>6</v>
      </c>
      <c r="L1832" s="1">
        <v>19</v>
      </c>
      <c r="M1832" s="1" t="s">
        <v>39</v>
      </c>
      <c r="N1832" s="1" t="s">
        <v>40</v>
      </c>
      <c r="O1832" s="1">
        <v>51.3</v>
      </c>
      <c r="P1832" s="35">
        <f t="shared" si="85"/>
        <v>0.51300000000000001</v>
      </c>
      <c r="Q1832" s="1">
        <f t="shared" si="87"/>
        <v>0.16329297161228462</v>
      </c>
      <c r="R1832" s="1">
        <v>10</v>
      </c>
      <c r="S1832" s="1">
        <v>8.5</v>
      </c>
      <c r="T1832" s="1">
        <f t="shared" si="86"/>
        <v>2.0942323609275504E-2</v>
      </c>
      <c r="U1832" s="1">
        <v>8</v>
      </c>
      <c r="V1832" s="1">
        <v>15</v>
      </c>
      <c r="W1832" s="1">
        <v>2</v>
      </c>
      <c r="X1832" s="1">
        <v>0</v>
      </c>
      <c r="Y1832" s="1">
        <v>0</v>
      </c>
      <c r="Z1832" s="1">
        <v>0</v>
      </c>
      <c r="AA1832" s="1">
        <v>0</v>
      </c>
      <c r="AB1832" s="1">
        <v>0</v>
      </c>
      <c r="AC1832" s="1" t="s">
        <v>41</v>
      </c>
      <c r="AD1832" s="1" t="s">
        <v>67</v>
      </c>
      <c r="AE1832" s="1" t="s">
        <v>40</v>
      </c>
      <c r="AF1832" s="3">
        <v>4742530.0471999999</v>
      </c>
      <c r="AG1832" s="3">
        <v>2605896.6452000001</v>
      </c>
      <c r="AH1832" s="3">
        <v>-75.345923999999997</v>
      </c>
      <c r="AI1832" s="3">
        <v>9.4752770000000002</v>
      </c>
    </row>
    <row r="1833" spans="1:35" ht="15.75" hidden="1" customHeight="1" x14ac:dyDescent="0.25">
      <c r="A1833" s="1" t="s">
        <v>109</v>
      </c>
      <c r="B1833" s="1" t="s">
        <v>120</v>
      </c>
      <c r="C1833" s="1" t="s">
        <v>121</v>
      </c>
      <c r="D1833" s="1">
        <v>38</v>
      </c>
      <c r="E1833" s="1">
        <v>1591</v>
      </c>
      <c r="F1833" s="1" t="s">
        <v>68</v>
      </c>
      <c r="G1833" s="2">
        <v>45812</v>
      </c>
      <c r="H1833" s="1" t="s">
        <v>49</v>
      </c>
      <c r="I1833" s="1" t="s">
        <v>50</v>
      </c>
      <c r="J1833" s="1" t="s">
        <v>112</v>
      </c>
      <c r="K1833" s="1">
        <v>6</v>
      </c>
      <c r="L1833" s="1">
        <v>20</v>
      </c>
      <c r="M1833" s="1" t="s">
        <v>39</v>
      </c>
      <c r="N1833" s="1" t="s">
        <v>40</v>
      </c>
      <c r="O1833" s="1">
        <v>46</v>
      </c>
      <c r="P1833" s="35">
        <f t="shared" si="85"/>
        <v>0.46</v>
      </c>
      <c r="Q1833" s="1">
        <f t="shared" si="87"/>
        <v>0.14642254764454371</v>
      </c>
      <c r="R1833" s="1">
        <v>9</v>
      </c>
      <c r="S1833" s="1">
        <v>7.2</v>
      </c>
      <c r="T1833" s="1">
        <f t="shared" si="86"/>
        <v>1.6838592979122526E-2</v>
      </c>
      <c r="U1833" s="1">
        <v>10</v>
      </c>
      <c r="V1833" s="1">
        <v>16</v>
      </c>
      <c r="W1833" s="1">
        <v>0</v>
      </c>
      <c r="X1833" s="1">
        <v>0</v>
      </c>
      <c r="Y1833" s="1">
        <v>0</v>
      </c>
      <c r="Z1833" s="1">
        <v>0</v>
      </c>
      <c r="AA1833" s="1">
        <v>0</v>
      </c>
      <c r="AB1833" s="1">
        <v>0</v>
      </c>
      <c r="AC1833" s="1" t="s">
        <v>45</v>
      </c>
      <c r="AD1833" s="1" t="s">
        <v>67</v>
      </c>
      <c r="AE1833" s="1" t="s">
        <v>40</v>
      </c>
      <c r="AF1833" s="3">
        <v>4742523.0078999996</v>
      </c>
      <c r="AG1833" s="3">
        <v>2605911.2930999999</v>
      </c>
      <c r="AH1833" s="3">
        <v>-75.345989000000003</v>
      </c>
      <c r="AI1833" s="3">
        <v>9.4754090009999992</v>
      </c>
    </row>
    <row r="1834" spans="1:35" ht="15.75" hidden="1" customHeight="1" x14ac:dyDescent="0.25">
      <c r="A1834" s="1" t="s">
        <v>109</v>
      </c>
      <c r="B1834" s="1" t="s">
        <v>120</v>
      </c>
      <c r="C1834" s="1" t="s">
        <v>121</v>
      </c>
      <c r="D1834" s="1">
        <v>38</v>
      </c>
      <c r="E1834" s="1">
        <v>1592</v>
      </c>
      <c r="F1834" s="1" t="s">
        <v>68</v>
      </c>
      <c r="G1834" s="2">
        <v>45812</v>
      </c>
      <c r="H1834" s="1" t="s">
        <v>49</v>
      </c>
      <c r="I1834" s="1" t="s">
        <v>50</v>
      </c>
      <c r="J1834" s="1" t="s">
        <v>112</v>
      </c>
      <c r="K1834" s="1">
        <v>7</v>
      </c>
      <c r="L1834" s="1">
        <v>21</v>
      </c>
      <c r="M1834" s="1" t="s">
        <v>39</v>
      </c>
      <c r="N1834" s="1" t="s">
        <v>40</v>
      </c>
      <c r="O1834" s="1">
        <v>51.5</v>
      </c>
      <c r="P1834" s="35">
        <f t="shared" ref="P1834:P1897" si="88">(O1834/100)</f>
        <v>0.51500000000000001</v>
      </c>
      <c r="Q1834" s="1">
        <f t="shared" si="87"/>
        <v>0.16392959138465221</v>
      </c>
      <c r="R1834" s="1">
        <v>10</v>
      </c>
      <c r="S1834" s="1">
        <v>8.4</v>
      </c>
      <c r="T1834" s="1">
        <f t="shared" si="86"/>
        <v>2.1105934890773972E-2</v>
      </c>
      <c r="U1834" s="1">
        <v>10</v>
      </c>
      <c r="V1834" s="1">
        <v>17</v>
      </c>
      <c r="W1834" s="1">
        <v>3</v>
      </c>
      <c r="X1834" s="1">
        <v>0</v>
      </c>
      <c r="Y1834" s="1">
        <v>0</v>
      </c>
      <c r="Z1834" s="1">
        <v>0</v>
      </c>
      <c r="AA1834" s="1">
        <v>0</v>
      </c>
      <c r="AB1834" s="1">
        <v>0</v>
      </c>
      <c r="AC1834" s="1" t="s">
        <v>45</v>
      </c>
      <c r="AD1834" s="1" t="s">
        <v>67</v>
      </c>
      <c r="AE1834" s="1" t="s">
        <v>40</v>
      </c>
      <c r="AF1834" s="3">
        <v>4742528.7861000001</v>
      </c>
      <c r="AG1834" s="3">
        <v>2605905.06</v>
      </c>
      <c r="AH1834" s="3">
        <v>-75.345935999999995</v>
      </c>
      <c r="AI1834" s="3">
        <v>9.4753530000000001</v>
      </c>
    </row>
    <row r="1835" spans="1:35" ht="15.75" hidden="1" customHeight="1" x14ac:dyDescent="0.25">
      <c r="A1835" s="1" t="s">
        <v>109</v>
      </c>
      <c r="B1835" s="1" t="s">
        <v>120</v>
      </c>
      <c r="C1835" s="1" t="s">
        <v>121</v>
      </c>
      <c r="D1835" s="1">
        <v>38</v>
      </c>
      <c r="E1835" s="1">
        <v>1593</v>
      </c>
      <c r="F1835" s="1" t="s">
        <v>68</v>
      </c>
      <c r="G1835" s="2">
        <v>45812</v>
      </c>
      <c r="H1835" s="1" t="s">
        <v>49</v>
      </c>
      <c r="I1835" s="1" t="s">
        <v>50</v>
      </c>
      <c r="J1835" s="1" t="s">
        <v>112</v>
      </c>
      <c r="K1835" s="1">
        <v>7</v>
      </c>
      <c r="L1835" s="1">
        <v>22</v>
      </c>
      <c r="M1835" s="1" t="s">
        <v>39</v>
      </c>
      <c r="N1835" s="1" t="s">
        <v>40</v>
      </c>
      <c r="O1835" s="1">
        <v>55.3</v>
      </c>
      <c r="P1835" s="35">
        <f t="shared" si="88"/>
        <v>0.55299999999999994</v>
      </c>
      <c r="Q1835" s="1">
        <f t="shared" si="87"/>
        <v>0.17602536705963623</v>
      </c>
      <c r="R1835" s="1">
        <v>9</v>
      </c>
      <c r="S1835" s="1">
        <v>7.2</v>
      </c>
      <c r="T1835" s="1">
        <f t="shared" si="86"/>
        <v>2.4335506995994707E-2</v>
      </c>
      <c r="U1835" s="1">
        <v>13</v>
      </c>
      <c r="V1835" s="1">
        <v>20</v>
      </c>
      <c r="W1835" s="1">
        <v>4</v>
      </c>
      <c r="X1835" s="1">
        <v>0</v>
      </c>
      <c r="Y1835" s="1">
        <v>0</v>
      </c>
      <c r="Z1835" s="1">
        <v>0</v>
      </c>
      <c r="AA1835" s="1">
        <v>0</v>
      </c>
      <c r="AB1835" s="1">
        <v>0</v>
      </c>
      <c r="AC1835" s="1" t="s">
        <v>41</v>
      </c>
      <c r="AD1835" s="1" t="s">
        <v>67</v>
      </c>
      <c r="AE1835" s="1" t="s">
        <v>40</v>
      </c>
      <c r="AF1835" s="3">
        <v>4742534.9727999996</v>
      </c>
      <c r="AG1835" s="3">
        <v>2605910.5487000002</v>
      </c>
      <c r="AH1835" s="3">
        <v>-75.345879999999994</v>
      </c>
      <c r="AI1835" s="3">
        <v>9.475403</v>
      </c>
    </row>
    <row r="1836" spans="1:35" ht="15.75" hidden="1" customHeight="1" x14ac:dyDescent="0.25">
      <c r="A1836" s="1" t="s">
        <v>109</v>
      </c>
      <c r="B1836" s="1" t="s">
        <v>120</v>
      </c>
      <c r="C1836" s="1" t="s">
        <v>121</v>
      </c>
      <c r="D1836" s="1">
        <v>38</v>
      </c>
      <c r="E1836" s="1">
        <v>1594</v>
      </c>
      <c r="F1836" s="1" t="s">
        <v>68</v>
      </c>
      <c r="G1836" s="2">
        <v>45812</v>
      </c>
      <c r="H1836" s="1" t="s">
        <v>49</v>
      </c>
      <c r="I1836" s="1" t="s">
        <v>50</v>
      </c>
      <c r="J1836" s="1" t="s">
        <v>112</v>
      </c>
      <c r="K1836" s="1">
        <v>7</v>
      </c>
      <c r="L1836" s="1">
        <v>23</v>
      </c>
      <c r="M1836" s="1" t="s">
        <v>39</v>
      </c>
      <c r="N1836" s="1" t="s">
        <v>40</v>
      </c>
      <c r="O1836" s="1">
        <v>52.2</v>
      </c>
      <c r="P1836" s="35">
        <f t="shared" si="88"/>
        <v>0.52200000000000002</v>
      </c>
      <c r="Q1836" s="1">
        <f t="shared" si="87"/>
        <v>0.16615776058793874</v>
      </c>
      <c r="R1836" s="1">
        <v>11.6</v>
      </c>
      <c r="S1836" s="1">
        <v>9.3000000000000007</v>
      </c>
      <c r="T1836" s="1">
        <f t="shared" si="86"/>
        <v>2.1683587756726005E-2</v>
      </c>
      <c r="U1836" s="1">
        <v>12</v>
      </c>
      <c r="V1836" s="1">
        <v>19</v>
      </c>
      <c r="W1836" s="1">
        <v>4</v>
      </c>
      <c r="X1836" s="1">
        <v>0</v>
      </c>
      <c r="Y1836" s="1">
        <v>1</v>
      </c>
      <c r="Z1836" s="1">
        <v>0</v>
      </c>
      <c r="AA1836" s="1">
        <v>0</v>
      </c>
      <c r="AB1836" s="1">
        <v>0</v>
      </c>
      <c r="AC1836" s="1" t="s">
        <v>45</v>
      </c>
      <c r="AD1836" s="1" t="s">
        <v>67</v>
      </c>
      <c r="AE1836" s="1" t="s">
        <v>40</v>
      </c>
      <c r="AF1836" s="3">
        <v>4742536.5213000001</v>
      </c>
      <c r="AG1836" s="3">
        <v>2605912.1973999999</v>
      </c>
      <c r="AH1836" s="3">
        <v>-75.345866000000001</v>
      </c>
      <c r="AI1836" s="3">
        <v>9.4754179999999995</v>
      </c>
    </row>
    <row r="1837" spans="1:35" ht="15.75" hidden="1" customHeight="1" x14ac:dyDescent="0.25">
      <c r="A1837" s="1" t="s">
        <v>109</v>
      </c>
      <c r="B1837" s="1" t="s">
        <v>120</v>
      </c>
      <c r="C1837" s="1" t="s">
        <v>121</v>
      </c>
      <c r="D1837" s="1">
        <v>38</v>
      </c>
      <c r="E1837" s="1">
        <v>1595</v>
      </c>
      <c r="F1837" s="1" t="s">
        <v>68</v>
      </c>
      <c r="G1837" s="2">
        <v>45812</v>
      </c>
      <c r="H1837" s="1" t="s">
        <v>49</v>
      </c>
      <c r="I1837" s="1" t="s">
        <v>50</v>
      </c>
      <c r="J1837" s="1" t="s">
        <v>112</v>
      </c>
      <c r="K1837" s="1">
        <v>7</v>
      </c>
      <c r="L1837" s="1">
        <v>24</v>
      </c>
      <c r="M1837" s="1" t="s">
        <v>39</v>
      </c>
      <c r="N1837" s="1" t="s">
        <v>40</v>
      </c>
      <c r="O1837" s="1">
        <v>52.4</v>
      </c>
      <c r="P1837" s="35">
        <f t="shared" si="88"/>
        <v>0.52400000000000002</v>
      </c>
      <c r="Q1837" s="1">
        <f t="shared" si="87"/>
        <v>0.16679438036030633</v>
      </c>
      <c r="R1837" s="1">
        <v>9.1999999999999993</v>
      </c>
      <c r="S1837" s="1">
        <v>7.5</v>
      </c>
      <c r="T1837" s="1">
        <f t="shared" si="86"/>
        <v>2.1850063827200131E-2</v>
      </c>
      <c r="U1837" s="1">
        <v>10</v>
      </c>
      <c r="V1837" s="1">
        <v>17</v>
      </c>
      <c r="W1837" s="1">
        <v>3</v>
      </c>
      <c r="X1837" s="1">
        <v>0</v>
      </c>
      <c r="Y1837" s="1">
        <v>1</v>
      </c>
      <c r="Z1837" s="1">
        <v>0</v>
      </c>
      <c r="AA1837" s="1">
        <v>0</v>
      </c>
      <c r="AB1837" s="1">
        <v>1</v>
      </c>
      <c r="AC1837" s="1" t="s">
        <v>45</v>
      </c>
      <c r="AD1837" s="1" t="s">
        <v>67</v>
      </c>
      <c r="AE1837" s="1" t="s">
        <v>40</v>
      </c>
      <c r="AF1837" s="3">
        <v>4742527.7395000001</v>
      </c>
      <c r="AG1837" s="3">
        <v>2605912.6990999999</v>
      </c>
      <c r="AH1837" s="3">
        <v>-75.345945999999998</v>
      </c>
      <c r="AI1837" s="3">
        <v>9.475422</v>
      </c>
    </row>
    <row r="1838" spans="1:35" ht="15.75" hidden="1" customHeight="1" x14ac:dyDescent="0.25">
      <c r="A1838" s="1" t="s">
        <v>109</v>
      </c>
      <c r="B1838" s="1" t="s">
        <v>120</v>
      </c>
      <c r="C1838" s="1" t="s">
        <v>121</v>
      </c>
      <c r="D1838" s="1">
        <v>38</v>
      </c>
      <c r="E1838" s="1" t="s">
        <v>40</v>
      </c>
      <c r="F1838" s="1" t="s">
        <v>68</v>
      </c>
      <c r="G1838" s="2">
        <v>45812</v>
      </c>
      <c r="H1838" s="1" t="s">
        <v>49</v>
      </c>
      <c r="I1838" s="1" t="s">
        <v>50</v>
      </c>
      <c r="J1838" s="1" t="s">
        <v>112</v>
      </c>
      <c r="K1838" s="1">
        <v>7</v>
      </c>
      <c r="L1838" s="1">
        <v>25</v>
      </c>
      <c r="M1838" s="1" t="s">
        <v>47</v>
      </c>
      <c r="N1838" s="1">
        <v>2</v>
      </c>
      <c r="O1838" s="1" t="s">
        <v>40</v>
      </c>
      <c r="P1838" s="35"/>
      <c r="Q1838" s="1"/>
      <c r="R1838" s="1">
        <v>0.15</v>
      </c>
      <c r="S1838" s="1" t="s">
        <v>40</v>
      </c>
      <c r="T1838" s="1">
        <f t="shared" si="86"/>
        <v>0</v>
      </c>
      <c r="U1838" s="1" t="s">
        <v>40</v>
      </c>
      <c r="V1838" s="1" t="s">
        <v>40</v>
      </c>
      <c r="W1838" s="1"/>
      <c r="X1838" s="1"/>
      <c r="Y1838" s="1"/>
      <c r="Z1838" s="1"/>
      <c r="AA1838" s="1"/>
      <c r="AB1838" s="1"/>
      <c r="AC1838" s="1" t="s">
        <v>41</v>
      </c>
      <c r="AD1838" s="1" t="s">
        <v>67</v>
      </c>
      <c r="AE1838" s="1" t="s">
        <v>40</v>
      </c>
    </row>
    <row r="1839" spans="1:35" ht="15.75" hidden="1" customHeight="1" x14ac:dyDescent="0.25">
      <c r="A1839" s="1" t="s">
        <v>109</v>
      </c>
      <c r="B1839" s="1" t="s">
        <v>120</v>
      </c>
      <c r="C1839" s="1" t="s">
        <v>121</v>
      </c>
      <c r="D1839" s="1">
        <v>38</v>
      </c>
      <c r="E1839" s="1">
        <v>1596</v>
      </c>
      <c r="F1839" s="1" t="s">
        <v>68</v>
      </c>
      <c r="G1839" s="2">
        <v>45812</v>
      </c>
      <c r="H1839" s="1" t="s">
        <v>49</v>
      </c>
      <c r="I1839" s="1" t="s">
        <v>50</v>
      </c>
      <c r="J1839" s="1" t="s">
        <v>112</v>
      </c>
      <c r="K1839" s="1">
        <v>8</v>
      </c>
      <c r="L1839" s="1">
        <v>26</v>
      </c>
      <c r="M1839" s="1" t="s">
        <v>39</v>
      </c>
      <c r="N1839" s="1" t="s">
        <v>40</v>
      </c>
      <c r="O1839" s="1">
        <v>56.7</v>
      </c>
      <c r="P1839" s="35">
        <f t="shared" si="88"/>
        <v>0.56700000000000006</v>
      </c>
      <c r="Q1839" s="1">
        <f t="shared" si="87"/>
        <v>0.18048170546620934</v>
      </c>
      <c r="R1839" s="1">
        <v>10.5</v>
      </c>
      <c r="S1839" s="1">
        <v>8.1999999999999993</v>
      </c>
      <c r="T1839" s="1">
        <f t="shared" si="86"/>
        <v>2.5583281749835176E-2</v>
      </c>
      <c r="U1839" s="1">
        <v>12</v>
      </c>
      <c r="V1839" s="1">
        <v>19</v>
      </c>
      <c r="W1839" s="1">
        <v>3</v>
      </c>
      <c r="X1839" s="1">
        <v>0</v>
      </c>
      <c r="Y1839" s="1">
        <v>0</v>
      </c>
      <c r="Z1839" s="1">
        <v>0</v>
      </c>
      <c r="AA1839" s="1">
        <v>0</v>
      </c>
      <c r="AB1839" s="1">
        <v>0</v>
      </c>
      <c r="AC1839" s="1" t="s">
        <v>45</v>
      </c>
      <c r="AD1839" s="1" t="s">
        <v>67</v>
      </c>
      <c r="AE1839" s="1" t="s">
        <v>40</v>
      </c>
      <c r="AF1839" s="3">
        <v>4742521.7244999995</v>
      </c>
      <c r="AG1839" s="3">
        <v>2605916.3897000002</v>
      </c>
      <c r="AH1839" s="3">
        <v>-75.346001000000001</v>
      </c>
      <c r="AI1839" s="3">
        <v>9.4754550000000002</v>
      </c>
    </row>
    <row r="1840" spans="1:35" ht="15.75" hidden="1" customHeight="1" x14ac:dyDescent="0.25">
      <c r="A1840" s="1" t="s">
        <v>109</v>
      </c>
      <c r="B1840" s="1" t="s">
        <v>120</v>
      </c>
      <c r="C1840" s="1" t="s">
        <v>121</v>
      </c>
      <c r="D1840" s="1">
        <v>38</v>
      </c>
      <c r="E1840" s="1">
        <v>1597</v>
      </c>
      <c r="F1840" s="1" t="s">
        <v>68</v>
      </c>
      <c r="G1840" s="2">
        <v>45812</v>
      </c>
      <c r="H1840" s="1" t="s">
        <v>49</v>
      </c>
      <c r="I1840" s="1" t="s">
        <v>50</v>
      </c>
      <c r="J1840" s="1" t="s">
        <v>112</v>
      </c>
      <c r="K1840" s="1">
        <v>8</v>
      </c>
      <c r="L1840" s="1">
        <v>27</v>
      </c>
      <c r="M1840" s="1" t="s">
        <v>39</v>
      </c>
      <c r="N1840" s="1" t="s">
        <v>40</v>
      </c>
      <c r="O1840" s="1">
        <v>49.5</v>
      </c>
      <c r="P1840" s="35">
        <f t="shared" si="88"/>
        <v>0.495</v>
      </c>
      <c r="Q1840" s="1">
        <f t="shared" si="87"/>
        <v>0.15756339366097638</v>
      </c>
      <c r="R1840" s="1">
        <v>10.199999999999999</v>
      </c>
      <c r="S1840" s="1">
        <v>8.5</v>
      </c>
      <c r="T1840" s="1">
        <f t="shared" si="86"/>
        <v>1.9498469965545828E-2</v>
      </c>
      <c r="U1840" s="1">
        <v>12</v>
      </c>
      <c r="V1840" s="1">
        <v>19</v>
      </c>
      <c r="W1840" s="1">
        <v>3</v>
      </c>
      <c r="X1840" s="1">
        <v>0</v>
      </c>
      <c r="Y1840" s="1">
        <v>0</v>
      </c>
      <c r="Z1840" s="1">
        <v>0</v>
      </c>
      <c r="AA1840" s="1">
        <v>0</v>
      </c>
      <c r="AB1840" s="1">
        <v>0</v>
      </c>
      <c r="AC1840" s="1" t="s">
        <v>41</v>
      </c>
      <c r="AD1840" s="1" t="s">
        <v>67</v>
      </c>
      <c r="AE1840" s="1" t="s">
        <v>40</v>
      </c>
      <c r="AF1840" s="3">
        <v>4742523.3850999996</v>
      </c>
      <c r="AG1840" s="3">
        <v>2605918.3695</v>
      </c>
      <c r="AH1840" s="3">
        <v>-75.345985999999996</v>
      </c>
      <c r="AI1840" s="3">
        <v>9.4754729999999991</v>
      </c>
    </row>
    <row r="1841" spans="1:35" ht="15.75" hidden="1" customHeight="1" x14ac:dyDescent="0.25">
      <c r="A1841" s="1" t="s">
        <v>109</v>
      </c>
      <c r="B1841" s="1" t="s">
        <v>120</v>
      </c>
      <c r="C1841" s="1" t="s">
        <v>121</v>
      </c>
      <c r="D1841" s="1">
        <v>38</v>
      </c>
      <c r="E1841" s="1">
        <v>1598</v>
      </c>
      <c r="F1841" s="1" t="s">
        <v>68</v>
      </c>
      <c r="G1841" s="2">
        <v>45812</v>
      </c>
      <c r="H1841" s="1" t="s">
        <v>49</v>
      </c>
      <c r="I1841" s="1" t="s">
        <v>50</v>
      </c>
      <c r="J1841" s="1" t="s">
        <v>112</v>
      </c>
      <c r="K1841" s="1">
        <v>9</v>
      </c>
      <c r="L1841" s="1">
        <v>28</v>
      </c>
      <c r="M1841" s="1" t="s">
        <v>39</v>
      </c>
      <c r="N1841" s="1" t="s">
        <v>40</v>
      </c>
      <c r="O1841" s="1">
        <v>53</v>
      </c>
      <c r="P1841" s="35">
        <f t="shared" si="88"/>
        <v>0.53</v>
      </c>
      <c r="Q1841" s="1">
        <f t="shared" si="87"/>
        <v>0.16870423967740908</v>
      </c>
      <c r="R1841" s="1">
        <v>10</v>
      </c>
      <c r="S1841" s="1">
        <v>8</v>
      </c>
      <c r="T1841" s="1">
        <f t="shared" si="86"/>
        <v>2.2353311757256702E-2</v>
      </c>
      <c r="U1841" s="1">
        <v>8</v>
      </c>
      <c r="V1841" s="1">
        <v>14</v>
      </c>
      <c r="W1841" s="1">
        <v>3</v>
      </c>
      <c r="X1841" s="1">
        <v>0</v>
      </c>
      <c r="Y1841" s="1">
        <v>0</v>
      </c>
      <c r="Z1841" s="1">
        <v>0</v>
      </c>
      <c r="AA1841" s="1">
        <v>0</v>
      </c>
      <c r="AB1841" s="1">
        <v>1</v>
      </c>
      <c r="AC1841" s="1" t="s">
        <v>45</v>
      </c>
      <c r="AD1841" s="1" t="s">
        <v>67</v>
      </c>
      <c r="AE1841" s="1" t="s">
        <v>40</v>
      </c>
      <c r="AF1841" s="3">
        <v>4742526.0033</v>
      </c>
      <c r="AG1841" s="3">
        <v>2605932.0674000001</v>
      </c>
      <c r="AH1841" s="3">
        <v>-75.345962999999998</v>
      </c>
      <c r="AI1841" s="3">
        <v>9.4755970000000005</v>
      </c>
    </row>
    <row r="1842" spans="1:35" ht="15.75" hidden="1" customHeight="1" x14ac:dyDescent="0.25">
      <c r="A1842" s="1" t="s">
        <v>109</v>
      </c>
      <c r="B1842" s="1" t="s">
        <v>120</v>
      </c>
      <c r="C1842" s="1" t="s">
        <v>121</v>
      </c>
      <c r="D1842" s="1">
        <v>38</v>
      </c>
      <c r="E1842" s="1">
        <v>1599</v>
      </c>
      <c r="F1842" s="1" t="s">
        <v>68</v>
      </c>
      <c r="G1842" s="2">
        <v>45812</v>
      </c>
      <c r="H1842" s="1" t="s">
        <v>49</v>
      </c>
      <c r="I1842" s="1" t="s">
        <v>50</v>
      </c>
      <c r="J1842" s="1" t="s">
        <v>112</v>
      </c>
      <c r="K1842" s="1">
        <v>9</v>
      </c>
      <c r="L1842" s="1">
        <v>29</v>
      </c>
      <c r="M1842" s="1" t="s">
        <v>39</v>
      </c>
      <c r="N1842" s="1" t="s">
        <v>40</v>
      </c>
      <c r="O1842" s="1">
        <v>41.4</v>
      </c>
      <c r="P1842" s="35">
        <f t="shared" si="88"/>
        <v>0.41399999999999998</v>
      </c>
      <c r="Q1842" s="1">
        <f t="shared" si="87"/>
        <v>0.13178029288008933</v>
      </c>
      <c r="R1842" s="1">
        <v>9.8000000000000007</v>
      </c>
      <c r="S1842" s="1">
        <v>8</v>
      </c>
      <c r="T1842" s="1">
        <f t="shared" si="86"/>
        <v>1.3639260313089244E-2</v>
      </c>
      <c r="U1842" s="1">
        <v>10</v>
      </c>
      <c r="V1842" s="1">
        <v>18</v>
      </c>
      <c r="W1842" s="1">
        <v>2</v>
      </c>
      <c r="X1842" s="1">
        <v>0</v>
      </c>
      <c r="Y1842" s="1">
        <v>0</v>
      </c>
      <c r="Z1842" s="1">
        <v>0</v>
      </c>
      <c r="AA1842" s="1">
        <v>0</v>
      </c>
      <c r="AB1842" s="1">
        <v>0</v>
      </c>
      <c r="AC1842" s="1" t="s">
        <v>45</v>
      </c>
      <c r="AD1842" s="1" t="s">
        <v>67</v>
      </c>
      <c r="AE1842" s="1" t="s">
        <v>40</v>
      </c>
      <c r="AF1842" s="3">
        <v>4742522.7379999999</v>
      </c>
      <c r="AG1842" s="3">
        <v>2605936.4032000001</v>
      </c>
      <c r="AH1842" s="3">
        <v>-75.345993000000007</v>
      </c>
      <c r="AI1842" s="3">
        <v>9.4756360009999998</v>
      </c>
    </row>
    <row r="1843" spans="1:35" ht="15.75" hidden="1" customHeight="1" x14ac:dyDescent="0.25">
      <c r="A1843" s="1" t="s">
        <v>109</v>
      </c>
      <c r="B1843" s="1" t="s">
        <v>120</v>
      </c>
      <c r="C1843" s="1" t="s">
        <v>121</v>
      </c>
      <c r="D1843" s="1">
        <v>38</v>
      </c>
      <c r="E1843" s="1">
        <v>1600</v>
      </c>
      <c r="F1843" s="1" t="s">
        <v>68</v>
      </c>
      <c r="G1843" s="2">
        <v>45812</v>
      </c>
      <c r="H1843" s="1" t="s">
        <v>49</v>
      </c>
      <c r="I1843" s="1" t="s">
        <v>50</v>
      </c>
      <c r="J1843" s="1" t="s">
        <v>112</v>
      </c>
      <c r="K1843" s="1">
        <v>10</v>
      </c>
      <c r="L1843" s="1">
        <v>30</v>
      </c>
      <c r="M1843" s="1" t="s">
        <v>39</v>
      </c>
      <c r="N1843" s="1" t="s">
        <v>40</v>
      </c>
      <c r="O1843" s="1">
        <v>52</v>
      </c>
      <c r="P1843" s="35">
        <f t="shared" si="88"/>
        <v>0.52</v>
      </c>
      <c r="Q1843" s="1">
        <f t="shared" si="87"/>
        <v>0.16552114081557115</v>
      </c>
      <c r="R1843" s="1">
        <v>10.199999999999999</v>
      </c>
      <c r="S1843" s="1">
        <v>8</v>
      </c>
      <c r="T1843" s="1">
        <f t="shared" ref="T1843:T1906" si="89">(PI()/4)*Q1843*Q1843</f>
        <v>2.1517748306024251E-2</v>
      </c>
      <c r="U1843" s="1">
        <v>10</v>
      </c>
      <c r="V1843" s="1">
        <v>18</v>
      </c>
      <c r="W1843" s="1">
        <v>4</v>
      </c>
      <c r="X1843" s="1">
        <v>0</v>
      </c>
      <c r="Y1843" s="1">
        <v>0</v>
      </c>
      <c r="Z1843" s="1">
        <v>0</v>
      </c>
      <c r="AA1843" s="1">
        <v>0</v>
      </c>
      <c r="AB1843" s="1">
        <v>0</v>
      </c>
      <c r="AC1843" s="1" t="s">
        <v>41</v>
      </c>
      <c r="AD1843" s="1" t="s">
        <v>67</v>
      </c>
      <c r="AE1843" s="1" t="s">
        <v>40</v>
      </c>
      <c r="AF1843" s="3">
        <v>4742535.2527999999</v>
      </c>
      <c r="AG1843" s="3">
        <v>2605919.5062000002</v>
      </c>
      <c r="AH1843" s="3">
        <v>-75.345877999999999</v>
      </c>
      <c r="AI1843" s="3">
        <v>9.4754840009999999</v>
      </c>
    </row>
    <row r="1844" spans="1:35" ht="15.75" hidden="1" customHeight="1" x14ac:dyDescent="0.25">
      <c r="A1844" s="1" t="s">
        <v>109</v>
      </c>
      <c r="B1844" s="1" t="s">
        <v>120</v>
      </c>
      <c r="C1844" s="1" t="s">
        <v>121</v>
      </c>
      <c r="D1844" s="1">
        <v>38</v>
      </c>
      <c r="E1844" s="1">
        <v>1601</v>
      </c>
      <c r="F1844" s="1" t="s">
        <v>68</v>
      </c>
      <c r="G1844" s="2">
        <v>45812</v>
      </c>
      <c r="H1844" s="1" t="s">
        <v>49</v>
      </c>
      <c r="I1844" s="1" t="s">
        <v>50</v>
      </c>
      <c r="J1844" s="1" t="s">
        <v>112</v>
      </c>
      <c r="K1844" s="1">
        <v>10</v>
      </c>
      <c r="L1844" s="1">
        <v>31</v>
      </c>
      <c r="M1844" s="1" t="s">
        <v>39</v>
      </c>
      <c r="N1844" s="1" t="s">
        <v>40</v>
      </c>
      <c r="O1844" s="1">
        <v>49.8</v>
      </c>
      <c r="P1844" s="35">
        <f t="shared" si="88"/>
        <v>0.498</v>
      </c>
      <c r="Q1844" s="1">
        <f t="shared" si="87"/>
        <v>0.15851832331952775</v>
      </c>
      <c r="R1844" s="1">
        <v>10.5</v>
      </c>
      <c r="S1844" s="1">
        <v>8.5</v>
      </c>
      <c r="T1844" s="1">
        <f t="shared" si="89"/>
        <v>1.9735531253281206E-2</v>
      </c>
      <c r="U1844" s="1">
        <v>10</v>
      </c>
      <c r="V1844" s="1">
        <v>17</v>
      </c>
      <c r="W1844" s="1">
        <v>3</v>
      </c>
      <c r="X1844" s="1">
        <v>0</v>
      </c>
      <c r="Y1844" s="1">
        <v>1</v>
      </c>
      <c r="Z1844" s="1">
        <v>0</v>
      </c>
      <c r="AA1844" s="1">
        <v>0</v>
      </c>
      <c r="AB1844" s="1">
        <v>1</v>
      </c>
      <c r="AC1844" s="1" t="s">
        <v>45</v>
      </c>
      <c r="AD1844" s="1" t="s">
        <v>67</v>
      </c>
      <c r="AE1844" s="1" t="s">
        <v>40</v>
      </c>
      <c r="AF1844" s="3">
        <v>4742535.1124</v>
      </c>
      <c r="AG1844" s="3">
        <v>2605914.9720999999</v>
      </c>
      <c r="AH1844" s="3">
        <v>-75.345878999999996</v>
      </c>
      <c r="AI1844" s="3">
        <v>9.4754430000000003</v>
      </c>
    </row>
    <row r="1845" spans="1:35" ht="15.75" hidden="1" customHeight="1" x14ac:dyDescent="0.25">
      <c r="A1845" s="1" t="s">
        <v>109</v>
      </c>
      <c r="B1845" s="1" t="s">
        <v>120</v>
      </c>
      <c r="C1845" s="1" t="s">
        <v>121</v>
      </c>
      <c r="D1845" s="1">
        <v>38</v>
      </c>
      <c r="E1845" s="1">
        <v>1602</v>
      </c>
      <c r="F1845" s="1" t="s">
        <v>68</v>
      </c>
      <c r="G1845" s="2">
        <v>45812</v>
      </c>
      <c r="H1845" s="1" t="s">
        <v>49</v>
      </c>
      <c r="I1845" s="1" t="s">
        <v>50</v>
      </c>
      <c r="J1845" s="1" t="s">
        <v>112</v>
      </c>
      <c r="K1845" s="1">
        <v>10</v>
      </c>
      <c r="L1845" s="1">
        <v>32</v>
      </c>
      <c r="M1845" s="1" t="s">
        <v>39</v>
      </c>
      <c r="N1845" s="1" t="s">
        <v>40</v>
      </c>
      <c r="O1845" s="1">
        <v>49.9</v>
      </c>
      <c r="P1845" s="35">
        <f t="shared" si="88"/>
        <v>0.499</v>
      </c>
      <c r="Q1845" s="1">
        <f t="shared" si="87"/>
        <v>0.15883663320571156</v>
      </c>
      <c r="R1845" s="1">
        <v>10.3</v>
      </c>
      <c r="S1845" s="1">
        <v>8</v>
      </c>
      <c r="T1845" s="1">
        <f t="shared" si="89"/>
        <v>1.9814869992412519E-2</v>
      </c>
      <c r="U1845" s="1">
        <v>10</v>
      </c>
      <c r="V1845" s="1">
        <v>17</v>
      </c>
      <c r="W1845" s="1">
        <v>3</v>
      </c>
      <c r="X1845" s="1">
        <v>0</v>
      </c>
      <c r="Y1845" s="1">
        <v>0</v>
      </c>
      <c r="Z1845" s="1">
        <v>0</v>
      </c>
      <c r="AA1845" s="1">
        <v>0</v>
      </c>
      <c r="AB1845" s="1">
        <v>0</v>
      </c>
      <c r="AC1845" s="1" t="s">
        <v>45</v>
      </c>
      <c r="AD1845" s="1" t="s">
        <v>67</v>
      </c>
      <c r="AE1845" s="1" t="s">
        <v>40</v>
      </c>
      <c r="AF1845" s="3">
        <v>4742537.1040000003</v>
      </c>
      <c r="AG1845" s="3">
        <v>2605917.1708999998</v>
      </c>
      <c r="AH1845" s="3">
        <v>-75.345860999999999</v>
      </c>
      <c r="AI1845" s="3">
        <v>9.4754629999999995</v>
      </c>
    </row>
    <row r="1846" spans="1:35" ht="15.75" hidden="1" customHeight="1" x14ac:dyDescent="0.25">
      <c r="A1846" s="1" t="s">
        <v>109</v>
      </c>
      <c r="B1846" s="1" t="s">
        <v>120</v>
      </c>
      <c r="C1846" s="1" t="s">
        <v>121</v>
      </c>
      <c r="D1846" s="1">
        <v>38</v>
      </c>
      <c r="E1846" s="1">
        <v>1603</v>
      </c>
      <c r="F1846" s="1" t="s">
        <v>68</v>
      </c>
      <c r="G1846" s="2">
        <v>45812</v>
      </c>
      <c r="H1846" s="1" t="s">
        <v>49</v>
      </c>
      <c r="I1846" s="1" t="s">
        <v>50</v>
      </c>
      <c r="J1846" s="1" t="s">
        <v>112</v>
      </c>
      <c r="K1846" s="1">
        <v>10</v>
      </c>
      <c r="L1846" s="1">
        <v>33</v>
      </c>
      <c r="M1846" s="1" t="s">
        <v>39</v>
      </c>
      <c r="N1846" s="1" t="s">
        <v>40</v>
      </c>
      <c r="O1846" s="1">
        <v>57.3</v>
      </c>
      <c r="P1846" s="35">
        <f t="shared" si="88"/>
        <v>0.57299999999999995</v>
      </c>
      <c r="Q1846" s="1">
        <f t="shared" si="87"/>
        <v>0.18239156478331206</v>
      </c>
      <c r="R1846" s="1">
        <v>9.5</v>
      </c>
      <c r="S1846" s="1">
        <v>7.8</v>
      </c>
      <c r="T1846" s="1">
        <f t="shared" si="89"/>
        <v>2.6127591655209451E-2</v>
      </c>
      <c r="U1846" s="1">
        <v>7</v>
      </c>
      <c r="V1846" s="1">
        <v>16</v>
      </c>
      <c r="W1846" s="1">
        <v>2</v>
      </c>
      <c r="X1846" s="1">
        <v>0</v>
      </c>
      <c r="Y1846" s="1">
        <v>0</v>
      </c>
      <c r="Z1846" s="1">
        <v>0</v>
      </c>
      <c r="AA1846" s="1">
        <v>0</v>
      </c>
      <c r="AB1846" s="1">
        <v>0</v>
      </c>
      <c r="AC1846" s="1" t="s">
        <v>45</v>
      </c>
      <c r="AD1846" s="1" t="s">
        <v>67</v>
      </c>
      <c r="AE1846" s="1" t="s">
        <v>40</v>
      </c>
      <c r="AF1846" s="3">
        <v>4742538.1797000002</v>
      </c>
      <c r="AG1846" s="3">
        <v>2605913.8454</v>
      </c>
      <c r="AH1846" s="3">
        <v>-75.345850999999996</v>
      </c>
      <c r="AI1846" s="3">
        <v>9.4754330010000007</v>
      </c>
    </row>
    <row r="1847" spans="1:35" ht="15.75" hidden="1" customHeight="1" x14ac:dyDescent="0.25">
      <c r="A1847" s="1" t="s">
        <v>109</v>
      </c>
      <c r="B1847" s="1" t="s">
        <v>120</v>
      </c>
      <c r="C1847" s="1" t="s">
        <v>121</v>
      </c>
      <c r="D1847" s="1">
        <v>38</v>
      </c>
      <c r="E1847" s="1">
        <v>1604</v>
      </c>
      <c r="F1847" s="1" t="s">
        <v>68</v>
      </c>
      <c r="G1847" s="2">
        <v>45812</v>
      </c>
      <c r="H1847" s="1" t="s">
        <v>49</v>
      </c>
      <c r="I1847" s="1" t="s">
        <v>50</v>
      </c>
      <c r="J1847" s="1" t="s">
        <v>112</v>
      </c>
      <c r="K1847" s="1">
        <v>10</v>
      </c>
      <c r="L1847" s="1">
        <v>34</v>
      </c>
      <c r="M1847" s="1" t="s">
        <v>39</v>
      </c>
      <c r="N1847" s="1" t="s">
        <v>40</v>
      </c>
      <c r="O1847" s="1">
        <v>48.4</v>
      </c>
      <c r="P1847" s="35">
        <f t="shared" si="88"/>
        <v>0.48399999999999999</v>
      </c>
      <c r="Q1847" s="1">
        <f t="shared" si="87"/>
        <v>0.1540619849129547</v>
      </c>
      <c r="R1847" s="1">
        <v>8</v>
      </c>
      <c r="S1847" s="1">
        <v>6</v>
      </c>
      <c r="T1847" s="1">
        <f t="shared" si="89"/>
        <v>1.8641500174467519E-2</v>
      </c>
      <c r="U1847" s="1">
        <v>10</v>
      </c>
      <c r="V1847" s="1">
        <v>17</v>
      </c>
      <c r="W1847" s="1">
        <v>0</v>
      </c>
      <c r="X1847" s="1">
        <v>0</v>
      </c>
      <c r="Y1847" s="1">
        <v>0</v>
      </c>
      <c r="Z1847" s="1">
        <v>0</v>
      </c>
      <c r="AA1847" s="1">
        <v>0</v>
      </c>
      <c r="AB1847" s="1">
        <v>0</v>
      </c>
      <c r="AC1847" s="1" t="s">
        <v>45</v>
      </c>
      <c r="AD1847" s="1" t="s">
        <v>67</v>
      </c>
      <c r="AE1847" s="1" t="s">
        <v>40</v>
      </c>
      <c r="AF1847" s="3">
        <v>4742537.0009000003</v>
      </c>
      <c r="AG1847" s="3">
        <v>2605918.1671000002</v>
      </c>
      <c r="AH1847" s="3">
        <v>-75.345861999999997</v>
      </c>
      <c r="AI1847" s="3">
        <v>9.475472001</v>
      </c>
    </row>
    <row r="1848" spans="1:35" ht="15.75" hidden="1" customHeight="1" x14ac:dyDescent="0.25">
      <c r="A1848" s="1" t="s">
        <v>109</v>
      </c>
      <c r="B1848" s="1" t="s">
        <v>120</v>
      </c>
      <c r="C1848" s="1" t="s">
        <v>121</v>
      </c>
      <c r="D1848" s="1">
        <v>38</v>
      </c>
      <c r="E1848" s="1">
        <v>1605</v>
      </c>
      <c r="F1848" s="1" t="s">
        <v>68</v>
      </c>
      <c r="G1848" s="2">
        <v>45812</v>
      </c>
      <c r="H1848" s="1" t="s">
        <v>49</v>
      </c>
      <c r="I1848" s="1" t="s">
        <v>50</v>
      </c>
      <c r="J1848" s="1" t="s">
        <v>112</v>
      </c>
      <c r="K1848" s="1">
        <v>10</v>
      </c>
      <c r="L1848" s="1">
        <v>35</v>
      </c>
      <c r="M1848" s="1" t="s">
        <v>39</v>
      </c>
      <c r="N1848" s="1" t="s">
        <v>40</v>
      </c>
      <c r="O1848" s="1">
        <v>56.7</v>
      </c>
      <c r="P1848" s="35">
        <f t="shared" si="88"/>
        <v>0.56700000000000006</v>
      </c>
      <c r="Q1848" s="1">
        <f t="shared" si="87"/>
        <v>0.18048170546620934</v>
      </c>
      <c r="R1848" s="1">
        <v>11.5</v>
      </c>
      <c r="S1848" s="1">
        <v>9.3000000000000007</v>
      </c>
      <c r="T1848" s="1">
        <f t="shared" si="89"/>
        <v>2.5583281749835176E-2</v>
      </c>
      <c r="U1848" s="1">
        <v>10</v>
      </c>
      <c r="V1848" s="1">
        <v>17</v>
      </c>
      <c r="W1848" s="1">
        <v>3</v>
      </c>
      <c r="X1848" s="1">
        <v>0</v>
      </c>
      <c r="Y1848" s="1">
        <v>0</v>
      </c>
      <c r="Z1848" s="1">
        <v>0</v>
      </c>
      <c r="AA1848" s="1">
        <v>0</v>
      </c>
      <c r="AB1848" s="1">
        <v>1</v>
      </c>
      <c r="AC1848" s="1" t="s">
        <v>41</v>
      </c>
      <c r="AD1848" s="1" t="s">
        <v>67</v>
      </c>
      <c r="AE1848" s="1" t="s">
        <v>40</v>
      </c>
      <c r="AF1848" s="3">
        <v>4742540.5327000003</v>
      </c>
      <c r="AG1848" s="3">
        <v>2605920.7979000001</v>
      </c>
      <c r="AH1848" s="3">
        <v>-75.345830000000007</v>
      </c>
      <c r="AI1848" s="3">
        <v>9.4754959999999997</v>
      </c>
    </row>
    <row r="1849" spans="1:35" ht="15.75" hidden="1" customHeight="1" x14ac:dyDescent="0.25">
      <c r="A1849" s="1" t="s">
        <v>109</v>
      </c>
      <c r="B1849" s="1" t="s">
        <v>120</v>
      </c>
      <c r="C1849" s="1" t="s">
        <v>121</v>
      </c>
      <c r="D1849" s="1">
        <v>38</v>
      </c>
      <c r="E1849" s="1">
        <v>1606</v>
      </c>
      <c r="F1849" s="1" t="s">
        <v>68</v>
      </c>
      <c r="G1849" s="2">
        <v>45812</v>
      </c>
      <c r="H1849" s="1" t="s">
        <v>49</v>
      </c>
      <c r="I1849" s="1" t="s">
        <v>50</v>
      </c>
      <c r="J1849" s="1" t="s">
        <v>112</v>
      </c>
      <c r="K1849" s="1">
        <v>10</v>
      </c>
      <c r="L1849" s="1">
        <v>36</v>
      </c>
      <c r="M1849" s="1" t="s">
        <v>39</v>
      </c>
      <c r="N1849" s="1" t="s">
        <v>40</v>
      </c>
      <c r="O1849" s="1">
        <v>60</v>
      </c>
      <c r="P1849" s="35">
        <f t="shared" si="88"/>
        <v>0.6</v>
      </c>
      <c r="Q1849" s="1">
        <f t="shared" si="87"/>
        <v>0.19098593171027439</v>
      </c>
      <c r="R1849" s="1">
        <v>10.5</v>
      </c>
      <c r="S1849" s="1">
        <v>8.3000000000000007</v>
      </c>
      <c r="T1849" s="1">
        <f t="shared" si="89"/>
        <v>2.8647889756541159E-2</v>
      </c>
      <c r="U1849" s="1">
        <v>10</v>
      </c>
      <c r="V1849" s="1">
        <v>18</v>
      </c>
      <c r="W1849" s="1">
        <v>3</v>
      </c>
      <c r="X1849" s="1">
        <v>0</v>
      </c>
      <c r="Y1849" s="1">
        <v>0</v>
      </c>
      <c r="Z1849" s="1">
        <v>0</v>
      </c>
      <c r="AA1849" s="1">
        <v>0</v>
      </c>
      <c r="AB1849" s="1">
        <v>0</v>
      </c>
      <c r="AC1849" s="1" t="s">
        <v>41</v>
      </c>
      <c r="AD1849" s="1" t="s">
        <v>67</v>
      </c>
      <c r="AE1849" s="1" t="s">
        <v>40</v>
      </c>
      <c r="AF1849" s="3">
        <v>4742536.2545999996</v>
      </c>
      <c r="AG1849" s="3">
        <v>2605921.4904</v>
      </c>
      <c r="AH1849" s="3">
        <v>-75.345868999999993</v>
      </c>
      <c r="AI1849" s="3">
        <v>9.4755020000000005</v>
      </c>
    </row>
    <row r="1850" spans="1:35" ht="15.75" hidden="1" customHeight="1" x14ac:dyDescent="0.25">
      <c r="A1850" s="1" t="s">
        <v>109</v>
      </c>
      <c r="B1850" s="1" t="s">
        <v>120</v>
      </c>
      <c r="C1850" s="1" t="s">
        <v>121</v>
      </c>
      <c r="D1850" s="1">
        <v>38</v>
      </c>
      <c r="E1850" s="1">
        <v>1607</v>
      </c>
      <c r="F1850" s="1" t="s">
        <v>68</v>
      </c>
      <c r="G1850" s="2">
        <v>45812</v>
      </c>
      <c r="H1850" s="1" t="s">
        <v>49</v>
      </c>
      <c r="I1850" s="1" t="s">
        <v>50</v>
      </c>
      <c r="J1850" s="1" t="s">
        <v>112</v>
      </c>
      <c r="K1850" s="1">
        <v>10</v>
      </c>
      <c r="L1850" s="1">
        <v>37</v>
      </c>
      <c r="M1850" s="1" t="s">
        <v>39</v>
      </c>
      <c r="N1850" s="1" t="s">
        <v>40</v>
      </c>
      <c r="O1850" s="1">
        <v>56.4</v>
      </c>
      <c r="P1850" s="35">
        <f t="shared" si="88"/>
        <v>0.56399999999999995</v>
      </c>
      <c r="Q1850" s="1">
        <f t="shared" si="87"/>
        <v>0.17952677580765794</v>
      </c>
      <c r="R1850" s="1">
        <v>10</v>
      </c>
      <c r="S1850" s="1">
        <v>8.5</v>
      </c>
      <c r="T1850" s="1">
        <f t="shared" si="89"/>
        <v>2.5313275388879768E-2</v>
      </c>
      <c r="U1850" s="1">
        <v>8</v>
      </c>
      <c r="V1850" s="1">
        <v>13</v>
      </c>
      <c r="W1850" s="1">
        <v>2</v>
      </c>
      <c r="X1850" s="1">
        <v>0</v>
      </c>
      <c r="Y1850" s="1">
        <v>0</v>
      </c>
      <c r="Z1850" s="1">
        <v>0</v>
      </c>
      <c r="AA1850" s="1">
        <v>0</v>
      </c>
      <c r="AB1850" s="1">
        <v>0</v>
      </c>
      <c r="AC1850" s="1" t="s">
        <v>41</v>
      </c>
      <c r="AD1850" s="1" t="s">
        <v>67</v>
      </c>
      <c r="AE1850" s="1" t="s">
        <v>40</v>
      </c>
      <c r="AF1850" s="3">
        <v>4742542.3008000003</v>
      </c>
      <c r="AG1850" s="3">
        <v>2605922.4451000001</v>
      </c>
      <c r="AH1850" s="3">
        <v>-75.345814000000004</v>
      </c>
      <c r="AI1850" s="3">
        <v>9.4755109999999991</v>
      </c>
    </row>
    <row r="1851" spans="1:35" ht="15.75" hidden="1" customHeight="1" x14ac:dyDescent="0.25">
      <c r="A1851" s="1" t="s">
        <v>109</v>
      </c>
      <c r="B1851" s="1" t="s">
        <v>120</v>
      </c>
      <c r="C1851" s="1" t="s">
        <v>121</v>
      </c>
      <c r="D1851" s="1">
        <v>38</v>
      </c>
      <c r="E1851" s="1">
        <v>1608</v>
      </c>
      <c r="F1851" s="1" t="s">
        <v>68</v>
      </c>
      <c r="G1851" s="2">
        <v>45812</v>
      </c>
      <c r="H1851" s="1" t="s">
        <v>49</v>
      </c>
      <c r="I1851" s="1" t="s">
        <v>50</v>
      </c>
      <c r="J1851" s="1" t="s">
        <v>112</v>
      </c>
      <c r="K1851" s="1">
        <v>10</v>
      </c>
      <c r="L1851" s="1">
        <v>38</v>
      </c>
      <c r="M1851" s="1" t="s">
        <v>39</v>
      </c>
      <c r="N1851" s="1" t="s">
        <v>40</v>
      </c>
      <c r="O1851" s="1">
        <v>57.3</v>
      </c>
      <c r="P1851" s="35">
        <f t="shared" si="88"/>
        <v>0.57299999999999995</v>
      </c>
      <c r="Q1851" s="1">
        <f t="shared" si="87"/>
        <v>0.18239156478331206</v>
      </c>
      <c r="R1851" s="1">
        <v>10.199999999999999</v>
      </c>
      <c r="S1851" s="1">
        <v>8</v>
      </c>
      <c r="T1851" s="1">
        <f t="shared" si="89"/>
        <v>2.6127591655209451E-2</v>
      </c>
      <c r="U1851" s="1">
        <v>12</v>
      </c>
      <c r="V1851" s="1">
        <v>19</v>
      </c>
      <c r="W1851" s="1">
        <v>4</v>
      </c>
      <c r="X1851" s="1">
        <v>0</v>
      </c>
      <c r="Y1851" s="1">
        <v>0</v>
      </c>
      <c r="Z1851" s="1">
        <v>0</v>
      </c>
      <c r="AA1851" s="1">
        <v>0</v>
      </c>
      <c r="AB1851" s="1">
        <v>0</v>
      </c>
      <c r="AC1851" s="1" t="s">
        <v>41</v>
      </c>
      <c r="AD1851" s="1" t="s">
        <v>67</v>
      </c>
      <c r="AE1851" s="1" t="s">
        <v>40</v>
      </c>
      <c r="AF1851" s="3">
        <v>4742542.0752999997</v>
      </c>
      <c r="AG1851" s="3">
        <v>2605921.5617</v>
      </c>
      <c r="AH1851" s="3">
        <v>-75.345815999999999</v>
      </c>
      <c r="AI1851" s="3">
        <v>9.4755029999999998</v>
      </c>
    </row>
    <row r="1852" spans="1:35" ht="15.75" hidden="1" customHeight="1" x14ac:dyDescent="0.25">
      <c r="A1852" s="1" t="s">
        <v>109</v>
      </c>
      <c r="B1852" s="1" t="s">
        <v>120</v>
      </c>
      <c r="C1852" s="1" t="s">
        <v>121</v>
      </c>
      <c r="D1852" s="1">
        <v>38</v>
      </c>
      <c r="E1852" s="1">
        <v>1609</v>
      </c>
      <c r="F1852" s="1" t="s">
        <v>68</v>
      </c>
      <c r="G1852" s="2">
        <v>45812</v>
      </c>
      <c r="H1852" s="1" t="s">
        <v>49</v>
      </c>
      <c r="I1852" s="1" t="s">
        <v>50</v>
      </c>
      <c r="J1852" s="1" t="s">
        <v>112</v>
      </c>
      <c r="K1852" s="1">
        <v>10</v>
      </c>
      <c r="L1852" s="1">
        <v>39</v>
      </c>
      <c r="M1852" s="1" t="s">
        <v>39</v>
      </c>
      <c r="N1852" s="1" t="s">
        <v>40</v>
      </c>
      <c r="O1852" s="1">
        <v>47.1</v>
      </c>
      <c r="P1852" s="35">
        <f t="shared" si="88"/>
        <v>0.47100000000000003</v>
      </c>
      <c r="Q1852" s="1">
        <f t="shared" si="87"/>
        <v>0.14992395639256542</v>
      </c>
      <c r="R1852" s="1">
        <v>10.3</v>
      </c>
      <c r="S1852" s="1">
        <v>8.5</v>
      </c>
      <c r="T1852" s="1">
        <f t="shared" si="89"/>
        <v>1.7653545865224579E-2</v>
      </c>
      <c r="U1852" s="1">
        <v>8</v>
      </c>
      <c r="V1852" s="1">
        <v>15</v>
      </c>
      <c r="W1852" s="1">
        <v>3</v>
      </c>
      <c r="X1852" s="1">
        <v>0</v>
      </c>
      <c r="Y1852" s="1">
        <v>0</v>
      </c>
      <c r="Z1852" s="1">
        <v>0</v>
      </c>
      <c r="AA1852" s="1">
        <v>0</v>
      </c>
      <c r="AB1852" s="1">
        <v>0</v>
      </c>
      <c r="AC1852" s="1" t="s">
        <v>45</v>
      </c>
      <c r="AD1852" s="1" t="s">
        <v>67</v>
      </c>
      <c r="AE1852" s="1" t="s">
        <v>40</v>
      </c>
      <c r="AF1852" s="3">
        <v>4742539.8947000001</v>
      </c>
      <c r="AG1852" s="3">
        <v>2605923.8991999999</v>
      </c>
      <c r="AH1852" s="3">
        <v>-75.345836000000006</v>
      </c>
      <c r="AI1852" s="3">
        <v>9.4755240000000001</v>
      </c>
    </row>
    <row r="1853" spans="1:35" ht="15.75" hidden="1" customHeight="1" x14ac:dyDescent="0.25">
      <c r="A1853" s="1" t="s">
        <v>109</v>
      </c>
      <c r="B1853" s="1" t="s">
        <v>123</v>
      </c>
      <c r="C1853" s="1" t="s">
        <v>124</v>
      </c>
      <c r="D1853" s="1">
        <v>39</v>
      </c>
      <c r="E1853" s="1">
        <v>1610</v>
      </c>
      <c r="F1853" s="1" t="s">
        <v>48</v>
      </c>
      <c r="G1853" s="2">
        <v>45812</v>
      </c>
      <c r="H1853" s="1" t="s">
        <v>49</v>
      </c>
      <c r="I1853" s="1" t="s">
        <v>37</v>
      </c>
      <c r="J1853" s="1" t="s">
        <v>112</v>
      </c>
      <c r="K1853" s="1">
        <v>1</v>
      </c>
      <c r="L1853" s="1">
        <v>1</v>
      </c>
      <c r="M1853" s="1" t="s">
        <v>39</v>
      </c>
      <c r="N1853" s="1" t="s">
        <v>40</v>
      </c>
      <c r="O1853" s="1">
        <v>61.7</v>
      </c>
      <c r="P1853" s="35">
        <f t="shared" si="88"/>
        <v>0.61699999999999999</v>
      </c>
      <c r="Q1853" s="1">
        <f t="shared" si="87"/>
        <v>0.19639719977539885</v>
      </c>
      <c r="R1853" s="1">
        <v>8.8000000000000007</v>
      </c>
      <c r="S1853" s="1">
        <v>6.5</v>
      </c>
      <c r="T1853" s="1">
        <f t="shared" si="89"/>
        <v>3.0294268065355272E-2</v>
      </c>
      <c r="U1853" s="1">
        <v>3</v>
      </c>
      <c r="V1853" s="1">
        <v>7</v>
      </c>
      <c r="W1853" s="1">
        <v>4</v>
      </c>
      <c r="X1853" s="1">
        <v>0</v>
      </c>
      <c r="Y1853" s="1">
        <v>0</v>
      </c>
      <c r="Z1853" s="1">
        <v>0</v>
      </c>
      <c r="AA1853" s="1">
        <v>0</v>
      </c>
      <c r="AB1853" s="1">
        <v>0</v>
      </c>
      <c r="AC1853" s="1" t="s">
        <v>41</v>
      </c>
      <c r="AD1853" s="1" t="s">
        <v>51</v>
      </c>
      <c r="AE1853" s="1" t="s">
        <v>40</v>
      </c>
      <c r="AF1853" s="3">
        <v>4741281.6359999999</v>
      </c>
      <c r="AG1853" s="3">
        <v>2609968.4619</v>
      </c>
      <c r="AH1853" s="3">
        <v>-75.357544000000004</v>
      </c>
      <c r="AI1853" s="3">
        <v>9.5120129999999996</v>
      </c>
    </row>
    <row r="1854" spans="1:35" ht="15.75" hidden="1" customHeight="1" x14ac:dyDescent="0.25">
      <c r="A1854" s="1" t="s">
        <v>109</v>
      </c>
      <c r="B1854" s="1" t="s">
        <v>123</v>
      </c>
      <c r="C1854" s="1" t="s">
        <v>124</v>
      </c>
      <c r="D1854" s="1">
        <v>39</v>
      </c>
      <c r="E1854" s="1">
        <v>1611</v>
      </c>
      <c r="F1854" s="1" t="s">
        <v>48</v>
      </c>
      <c r="G1854" s="2">
        <v>45812</v>
      </c>
      <c r="H1854" s="1" t="s">
        <v>49</v>
      </c>
      <c r="I1854" s="1" t="s">
        <v>37</v>
      </c>
      <c r="J1854" s="1" t="s">
        <v>112</v>
      </c>
      <c r="K1854" s="1">
        <v>1</v>
      </c>
      <c r="L1854" s="1">
        <v>2</v>
      </c>
      <c r="M1854" s="1" t="s">
        <v>39</v>
      </c>
      <c r="N1854" s="1" t="s">
        <v>40</v>
      </c>
      <c r="O1854" s="1">
        <v>57.8</v>
      </c>
      <c r="P1854" s="35">
        <f t="shared" si="88"/>
        <v>0.57799999999999996</v>
      </c>
      <c r="Q1854" s="1">
        <f t="shared" si="87"/>
        <v>0.183983114214231</v>
      </c>
      <c r="R1854" s="1">
        <v>6.5</v>
      </c>
      <c r="S1854" s="1">
        <v>5.2</v>
      </c>
      <c r="T1854" s="1">
        <f t="shared" si="89"/>
        <v>2.6585560003956378E-2</v>
      </c>
      <c r="U1854" s="1">
        <v>0</v>
      </c>
      <c r="V1854" s="1">
        <v>4</v>
      </c>
      <c r="W1854" s="1">
        <v>0</v>
      </c>
      <c r="X1854" s="1">
        <v>0</v>
      </c>
      <c r="Y1854" s="1">
        <v>0</v>
      </c>
      <c r="Z1854" s="1">
        <v>0</v>
      </c>
      <c r="AA1854" s="1">
        <v>0</v>
      </c>
      <c r="AB1854" s="1">
        <v>0</v>
      </c>
      <c r="AC1854" s="1" t="s">
        <v>41</v>
      </c>
      <c r="AD1854" s="1" t="s">
        <v>51</v>
      </c>
      <c r="AE1854" s="1" t="s">
        <v>40</v>
      </c>
      <c r="AF1854" s="3">
        <v>4741279.5641000001</v>
      </c>
      <c r="AG1854" s="3">
        <v>2609970.5776</v>
      </c>
      <c r="AH1854" s="3">
        <v>-75.357562999999999</v>
      </c>
      <c r="AI1854" s="3">
        <v>9.5120319999999996</v>
      </c>
    </row>
    <row r="1855" spans="1:35" ht="15.75" hidden="1" customHeight="1" x14ac:dyDescent="0.25">
      <c r="A1855" s="1" t="s">
        <v>109</v>
      </c>
      <c r="B1855" s="1" t="s">
        <v>123</v>
      </c>
      <c r="C1855" s="1" t="s">
        <v>124</v>
      </c>
      <c r="D1855" s="1">
        <v>39</v>
      </c>
      <c r="E1855" s="1">
        <v>1612</v>
      </c>
      <c r="F1855" s="1" t="s">
        <v>48</v>
      </c>
      <c r="G1855" s="2">
        <v>45812</v>
      </c>
      <c r="H1855" s="1" t="s">
        <v>49</v>
      </c>
      <c r="I1855" s="1" t="s">
        <v>37</v>
      </c>
      <c r="J1855" s="1" t="s">
        <v>112</v>
      </c>
      <c r="K1855" s="1">
        <v>1</v>
      </c>
      <c r="L1855" s="1">
        <v>3</v>
      </c>
      <c r="M1855" s="1" t="s">
        <v>39</v>
      </c>
      <c r="N1855" s="1" t="s">
        <v>40</v>
      </c>
      <c r="O1855" s="1">
        <v>60</v>
      </c>
      <c r="P1855" s="35">
        <f t="shared" si="88"/>
        <v>0.6</v>
      </c>
      <c r="Q1855" s="1">
        <f t="shared" si="87"/>
        <v>0.19098593171027439</v>
      </c>
      <c r="R1855" s="1">
        <v>9</v>
      </c>
      <c r="S1855" s="1">
        <v>7.2</v>
      </c>
      <c r="T1855" s="1">
        <f t="shared" si="89"/>
        <v>2.8647889756541159E-2</v>
      </c>
      <c r="U1855" s="1">
        <v>3</v>
      </c>
      <c r="V1855" s="1">
        <v>7</v>
      </c>
      <c r="W1855" s="1">
        <v>3</v>
      </c>
      <c r="X1855" s="1">
        <v>0</v>
      </c>
      <c r="Y1855" s="1">
        <v>0</v>
      </c>
      <c r="Z1855" s="1">
        <v>0</v>
      </c>
      <c r="AA1855" s="1">
        <v>0</v>
      </c>
      <c r="AB1855" s="1">
        <v>0</v>
      </c>
      <c r="AC1855" s="1" t="s">
        <v>41</v>
      </c>
      <c r="AD1855" s="1" t="s">
        <v>51</v>
      </c>
      <c r="AE1855" s="1" t="s">
        <v>40</v>
      </c>
      <c r="AF1855" s="3">
        <v>4741275.7707000002</v>
      </c>
      <c r="AG1855" s="3">
        <v>2609977.9037000001</v>
      </c>
      <c r="AH1855" s="3">
        <v>-75.357597999999996</v>
      </c>
      <c r="AI1855" s="3">
        <v>9.5120979999999999</v>
      </c>
    </row>
    <row r="1856" spans="1:35" ht="15.75" hidden="1" customHeight="1" x14ac:dyDescent="0.25">
      <c r="A1856" s="1" t="s">
        <v>109</v>
      </c>
      <c r="B1856" s="1" t="s">
        <v>123</v>
      </c>
      <c r="C1856" s="1" t="s">
        <v>124</v>
      </c>
      <c r="D1856" s="1">
        <v>39</v>
      </c>
      <c r="E1856" s="1">
        <v>1613</v>
      </c>
      <c r="F1856" s="1" t="s">
        <v>48</v>
      </c>
      <c r="G1856" s="2">
        <v>45812</v>
      </c>
      <c r="H1856" s="1" t="s">
        <v>49</v>
      </c>
      <c r="I1856" s="1" t="s">
        <v>37</v>
      </c>
      <c r="J1856" s="1" t="s">
        <v>112</v>
      </c>
      <c r="K1856" s="1">
        <v>1</v>
      </c>
      <c r="L1856" s="1">
        <v>4</v>
      </c>
      <c r="M1856" s="1" t="s">
        <v>39</v>
      </c>
      <c r="N1856" s="1" t="s">
        <v>40</v>
      </c>
      <c r="O1856" s="1">
        <v>59.5</v>
      </c>
      <c r="P1856" s="35">
        <f t="shared" si="88"/>
        <v>0.59499999999999997</v>
      </c>
      <c r="Q1856" s="1">
        <f t="shared" si="87"/>
        <v>0.18939438227935546</v>
      </c>
      <c r="R1856" s="1">
        <v>9.5</v>
      </c>
      <c r="S1856" s="1">
        <v>7.3</v>
      </c>
      <c r="T1856" s="1">
        <f t="shared" si="89"/>
        <v>2.8172414364054123E-2</v>
      </c>
      <c r="U1856" s="1">
        <v>4</v>
      </c>
      <c r="V1856" s="1">
        <v>7</v>
      </c>
      <c r="W1856" s="1">
        <v>3</v>
      </c>
      <c r="X1856" s="1">
        <v>0</v>
      </c>
      <c r="Y1856" s="1">
        <v>0</v>
      </c>
      <c r="Z1856" s="1">
        <v>0</v>
      </c>
      <c r="AA1856" s="1">
        <v>0</v>
      </c>
      <c r="AB1856" s="1">
        <v>0</v>
      </c>
      <c r="AC1856" s="1" t="s">
        <v>41</v>
      </c>
      <c r="AD1856" s="1" t="s">
        <v>51</v>
      </c>
      <c r="AE1856" s="1" t="s">
        <v>40</v>
      </c>
      <c r="AF1856" s="3">
        <v>4741281.3321000002</v>
      </c>
      <c r="AG1856" s="3">
        <v>2609972.2247000001</v>
      </c>
      <c r="AH1856" s="3">
        <v>-75.357546999999997</v>
      </c>
      <c r="AI1856" s="3">
        <v>9.5120470000000008</v>
      </c>
    </row>
    <row r="1857" spans="1:35" ht="15.75" hidden="1" customHeight="1" x14ac:dyDescent="0.25">
      <c r="A1857" s="1" t="s">
        <v>109</v>
      </c>
      <c r="B1857" s="1" t="s">
        <v>123</v>
      </c>
      <c r="C1857" s="1" t="s">
        <v>124</v>
      </c>
      <c r="D1857" s="1">
        <v>39</v>
      </c>
      <c r="E1857" s="1">
        <v>1614</v>
      </c>
      <c r="F1857" s="1" t="s">
        <v>48</v>
      </c>
      <c r="G1857" s="2">
        <v>45812</v>
      </c>
      <c r="H1857" s="1" t="s">
        <v>49</v>
      </c>
      <c r="I1857" s="1" t="s">
        <v>37</v>
      </c>
      <c r="J1857" s="1" t="s">
        <v>112</v>
      </c>
      <c r="K1857" s="1">
        <v>1</v>
      </c>
      <c r="L1857" s="1">
        <v>5</v>
      </c>
      <c r="M1857" s="1" t="s">
        <v>39</v>
      </c>
      <c r="N1857" s="1" t="s">
        <v>40</v>
      </c>
      <c r="O1857" s="1">
        <v>60</v>
      </c>
      <c r="P1857" s="35">
        <f t="shared" si="88"/>
        <v>0.6</v>
      </c>
      <c r="Q1857" s="1">
        <f t="shared" si="87"/>
        <v>0.19098593171027439</v>
      </c>
      <c r="R1857" s="1">
        <v>8.5</v>
      </c>
      <c r="S1857" s="1">
        <v>6.2</v>
      </c>
      <c r="T1857" s="1">
        <f t="shared" si="89"/>
        <v>2.8647889756541159E-2</v>
      </c>
      <c r="U1857" s="1">
        <v>2</v>
      </c>
      <c r="V1857" s="1">
        <v>6</v>
      </c>
      <c r="W1857" s="1">
        <v>0</v>
      </c>
      <c r="X1857" s="1">
        <v>0</v>
      </c>
      <c r="Y1857" s="1">
        <v>0</v>
      </c>
      <c r="Z1857" s="1">
        <v>0</v>
      </c>
      <c r="AA1857" s="1">
        <v>0</v>
      </c>
      <c r="AB1857" s="1">
        <v>0</v>
      </c>
      <c r="AC1857" s="1" t="s">
        <v>41</v>
      </c>
      <c r="AD1857" s="1" t="s">
        <v>51</v>
      </c>
      <c r="AE1857" s="1" t="s">
        <v>40</v>
      </c>
      <c r="AF1857" s="3">
        <v>4741279.1331000002</v>
      </c>
      <c r="AG1857" s="3">
        <v>2609971.7973000002</v>
      </c>
      <c r="AH1857" s="3">
        <v>-75.357567000000003</v>
      </c>
      <c r="AI1857" s="3">
        <v>9.5120430010000003</v>
      </c>
    </row>
    <row r="1858" spans="1:35" ht="15.75" hidden="1" customHeight="1" x14ac:dyDescent="0.25">
      <c r="A1858" s="1" t="s">
        <v>109</v>
      </c>
      <c r="B1858" s="1" t="s">
        <v>123</v>
      </c>
      <c r="C1858" s="1" t="s">
        <v>124</v>
      </c>
      <c r="D1858" s="1">
        <v>39</v>
      </c>
      <c r="E1858" s="1">
        <v>1615</v>
      </c>
      <c r="F1858" s="1" t="s">
        <v>48</v>
      </c>
      <c r="G1858" s="2">
        <v>45812</v>
      </c>
      <c r="H1858" s="1" t="s">
        <v>49</v>
      </c>
      <c r="I1858" s="1" t="s">
        <v>37</v>
      </c>
      <c r="J1858" s="1" t="s">
        <v>112</v>
      </c>
      <c r="K1858" s="1">
        <v>1</v>
      </c>
      <c r="L1858" s="1">
        <v>6</v>
      </c>
      <c r="M1858" s="1" t="s">
        <v>39</v>
      </c>
      <c r="N1858" s="1" t="s">
        <v>40</v>
      </c>
      <c r="O1858" s="1">
        <v>55.4</v>
      </c>
      <c r="P1858" s="35">
        <f t="shared" si="88"/>
        <v>0.55399999999999994</v>
      </c>
      <c r="Q1858" s="1">
        <f t="shared" si="87"/>
        <v>0.17634367694582001</v>
      </c>
      <c r="R1858" s="1">
        <v>8.8000000000000007</v>
      </c>
      <c r="S1858" s="1">
        <v>6.5</v>
      </c>
      <c r="T1858" s="1">
        <f t="shared" si="89"/>
        <v>2.4423599256996067E-2</v>
      </c>
      <c r="U1858" s="1">
        <v>2</v>
      </c>
      <c r="V1858" s="1">
        <v>6</v>
      </c>
      <c r="W1858" s="1">
        <v>2</v>
      </c>
      <c r="X1858" s="1">
        <v>0</v>
      </c>
      <c r="Y1858" s="1">
        <v>0</v>
      </c>
      <c r="Z1858" s="1">
        <v>0</v>
      </c>
      <c r="AA1858" s="1">
        <v>0</v>
      </c>
      <c r="AB1858" s="1">
        <v>0</v>
      </c>
      <c r="AC1858" s="1" t="s">
        <v>41</v>
      </c>
      <c r="AD1858" s="1" t="s">
        <v>51</v>
      </c>
      <c r="AE1858" s="1" t="s">
        <v>40</v>
      </c>
      <c r="AF1858" s="3">
        <v>4741281.2630000003</v>
      </c>
      <c r="AG1858" s="3">
        <v>2609978.1982</v>
      </c>
      <c r="AH1858" s="3">
        <v>-75.357547999999994</v>
      </c>
      <c r="AI1858" s="3">
        <v>9.5121010009999996</v>
      </c>
    </row>
    <row r="1859" spans="1:35" ht="15.75" hidden="1" customHeight="1" x14ac:dyDescent="0.25">
      <c r="A1859" s="1" t="s">
        <v>109</v>
      </c>
      <c r="B1859" s="1" t="s">
        <v>123</v>
      </c>
      <c r="C1859" s="1" t="s">
        <v>124</v>
      </c>
      <c r="D1859" s="1">
        <v>39</v>
      </c>
      <c r="E1859" s="1">
        <v>1616</v>
      </c>
      <c r="F1859" s="1" t="s">
        <v>48</v>
      </c>
      <c r="G1859" s="2">
        <v>45812</v>
      </c>
      <c r="H1859" s="1" t="s">
        <v>49</v>
      </c>
      <c r="I1859" s="1" t="s">
        <v>37</v>
      </c>
      <c r="J1859" s="1" t="s">
        <v>112</v>
      </c>
      <c r="K1859" s="1">
        <v>1</v>
      </c>
      <c r="L1859" s="1">
        <v>7</v>
      </c>
      <c r="M1859" s="1" t="s">
        <v>39</v>
      </c>
      <c r="N1859" s="1" t="s">
        <v>40</v>
      </c>
      <c r="O1859" s="1">
        <v>51</v>
      </c>
      <c r="P1859" s="35">
        <f t="shared" si="88"/>
        <v>0.51</v>
      </c>
      <c r="Q1859" s="1">
        <f t="shared" si="87"/>
        <v>0.16233804195373325</v>
      </c>
      <c r="R1859" s="1">
        <v>8.5</v>
      </c>
      <c r="S1859" s="1">
        <v>6.2</v>
      </c>
      <c r="T1859" s="1">
        <f t="shared" si="89"/>
        <v>2.0698100349100988E-2</v>
      </c>
      <c r="U1859" s="1">
        <v>2</v>
      </c>
      <c r="V1859" s="1">
        <v>6</v>
      </c>
      <c r="W1859" s="1">
        <v>1</v>
      </c>
      <c r="X1859" s="1">
        <v>0</v>
      </c>
      <c r="Y1859" s="1">
        <v>0</v>
      </c>
      <c r="Z1859" s="1">
        <v>0</v>
      </c>
      <c r="AA1859" s="1">
        <v>0</v>
      </c>
      <c r="AB1859" s="1">
        <v>0</v>
      </c>
      <c r="AC1859" s="1" t="s">
        <v>41</v>
      </c>
      <c r="AD1859" s="1" t="s">
        <v>51</v>
      </c>
      <c r="AE1859" s="1" t="s">
        <v>40</v>
      </c>
      <c r="AF1859" s="3">
        <v>4741282.9452999998</v>
      </c>
      <c r="AG1859" s="3">
        <v>2609983.3854</v>
      </c>
      <c r="AH1859" s="3">
        <v>-75.357533000000004</v>
      </c>
      <c r="AI1859" s="3">
        <v>9.5121479999999998</v>
      </c>
    </row>
    <row r="1860" spans="1:35" ht="15.75" hidden="1" customHeight="1" x14ac:dyDescent="0.25">
      <c r="A1860" s="1" t="s">
        <v>109</v>
      </c>
      <c r="B1860" s="1" t="s">
        <v>123</v>
      </c>
      <c r="C1860" s="1" t="s">
        <v>124</v>
      </c>
      <c r="D1860" s="1">
        <v>39</v>
      </c>
      <c r="E1860" s="1">
        <v>1617</v>
      </c>
      <c r="F1860" s="1" t="s">
        <v>48</v>
      </c>
      <c r="G1860" s="2">
        <v>45812</v>
      </c>
      <c r="H1860" s="1" t="s">
        <v>49</v>
      </c>
      <c r="I1860" s="1" t="s">
        <v>37</v>
      </c>
      <c r="J1860" s="1" t="s">
        <v>112</v>
      </c>
      <c r="K1860" s="1">
        <v>1</v>
      </c>
      <c r="L1860" s="1">
        <v>8</v>
      </c>
      <c r="M1860" s="1" t="s">
        <v>39</v>
      </c>
      <c r="N1860" s="1" t="s">
        <v>40</v>
      </c>
      <c r="O1860" s="1">
        <v>73.900000000000006</v>
      </c>
      <c r="P1860" s="35">
        <f t="shared" si="88"/>
        <v>0.7390000000000001</v>
      </c>
      <c r="Q1860" s="1">
        <f t="shared" si="87"/>
        <v>0.23523100588982135</v>
      </c>
      <c r="R1860" s="1">
        <v>9.8000000000000007</v>
      </c>
      <c r="S1860" s="1">
        <v>8</v>
      </c>
      <c r="T1860" s="1">
        <f t="shared" si="89"/>
        <v>4.3458928338144499E-2</v>
      </c>
      <c r="U1860" s="1">
        <v>2</v>
      </c>
      <c r="V1860" s="1">
        <v>6</v>
      </c>
      <c r="W1860" s="1">
        <v>1</v>
      </c>
      <c r="X1860" s="1">
        <v>0</v>
      </c>
      <c r="Y1860" s="1">
        <v>0</v>
      </c>
      <c r="Z1860" s="1">
        <v>0</v>
      </c>
      <c r="AA1860" s="1">
        <v>0</v>
      </c>
      <c r="AB1860" s="1">
        <v>0</v>
      </c>
      <c r="AC1860" s="1" t="s">
        <v>41</v>
      </c>
      <c r="AD1860" s="1" t="s">
        <v>51</v>
      </c>
      <c r="AE1860" s="1" t="s">
        <v>40</v>
      </c>
      <c r="AF1860" s="3">
        <v>4741275.4797</v>
      </c>
      <c r="AG1860" s="3">
        <v>2609983.5468000001</v>
      </c>
      <c r="AH1860" s="3">
        <v>-75.357601000000003</v>
      </c>
      <c r="AI1860" s="3">
        <v>9.5121490000000009</v>
      </c>
    </row>
    <row r="1861" spans="1:35" ht="15.75" hidden="1" customHeight="1" x14ac:dyDescent="0.25">
      <c r="A1861" s="1" t="s">
        <v>109</v>
      </c>
      <c r="B1861" s="1" t="s">
        <v>123</v>
      </c>
      <c r="C1861" s="1" t="s">
        <v>124</v>
      </c>
      <c r="D1861" s="1">
        <v>39</v>
      </c>
      <c r="E1861" s="1">
        <v>1618</v>
      </c>
      <c r="F1861" s="1" t="s">
        <v>48</v>
      </c>
      <c r="G1861" s="2">
        <v>45812</v>
      </c>
      <c r="H1861" s="1" t="s">
        <v>49</v>
      </c>
      <c r="I1861" s="1" t="s">
        <v>37</v>
      </c>
      <c r="J1861" s="1" t="s">
        <v>112</v>
      </c>
      <c r="K1861" s="1">
        <v>1</v>
      </c>
      <c r="L1861" s="1">
        <v>9</v>
      </c>
      <c r="M1861" s="1" t="s">
        <v>39</v>
      </c>
      <c r="N1861" s="1" t="s">
        <v>40</v>
      </c>
      <c r="O1861" s="1">
        <v>60.6</v>
      </c>
      <c r="P1861" s="35">
        <f t="shared" si="88"/>
        <v>0.60599999999999998</v>
      </c>
      <c r="Q1861" s="1">
        <f t="shared" si="87"/>
        <v>0.19289579102737714</v>
      </c>
      <c r="R1861" s="1">
        <v>9</v>
      </c>
      <c r="S1861" s="1">
        <v>6.8</v>
      </c>
      <c r="T1861" s="1">
        <f t="shared" si="89"/>
        <v>2.9223712340647637E-2</v>
      </c>
      <c r="U1861" s="1">
        <v>2</v>
      </c>
      <c r="V1861" s="1">
        <v>6</v>
      </c>
      <c r="W1861" s="1">
        <v>0</v>
      </c>
      <c r="X1861" s="1">
        <v>0</v>
      </c>
      <c r="Y1861" s="1">
        <v>0</v>
      </c>
      <c r="Z1861" s="1">
        <v>0</v>
      </c>
      <c r="AA1861" s="1">
        <v>0</v>
      </c>
      <c r="AB1861" s="1">
        <v>0</v>
      </c>
      <c r="AC1861" s="1" t="s">
        <v>41</v>
      </c>
      <c r="AD1861" s="1" t="s">
        <v>51</v>
      </c>
      <c r="AE1861" s="1" t="s">
        <v>40</v>
      </c>
      <c r="AF1861" s="3">
        <v>4741275.6918000001</v>
      </c>
      <c r="AG1861" s="3">
        <v>2609982.4393000002</v>
      </c>
      <c r="AH1861" s="3">
        <v>-75.357598999999993</v>
      </c>
      <c r="AI1861" s="3">
        <v>9.5121390009999995</v>
      </c>
    </row>
    <row r="1862" spans="1:35" ht="15.75" hidden="1" customHeight="1" x14ac:dyDescent="0.25">
      <c r="A1862" s="1" t="s">
        <v>109</v>
      </c>
      <c r="B1862" s="1" t="s">
        <v>123</v>
      </c>
      <c r="C1862" s="1" t="s">
        <v>124</v>
      </c>
      <c r="D1862" s="1">
        <v>39</v>
      </c>
      <c r="E1862" s="1">
        <v>1619</v>
      </c>
      <c r="F1862" s="1" t="s">
        <v>48</v>
      </c>
      <c r="G1862" s="2">
        <v>45812</v>
      </c>
      <c r="H1862" s="1" t="s">
        <v>49</v>
      </c>
      <c r="I1862" s="1" t="s">
        <v>37</v>
      </c>
      <c r="J1862" s="1" t="s">
        <v>112</v>
      </c>
      <c r="K1862" s="1">
        <v>1</v>
      </c>
      <c r="L1862" s="1">
        <v>10</v>
      </c>
      <c r="M1862" s="1" t="s">
        <v>39</v>
      </c>
      <c r="N1862" s="1" t="s">
        <v>40</v>
      </c>
      <c r="O1862" s="1">
        <v>50.9</v>
      </c>
      <c r="P1862" s="35">
        <f t="shared" si="88"/>
        <v>0.50900000000000001</v>
      </c>
      <c r="Q1862" s="1">
        <f t="shared" si="87"/>
        <v>0.16201973206754947</v>
      </c>
      <c r="R1862" s="1">
        <v>6.6</v>
      </c>
      <c r="S1862" s="1">
        <v>4.8</v>
      </c>
      <c r="T1862" s="1">
        <f t="shared" si="89"/>
        <v>2.0617010905595669E-2</v>
      </c>
      <c r="U1862" s="1">
        <v>1</v>
      </c>
      <c r="V1862" s="1">
        <v>5</v>
      </c>
      <c r="W1862" s="1">
        <v>0</v>
      </c>
      <c r="X1862" s="1">
        <v>0</v>
      </c>
      <c r="Y1862" s="1">
        <v>0</v>
      </c>
      <c r="Z1862" s="1">
        <v>0</v>
      </c>
      <c r="AA1862" s="1">
        <v>0</v>
      </c>
      <c r="AB1862" s="1">
        <v>0</v>
      </c>
      <c r="AC1862" s="1" t="s">
        <v>41</v>
      </c>
      <c r="AD1862" s="1" t="s">
        <v>51</v>
      </c>
      <c r="AE1862" s="1" t="s">
        <v>40</v>
      </c>
      <c r="AF1862" s="3">
        <v>4741274.9156999998</v>
      </c>
      <c r="AG1862" s="3">
        <v>2609981.3383999998</v>
      </c>
      <c r="AH1862" s="3">
        <v>-75.357606000000004</v>
      </c>
      <c r="AI1862" s="3">
        <v>9.5121289999999998</v>
      </c>
    </row>
    <row r="1863" spans="1:35" ht="15.75" hidden="1" customHeight="1" x14ac:dyDescent="0.25">
      <c r="A1863" s="1" t="s">
        <v>109</v>
      </c>
      <c r="B1863" s="1" t="s">
        <v>123</v>
      </c>
      <c r="C1863" s="1" t="s">
        <v>124</v>
      </c>
      <c r="D1863" s="1">
        <v>39</v>
      </c>
      <c r="E1863" s="1">
        <v>1620</v>
      </c>
      <c r="F1863" s="1" t="s">
        <v>48</v>
      </c>
      <c r="G1863" s="2">
        <v>45812</v>
      </c>
      <c r="H1863" s="1" t="s">
        <v>49</v>
      </c>
      <c r="I1863" s="1" t="s">
        <v>37</v>
      </c>
      <c r="J1863" s="1" t="s">
        <v>112</v>
      </c>
      <c r="K1863" s="1">
        <v>1</v>
      </c>
      <c r="L1863" s="1">
        <v>11</v>
      </c>
      <c r="M1863" s="1" t="s">
        <v>39</v>
      </c>
      <c r="N1863" s="1" t="s">
        <v>40</v>
      </c>
      <c r="O1863" s="1">
        <v>58</v>
      </c>
      <c r="P1863" s="35">
        <f t="shared" si="88"/>
        <v>0.57999999999999996</v>
      </c>
      <c r="Q1863" s="1">
        <f t="shared" si="87"/>
        <v>0.18461973398659859</v>
      </c>
      <c r="R1863" s="1">
        <v>10</v>
      </c>
      <c r="S1863" s="1">
        <v>8</v>
      </c>
      <c r="T1863" s="1">
        <f t="shared" si="89"/>
        <v>2.6769861428056794E-2</v>
      </c>
      <c r="U1863" s="1">
        <v>2</v>
      </c>
      <c r="V1863" s="1">
        <v>6</v>
      </c>
      <c r="W1863" s="1">
        <v>0</v>
      </c>
      <c r="X1863" s="1">
        <v>0</v>
      </c>
      <c r="Y1863" s="1">
        <v>0</v>
      </c>
      <c r="Z1863" s="1">
        <v>0</v>
      </c>
      <c r="AA1863" s="1">
        <v>0</v>
      </c>
      <c r="AB1863" s="1">
        <v>0</v>
      </c>
      <c r="AC1863" s="1" t="s">
        <v>41</v>
      </c>
      <c r="AD1863" s="1" t="s">
        <v>51</v>
      </c>
      <c r="AE1863" s="1" t="s">
        <v>40</v>
      </c>
      <c r="AF1863" s="3">
        <v>4741281.5164000001</v>
      </c>
      <c r="AG1863" s="3">
        <v>2609967.0247999998</v>
      </c>
      <c r="AH1863" s="3">
        <v>-75.357545000000002</v>
      </c>
      <c r="AI1863" s="3">
        <v>9.5120000000000005</v>
      </c>
    </row>
    <row r="1864" spans="1:35" ht="15.75" hidden="1" customHeight="1" x14ac:dyDescent="0.25">
      <c r="A1864" s="1" t="s">
        <v>109</v>
      </c>
      <c r="B1864" s="1" t="s">
        <v>123</v>
      </c>
      <c r="C1864" s="1" t="s">
        <v>124</v>
      </c>
      <c r="D1864" s="1">
        <v>39</v>
      </c>
      <c r="E1864" s="1">
        <v>1621</v>
      </c>
      <c r="F1864" s="1" t="s">
        <v>48</v>
      </c>
      <c r="G1864" s="2">
        <v>45812</v>
      </c>
      <c r="H1864" s="1" t="s">
        <v>49</v>
      </c>
      <c r="I1864" s="1" t="s">
        <v>37</v>
      </c>
      <c r="J1864" s="1" t="s">
        <v>112</v>
      </c>
      <c r="K1864" s="1">
        <v>1</v>
      </c>
      <c r="L1864" s="1">
        <v>12</v>
      </c>
      <c r="M1864" s="1" t="s">
        <v>39</v>
      </c>
      <c r="N1864" s="1" t="s">
        <v>40</v>
      </c>
      <c r="O1864" s="1">
        <v>52.3</v>
      </c>
      <c r="P1864" s="35">
        <f t="shared" si="88"/>
        <v>0.52300000000000002</v>
      </c>
      <c r="Q1864" s="1">
        <f t="shared" si="87"/>
        <v>0.16647607047412252</v>
      </c>
      <c r="R1864" s="1">
        <v>8</v>
      </c>
      <c r="S1864" s="1">
        <v>6</v>
      </c>
      <c r="T1864" s="1">
        <f t="shared" si="89"/>
        <v>2.1766746214491522E-2</v>
      </c>
      <c r="U1864" s="1">
        <v>2</v>
      </c>
      <c r="V1864" s="1">
        <v>6</v>
      </c>
      <c r="W1864" s="1">
        <v>0</v>
      </c>
      <c r="X1864" s="1">
        <v>0</v>
      </c>
      <c r="Y1864" s="1">
        <v>0</v>
      </c>
      <c r="Z1864" s="1">
        <v>0</v>
      </c>
      <c r="AA1864" s="1">
        <v>0</v>
      </c>
      <c r="AB1864" s="1">
        <v>0</v>
      </c>
      <c r="AC1864" s="1" t="s">
        <v>41</v>
      </c>
      <c r="AD1864" s="1" t="s">
        <v>51</v>
      </c>
      <c r="AE1864" s="1" t="s">
        <v>40</v>
      </c>
      <c r="AF1864" s="3">
        <v>4741294.0575999999</v>
      </c>
      <c r="AG1864" s="3">
        <v>2609970.4789999998</v>
      </c>
      <c r="AH1864" s="3">
        <v>-75.357431000000005</v>
      </c>
      <c r="AI1864" s="3">
        <v>9.5120319999999996</v>
      </c>
    </row>
    <row r="1865" spans="1:35" ht="15.75" hidden="1" customHeight="1" x14ac:dyDescent="0.25">
      <c r="A1865" s="1" t="s">
        <v>109</v>
      </c>
      <c r="B1865" s="1" t="s">
        <v>123</v>
      </c>
      <c r="C1865" s="1" t="s">
        <v>124</v>
      </c>
      <c r="D1865" s="1">
        <v>39</v>
      </c>
      <c r="E1865" s="1" t="s">
        <v>40</v>
      </c>
      <c r="F1865" s="1" t="s">
        <v>48</v>
      </c>
      <c r="G1865" s="2">
        <v>45812</v>
      </c>
      <c r="H1865" s="1" t="s">
        <v>49</v>
      </c>
      <c r="I1865" s="1" t="s">
        <v>37</v>
      </c>
      <c r="J1865" s="1" t="s">
        <v>112</v>
      </c>
      <c r="K1865" s="1">
        <v>1</v>
      </c>
      <c r="L1865" s="1">
        <v>13</v>
      </c>
      <c r="M1865" s="1" t="s">
        <v>47</v>
      </c>
      <c r="N1865" s="1">
        <v>1</v>
      </c>
      <c r="O1865" s="1" t="s">
        <v>40</v>
      </c>
      <c r="P1865" s="35"/>
      <c r="Q1865" s="1"/>
      <c r="R1865" s="1">
        <v>0.13</v>
      </c>
      <c r="S1865" s="1" t="s">
        <v>40</v>
      </c>
      <c r="T1865" s="1">
        <f t="shared" si="89"/>
        <v>0</v>
      </c>
      <c r="U1865" s="1" t="s">
        <v>40</v>
      </c>
      <c r="V1865" s="1" t="s">
        <v>40</v>
      </c>
      <c r="W1865" s="1"/>
      <c r="X1865" s="1"/>
      <c r="Y1865" s="1"/>
      <c r="Z1865" s="1"/>
      <c r="AA1865" s="1"/>
      <c r="AB1865" s="1"/>
      <c r="AC1865" s="1" t="s">
        <v>41</v>
      </c>
      <c r="AD1865" s="1" t="s">
        <v>51</v>
      </c>
      <c r="AE1865" s="1" t="s">
        <v>40</v>
      </c>
    </row>
    <row r="1866" spans="1:35" ht="15.75" hidden="1" customHeight="1" x14ac:dyDescent="0.25">
      <c r="A1866" s="1" t="s">
        <v>109</v>
      </c>
      <c r="B1866" s="1" t="s">
        <v>123</v>
      </c>
      <c r="C1866" s="1" t="s">
        <v>124</v>
      </c>
      <c r="D1866" s="1">
        <v>39</v>
      </c>
      <c r="E1866" s="1">
        <v>1622</v>
      </c>
      <c r="F1866" s="1" t="s">
        <v>48</v>
      </c>
      <c r="G1866" s="2">
        <v>45812</v>
      </c>
      <c r="H1866" s="1" t="s">
        <v>49</v>
      </c>
      <c r="I1866" s="1" t="s">
        <v>37</v>
      </c>
      <c r="J1866" s="1" t="s">
        <v>112</v>
      </c>
      <c r="K1866" s="1">
        <v>2</v>
      </c>
      <c r="L1866" s="1">
        <v>14</v>
      </c>
      <c r="M1866" s="1" t="s">
        <v>39</v>
      </c>
      <c r="N1866" s="1" t="s">
        <v>40</v>
      </c>
      <c r="O1866" s="1">
        <v>73.400000000000006</v>
      </c>
      <c r="P1866" s="35">
        <f t="shared" si="88"/>
        <v>0.7340000000000001</v>
      </c>
      <c r="Q1866" s="1">
        <f t="shared" si="87"/>
        <v>0.23363945645890238</v>
      </c>
      <c r="R1866" s="1">
        <v>13</v>
      </c>
      <c r="S1866" s="1">
        <v>10.8</v>
      </c>
      <c r="T1866" s="1">
        <f t="shared" si="89"/>
        <v>4.2872840260208593E-2</v>
      </c>
      <c r="U1866" s="1">
        <v>4</v>
      </c>
      <c r="V1866" s="1">
        <v>8</v>
      </c>
      <c r="W1866" s="1">
        <v>2</v>
      </c>
      <c r="X1866" s="1">
        <v>0</v>
      </c>
      <c r="Y1866" s="1">
        <v>0</v>
      </c>
      <c r="Z1866" s="1">
        <v>0</v>
      </c>
      <c r="AA1866" s="1">
        <v>0</v>
      </c>
      <c r="AB1866" s="1">
        <v>0</v>
      </c>
      <c r="AC1866" s="1" t="s">
        <v>41</v>
      </c>
      <c r="AD1866" s="1" t="s">
        <v>51</v>
      </c>
      <c r="AE1866" s="1" t="s">
        <v>40</v>
      </c>
      <c r="AF1866" s="3">
        <v>4741298.1810999997</v>
      </c>
      <c r="AG1866" s="3">
        <v>2609979.4103999999</v>
      </c>
      <c r="AH1866" s="3">
        <v>-75.357393999999999</v>
      </c>
      <c r="AI1866" s="3">
        <v>9.5121129999999994</v>
      </c>
    </row>
    <row r="1867" spans="1:35" ht="15.75" hidden="1" customHeight="1" x14ac:dyDescent="0.25">
      <c r="A1867" s="1" t="s">
        <v>109</v>
      </c>
      <c r="B1867" s="1" t="s">
        <v>123</v>
      </c>
      <c r="C1867" s="1" t="s">
        <v>124</v>
      </c>
      <c r="D1867" s="1">
        <v>39</v>
      </c>
      <c r="E1867" s="1">
        <v>1623</v>
      </c>
      <c r="F1867" s="1" t="s">
        <v>48</v>
      </c>
      <c r="G1867" s="2">
        <v>45812</v>
      </c>
      <c r="H1867" s="1" t="s">
        <v>49</v>
      </c>
      <c r="I1867" s="1" t="s">
        <v>37</v>
      </c>
      <c r="J1867" s="1" t="s">
        <v>112</v>
      </c>
      <c r="K1867" s="1">
        <v>2</v>
      </c>
      <c r="L1867" s="1">
        <v>15</v>
      </c>
      <c r="M1867" s="1" t="s">
        <v>39</v>
      </c>
      <c r="N1867" s="1" t="s">
        <v>40</v>
      </c>
      <c r="O1867" s="1">
        <v>60</v>
      </c>
      <c r="P1867" s="35">
        <f t="shared" si="88"/>
        <v>0.6</v>
      </c>
      <c r="Q1867" s="1">
        <f t="shared" si="87"/>
        <v>0.19098593171027439</v>
      </c>
      <c r="R1867" s="1">
        <v>10.8</v>
      </c>
      <c r="S1867" s="1">
        <v>9</v>
      </c>
      <c r="T1867" s="1">
        <f t="shared" si="89"/>
        <v>2.8647889756541159E-2</v>
      </c>
      <c r="U1867" s="1">
        <v>3</v>
      </c>
      <c r="V1867" s="1">
        <v>7</v>
      </c>
      <c r="W1867" s="1">
        <v>1</v>
      </c>
      <c r="X1867" s="1">
        <v>0</v>
      </c>
      <c r="Y1867" s="1">
        <v>0</v>
      </c>
      <c r="Z1867" s="1">
        <v>0</v>
      </c>
      <c r="AA1867" s="1">
        <v>0</v>
      </c>
      <c r="AB1867" s="1">
        <v>0</v>
      </c>
      <c r="AC1867" s="1" t="s">
        <v>41</v>
      </c>
      <c r="AD1867" s="1" t="s">
        <v>51</v>
      </c>
      <c r="AE1867" s="1" t="s">
        <v>40</v>
      </c>
      <c r="AF1867" s="3">
        <v>4741289.6017000005</v>
      </c>
      <c r="AG1867" s="3">
        <v>2609977.2566</v>
      </c>
      <c r="AH1867" s="3">
        <v>-75.357472000000001</v>
      </c>
      <c r="AI1867" s="3">
        <v>9.5120930010000002</v>
      </c>
    </row>
    <row r="1868" spans="1:35" ht="15.75" hidden="1" customHeight="1" x14ac:dyDescent="0.25">
      <c r="A1868" s="1" t="s">
        <v>109</v>
      </c>
      <c r="B1868" s="1" t="s">
        <v>123</v>
      </c>
      <c r="C1868" s="1" t="s">
        <v>124</v>
      </c>
      <c r="D1868" s="1">
        <v>39</v>
      </c>
      <c r="E1868" s="1">
        <v>1624</v>
      </c>
      <c r="F1868" s="1" t="s">
        <v>48</v>
      </c>
      <c r="G1868" s="2">
        <v>45812</v>
      </c>
      <c r="H1868" s="1" t="s">
        <v>49</v>
      </c>
      <c r="I1868" s="1" t="s">
        <v>37</v>
      </c>
      <c r="J1868" s="1" t="s">
        <v>112</v>
      </c>
      <c r="K1868" s="1">
        <v>2</v>
      </c>
      <c r="L1868" s="1">
        <v>16</v>
      </c>
      <c r="M1868" s="1" t="s">
        <v>39</v>
      </c>
      <c r="N1868" s="1" t="s">
        <v>40</v>
      </c>
      <c r="O1868" s="1">
        <v>78.7</v>
      </c>
      <c r="P1868" s="35">
        <f t="shared" si="88"/>
        <v>0.78700000000000003</v>
      </c>
      <c r="Q1868" s="1">
        <f t="shared" si="87"/>
        <v>0.25050988042664329</v>
      </c>
      <c r="R1868" s="1">
        <v>12</v>
      </c>
      <c r="S1868" s="1">
        <v>9.8000000000000007</v>
      </c>
      <c r="T1868" s="1">
        <f t="shared" si="89"/>
        <v>4.928781897394207E-2</v>
      </c>
      <c r="U1868" s="1">
        <v>3</v>
      </c>
      <c r="V1868" s="1">
        <v>7</v>
      </c>
      <c r="W1868" s="1">
        <v>4</v>
      </c>
      <c r="X1868" s="1">
        <v>0</v>
      </c>
      <c r="Y1868" s="1">
        <v>0</v>
      </c>
      <c r="Z1868" s="1">
        <v>0</v>
      </c>
      <c r="AA1868" s="1">
        <v>0</v>
      </c>
      <c r="AB1868" s="1">
        <v>0</v>
      </c>
      <c r="AC1868" s="1" t="s">
        <v>41</v>
      </c>
      <c r="AD1868" s="1" t="s">
        <v>51</v>
      </c>
      <c r="AE1868" s="1" t="s">
        <v>40</v>
      </c>
      <c r="AF1868" s="3">
        <v>4741291.4036999997</v>
      </c>
      <c r="AG1868" s="3">
        <v>2609983.8809000002</v>
      </c>
      <c r="AH1868" s="3">
        <v>-75.357455999999999</v>
      </c>
      <c r="AI1868" s="3">
        <v>9.5121529999999996</v>
      </c>
    </row>
    <row r="1869" spans="1:35" ht="15.75" hidden="1" customHeight="1" x14ac:dyDescent="0.25">
      <c r="A1869" s="1" t="s">
        <v>109</v>
      </c>
      <c r="B1869" s="1" t="s">
        <v>123</v>
      </c>
      <c r="C1869" s="1" t="s">
        <v>124</v>
      </c>
      <c r="D1869" s="1">
        <v>39</v>
      </c>
      <c r="E1869" s="1">
        <v>1625</v>
      </c>
      <c r="F1869" s="1" t="s">
        <v>48</v>
      </c>
      <c r="G1869" s="2">
        <v>45812</v>
      </c>
      <c r="H1869" s="1" t="s">
        <v>49</v>
      </c>
      <c r="I1869" s="1" t="s">
        <v>37</v>
      </c>
      <c r="J1869" s="1" t="s">
        <v>112</v>
      </c>
      <c r="K1869" s="1">
        <v>2</v>
      </c>
      <c r="L1869" s="1">
        <v>17</v>
      </c>
      <c r="M1869" s="1" t="s">
        <v>39</v>
      </c>
      <c r="N1869" s="1" t="s">
        <v>40</v>
      </c>
      <c r="O1869" s="1">
        <v>57.3</v>
      </c>
      <c r="P1869" s="35">
        <f t="shared" si="88"/>
        <v>0.57299999999999995</v>
      </c>
      <c r="Q1869" s="1">
        <f t="shared" si="87"/>
        <v>0.18239156478331206</v>
      </c>
      <c r="R1869" s="1">
        <v>10.199999999999999</v>
      </c>
      <c r="S1869" s="1">
        <v>8.5</v>
      </c>
      <c r="T1869" s="1">
        <f t="shared" si="89"/>
        <v>2.6127591655209451E-2</v>
      </c>
      <c r="U1869" s="1">
        <v>4</v>
      </c>
      <c r="V1869" s="1">
        <v>8</v>
      </c>
      <c r="W1869" s="1">
        <v>2</v>
      </c>
      <c r="X1869" s="1">
        <v>0</v>
      </c>
      <c r="Y1869" s="1">
        <v>0</v>
      </c>
      <c r="Z1869" s="1">
        <v>0</v>
      </c>
      <c r="AA1869" s="1">
        <v>0</v>
      </c>
      <c r="AB1869" s="1">
        <v>1</v>
      </c>
      <c r="AC1869" s="1" t="s">
        <v>41</v>
      </c>
      <c r="AD1869" s="1" t="s">
        <v>51</v>
      </c>
      <c r="AE1869" s="1" t="s">
        <v>40</v>
      </c>
      <c r="AF1869" s="3">
        <v>4741290.8058000002</v>
      </c>
      <c r="AG1869" s="3">
        <v>2609976.6952999998</v>
      </c>
      <c r="AH1869" s="3">
        <v>-75.357461000000001</v>
      </c>
      <c r="AI1869" s="3">
        <v>9.5120880000000003</v>
      </c>
    </row>
    <row r="1870" spans="1:35" ht="15.75" hidden="1" customHeight="1" x14ac:dyDescent="0.25">
      <c r="A1870" s="1" t="s">
        <v>109</v>
      </c>
      <c r="B1870" s="1" t="s">
        <v>123</v>
      </c>
      <c r="C1870" s="1" t="s">
        <v>124</v>
      </c>
      <c r="D1870" s="1">
        <v>39</v>
      </c>
      <c r="E1870" s="1">
        <v>1626</v>
      </c>
      <c r="F1870" s="1" t="s">
        <v>48</v>
      </c>
      <c r="G1870" s="2">
        <v>45812</v>
      </c>
      <c r="H1870" s="1" t="s">
        <v>49</v>
      </c>
      <c r="I1870" s="1" t="s">
        <v>37</v>
      </c>
      <c r="J1870" s="1" t="s">
        <v>112</v>
      </c>
      <c r="K1870" s="1">
        <v>2</v>
      </c>
      <c r="L1870" s="1">
        <v>18</v>
      </c>
      <c r="M1870" s="1" t="s">
        <v>39</v>
      </c>
      <c r="N1870" s="1" t="s">
        <v>40</v>
      </c>
      <c r="O1870" s="1">
        <v>53.6</v>
      </c>
      <c r="P1870" s="35">
        <f t="shared" si="88"/>
        <v>0.53600000000000003</v>
      </c>
      <c r="Q1870" s="1">
        <f t="shared" si="87"/>
        <v>0.17061409899451183</v>
      </c>
      <c r="R1870" s="1">
        <v>9.1999999999999993</v>
      </c>
      <c r="S1870" s="1">
        <v>7</v>
      </c>
      <c r="T1870" s="1">
        <f t="shared" si="89"/>
        <v>2.2862289265264586E-2</v>
      </c>
      <c r="U1870" s="1">
        <v>3</v>
      </c>
      <c r="V1870" s="1">
        <v>7</v>
      </c>
      <c r="W1870" s="1">
        <v>0</v>
      </c>
      <c r="X1870" s="1">
        <v>0</v>
      </c>
      <c r="Y1870" s="1">
        <v>0</v>
      </c>
      <c r="Z1870" s="1">
        <v>0</v>
      </c>
      <c r="AA1870" s="1">
        <v>0</v>
      </c>
      <c r="AB1870" s="1">
        <v>0</v>
      </c>
      <c r="AC1870" s="1" t="s">
        <v>41</v>
      </c>
      <c r="AD1870" s="1" t="s">
        <v>51</v>
      </c>
      <c r="AE1870" s="1" t="s">
        <v>40</v>
      </c>
      <c r="AF1870" s="3">
        <v>4741284.3787000002</v>
      </c>
      <c r="AG1870" s="3">
        <v>2609968.1113999998</v>
      </c>
      <c r="AH1870" s="3">
        <v>-75.357518999999996</v>
      </c>
      <c r="AI1870" s="3">
        <v>9.5120100000000001</v>
      </c>
    </row>
    <row r="1871" spans="1:35" ht="15.75" hidden="1" customHeight="1" x14ac:dyDescent="0.25">
      <c r="A1871" s="1" t="s">
        <v>109</v>
      </c>
      <c r="B1871" s="1" t="s">
        <v>123</v>
      </c>
      <c r="C1871" s="1" t="s">
        <v>124</v>
      </c>
      <c r="D1871" s="1">
        <v>39</v>
      </c>
      <c r="E1871" s="1">
        <v>1627</v>
      </c>
      <c r="F1871" s="1" t="s">
        <v>48</v>
      </c>
      <c r="G1871" s="2">
        <v>45812</v>
      </c>
      <c r="H1871" s="1" t="s">
        <v>49</v>
      </c>
      <c r="I1871" s="1" t="s">
        <v>37</v>
      </c>
      <c r="J1871" s="1" t="s">
        <v>112</v>
      </c>
      <c r="K1871" s="1">
        <v>2</v>
      </c>
      <c r="L1871" s="1">
        <v>19</v>
      </c>
      <c r="M1871" s="1" t="s">
        <v>39</v>
      </c>
      <c r="N1871" s="1" t="s">
        <v>40</v>
      </c>
      <c r="O1871" s="1">
        <v>61.8</v>
      </c>
      <c r="P1871" s="35">
        <f t="shared" si="88"/>
        <v>0.61799999999999999</v>
      </c>
      <c r="Q1871" s="1">
        <f t="shared" si="87"/>
        <v>0.19671550966158263</v>
      </c>
      <c r="R1871" s="1">
        <v>12</v>
      </c>
      <c r="S1871" s="1">
        <v>10</v>
      </c>
      <c r="T1871" s="1">
        <f t="shared" si="89"/>
        <v>3.0392546242714518E-2</v>
      </c>
      <c r="U1871" s="1">
        <v>4</v>
      </c>
      <c r="V1871" s="1">
        <v>8</v>
      </c>
      <c r="W1871" s="1">
        <v>1</v>
      </c>
      <c r="X1871" s="1">
        <v>0</v>
      </c>
      <c r="Y1871" s="1">
        <v>0</v>
      </c>
      <c r="Z1871" s="1">
        <v>0</v>
      </c>
      <c r="AA1871" s="1">
        <v>0</v>
      </c>
      <c r="AB1871" s="1">
        <v>0</v>
      </c>
      <c r="AC1871" s="1" t="s">
        <v>41</v>
      </c>
      <c r="AD1871" s="1" t="s">
        <v>51</v>
      </c>
      <c r="AE1871" s="1" t="s">
        <v>40</v>
      </c>
      <c r="AF1871" s="3">
        <v>4741296.1716</v>
      </c>
      <c r="AG1871" s="3">
        <v>2609974.5572000002</v>
      </c>
      <c r="AH1871" s="3">
        <v>-75.357411999999997</v>
      </c>
      <c r="AI1871" s="3">
        <v>9.5120690000000003</v>
      </c>
    </row>
    <row r="1872" spans="1:35" ht="15.75" hidden="1" customHeight="1" x14ac:dyDescent="0.25">
      <c r="A1872" s="1" t="s">
        <v>109</v>
      </c>
      <c r="B1872" s="1" t="s">
        <v>123</v>
      </c>
      <c r="C1872" s="1" t="s">
        <v>124</v>
      </c>
      <c r="D1872" s="1">
        <v>39</v>
      </c>
      <c r="E1872" s="1">
        <v>1628</v>
      </c>
      <c r="F1872" s="1" t="s">
        <v>48</v>
      </c>
      <c r="G1872" s="2">
        <v>45812</v>
      </c>
      <c r="H1872" s="1" t="s">
        <v>49</v>
      </c>
      <c r="I1872" s="1" t="s">
        <v>37</v>
      </c>
      <c r="J1872" s="1" t="s">
        <v>112</v>
      </c>
      <c r="K1872" s="1">
        <v>2</v>
      </c>
      <c r="L1872" s="1">
        <v>20</v>
      </c>
      <c r="M1872" s="1" t="s">
        <v>39</v>
      </c>
      <c r="N1872" s="1" t="s">
        <v>40</v>
      </c>
      <c r="O1872" s="1">
        <v>64.7</v>
      </c>
      <c r="P1872" s="35">
        <f t="shared" si="88"/>
        <v>0.64700000000000002</v>
      </c>
      <c r="Q1872" s="1">
        <f t="shared" si="87"/>
        <v>0.20594649636091258</v>
      </c>
      <c r="R1872" s="1">
        <v>10.199999999999999</v>
      </c>
      <c r="S1872" s="1">
        <v>8</v>
      </c>
      <c r="T1872" s="1">
        <f t="shared" si="89"/>
        <v>3.3311845786377609E-2</v>
      </c>
      <c r="U1872" s="1">
        <v>3</v>
      </c>
      <c r="V1872" s="1">
        <v>7</v>
      </c>
      <c r="W1872" s="1">
        <v>2</v>
      </c>
      <c r="X1872" s="1">
        <v>0</v>
      </c>
      <c r="Y1872" s="1">
        <v>0</v>
      </c>
      <c r="Z1872" s="1">
        <v>0</v>
      </c>
      <c r="AA1872" s="1">
        <v>0</v>
      </c>
      <c r="AB1872" s="1">
        <v>0</v>
      </c>
      <c r="AC1872" s="1" t="s">
        <v>41</v>
      </c>
      <c r="AD1872" s="1" t="s">
        <v>51</v>
      </c>
      <c r="AE1872" s="1" t="s">
        <v>40</v>
      </c>
      <c r="AF1872" s="3">
        <v>4741288.6353000002</v>
      </c>
      <c r="AG1872" s="3">
        <v>2609980.4707999998</v>
      </c>
      <c r="AH1872" s="3">
        <v>-75.357481000000007</v>
      </c>
      <c r="AI1872" s="3">
        <v>9.5121219999999997</v>
      </c>
    </row>
    <row r="1873" spans="1:35" ht="15.75" hidden="1" customHeight="1" x14ac:dyDescent="0.25">
      <c r="A1873" s="1" t="s">
        <v>109</v>
      </c>
      <c r="B1873" s="1" t="s">
        <v>123</v>
      </c>
      <c r="C1873" s="1" t="s">
        <v>124</v>
      </c>
      <c r="D1873" s="1">
        <v>39</v>
      </c>
      <c r="E1873" s="1" t="s">
        <v>40</v>
      </c>
      <c r="F1873" s="1" t="s">
        <v>48</v>
      </c>
      <c r="G1873" s="2">
        <v>45812</v>
      </c>
      <c r="H1873" s="1" t="s">
        <v>49</v>
      </c>
      <c r="I1873" s="1" t="s">
        <v>37</v>
      </c>
      <c r="J1873" s="1" t="s">
        <v>112</v>
      </c>
      <c r="K1873" s="1">
        <v>2</v>
      </c>
      <c r="L1873" s="1">
        <v>21</v>
      </c>
      <c r="M1873" s="1" t="s">
        <v>47</v>
      </c>
      <c r="N1873" s="1">
        <v>5</v>
      </c>
      <c r="O1873" s="1" t="s">
        <v>40</v>
      </c>
      <c r="P1873" s="35"/>
      <c r="Q1873" s="1"/>
      <c r="R1873" s="1">
        <v>0.14000000000000001</v>
      </c>
      <c r="S1873" s="1" t="s">
        <v>40</v>
      </c>
      <c r="T1873" s="1">
        <f t="shared" si="89"/>
        <v>0</v>
      </c>
      <c r="U1873" s="1" t="s">
        <v>40</v>
      </c>
      <c r="V1873" s="1" t="s">
        <v>40</v>
      </c>
      <c r="W1873" s="1"/>
      <c r="X1873" s="1"/>
      <c r="Y1873" s="1"/>
      <c r="Z1873" s="1"/>
      <c r="AA1873" s="1"/>
      <c r="AB1873" s="1"/>
      <c r="AC1873" s="1" t="s">
        <v>41</v>
      </c>
      <c r="AD1873" s="1" t="s">
        <v>51</v>
      </c>
      <c r="AE1873" s="1" t="s">
        <v>40</v>
      </c>
    </row>
    <row r="1874" spans="1:35" ht="15.75" hidden="1" customHeight="1" x14ac:dyDescent="0.25">
      <c r="A1874" s="1" t="s">
        <v>109</v>
      </c>
      <c r="B1874" s="1" t="s">
        <v>123</v>
      </c>
      <c r="C1874" s="1" t="s">
        <v>124</v>
      </c>
      <c r="D1874" s="1">
        <v>39</v>
      </c>
      <c r="E1874" s="1" t="s">
        <v>40</v>
      </c>
      <c r="F1874" s="1" t="s">
        <v>48</v>
      </c>
      <c r="G1874" s="2">
        <v>45812</v>
      </c>
      <c r="H1874" s="1" t="s">
        <v>49</v>
      </c>
      <c r="I1874" s="1" t="s">
        <v>37</v>
      </c>
      <c r="J1874" s="1" t="s">
        <v>112</v>
      </c>
      <c r="K1874" s="1">
        <v>2</v>
      </c>
      <c r="L1874" s="1">
        <v>22</v>
      </c>
      <c r="M1874" s="1" t="s">
        <v>46</v>
      </c>
      <c r="N1874" s="1">
        <v>3</v>
      </c>
      <c r="O1874" s="1" t="s">
        <v>40</v>
      </c>
      <c r="P1874" s="35"/>
      <c r="Q1874" s="1"/>
      <c r="R1874" s="1">
        <v>0.3</v>
      </c>
      <c r="S1874" s="1" t="s">
        <v>40</v>
      </c>
      <c r="T1874" s="1">
        <f t="shared" si="89"/>
        <v>0</v>
      </c>
      <c r="U1874" s="1" t="s">
        <v>40</v>
      </c>
      <c r="V1874" s="1" t="s">
        <v>40</v>
      </c>
      <c r="W1874" s="1"/>
      <c r="X1874" s="1"/>
      <c r="Y1874" s="1"/>
      <c r="Z1874" s="1"/>
      <c r="AA1874" s="1"/>
      <c r="AB1874" s="1"/>
      <c r="AC1874" s="1" t="s">
        <v>41</v>
      </c>
      <c r="AD1874" s="1" t="s">
        <v>51</v>
      </c>
      <c r="AE1874" s="1" t="s">
        <v>40</v>
      </c>
    </row>
    <row r="1875" spans="1:35" ht="15.75" hidden="1" customHeight="1" x14ac:dyDescent="0.25">
      <c r="A1875" s="1" t="s">
        <v>109</v>
      </c>
      <c r="B1875" s="1" t="s">
        <v>123</v>
      </c>
      <c r="C1875" s="1" t="s">
        <v>124</v>
      </c>
      <c r="D1875" s="1">
        <v>39</v>
      </c>
      <c r="E1875" s="1">
        <v>1629</v>
      </c>
      <c r="F1875" s="1" t="s">
        <v>48</v>
      </c>
      <c r="G1875" s="2">
        <v>45812</v>
      </c>
      <c r="H1875" s="1" t="s">
        <v>49</v>
      </c>
      <c r="I1875" s="1" t="s">
        <v>37</v>
      </c>
      <c r="J1875" s="1" t="s">
        <v>112</v>
      </c>
      <c r="K1875" s="1">
        <v>3</v>
      </c>
      <c r="L1875" s="1">
        <v>23</v>
      </c>
      <c r="M1875" s="1" t="s">
        <v>39</v>
      </c>
      <c r="N1875" s="1" t="s">
        <v>40</v>
      </c>
      <c r="O1875" s="1">
        <v>63.9</v>
      </c>
      <c r="P1875" s="35">
        <f t="shared" si="88"/>
        <v>0.63900000000000001</v>
      </c>
      <c r="Q1875" s="1">
        <f t="shared" si="87"/>
        <v>0.20340001727144225</v>
      </c>
      <c r="R1875" s="1">
        <v>10.5</v>
      </c>
      <c r="S1875" s="1">
        <v>8.5</v>
      </c>
      <c r="T1875" s="1">
        <f t="shared" si="89"/>
        <v>3.2493152759112902E-2</v>
      </c>
      <c r="U1875" s="1">
        <v>3</v>
      </c>
      <c r="V1875" s="1">
        <v>7</v>
      </c>
      <c r="W1875" s="1">
        <v>2</v>
      </c>
      <c r="X1875" s="1">
        <v>0</v>
      </c>
      <c r="Y1875" s="1">
        <v>0</v>
      </c>
      <c r="Z1875" s="1">
        <v>0</v>
      </c>
      <c r="AA1875" s="1">
        <v>0</v>
      </c>
      <c r="AB1875" s="1">
        <v>0</v>
      </c>
      <c r="AC1875" s="1" t="s">
        <v>41</v>
      </c>
      <c r="AD1875" s="1" t="s">
        <v>51</v>
      </c>
      <c r="AE1875" s="1" t="s">
        <v>40</v>
      </c>
      <c r="AF1875" s="3">
        <v>4741290.0943</v>
      </c>
      <c r="AG1875" s="3">
        <v>2609985.1065000002</v>
      </c>
      <c r="AH1875" s="3">
        <v>-75.357467999999997</v>
      </c>
      <c r="AI1875" s="3">
        <v>9.5121640000000003</v>
      </c>
    </row>
    <row r="1876" spans="1:35" ht="15.75" hidden="1" customHeight="1" x14ac:dyDescent="0.25">
      <c r="A1876" s="1" t="s">
        <v>109</v>
      </c>
      <c r="B1876" s="1" t="s">
        <v>123</v>
      </c>
      <c r="C1876" s="1" t="s">
        <v>124</v>
      </c>
      <c r="D1876" s="1">
        <v>39</v>
      </c>
      <c r="E1876" s="1">
        <v>1630</v>
      </c>
      <c r="F1876" s="1" t="s">
        <v>48</v>
      </c>
      <c r="G1876" s="2">
        <v>45812</v>
      </c>
      <c r="H1876" s="1" t="s">
        <v>49</v>
      </c>
      <c r="I1876" s="1" t="s">
        <v>37</v>
      </c>
      <c r="J1876" s="1" t="s">
        <v>112</v>
      </c>
      <c r="K1876" s="1">
        <v>3</v>
      </c>
      <c r="L1876" s="1">
        <v>24</v>
      </c>
      <c r="M1876" s="1" t="s">
        <v>39</v>
      </c>
      <c r="N1876" s="1" t="s">
        <v>40</v>
      </c>
      <c r="O1876" s="1">
        <v>55.4</v>
      </c>
      <c r="P1876" s="35">
        <f t="shared" si="88"/>
        <v>0.55399999999999994</v>
      </c>
      <c r="Q1876" s="1">
        <f t="shared" si="87"/>
        <v>0.17634367694582001</v>
      </c>
      <c r="R1876" s="1">
        <v>8.5</v>
      </c>
      <c r="S1876" s="1">
        <v>6</v>
      </c>
      <c r="T1876" s="1">
        <f t="shared" si="89"/>
        <v>2.4423599256996067E-2</v>
      </c>
      <c r="U1876" s="1">
        <v>3</v>
      </c>
      <c r="V1876" s="1">
        <v>7</v>
      </c>
      <c r="W1876" s="1">
        <v>0</v>
      </c>
      <c r="X1876" s="1">
        <v>0</v>
      </c>
      <c r="Y1876" s="1">
        <v>0</v>
      </c>
      <c r="Z1876" s="1">
        <v>0</v>
      </c>
      <c r="AA1876" s="1">
        <v>0</v>
      </c>
      <c r="AB1876" s="1">
        <v>0</v>
      </c>
      <c r="AC1876" s="1" t="s">
        <v>41</v>
      </c>
      <c r="AD1876" s="1" t="s">
        <v>51</v>
      </c>
      <c r="AE1876" s="1" t="s">
        <v>40</v>
      </c>
      <c r="AF1876" s="3">
        <v>4741296.9718000004</v>
      </c>
      <c r="AG1876" s="3">
        <v>2609979.1973999999</v>
      </c>
      <c r="AH1876" s="3">
        <v>-75.357405</v>
      </c>
      <c r="AI1876" s="3">
        <v>9.5121110000000009</v>
      </c>
    </row>
    <row r="1877" spans="1:35" ht="15.75" hidden="1" customHeight="1" x14ac:dyDescent="0.25">
      <c r="A1877" s="1" t="s">
        <v>109</v>
      </c>
      <c r="B1877" s="1" t="s">
        <v>123</v>
      </c>
      <c r="C1877" s="1" t="s">
        <v>124</v>
      </c>
      <c r="D1877" s="1">
        <v>39</v>
      </c>
      <c r="E1877" s="1">
        <v>1631</v>
      </c>
      <c r="F1877" s="1" t="s">
        <v>48</v>
      </c>
      <c r="G1877" s="2">
        <v>45812</v>
      </c>
      <c r="H1877" s="1" t="s">
        <v>49</v>
      </c>
      <c r="I1877" s="1" t="s">
        <v>37</v>
      </c>
      <c r="J1877" s="1" t="s">
        <v>112</v>
      </c>
      <c r="K1877" s="1">
        <v>3</v>
      </c>
      <c r="L1877" s="1">
        <v>25</v>
      </c>
      <c r="M1877" s="1" t="s">
        <v>39</v>
      </c>
      <c r="N1877" s="1" t="s">
        <v>40</v>
      </c>
      <c r="O1877" s="1">
        <v>69.900000000000006</v>
      </c>
      <c r="P1877" s="35">
        <f t="shared" si="88"/>
        <v>0.69900000000000007</v>
      </c>
      <c r="Q1877" s="1">
        <f t="shared" si="87"/>
        <v>0.22249861044246971</v>
      </c>
      <c r="R1877" s="1">
        <v>11</v>
      </c>
      <c r="S1877" s="1">
        <v>9</v>
      </c>
      <c r="T1877" s="1">
        <f t="shared" si="89"/>
        <v>3.8881632174821587E-2</v>
      </c>
      <c r="U1877" s="1">
        <v>3</v>
      </c>
      <c r="V1877" s="1">
        <v>7</v>
      </c>
      <c r="W1877" s="1">
        <v>2</v>
      </c>
      <c r="X1877" s="1">
        <v>0</v>
      </c>
      <c r="Y1877" s="1">
        <v>0</v>
      </c>
      <c r="Z1877" s="1">
        <v>0</v>
      </c>
      <c r="AA1877" s="1">
        <v>0</v>
      </c>
      <c r="AB1877" s="1">
        <v>1</v>
      </c>
      <c r="AC1877" s="1" t="s">
        <v>41</v>
      </c>
      <c r="AD1877" s="1" t="s">
        <v>51</v>
      </c>
      <c r="AE1877" s="1" t="s">
        <v>40</v>
      </c>
      <c r="AF1877" s="3">
        <v>4741297.9570000004</v>
      </c>
      <c r="AG1877" s="3">
        <v>2609978.7483000001</v>
      </c>
      <c r="AH1877" s="3">
        <v>-75.357395999999994</v>
      </c>
      <c r="AI1877" s="3">
        <v>9.5121070010000004</v>
      </c>
    </row>
    <row r="1878" spans="1:35" ht="15.75" hidden="1" customHeight="1" x14ac:dyDescent="0.25">
      <c r="A1878" s="1" t="s">
        <v>109</v>
      </c>
      <c r="B1878" s="1" t="s">
        <v>123</v>
      </c>
      <c r="C1878" s="1" t="s">
        <v>124</v>
      </c>
      <c r="D1878" s="1">
        <v>39</v>
      </c>
      <c r="E1878" s="1">
        <v>1632</v>
      </c>
      <c r="F1878" s="1" t="s">
        <v>48</v>
      </c>
      <c r="G1878" s="2">
        <v>45812</v>
      </c>
      <c r="H1878" s="1" t="s">
        <v>49</v>
      </c>
      <c r="I1878" s="1" t="s">
        <v>37</v>
      </c>
      <c r="J1878" s="1" t="s">
        <v>112</v>
      </c>
      <c r="K1878" s="1">
        <v>3</v>
      </c>
      <c r="L1878" s="1">
        <v>26</v>
      </c>
      <c r="M1878" s="1" t="s">
        <v>39</v>
      </c>
      <c r="N1878" s="1" t="s">
        <v>40</v>
      </c>
      <c r="O1878" s="1">
        <v>61.5</v>
      </c>
      <c r="P1878" s="35">
        <f t="shared" si="88"/>
        <v>0.61499999999999999</v>
      </c>
      <c r="Q1878" s="1">
        <f t="shared" si="87"/>
        <v>0.19576058000303126</v>
      </c>
      <c r="R1878" s="1">
        <v>10</v>
      </c>
      <c r="S1878" s="1">
        <v>8</v>
      </c>
      <c r="T1878" s="1">
        <f t="shared" si="89"/>
        <v>3.0098189175466056E-2</v>
      </c>
      <c r="U1878" s="1">
        <v>2</v>
      </c>
      <c r="V1878" s="1">
        <v>6</v>
      </c>
      <c r="W1878" s="1">
        <v>1</v>
      </c>
      <c r="X1878" s="1">
        <v>0</v>
      </c>
      <c r="Y1878" s="1">
        <v>0</v>
      </c>
      <c r="Z1878" s="1">
        <v>0</v>
      </c>
      <c r="AA1878" s="1">
        <v>0</v>
      </c>
      <c r="AB1878" s="1">
        <v>0</v>
      </c>
      <c r="AC1878" s="1" t="s">
        <v>41</v>
      </c>
      <c r="AD1878" s="1" t="s">
        <v>51</v>
      </c>
      <c r="AE1878" s="1" t="s">
        <v>40</v>
      </c>
      <c r="AF1878" s="3">
        <v>4741294.2554000001</v>
      </c>
      <c r="AG1878" s="3">
        <v>2609983.4191000001</v>
      </c>
      <c r="AH1878" s="3">
        <v>-75.357429999999994</v>
      </c>
      <c r="AI1878" s="3">
        <v>9.5121490009999992</v>
      </c>
    </row>
    <row r="1879" spans="1:35" ht="15.75" hidden="1" customHeight="1" x14ac:dyDescent="0.25">
      <c r="A1879" s="1" t="s">
        <v>109</v>
      </c>
      <c r="B1879" s="1" t="s">
        <v>123</v>
      </c>
      <c r="C1879" s="1" t="s">
        <v>124</v>
      </c>
      <c r="D1879" s="1">
        <v>39</v>
      </c>
      <c r="E1879" s="1">
        <v>1633</v>
      </c>
      <c r="F1879" s="1" t="s">
        <v>48</v>
      </c>
      <c r="G1879" s="2">
        <v>45812</v>
      </c>
      <c r="H1879" s="1" t="s">
        <v>49</v>
      </c>
      <c r="I1879" s="1" t="s">
        <v>37</v>
      </c>
      <c r="J1879" s="1" t="s">
        <v>112</v>
      </c>
      <c r="K1879" s="1">
        <v>3</v>
      </c>
      <c r="L1879" s="1">
        <v>27</v>
      </c>
      <c r="M1879" s="1" t="s">
        <v>39</v>
      </c>
      <c r="N1879" s="1" t="s">
        <v>40</v>
      </c>
      <c r="O1879" s="1">
        <v>53</v>
      </c>
      <c r="P1879" s="35">
        <f t="shared" si="88"/>
        <v>0.53</v>
      </c>
      <c r="Q1879" s="1">
        <f t="shared" si="87"/>
        <v>0.16870423967740908</v>
      </c>
      <c r="R1879" s="1">
        <v>9</v>
      </c>
      <c r="S1879" s="1">
        <v>7</v>
      </c>
      <c r="T1879" s="1">
        <f t="shared" si="89"/>
        <v>2.2353311757256702E-2</v>
      </c>
      <c r="U1879" s="1">
        <v>2</v>
      </c>
      <c r="V1879" s="1">
        <v>6</v>
      </c>
      <c r="W1879" s="1">
        <v>0</v>
      </c>
      <c r="X1879" s="1">
        <v>0</v>
      </c>
      <c r="Y1879" s="1">
        <v>0</v>
      </c>
      <c r="Z1879" s="1">
        <v>0</v>
      </c>
      <c r="AA1879" s="1">
        <v>0</v>
      </c>
      <c r="AB1879" s="1">
        <v>0</v>
      </c>
      <c r="AC1879" s="1" t="s">
        <v>41</v>
      </c>
      <c r="AD1879" s="1" t="s">
        <v>51</v>
      </c>
      <c r="AE1879" s="1" t="s">
        <v>40</v>
      </c>
      <c r="AF1879" s="3">
        <v>4741294.8210000005</v>
      </c>
      <c r="AG1879" s="3">
        <v>2609985.8487</v>
      </c>
      <c r="AH1879" s="3">
        <v>-75.357425000000006</v>
      </c>
      <c r="AI1879" s="3">
        <v>9.5121710010000005</v>
      </c>
    </row>
    <row r="1880" spans="1:35" ht="15.75" hidden="1" customHeight="1" x14ac:dyDescent="0.25">
      <c r="A1880" s="1" t="s">
        <v>109</v>
      </c>
      <c r="B1880" s="1" t="s">
        <v>123</v>
      </c>
      <c r="C1880" s="1" t="s">
        <v>124</v>
      </c>
      <c r="D1880" s="1">
        <v>39</v>
      </c>
      <c r="E1880" s="1">
        <v>1634</v>
      </c>
      <c r="F1880" s="1" t="s">
        <v>48</v>
      </c>
      <c r="G1880" s="2">
        <v>45812</v>
      </c>
      <c r="H1880" s="1" t="s">
        <v>49</v>
      </c>
      <c r="I1880" s="1" t="s">
        <v>37</v>
      </c>
      <c r="J1880" s="1" t="s">
        <v>112</v>
      </c>
      <c r="K1880" s="1">
        <v>3</v>
      </c>
      <c r="L1880" s="1">
        <v>28</v>
      </c>
      <c r="M1880" s="1" t="s">
        <v>39</v>
      </c>
      <c r="N1880" s="1" t="s">
        <v>40</v>
      </c>
      <c r="O1880" s="1">
        <v>55.4</v>
      </c>
      <c r="P1880" s="35">
        <f t="shared" si="88"/>
        <v>0.55399999999999994</v>
      </c>
      <c r="Q1880" s="1">
        <f t="shared" si="87"/>
        <v>0.17634367694582001</v>
      </c>
      <c r="R1880" s="1">
        <v>9.5</v>
      </c>
      <c r="S1880" s="1">
        <v>7.2</v>
      </c>
      <c r="T1880" s="1">
        <f t="shared" si="89"/>
        <v>2.4423599256996067E-2</v>
      </c>
      <c r="U1880" s="1">
        <v>2</v>
      </c>
      <c r="V1880" s="1">
        <v>6</v>
      </c>
      <c r="W1880" s="1">
        <v>1</v>
      </c>
      <c r="X1880" s="1">
        <v>0</v>
      </c>
      <c r="Y1880" s="1">
        <v>0</v>
      </c>
      <c r="Z1880" s="1">
        <v>0</v>
      </c>
      <c r="AA1880" s="1">
        <v>0</v>
      </c>
      <c r="AB1880" s="1">
        <v>0</v>
      </c>
      <c r="AC1880" s="1" t="s">
        <v>41</v>
      </c>
      <c r="AD1880" s="1" t="s">
        <v>51</v>
      </c>
      <c r="AE1880" s="1" t="s">
        <v>40</v>
      </c>
      <c r="AF1880" s="3">
        <v>4741294.733</v>
      </c>
      <c r="AG1880" s="3">
        <v>2609989.057</v>
      </c>
      <c r="AH1880" s="3">
        <v>-75.357426000000004</v>
      </c>
      <c r="AI1880" s="3">
        <v>9.5122000010000001</v>
      </c>
    </row>
    <row r="1881" spans="1:35" ht="15.75" hidden="1" customHeight="1" x14ac:dyDescent="0.25">
      <c r="A1881" s="1" t="s">
        <v>109</v>
      </c>
      <c r="B1881" s="1" t="s">
        <v>123</v>
      </c>
      <c r="C1881" s="1" t="s">
        <v>124</v>
      </c>
      <c r="D1881" s="1">
        <v>39</v>
      </c>
      <c r="E1881" s="1">
        <v>1635</v>
      </c>
      <c r="F1881" s="1" t="s">
        <v>48</v>
      </c>
      <c r="G1881" s="2">
        <v>45812</v>
      </c>
      <c r="H1881" s="1" t="s">
        <v>49</v>
      </c>
      <c r="I1881" s="1" t="s">
        <v>37</v>
      </c>
      <c r="J1881" s="1" t="s">
        <v>112</v>
      </c>
      <c r="K1881" s="1">
        <v>3</v>
      </c>
      <c r="L1881" s="1">
        <v>29</v>
      </c>
      <c r="M1881" s="1" t="s">
        <v>39</v>
      </c>
      <c r="N1881" s="1" t="s">
        <v>40</v>
      </c>
      <c r="O1881" s="1">
        <v>50.5</v>
      </c>
      <c r="P1881" s="35">
        <f t="shared" si="88"/>
        <v>0.505</v>
      </c>
      <c r="Q1881" s="1">
        <f t="shared" si="87"/>
        <v>0.16074649252281431</v>
      </c>
      <c r="R1881" s="1">
        <v>7</v>
      </c>
      <c r="S1881" s="1">
        <v>5</v>
      </c>
      <c r="T1881" s="1">
        <f t="shared" si="89"/>
        <v>2.0294244681005307E-2</v>
      </c>
      <c r="U1881" s="1">
        <v>1</v>
      </c>
      <c r="V1881" s="1">
        <v>5</v>
      </c>
      <c r="W1881" s="1">
        <v>0</v>
      </c>
      <c r="X1881" s="1">
        <v>0</v>
      </c>
      <c r="Y1881" s="1">
        <v>0</v>
      </c>
      <c r="Z1881" s="1">
        <v>0</v>
      </c>
      <c r="AA1881" s="1">
        <v>0</v>
      </c>
      <c r="AB1881" s="1">
        <v>0</v>
      </c>
      <c r="AC1881" s="1" t="s">
        <v>41</v>
      </c>
      <c r="AD1881" s="1" t="s">
        <v>51</v>
      </c>
      <c r="AE1881" s="1" t="s">
        <v>40</v>
      </c>
      <c r="AF1881" s="3">
        <v>4741295.9205</v>
      </c>
      <c r="AG1881" s="3">
        <v>2609986.0624000002</v>
      </c>
      <c r="AH1881" s="3">
        <v>-75.357415000000003</v>
      </c>
      <c r="AI1881" s="3">
        <v>9.5121730000000007</v>
      </c>
    </row>
    <row r="1882" spans="1:35" ht="15.75" hidden="1" customHeight="1" x14ac:dyDescent="0.25">
      <c r="A1882" s="1" t="s">
        <v>109</v>
      </c>
      <c r="B1882" s="1" t="s">
        <v>123</v>
      </c>
      <c r="C1882" s="1" t="s">
        <v>124</v>
      </c>
      <c r="D1882" s="1">
        <v>39</v>
      </c>
      <c r="E1882" s="1" t="s">
        <v>40</v>
      </c>
      <c r="F1882" s="1" t="s">
        <v>48</v>
      </c>
      <c r="G1882" s="2">
        <v>45812</v>
      </c>
      <c r="H1882" s="1" t="s">
        <v>49</v>
      </c>
      <c r="I1882" s="1" t="s">
        <v>37</v>
      </c>
      <c r="J1882" s="1" t="s">
        <v>112</v>
      </c>
      <c r="K1882" s="1">
        <v>3</v>
      </c>
      <c r="L1882" s="1">
        <v>30</v>
      </c>
      <c r="M1882" s="1" t="s">
        <v>46</v>
      </c>
      <c r="N1882" s="1">
        <v>2</v>
      </c>
      <c r="O1882" s="1" t="s">
        <v>40</v>
      </c>
      <c r="P1882" s="35"/>
      <c r="Q1882" s="1"/>
      <c r="R1882" s="1">
        <v>0.3</v>
      </c>
      <c r="S1882" s="1" t="s">
        <v>40</v>
      </c>
      <c r="T1882" s="1">
        <f t="shared" si="89"/>
        <v>0</v>
      </c>
      <c r="U1882" s="1" t="s">
        <v>40</v>
      </c>
      <c r="V1882" s="1" t="s">
        <v>40</v>
      </c>
      <c r="W1882" s="1"/>
      <c r="X1882" s="1"/>
      <c r="Y1882" s="1"/>
      <c r="Z1882" s="1"/>
      <c r="AA1882" s="1"/>
      <c r="AB1882" s="1"/>
      <c r="AC1882" s="1" t="s">
        <v>41</v>
      </c>
      <c r="AD1882" s="1" t="s">
        <v>51</v>
      </c>
      <c r="AE1882" s="1" t="s">
        <v>40</v>
      </c>
    </row>
    <row r="1883" spans="1:35" ht="15.75" hidden="1" customHeight="1" x14ac:dyDescent="0.25">
      <c r="A1883" s="1" t="s">
        <v>109</v>
      </c>
      <c r="B1883" s="1" t="s">
        <v>123</v>
      </c>
      <c r="C1883" s="1" t="s">
        <v>124</v>
      </c>
      <c r="D1883" s="1">
        <v>39</v>
      </c>
      <c r="E1883" s="1" t="s">
        <v>40</v>
      </c>
      <c r="F1883" s="1" t="s">
        <v>48</v>
      </c>
      <c r="G1883" s="2">
        <v>45812</v>
      </c>
      <c r="H1883" s="1" t="s">
        <v>49</v>
      </c>
      <c r="I1883" s="1" t="s">
        <v>37</v>
      </c>
      <c r="J1883" s="1" t="s">
        <v>112</v>
      </c>
      <c r="K1883" s="1">
        <v>3</v>
      </c>
      <c r="L1883" s="1">
        <v>31</v>
      </c>
      <c r="M1883" s="1" t="s">
        <v>44</v>
      </c>
      <c r="N1883" s="1">
        <v>4</v>
      </c>
      <c r="O1883" s="1" t="s">
        <v>40</v>
      </c>
      <c r="P1883" s="35"/>
      <c r="Q1883" s="1"/>
      <c r="R1883" s="1">
        <v>0.5</v>
      </c>
      <c r="S1883" s="1" t="s">
        <v>40</v>
      </c>
      <c r="T1883" s="1">
        <f t="shared" si="89"/>
        <v>0</v>
      </c>
      <c r="U1883" s="1" t="s">
        <v>40</v>
      </c>
      <c r="V1883" s="1" t="s">
        <v>40</v>
      </c>
      <c r="W1883" s="1"/>
      <c r="X1883" s="1"/>
      <c r="Y1883" s="1"/>
      <c r="Z1883" s="1"/>
      <c r="AA1883" s="1"/>
      <c r="AB1883" s="1"/>
      <c r="AC1883" s="1" t="s">
        <v>41</v>
      </c>
      <c r="AD1883" s="1" t="s">
        <v>51</v>
      </c>
      <c r="AE1883" s="1" t="s">
        <v>40</v>
      </c>
    </row>
    <row r="1884" spans="1:35" ht="15.75" hidden="1" customHeight="1" x14ac:dyDescent="0.25">
      <c r="A1884" s="1" t="s">
        <v>109</v>
      </c>
      <c r="B1884" s="1" t="s">
        <v>123</v>
      </c>
      <c r="C1884" s="1" t="s">
        <v>124</v>
      </c>
      <c r="D1884" s="1">
        <v>39</v>
      </c>
      <c r="E1884" s="1">
        <v>1636</v>
      </c>
      <c r="F1884" s="1" t="s">
        <v>48</v>
      </c>
      <c r="G1884" s="2">
        <v>45812</v>
      </c>
      <c r="H1884" s="1" t="s">
        <v>49</v>
      </c>
      <c r="I1884" s="1" t="s">
        <v>37</v>
      </c>
      <c r="J1884" s="1" t="s">
        <v>112</v>
      </c>
      <c r="K1884" s="1">
        <v>4</v>
      </c>
      <c r="L1884" s="1">
        <v>32</v>
      </c>
      <c r="M1884" s="1" t="s">
        <v>39</v>
      </c>
      <c r="N1884" s="1" t="s">
        <v>40</v>
      </c>
      <c r="O1884" s="1">
        <v>51.4</v>
      </c>
      <c r="P1884" s="35">
        <f t="shared" si="88"/>
        <v>0.51400000000000001</v>
      </c>
      <c r="Q1884" s="1">
        <f t="shared" si="87"/>
        <v>0.1636112814984684</v>
      </c>
      <c r="R1884" s="1">
        <v>8.5</v>
      </c>
      <c r="S1884" s="1">
        <v>6.2</v>
      </c>
      <c r="T1884" s="1">
        <f t="shared" si="89"/>
        <v>2.102404967255319E-2</v>
      </c>
      <c r="U1884" s="1">
        <v>3</v>
      </c>
      <c r="V1884" s="1">
        <v>7</v>
      </c>
      <c r="W1884" s="1">
        <v>1</v>
      </c>
      <c r="X1884" s="1">
        <v>0</v>
      </c>
      <c r="Y1884" s="1">
        <v>0</v>
      </c>
      <c r="Z1884" s="1">
        <v>0</v>
      </c>
      <c r="AA1884" s="1">
        <v>0</v>
      </c>
      <c r="AB1884" s="1">
        <v>0</v>
      </c>
      <c r="AC1884" s="1" t="s">
        <v>41</v>
      </c>
      <c r="AD1884" s="1" t="s">
        <v>51</v>
      </c>
      <c r="AE1884" s="1" t="s">
        <v>40</v>
      </c>
      <c r="AF1884" s="3">
        <v>4741285.6030999999</v>
      </c>
      <c r="AG1884" s="3">
        <v>2609986.6856</v>
      </c>
      <c r="AH1884" s="3">
        <v>-75.357508999999993</v>
      </c>
      <c r="AI1884" s="3">
        <v>9.5121780000000005</v>
      </c>
    </row>
    <row r="1885" spans="1:35" ht="15.75" hidden="1" customHeight="1" x14ac:dyDescent="0.25">
      <c r="A1885" s="1" t="s">
        <v>109</v>
      </c>
      <c r="B1885" s="1" t="s">
        <v>123</v>
      </c>
      <c r="C1885" s="1" t="s">
        <v>124</v>
      </c>
      <c r="D1885" s="1">
        <v>39</v>
      </c>
      <c r="E1885" s="1">
        <v>1637</v>
      </c>
      <c r="F1885" s="1" t="s">
        <v>48</v>
      </c>
      <c r="G1885" s="2">
        <v>45812</v>
      </c>
      <c r="H1885" s="1" t="s">
        <v>49</v>
      </c>
      <c r="I1885" s="1" t="s">
        <v>37</v>
      </c>
      <c r="J1885" s="1" t="s">
        <v>112</v>
      </c>
      <c r="K1885" s="1">
        <v>4</v>
      </c>
      <c r="L1885" s="1">
        <v>33</v>
      </c>
      <c r="M1885" s="1" t="s">
        <v>39</v>
      </c>
      <c r="N1885" s="1" t="s">
        <v>40</v>
      </c>
      <c r="O1885" s="1">
        <v>69.900000000000006</v>
      </c>
      <c r="P1885" s="35">
        <f t="shared" si="88"/>
        <v>0.69900000000000007</v>
      </c>
      <c r="Q1885" s="1">
        <f t="shared" si="87"/>
        <v>0.22249861044246971</v>
      </c>
      <c r="R1885" s="1">
        <v>10.8</v>
      </c>
      <c r="S1885" s="1">
        <v>9</v>
      </c>
      <c r="T1885" s="1">
        <f t="shared" si="89"/>
        <v>3.8881632174821587E-2</v>
      </c>
      <c r="U1885" s="1">
        <v>2</v>
      </c>
      <c r="V1885" s="1">
        <v>6</v>
      </c>
      <c r="W1885" s="1">
        <v>1</v>
      </c>
      <c r="X1885" s="1">
        <v>0</v>
      </c>
      <c r="Y1885" s="1">
        <v>0</v>
      </c>
      <c r="Z1885" s="1">
        <v>0</v>
      </c>
      <c r="AA1885" s="1">
        <v>0</v>
      </c>
      <c r="AB1885" s="1">
        <v>0</v>
      </c>
      <c r="AC1885" s="1" t="s">
        <v>41</v>
      </c>
      <c r="AD1885" s="1" t="s">
        <v>51</v>
      </c>
      <c r="AE1885" s="1" t="s">
        <v>40</v>
      </c>
      <c r="AF1885" s="3">
        <v>4741280.9817000004</v>
      </c>
      <c r="AG1885" s="3">
        <v>2609985.2790999999</v>
      </c>
      <c r="AH1885" s="3">
        <v>-75.357551000000001</v>
      </c>
      <c r="AI1885" s="3">
        <v>9.5121649999999995</v>
      </c>
    </row>
    <row r="1886" spans="1:35" ht="15.75" hidden="1" customHeight="1" x14ac:dyDescent="0.25">
      <c r="A1886" s="1" t="s">
        <v>109</v>
      </c>
      <c r="B1886" s="1" t="s">
        <v>123</v>
      </c>
      <c r="C1886" s="1" t="s">
        <v>124</v>
      </c>
      <c r="D1886" s="1">
        <v>39</v>
      </c>
      <c r="E1886" s="1">
        <v>1638</v>
      </c>
      <c r="F1886" s="1" t="s">
        <v>48</v>
      </c>
      <c r="G1886" s="2">
        <v>45812</v>
      </c>
      <c r="H1886" s="1" t="s">
        <v>49</v>
      </c>
      <c r="I1886" s="1" t="s">
        <v>37</v>
      </c>
      <c r="J1886" s="1" t="s">
        <v>112</v>
      </c>
      <c r="K1886" s="1">
        <v>4</v>
      </c>
      <c r="L1886" s="1">
        <v>34</v>
      </c>
      <c r="M1886" s="1" t="s">
        <v>39</v>
      </c>
      <c r="N1886" s="1" t="s">
        <v>40</v>
      </c>
      <c r="O1886" s="1">
        <v>57.4</v>
      </c>
      <c r="P1886" s="35">
        <f t="shared" si="88"/>
        <v>0.57399999999999995</v>
      </c>
      <c r="Q1886" s="1">
        <f t="shared" si="87"/>
        <v>0.18270987466949584</v>
      </c>
      <c r="R1886" s="1">
        <v>11</v>
      </c>
      <c r="S1886" s="1">
        <v>8.8000000000000007</v>
      </c>
      <c r="T1886" s="1">
        <f t="shared" si="89"/>
        <v>2.6218867015072651E-2</v>
      </c>
      <c r="U1886" s="1">
        <v>3</v>
      </c>
      <c r="V1886" s="1">
        <v>7</v>
      </c>
      <c r="W1886" s="1">
        <v>1</v>
      </c>
      <c r="X1886" s="1">
        <v>0</v>
      </c>
      <c r="Y1886" s="1">
        <v>0</v>
      </c>
      <c r="Z1886" s="1">
        <v>0</v>
      </c>
      <c r="AA1886" s="1">
        <v>0</v>
      </c>
      <c r="AB1886" s="1">
        <v>0</v>
      </c>
      <c r="AC1886" s="1" t="s">
        <v>41</v>
      </c>
      <c r="AD1886" s="1" t="s">
        <v>51</v>
      </c>
      <c r="AE1886" s="1" t="s">
        <v>40</v>
      </c>
      <c r="AF1886" s="3">
        <v>4741279.3498</v>
      </c>
      <c r="AG1886" s="3">
        <v>2609987.5024999999</v>
      </c>
      <c r="AH1886" s="3">
        <v>-75.357566000000006</v>
      </c>
      <c r="AI1886" s="3">
        <v>9.5121850010000006</v>
      </c>
    </row>
    <row r="1887" spans="1:35" ht="15.75" hidden="1" customHeight="1" x14ac:dyDescent="0.25">
      <c r="A1887" s="1" t="s">
        <v>109</v>
      </c>
      <c r="B1887" s="1" t="s">
        <v>123</v>
      </c>
      <c r="C1887" s="1" t="s">
        <v>124</v>
      </c>
      <c r="D1887" s="1">
        <v>39</v>
      </c>
      <c r="E1887" s="1">
        <v>1639</v>
      </c>
      <c r="F1887" s="1" t="s">
        <v>48</v>
      </c>
      <c r="G1887" s="2">
        <v>45812</v>
      </c>
      <c r="H1887" s="1" t="s">
        <v>49</v>
      </c>
      <c r="I1887" s="1" t="s">
        <v>37</v>
      </c>
      <c r="J1887" s="1" t="s">
        <v>112</v>
      </c>
      <c r="K1887" s="1">
        <v>4</v>
      </c>
      <c r="L1887" s="1">
        <v>35</v>
      </c>
      <c r="M1887" s="1" t="s">
        <v>39</v>
      </c>
      <c r="N1887" s="1" t="s">
        <v>40</v>
      </c>
      <c r="O1887" s="1">
        <v>50.2</v>
      </c>
      <c r="P1887" s="35">
        <f t="shared" si="88"/>
        <v>0.502</v>
      </c>
      <c r="Q1887" s="1">
        <f t="shared" si="87"/>
        <v>0.15979156286426294</v>
      </c>
      <c r="R1887" s="1">
        <v>6.8</v>
      </c>
      <c r="S1887" s="1">
        <v>5.2</v>
      </c>
      <c r="T1887" s="1">
        <f t="shared" si="89"/>
        <v>2.0053841139464998E-2</v>
      </c>
      <c r="U1887" s="1">
        <v>1</v>
      </c>
      <c r="V1887" s="1">
        <v>5</v>
      </c>
      <c r="W1887" s="1">
        <v>0</v>
      </c>
      <c r="X1887" s="1">
        <v>0</v>
      </c>
      <c r="Y1887" s="1">
        <v>0</v>
      </c>
      <c r="Z1887" s="1">
        <v>0</v>
      </c>
      <c r="AA1887" s="1">
        <v>0</v>
      </c>
      <c r="AB1887" s="1">
        <v>0</v>
      </c>
      <c r="AC1887" s="1" t="s">
        <v>41</v>
      </c>
      <c r="AD1887" s="1" t="s">
        <v>51</v>
      </c>
      <c r="AE1887" s="1" t="s">
        <v>40</v>
      </c>
      <c r="AF1887" s="3">
        <v>4741286.8048999999</v>
      </c>
      <c r="AG1887" s="3">
        <v>2609985.7925999998</v>
      </c>
      <c r="AH1887" s="3">
        <v>-75.357498000000007</v>
      </c>
      <c r="AI1887" s="3">
        <v>9.5121699999999993</v>
      </c>
    </row>
    <row r="1888" spans="1:35" ht="15.75" hidden="1" customHeight="1" x14ac:dyDescent="0.25">
      <c r="A1888" s="1" t="s">
        <v>109</v>
      </c>
      <c r="B1888" s="1" t="s">
        <v>123</v>
      </c>
      <c r="C1888" s="1" t="s">
        <v>124</v>
      </c>
      <c r="D1888" s="1">
        <v>39</v>
      </c>
      <c r="E1888" s="1">
        <v>1640</v>
      </c>
      <c r="F1888" s="1" t="s">
        <v>48</v>
      </c>
      <c r="G1888" s="2">
        <v>45812</v>
      </c>
      <c r="H1888" s="1" t="s">
        <v>49</v>
      </c>
      <c r="I1888" s="1" t="s">
        <v>37</v>
      </c>
      <c r="J1888" s="1" t="s">
        <v>112</v>
      </c>
      <c r="K1888" s="1">
        <v>4</v>
      </c>
      <c r="L1888" s="1">
        <v>36</v>
      </c>
      <c r="M1888" s="1" t="s">
        <v>39</v>
      </c>
      <c r="N1888" s="1" t="s">
        <v>40</v>
      </c>
      <c r="O1888" s="1">
        <v>55.2</v>
      </c>
      <c r="P1888" s="35">
        <f t="shared" si="88"/>
        <v>0.55200000000000005</v>
      </c>
      <c r="Q1888" s="1">
        <f t="shared" si="87"/>
        <v>0.17570705717345247</v>
      </c>
      <c r="R1888" s="1">
        <v>9.5</v>
      </c>
      <c r="S1888" s="1">
        <v>7.2</v>
      </c>
      <c r="T1888" s="1">
        <f t="shared" si="89"/>
        <v>2.4247573889936442E-2</v>
      </c>
      <c r="U1888" s="1">
        <v>3</v>
      </c>
      <c r="V1888" s="1">
        <v>7</v>
      </c>
      <c r="W1888" s="1">
        <v>1</v>
      </c>
      <c r="X1888" s="1">
        <v>0</v>
      </c>
      <c r="Y1888" s="1">
        <v>0</v>
      </c>
      <c r="Z1888" s="1">
        <v>0</v>
      </c>
      <c r="AA1888" s="1">
        <v>0</v>
      </c>
      <c r="AB1888" s="1">
        <v>1</v>
      </c>
      <c r="AC1888" s="1" t="s">
        <v>41</v>
      </c>
      <c r="AD1888" s="1" t="s">
        <v>51</v>
      </c>
      <c r="AE1888" s="1" t="s">
        <v>40</v>
      </c>
      <c r="AF1888" s="3">
        <v>4741287.2411000002</v>
      </c>
      <c r="AG1888" s="3">
        <v>2609985.3472000002</v>
      </c>
      <c r="AH1888" s="3">
        <v>-75.357494000000003</v>
      </c>
      <c r="AI1888" s="3">
        <v>9.5121660010000006</v>
      </c>
    </row>
    <row r="1889" spans="1:35" ht="15.75" hidden="1" customHeight="1" x14ac:dyDescent="0.25">
      <c r="A1889" s="1" t="s">
        <v>109</v>
      </c>
      <c r="B1889" s="1" t="s">
        <v>123</v>
      </c>
      <c r="C1889" s="1" t="s">
        <v>124</v>
      </c>
      <c r="D1889" s="1">
        <v>39</v>
      </c>
      <c r="E1889" s="1">
        <v>1641</v>
      </c>
      <c r="F1889" s="1" t="s">
        <v>48</v>
      </c>
      <c r="G1889" s="2">
        <v>45812</v>
      </c>
      <c r="H1889" s="1" t="s">
        <v>49</v>
      </c>
      <c r="I1889" s="1" t="s">
        <v>37</v>
      </c>
      <c r="J1889" s="1" t="s">
        <v>112</v>
      </c>
      <c r="K1889" s="1">
        <v>4</v>
      </c>
      <c r="L1889" s="1">
        <v>37</v>
      </c>
      <c r="M1889" s="1" t="s">
        <v>39</v>
      </c>
      <c r="N1889" s="1" t="s">
        <v>40</v>
      </c>
      <c r="O1889" s="1">
        <v>69.2</v>
      </c>
      <c r="P1889" s="35">
        <f t="shared" si="88"/>
        <v>0.69200000000000006</v>
      </c>
      <c r="Q1889" s="1">
        <f t="shared" si="87"/>
        <v>0.22027044123918318</v>
      </c>
      <c r="R1889" s="1">
        <v>11</v>
      </c>
      <c r="S1889" s="1">
        <v>9</v>
      </c>
      <c r="T1889" s="1">
        <f t="shared" si="89"/>
        <v>3.8106786334378695E-2</v>
      </c>
      <c r="U1889" s="1">
        <v>4</v>
      </c>
      <c r="V1889" s="1">
        <v>8</v>
      </c>
      <c r="W1889" s="1">
        <v>3</v>
      </c>
      <c r="X1889" s="1">
        <v>0</v>
      </c>
      <c r="Y1889" s="1">
        <v>0</v>
      </c>
      <c r="Z1889" s="1">
        <v>0</v>
      </c>
      <c r="AA1889" s="1">
        <v>0</v>
      </c>
      <c r="AB1889" s="1">
        <v>0</v>
      </c>
      <c r="AC1889" s="1" t="s">
        <v>41</v>
      </c>
      <c r="AD1889" s="1" t="s">
        <v>51</v>
      </c>
      <c r="AE1889" s="1" t="s">
        <v>40</v>
      </c>
      <c r="AF1889" s="3">
        <v>4741286.6003</v>
      </c>
      <c r="AG1889" s="3">
        <v>2609988.0062000002</v>
      </c>
      <c r="AH1889" s="3">
        <v>-75.357500000000002</v>
      </c>
      <c r="AI1889" s="3">
        <v>9.5121900010000004</v>
      </c>
    </row>
    <row r="1890" spans="1:35" ht="15.75" hidden="1" customHeight="1" x14ac:dyDescent="0.25">
      <c r="A1890" s="1" t="s">
        <v>109</v>
      </c>
      <c r="B1890" s="1" t="s">
        <v>123</v>
      </c>
      <c r="C1890" s="1" t="s">
        <v>124</v>
      </c>
      <c r="D1890" s="1">
        <v>39</v>
      </c>
      <c r="E1890" s="1">
        <v>1642</v>
      </c>
      <c r="F1890" s="1" t="s">
        <v>48</v>
      </c>
      <c r="G1890" s="2">
        <v>45812</v>
      </c>
      <c r="H1890" s="1" t="s">
        <v>49</v>
      </c>
      <c r="I1890" s="1" t="s">
        <v>37</v>
      </c>
      <c r="J1890" s="1" t="s">
        <v>112</v>
      </c>
      <c r="K1890" s="1">
        <v>5</v>
      </c>
      <c r="L1890" s="1">
        <v>38</v>
      </c>
      <c r="M1890" s="1" t="s">
        <v>39</v>
      </c>
      <c r="N1890" s="1" t="s">
        <v>40</v>
      </c>
      <c r="O1890" s="1">
        <v>60.7</v>
      </c>
      <c r="P1890" s="35">
        <f t="shared" si="88"/>
        <v>0.60699999999999998</v>
      </c>
      <c r="Q1890" s="1">
        <f t="shared" si="87"/>
        <v>0.19321410091356095</v>
      </c>
      <c r="R1890" s="1">
        <v>10</v>
      </c>
      <c r="S1890" s="1">
        <v>8</v>
      </c>
      <c r="T1890" s="1">
        <f t="shared" si="89"/>
        <v>2.9320239813632874E-2</v>
      </c>
      <c r="U1890" s="1">
        <v>3</v>
      </c>
      <c r="V1890" s="1">
        <v>7</v>
      </c>
      <c r="W1890" s="1">
        <v>1</v>
      </c>
      <c r="X1890" s="1">
        <v>0</v>
      </c>
      <c r="Y1890" s="1">
        <v>0</v>
      </c>
      <c r="Z1890" s="1">
        <v>0</v>
      </c>
      <c r="AA1890" s="1">
        <v>0</v>
      </c>
      <c r="AB1890" s="1">
        <v>0</v>
      </c>
      <c r="AC1890" s="1" t="s">
        <v>41</v>
      </c>
      <c r="AD1890" s="1" t="s">
        <v>51</v>
      </c>
      <c r="AE1890" s="1" t="s">
        <v>40</v>
      </c>
      <c r="AF1890" s="3">
        <v>4741286.4310999997</v>
      </c>
      <c r="AG1890" s="3">
        <v>2609995.4182000002</v>
      </c>
      <c r="AH1890" s="3">
        <v>-75.357501999999997</v>
      </c>
      <c r="AI1890" s="3">
        <v>9.512257</v>
      </c>
    </row>
    <row r="1891" spans="1:35" ht="15.75" hidden="1" customHeight="1" x14ac:dyDescent="0.25">
      <c r="A1891" s="1" t="s">
        <v>109</v>
      </c>
      <c r="B1891" s="1" t="s">
        <v>123</v>
      </c>
      <c r="C1891" s="1" t="s">
        <v>124</v>
      </c>
      <c r="D1891" s="1">
        <v>39</v>
      </c>
      <c r="E1891" s="1">
        <v>1643</v>
      </c>
      <c r="F1891" s="1" t="s">
        <v>48</v>
      </c>
      <c r="G1891" s="2">
        <v>45812</v>
      </c>
      <c r="H1891" s="1" t="s">
        <v>49</v>
      </c>
      <c r="I1891" s="1" t="s">
        <v>37</v>
      </c>
      <c r="J1891" s="1" t="s">
        <v>112</v>
      </c>
      <c r="K1891" s="1">
        <v>5</v>
      </c>
      <c r="L1891" s="1">
        <v>39</v>
      </c>
      <c r="M1891" s="1" t="s">
        <v>39</v>
      </c>
      <c r="N1891" s="1" t="s">
        <v>40</v>
      </c>
      <c r="O1891" s="1">
        <v>48.4</v>
      </c>
      <c r="P1891" s="35">
        <f t="shared" si="88"/>
        <v>0.48399999999999999</v>
      </c>
      <c r="Q1891" s="1">
        <f t="shared" si="87"/>
        <v>0.1540619849129547</v>
      </c>
      <c r="R1891" s="1">
        <v>8.5</v>
      </c>
      <c r="S1891" s="1">
        <v>6.2</v>
      </c>
      <c r="T1891" s="1">
        <f t="shared" si="89"/>
        <v>1.8641500174467519E-2</v>
      </c>
      <c r="U1891" s="1">
        <v>3</v>
      </c>
      <c r="V1891" s="1">
        <v>7</v>
      </c>
      <c r="W1891" s="1">
        <v>0</v>
      </c>
      <c r="X1891" s="1">
        <v>0</v>
      </c>
      <c r="Y1891" s="1">
        <v>0</v>
      </c>
      <c r="Z1891" s="1">
        <v>0</v>
      </c>
      <c r="AA1891" s="1">
        <v>0</v>
      </c>
      <c r="AB1891" s="1">
        <v>0</v>
      </c>
      <c r="AC1891" s="1" t="s">
        <v>41</v>
      </c>
      <c r="AD1891" s="1" t="s">
        <v>51</v>
      </c>
      <c r="AE1891" s="1" t="s">
        <v>40</v>
      </c>
      <c r="AF1891" s="3">
        <v>4741283.0994999995</v>
      </c>
      <c r="AG1891" s="3">
        <v>2609989.9103999999</v>
      </c>
      <c r="AH1891" s="3">
        <v>-75.357532000000006</v>
      </c>
      <c r="AI1891" s="3">
        <v>9.5122070010000002</v>
      </c>
    </row>
    <row r="1892" spans="1:35" ht="15.75" hidden="1" customHeight="1" x14ac:dyDescent="0.25">
      <c r="A1892" s="1" t="s">
        <v>109</v>
      </c>
      <c r="B1892" s="1" t="s">
        <v>123</v>
      </c>
      <c r="C1892" s="1" t="s">
        <v>124</v>
      </c>
      <c r="D1892" s="1">
        <v>39</v>
      </c>
      <c r="E1892" s="1">
        <v>1644</v>
      </c>
      <c r="F1892" s="1" t="s">
        <v>48</v>
      </c>
      <c r="G1892" s="2">
        <v>45812</v>
      </c>
      <c r="H1892" s="1" t="s">
        <v>49</v>
      </c>
      <c r="I1892" s="1" t="s">
        <v>37</v>
      </c>
      <c r="J1892" s="1" t="s">
        <v>112</v>
      </c>
      <c r="K1892" s="1">
        <v>5</v>
      </c>
      <c r="L1892" s="1">
        <v>40</v>
      </c>
      <c r="M1892" s="1" t="s">
        <v>39</v>
      </c>
      <c r="N1892" s="1" t="s">
        <v>40</v>
      </c>
      <c r="O1892" s="1">
        <v>49.2</v>
      </c>
      <c r="P1892" s="35">
        <f t="shared" si="88"/>
        <v>0.49200000000000005</v>
      </c>
      <c r="Q1892" s="1">
        <f t="shared" si="87"/>
        <v>0.15660846400242504</v>
      </c>
      <c r="R1892" s="1">
        <v>7</v>
      </c>
      <c r="S1892" s="1">
        <v>5</v>
      </c>
      <c r="T1892" s="1">
        <f t="shared" si="89"/>
        <v>1.9262841072298281E-2</v>
      </c>
      <c r="U1892" s="1">
        <v>1</v>
      </c>
      <c r="V1892" s="1">
        <v>5</v>
      </c>
      <c r="W1892" s="1">
        <v>0</v>
      </c>
      <c r="X1892" s="1">
        <v>0</v>
      </c>
      <c r="Y1892" s="1">
        <v>0</v>
      </c>
      <c r="Z1892" s="1">
        <v>0</v>
      </c>
      <c r="AA1892" s="1">
        <v>0</v>
      </c>
      <c r="AB1892" s="1">
        <v>0</v>
      </c>
      <c r="AC1892" s="1" t="s">
        <v>41</v>
      </c>
      <c r="AD1892" s="1" t="s">
        <v>51</v>
      </c>
      <c r="AE1892" s="1" t="s">
        <v>40</v>
      </c>
      <c r="AF1892" s="3">
        <v>4741287.8509999998</v>
      </c>
      <c r="AG1892" s="3">
        <v>2609994.3025000002</v>
      </c>
      <c r="AH1892" s="3">
        <v>-75.357489000000001</v>
      </c>
      <c r="AI1892" s="3">
        <v>9.5122470010000004</v>
      </c>
    </row>
    <row r="1893" spans="1:35" ht="15.75" hidden="1" customHeight="1" x14ac:dyDescent="0.25">
      <c r="A1893" s="1" t="s">
        <v>109</v>
      </c>
      <c r="B1893" s="1" t="s">
        <v>123</v>
      </c>
      <c r="C1893" s="1" t="s">
        <v>124</v>
      </c>
      <c r="D1893" s="1">
        <v>39</v>
      </c>
      <c r="E1893" s="1">
        <v>1645</v>
      </c>
      <c r="F1893" s="1" t="s">
        <v>48</v>
      </c>
      <c r="G1893" s="2">
        <v>45812</v>
      </c>
      <c r="H1893" s="1" t="s">
        <v>49</v>
      </c>
      <c r="I1893" s="1" t="s">
        <v>37</v>
      </c>
      <c r="J1893" s="1" t="s">
        <v>112</v>
      </c>
      <c r="K1893" s="1">
        <v>5</v>
      </c>
      <c r="L1893" s="1">
        <v>41</v>
      </c>
      <c r="M1893" s="1" t="s">
        <v>39</v>
      </c>
      <c r="N1893" s="1" t="s">
        <v>40</v>
      </c>
      <c r="O1893" s="1">
        <v>52.9</v>
      </c>
      <c r="P1893" s="35">
        <f t="shared" si="88"/>
        <v>0.52900000000000003</v>
      </c>
      <c r="Q1893" s="1">
        <f t="shared" si="87"/>
        <v>0.16838592979122527</v>
      </c>
      <c r="R1893" s="1">
        <v>9.1999999999999993</v>
      </c>
      <c r="S1893" s="1">
        <v>7</v>
      </c>
      <c r="T1893" s="1">
        <f t="shared" si="89"/>
        <v>2.2269039214889545E-2</v>
      </c>
      <c r="U1893" s="1">
        <v>2</v>
      </c>
      <c r="V1893" s="1">
        <v>6</v>
      </c>
      <c r="W1893" s="1">
        <v>2</v>
      </c>
      <c r="X1893" s="1">
        <v>0</v>
      </c>
      <c r="Y1893" s="1">
        <v>0</v>
      </c>
      <c r="Z1893" s="1">
        <v>0</v>
      </c>
      <c r="AA1893" s="1">
        <v>0</v>
      </c>
      <c r="AB1893" s="1">
        <v>0</v>
      </c>
      <c r="AC1893" s="1" t="s">
        <v>41</v>
      </c>
      <c r="AD1893" s="1" t="s">
        <v>51</v>
      </c>
      <c r="AE1893" s="1" t="s">
        <v>40</v>
      </c>
      <c r="AF1893" s="3">
        <v>4741288.8647999996</v>
      </c>
      <c r="AG1893" s="3">
        <v>2609998.0562999998</v>
      </c>
      <c r="AH1893" s="3">
        <v>-75.357479999999995</v>
      </c>
      <c r="AI1893" s="3">
        <v>9.5122809999999998</v>
      </c>
    </row>
    <row r="1894" spans="1:35" ht="15.75" hidden="1" customHeight="1" x14ac:dyDescent="0.25">
      <c r="A1894" s="1" t="s">
        <v>109</v>
      </c>
      <c r="B1894" s="1" t="s">
        <v>123</v>
      </c>
      <c r="C1894" s="1" t="s">
        <v>124</v>
      </c>
      <c r="D1894" s="1">
        <v>39</v>
      </c>
      <c r="E1894" s="1">
        <v>1646</v>
      </c>
      <c r="F1894" s="1" t="s">
        <v>48</v>
      </c>
      <c r="G1894" s="2">
        <v>45812</v>
      </c>
      <c r="H1894" s="1" t="s">
        <v>49</v>
      </c>
      <c r="I1894" s="1" t="s">
        <v>37</v>
      </c>
      <c r="J1894" s="1" t="s">
        <v>112</v>
      </c>
      <c r="K1894" s="1">
        <v>5</v>
      </c>
      <c r="L1894" s="1">
        <v>42</v>
      </c>
      <c r="M1894" s="1" t="s">
        <v>39</v>
      </c>
      <c r="N1894" s="1" t="s">
        <v>40</v>
      </c>
      <c r="O1894" s="1">
        <v>46</v>
      </c>
      <c r="P1894" s="35">
        <f t="shared" si="88"/>
        <v>0.46</v>
      </c>
      <c r="Q1894" s="1">
        <f t="shared" si="87"/>
        <v>0.14642254764454371</v>
      </c>
      <c r="R1894" s="1">
        <v>8</v>
      </c>
      <c r="S1894" s="1">
        <v>6</v>
      </c>
      <c r="T1894" s="1">
        <f t="shared" si="89"/>
        <v>1.6838592979122526E-2</v>
      </c>
      <c r="U1894" s="1">
        <v>3</v>
      </c>
      <c r="V1894" s="1">
        <v>7</v>
      </c>
      <c r="W1894" s="1">
        <v>1</v>
      </c>
      <c r="X1894" s="1">
        <v>0</v>
      </c>
      <c r="Y1894" s="1">
        <v>0</v>
      </c>
      <c r="Z1894" s="1">
        <v>0</v>
      </c>
      <c r="AA1894" s="1">
        <v>0</v>
      </c>
      <c r="AB1894" s="1">
        <v>0</v>
      </c>
      <c r="AC1894" s="1" t="s">
        <v>41</v>
      </c>
      <c r="AD1894" s="1" t="s">
        <v>51</v>
      </c>
      <c r="AE1894" s="1" t="s">
        <v>40</v>
      </c>
      <c r="AF1894" s="3">
        <v>4741285.3662999999</v>
      </c>
      <c r="AG1894" s="3">
        <v>2610000.2922999999</v>
      </c>
      <c r="AH1894" s="3">
        <v>-75.357512</v>
      </c>
      <c r="AI1894" s="3">
        <v>9.5123010000000008</v>
      </c>
    </row>
    <row r="1895" spans="1:35" ht="15.75" hidden="1" customHeight="1" x14ac:dyDescent="0.25">
      <c r="A1895" s="1" t="s">
        <v>109</v>
      </c>
      <c r="B1895" s="1" t="s">
        <v>123</v>
      </c>
      <c r="C1895" s="1" t="s">
        <v>124</v>
      </c>
      <c r="D1895" s="1">
        <v>39</v>
      </c>
      <c r="E1895" s="1">
        <v>1647</v>
      </c>
      <c r="F1895" s="1" t="s">
        <v>48</v>
      </c>
      <c r="G1895" s="2">
        <v>45812</v>
      </c>
      <c r="H1895" s="1" t="s">
        <v>49</v>
      </c>
      <c r="I1895" s="1" t="s">
        <v>37</v>
      </c>
      <c r="J1895" s="1" t="s">
        <v>112</v>
      </c>
      <c r="K1895" s="1">
        <v>5</v>
      </c>
      <c r="L1895" s="1">
        <v>43</v>
      </c>
      <c r="M1895" s="1" t="s">
        <v>39</v>
      </c>
      <c r="N1895" s="1" t="s">
        <v>40</v>
      </c>
      <c r="O1895" s="1">
        <v>51.5</v>
      </c>
      <c r="P1895" s="35">
        <f t="shared" si="88"/>
        <v>0.51500000000000001</v>
      </c>
      <c r="Q1895" s="1">
        <f t="shared" ref="Q1895:Q1958" si="90">(P1895/PI())</f>
        <v>0.16392959138465221</v>
      </c>
      <c r="R1895" s="1">
        <v>8.8000000000000007</v>
      </c>
      <c r="S1895" s="1">
        <v>6.2</v>
      </c>
      <c r="T1895" s="1">
        <f t="shared" si="89"/>
        <v>2.1105934890773972E-2</v>
      </c>
      <c r="U1895" s="1">
        <v>2</v>
      </c>
      <c r="V1895" s="1">
        <v>6</v>
      </c>
      <c r="W1895" s="1">
        <v>0</v>
      </c>
      <c r="X1895" s="1">
        <v>0</v>
      </c>
      <c r="Y1895" s="1">
        <v>0</v>
      </c>
      <c r="Z1895" s="1">
        <v>0</v>
      </c>
      <c r="AA1895" s="1">
        <v>0</v>
      </c>
      <c r="AB1895" s="1">
        <v>0</v>
      </c>
      <c r="AC1895" s="1" t="s">
        <v>41</v>
      </c>
      <c r="AD1895" s="1" t="s">
        <v>51</v>
      </c>
      <c r="AE1895" s="1" t="s">
        <v>40</v>
      </c>
      <c r="AF1895" s="3">
        <v>4741286.1190999998</v>
      </c>
      <c r="AG1895" s="3">
        <v>2609997.9643999999</v>
      </c>
      <c r="AH1895" s="3">
        <v>-75.357505000000003</v>
      </c>
      <c r="AI1895" s="3">
        <v>9.5122800000000005</v>
      </c>
    </row>
    <row r="1896" spans="1:35" ht="15.75" hidden="1" customHeight="1" x14ac:dyDescent="0.25">
      <c r="A1896" s="1" t="s">
        <v>109</v>
      </c>
      <c r="B1896" s="1" t="s">
        <v>123</v>
      </c>
      <c r="C1896" s="1" t="s">
        <v>124</v>
      </c>
      <c r="D1896" s="1">
        <v>39</v>
      </c>
      <c r="E1896" s="1">
        <v>1648</v>
      </c>
      <c r="F1896" s="1" t="s">
        <v>48</v>
      </c>
      <c r="G1896" s="2">
        <v>45812</v>
      </c>
      <c r="H1896" s="1" t="s">
        <v>49</v>
      </c>
      <c r="I1896" s="1" t="s">
        <v>37</v>
      </c>
      <c r="J1896" s="1" t="s">
        <v>112</v>
      </c>
      <c r="K1896" s="1">
        <v>5</v>
      </c>
      <c r="L1896" s="1">
        <v>44</v>
      </c>
      <c r="M1896" s="1" t="s">
        <v>39</v>
      </c>
      <c r="N1896" s="1" t="s">
        <v>40</v>
      </c>
      <c r="O1896" s="1">
        <v>73.7</v>
      </c>
      <c r="P1896" s="35">
        <f t="shared" si="88"/>
        <v>0.73699999999999999</v>
      </c>
      <c r="Q1896" s="1">
        <f t="shared" si="90"/>
        <v>0.23459438611745373</v>
      </c>
      <c r="R1896" s="1">
        <v>10.5</v>
      </c>
      <c r="S1896" s="1">
        <v>8.5</v>
      </c>
      <c r="T1896" s="1">
        <f t="shared" si="89"/>
        <v>4.3224015642140852E-2</v>
      </c>
      <c r="U1896" s="1">
        <v>3</v>
      </c>
      <c r="V1896" s="1">
        <v>7</v>
      </c>
      <c r="W1896" s="1">
        <v>0</v>
      </c>
      <c r="X1896" s="1">
        <v>0</v>
      </c>
      <c r="Y1896" s="1">
        <v>0</v>
      </c>
      <c r="Z1896" s="1">
        <v>0</v>
      </c>
      <c r="AA1896" s="1">
        <v>0</v>
      </c>
      <c r="AB1896" s="1">
        <v>0</v>
      </c>
      <c r="AC1896" s="1" t="s">
        <v>41</v>
      </c>
      <c r="AD1896" s="1" t="s">
        <v>51</v>
      </c>
      <c r="AE1896" s="1" t="s">
        <v>40</v>
      </c>
      <c r="AF1896" s="3">
        <v>4741286.5899</v>
      </c>
      <c r="AG1896" s="3">
        <v>2610002.6068000002</v>
      </c>
      <c r="AH1896" s="3">
        <v>-75.357500999999999</v>
      </c>
      <c r="AI1896" s="3">
        <v>9.5123219999999993</v>
      </c>
    </row>
    <row r="1897" spans="1:35" ht="15.75" hidden="1" customHeight="1" x14ac:dyDescent="0.25">
      <c r="A1897" s="1" t="s">
        <v>109</v>
      </c>
      <c r="B1897" s="1" t="s">
        <v>123</v>
      </c>
      <c r="C1897" s="1" t="s">
        <v>124</v>
      </c>
      <c r="D1897" s="1">
        <v>39</v>
      </c>
      <c r="E1897" s="1">
        <v>1649</v>
      </c>
      <c r="F1897" s="1" t="s">
        <v>48</v>
      </c>
      <c r="G1897" s="2">
        <v>45812</v>
      </c>
      <c r="H1897" s="1" t="s">
        <v>49</v>
      </c>
      <c r="I1897" s="1" t="s">
        <v>37</v>
      </c>
      <c r="J1897" s="1" t="s">
        <v>112</v>
      </c>
      <c r="K1897" s="1">
        <v>6</v>
      </c>
      <c r="L1897" s="1">
        <v>45</v>
      </c>
      <c r="M1897" s="1" t="s">
        <v>39</v>
      </c>
      <c r="N1897" s="1" t="s">
        <v>40</v>
      </c>
      <c r="O1897" s="1">
        <v>41.6</v>
      </c>
      <c r="P1897" s="35">
        <f t="shared" si="88"/>
        <v>0.41600000000000004</v>
      </c>
      <c r="Q1897" s="1">
        <f t="shared" si="90"/>
        <v>0.13241691265245695</v>
      </c>
      <c r="R1897" s="1">
        <v>8.5</v>
      </c>
      <c r="S1897" s="1">
        <v>6.2</v>
      </c>
      <c r="T1897" s="1">
        <f t="shared" si="89"/>
        <v>1.3771358915855526E-2</v>
      </c>
      <c r="U1897" s="1">
        <v>2</v>
      </c>
      <c r="V1897" s="1">
        <v>6</v>
      </c>
      <c r="W1897" s="1">
        <v>1</v>
      </c>
      <c r="X1897" s="1">
        <v>0</v>
      </c>
      <c r="Y1897" s="1">
        <v>0</v>
      </c>
      <c r="Z1897" s="1">
        <v>0</v>
      </c>
      <c r="AA1897" s="1">
        <v>0</v>
      </c>
      <c r="AB1897" s="1">
        <v>0</v>
      </c>
      <c r="AC1897" s="1" t="s">
        <v>41</v>
      </c>
      <c r="AD1897" s="1" t="s">
        <v>51</v>
      </c>
      <c r="AE1897" s="1" t="s">
        <v>40</v>
      </c>
      <c r="AF1897" s="3">
        <v>4741291.1163999997</v>
      </c>
      <c r="AG1897" s="3">
        <v>2609990.077</v>
      </c>
      <c r="AH1897" s="3">
        <v>-75.357459000000006</v>
      </c>
      <c r="AI1897" s="3">
        <v>9.5122090000000004</v>
      </c>
    </row>
    <row r="1898" spans="1:35" ht="15.75" hidden="1" customHeight="1" x14ac:dyDescent="0.25">
      <c r="A1898" s="1" t="s">
        <v>109</v>
      </c>
      <c r="B1898" s="1" t="s">
        <v>123</v>
      </c>
      <c r="C1898" s="1" t="s">
        <v>124</v>
      </c>
      <c r="D1898" s="1">
        <v>39</v>
      </c>
      <c r="E1898" s="1">
        <v>1650</v>
      </c>
      <c r="F1898" s="1" t="s">
        <v>48</v>
      </c>
      <c r="G1898" s="2">
        <v>45812</v>
      </c>
      <c r="H1898" s="1" t="s">
        <v>49</v>
      </c>
      <c r="I1898" s="1" t="s">
        <v>37</v>
      </c>
      <c r="J1898" s="1" t="s">
        <v>112</v>
      </c>
      <c r="K1898" s="1">
        <v>6</v>
      </c>
      <c r="L1898" s="1">
        <v>46</v>
      </c>
      <c r="M1898" s="1" t="s">
        <v>39</v>
      </c>
      <c r="N1898" s="1" t="s">
        <v>40</v>
      </c>
      <c r="O1898" s="1">
        <v>49.9</v>
      </c>
      <c r="P1898" s="35">
        <f t="shared" ref="P1898:P1961" si="91">(O1898/100)</f>
        <v>0.499</v>
      </c>
      <c r="Q1898" s="1">
        <f t="shared" si="90"/>
        <v>0.15883663320571156</v>
      </c>
      <c r="R1898" s="1">
        <v>9.1999999999999993</v>
      </c>
      <c r="S1898" s="1">
        <v>7</v>
      </c>
      <c r="T1898" s="1">
        <f t="shared" si="89"/>
        <v>1.9814869992412519E-2</v>
      </c>
      <c r="U1898" s="1">
        <v>3</v>
      </c>
      <c r="V1898" s="1">
        <v>7</v>
      </c>
      <c r="W1898" s="1">
        <v>0</v>
      </c>
      <c r="X1898" s="1">
        <v>0</v>
      </c>
      <c r="Y1898" s="1">
        <v>0</v>
      </c>
      <c r="Z1898" s="1">
        <v>0</v>
      </c>
      <c r="AA1898" s="1">
        <v>0</v>
      </c>
      <c r="AB1898" s="1">
        <v>0</v>
      </c>
      <c r="AC1898" s="1" t="s">
        <v>41</v>
      </c>
      <c r="AD1898" s="1" t="s">
        <v>51</v>
      </c>
      <c r="AE1898" s="1" t="s">
        <v>40</v>
      </c>
      <c r="AF1898" s="3">
        <v>4741293.6719000004</v>
      </c>
      <c r="AG1898" s="3">
        <v>2609994.4841</v>
      </c>
      <c r="AH1898" s="3">
        <v>-75.357436000000007</v>
      </c>
      <c r="AI1898" s="3">
        <v>9.5122490010000007</v>
      </c>
    </row>
    <row r="1899" spans="1:35" ht="15.75" hidden="1" customHeight="1" x14ac:dyDescent="0.25">
      <c r="A1899" s="1" t="s">
        <v>109</v>
      </c>
      <c r="B1899" s="1" t="s">
        <v>123</v>
      </c>
      <c r="C1899" s="1" t="s">
        <v>124</v>
      </c>
      <c r="D1899" s="1">
        <v>39</v>
      </c>
      <c r="E1899" s="1">
        <v>1651</v>
      </c>
      <c r="F1899" s="1" t="s">
        <v>48</v>
      </c>
      <c r="G1899" s="2">
        <v>45812</v>
      </c>
      <c r="H1899" s="1" t="s">
        <v>49</v>
      </c>
      <c r="I1899" s="1" t="s">
        <v>37</v>
      </c>
      <c r="J1899" s="1" t="s">
        <v>112</v>
      </c>
      <c r="K1899" s="1">
        <v>6</v>
      </c>
      <c r="L1899" s="1">
        <v>47</v>
      </c>
      <c r="M1899" s="1" t="s">
        <v>39</v>
      </c>
      <c r="N1899" s="1" t="s">
        <v>40</v>
      </c>
      <c r="O1899" s="1">
        <v>48.7</v>
      </c>
      <c r="P1899" s="35">
        <f t="shared" si="91"/>
        <v>0.48700000000000004</v>
      </c>
      <c r="Q1899" s="1">
        <f t="shared" si="90"/>
        <v>0.15501691457150607</v>
      </c>
      <c r="R1899" s="1">
        <v>6.5</v>
      </c>
      <c r="S1899" s="1">
        <v>5</v>
      </c>
      <c r="T1899" s="1">
        <f t="shared" si="89"/>
        <v>1.8873309349080866E-2</v>
      </c>
      <c r="U1899" s="1">
        <v>0</v>
      </c>
      <c r="V1899" s="1">
        <v>4</v>
      </c>
      <c r="W1899" s="1">
        <v>0</v>
      </c>
      <c r="X1899" s="1">
        <v>0</v>
      </c>
      <c r="Y1899" s="1">
        <v>0</v>
      </c>
      <c r="Z1899" s="1">
        <v>0</v>
      </c>
      <c r="AA1899" s="1">
        <v>0</v>
      </c>
      <c r="AB1899" s="1">
        <v>3</v>
      </c>
      <c r="AC1899" s="1" t="s">
        <v>41</v>
      </c>
      <c r="AD1899" s="1" t="s">
        <v>51</v>
      </c>
      <c r="AE1899" s="1" t="s">
        <v>40</v>
      </c>
      <c r="AF1899" s="3">
        <v>4741294.6134000001</v>
      </c>
      <c r="AG1899" s="3">
        <v>2609987.6198</v>
      </c>
      <c r="AH1899" s="3">
        <v>-75.357427000000001</v>
      </c>
      <c r="AI1899" s="3">
        <v>9.5121870000000008</v>
      </c>
    </row>
    <row r="1900" spans="1:35" ht="15.75" hidden="1" customHeight="1" x14ac:dyDescent="0.25">
      <c r="A1900" s="1" t="s">
        <v>109</v>
      </c>
      <c r="B1900" s="1" t="s">
        <v>123</v>
      </c>
      <c r="C1900" s="1" t="s">
        <v>124</v>
      </c>
      <c r="D1900" s="1">
        <v>39</v>
      </c>
      <c r="E1900" s="1">
        <v>1652</v>
      </c>
      <c r="F1900" s="1" t="s">
        <v>48</v>
      </c>
      <c r="G1900" s="2">
        <v>45812</v>
      </c>
      <c r="H1900" s="1" t="s">
        <v>49</v>
      </c>
      <c r="I1900" s="1" t="s">
        <v>37</v>
      </c>
      <c r="J1900" s="1" t="s">
        <v>112</v>
      </c>
      <c r="K1900" s="1">
        <v>6</v>
      </c>
      <c r="L1900" s="1">
        <v>48</v>
      </c>
      <c r="M1900" s="1" t="s">
        <v>39</v>
      </c>
      <c r="N1900" s="1" t="s">
        <v>40</v>
      </c>
      <c r="O1900" s="1">
        <v>65.5</v>
      </c>
      <c r="P1900" s="35">
        <f t="shared" si="91"/>
        <v>0.65500000000000003</v>
      </c>
      <c r="Q1900" s="1">
        <f t="shared" si="90"/>
        <v>0.20849297545038289</v>
      </c>
      <c r="R1900" s="1">
        <v>10.4</v>
      </c>
      <c r="S1900" s="1">
        <v>8.5</v>
      </c>
      <c r="T1900" s="1">
        <f t="shared" si="89"/>
        <v>3.4140724730000203E-2</v>
      </c>
      <c r="U1900" s="1">
        <v>3</v>
      </c>
      <c r="V1900" s="1">
        <v>7</v>
      </c>
      <c r="W1900" s="1">
        <v>1</v>
      </c>
      <c r="X1900" s="1">
        <v>0</v>
      </c>
      <c r="Y1900" s="1">
        <v>0</v>
      </c>
      <c r="Z1900" s="1">
        <v>0</v>
      </c>
      <c r="AA1900" s="1">
        <v>0</v>
      </c>
      <c r="AB1900" s="1">
        <v>0</v>
      </c>
      <c r="AC1900" s="1" t="s">
        <v>41</v>
      </c>
      <c r="AD1900" s="1" t="s">
        <v>51</v>
      </c>
      <c r="AE1900" s="1" t="s">
        <v>40</v>
      </c>
      <c r="AF1900" s="3">
        <v>4741292.3218999999</v>
      </c>
      <c r="AG1900" s="3">
        <v>2609989.7370000002</v>
      </c>
      <c r="AH1900" s="3">
        <v>-75.357448000000005</v>
      </c>
      <c r="AI1900" s="3">
        <v>9.5122060000000008</v>
      </c>
    </row>
    <row r="1901" spans="1:35" ht="15.75" hidden="1" customHeight="1" x14ac:dyDescent="0.25">
      <c r="A1901" s="1" t="s">
        <v>109</v>
      </c>
      <c r="B1901" s="1" t="s">
        <v>123</v>
      </c>
      <c r="C1901" s="1" t="s">
        <v>124</v>
      </c>
      <c r="D1901" s="1">
        <v>39</v>
      </c>
      <c r="E1901" s="1">
        <v>1653</v>
      </c>
      <c r="F1901" s="1" t="s">
        <v>48</v>
      </c>
      <c r="G1901" s="2">
        <v>45812</v>
      </c>
      <c r="H1901" s="1" t="s">
        <v>49</v>
      </c>
      <c r="I1901" s="1" t="s">
        <v>37</v>
      </c>
      <c r="J1901" s="1" t="s">
        <v>112</v>
      </c>
      <c r="K1901" s="1">
        <v>6</v>
      </c>
      <c r="L1901" s="1">
        <v>49</v>
      </c>
      <c r="M1901" s="1" t="s">
        <v>43</v>
      </c>
      <c r="N1901" s="1" t="s">
        <v>40</v>
      </c>
      <c r="O1901" s="1">
        <v>44</v>
      </c>
      <c r="P1901" s="35">
        <f t="shared" si="91"/>
        <v>0.44</v>
      </c>
      <c r="Q1901" s="1">
        <f t="shared" si="90"/>
        <v>0.14005634992086791</v>
      </c>
      <c r="R1901" s="1">
        <v>6.5</v>
      </c>
      <c r="S1901" s="1">
        <v>4.8</v>
      </c>
      <c r="T1901" s="1">
        <f t="shared" si="89"/>
        <v>1.5406198491295469E-2</v>
      </c>
      <c r="U1901" s="1">
        <v>1</v>
      </c>
      <c r="V1901" s="1">
        <v>5</v>
      </c>
      <c r="W1901" s="1">
        <v>0</v>
      </c>
      <c r="X1901" s="1">
        <v>0</v>
      </c>
      <c r="Y1901" s="1">
        <v>0</v>
      </c>
      <c r="Z1901" s="1">
        <v>0</v>
      </c>
      <c r="AA1901" s="1">
        <v>0</v>
      </c>
      <c r="AB1901" s="1">
        <v>0</v>
      </c>
      <c r="AC1901" s="1" t="s">
        <v>41</v>
      </c>
      <c r="AD1901" s="1" t="s">
        <v>51</v>
      </c>
      <c r="AE1901" s="1" t="s">
        <v>40</v>
      </c>
      <c r="AF1901" s="3">
        <v>4741299.6228999998</v>
      </c>
      <c r="AG1901" s="3">
        <v>2609997.6513</v>
      </c>
      <c r="AH1901" s="3">
        <v>-75.357382000000001</v>
      </c>
      <c r="AI1901" s="3">
        <v>9.5122780000000002</v>
      </c>
    </row>
    <row r="1902" spans="1:35" ht="15.75" hidden="1" customHeight="1" x14ac:dyDescent="0.25">
      <c r="A1902" s="1" t="s">
        <v>109</v>
      </c>
      <c r="B1902" s="1" t="s">
        <v>123</v>
      </c>
      <c r="C1902" s="1" t="s">
        <v>124</v>
      </c>
      <c r="D1902" s="1">
        <v>39</v>
      </c>
      <c r="E1902" s="1">
        <v>1654</v>
      </c>
      <c r="F1902" s="1" t="s">
        <v>48</v>
      </c>
      <c r="G1902" s="2">
        <v>45812</v>
      </c>
      <c r="H1902" s="1" t="s">
        <v>49</v>
      </c>
      <c r="I1902" s="1" t="s">
        <v>37</v>
      </c>
      <c r="J1902" s="1" t="s">
        <v>112</v>
      </c>
      <c r="K1902" s="1">
        <v>6</v>
      </c>
      <c r="L1902" s="1">
        <v>50</v>
      </c>
      <c r="M1902" s="1" t="s">
        <v>39</v>
      </c>
      <c r="N1902" s="1" t="s">
        <v>40</v>
      </c>
      <c r="O1902" s="1">
        <v>49.3</v>
      </c>
      <c r="P1902" s="35">
        <f t="shared" si="91"/>
        <v>0.49299999999999999</v>
      </c>
      <c r="Q1902" s="1">
        <f t="shared" si="90"/>
        <v>0.15692677388860882</v>
      </c>
      <c r="R1902" s="1">
        <v>9.5</v>
      </c>
      <c r="S1902" s="1">
        <v>7</v>
      </c>
      <c r="T1902" s="1">
        <f t="shared" si="89"/>
        <v>1.9341224881771039E-2</v>
      </c>
      <c r="U1902" s="1">
        <v>2</v>
      </c>
      <c r="V1902" s="1">
        <v>6</v>
      </c>
      <c r="W1902" s="1">
        <v>0</v>
      </c>
      <c r="X1902" s="1">
        <v>0</v>
      </c>
      <c r="Y1902" s="1">
        <v>0</v>
      </c>
      <c r="Z1902" s="1">
        <v>0</v>
      </c>
      <c r="AA1902" s="1">
        <v>0</v>
      </c>
      <c r="AB1902" s="1">
        <v>0</v>
      </c>
      <c r="AC1902" s="1" t="s">
        <v>41</v>
      </c>
      <c r="AD1902" s="1" t="s">
        <v>51</v>
      </c>
      <c r="AE1902" s="1" t="s">
        <v>40</v>
      </c>
      <c r="AF1902" s="3">
        <v>4741297.4209000003</v>
      </c>
      <c r="AG1902" s="3">
        <v>2609996.7814000002</v>
      </c>
      <c r="AH1902" s="3">
        <v>-75.357401999999993</v>
      </c>
      <c r="AI1902" s="3">
        <v>9.5122699999999991</v>
      </c>
    </row>
    <row r="1903" spans="1:35" ht="15.75" hidden="1" customHeight="1" x14ac:dyDescent="0.25">
      <c r="A1903" s="1" t="s">
        <v>109</v>
      </c>
      <c r="B1903" s="1" t="s">
        <v>123</v>
      </c>
      <c r="C1903" s="1" t="s">
        <v>124</v>
      </c>
      <c r="D1903" s="1">
        <v>39</v>
      </c>
      <c r="E1903" s="1">
        <v>1655</v>
      </c>
      <c r="F1903" s="1" t="s">
        <v>48</v>
      </c>
      <c r="G1903" s="2">
        <v>45812</v>
      </c>
      <c r="H1903" s="1" t="s">
        <v>49</v>
      </c>
      <c r="I1903" s="1" t="s">
        <v>37</v>
      </c>
      <c r="J1903" s="1" t="s">
        <v>112</v>
      </c>
      <c r="K1903" s="1">
        <v>6</v>
      </c>
      <c r="L1903" s="1">
        <v>51</v>
      </c>
      <c r="M1903" s="1" t="s">
        <v>39</v>
      </c>
      <c r="N1903" s="1" t="s">
        <v>40</v>
      </c>
      <c r="O1903" s="1">
        <v>62.2</v>
      </c>
      <c r="P1903" s="35">
        <f t="shared" si="91"/>
        <v>0.622</v>
      </c>
      <c r="Q1903" s="1">
        <f t="shared" si="90"/>
        <v>0.19798874920631782</v>
      </c>
      <c r="R1903" s="1">
        <v>10</v>
      </c>
      <c r="S1903" s="1">
        <v>7.8</v>
      </c>
      <c r="T1903" s="1">
        <f t="shared" si="89"/>
        <v>3.078725050158242E-2</v>
      </c>
      <c r="U1903" s="1">
        <v>3</v>
      </c>
      <c r="V1903" s="1">
        <v>7</v>
      </c>
      <c r="W1903" s="1">
        <v>1</v>
      </c>
      <c r="X1903" s="1">
        <v>0</v>
      </c>
      <c r="Y1903" s="1">
        <v>0</v>
      </c>
      <c r="Z1903" s="1">
        <v>0</v>
      </c>
      <c r="AA1903" s="1">
        <v>0</v>
      </c>
      <c r="AB1903" s="1">
        <v>0</v>
      </c>
      <c r="AC1903" s="1" t="s">
        <v>41</v>
      </c>
      <c r="AD1903" s="1" t="s">
        <v>51</v>
      </c>
      <c r="AE1903" s="1" t="s">
        <v>40</v>
      </c>
      <c r="AF1903" s="3">
        <v>4741298.2962999996</v>
      </c>
      <c r="AG1903" s="3">
        <v>2609996.3330000001</v>
      </c>
      <c r="AH1903" s="3">
        <v>-75.357393999999999</v>
      </c>
      <c r="AI1903" s="3">
        <v>9.5122660000000003</v>
      </c>
    </row>
    <row r="1904" spans="1:35" ht="15.75" hidden="1" customHeight="1" x14ac:dyDescent="0.25">
      <c r="A1904" s="1" t="s">
        <v>109</v>
      </c>
      <c r="B1904" s="1" t="s">
        <v>123</v>
      </c>
      <c r="C1904" s="1" t="s">
        <v>124</v>
      </c>
      <c r="D1904" s="1">
        <v>39</v>
      </c>
      <c r="E1904" s="1">
        <v>1656</v>
      </c>
      <c r="F1904" s="1" t="s">
        <v>48</v>
      </c>
      <c r="G1904" s="2">
        <v>45812</v>
      </c>
      <c r="H1904" s="1" t="s">
        <v>49</v>
      </c>
      <c r="I1904" s="1" t="s">
        <v>37</v>
      </c>
      <c r="J1904" s="1" t="s">
        <v>112</v>
      </c>
      <c r="K1904" s="1">
        <v>6</v>
      </c>
      <c r="L1904" s="1">
        <v>52</v>
      </c>
      <c r="M1904" s="1" t="s">
        <v>39</v>
      </c>
      <c r="N1904" s="1" t="s">
        <v>40</v>
      </c>
      <c r="O1904" s="1">
        <v>45.2</v>
      </c>
      <c r="P1904" s="35">
        <f t="shared" si="91"/>
        <v>0.45200000000000001</v>
      </c>
      <c r="Q1904" s="1">
        <f t="shared" si="90"/>
        <v>0.1438760685550734</v>
      </c>
      <c r="R1904" s="1">
        <v>10</v>
      </c>
      <c r="S1904" s="1">
        <v>8</v>
      </c>
      <c r="T1904" s="1">
        <f t="shared" si="89"/>
        <v>1.6257995746723295E-2</v>
      </c>
      <c r="U1904" s="1">
        <v>2</v>
      </c>
      <c r="V1904" s="1">
        <v>6</v>
      </c>
      <c r="W1904" s="1">
        <v>0</v>
      </c>
      <c r="X1904" s="1">
        <v>0</v>
      </c>
      <c r="Y1904" s="1">
        <v>0</v>
      </c>
      <c r="Z1904" s="1">
        <v>0</v>
      </c>
      <c r="AA1904" s="1">
        <v>0</v>
      </c>
      <c r="AB1904" s="1">
        <v>0</v>
      </c>
      <c r="AC1904" s="1" t="s">
        <v>41</v>
      </c>
      <c r="AD1904" s="1" t="s">
        <v>51</v>
      </c>
      <c r="AE1904" s="1" t="s">
        <v>40</v>
      </c>
      <c r="AF1904" s="3">
        <v>4741294.5999999996</v>
      </c>
      <c r="AG1904" s="3">
        <v>2610001.7779999999</v>
      </c>
      <c r="AH1904" s="3">
        <v>-75.357427999999999</v>
      </c>
      <c r="AI1904" s="3">
        <v>9.5123149999999992</v>
      </c>
    </row>
    <row r="1905" spans="1:35" ht="15.75" hidden="1" customHeight="1" x14ac:dyDescent="0.25">
      <c r="A1905" s="1" t="s">
        <v>109</v>
      </c>
      <c r="B1905" s="1" t="s">
        <v>123</v>
      </c>
      <c r="C1905" s="1" t="s">
        <v>124</v>
      </c>
      <c r="D1905" s="1">
        <v>39</v>
      </c>
      <c r="E1905" s="1">
        <v>1657</v>
      </c>
      <c r="F1905" s="1" t="s">
        <v>48</v>
      </c>
      <c r="G1905" s="2">
        <v>45812</v>
      </c>
      <c r="H1905" s="1" t="s">
        <v>49</v>
      </c>
      <c r="I1905" s="1" t="s">
        <v>37</v>
      </c>
      <c r="J1905" s="1" t="s">
        <v>112</v>
      </c>
      <c r="K1905" s="1">
        <v>6</v>
      </c>
      <c r="L1905" s="1">
        <v>53</v>
      </c>
      <c r="M1905" s="1" t="s">
        <v>39</v>
      </c>
      <c r="N1905" s="1" t="s">
        <v>40</v>
      </c>
      <c r="O1905" s="1">
        <v>47.4</v>
      </c>
      <c r="P1905" s="35">
        <f t="shared" si="91"/>
        <v>0.47399999999999998</v>
      </c>
      <c r="Q1905" s="1">
        <f t="shared" si="90"/>
        <v>0.15087888605111677</v>
      </c>
      <c r="R1905" s="1">
        <v>7</v>
      </c>
      <c r="S1905" s="1">
        <v>5.5</v>
      </c>
      <c r="T1905" s="1">
        <f t="shared" si="89"/>
        <v>1.7879147997057334E-2</v>
      </c>
      <c r="U1905" s="1">
        <v>2</v>
      </c>
      <c r="V1905" s="1">
        <v>6</v>
      </c>
      <c r="W1905" s="1">
        <v>0</v>
      </c>
      <c r="X1905" s="1">
        <v>0</v>
      </c>
      <c r="Y1905" s="1">
        <v>0</v>
      </c>
      <c r="Z1905" s="1">
        <v>0</v>
      </c>
      <c r="AA1905" s="1">
        <v>0</v>
      </c>
      <c r="AB1905" s="1">
        <v>0</v>
      </c>
      <c r="AC1905" s="1" t="s">
        <v>41</v>
      </c>
      <c r="AD1905" s="1" t="s">
        <v>51</v>
      </c>
      <c r="AE1905" s="1" t="s">
        <v>40</v>
      </c>
      <c r="AF1905" s="3">
        <v>4741302.3700999999</v>
      </c>
      <c r="AG1905" s="3">
        <v>2609997.9643999999</v>
      </c>
      <c r="AH1905" s="3">
        <v>-75.357356999999993</v>
      </c>
      <c r="AI1905" s="3">
        <v>9.5122809999999998</v>
      </c>
    </row>
    <row r="1906" spans="1:35" ht="15.75" hidden="1" customHeight="1" x14ac:dyDescent="0.25">
      <c r="A1906" s="1" t="s">
        <v>109</v>
      </c>
      <c r="B1906" s="1" t="s">
        <v>123</v>
      </c>
      <c r="C1906" s="1" t="s">
        <v>124</v>
      </c>
      <c r="D1906" s="1">
        <v>39</v>
      </c>
      <c r="E1906" s="1">
        <v>1658</v>
      </c>
      <c r="F1906" s="1" t="s">
        <v>48</v>
      </c>
      <c r="G1906" s="2">
        <v>45812</v>
      </c>
      <c r="H1906" s="1" t="s">
        <v>49</v>
      </c>
      <c r="I1906" s="1" t="s">
        <v>37</v>
      </c>
      <c r="J1906" s="1" t="s">
        <v>112</v>
      </c>
      <c r="K1906" s="1">
        <v>6</v>
      </c>
      <c r="L1906" s="1">
        <v>54</v>
      </c>
      <c r="M1906" s="1" t="s">
        <v>39</v>
      </c>
      <c r="N1906" s="1" t="s">
        <v>40</v>
      </c>
      <c r="O1906" s="1">
        <v>70.5</v>
      </c>
      <c r="P1906" s="35">
        <f t="shared" si="91"/>
        <v>0.70499999999999996</v>
      </c>
      <c r="Q1906" s="1">
        <f t="shared" si="90"/>
        <v>0.22440846975957243</v>
      </c>
      <c r="R1906" s="1">
        <v>13</v>
      </c>
      <c r="S1906" s="1">
        <v>10.6</v>
      </c>
      <c r="T1906" s="1">
        <f t="shared" si="89"/>
        <v>3.9551992795124641E-2</v>
      </c>
      <c r="U1906" s="1">
        <v>4</v>
      </c>
      <c r="V1906" s="1">
        <v>8</v>
      </c>
      <c r="W1906" s="1">
        <v>1</v>
      </c>
      <c r="X1906" s="1">
        <v>0</v>
      </c>
      <c r="Y1906" s="1">
        <v>0</v>
      </c>
      <c r="Z1906" s="1">
        <v>0</v>
      </c>
      <c r="AA1906" s="1">
        <v>0</v>
      </c>
      <c r="AB1906" s="1">
        <v>0</v>
      </c>
      <c r="AC1906" s="1" t="s">
        <v>41</v>
      </c>
      <c r="AD1906" s="1" t="s">
        <v>51</v>
      </c>
      <c r="AE1906" s="1" t="s">
        <v>40</v>
      </c>
      <c r="AF1906" s="3">
        <v>4741290.5562000005</v>
      </c>
      <c r="AG1906" s="3">
        <v>2610004.5707999999</v>
      </c>
      <c r="AH1906" s="3">
        <v>-75.357465000000005</v>
      </c>
      <c r="AI1906" s="3">
        <v>9.51234</v>
      </c>
    </row>
    <row r="1907" spans="1:35" ht="15.75" hidden="1" customHeight="1" x14ac:dyDescent="0.25">
      <c r="A1907" s="1" t="s">
        <v>109</v>
      </c>
      <c r="B1907" s="1" t="s">
        <v>123</v>
      </c>
      <c r="C1907" s="1" t="s">
        <v>124</v>
      </c>
      <c r="D1907" s="1">
        <v>39</v>
      </c>
      <c r="E1907" s="1" t="s">
        <v>40</v>
      </c>
      <c r="F1907" s="1" t="s">
        <v>48</v>
      </c>
      <c r="G1907" s="2">
        <v>45812</v>
      </c>
      <c r="H1907" s="1" t="s">
        <v>49</v>
      </c>
      <c r="I1907" s="1" t="s">
        <v>37</v>
      </c>
      <c r="J1907" s="1" t="s">
        <v>112</v>
      </c>
      <c r="K1907" s="1">
        <v>6</v>
      </c>
      <c r="L1907" s="1">
        <v>55</v>
      </c>
      <c r="M1907" s="1" t="s">
        <v>47</v>
      </c>
      <c r="N1907" s="1">
        <v>16</v>
      </c>
      <c r="O1907" s="1" t="s">
        <v>40</v>
      </c>
      <c r="P1907" s="35"/>
      <c r="Q1907" s="1"/>
      <c r="R1907" s="1">
        <v>0.15</v>
      </c>
      <c r="S1907" s="1" t="s">
        <v>40</v>
      </c>
      <c r="T1907" s="1">
        <f t="shared" ref="T1907:T1970" si="92">(PI()/4)*Q1907*Q1907</f>
        <v>0</v>
      </c>
      <c r="U1907" s="1" t="s">
        <v>40</v>
      </c>
      <c r="V1907" s="1" t="s">
        <v>40</v>
      </c>
      <c r="W1907" s="1"/>
      <c r="X1907" s="1"/>
      <c r="Y1907" s="1"/>
      <c r="Z1907" s="1"/>
      <c r="AA1907" s="1"/>
      <c r="AB1907" s="1"/>
      <c r="AC1907" s="1" t="s">
        <v>41</v>
      </c>
      <c r="AD1907" s="1" t="s">
        <v>51</v>
      </c>
      <c r="AE1907" s="1" t="s">
        <v>40</v>
      </c>
    </row>
    <row r="1908" spans="1:35" ht="15.75" hidden="1" customHeight="1" x14ac:dyDescent="0.25">
      <c r="A1908" s="1" t="s">
        <v>109</v>
      </c>
      <c r="B1908" s="1" t="s">
        <v>123</v>
      </c>
      <c r="C1908" s="1" t="s">
        <v>124</v>
      </c>
      <c r="D1908" s="1">
        <v>39</v>
      </c>
      <c r="E1908" s="1" t="s">
        <v>40</v>
      </c>
      <c r="F1908" s="1" t="s">
        <v>48</v>
      </c>
      <c r="G1908" s="2">
        <v>45812</v>
      </c>
      <c r="H1908" s="1" t="s">
        <v>49</v>
      </c>
      <c r="I1908" s="1" t="s">
        <v>37</v>
      </c>
      <c r="J1908" s="1" t="s">
        <v>112</v>
      </c>
      <c r="K1908" s="1">
        <v>6</v>
      </c>
      <c r="L1908" s="1">
        <v>56</v>
      </c>
      <c r="M1908" s="1" t="s">
        <v>46</v>
      </c>
      <c r="N1908" s="1">
        <v>1</v>
      </c>
      <c r="O1908" s="1" t="s">
        <v>40</v>
      </c>
      <c r="P1908" s="35"/>
      <c r="Q1908" s="1"/>
      <c r="R1908" s="1">
        <v>0.28000000000000003</v>
      </c>
      <c r="S1908" s="1" t="s">
        <v>40</v>
      </c>
      <c r="T1908" s="1">
        <f t="shared" si="92"/>
        <v>0</v>
      </c>
      <c r="U1908" s="1" t="s">
        <v>40</v>
      </c>
      <c r="V1908" s="1" t="s">
        <v>40</v>
      </c>
      <c r="W1908" s="1"/>
      <c r="X1908" s="1"/>
      <c r="Y1908" s="1"/>
      <c r="Z1908" s="1"/>
      <c r="AA1908" s="1"/>
      <c r="AB1908" s="1"/>
      <c r="AC1908" s="1" t="s">
        <v>41</v>
      </c>
      <c r="AD1908" s="1" t="s">
        <v>51</v>
      </c>
      <c r="AE1908" s="1" t="s">
        <v>40</v>
      </c>
    </row>
    <row r="1909" spans="1:35" ht="15.75" hidden="1" customHeight="1" x14ac:dyDescent="0.25">
      <c r="A1909" s="1" t="s">
        <v>109</v>
      </c>
      <c r="B1909" s="1" t="s">
        <v>123</v>
      </c>
      <c r="C1909" s="1" t="s">
        <v>124</v>
      </c>
      <c r="D1909" s="1">
        <v>39</v>
      </c>
      <c r="E1909" s="1">
        <v>1664</v>
      </c>
      <c r="F1909" s="1" t="s">
        <v>48</v>
      </c>
      <c r="G1909" s="2">
        <v>45812</v>
      </c>
      <c r="H1909" s="1" t="s">
        <v>49</v>
      </c>
      <c r="I1909" s="1" t="s">
        <v>37</v>
      </c>
      <c r="J1909" s="1" t="s">
        <v>112</v>
      </c>
      <c r="K1909" s="1">
        <v>7</v>
      </c>
      <c r="L1909" s="1">
        <v>57</v>
      </c>
      <c r="M1909" s="1" t="s">
        <v>39</v>
      </c>
      <c r="N1909" s="1" t="s">
        <v>40</v>
      </c>
      <c r="O1909" s="1">
        <v>47.4</v>
      </c>
      <c r="P1909" s="35">
        <f t="shared" si="91"/>
        <v>0.47399999999999998</v>
      </c>
      <c r="Q1909" s="1">
        <f t="shared" si="90"/>
        <v>0.15087888605111677</v>
      </c>
      <c r="R1909" s="1">
        <v>10</v>
      </c>
      <c r="S1909" s="1">
        <v>8</v>
      </c>
      <c r="T1909" s="1">
        <f t="shared" si="92"/>
        <v>1.7879147997057334E-2</v>
      </c>
      <c r="U1909" s="1">
        <v>3</v>
      </c>
      <c r="V1909" s="1">
        <v>7</v>
      </c>
      <c r="W1909" s="1">
        <v>1</v>
      </c>
      <c r="X1909" s="1">
        <v>0</v>
      </c>
      <c r="Y1909" s="1">
        <v>0</v>
      </c>
      <c r="Z1909" s="1">
        <v>0</v>
      </c>
      <c r="AA1909" s="1">
        <v>0</v>
      </c>
      <c r="AB1909" s="1">
        <v>0</v>
      </c>
      <c r="AC1909" s="1" t="s">
        <v>41</v>
      </c>
      <c r="AD1909" s="1" t="s">
        <v>51</v>
      </c>
      <c r="AE1909" s="1" t="s">
        <v>40</v>
      </c>
      <c r="AF1909" s="3">
        <v>4741290.7396999998</v>
      </c>
      <c r="AG1909" s="3">
        <v>2609999.2603000002</v>
      </c>
      <c r="AH1909" s="3">
        <v>-75.357462999999996</v>
      </c>
      <c r="AI1909" s="3">
        <v>9.5122920010000005</v>
      </c>
    </row>
    <row r="1910" spans="1:35" ht="15.75" hidden="1" customHeight="1" x14ac:dyDescent="0.25">
      <c r="A1910" s="1" t="s">
        <v>109</v>
      </c>
      <c r="B1910" s="1" t="s">
        <v>123</v>
      </c>
      <c r="C1910" s="1" t="s">
        <v>124</v>
      </c>
      <c r="D1910" s="1">
        <v>39</v>
      </c>
      <c r="E1910" s="1">
        <v>1665</v>
      </c>
      <c r="F1910" s="1" t="s">
        <v>48</v>
      </c>
      <c r="G1910" s="2">
        <v>45812</v>
      </c>
      <c r="H1910" s="1" t="s">
        <v>49</v>
      </c>
      <c r="I1910" s="1" t="s">
        <v>37</v>
      </c>
      <c r="J1910" s="1" t="s">
        <v>112</v>
      </c>
      <c r="K1910" s="1">
        <v>7</v>
      </c>
      <c r="L1910" s="1">
        <v>58</v>
      </c>
      <c r="M1910" s="1" t="s">
        <v>39</v>
      </c>
      <c r="N1910" s="1" t="s">
        <v>40</v>
      </c>
      <c r="O1910" s="1">
        <v>51.9</v>
      </c>
      <c r="P1910" s="35">
        <f t="shared" si="91"/>
        <v>0.51900000000000002</v>
      </c>
      <c r="Q1910" s="1">
        <f t="shared" si="90"/>
        <v>0.16520283092938737</v>
      </c>
      <c r="R1910" s="1">
        <v>10.3</v>
      </c>
      <c r="S1910" s="1">
        <v>8.5</v>
      </c>
      <c r="T1910" s="1">
        <f t="shared" si="92"/>
        <v>2.1435067313088012E-2</v>
      </c>
      <c r="U1910" s="1">
        <v>2</v>
      </c>
      <c r="V1910" s="1">
        <v>6</v>
      </c>
      <c r="W1910" s="1">
        <v>0</v>
      </c>
      <c r="X1910" s="1">
        <v>0</v>
      </c>
      <c r="Y1910" s="1">
        <v>0</v>
      </c>
      <c r="Z1910" s="1">
        <v>0</v>
      </c>
      <c r="AA1910" s="1">
        <v>0</v>
      </c>
      <c r="AB1910" s="1">
        <v>0</v>
      </c>
      <c r="AC1910" s="1" t="s">
        <v>41</v>
      </c>
      <c r="AD1910" s="1" t="s">
        <v>51</v>
      </c>
      <c r="AE1910" s="1" t="s">
        <v>40</v>
      </c>
      <c r="AF1910" s="3">
        <v>4741289.9034000002</v>
      </c>
      <c r="AG1910" s="3">
        <v>2610005.4600999998</v>
      </c>
      <c r="AH1910" s="3">
        <v>-75.357471000000004</v>
      </c>
      <c r="AI1910" s="3">
        <v>9.5123479999999994</v>
      </c>
    </row>
    <row r="1911" spans="1:35" ht="15.75" hidden="1" customHeight="1" x14ac:dyDescent="0.25">
      <c r="A1911" s="1" t="s">
        <v>109</v>
      </c>
      <c r="B1911" s="1" t="s">
        <v>123</v>
      </c>
      <c r="C1911" s="1" t="s">
        <v>124</v>
      </c>
      <c r="D1911" s="1">
        <v>39</v>
      </c>
      <c r="E1911" s="1">
        <v>1666</v>
      </c>
      <c r="F1911" s="1" t="s">
        <v>48</v>
      </c>
      <c r="G1911" s="2">
        <v>45812</v>
      </c>
      <c r="H1911" s="1" t="s">
        <v>49</v>
      </c>
      <c r="I1911" s="1" t="s">
        <v>37</v>
      </c>
      <c r="J1911" s="1" t="s">
        <v>112</v>
      </c>
      <c r="K1911" s="1">
        <v>7</v>
      </c>
      <c r="L1911" s="1">
        <v>59</v>
      </c>
      <c r="M1911" s="1" t="s">
        <v>39</v>
      </c>
      <c r="N1911" s="1" t="s">
        <v>40</v>
      </c>
      <c r="O1911" s="1">
        <v>52.5</v>
      </c>
      <c r="P1911" s="35">
        <f t="shared" si="91"/>
        <v>0.52500000000000002</v>
      </c>
      <c r="Q1911" s="1">
        <f t="shared" si="90"/>
        <v>0.16711269024649011</v>
      </c>
      <c r="R1911" s="1">
        <v>8.5</v>
      </c>
      <c r="S1911" s="1">
        <v>6.3</v>
      </c>
      <c r="T1911" s="1">
        <f t="shared" si="92"/>
        <v>2.1933540594851829E-2</v>
      </c>
      <c r="U1911" s="1">
        <v>2</v>
      </c>
      <c r="V1911" s="1">
        <v>6</v>
      </c>
      <c r="W1911" s="1">
        <v>0</v>
      </c>
      <c r="X1911" s="1">
        <v>0</v>
      </c>
      <c r="Y1911" s="1">
        <v>0</v>
      </c>
      <c r="Z1911" s="1">
        <v>0</v>
      </c>
      <c r="AA1911" s="1">
        <v>0</v>
      </c>
      <c r="AB1911" s="1">
        <v>0</v>
      </c>
      <c r="AC1911" s="1" t="s">
        <v>41</v>
      </c>
      <c r="AD1911" s="1" t="s">
        <v>51</v>
      </c>
      <c r="AE1911" s="1" t="s">
        <v>40</v>
      </c>
      <c r="AF1911" s="3">
        <v>4741290.9013999999</v>
      </c>
      <c r="AG1911" s="3">
        <v>2610006.8912999998</v>
      </c>
      <c r="AH1911" s="3">
        <v>-75.357461999999998</v>
      </c>
      <c r="AI1911" s="3">
        <v>9.5123610000000003</v>
      </c>
    </row>
    <row r="1912" spans="1:35" ht="15.75" hidden="1" customHeight="1" x14ac:dyDescent="0.25">
      <c r="A1912" s="1" t="s">
        <v>109</v>
      </c>
      <c r="B1912" s="1" t="s">
        <v>123</v>
      </c>
      <c r="C1912" s="1" t="s">
        <v>124</v>
      </c>
      <c r="D1912" s="1">
        <v>39</v>
      </c>
      <c r="E1912" s="1">
        <v>1667</v>
      </c>
      <c r="F1912" s="1" t="s">
        <v>48</v>
      </c>
      <c r="G1912" s="2">
        <v>45812</v>
      </c>
      <c r="H1912" s="1" t="s">
        <v>49</v>
      </c>
      <c r="I1912" s="1" t="s">
        <v>37</v>
      </c>
      <c r="J1912" s="1" t="s">
        <v>112</v>
      </c>
      <c r="K1912" s="1">
        <v>7</v>
      </c>
      <c r="L1912" s="1">
        <v>60</v>
      </c>
      <c r="M1912" s="1" t="s">
        <v>39</v>
      </c>
      <c r="N1912" s="1" t="s">
        <v>40</v>
      </c>
      <c r="O1912" s="1">
        <v>50</v>
      </c>
      <c r="P1912" s="35">
        <f t="shared" si="91"/>
        <v>0.5</v>
      </c>
      <c r="Q1912" s="1">
        <f t="shared" si="90"/>
        <v>0.15915494309189535</v>
      </c>
      <c r="R1912" s="1">
        <v>8</v>
      </c>
      <c r="S1912" s="1">
        <v>6</v>
      </c>
      <c r="T1912" s="1">
        <f t="shared" si="92"/>
        <v>1.9894367886486918E-2</v>
      </c>
      <c r="U1912" s="1">
        <v>1</v>
      </c>
      <c r="V1912" s="1">
        <v>5</v>
      </c>
      <c r="W1912" s="1">
        <v>0</v>
      </c>
      <c r="X1912" s="1">
        <v>0</v>
      </c>
      <c r="Y1912" s="1">
        <v>0</v>
      </c>
      <c r="Z1912" s="1">
        <v>0</v>
      </c>
      <c r="AA1912" s="1">
        <v>0</v>
      </c>
      <c r="AB1912" s="1">
        <v>0</v>
      </c>
      <c r="AC1912" s="1" t="s">
        <v>41</v>
      </c>
      <c r="AD1912" s="1" t="s">
        <v>51</v>
      </c>
      <c r="AE1912" s="1" t="s">
        <v>40</v>
      </c>
      <c r="AF1912" s="3">
        <v>4741295.5054000001</v>
      </c>
      <c r="AG1912" s="3">
        <v>2610005.7538999999</v>
      </c>
      <c r="AH1912" s="3">
        <v>-75.357420000000005</v>
      </c>
      <c r="AI1912" s="3">
        <v>9.5123510010000007</v>
      </c>
    </row>
    <row r="1913" spans="1:35" ht="15.75" hidden="1" customHeight="1" x14ac:dyDescent="0.25">
      <c r="A1913" s="1" t="s">
        <v>109</v>
      </c>
      <c r="B1913" s="1" t="s">
        <v>123</v>
      </c>
      <c r="C1913" s="1" t="s">
        <v>124</v>
      </c>
      <c r="D1913" s="1">
        <v>39</v>
      </c>
      <c r="E1913" s="1">
        <v>1668</v>
      </c>
      <c r="F1913" s="1" t="s">
        <v>48</v>
      </c>
      <c r="G1913" s="2">
        <v>45812</v>
      </c>
      <c r="H1913" s="1" t="s">
        <v>49</v>
      </c>
      <c r="I1913" s="1" t="s">
        <v>37</v>
      </c>
      <c r="J1913" s="1" t="s">
        <v>112</v>
      </c>
      <c r="K1913" s="1">
        <v>7</v>
      </c>
      <c r="L1913" s="1">
        <v>61</v>
      </c>
      <c r="M1913" s="1" t="s">
        <v>39</v>
      </c>
      <c r="N1913" s="1" t="s">
        <v>40</v>
      </c>
      <c r="O1913" s="1">
        <v>52.5</v>
      </c>
      <c r="P1913" s="35">
        <f t="shared" si="91"/>
        <v>0.52500000000000002</v>
      </c>
      <c r="Q1913" s="1">
        <f t="shared" si="90"/>
        <v>0.16711269024649011</v>
      </c>
      <c r="R1913" s="1">
        <v>8.5</v>
      </c>
      <c r="S1913" s="1">
        <v>6.2</v>
      </c>
      <c r="T1913" s="1">
        <f t="shared" si="92"/>
        <v>2.1933540594851829E-2</v>
      </c>
      <c r="U1913" s="1">
        <v>2</v>
      </c>
      <c r="V1913" s="1">
        <v>6</v>
      </c>
      <c r="W1913" s="1">
        <v>1</v>
      </c>
      <c r="X1913" s="1">
        <v>0</v>
      </c>
      <c r="Y1913" s="1">
        <v>0</v>
      </c>
      <c r="Z1913" s="1">
        <v>0</v>
      </c>
      <c r="AA1913" s="1">
        <v>0</v>
      </c>
      <c r="AB1913" s="1">
        <v>0</v>
      </c>
      <c r="AC1913" s="1" t="s">
        <v>41</v>
      </c>
      <c r="AD1913" s="1" t="s">
        <v>51</v>
      </c>
      <c r="AE1913" s="1" t="s">
        <v>40</v>
      </c>
      <c r="AF1913" s="3">
        <v>4741298.6708000004</v>
      </c>
      <c r="AG1913" s="3">
        <v>2610002.9671</v>
      </c>
      <c r="AH1913" s="3">
        <v>-75.357391000000007</v>
      </c>
      <c r="AI1913" s="3">
        <v>9.5123260009999999</v>
      </c>
    </row>
    <row r="1914" spans="1:35" ht="15.75" hidden="1" customHeight="1" x14ac:dyDescent="0.25">
      <c r="A1914" s="1" t="s">
        <v>109</v>
      </c>
      <c r="B1914" s="1" t="s">
        <v>123</v>
      </c>
      <c r="C1914" s="1" t="s">
        <v>124</v>
      </c>
      <c r="D1914" s="1">
        <v>39</v>
      </c>
      <c r="E1914" s="1">
        <v>1669</v>
      </c>
      <c r="F1914" s="1" t="s">
        <v>48</v>
      </c>
      <c r="G1914" s="2">
        <v>45812</v>
      </c>
      <c r="H1914" s="1" t="s">
        <v>49</v>
      </c>
      <c r="I1914" s="1" t="s">
        <v>37</v>
      </c>
      <c r="J1914" s="1" t="s">
        <v>112</v>
      </c>
      <c r="K1914" s="1">
        <v>8</v>
      </c>
      <c r="L1914" s="1">
        <v>62</v>
      </c>
      <c r="M1914" s="1" t="s">
        <v>39</v>
      </c>
      <c r="N1914" s="1" t="s">
        <v>40</v>
      </c>
      <c r="O1914" s="1">
        <v>58.4</v>
      </c>
      <c r="P1914" s="35">
        <f t="shared" si="91"/>
        <v>0.58399999999999996</v>
      </c>
      <c r="Q1914" s="1">
        <f t="shared" si="90"/>
        <v>0.18589297353133374</v>
      </c>
      <c r="R1914" s="1">
        <v>12</v>
      </c>
      <c r="S1914" s="1">
        <v>9.8000000000000007</v>
      </c>
      <c r="T1914" s="1">
        <f t="shared" si="92"/>
        <v>2.7140374135574723E-2</v>
      </c>
      <c r="U1914" s="1">
        <v>2</v>
      </c>
      <c r="V1914" s="1">
        <v>6</v>
      </c>
      <c r="W1914" s="1">
        <v>3</v>
      </c>
      <c r="X1914" s="1">
        <v>0</v>
      </c>
      <c r="Y1914" s="1">
        <v>0</v>
      </c>
      <c r="Z1914" s="1">
        <v>0</v>
      </c>
      <c r="AA1914" s="1">
        <v>0</v>
      </c>
      <c r="AB1914" s="1">
        <v>0</v>
      </c>
      <c r="AC1914" s="1" t="s">
        <v>41</v>
      </c>
      <c r="AD1914" s="1" t="s">
        <v>51</v>
      </c>
      <c r="AE1914" s="1" t="s">
        <v>40</v>
      </c>
      <c r="AF1914" s="3">
        <v>4741285.4220000003</v>
      </c>
      <c r="AG1914" s="3">
        <v>2610008.4770999998</v>
      </c>
      <c r="AH1914" s="3">
        <v>-75.357512</v>
      </c>
      <c r="AI1914" s="3">
        <v>9.5123750000000005</v>
      </c>
    </row>
    <row r="1915" spans="1:35" ht="15.75" hidden="1" customHeight="1" x14ac:dyDescent="0.25">
      <c r="A1915" s="1" t="s">
        <v>109</v>
      </c>
      <c r="B1915" s="1" t="s">
        <v>123</v>
      </c>
      <c r="C1915" s="1" t="s">
        <v>124</v>
      </c>
      <c r="D1915" s="1">
        <v>39</v>
      </c>
      <c r="E1915" s="1">
        <v>1670</v>
      </c>
      <c r="F1915" s="1" t="s">
        <v>48</v>
      </c>
      <c r="G1915" s="2">
        <v>45812</v>
      </c>
      <c r="H1915" s="1" t="s">
        <v>49</v>
      </c>
      <c r="I1915" s="1" t="s">
        <v>37</v>
      </c>
      <c r="J1915" s="1" t="s">
        <v>112</v>
      </c>
      <c r="K1915" s="1">
        <v>8</v>
      </c>
      <c r="L1915" s="1">
        <v>63</v>
      </c>
      <c r="M1915" s="1" t="s">
        <v>39</v>
      </c>
      <c r="N1915" s="1" t="s">
        <v>40</v>
      </c>
      <c r="O1915" s="1">
        <v>52.9</v>
      </c>
      <c r="P1915" s="35">
        <f t="shared" si="91"/>
        <v>0.52900000000000003</v>
      </c>
      <c r="Q1915" s="1">
        <f t="shared" si="90"/>
        <v>0.16838592979122527</v>
      </c>
      <c r="R1915" s="1">
        <v>9.5</v>
      </c>
      <c r="S1915" s="1">
        <v>7.2</v>
      </c>
      <c r="T1915" s="1">
        <f t="shared" si="92"/>
        <v>2.2269039214889545E-2</v>
      </c>
      <c r="U1915" s="1">
        <v>3</v>
      </c>
      <c r="V1915" s="1">
        <v>7</v>
      </c>
      <c r="W1915" s="1">
        <v>2</v>
      </c>
      <c r="X1915" s="1">
        <v>0</v>
      </c>
      <c r="Y1915" s="1">
        <v>0</v>
      </c>
      <c r="Z1915" s="1">
        <v>0</v>
      </c>
      <c r="AA1915" s="1">
        <v>0</v>
      </c>
      <c r="AB1915" s="1">
        <v>1</v>
      </c>
      <c r="AC1915" s="1" t="s">
        <v>41</v>
      </c>
      <c r="AD1915" s="1" t="s">
        <v>51</v>
      </c>
      <c r="AE1915" s="1" t="s">
        <v>40</v>
      </c>
      <c r="AF1915" s="3">
        <v>4741283.3425000003</v>
      </c>
      <c r="AG1915" s="3">
        <v>2610009.4866999998</v>
      </c>
      <c r="AH1915" s="3">
        <v>-75.357530999999994</v>
      </c>
      <c r="AI1915" s="3">
        <v>9.5123840000000008</v>
      </c>
    </row>
    <row r="1916" spans="1:35" ht="15.75" hidden="1" customHeight="1" x14ac:dyDescent="0.25">
      <c r="A1916" s="1" t="s">
        <v>109</v>
      </c>
      <c r="B1916" s="1" t="s">
        <v>123</v>
      </c>
      <c r="C1916" s="1" t="s">
        <v>124</v>
      </c>
      <c r="D1916" s="1">
        <v>39</v>
      </c>
      <c r="E1916" s="1">
        <v>1671</v>
      </c>
      <c r="F1916" s="1" t="s">
        <v>48</v>
      </c>
      <c r="G1916" s="2">
        <v>45812</v>
      </c>
      <c r="H1916" s="1" t="s">
        <v>49</v>
      </c>
      <c r="I1916" s="1" t="s">
        <v>37</v>
      </c>
      <c r="J1916" s="1" t="s">
        <v>112</v>
      </c>
      <c r="K1916" s="1">
        <v>8</v>
      </c>
      <c r="L1916" s="1">
        <v>64</v>
      </c>
      <c r="M1916" s="1" t="s">
        <v>43</v>
      </c>
      <c r="N1916" s="1" t="s">
        <v>40</v>
      </c>
      <c r="O1916" s="1">
        <v>54.5</v>
      </c>
      <c r="P1916" s="35">
        <f t="shared" si="91"/>
        <v>0.54500000000000004</v>
      </c>
      <c r="Q1916" s="1">
        <f t="shared" si="90"/>
        <v>0.17347888797016595</v>
      </c>
      <c r="R1916" s="1">
        <v>6.5</v>
      </c>
      <c r="S1916" s="1">
        <v>4.8</v>
      </c>
      <c r="T1916" s="1">
        <f t="shared" si="92"/>
        <v>2.363649848593511E-2</v>
      </c>
      <c r="U1916" s="1">
        <v>1</v>
      </c>
      <c r="V1916" s="1">
        <v>5</v>
      </c>
      <c r="W1916" s="1">
        <v>0</v>
      </c>
      <c r="X1916" s="1">
        <v>0</v>
      </c>
      <c r="Y1916" s="1">
        <v>0</v>
      </c>
      <c r="Z1916" s="1">
        <v>0</v>
      </c>
      <c r="AA1916" s="1">
        <v>0</v>
      </c>
      <c r="AB1916" s="1">
        <v>0</v>
      </c>
      <c r="AC1916" s="1" t="s">
        <v>41</v>
      </c>
      <c r="AD1916" s="1" t="s">
        <v>51</v>
      </c>
      <c r="AE1916" s="1" t="s">
        <v>40</v>
      </c>
      <c r="AF1916" s="3">
        <v>4741284.2262000004</v>
      </c>
      <c r="AG1916" s="3">
        <v>2610010.2549999999</v>
      </c>
      <c r="AH1916" s="3">
        <v>-75.357523</v>
      </c>
      <c r="AI1916" s="3">
        <v>9.5123909999999992</v>
      </c>
    </row>
    <row r="1917" spans="1:35" ht="15.75" hidden="1" customHeight="1" x14ac:dyDescent="0.25">
      <c r="A1917" s="1" t="s">
        <v>109</v>
      </c>
      <c r="B1917" s="1" t="s">
        <v>123</v>
      </c>
      <c r="C1917" s="1" t="s">
        <v>124</v>
      </c>
      <c r="D1917" s="1">
        <v>39</v>
      </c>
      <c r="E1917" s="1">
        <v>1672</v>
      </c>
      <c r="F1917" s="1" t="s">
        <v>48</v>
      </c>
      <c r="G1917" s="2">
        <v>45812</v>
      </c>
      <c r="H1917" s="1" t="s">
        <v>49</v>
      </c>
      <c r="I1917" s="1" t="s">
        <v>37</v>
      </c>
      <c r="J1917" s="1" t="s">
        <v>112</v>
      </c>
      <c r="K1917" s="1">
        <v>8</v>
      </c>
      <c r="L1917" s="1">
        <v>65</v>
      </c>
      <c r="M1917" s="1" t="s">
        <v>39</v>
      </c>
      <c r="N1917" s="1" t="s">
        <v>40</v>
      </c>
      <c r="O1917" s="1">
        <v>59.5</v>
      </c>
      <c r="P1917" s="35">
        <f t="shared" si="91"/>
        <v>0.59499999999999997</v>
      </c>
      <c r="Q1917" s="1">
        <f t="shared" si="90"/>
        <v>0.18939438227935546</v>
      </c>
      <c r="R1917" s="1">
        <v>11.6</v>
      </c>
      <c r="S1917" s="1">
        <v>9</v>
      </c>
      <c r="T1917" s="1">
        <f t="shared" si="92"/>
        <v>2.8172414364054123E-2</v>
      </c>
      <c r="U1917" s="1">
        <v>2</v>
      </c>
      <c r="V1917" s="1">
        <v>6</v>
      </c>
      <c r="W1917" s="1">
        <v>1</v>
      </c>
      <c r="X1917" s="1">
        <v>0</v>
      </c>
      <c r="Y1917" s="1">
        <v>0</v>
      </c>
      <c r="Z1917" s="1">
        <v>0</v>
      </c>
      <c r="AA1917" s="1">
        <v>0</v>
      </c>
      <c r="AB1917" s="1">
        <v>0</v>
      </c>
      <c r="AC1917" s="1" t="s">
        <v>41</v>
      </c>
      <c r="AD1917" s="1" t="s">
        <v>51</v>
      </c>
      <c r="AE1917" s="1" t="s">
        <v>40</v>
      </c>
      <c r="AF1917" s="3">
        <v>4741288.5031000003</v>
      </c>
      <c r="AG1917" s="3">
        <v>2610009.4515999998</v>
      </c>
      <c r="AH1917" s="3">
        <v>-75.357483999999999</v>
      </c>
      <c r="AI1917" s="3">
        <v>9.5123840000000008</v>
      </c>
    </row>
    <row r="1918" spans="1:35" ht="15.75" hidden="1" customHeight="1" x14ac:dyDescent="0.25">
      <c r="A1918" s="1" t="s">
        <v>109</v>
      </c>
      <c r="B1918" s="1" t="s">
        <v>123</v>
      </c>
      <c r="C1918" s="1" t="s">
        <v>124</v>
      </c>
      <c r="D1918" s="1">
        <v>39</v>
      </c>
      <c r="E1918" s="1">
        <v>1673</v>
      </c>
      <c r="F1918" s="1" t="s">
        <v>48</v>
      </c>
      <c r="G1918" s="2">
        <v>45812</v>
      </c>
      <c r="H1918" s="1" t="s">
        <v>49</v>
      </c>
      <c r="I1918" s="1" t="s">
        <v>37</v>
      </c>
      <c r="J1918" s="1" t="s">
        <v>112</v>
      </c>
      <c r="K1918" s="1">
        <v>8</v>
      </c>
      <c r="L1918" s="1">
        <v>66</v>
      </c>
      <c r="M1918" s="1" t="s">
        <v>39</v>
      </c>
      <c r="N1918" s="1" t="s">
        <v>40</v>
      </c>
      <c r="O1918" s="1">
        <v>49</v>
      </c>
      <c r="P1918" s="35">
        <f t="shared" si="91"/>
        <v>0.49</v>
      </c>
      <c r="Q1918" s="1">
        <f t="shared" si="90"/>
        <v>0.15597184423005744</v>
      </c>
      <c r="R1918" s="1">
        <v>8.5</v>
      </c>
      <c r="S1918" s="1">
        <v>6.5</v>
      </c>
      <c r="T1918" s="1">
        <f t="shared" si="92"/>
        <v>1.9106550918182037E-2</v>
      </c>
      <c r="U1918" s="1">
        <v>1</v>
      </c>
      <c r="V1918" s="1">
        <v>5</v>
      </c>
      <c r="W1918" s="1">
        <v>1</v>
      </c>
      <c r="X1918" s="1">
        <v>0</v>
      </c>
      <c r="Y1918" s="1">
        <v>0</v>
      </c>
      <c r="Z1918" s="1">
        <v>0</v>
      </c>
      <c r="AA1918" s="1">
        <v>0</v>
      </c>
      <c r="AB1918" s="1">
        <v>0</v>
      </c>
      <c r="AC1918" s="1" t="s">
        <v>41</v>
      </c>
      <c r="AD1918" s="1" t="s">
        <v>51</v>
      </c>
      <c r="AE1918" s="1" t="s">
        <v>40</v>
      </c>
      <c r="AF1918" s="3">
        <v>4741281.6978000002</v>
      </c>
      <c r="AG1918" s="3">
        <v>2610009.8297999999</v>
      </c>
      <c r="AH1918" s="3">
        <v>-75.357545999999999</v>
      </c>
      <c r="AI1918" s="3">
        <v>9.5123870010000005</v>
      </c>
    </row>
    <row r="1919" spans="1:35" ht="15.75" hidden="1" customHeight="1" x14ac:dyDescent="0.25">
      <c r="A1919" s="1" t="s">
        <v>109</v>
      </c>
      <c r="B1919" s="1" t="s">
        <v>123</v>
      </c>
      <c r="C1919" s="1" t="s">
        <v>124</v>
      </c>
      <c r="D1919" s="1">
        <v>39</v>
      </c>
      <c r="E1919" s="1">
        <v>1675</v>
      </c>
      <c r="F1919" s="1" t="s">
        <v>48</v>
      </c>
      <c r="G1919" s="2">
        <v>45812</v>
      </c>
      <c r="H1919" s="1" t="s">
        <v>49</v>
      </c>
      <c r="I1919" s="1" t="s">
        <v>37</v>
      </c>
      <c r="J1919" s="1" t="s">
        <v>112</v>
      </c>
      <c r="K1919" s="1">
        <v>8</v>
      </c>
      <c r="L1919" s="1">
        <v>67</v>
      </c>
      <c r="M1919" s="1" t="s">
        <v>39</v>
      </c>
      <c r="N1919" s="1" t="s">
        <v>40</v>
      </c>
      <c r="O1919" s="1">
        <v>56.7</v>
      </c>
      <c r="P1919" s="35">
        <f t="shared" si="91"/>
        <v>0.56700000000000006</v>
      </c>
      <c r="Q1919" s="1">
        <f t="shared" si="90"/>
        <v>0.18048170546620934</v>
      </c>
      <c r="R1919" s="1">
        <v>10.3</v>
      </c>
      <c r="S1919" s="1">
        <v>8.5</v>
      </c>
      <c r="T1919" s="1">
        <f t="shared" si="92"/>
        <v>2.5583281749835176E-2</v>
      </c>
      <c r="U1919" s="1">
        <v>2</v>
      </c>
      <c r="V1919" s="1">
        <v>6</v>
      </c>
      <c r="W1919" s="1">
        <v>0</v>
      </c>
      <c r="X1919" s="1">
        <v>0</v>
      </c>
      <c r="Y1919" s="1">
        <v>0</v>
      </c>
      <c r="Z1919" s="1">
        <v>0</v>
      </c>
      <c r="AA1919" s="1">
        <v>0</v>
      </c>
      <c r="AB1919" s="1">
        <v>0</v>
      </c>
      <c r="AC1919" s="1" t="s">
        <v>41</v>
      </c>
      <c r="AD1919" s="1" t="s">
        <v>51</v>
      </c>
      <c r="AE1919" s="1" t="s">
        <v>40</v>
      </c>
      <c r="AF1919" s="3">
        <v>4741292.6793</v>
      </c>
      <c r="AG1919" s="3">
        <v>2610009.9763000002</v>
      </c>
      <c r="AH1919" s="3">
        <v>-75.357445999999996</v>
      </c>
      <c r="AI1919" s="3">
        <v>9.5123890010000007</v>
      </c>
    </row>
    <row r="1920" spans="1:35" ht="15.75" hidden="1" customHeight="1" x14ac:dyDescent="0.25">
      <c r="A1920" s="1" t="s">
        <v>109</v>
      </c>
      <c r="B1920" s="1" t="s">
        <v>123</v>
      </c>
      <c r="C1920" s="1" t="s">
        <v>124</v>
      </c>
      <c r="D1920" s="1">
        <v>39</v>
      </c>
      <c r="E1920" s="1">
        <v>1674</v>
      </c>
      <c r="F1920" s="1" t="s">
        <v>48</v>
      </c>
      <c r="G1920" s="2">
        <v>45812</v>
      </c>
      <c r="H1920" s="1" t="s">
        <v>49</v>
      </c>
      <c r="I1920" s="1" t="s">
        <v>37</v>
      </c>
      <c r="J1920" s="1" t="s">
        <v>112</v>
      </c>
      <c r="K1920" s="1">
        <v>9</v>
      </c>
      <c r="L1920" s="1">
        <v>68</v>
      </c>
      <c r="M1920" s="1" t="s">
        <v>39</v>
      </c>
      <c r="N1920" s="1" t="s">
        <v>40</v>
      </c>
      <c r="O1920" s="1">
        <v>60.2</v>
      </c>
      <c r="P1920" s="35">
        <f t="shared" si="91"/>
        <v>0.60199999999999998</v>
      </c>
      <c r="Q1920" s="1">
        <f t="shared" si="90"/>
        <v>0.19162255148264198</v>
      </c>
      <c r="R1920" s="1">
        <v>9</v>
      </c>
      <c r="S1920" s="1">
        <v>6.8</v>
      </c>
      <c r="T1920" s="1">
        <f t="shared" si="92"/>
        <v>2.8839193998137617E-2</v>
      </c>
      <c r="U1920" s="1">
        <v>2</v>
      </c>
      <c r="V1920" s="1">
        <v>6</v>
      </c>
      <c r="W1920" s="1">
        <v>4</v>
      </c>
      <c r="X1920" s="1">
        <v>0</v>
      </c>
      <c r="Y1920" s="1">
        <v>0</v>
      </c>
      <c r="Z1920" s="1">
        <v>0</v>
      </c>
      <c r="AA1920" s="1">
        <v>0</v>
      </c>
      <c r="AB1920" s="1">
        <v>0</v>
      </c>
      <c r="AC1920" s="1" t="s">
        <v>41</v>
      </c>
      <c r="AD1920" s="1" t="s">
        <v>51</v>
      </c>
      <c r="AE1920" s="1" t="s">
        <v>40</v>
      </c>
      <c r="AF1920" s="3">
        <v>4741286.5417999998</v>
      </c>
      <c r="AG1920" s="3">
        <v>2610011.6771999998</v>
      </c>
      <c r="AH1920" s="3">
        <v>-75.357501999999997</v>
      </c>
      <c r="AI1920" s="3">
        <v>9.5124040000000001</v>
      </c>
    </row>
    <row r="1921" spans="1:35" ht="15.75" hidden="1" customHeight="1" x14ac:dyDescent="0.25">
      <c r="A1921" s="1" t="s">
        <v>109</v>
      </c>
      <c r="B1921" s="1" t="s">
        <v>123</v>
      </c>
      <c r="C1921" s="1" t="s">
        <v>124</v>
      </c>
      <c r="D1921" s="1">
        <v>39</v>
      </c>
      <c r="E1921" s="1">
        <v>1676</v>
      </c>
      <c r="F1921" s="1" t="s">
        <v>48</v>
      </c>
      <c r="G1921" s="2">
        <v>45812</v>
      </c>
      <c r="H1921" s="1" t="s">
        <v>49</v>
      </c>
      <c r="I1921" s="1" t="s">
        <v>37</v>
      </c>
      <c r="J1921" s="1" t="s">
        <v>112</v>
      </c>
      <c r="K1921" s="1">
        <v>10</v>
      </c>
      <c r="L1921" s="1">
        <v>69</v>
      </c>
      <c r="M1921" s="1" t="s">
        <v>39</v>
      </c>
      <c r="N1921" s="1" t="s">
        <v>40</v>
      </c>
      <c r="O1921" s="1">
        <v>55.8</v>
      </c>
      <c r="P1921" s="35">
        <f t="shared" si="91"/>
        <v>0.55799999999999994</v>
      </c>
      <c r="Q1921" s="1">
        <f t="shared" si="90"/>
        <v>0.17761691649055519</v>
      </c>
      <c r="R1921" s="1">
        <v>9.5</v>
      </c>
      <c r="S1921" s="1">
        <v>7.4</v>
      </c>
      <c r="T1921" s="1">
        <f t="shared" si="92"/>
        <v>2.4777559850432448E-2</v>
      </c>
      <c r="U1921" s="1">
        <v>2</v>
      </c>
      <c r="V1921" s="1">
        <v>6</v>
      </c>
      <c r="W1921" s="1">
        <v>1</v>
      </c>
      <c r="X1921" s="1">
        <v>0</v>
      </c>
      <c r="Y1921" s="1">
        <v>0</v>
      </c>
      <c r="Z1921" s="1">
        <v>0</v>
      </c>
      <c r="AA1921" s="1">
        <v>0</v>
      </c>
      <c r="AB1921" s="1">
        <v>0</v>
      </c>
      <c r="AC1921" s="1" t="s">
        <v>41</v>
      </c>
      <c r="AD1921" s="1" t="s">
        <v>51</v>
      </c>
      <c r="AE1921" s="1" t="s">
        <v>40</v>
      </c>
      <c r="AF1921" s="3">
        <v>4741300.4787999997</v>
      </c>
      <c r="AG1921" s="3">
        <v>2610010.4763000002</v>
      </c>
      <c r="AH1921" s="3">
        <v>-75.357375000000005</v>
      </c>
      <c r="AI1921" s="3">
        <v>9.5123940010000005</v>
      </c>
    </row>
    <row r="1922" spans="1:35" ht="15.75" hidden="1" customHeight="1" x14ac:dyDescent="0.25">
      <c r="A1922" s="1" t="s">
        <v>109</v>
      </c>
      <c r="B1922" s="1" t="s">
        <v>123</v>
      </c>
      <c r="C1922" s="1" t="s">
        <v>124</v>
      </c>
      <c r="D1922" s="1">
        <v>39</v>
      </c>
      <c r="E1922" s="1">
        <v>1677</v>
      </c>
      <c r="F1922" s="1" t="s">
        <v>48</v>
      </c>
      <c r="G1922" s="2">
        <v>45812</v>
      </c>
      <c r="H1922" s="1" t="s">
        <v>49</v>
      </c>
      <c r="I1922" s="1" t="s">
        <v>37</v>
      </c>
      <c r="J1922" s="1" t="s">
        <v>112</v>
      </c>
      <c r="K1922" s="1">
        <v>10</v>
      </c>
      <c r="L1922" s="1">
        <v>70</v>
      </c>
      <c r="M1922" s="1" t="s">
        <v>39</v>
      </c>
      <c r="N1922" s="1" t="s">
        <v>40</v>
      </c>
      <c r="O1922" s="1">
        <v>49.2</v>
      </c>
      <c r="P1922" s="35">
        <f t="shared" si="91"/>
        <v>0.49200000000000005</v>
      </c>
      <c r="Q1922" s="1">
        <f t="shared" si="90"/>
        <v>0.15660846400242504</v>
      </c>
      <c r="R1922" s="1">
        <v>8.8000000000000007</v>
      </c>
      <c r="S1922" s="1">
        <v>6.5</v>
      </c>
      <c r="T1922" s="1">
        <f t="shared" si="92"/>
        <v>1.9262841072298281E-2</v>
      </c>
      <c r="U1922" s="1">
        <v>1</v>
      </c>
      <c r="V1922" s="1">
        <v>5</v>
      </c>
      <c r="W1922" s="1">
        <v>0</v>
      </c>
      <c r="X1922" s="1">
        <v>0</v>
      </c>
      <c r="Y1922" s="1">
        <v>0</v>
      </c>
      <c r="Z1922" s="1">
        <v>0</v>
      </c>
      <c r="AA1922" s="1">
        <v>0</v>
      </c>
      <c r="AB1922" s="1">
        <v>0</v>
      </c>
      <c r="AC1922" s="1" t="s">
        <v>41</v>
      </c>
      <c r="AD1922" s="1" t="s">
        <v>51</v>
      </c>
      <c r="AE1922" s="1" t="s">
        <v>40</v>
      </c>
      <c r="AF1922" s="3">
        <v>4741301.1239999998</v>
      </c>
      <c r="AG1922" s="3">
        <v>2610008.4808999998</v>
      </c>
      <c r="AH1922" s="3">
        <v>-75.357369000000006</v>
      </c>
      <c r="AI1922" s="3">
        <v>9.5123759999999997</v>
      </c>
    </row>
    <row r="1923" spans="1:35" ht="15.75" hidden="1" customHeight="1" x14ac:dyDescent="0.25">
      <c r="A1923" s="1" t="s">
        <v>109</v>
      </c>
      <c r="B1923" s="1" t="s">
        <v>123</v>
      </c>
      <c r="C1923" s="1" t="s">
        <v>124</v>
      </c>
      <c r="D1923" s="1">
        <v>39</v>
      </c>
      <c r="E1923" s="1">
        <v>1678</v>
      </c>
      <c r="F1923" s="1" t="s">
        <v>48</v>
      </c>
      <c r="G1923" s="2">
        <v>45812</v>
      </c>
      <c r="H1923" s="1" t="s">
        <v>49</v>
      </c>
      <c r="I1923" s="1" t="s">
        <v>37</v>
      </c>
      <c r="J1923" s="1" t="s">
        <v>112</v>
      </c>
      <c r="K1923" s="1">
        <v>10</v>
      </c>
      <c r="L1923" s="1">
        <v>71</v>
      </c>
      <c r="M1923" s="1" t="s">
        <v>39</v>
      </c>
      <c r="N1923" s="1" t="s">
        <v>40</v>
      </c>
      <c r="O1923" s="1">
        <v>45.2</v>
      </c>
      <c r="P1923" s="35">
        <f t="shared" si="91"/>
        <v>0.45200000000000001</v>
      </c>
      <c r="Q1923" s="1">
        <f t="shared" si="90"/>
        <v>0.1438760685550734</v>
      </c>
      <c r="R1923" s="1">
        <v>8.1999999999999993</v>
      </c>
      <c r="S1923" s="1">
        <v>6</v>
      </c>
      <c r="T1923" s="1">
        <f t="shared" si="92"/>
        <v>1.6257995746723295E-2</v>
      </c>
      <c r="U1923" s="1">
        <v>2</v>
      </c>
      <c r="V1923" s="1">
        <v>6</v>
      </c>
      <c r="W1923" s="1">
        <v>0</v>
      </c>
      <c r="X1923" s="1">
        <v>0</v>
      </c>
      <c r="Y1923" s="1">
        <v>0</v>
      </c>
      <c r="Z1923" s="1">
        <v>0</v>
      </c>
      <c r="AA1923" s="1">
        <v>0</v>
      </c>
      <c r="AB1923" s="1">
        <v>0</v>
      </c>
      <c r="AC1923" s="1" t="s">
        <v>41</v>
      </c>
      <c r="AD1923" s="1" t="s">
        <v>51</v>
      </c>
      <c r="AE1923" s="1" t="s">
        <v>40</v>
      </c>
      <c r="AF1923" s="3">
        <v>4741297.6179999998</v>
      </c>
      <c r="AG1923" s="3">
        <v>2610009.6107999999</v>
      </c>
      <c r="AH1923" s="3">
        <v>-75.357400999999996</v>
      </c>
      <c r="AI1923" s="3">
        <v>9.5123859999999993</v>
      </c>
    </row>
    <row r="1924" spans="1:35" ht="15.75" hidden="1" customHeight="1" x14ac:dyDescent="0.25">
      <c r="A1924" s="1" t="s">
        <v>109</v>
      </c>
      <c r="B1924" s="1" t="s">
        <v>123</v>
      </c>
      <c r="C1924" s="1" t="s">
        <v>124</v>
      </c>
      <c r="D1924" s="1">
        <v>39</v>
      </c>
      <c r="E1924" s="1">
        <v>1680</v>
      </c>
      <c r="F1924" s="1" t="s">
        <v>48</v>
      </c>
      <c r="G1924" s="2">
        <v>45812</v>
      </c>
      <c r="H1924" s="1" t="s">
        <v>49</v>
      </c>
      <c r="I1924" s="1" t="s">
        <v>37</v>
      </c>
      <c r="J1924" s="1" t="s">
        <v>112</v>
      </c>
      <c r="K1924" s="1">
        <v>10</v>
      </c>
      <c r="L1924" s="1">
        <v>72</v>
      </c>
      <c r="M1924" s="1" t="s">
        <v>39</v>
      </c>
      <c r="N1924" s="1" t="s">
        <v>40</v>
      </c>
      <c r="O1924" s="1">
        <v>56</v>
      </c>
      <c r="P1924" s="35">
        <f t="shared" si="91"/>
        <v>0.56000000000000005</v>
      </c>
      <c r="Q1924" s="1">
        <f t="shared" si="90"/>
        <v>0.17825353626292281</v>
      </c>
      <c r="R1924" s="1">
        <v>9</v>
      </c>
      <c r="S1924" s="1">
        <v>7.2</v>
      </c>
      <c r="T1924" s="1">
        <f t="shared" si="92"/>
        <v>2.4955495076809196E-2</v>
      </c>
      <c r="U1924" s="1">
        <v>2</v>
      </c>
      <c r="V1924" s="1">
        <v>6</v>
      </c>
      <c r="W1924" s="1">
        <v>0</v>
      </c>
      <c r="X1924" s="1">
        <v>0</v>
      </c>
      <c r="Y1924" s="1">
        <v>0</v>
      </c>
      <c r="Z1924" s="1">
        <v>0</v>
      </c>
      <c r="AA1924" s="1">
        <v>0</v>
      </c>
      <c r="AB1924" s="1">
        <v>0</v>
      </c>
      <c r="AC1924" s="1" t="s">
        <v>41</v>
      </c>
      <c r="AD1924" s="1" t="s">
        <v>51</v>
      </c>
      <c r="AE1924" s="1" t="s">
        <v>40</v>
      </c>
      <c r="AF1924" s="3">
        <v>4741300.5277000004</v>
      </c>
      <c r="AG1924" s="3">
        <v>2610017.6655999999</v>
      </c>
      <c r="AH1924" s="3">
        <v>-75.357375000000005</v>
      </c>
      <c r="AI1924" s="3">
        <v>9.5124589999999998</v>
      </c>
    </row>
    <row r="1925" spans="1:35" ht="15.75" hidden="1" customHeight="1" x14ac:dyDescent="0.25">
      <c r="A1925" s="1" t="s">
        <v>109</v>
      </c>
      <c r="B1925" s="1" t="s">
        <v>123</v>
      </c>
      <c r="C1925" s="1" t="s">
        <v>124</v>
      </c>
      <c r="D1925" s="1">
        <v>39</v>
      </c>
      <c r="E1925" s="1">
        <v>1681</v>
      </c>
      <c r="F1925" s="1" t="s">
        <v>48</v>
      </c>
      <c r="G1925" s="2">
        <v>45812</v>
      </c>
      <c r="H1925" s="1" t="s">
        <v>49</v>
      </c>
      <c r="I1925" s="1" t="s">
        <v>37</v>
      </c>
      <c r="J1925" s="1" t="s">
        <v>112</v>
      </c>
      <c r="K1925" s="1">
        <v>10</v>
      </c>
      <c r="L1925" s="1">
        <v>73</v>
      </c>
      <c r="M1925" s="1" t="s">
        <v>39</v>
      </c>
      <c r="N1925" s="1" t="s">
        <v>40</v>
      </c>
      <c r="O1925" s="1">
        <v>52.5</v>
      </c>
      <c r="P1925" s="35">
        <f t="shared" si="91"/>
        <v>0.52500000000000002</v>
      </c>
      <c r="Q1925" s="1">
        <f t="shared" si="90"/>
        <v>0.16711269024649011</v>
      </c>
      <c r="R1925" s="1">
        <v>10.8</v>
      </c>
      <c r="S1925" s="1">
        <v>8.5</v>
      </c>
      <c r="T1925" s="1">
        <f t="shared" si="92"/>
        <v>2.1933540594851829E-2</v>
      </c>
      <c r="U1925" s="1">
        <v>3</v>
      </c>
      <c r="V1925" s="1">
        <v>7</v>
      </c>
      <c r="W1925" s="1">
        <v>0</v>
      </c>
      <c r="X1925" s="1">
        <v>0</v>
      </c>
      <c r="Y1925" s="1">
        <v>0</v>
      </c>
      <c r="Z1925" s="1">
        <v>0</v>
      </c>
      <c r="AA1925" s="1">
        <v>0</v>
      </c>
      <c r="AB1925" s="1">
        <v>0</v>
      </c>
      <c r="AC1925" s="1" t="s">
        <v>41</v>
      </c>
      <c r="AD1925" s="1" t="s">
        <v>51</v>
      </c>
      <c r="AE1925" s="1" t="s">
        <v>40</v>
      </c>
      <c r="AF1925" s="3">
        <v>4741301.5022999998</v>
      </c>
      <c r="AG1925" s="3">
        <v>2610015.6680000001</v>
      </c>
      <c r="AH1925" s="3">
        <v>-75.357365999999999</v>
      </c>
      <c r="AI1925" s="3">
        <v>9.5124410000000008</v>
      </c>
    </row>
    <row r="1926" spans="1:35" ht="15.75" hidden="1" customHeight="1" x14ac:dyDescent="0.25">
      <c r="A1926" s="1" t="s">
        <v>109</v>
      </c>
      <c r="B1926" s="1" t="s">
        <v>123</v>
      </c>
      <c r="C1926" s="1" t="s">
        <v>124</v>
      </c>
      <c r="D1926" s="1">
        <v>39</v>
      </c>
      <c r="E1926" s="1">
        <v>1682</v>
      </c>
      <c r="F1926" s="1" t="s">
        <v>48</v>
      </c>
      <c r="G1926" s="2">
        <v>45812</v>
      </c>
      <c r="H1926" s="1" t="s">
        <v>49</v>
      </c>
      <c r="I1926" s="1" t="s">
        <v>37</v>
      </c>
      <c r="J1926" s="1" t="s">
        <v>112</v>
      </c>
      <c r="K1926" s="1">
        <v>10</v>
      </c>
      <c r="L1926" s="1">
        <v>74</v>
      </c>
      <c r="M1926" s="1" t="s">
        <v>39</v>
      </c>
      <c r="N1926" s="1" t="s">
        <v>40</v>
      </c>
      <c r="O1926" s="1">
        <v>56.5</v>
      </c>
      <c r="P1926" s="35">
        <f t="shared" si="91"/>
        <v>0.56499999999999995</v>
      </c>
      <c r="Q1926" s="1">
        <f t="shared" si="90"/>
        <v>0.17984508569384172</v>
      </c>
      <c r="R1926" s="1">
        <v>7.7</v>
      </c>
      <c r="S1926" s="1">
        <v>5.3</v>
      </c>
      <c r="T1926" s="1">
        <f t="shared" si="92"/>
        <v>2.5403118354255141E-2</v>
      </c>
      <c r="U1926" s="1">
        <v>1</v>
      </c>
      <c r="V1926" s="1">
        <v>5</v>
      </c>
      <c r="W1926" s="1">
        <v>0</v>
      </c>
      <c r="X1926" s="1">
        <v>0</v>
      </c>
      <c r="Y1926" s="1">
        <v>0</v>
      </c>
      <c r="Z1926" s="1">
        <v>0</v>
      </c>
      <c r="AA1926" s="1">
        <v>0</v>
      </c>
      <c r="AB1926" s="1">
        <v>0</v>
      </c>
      <c r="AC1926" s="1" t="s">
        <v>41</v>
      </c>
      <c r="AD1926" s="1" t="s">
        <v>51</v>
      </c>
      <c r="AE1926" s="1" t="s">
        <v>40</v>
      </c>
      <c r="AF1926" s="3">
        <v>4741301.6361999996</v>
      </c>
      <c r="AG1926" s="3">
        <v>2610019.2066000002</v>
      </c>
      <c r="AH1926" s="3">
        <v>-75.357365000000001</v>
      </c>
      <c r="AI1926" s="3">
        <v>9.512473</v>
      </c>
    </row>
    <row r="1927" spans="1:35" ht="15.75" hidden="1" customHeight="1" x14ac:dyDescent="0.25">
      <c r="A1927" s="1" t="s">
        <v>109</v>
      </c>
      <c r="B1927" s="1" t="s">
        <v>123</v>
      </c>
      <c r="C1927" s="1" t="s">
        <v>124</v>
      </c>
      <c r="D1927" s="1">
        <v>39</v>
      </c>
      <c r="E1927" s="1" t="s">
        <v>40</v>
      </c>
      <c r="F1927" s="1" t="s">
        <v>48</v>
      </c>
      <c r="G1927" s="2">
        <v>45812</v>
      </c>
      <c r="H1927" s="1" t="s">
        <v>49</v>
      </c>
      <c r="I1927" s="1" t="s">
        <v>37</v>
      </c>
      <c r="J1927" s="1" t="s">
        <v>112</v>
      </c>
      <c r="K1927" s="1">
        <v>10</v>
      </c>
      <c r="L1927" s="1">
        <v>75</v>
      </c>
      <c r="M1927" s="1" t="s">
        <v>47</v>
      </c>
      <c r="N1927" s="1">
        <v>1</v>
      </c>
      <c r="O1927" s="1" t="s">
        <v>40</v>
      </c>
      <c r="P1927" s="35"/>
      <c r="Q1927" s="1"/>
      <c r="R1927" s="1">
        <v>0.14000000000000001</v>
      </c>
      <c r="S1927" s="1" t="s">
        <v>40</v>
      </c>
      <c r="T1927" s="1">
        <f t="shared" si="92"/>
        <v>0</v>
      </c>
      <c r="U1927" s="1" t="s">
        <v>40</v>
      </c>
      <c r="V1927" s="1" t="s">
        <v>40</v>
      </c>
      <c r="W1927" s="1"/>
      <c r="X1927" s="1"/>
      <c r="Y1927" s="1"/>
      <c r="Z1927" s="1"/>
      <c r="AA1927" s="1"/>
      <c r="AB1927" s="1"/>
      <c r="AC1927" s="1" t="s">
        <v>41</v>
      </c>
      <c r="AD1927" s="1" t="s">
        <v>51</v>
      </c>
      <c r="AE1927" s="1" t="s">
        <v>40</v>
      </c>
    </row>
    <row r="1928" spans="1:35" ht="15.75" hidden="1" customHeight="1" x14ac:dyDescent="0.25">
      <c r="A1928" s="1" t="s">
        <v>109</v>
      </c>
      <c r="B1928" s="1" t="s">
        <v>125</v>
      </c>
      <c r="C1928" s="1" t="s">
        <v>126</v>
      </c>
      <c r="D1928" s="1">
        <v>40</v>
      </c>
      <c r="E1928" s="1">
        <v>1683</v>
      </c>
      <c r="F1928" s="1" t="s">
        <v>115</v>
      </c>
      <c r="G1928" s="2">
        <v>45813</v>
      </c>
      <c r="H1928" s="1" t="s">
        <v>49</v>
      </c>
      <c r="I1928" s="1" t="s">
        <v>50</v>
      </c>
      <c r="J1928" s="1" t="s">
        <v>112</v>
      </c>
      <c r="K1928" s="1">
        <v>1</v>
      </c>
      <c r="L1928" s="1">
        <v>1</v>
      </c>
      <c r="M1928" s="1" t="s">
        <v>39</v>
      </c>
      <c r="N1928" s="1" t="s">
        <v>40</v>
      </c>
      <c r="O1928" s="1">
        <v>45.6</v>
      </c>
      <c r="P1928" s="35">
        <f t="shared" si="91"/>
        <v>0.45600000000000002</v>
      </c>
      <c r="Q1928" s="1">
        <f t="shared" si="90"/>
        <v>0.14514930809980855</v>
      </c>
      <c r="R1928" s="1">
        <v>10.5</v>
      </c>
      <c r="S1928" s="1">
        <v>8.5</v>
      </c>
      <c r="T1928" s="1">
        <f t="shared" si="92"/>
        <v>1.6547021123378174E-2</v>
      </c>
      <c r="U1928" s="1">
        <v>0</v>
      </c>
      <c r="V1928" s="1">
        <v>5</v>
      </c>
      <c r="W1928" s="1">
        <v>3</v>
      </c>
      <c r="X1928" s="1">
        <v>0</v>
      </c>
      <c r="Y1928" s="1">
        <v>1</v>
      </c>
      <c r="Z1928" s="1">
        <v>0</v>
      </c>
      <c r="AA1928" s="1">
        <v>0</v>
      </c>
      <c r="AB1928" s="1">
        <v>3</v>
      </c>
      <c r="AC1928" s="1" t="s">
        <v>41</v>
      </c>
      <c r="AD1928" s="1" t="s">
        <v>87</v>
      </c>
      <c r="AE1928" s="1" t="s">
        <v>40</v>
      </c>
      <c r="AF1928" s="3">
        <v>4751133.2041999996</v>
      </c>
      <c r="AG1928" s="3">
        <v>2574707.7565000001</v>
      </c>
      <c r="AH1928" s="3">
        <v>-75.265756999999994</v>
      </c>
      <c r="AI1928" s="3">
        <v>9.1938010000000006</v>
      </c>
    </row>
    <row r="1929" spans="1:35" ht="15.75" hidden="1" customHeight="1" x14ac:dyDescent="0.25">
      <c r="A1929" s="1" t="s">
        <v>109</v>
      </c>
      <c r="B1929" s="1" t="s">
        <v>125</v>
      </c>
      <c r="C1929" s="1" t="s">
        <v>126</v>
      </c>
      <c r="D1929" s="1">
        <v>40</v>
      </c>
      <c r="E1929" s="1">
        <v>1684</v>
      </c>
      <c r="F1929" s="1" t="s">
        <v>115</v>
      </c>
      <c r="G1929" s="2">
        <v>45813</v>
      </c>
      <c r="H1929" s="1" t="s">
        <v>49</v>
      </c>
      <c r="I1929" s="1" t="s">
        <v>50</v>
      </c>
      <c r="J1929" s="1" t="s">
        <v>112</v>
      </c>
      <c r="K1929" s="1">
        <v>1</v>
      </c>
      <c r="L1929" s="1">
        <v>2</v>
      </c>
      <c r="M1929" s="1" t="s">
        <v>39</v>
      </c>
      <c r="N1929" s="1" t="s">
        <v>40</v>
      </c>
      <c r="O1929" s="1">
        <v>52.3</v>
      </c>
      <c r="P1929" s="35">
        <f t="shared" si="91"/>
        <v>0.52300000000000002</v>
      </c>
      <c r="Q1929" s="1">
        <f t="shared" si="90"/>
        <v>0.16647607047412252</v>
      </c>
      <c r="R1929" s="1">
        <v>12</v>
      </c>
      <c r="S1929" s="1">
        <v>9.1999999999999993</v>
      </c>
      <c r="T1929" s="1">
        <f t="shared" si="92"/>
        <v>2.1766746214491522E-2</v>
      </c>
      <c r="U1929" s="1">
        <v>0</v>
      </c>
      <c r="V1929" s="1">
        <v>5</v>
      </c>
      <c r="W1929" s="1">
        <v>4</v>
      </c>
      <c r="X1929" s="1">
        <v>0</v>
      </c>
      <c r="Y1929" s="1">
        <v>0</v>
      </c>
      <c r="Z1929" s="1">
        <v>0</v>
      </c>
      <c r="AA1929" s="1">
        <v>0</v>
      </c>
      <c r="AB1929" s="1">
        <v>3</v>
      </c>
      <c r="AC1929" s="1" t="s">
        <v>41</v>
      </c>
      <c r="AD1929" s="1" t="s">
        <v>87</v>
      </c>
      <c r="AE1929" s="1" t="s">
        <v>40</v>
      </c>
      <c r="AF1929" s="3">
        <v>4751137.6804999998</v>
      </c>
      <c r="AG1929" s="3">
        <v>2574703.0828999998</v>
      </c>
      <c r="AH1929" s="3">
        <v>-75.265715999999998</v>
      </c>
      <c r="AI1929" s="3">
        <v>9.193759</v>
      </c>
    </row>
    <row r="1930" spans="1:35" ht="15.75" hidden="1" customHeight="1" x14ac:dyDescent="0.25">
      <c r="A1930" s="1" t="s">
        <v>109</v>
      </c>
      <c r="B1930" s="1" t="s">
        <v>125</v>
      </c>
      <c r="C1930" s="1" t="s">
        <v>126</v>
      </c>
      <c r="D1930" s="1">
        <v>40</v>
      </c>
      <c r="E1930" s="1">
        <v>1685</v>
      </c>
      <c r="F1930" s="1" t="s">
        <v>115</v>
      </c>
      <c r="G1930" s="2">
        <v>45813</v>
      </c>
      <c r="H1930" s="1" t="s">
        <v>49</v>
      </c>
      <c r="I1930" s="1" t="s">
        <v>50</v>
      </c>
      <c r="J1930" s="1" t="s">
        <v>112</v>
      </c>
      <c r="K1930" s="1">
        <v>1</v>
      </c>
      <c r="L1930" s="1">
        <v>3</v>
      </c>
      <c r="M1930" s="1" t="s">
        <v>43</v>
      </c>
      <c r="N1930" s="1" t="s">
        <v>40</v>
      </c>
      <c r="O1930" s="1">
        <v>47</v>
      </c>
      <c r="P1930" s="35">
        <f t="shared" si="91"/>
        <v>0.47</v>
      </c>
      <c r="Q1930" s="1">
        <f t="shared" si="90"/>
        <v>0.14960564650638161</v>
      </c>
      <c r="R1930" s="1">
        <v>5.5</v>
      </c>
      <c r="S1930" s="1">
        <v>3.2</v>
      </c>
      <c r="T1930" s="1">
        <f t="shared" si="92"/>
        <v>1.7578663464499839E-2</v>
      </c>
      <c r="U1930" s="1">
        <v>0</v>
      </c>
      <c r="V1930" s="1">
        <v>4</v>
      </c>
      <c r="W1930" s="1">
        <v>0</v>
      </c>
      <c r="X1930" s="1">
        <v>0</v>
      </c>
      <c r="Y1930" s="1">
        <v>0</v>
      </c>
      <c r="Z1930" s="1">
        <v>0</v>
      </c>
      <c r="AA1930" s="1">
        <v>0</v>
      </c>
      <c r="AB1930" s="1">
        <v>0</v>
      </c>
      <c r="AC1930" s="1" t="s">
        <v>41</v>
      </c>
      <c r="AD1930" s="1" t="s">
        <v>87</v>
      </c>
      <c r="AE1930" s="1" t="s">
        <v>127</v>
      </c>
      <c r="AF1930" s="3">
        <v>4751140.7665999997</v>
      </c>
      <c r="AG1930" s="3">
        <v>2574704.5013000001</v>
      </c>
      <c r="AH1930" s="3">
        <v>-75.265687999999997</v>
      </c>
      <c r="AI1930" s="3">
        <v>9.1937720009999992</v>
      </c>
    </row>
    <row r="1931" spans="1:35" ht="15.75" hidden="1" customHeight="1" x14ac:dyDescent="0.25">
      <c r="A1931" s="1" t="s">
        <v>109</v>
      </c>
      <c r="B1931" s="1" t="s">
        <v>125</v>
      </c>
      <c r="C1931" s="1" t="s">
        <v>126</v>
      </c>
      <c r="D1931" s="1">
        <v>40</v>
      </c>
      <c r="E1931" s="1">
        <v>1686</v>
      </c>
      <c r="F1931" s="1" t="s">
        <v>115</v>
      </c>
      <c r="G1931" s="2">
        <v>45813</v>
      </c>
      <c r="H1931" s="1" t="s">
        <v>49</v>
      </c>
      <c r="I1931" s="1" t="s">
        <v>50</v>
      </c>
      <c r="J1931" s="1" t="s">
        <v>112</v>
      </c>
      <c r="K1931" s="1">
        <v>1</v>
      </c>
      <c r="L1931" s="1">
        <v>4</v>
      </c>
      <c r="M1931" s="1" t="s">
        <v>39</v>
      </c>
      <c r="N1931" s="1" t="s">
        <v>40</v>
      </c>
      <c r="O1931" s="1">
        <v>46.7</v>
      </c>
      <c r="P1931" s="35">
        <f t="shared" si="91"/>
        <v>0.46700000000000003</v>
      </c>
      <c r="Q1931" s="1">
        <f t="shared" si="90"/>
        <v>0.14865071684783027</v>
      </c>
      <c r="R1931" s="1">
        <v>12</v>
      </c>
      <c r="S1931" s="1">
        <v>9.8000000000000007</v>
      </c>
      <c r="T1931" s="1">
        <f t="shared" si="92"/>
        <v>1.7354971191984186E-2</v>
      </c>
      <c r="U1931" s="1">
        <v>0</v>
      </c>
      <c r="V1931" s="1">
        <v>4</v>
      </c>
      <c r="W1931" s="1">
        <v>2</v>
      </c>
      <c r="X1931" s="1">
        <v>0</v>
      </c>
      <c r="Y1931" s="1">
        <v>0</v>
      </c>
      <c r="Z1931" s="1">
        <v>0</v>
      </c>
      <c r="AA1931" s="1">
        <v>0</v>
      </c>
      <c r="AB1931" s="1">
        <v>0</v>
      </c>
      <c r="AC1931" s="1" t="s">
        <v>41</v>
      </c>
      <c r="AD1931" s="1" t="s">
        <v>87</v>
      </c>
      <c r="AE1931" s="1" t="s">
        <v>40</v>
      </c>
      <c r="AF1931" s="3">
        <v>4751137.7216999996</v>
      </c>
      <c r="AG1931" s="3">
        <v>2574709.6082000001</v>
      </c>
      <c r="AH1931" s="3">
        <v>-75.265715999999998</v>
      </c>
      <c r="AI1931" s="3">
        <v>9.1938180010000004</v>
      </c>
    </row>
    <row r="1932" spans="1:35" ht="15.75" hidden="1" customHeight="1" x14ac:dyDescent="0.25">
      <c r="A1932" s="1" t="s">
        <v>109</v>
      </c>
      <c r="B1932" s="1" t="s">
        <v>125</v>
      </c>
      <c r="C1932" s="1" t="s">
        <v>126</v>
      </c>
      <c r="D1932" s="1">
        <v>40</v>
      </c>
      <c r="E1932" s="1">
        <v>1687</v>
      </c>
      <c r="F1932" s="1" t="s">
        <v>115</v>
      </c>
      <c r="G1932" s="2">
        <v>45813</v>
      </c>
      <c r="H1932" s="1" t="s">
        <v>49</v>
      </c>
      <c r="I1932" s="1" t="s">
        <v>50</v>
      </c>
      <c r="J1932" s="1" t="s">
        <v>112</v>
      </c>
      <c r="K1932" s="1">
        <v>1</v>
      </c>
      <c r="L1932" s="1">
        <v>5</v>
      </c>
      <c r="M1932" s="1" t="s">
        <v>39</v>
      </c>
      <c r="N1932" s="1" t="s">
        <v>40</v>
      </c>
      <c r="O1932" s="1">
        <v>50.1</v>
      </c>
      <c r="P1932" s="35">
        <f t="shared" si="91"/>
        <v>0.501</v>
      </c>
      <c r="Q1932" s="1">
        <f t="shared" si="90"/>
        <v>0.15947325297807913</v>
      </c>
      <c r="R1932" s="1">
        <v>11</v>
      </c>
      <c r="S1932" s="1">
        <v>8.8000000000000007</v>
      </c>
      <c r="T1932" s="1">
        <f t="shared" si="92"/>
        <v>1.997402493550441E-2</v>
      </c>
      <c r="U1932" s="1">
        <v>0</v>
      </c>
      <c r="V1932" s="1">
        <v>5</v>
      </c>
      <c r="W1932" s="1">
        <v>1</v>
      </c>
      <c r="X1932" s="1">
        <v>0</v>
      </c>
      <c r="Y1932" s="1">
        <v>0</v>
      </c>
      <c r="Z1932" s="1">
        <v>0</v>
      </c>
      <c r="AA1932" s="1">
        <v>0</v>
      </c>
      <c r="AB1932" s="1">
        <v>1</v>
      </c>
      <c r="AC1932" s="1" t="s">
        <v>41</v>
      </c>
      <c r="AD1932" s="1" t="s">
        <v>87</v>
      </c>
      <c r="AE1932" s="1" t="s">
        <v>40</v>
      </c>
      <c r="AF1932" s="3">
        <v>4751140.5650000004</v>
      </c>
      <c r="AG1932" s="3">
        <v>2574707.3782000002</v>
      </c>
      <c r="AH1932" s="3">
        <v>-75.265690000000006</v>
      </c>
      <c r="AI1932" s="3">
        <v>9.1937980009999993</v>
      </c>
    </row>
    <row r="1933" spans="1:35" ht="15.75" hidden="1" customHeight="1" x14ac:dyDescent="0.25">
      <c r="A1933" s="1" t="s">
        <v>109</v>
      </c>
      <c r="B1933" s="1" t="s">
        <v>125</v>
      </c>
      <c r="C1933" s="1" t="s">
        <v>126</v>
      </c>
      <c r="D1933" s="1">
        <v>40</v>
      </c>
      <c r="E1933" s="1">
        <v>1688</v>
      </c>
      <c r="F1933" s="1" t="s">
        <v>115</v>
      </c>
      <c r="G1933" s="2">
        <v>45813</v>
      </c>
      <c r="H1933" s="1" t="s">
        <v>49</v>
      </c>
      <c r="I1933" s="1" t="s">
        <v>50</v>
      </c>
      <c r="J1933" s="1" t="s">
        <v>112</v>
      </c>
      <c r="K1933" s="1">
        <v>1</v>
      </c>
      <c r="L1933" s="1">
        <v>6</v>
      </c>
      <c r="M1933" s="1" t="s">
        <v>39</v>
      </c>
      <c r="N1933" s="1" t="s">
        <v>40</v>
      </c>
      <c r="O1933" s="1">
        <v>47.5</v>
      </c>
      <c r="P1933" s="35">
        <f t="shared" si="91"/>
        <v>0.47499999999999998</v>
      </c>
      <c r="Q1933" s="1">
        <f t="shared" si="90"/>
        <v>0.15119719593730058</v>
      </c>
      <c r="R1933" s="1">
        <v>8.8000000000000007</v>
      </c>
      <c r="S1933" s="1">
        <v>6.6</v>
      </c>
      <c r="T1933" s="1">
        <f t="shared" si="92"/>
        <v>1.7954667017554445E-2</v>
      </c>
      <c r="U1933" s="1">
        <v>0</v>
      </c>
      <c r="V1933" s="1">
        <v>5</v>
      </c>
      <c r="W1933" s="1">
        <v>0</v>
      </c>
      <c r="X1933" s="1">
        <v>0</v>
      </c>
      <c r="Y1933" s="1">
        <v>0</v>
      </c>
      <c r="Z1933" s="1">
        <v>0</v>
      </c>
      <c r="AA1933" s="1">
        <v>0</v>
      </c>
      <c r="AB1933" s="1">
        <v>0</v>
      </c>
      <c r="AC1933" s="1" t="s">
        <v>41</v>
      </c>
      <c r="AD1933" s="1" t="s">
        <v>87</v>
      </c>
      <c r="AE1933" s="1" t="s">
        <v>40</v>
      </c>
      <c r="AF1933" s="3">
        <v>4751138.5470000003</v>
      </c>
      <c r="AG1933" s="3">
        <v>2574701.0866</v>
      </c>
      <c r="AH1933" s="3">
        <v>-75.265708000000004</v>
      </c>
      <c r="AI1933" s="3">
        <v>9.1937409999999993</v>
      </c>
    </row>
    <row r="1934" spans="1:35" ht="15.75" hidden="1" customHeight="1" x14ac:dyDescent="0.25">
      <c r="A1934" s="1" t="s">
        <v>109</v>
      </c>
      <c r="B1934" s="1" t="s">
        <v>125</v>
      </c>
      <c r="C1934" s="1" t="s">
        <v>126</v>
      </c>
      <c r="D1934" s="1">
        <v>40</v>
      </c>
      <c r="E1934" s="1">
        <v>1689</v>
      </c>
      <c r="F1934" s="1" t="s">
        <v>115</v>
      </c>
      <c r="G1934" s="2">
        <v>45813</v>
      </c>
      <c r="H1934" s="1" t="s">
        <v>49</v>
      </c>
      <c r="I1934" s="1" t="s">
        <v>50</v>
      </c>
      <c r="J1934" s="1" t="s">
        <v>112</v>
      </c>
      <c r="K1934" s="1">
        <v>1</v>
      </c>
      <c r="L1934" s="1">
        <v>7</v>
      </c>
      <c r="M1934" s="1" t="s">
        <v>39</v>
      </c>
      <c r="N1934" s="1" t="s">
        <v>40</v>
      </c>
      <c r="O1934" s="1">
        <v>48.9</v>
      </c>
      <c r="P1934" s="35">
        <f t="shared" si="91"/>
        <v>0.48899999999999999</v>
      </c>
      <c r="Q1934" s="1">
        <f t="shared" si="90"/>
        <v>0.15565353434387363</v>
      </c>
      <c r="R1934" s="1">
        <v>8.5</v>
      </c>
      <c r="S1934" s="1">
        <v>6</v>
      </c>
      <c r="T1934" s="1">
        <f t="shared" si="92"/>
        <v>1.9028644573538551E-2</v>
      </c>
      <c r="U1934" s="1">
        <v>0</v>
      </c>
      <c r="V1934" s="1">
        <v>4</v>
      </c>
      <c r="W1934" s="1">
        <v>0</v>
      </c>
      <c r="X1934" s="1">
        <v>0</v>
      </c>
      <c r="Y1934" s="1">
        <v>0</v>
      </c>
      <c r="Z1934" s="1">
        <v>0</v>
      </c>
      <c r="AA1934" s="1">
        <v>0</v>
      </c>
      <c r="AB1934" s="1">
        <v>0</v>
      </c>
      <c r="AC1934" s="1" t="s">
        <v>41</v>
      </c>
      <c r="AD1934" s="1" t="s">
        <v>87</v>
      </c>
      <c r="AE1934" s="1" t="s">
        <v>40</v>
      </c>
      <c r="AF1934" s="3">
        <v>4751143.2801000001</v>
      </c>
      <c r="AG1934" s="3">
        <v>2574702.2733</v>
      </c>
      <c r="AH1934" s="3">
        <v>-75.265664999999998</v>
      </c>
      <c r="AI1934" s="3">
        <v>9.1937519999999999</v>
      </c>
    </row>
    <row r="1935" spans="1:35" ht="15.75" hidden="1" customHeight="1" x14ac:dyDescent="0.25">
      <c r="A1935" s="1" t="s">
        <v>109</v>
      </c>
      <c r="B1935" s="1" t="s">
        <v>125</v>
      </c>
      <c r="C1935" s="1" t="s">
        <v>126</v>
      </c>
      <c r="D1935" s="1">
        <v>40</v>
      </c>
      <c r="E1935" s="1">
        <v>1690</v>
      </c>
      <c r="F1935" s="1" t="s">
        <v>115</v>
      </c>
      <c r="G1935" s="2">
        <v>45813</v>
      </c>
      <c r="H1935" s="1" t="s">
        <v>49</v>
      </c>
      <c r="I1935" s="1" t="s">
        <v>50</v>
      </c>
      <c r="J1935" s="1" t="s">
        <v>112</v>
      </c>
      <c r="K1935" s="1">
        <v>1</v>
      </c>
      <c r="L1935" s="1">
        <v>8</v>
      </c>
      <c r="M1935" s="1" t="s">
        <v>39</v>
      </c>
      <c r="N1935" s="1" t="s">
        <v>40</v>
      </c>
      <c r="O1935" s="1">
        <v>54.2</v>
      </c>
      <c r="P1935" s="35">
        <f t="shared" si="91"/>
        <v>0.54200000000000004</v>
      </c>
      <c r="Q1935" s="1">
        <f t="shared" si="90"/>
        <v>0.17252395831161457</v>
      </c>
      <c r="R1935" s="1">
        <v>9</v>
      </c>
      <c r="S1935" s="1">
        <v>7</v>
      </c>
      <c r="T1935" s="1">
        <f t="shared" si="92"/>
        <v>2.3376996351223776E-2</v>
      </c>
      <c r="U1935" s="1">
        <v>0</v>
      </c>
      <c r="V1935" s="1">
        <v>5</v>
      </c>
      <c r="W1935" s="1">
        <v>2</v>
      </c>
      <c r="X1935" s="1">
        <v>0</v>
      </c>
      <c r="Y1935" s="1">
        <v>0</v>
      </c>
      <c r="Z1935" s="1">
        <v>0</v>
      </c>
      <c r="AA1935" s="1">
        <v>0</v>
      </c>
      <c r="AB1935" s="1">
        <v>0</v>
      </c>
      <c r="AC1935" s="1" t="s">
        <v>41</v>
      </c>
      <c r="AD1935" s="1" t="s">
        <v>87</v>
      </c>
      <c r="AE1935" s="1" t="s">
        <v>40</v>
      </c>
      <c r="AF1935" s="3">
        <v>4751142.926</v>
      </c>
      <c r="AG1935" s="3">
        <v>2574698.4045000002</v>
      </c>
      <c r="AH1935" s="3">
        <v>-75.265668000000005</v>
      </c>
      <c r="AI1935" s="3">
        <v>9.1937169999999995</v>
      </c>
    </row>
    <row r="1936" spans="1:35" ht="15.75" hidden="1" customHeight="1" x14ac:dyDescent="0.25">
      <c r="A1936" s="1" t="s">
        <v>109</v>
      </c>
      <c r="B1936" s="1" t="s">
        <v>125</v>
      </c>
      <c r="C1936" s="1" t="s">
        <v>126</v>
      </c>
      <c r="D1936" s="1">
        <v>40</v>
      </c>
      <c r="E1936" s="1">
        <v>1691</v>
      </c>
      <c r="F1936" s="1" t="s">
        <v>115</v>
      </c>
      <c r="G1936" s="2">
        <v>45813</v>
      </c>
      <c r="H1936" s="1" t="s">
        <v>49</v>
      </c>
      <c r="I1936" s="1" t="s">
        <v>50</v>
      </c>
      <c r="J1936" s="1" t="s">
        <v>112</v>
      </c>
      <c r="K1936" s="1">
        <v>1</v>
      </c>
      <c r="L1936" s="1">
        <v>9</v>
      </c>
      <c r="M1936" s="1" t="s">
        <v>39</v>
      </c>
      <c r="N1936" s="1" t="s">
        <v>40</v>
      </c>
      <c r="O1936" s="1">
        <v>63.3</v>
      </c>
      <c r="P1936" s="35">
        <f t="shared" si="91"/>
        <v>0.63300000000000001</v>
      </c>
      <c r="Q1936" s="1">
        <f t="shared" si="90"/>
        <v>0.2014901579543395</v>
      </c>
      <c r="R1936" s="1">
        <v>11.2</v>
      </c>
      <c r="S1936" s="1">
        <v>9</v>
      </c>
      <c r="T1936" s="1">
        <f t="shared" si="92"/>
        <v>3.1885817496274227E-2</v>
      </c>
      <c r="U1936" s="1">
        <v>0</v>
      </c>
      <c r="V1936" s="1">
        <v>4</v>
      </c>
      <c r="W1936" s="1">
        <v>3</v>
      </c>
      <c r="X1936" s="1">
        <v>0</v>
      </c>
      <c r="Y1936" s="1">
        <v>0</v>
      </c>
      <c r="Z1936" s="1">
        <v>0</v>
      </c>
      <c r="AA1936" s="1">
        <v>0</v>
      </c>
      <c r="AB1936" s="1">
        <v>4</v>
      </c>
      <c r="AC1936" s="1" t="s">
        <v>41</v>
      </c>
      <c r="AD1936" s="1" t="s">
        <v>87</v>
      </c>
      <c r="AE1936" s="1" t="s">
        <v>40</v>
      </c>
      <c r="AF1936" s="3">
        <v>4751142.6381999999</v>
      </c>
      <c r="AG1936" s="3">
        <v>2574705.0424000002</v>
      </c>
      <c r="AH1936" s="3">
        <v>-75.265670999999998</v>
      </c>
      <c r="AI1936" s="3">
        <v>9.1937770000000008</v>
      </c>
    </row>
    <row r="1937" spans="1:35" ht="15.75" hidden="1" customHeight="1" x14ac:dyDescent="0.25">
      <c r="A1937" s="1" t="s">
        <v>109</v>
      </c>
      <c r="B1937" s="1" t="s">
        <v>125</v>
      </c>
      <c r="C1937" s="1" t="s">
        <v>126</v>
      </c>
      <c r="D1937" s="1">
        <v>40</v>
      </c>
      <c r="E1937" s="1">
        <v>1692</v>
      </c>
      <c r="F1937" s="1" t="s">
        <v>115</v>
      </c>
      <c r="G1937" s="2">
        <v>45813</v>
      </c>
      <c r="H1937" s="1" t="s">
        <v>49</v>
      </c>
      <c r="I1937" s="1" t="s">
        <v>50</v>
      </c>
      <c r="J1937" s="1" t="s">
        <v>112</v>
      </c>
      <c r="K1937" s="1">
        <v>1</v>
      </c>
      <c r="L1937" s="1">
        <v>10</v>
      </c>
      <c r="M1937" s="1" t="s">
        <v>39</v>
      </c>
      <c r="N1937" s="1" t="s">
        <v>40</v>
      </c>
      <c r="O1937" s="1">
        <v>44.5</v>
      </c>
      <c r="P1937" s="35">
        <f t="shared" si="91"/>
        <v>0.44500000000000001</v>
      </c>
      <c r="Q1937" s="1">
        <f t="shared" si="90"/>
        <v>0.14164789935178684</v>
      </c>
      <c r="R1937" s="1">
        <v>8.5</v>
      </c>
      <c r="S1937" s="1">
        <v>6.2</v>
      </c>
      <c r="T1937" s="1">
        <f t="shared" si="92"/>
        <v>1.5758328802886284E-2</v>
      </c>
      <c r="U1937" s="1">
        <v>0</v>
      </c>
      <c r="V1937" s="1">
        <v>4</v>
      </c>
      <c r="W1937" s="1">
        <v>0</v>
      </c>
      <c r="X1937" s="1">
        <v>0</v>
      </c>
      <c r="Y1937" s="1">
        <v>0</v>
      </c>
      <c r="Z1937" s="1">
        <v>0</v>
      </c>
      <c r="AA1937" s="1">
        <v>0</v>
      </c>
      <c r="AB1937" s="1">
        <v>0</v>
      </c>
      <c r="AC1937" s="1" t="s">
        <v>41</v>
      </c>
      <c r="AD1937" s="1" t="s">
        <v>87</v>
      </c>
      <c r="AE1937" s="1" t="s">
        <v>40</v>
      </c>
      <c r="AF1937" s="3">
        <v>4751145.9720999999</v>
      </c>
      <c r="AG1937" s="3">
        <v>2574710.8832</v>
      </c>
      <c r="AH1937" s="3">
        <v>-75.265641000000002</v>
      </c>
      <c r="AI1937" s="3">
        <v>9.1938300000000002</v>
      </c>
    </row>
    <row r="1938" spans="1:35" ht="15.75" hidden="1" customHeight="1" x14ac:dyDescent="0.25">
      <c r="A1938" s="1" t="s">
        <v>109</v>
      </c>
      <c r="B1938" s="1" t="s">
        <v>125</v>
      </c>
      <c r="C1938" s="1" t="s">
        <v>126</v>
      </c>
      <c r="D1938" s="1">
        <v>40</v>
      </c>
      <c r="E1938" s="1">
        <v>1693</v>
      </c>
      <c r="F1938" s="1" t="s">
        <v>115</v>
      </c>
      <c r="G1938" s="2">
        <v>45813</v>
      </c>
      <c r="H1938" s="1" t="s">
        <v>49</v>
      </c>
      <c r="I1938" s="1" t="s">
        <v>50</v>
      </c>
      <c r="J1938" s="1" t="s">
        <v>112</v>
      </c>
      <c r="K1938" s="1">
        <v>1</v>
      </c>
      <c r="L1938" s="1">
        <v>11</v>
      </c>
      <c r="M1938" s="1" t="s">
        <v>39</v>
      </c>
      <c r="N1938" s="1" t="s">
        <v>40</v>
      </c>
      <c r="O1938" s="1">
        <v>74</v>
      </c>
      <c r="P1938" s="35">
        <f t="shared" si="91"/>
        <v>0.74</v>
      </c>
      <c r="Q1938" s="1">
        <f t="shared" si="90"/>
        <v>0.2355493157760051</v>
      </c>
      <c r="R1938" s="1">
        <v>13</v>
      </c>
      <c r="S1938" s="1">
        <v>10.8</v>
      </c>
      <c r="T1938" s="1">
        <f t="shared" si="92"/>
        <v>4.3576623418560945E-2</v>
      </c>
      <c r="U1938" s="1">
        <v>0</v>
      </c>
      <c r="V1938" s="1">
        <v>5</v>
      </c>
      <c r="W1938" s="1">
        <v>3</v>
      </c>
      <c r="X1938" s="1">
        <v>0</v>
      </c>
      <c r="Y1938" s="1">
        <v>0</v>
      </c>
      <c r="Z1938" s="1">
        <v>0</v>
      </c>
      <c r="AA1938" s="1">
        <v>0</v>
      </c>
      <c r="AB1938" s="1">
        <v>4</v>
      </c>
      <c r="AC1938" s="1" t="s">
        <v>41</v>
      </c>
      <c r="AD1938" s="1" t="s">
        <v>87</v>
      </c>
      <c r="AE1938" s="1" t="s">
        <v>40</v>
      </c>
      <c r="AF1938" s="3">
        <v>4751142.9665000001</v>
      </c>
      <c r="AG1938" s="3">
        <v>2574704.8191999998</v>
      </c>
      <c r="AH1938" s="3">
        <v>-75.265668000000005</v>
      </c>
      <c r="AI1938" s="3">
        <v>9.1937750010000006</v>
      </c>
    </row>
    <row r="1939" spans="1:35" ht="15.75" hidden="1" customHeight="1" x14ac:dyDescent="0.25">
      <c r="A1939" s="1" t="s">
        <v>109</v>
      </c>
      <c r="B1939" s="1" t="s">
        <v>125</v>
      </c>
      <c r="C1939" s="1" t="s">
        <v>126</v>
      </c>
      <c r="D1939" s="1">
        <v>40</v>
      </c>
      <c r="E1939" s="1" t="s">
        <v>40</v>
      </c>
      <c r="F1939" s="1" t="s">
        <v>115</v>
      </c>
      <c r="G1939" s="2">
        <v>45813</v>
      </c>
      <c r="H1939" s="1" t="s">
        <v>49</v>
      </c>
      <c r="I1939" s="1" t="s">
        <v>50</v>
      </c>
      <c r="J1939" s="1" t="s">
        <v>112</v>
      </c>
      <c r="K1939" s="1">
        <v>1</v>
      </c>
      <c r="L1939" s="1">
        <v>12</v>
      </c>
      <c r="M1939" s="1" t="s">
        <v>47</v>
      </c>
      <c r="N1939" s="1">
        <v>1</v>
      </c>
      <c r="O1939" s="1" t="s">
        <v>40</v>
      </c>
      <c r="P1939" s="35"/>
      <c r="Q1939" s="1"/>
      <c r="R1939" s="1"/>
      <c r="S1939" s="1" t="s">
        <v>40</v>
      </c>
      <c r="T1939" s="1">
        <f t="shared" si="92"/>
        <v>0</v>
      </c>
      <c r="U1939" s="1" t="s">
        <v>40</v>
      </c>
      <c r="V1939" s="1" t="s">
        <v>40</v>
      </c>
      <c r="W1939" s="1"/>
      <c r="X1939" s="1"/>
      <c r="Y1939" s="1"/>
      <c r="Z1939" s="1"/>
      <c r="AA1939" s="1"/>
      <c r="AB1939" s="1"/>
      <c r="AC1939" s="1" t="s">
        <v>41</v>
      </c>
      <c r="AD1939" s="1" t="s">
        <v>87</v>
      </c>
      <c r="AE1939" s="1" t="s">
        <v>40</v>
      </c>
    </row>
    <row r="1940" spans="1:35" ht="15.75" hidden="1" customHeight="1" x14ac:dyDescent="0.25">
      <c r="A1940" s="1" t="s">
        <v>109</v>
      </c>
      <c r="B1940" s="1" t="s">
        <v>125</v>
      </c>
      <c r="C1940" s="1" t="s">
        <v>126</v>
      </c>
      <c r="D1940" s="1">
        <v>40</v>
      </c>
      <c r="E1940" s="1">
        <v>1694</v>
      </c>
      <c r="F1940" s="1" t="s">
        <v>115</v>
      </c>
      <c r="G1940" s="2">
        <v>45813</v>
      </c>
      <c r="H1940" s="1" t="s">
        <v>49</v>
      </c>
      <c r="I1940" s="1" t="s">
        <v>50</v>
      </c>
      <c r="J1940" s="1" t="s">
        <v>112</v>
      </c>
      <c r="K1940" s="1">
        <v>2</v>
      </c>
      <c r="L1940" s="1">
        <v>13</v>
      </c>
      <c r="M1940" s="1" t="s">
        <v>39</v>
      </c>
      <c r="N1940" s="1" t="s">
        <v>40</v>
      </c>
      <c r="O1940" s="1">
        <v>48.1</v>
      </c>
      <c r="P1940" s="35">
        <f t="shared" si="91"/>
        <v>0.48100000000000004</v>
      </c>
      <c r="Q1940" s="1">
        <f t="shared" si="90"/>
        <v>0.15310705525440332</v>
      </c>
      <c r="R1940" s="1">
        <v>10.5</v>
      </c>
      <c r="S1940" s="1">
        <v>8.5</v>
      </c>
      <c r="T1940" s="1">
        <f t="shared" si="92"/>
        <v>1.8411123394342001E-2</v>
      </c>
      <c r="U1940" s="1">
        <v>1</v>
      </c>
      <c r="V1940" s="1">
        <v>6</v>
      </c>
      <c r="W1940" s="1">
        <v>1</v>
      </c>
      <c r="X1940" s="1">
        <v>0</v>
      </c>
      <c r="Y1940" s="1">
        <v>1</v>
      </c>
      <c r="Z1940" s="1">
        <v>0</v>
      </c>
      <c r="AA1940" s="1">
        <v>0</v>
      </c>
      <c r="AB1940" s="1">
        <v>1</v>
      </c>
      <c r="AC1940" s="1" t="s">
        <v>41</v>
      </c>
      <c r="AD1940" s="1" t="s">
        <v>87</v>
      </c>
      <c r="AE1940" s="1" t="s">
        <v>40</v>
      </c>
      <c r="AF1940" s="3">
        <v>4751138.3278999999</v>
      </c>
      <c r="AG1940" s="3">
        <v>2574701.1985999998</v>
      </c>
      <c r="AH1940" s="3">
        <v>-75.265709999999999</v>
      </c>
      <c r="AI1940" s="3">
        <v>9.1937420000000003</v>
      </c>
    </row>
    <row r="1941" spans="1:35" ht="15.75" hidden="1" customHeight="1" x14ac:dyDescent="0.25">
      <c r="A1941" s="1" t="s">
        <v>109</v>
      </c>
      <c r="B1941" s="1" t="s">
        <v>125</v>
      </c>
      <c r="C1941" s="1" t="s">
        <v>126</v>
      </c>
      <c r="D1941" s="1">
        <v>40</v>
      </c>
      <c r="E1941" s="1">
        <v>1695</v>
      </c>
      <c r="F1941" s="1" t="s">
        <v>115</v>
      </c>
      <c r="G1941" s="2">
        <v>45813</v>
      </c>
      <c r="H1941" s="1" t="s">
        <v>49</v>
      </c>
      <c r="I1941" s="1" t="s">
        <v>50</v>
      </c>
      <c r="J1941" s="1" t="s">
        <v>112</v>
      </c>
      <c r="K1941" s="1">
        <v>2</v>
      </c>
      <c r="L1941" s="1">
        <v>14</v>
      </c>
      <c r="M1941" s="1" t="s">
        <v>39</v>
      </c>
      <c r="N1941" s="1" t="s">
        <v>40</v>
      </c>
      <c r="O1941" s="1">
        <v>49.7</v>
      </c>
      <c r="P1941" s="35">
        <f t="shared" si="91"/>
        <v>0.49700000000000005</v>
      </c>
      <c r="Q1941" s="1">
        <f t="shared" si="90"/>
        <v>0.158200013433344</v>
      </c>
      <c r="R1941" s="1">
        <v>11.4</v>
      </c>
      <c r="S1941" s="1">
        <v>9.5</v>
      </c>
      <c r="T1941" s="1">
        <f t="shared" si="92"/>
        <v>1.9656351669092995E-2</v>
      </c>
      <c r="U1941" s="1">
        <v>0</v>
      </c>
      <c r="V1941" s="1">
        <v>4</v>
      </c>
      <c r="W1941" s="1">
        <v>2</v>
      </c>
      <c r="X1941" s="1">
        <v>0</v>
      </c>
      <c r="Y1941" s="1">
        <v>1</v>
      </c>
      <c r="Z1941" s="1">
        <v>0</v>
      </c>
      <c r="AA1941" s="1">
        <v>0</v>
      </c>
      <c r="AB1941" s="1">
        <v>2</v>
      </c>
      <c r="AC1941" s="1" t="s">
        <v>41</v>
      </c>
      <c r="AD1941" s="1" t="s">
        <v>87</v>
      </c>
      <c r="AE1941" s="1" t="s">
        <v>40</v>
      </c>
      <c r="AF1941" s="3">
        <v>4751142.5137</v>
      </c>
      <c r="AG1941" s="3">
        <v>2574702.7206000001</v>
      </c>
      <c r="AH1941" s="3">
        <v>-75.265671999999995</v>
      </c>
      <c r="AI1941" s="3">
        <v>9.1937560000000005</v>
      </c>
    </row>
    <row r="1942" spans="1:35" ht="15.75" hidden="1" customHeight="1" x14ac:dyDescent="0.25">
      <c r="A1942" s="1" t="s">
        <v>109</v>
      </c>
      <c r="B1942" s="1" t="s">
        <v>125</v>
      </c>
      <c r="C1942" s="1" t="s">
        <v>126</v>
      </c>
      <c r="D1942" s="1">
        <v>40</v>
      </c>
      <c r="E1942" s="1">
        <v>1696</v>
      </c>
      <c r="F1942" s="1" t="s">
        <v>115</v>
      </c>
      <c r="G1942" s="2">
        <v>45813</v>
      </c>
      <c r="H1942" s="1" t="s">
        <v>49</v>
      </c>
      <c r="I1942" s="1" t="s">
        <v>50</v>
      </c>
      <c r="J1942" s="1" t="s">
        <v>112</v>
      </c>
      <c r="K1942" s="1">
        <v>2</v>
      </c>
      <c r="L1942" s="1">
        <v>15</v>
      </c>
      <c r="M1942" s="1" t="s">
        <v>39</v>
      </c>
      <c r="N1942" s="1" t="s">
        <v>40</v>
      </c>
      <c r="O1942" s="1">
        <v>53</v>
      </c>
      <c r="P1942" s="35">
        <f t="shared" si="91"/>
        <v>0.53</v>
      </c>
      <c r="Q1942" s="1">
        <f t="shared" si="90"/>
        <v>0.16870423967740908</v>
      </c>
      <c r="R1942" s="1">
        <v>8.5</v>
      </c>
      <c r="S1942" s="1">
        <v>6.3</v>
      </c>
      <c r="T1942" s="1">
        <f t="shared" si="92"/>
        <v>2.2353311757256702E-2</v>
      </c>
      <c r="U1942" s="1">
        <v>0</v>
      </c>
      <c r="V1942" s="1">
        <v>4</v>
      </c>
      <c r="W1942" s="1">
        <v>2</v>
      </c>
      <c r="X1942" s="1">
        <v>0</v>
      </c>
      <c r="Y1942" s="1">
        <v>0</v>
      </c>
      <c r="Z1942" s="1">
        <v>0</v>
      </c>
      <c r="AA1942" s="1">
        <v>0</v>
      </c>
      <c r="AB1942" s="1">
        <v>1</v>
      </c>
      <c r="AC1942" s="1" t="s">
        <v>41</v>
      </c>
      <c r="AD1942" s="1" t="s">
        <v>87</v>
      </c>
      <c r="AE1942" s="1" t="s">
        <v>40</v>
      </c>
      <c r="AF1942" s="3">
        <v>4751134.8981999997</v>
      </c>
      <c r="AG1942" s="3">
        <v>2574697.5704999999</v>
      </c>
      <c r="AH1942" s="3">
        <v>-75.265741000000006</v>
      </c>
      <c r="AI1942" s="3">
        <v>9.1937090000000001</v>
      </c>
    </row>
    <row r="1943" spans="1:35" ht="15.75" hidden="1" customHeight="1" x14ac:dyDescent="0.25">
      <c r="A1943" s="1" t="s">
        <v>109</v>
      </c>
      <c r="B1943" s="1" t="s">
        <v>125</v>
      </c>
      <c r="C1943" s="1" t="s">
        <v>126</v>
      </c>
      <c r="D1943" s="1">
        <v>40</v>
      </c>
      <c r="E1943" s="1">
        <v>1697</v>
      </c>
      <c r="F1943" s="1" t="s">
        <v>115</v>
      </c>
      <c r="G1943" s="2">
        <v>45813</v>
      </c>
      <c r="H1943" s="1" t="s">
        <v>49</v>
      </c>
      <c r="I1943" s="1" t="s">
        <v>50</v>
      </c>
      <c r="J1943" s="1" t="s">
        <v>112</v>
      </c>
      <c r="K1943" s="1">
        <v>2</v>
      </c>
      <c r="L1943" s="1">
        <v>16</v>
      </c>
      <c r="M1943" s="1" t="s">
        <v>39</v>
      </c>
      <c r="N1943" s="1" t="s">
        <v>40</v>
      </c>
      <c r="O1943" s="1">
        <v>50.5</v>
      </c>
      <c r="P1943" s="35">
        <f t="shared" si="91"/>
        <v>0.505</v>
      </c>
      <c r="Q1943" s="1">
        <f t="shared" si="90"/>
        <v>0.16074649252281431</v>
      </c>
      <c r="R1943" s="1">
        <v>10.8</v>
      </c>
      <c r="S1943" s="1">
        <v>8.5</v>
      </c>
      <c r="T1943" s="1">
        <f t="shared" si="92"/>
        <v>2.0294244681005307E-2</v>
      </c>
      <c r="U1943" s="1">
        <v>0</v>
      </c>
      <c r="V1943" s="1">
        <v>5</v>
      </c>
      <c r="W1943" s="1">
        <v>3</v>
      </c>
      <c r="X1943" s="1">
        <v>0</v>
      </c>
      <c r="Y1943" s="1">
        <v>0</v>
      </c>
      <c r="Z1943" s="1">
        <v>0</v>
      </c>
      <c r="AA1943" s="1">
        <v>0</v>
      </c>
      <c r="AB1943" s="1">
        <v>2</v>
      </c>
      <c r="AC1943" s="1" t="s">
        <v>41</v>
      </c>
      <c r="AD1943" s="1" t="s">
        <v>87</v>
      </c>
      <c r="AE1943" s="1" t="s">
        <v>40</v>
      </c>
      <c r="AF1943" s="3">
        <v>4751136.3624999998</v>
      </c>
      <c r="AG1943" s="3">
        <v>2574703.2019000002</v>
      </c>
      <c r="AH1943" s="3">
        <v>-75.265727999999996</v>
      </c>
      <c r="AI1943" s="3">
        <v>9.1937599999999993</v>
      </c>
    </row>
    <row r="1944" spans="1:35" ht="15.75" hidden="1" customHeight="1" x14ac:dyDescent="0.25">
      <c r="A1944" s="1" t="s">
        <v>109</v>
      </c>
      <c r="B1944" s="1" t="s">
        <v>125</v>
      </c>
      <c r="C1944" s="1" t="s">
        <v>126</v>
      </c>
      <c r="D1944" s="1">
        <v>40</v>
      </c>
      <c r="E1944" s="1">
        <v>1698</v>
      </c>
      <c r="F1944" s="1" t="s">
        <v>115</v>
      </c>
      <c r="G1944" s="2">
        <v>45813</v>
      </c>
      <c r="H1944" s="1" t="s">
        <v>49</v>
      </c>
      <c r="I1944" s="1" t="s">
        <v>50</v>
      </c>
      <c r="J1944" s="1" t="s">
        <v>112</v>
      </c>
      <c r="K1944" s="1">
        <v>2</v>
      </c>
      <c r="L1944" s="1">
        <v>17</v>
      </c>
      <c r="M1944" s="1" t="s">
        <v>39</v>
      </c>
      <c r="N1944" s="1" t="s">
        <v>40</v>
      </c>
      <c r="O1944" s="1">
        <v>71</v>
      </c>
      <c r="P1944" s="35">
        <f t="shared" si="91"/>
        <v>0.71</v>
      </c>
      <c r="Q1944" s="1">
        <f t="shared" si="90"/>
        <v>0.22600001919049137</v>
      </c>
      <c r="R1944" s="1">
        <v>13.2</v>
      </c>
      <c r="S1944" s="1">
        <v>11</v>
      </c>
      <c r="T1944" s="1">
        <f t="shared" si="92"/>
        <v>4.0115003406312216E-2</v>
      </c>
      <c r="U1944" s="1">
        <v>0</v>
      </c>
      <c r="V1944" s="1">
        <v>4</v>
      </c>
      <c r="W1944" s="1">
        <v>2</v>
      </c>
      <c r="X1944" s="1">
        <v>0</v>
      </c>
      <c r="Y1944" s="1">
        <v>0</v>
      </c>
      <c r="Z1944" s="1">
        <v>0</v>
      </c>
      <c r="AA1944" s="1">
        <v>0</v>
      </c>
      <c r="AB1944" s="1">
        <v>0</v>
      </c>
      <c r="AC1944" s="1" t="s">
        <v>41</v>
      </c>
      <c r="AD1944" s="1" t="s">
        <v>87</v>
      </c>
      <c r="AE1944" s="1" t="s">
        <v>40</v>
      </c>
      <c r="AF1944" s="3">
        <v>4751140.3620999996</v>
      </c>
      <c r="AG1944" s="3">
        <v>2574692.6694999998</v>
      </c>
      <c r="AH1944" s="3">
        <v>-75.265691000000004</v>
      </c>
      <c r="AI1944" s="3">
        <v>9.1936649999999993</v>
      </c>
    </row>
    <row r="1945" spans="1:35" ht="15.75" hidden="1" customHeight="1" x14ac:dyDescent="0.25">
      <c r="A1945" s="1" t="s">
        <v>109</v>
      </c>
      <c r="B1945" s="1" t="s">
        <v>125</v>
      </c>
      <c r="C1945" s="1" t="s">
        <v>126</v>
      </c>
      <c r="D1945" s="1">
        <v>40</v>
      </c>
      <c r="E1945" s="1">
        <v>1699</v>
      </c>
      <c r="F1945" s="1" t="s">
        <v>115</v>
      </c>
      <c r="G1945" s="2">
        <v>45813</v>
      </c>
      <c r="H1945" s="1" t="s">
        <v>49</v>
      </c>
      <c r="I1945" s="1" t="s">
        <v>50</v>
      </c>
      <c r="J1945" s="1" t="s">
        <v>112</v>
      </c>
      <c r="K1945" s="1">
        <v>2</v>
      </c>
      <c r="L1945" s="1">
        <v>18</v>
      </c>
      <c r="M1945" s="1" t="s">
        <v>39</v>
      </c>
      <c r="N1945" s="1" t="s">
        <v>40</v>
      </c>
      <c r="O1945" s="1">
        <v>52</v>
      </c>
      <c r="P1945" s="35">
        <f t="shared" si="91"/>
        <v>0.52</v>
      </c>
      <c r="Q1945" s="1">
        <f t="shared" si="90"/>
        <v>0.16552114081557115</v>
      </c>
      <c r="R1945" s="1">
        <v>8.6</v>
      </c>
      <c r="S1945" s="1">
        <v>6.3</v>
      </c>
      <c r="T1945" s="1">
        <f t="shared" si="92"/>
        <v>2.1517748306024251E-2</v>
      </c>
      <c r="U1945" s="1">
        <v>0</v>
      </c>
      <c r="V1945" s="1">
        <v>4</v>
      </c>
      <c r="W1945" s="1">
        <v>2</v>
      </c>
      <c r="X1945" s="1">
        <v>0</v>
      </c>
      <c r="Y1945" s="1">
        <v>0</v>
      </c>
      <c r="Z1945" s="1">
        <v>0</v>
      </c>
      <c r="AA1945" s="1">
        <v>0</v>
      </c>
      <c r="AB1945" s="1">
        <v>0</v>
      </c>
      <c r="AC1945" s="1" t="s">
        <v>41</v>
      </c>
      <c r="AD1945" s="1" t="s">
        <v>87</v>
      </c>
      <c r="AE1945" s="1" t="s">
        <v>40</v>
      </c>
      <c r="AF1945" s="3">
        <v>4751146.2949000001</v>
      </c>
      <c r="AG1945" s="3">
        <v>2574692.4108000002</v>
      </c>
      <c r="AH1945" s="3">
        <v>-75.265636999999998</v>
      </c>
      <c r="AI1945" s="3">
        <v>9.1936630000000008</v>
      </c>
    </row>
    <row r="1946" spans="1:35" ht="15.75" hidden="1" customHeight="1" x14ac:dyDescent="0.25">
      <c r="A1946" s="1" t="s">
        <v>109</v>
      </c>
      <c r="B1946" s="1" t="s">
        <v>125</v>
      </c>
      <c r="C1946" s="1" t="s">
        <v>126</v>
      </c>
      <c r="D1946" s="1">
        <v>40</v>
      </c>
      <c r="E1946" s="1" t="s">
        <v>40</v>
      </c>
      <c r="F1946" s="1" t="s">
        <v>115</v>
      </c>
      <c r="G1946" s="2">
        <v>45813</v>
      </c>
      <c r="H1946" s="1" t="s">
        <v>49</v>
      </c>
      <c r="I1946" s="1" t="s">
        <v>50</v>
      </c>
      <c r="J1946" s="1" t="s">
        <v>112</v>
      </c>
      <c r="K1946" s="1">
        <v>2</v>
      </c>
      <c r="L1946" s="1">
        <v>19</v>
      </c>
      <c r="M1946" s="1" t="s">
        <v>47</v>
      </c>
      <c r="N1946" s="1">
        <v>1</v>
      </c>
      <c r="O1946" s="1" t="s">
        <v>40</v>
      </c>
      <c r="P1946" s="35"/>
      <c r="Q1946" s="1"/>
      <c r="R1946" s="1"/>
      <c r="S1946" s="1" t="s">
        <v>40</v>
      </c>
      <c r="T1946" s="1">
        <f t="shared" si="92"/>
        <v>0</v>
      </c>
      <c r="U1946" s="1" t="s">
        <v>40</v>
      </c>
      <c r="V1946" s="1" t="s">
        <v>40</v>
      </c>
      <c r="W1946" s="1"/>
      <c r="X1946" s="1"/>
      <c r="Y1946" s="1"/>
      <c r="Z1946" s="1"/>
      <c r="AA1946" s="1"/>
      <c r="AB1946" s="1"/>
      <c r="AC1946" s="1" t="s">
        <v>41</v>
      </c>
      <c r="AD1946" s="1" t="s">
        <v>87</v>
      </c>
      <c r="AE1946" s="1" t="s">
        <v>40</v>
      </c>
    </row>
    <row r="1947" spans="1:35" ht="15.75" hidden="1" customHeight="1" x14ac:dyDescent="0.25">
      <c r="A1947" s="1" t="s">
        <v>109</v>
      </c>
      <c r="B1947" s="1" t="s">
        <v>125</v>
      </c>
      <c r="C1947" s="1" t="s">
        <v>126</v>
      </c>
      <c r="D1947" s="1">
        <v>40</v>
      </c>
      <c r="E1947" s="1">
        <v>1700</v>
      </c>
      <c r="F1947" s="1" t="s">
        <v>115</v>
      </c>
      <c r="G1947" s="2">
        <v>45813</v>
      </c>
      <c r="H1947" s="1" t="s">
        <v>49</v>
      </c>
      <c r="I1947" s="1" t="s">
        <v>50</v>
      </c>
      <c r="J1947" s="1" t="s">
        <v>112</v>
      </c>
      <c r="K1947" s="1">
        <v>3</v>
      </c>
      <c r="L1947" s="1">
        <v>20</v>
      </c>
      <c r="M1947" s="1" t="s">
        <v>39</v>
      </c>
      <c r="N1947" s="1" t="s">
        <v>40</v>
      </c>
      <c r="O1947" s="1">
        <v>52.8</v>
      </c>
      <c r="P1947" s="35">
        <f t="shared" si="91"/>
        <v>0.52800000000000002</v>
      </c>
      <c r="Q1947" s="1">
        <f t="shared" si="90"/>
        <v>0.16806761990504149</v>
      </c>
      <c r="R1947" s="1">
        <v>13</v>
      </c>
      <c r="S1947" s="1">
        <v>11</v>
      </c>
      <c r="T1947" s="1">
        <f t="shared" si="92"/>
        <v>2.2184925827465476E-2</v>
      </c>
      <c r="U1947" s="1">
        <v>0</v>
      </c>
      <c r="V1947" s="1">
        <v>5</v>
      </c>
      <c r="W1947" s="1">
        <v>3</v>
      </c>
      <c r="X1947" s="1">
        <v>0</v>
      </c>
      <c r="Y1947" s="1">
        <v>0</v>
      </c>
      <c r="Z1947" s="1">
        <v>0</v>
      </c>
      <c r="AA1947" s="1">
        <v>0</v>
      </c>
      <c r="AB1947" s="1">
        <v>4</v>
      </c>
      <c r="AC1947" s="1" t="s">
        <v>41</v>
      </c>
      <c r="AD1947" s="1" t="s">
        <v>87</v>
      </c>
      <c r="AE1947" s="1" t="s">
        <v>40</v>
      </c>
      <c r="AF1947" s="3">
        <v>4751147.6856000004</v>
      </c>
      <c r="AG1947" s="3">
        <v>2574703.7938999999</v>
      </c>
      <c r="AH1947" s="3">
        <v>-75.265625</v>
      </c>
      <c r="AI1947" s="3">
        <v>9.1937660000000001</v>
      </c>
    </row>
    <row r="1948" spans="1:35" ht="15.75" hidden="1" customHeight="1" x14ac:dyDescent="0.25">
      <c r="A1948" s="1" t="s">
        <v>109</v>
      </c>
      <c r="B1948" s="1" t="s">
        <v>125</v>
      </c>
      <c r="C1948" s="1" t="s">
        <v>126</v>
      </c>
      <c r="D1948" s="1">
        <v>40</v>
      </c>
      <c r="E1948" s="1">
        <v>1701</v>
      </c>
      <c r="F1948" s="1" t="s">
        <v>115</v>
      </c>
      <c r="G1948" s="2">
        <v>45813</v>
      </c>
      <c r="H1948" s="1" t="s">
        <v>49</v>
      </c>
      <c r="I1948" s="1" t="s">
        <v>50</v>
      </c>
      <c r="J1948" s="1" t="s">
        <v>112</v>
      </c>
      <c r="K1948" s="1">
        <v>3</v>
      </c>
      <c r="L1948" s="1">
        <v>21</v>
      </c>
      <c r="M1948" s="1" t="s">
        <v>39</v>
      </c>
      <c r="N1948" s="1" t="s">
        <v>40</v>
      </c>
      <c r="O1948" s="1">
        <v>57.1</v>
      </c>
      <c r="P1948" s="35">
        <f t="shared" si="91"/>
        <v>0.57100000000000006</v>
      </c>
      <c r="Q1948" s="1">
        <f t="shared" si="90"/>
        <v>0.1817549450109445</v>
      </c>
      <c r="R1948" s="1">
        <v>11.7</v>
      </c>
      <c r="S1948" s="1">
        <v>9.5</v>
      </c>
      <c r="T1948" s="1">
        <f t="shared" si="92"/>
        <v>2.5945518400312329E-2</v>
      </c>
      <c r="U1948" s="1">
        <v>0</v>
      </c>
      <c r="V1948" s="1">
        <v>4</v>
      </c>
      <c r="W1948" s="1">
        <v>3</v>
      </c>
      <c r="X1948" s="1">
        <v>0</v>
      </c>
      <c r="Y1948" s="1">
        <v>0</v>
      </c>
      <c r="Z1948" s="1">
        <v>0</v>
      </c>
      <c r="AA1948" s="1">
        <v>0</v>
      </c>
      <c r="AB1948" s="1">
        <v>1</v>
      </c>
      <c r="AC1948" s="1" t="s">
        <v>41</v>
      </c>
      <c r="AD1948" s="1" t="s">
        <v>87</v>
      </c>
      <c r="AE1948" s="1" t="s">
        <v>40</v>
      </c>
      <c r="AF1948" s="3">
        <v>4751154.7852999996</v>
      </c>
      <c r="AG1948" s="3">
        <v>2574696.8917999999</v>
      </c>
      <c r="AH1948" s="3">
        <v>-75.265559999999994</v>
      </c>
      <c r="AI1948" s="3">
        <v>9.1937040010000004</v>
      </c>
    </row>
    <row r="1949" spans="1:35" ht="15.75" hidden="1" customHeight="1" x14ac:dyDescent="0.25">
      <c r="A1949" s="1" t="s">
        <v>109</v>
      </c>
      <c r="B1949" s="1" t="s">
        <v>125</v>
      </c>
      <c r="C1949" s="1" t="s">
        <v>126</v>
      </c>
      <c r="D1949" s="1">
        <v>40</v>
      </c>
      <c r="E1949" s="1">
        <v>1702</v>
      </c>
      <c r="F1949" s="1" t="s">
        <v>115</v>
      </c>
      <c r="G1949" s="2">
        <v>45813</v>
      </c>
      <c r="H1949" s="1" t="s">
        <v>49</v>
      </c>
      <c r="I1949" s="1" t="s">
        <v>50</v>
      </c>
      <c r="J1949" s="1" t="s">
        <v>112</v>
      </c>
      <c r="K1949" s="1">
        <v>3</v>
      </c>
      <c r="L1949" s="1">
        <v>22</v>
      </c>
      <c r="M1949" s="1" t="s">
        <v>39</v>
      </c>
      <c r="N1949" s="1" t="s">
        <v>40</v>
      </c>
      <c r="O1949" s="1">
        <v>62.9</v>
      </c>
      <c r="P1949" s="35">
        <f t="shared" si="91"/>
        <v>0.629</v>
      </c>
      <c r="Q1949" s="1">
        <f t="shared" si="90"/>
        <v>0.20021691840960434</v>
      </c>
      <c r="R1949" s="1">
        <v>12.5</v>
      </c>
      <c r="S1949" s="1">
        <v>10.7</v>
      </c>
      <c r="T1949" s="1">
        <f t="shared" si="92"/>
        <v>3.1484110419910283E-2</v>
      </c>
      <c r="U1949" s="1">
        <v>0</v>
      </c>
      <c r="V1949" s="1">
        <v>4</v>
      </c>
      <c r="W1949" s="1">
        <v>2</v>
      </c>
      <c r="X1949" s="1">
        <v>0</v>
      </c>
      <c r="Y1949" s="1">
        <v>0</v>
      </c>
      <c r="Z1949" s="1">
        <v>0</v>
      </c>
      <c r="AA1949" s="1">
        <v>0</v>
      </c>
      <c r="AB1949" s="1">
        <v>3</v>
      </c>
      <c r="AC1949" s="1" t="s">
        <v>41</v>
      </c>
      <c r="AD1949" s="1" t="s">
        <v>87</v>
      </c>
      <c r="AE1949" s="1" t="s">
        <v>40</v>
      </c>
      <c r="AF1949" s="3">
        <v>4751154.1629999997</v>
      </c>
      <c r="AG1949" s="3">
        <v>2574702.7576000001</v>
      </c>
      <c r="AH1949" s="3">
        <v>-75.265566000000007</v>
      </c>
      <c r="AI1949" s="3">
        <v>9.1937570009999998</v>
      </c>
    </row>
    <row r="1950" spans="1:35" ht="15.75" hidden="1" customHeight="1" x14ac:dyDescent="0.25">
      <c r="A1950" s="1" t="s">
        <v>109</v>
      </c>
      <c r="B1950" s="1" t="s">
        <v>125</v>
      </c>
      <c r="C1950" s="1" t="s">
        <v>126</v>
      </c>
      <c r="D1950" s="1">
        <v>40</v>
      </c>
      <c r="E1950" s="1">
        <v>1703</v>
      </c>
      <c r="F1950" s="1" t="s">
        <v>115</v>
      </c>
      <c r="G1950" s="2">
        <v>45813</v>
      </c>
      <c r="H1950" s="1" t="s">
        <v>49</v>
      </c>
      <c r="I1950" s="1" t="s">
        <v>50</v>
      </c>
      <c r="J1950" s="1" t="s">
        <v>112</v>
      </c>
      <c r="K1950" s="1">
        <v>4</v>
      </c>
      <c r="L1950" s="1">
        <v>23</v>
      </c>
      <c r="M1950" s="1" t="s">
        <v>39</v>
      </c>
      <c r="N1950" s="1" t="s">
        <v>40</v>
      </c>
      <c r="O1950" s="1">
        <v>50.7</v>
      </c>
      <c r="P1950" s="35">
        <f t="shared" si="91"/>
        <v>0.50700000000000001</v>
      </c>
      <c r="Q1950" s="1">
        <f t="shared" si="90"/>
        <v>0.16138311229518187</v>
      </c>
      <c r="R1950" s="1">
        <v>8.8000000000000007</v>
      </c>
      <c r="S1950" s="1">
        <v>6.2</v>
      </c>
      <c r="T1950" s="1">
        <f t="shared" si="92"/>
        <v>2.0455309483414303E-2</v>
      </c>
      <c r="U1950" s="1">
        <v>0</v>
      </c>
      <c r="V1950" s="1">
        <v>5</v>
      </c>
      <c r="W1950" s="1">
        <v>0</v>
      </c>
      <c r="X1950" s="1">
        <v>0</v>
      </c>
      <c r="Y1950" s="1">
        <v>0</v>
      </c>
      <c r="Z1950" s="1">
        <v>0</v>
      </c>
      <c r="AA1950" s="1">
        <v>0</v>
      </c>
      <c r="AB1950" s="1">
        <v>0</v>
      </c>
      <c r="AC1950" s="1" t="s">
        <v>55</v>
      </c>
      <c r="AD1950" s="1" t="s">
        <v>87</v>
      </c>
      <c r="AE1950" s="1" t="s">
        <v>40</v>
      </c>
      <c r="AF1950" s="3">
        <v>4751143.9387999997</v>
      </c>
      <c r="AG1950" s="3">
        <v>2574702.1586000002</v>
      </c>
      <c r="AH1950" s="3">
        <v>-75.265658999999999</v>
      </c>
      <c r="AI1950" s="3">
        <v>9.1937510010000008</v>
      </c>
    </row>
    <row r="1951" spans="1:35" ht="15.75" hidden="1" customHeight="1" x14ac:dyDescent="0.25">
      <c r="A1951" s="1" t="s">
        <v>109</v>
      </c>
      <c r="B1951" s="1" t="s">
        <v>125</v>
      </c>
      <c r="C1951" s="1" t="s">
        <v>126</v>
      </c>
      <c r="D1951" s="1">
        <v>40</v>
      </c>
      <c r="E1951" s="1">
        <v>1704</v>
      </c>
      <c r="F1951" s="1" t="s">
        <v>115</v>
      </c>
      <c r="G1951" s="2">
        <v>45813</v>
      </c>
      <c r="H1951" s="1" t="s">
        <v>49</v>
      </c>
      <c r="I1951" s="1" t="s">
        <v>50</v>
      </c>
      <c r="J1951" s="1" t="s">
        <v>112</v>
      </c>
      <c r="K1951" s="1">
        <v>4</v>
      </c>
      <c r="L1951" s="1">
        <v>24</v>
      </c>
      <c r="M1951" s="1" t="s">
        <v>39</v>
      </c>
      <c r="N1951" s="1" t="s">
        <v>40</v>
      </c>
      <c r="O1951" s="1">
        <v>44</v>
      </c>
      <c r="P1951" s="35">
        <f t="shared" si="91"/>
        <v>0.44</v>
      </c>
      <c r="Q1951" s="1">
        <f t="shared" si="90"/>
        <v>0.14005634992086791</v>
      </c>
      <c r="R1951" s="1">
        <v>11</v>
      </c>
      <c r="S1951" s="1">
        <v>8.6999999999999993</v>
      </c>
      <c r="T1951" s="1">
        <f t="shared" si="92"/>
        <v>1.5406198491295469E-2</v>
      </c>
      <c r="U1951" s="1">
        <v>0</v>
      </c>
      <c r="V1951" s="1">
        <v>5</v>
      </c>
      <c r="W1951" s="1">
        <v>1</v>
      </c>
      <c r="X1951" s="1">
        <v>0</v>
      </c>
      <c r="Y1951" s="1">
        <v>0</v>
      </c>
      <c r="Z1951" s="1">
        <v>0</v>
      </c>
      <c r="AA1951" s="1">
        <v>0</v>
      </c>
      <c r="AB1951" s="1">
        <v>0</v>
      </c>
      <c r="AC1951" s="1" t="s">
        <v>41</v>
      </c>
      <c r="AD1951" s="1" t="s">
        <v>87</v>
      </c>
      <c r="AE1951" s="1" t="s">
        <v>40</v>
      </c>
      <c r="AF1951" s="3">
        <v>4751143.8651999999</v>
      </c>
      <c r="AG1951" s="3">
        <v>2574707.9103000001</v>
      </c>
      <c r="AH1951" s="3">
        <v>-75.265659999999997</v>
      </c>
      <c r="AI1951" s="3">
        <v>9.1938030000000008</v>
      </c>
    </row>
    <row r="1952" spans="1:35" ht="15.75" hidden="1" customHeight="1" x14ac:dyDescent="0.25">
      <c r="A1952" s="1" t="s">
        <v>109</v>
      </c>
      <c r="B1952" s="1" t="s">
        <v>125</v>
      </c>
      <c r="C1952" s="1" t="s">
        <v>126</v>
      </c>
      <c r="D1952" s="1">
        <v>40</v>
      </c>
      <c r="E1952" s="1">
        <v>1705</v>
      </c>
      <c r="F1952" s="1" t="s">
        <v>115</v>
      </c>
      <c r="G1952" s="2">
        <v>45813</v>
      </c>
      <c r="H1952" s="1" t="s">
        <v>49</v>
      </c>
      <c r="I1952" s="1" t="s">
        <v>50</v>
      </c>
      <c r="J1952" s="1" t="s">
        <v>112</v>
      </c>
      <c r="K1952" s="1">
        <v>4</v>
      </c>
      <c r="L1952" s="1">
        <v>25</v>
      </c>
      <c r="M1952" s="1" t="s">
        <v>39</v>
      </c>
      <c r="N1952" s="1" t="s">
        <v>40</v>
      </c>
      <c r="O1952" s="1">
        <v>58.8</v>
      </c>
      <c r="P1952" s="35">
        <f t="shared" si="91"/>
        <v>0.58799999999999997</v>
      </c>
      <c r="Q1952" s="1">
        <f t="shared" si="90"/>
        <v>0.1871662130760689</v>
      </c>
      <c r="R1952" s="1">
        <v>11.2</v>
      </c>
      <c r="S1952" s="1">
        <v>9</v>
      </c>
      <c r="T1952" s="1">
        <f t="shared" si="92"/>
        <v>2.7513433322182125E-2</v>
      </c>
      <c r="U1952" s="1">
        <v>0</v>
      </c>
      <c r="V1952" s="1">
        <v>5</v>
      </c>
      <c r="W1952" s="1">
        <v>3</v>
      </c>
      <c r="X1952" s="1">
        <v>0</v>
      </c>
      <c r="Y1952" s="1">
        <v>0</v>
      </c>
      <c r="Z1952" s="1">
        <v>0</v>
      </c>
      <c r="AA1952" s="1">
        <v>0</v>
      </c>
      <c r="AB1952" s="1">
        <v>2</v>
      </c>
      <c r="AC1952" s="1" t="s">
        <v>41</v>
      </c>
      <c r="AD1952" s="1" t="s">
        <v>87</v>
      </c>
      <c r="AE1952" s="1" t="s">
        <v>40</v>
      </c>
      <c r="AF1952" s="3">
        <v>4751149.8765000002</v>
      </c>
      <c r="AG1952" s="3">
        <v>2574702.6740000001</v>
      </c>
      <c r="AH1952" s="3">
        <v>-75.265604999999994</v>
      </c>
      <c r="AI1952" s="3">
        <v>9.1937560000000005</v>
      </c>
    </row>
    <row r="1953" spans="1:35" ht="15.75" hidden="1" customHeight="1" x14ac:dyDescent="0.25">
      <c r="A1953" s="1" t="s">
        <v>109</v>
      </c>
      <c r="B1953" s="1" t="s">
        <v>125</v>
      </c>
      <c r="C1953" s="1" t="s">
        <v>126</v>
      </c>
      <c r="D1953" s="1">
        <v>40</v>
      </c>
      <c r="E1953" s="1">
        <v>1706</v>
      </c>
      <c r="F1953" s="1" t="s">
        <v>115</v>
      </c>
      <c r="G1953" s="2">
        <v>45813</v>
      </c>
      <c r="H1953" s="1" t="s">
        <v>49</v>
      </c>
      <c r="I1953" s="1" t="s">
        <v>50</v>
      </c>
      <c r="J1953" s="1" t="s">
        <v>112</v>
      </c>
      <c r="K1953" s="1">
        <v>4</v>
      </c>
      <c r="L1953" s="1">
        <v>26</v>
      </c>
      <c r="M1953" s="1" t="s">
        <v>39</v>
      </c>
      <c r="N1953" s="1" t="s">
        <v>40</v>
      </c>
      <c r="O1953" s="1">
        <v>73.3</v>
      </c>
      <c r="P1953" s="35">
        <f t="shared" si="91"/>
        <v>0.73299999999999998</v>
      </c>
      <c r="Q1953" s="1">
        <f t="shared" si="90"/>
        <v>0.23332114657271857</v>
      </c>
      <c r="R1953" s="1">
        <v>13</v>
      </c>
      <c r="S1953" s="1">
        <v>11.2</v>
      </c>
      <c r="T1953" s="1">
        <f t="shared" si="92"/>
        <v>4.2756100109450676E-2</v>
      </c>
      <c r="U1953" s="1">
        <v>8</v>
      </c>
      <c r="V1953" s="1">
        <v>13</v>
      </c>
      <c r="W1953" s="1">
        <v>4</v>
      </c>
      <c r="X1953" s="1">
        <v>0</v>
      </c>
      <c r="Y1953" s="1">
        <v>0</v>
      </c>
      <c r="Z1953" s="1">
        <v>0</v>
      </c>
      <c r="AA1953" s="1">
        <v>0</v>
      </c>
      <c r="AB1953" s="1">
        <v>3</v>
      </c>
      <c r="AC1953" s="1" t="s">
        <v>41</v>
      </c>
      <c r="AD1953" s="1" t="s">
        <v>87</v>
      </c>
      <c r="AE1953" s="1" t="s">
        <v>40</v>
      </c>
      <c r="AF1953" s="3">
        <v>4751147.7233999996</v>
      </c>
      <c r="AG1953" s="3">
        <v>2574709.7661000001</v>
      </c>
      <c r="AH1953" s="3">
        <v>-75.265625</v>
      </c>
      <c r="AI1953" s="3">
        <v>9.1938200000000005</v>
      </c>
    </row>
    <row r="1954" spans="1:35" ht="15.75" hidden="1" customHeight="1" x14ac:dyDescent="0.25">
      <c r="A1954" s="1" t="s">
        <v>109</v>
      </c>
      <c r="B1954" s="1" t="s">
        <v>125</v>
      </c>
      <c r="C1954" s="1" t="s">
        <v>126</v>
      </c>
      <c r="D1954" s="1">
        <v>40</v>
      </c>
      <c r="E1954" s="1">
        <v>1707</v>
      </c>
      <c r="F1954" s="1" t="s">
        <v>115</v>
      </c>
      <c r="G1954" s="2">
        <v>45813</v>
      </c>
      <c r="H1954" s="1" t="s">
        <v>49</v>
      </c>
      <c r="I1954" s="1" t="s">
        <v>50</v>
      </c>
      <c r="J1954" s="1" t="s">
        <v>112</v>
      </c>
      <c r="K1954" s="1">
        <v>4</v>
      </c>
      <c r="L1954" s="1">
        <v>27</v>
      </c>
      <c r="M1954" s="1" t="s">
        <v>39</v>
      </c>
      <c r="N1954" s="1" t="s">
        <v>40</v>
      </c>
      <c r="O1954" s="1">
        <v>52.7</v>
      </c>
      <c r="P1954" s="35">
        <f t="shared" si="91"/>
        <v>0.52700000000000002</v>
      </c>
      <c r="Q1954" s="1">
        <f t="shared" si="90"/>
        <v>0.16774931001885771</v>
      </c>
      <c r="R1954" s="1">
        <v>12.4</v>
      </c>
      <c r="S1954" s="1">
        <v>10</v>
      </c>
      <c r="T1954" s="1">
        <f t="shared" si="92"/>
        <v>2.2100971594984503E-2</v>
      </c>
      <c r="U1954" s="1">
        <v>0</v>
      </c>
      <c r="V1954" s="1">
        <v>3</v>
      </c>
      <c r="W1954" s="1">
        <v>2</v>
      </c>
      <c r="X1954" s="1">
        <v>0</v>
      </c>
      <c r="Y1954" s="1">
        <v>0</v>
      </c>
      <c r="Z1954" s="1">
        <v>0</v>
      </c>
      <c r="AA1954" s="1">
        <v>0</v>
      </c>
      <c r="AB1954" s="1">
        <v>4</v>
      </c>
      <c r="AC1954" s="1" t="s">
        <v>41</v>
      </c>
      <c r="AD1954" s="1" t="s">
        <v>87</v>
      </c>
      <c r="AE1954" s="1" t="s">
        <v>40</v>
      </c>
      <c r="AF1954" s="3">
        <v>4751157.7888000002</v>
      </c>
      <c r="AG1954" s="3">
        <v>2574702.6239999998</v>
      </c>
      <c r="AH1954" s="3">
        <v>-75.265533000000005</v>
      </c>
      <c r="AI1954" s="3">
        <v>9.1937560000000005</v>
      </c>
    </row>
    <row r="1955" spans="1:35" ht="15.75" hidden="1" customHeight="1" x14ac:dyDescent="0.25">
      <c r="A1955" s="1" t="s">
        <v>109</v>
      </c>
      <c r="B1955" s="1" t="s">
        <v>125</v>
      </c>
      <c r="C1955" s="1" t="s">
        <v>126</v>
      </c>
      <c r="D1955" s="1">
        <v>40</v>
      </c>
      <c r="E1955" s="1">
        <v>1708</v>
      </c>
      <c r="F1955" s="1" t="s">
        <v>115</v>
      </c>
      <c r="G1955" s="2">
        <v>45813</v>
      </c>
      <c r="H1955" s="1" t="s">
        <v>49</v>
      </c>
      <c r="I1955" s="1" t="s">
        <v>50</v>
      </c>
      <c r="J1955" s="1" t="s">
        <v>112</v>
      </c>
      <c r="K1955" s="1">
        <v>4</v>
      </c>
      <c r="L1955" s="1">
        <v>28</v>
      </c>
      <c r="M1955" s="1" t="s">
        <v>39</v>
      </c>
      <c r="N1955" s="1" t="s">
        <v>40</v>
      </c>
      <c r="O1955" s="1">
        <v>44.2</v>
      </c>
      <c r="P1955" s="35">
        <f t="shared" si="91"/>
        <v>0.442</v>
      </c>
      <c r="Q1955" s="1">
        <f t="shared" si="90"/>
        <v>0.14069296969323547</v>
      </c>
      <c r="R1955" s="1">
        <v>8.6</v>
      </c>
      <c r="S1955" s="1">
        <v>6.5</v>
      </c>
      <c r="T1955" s="1">
        <f t="shared" si="92"/>
        <v>1.5546573151102517E-2</v>
      </c>
      <c r="U1955" s="1">
        <v>0</v>
      </c>
      <c r="V1955" s="1">
        <v>5</v>
      </c>
      <c r="W1955" s="1">
        <v>0</v>
      </c>
      <c r="X1955" s="1">
        <v>0</v>
      </c>
      <c r="Y1955" s="1">
        <v>0</v>
      </c>
      <c r="Z1955" s="1">
        <v>0</v>
      </c>
      <c r="AA1955" s="1">
        <v>0</v>
      </c>
      <c r="AB1955" s="1">
        <v>0</v>
      </c>
      <c r="AC1955" s="1" t="s">
        <v>41</v>
      </c>
      <c r="AD1955" s="1" t="s">
        <v>87</v>
      </c>
      <c r="AE1955" s="1" t="s">
        <v>40</v>
      </c>
      <c r="AF1955" s="3">
        <v>4751153.8850999996</v>
      </c>
      <c r="AG1955" s="3">
        <v>2574710.9438</v>
      </c>
      <c r="AH1955" s="3">
        <v>-75.265568999999999</v>
      </c>
      <c r="AI1955" s="3">
        <v>9.1938309999999994</v>
      </c>
    </row>
    <row r="1956" spans="1:35" ht="15.75" hidden="1" customHeight="1" x14ac:dyDescent="0.25">
      <c r="A1956" s="1" t="s">
        <v>109</v>
      </c>
      <c r="B1956" s="1" t="s">
        <v>125</v>
      </c>
      <c r="C1956" s="1" t="s">
        <v>126</v>
      </c>
      <c r="D1956" s="1">
        <v>40</v>
      </c>
      <c r="E1956" s="1">
        <v>1709</v>
      </c>
      <c r="F1956" s="1" t="s">
        <v>115</v>
      </c>
      <c r="G1956" s="2">
        <v>45813</v>
      </c>
      <c r="H1956" s="1" t="s">
        <v>49</v>
      </c>
      <c r="I1956" s="1" t="s">
        <v>50</v>
      </c>
      <c r="J1956" s="1" t="s">
        <v>112</v>
      </c>
      <c r="K1956" s="1">
        <v>4</v>
      </c>
      <c r="L1956" s="1">
        <v>29</v>
      </c>
      <c r="M1956" s="1" t="s">
        <v>39</v>
      </c>
      <c r="N1956" s="1" t="s">
        <v>40</v>
      </c>
      <c r="O1956" s="1">
        <v>55.4</v>
      </c>
      <c r="P1956" s="35">
        <f t="shared" si="91"/>
        <v>0.55399999999999994</v>
      </c>
      <c r="Q1956" s="1">
        <f t="shared" si="90"/>
        <v>0.17634367694582001</v>
      </c>
      <c r="R1956" s="1">
        <v>13</v>
      </c>
      <c r="S1956" s="1">
        <v>10.6</v>
      </c>
      <c r="T1956" s="1">
        <f t="shared" si="92"/>
        <v>2.4423599256996067E-2</v>
      </c>
      <c r="U1956" s="1">
        <v>0</v>
      </c>
      <c r="V1956" s="1">
        <v>4</v>
      </c>
      <c r="W1956" s="1">
        <v>2</v>
      </c>
      <c r="X1956" s="1">
        <v>0</v>
      </c>
      <c r="Y1956" s="1">
        <v>0</v>
      </c>
      <c r="Z1956" s="1">
        <v>0</v>
      </c>
      <c r="AA1956" s="1">
        <v>0</v>
      </c>
      <c r="AB1956" s="1">
        <v>1</v>
      </c>
      <c r="AC1956" s="1" t="s">
        <v>41</v>
      </c>
      <c r="AD1956" s="1" t="s">
        <v>87</v>
      </c>
      <c r="AE1956" s="1" t="s">
        <v>40</v>
      </c>
      <c r="AF1956" s="3">
        <v>4751155.1009</v>
      </c>
      <c r="AG1956" s="3">
        <v>2574712.0421000002</v>
      </c>
      <c r="AH1956" s="3">
        <v>-75.265557999999999</v>
      </c>
      <c r="AI1956" s="3">
        <v>9.1938410000000008</v>
      </c>
    </row>
    <row r="1957" spans="1:35" ht="15.75" hidden="1" customHeight="1" x14ac:dyDescent="0.25">
      <c r="A1957" s="1" t="s">
        <v>109</v>
      </c>
      <c r="B1957" s="1" t="s">
        <v>125</v>
      </c>
      <c r="C1957" s="1" t="s">
        <v>126</v>
      </c>
      <c r="D1957" s="1">
        <v>40</v>
      </c>
      <c r="E1957" s="1" t="s">
        <v>40</v>
      </c>
      <c r="F1957" s="1" t="s">
        <v>115</v>
      </c>
      <c r="G1957" s="2">
        <v>45813</v>
      </c>
      <c r="H1957" s="1" t="s">
        <v>49</v>
      </c>
      <c r="I1957" s="1" t="s">
        <v>50</v>
      </c>
      <c r="J1957" s="1" t="s">
        <v>112</v>
      </c>
      <c r="K1957" s="1">
        <v>4</v>
      </c>
      <c r="L1957" s="1">
        <v>30</v>
      </c>
      <c r="M1957" s="1" t="s">
        <v>47</v>
      </c>
      <c r="N1957" s="1">
        <v>2</v>
      </c>
      <c r="O1957" s="1" t="s">
        <v>40</v>
      </c>
      <c r="P1957" s="35"/>
      <c r="Q1957" s="1"/>
      <c r="R1957" s="1"/>
      <c r="S1957" s="1" t="s">
        <v>40</v>
      </c>
      <c r="T1957" s="1">
        <f t="shared" si="92"/>
        <v>0</v>
      </c>
      <c r="U1957" s="1" t="s">
        <v>40</v>
      </c>
      <c r="V1957" s="1" t="s">
        <v>40</v>
      </c>
      <c r="W1957" s="1"/>
      <c r="X1957" s="1"/>
      <c r="Y1957" s="1"/>
      <c r="Z1957" s="1"/>
      <c r="AA1957" s="1"/>
      <c r="AB1957" s="1"/>
      <c r="AC1957" s="1" t="s">
        <v>41</v>
      </c>
      <c r="AD1957" s="1" t="s">
        <v>87</v>
      </c>
      <c r="AE1957" s="1" t="s">
        <v>40</v>
      </c>
    </row>
    <row r="1958" spans="1:35" ht="15.75" hidden="1" customHeight="1" x14ac:dyDescent="0.25">
      <c r="A1958" s="1" t="s">
        <v>109</v>
      </c>
      <c r="B1958" s="1" t="s">
        <v>125</v>
      </c>
      <c r="C1958" s="1" t="s">
        <v>126</v>
      </c>
      <c r="D1958" s="1">
        <v>40</v>
      </c>
      <c r="E1958" s="1">
        <v>1710</v>
      </c>
      <c r="F1958" s="1" t="s">
        <v>115</v>
      </c>
      <c r="G1958" s="2">
        <v>45813</v>
      </c>
      <c r="H1958" s="1" t="s">
        <v>49</v>
      </c>
      <c r="I1958" s="1" t="s">
        <v>50</v>
      </c>
      <c r="J1958" s="1" t="s">
        <v>112</v>
      </c>
      <c r="K1958" s="1">
        <v>5</v>
      </c>
      <c r="L1958" s="1">
        <v>31</v>
      </c>
      <c r="M1958" s="1" t="s">
        <v>39</v>
      </c>
      <c r="N1958" s="1" t="s">
        <v>40</v>
      </c>
      <c r="O1958" s="1">
        <v>58.4</v>
      </c>
      <c r="P1958" s="35">
        <f t="shared" si="91"/>
        <v>0.58399999999999996</v>
      </c>
      <c r="Q1958" s="1">
        <f t="shared" si="90"/>
        <v>0.18589297353133374</v>
      </c>
      <c r="R1958" s="1">
        <v>13</v>
      </c>
      <c r="S1958" s="1">
        <v>11</v>
      </c>
      <c r="T1958" s="1">
        <f t="shared" si="92"/>
        <v>2.7140374135574723E-2</v>
      </c>
      <c r="U1958" s="1">
        <v>0</v>
      </c>
      <c r="V1958" s="1">
        <v>5</v>
      </c>
      <c r="W1958" s="1">
        <v>0</v>
      </c>
      <c r="X1958" s="1">
        <v>0</v>
      </c>
      <c r="Y1958" s="1">
        <v>0</v>
      </c>
      <c r="Z1958" s="1">
        <v>0</v>
      </c>
      <c r="AA1958" s="1">
        <v>0</v>
      </c>
      <c r="AB1958" s="1">
        <v>1</v>
      </c>
      <c r="AC1958" s="1" t="s">
        <v>41</v>
      </c>
      <c r="AD1958" s="1" t="s">
        <v>87</v>
      </c>
      <c r="AE1958" s="1" t="s">
        <v>40</v>
      </c>
      <c r="AF1958" s="3">
        <v>4751156.1474000001</v>
      </c>
      <c r="AG1958" s="3">
        <v>2574703.7404</v>
      </c>
      <c r="AH1958" s="3">
        <v>-75.265547999999995</v>
      </c>
      <c r="AI1958" s="3">
        <v>9.1937660000000001</v>
      </c>
    </row>
    <row r="1959" spans="1:35" ht="15.75" hidden="1" customHeight="1" x14ac:dyDescent="0.25">
      <c r="A1959" s="1" t="s">
        <v>109</v>
      </c>
      <c r="B1959" s="1" t="s">
        <v>125</v>
      </c>
      <c r="C1959" s="1" t="s">
        <v>126</v>
      </c>
      <c r="D1959" s="1">
        <v>40</v>
      </c>
      <c r="E1959" s="1">
        <v>1711</v>
      </c>
      <c r="F1959" s="1" t="s">
        <v>115</v>
      </c>
      <c r="G1959" s="2">
        <v>45813</v>
      </c>
      <c r="H1959" s="1" t="s">
        <v>49</v>
      </c>
      <c r="I1959" s="1" t="s">
        <v>50</v>
      </c>
      <c r="J1959" s="1" t="s">
        <v>112</v>
      </c>
      <c r="K1959" s="1">
        <v>5</v>
      </c>
      <c r="L1959" s="1">
        <v>32</v>
      </c>
      <c r="M1959" s="1" t="s">
        <v>39</v>
      </c>
      <c r="N1959" s="1" t="s">
        <v>40</v>
      </c>
      <c r="O1959" s="1">
        <v>57.9</v>
      </c>
      <c r="P1959" s="35">
        <f t="shared" si="91"/>
        <v>0.57899999999999996</v>
      </c>
      <c r="Q1959" s="1">
        <f t="shared" ref="Q1959:Q2022" si="93">(P1959/PI())</f>
        <v>0.18430142410041481</v>
      </c>
      <c r="R1959" s="1">
        <v>10.5</v>
      </c>
      <c r="S1959" s="1">
        <v>8.5</v>
      </c>
      <c r="T1959" s="1">
        <f t="shared" si="92"/>
        <v>2.6677631138535041E-2</v>
      </c>
      <c r="U1959" s="1">
        <v>4</v>
      </c>
      <c r="V1959" s="1">
        <v>9</v>
      </c>
      <c r="W1959" s="1">
        <v>1</v>
      </c>
      <c r="X1959" s="1">
        <v>0</v>
      </c>
      <c r="Y1959" s="1">
        <v>0</v>
      </c>
      <c r="Z1959" s="1">
        <v>0</v>
      </c>
      <c r="AA1959" s="1">
        <v>0</v>
      </c>
      <c r="AB1959" s="1">
        <v>2</v>
      </c>
      <c r="AC1959" s="1" t="s">
        <v>41</v>
      </c>
      <c r="AD1959" s="1" t="s">
        <v>87</v>
      </c>
      <c r="AE1959" s="1" t="s">
        <v>40</v>
      </c>
      <c r="AF1959" s="3">
        <v>4751159.5526999999</v>
      </c>
      <c r="AG1959" s="3">
        <v>2574703.4977000002</v>
      </c>
      <c r="AH1959" s="3">
        <v>-75.265517000000003</v>
      </c>
      <c r="AI1959" s="3">
        <v>9.1937639999999998</v>
      </c>
    </row>
    <row r="1960" spans="1:35" ht="15.75" hidden="1" customHeight="1" x14ac:dyDescent="0.25">
      <c r="A1960" s="1" t="s">
        <v>109</v>
      </c>
      <c r="B1960" s="1" t="s">
        <v>125</v>
      </c>
      <c r="C1960" s="1" t="s">
        <v>126</v>
      </c>
      <c r="D1960" s="1">
        <v>40</v>
      </c>
      <c r="E1960" s="1">
        <v>1712</v>
      </c>
      <c r="F1960" s="1" t="s">
        <v>115</v>
      </c>
      <c r="G1960" s="2">
        <v>45813</v>
      </c>
      <c r="H1960" s="1" t="s">
        <v>49</v>
      </c>
      <c r="I1960" s="1" t="s">
        <v>50</v>
      </c>
      <c r="J1960" s="1" t="s">
        <v>112</v>
      </c>
      <c r="K1960" s="1">
        <v>5</v>
      </c>
      <c r="L1960" s="1">
        <v>33</v>
      </c>
      <c r="M1960" s="1" t="s">
        <v>39</v>
      </c>
      <c r="N1960" s="1" t="s">
        <v>40</v>
      </c>
      <c r="O1960" s="1">
        <v>59.7</v>
      </c>
      <c r="P1960" s="35">
        <f t="shared" si="91"/>
        <v>0.59699999999999998</v>
      </c>
      <c r="Q1960" s="1">
        <f t="shared" si="93"/>
        <v>0.19003100205172302</v>
      </c>
      <c r="R1960" s="1">
        <v>12.7</v>
      </c>
      <c r="S1960" s="1">
        <v>10.5</v>
      </c>
      <c r="T1960" s="1">
        <f t="shared" si="92"/>
        <v>2.8362127056219658E-2</v>
      </c>
      <c r="U1960" s="1">
        <v>0</v>
      </c>
      <c r="V1960" s="1">
        <v>5</v>
      </c>
      <c r="W1960" s="1">
        <v>3</v>
      </c>
      <c r="X1960" s="1">
        <v>0</v>
      </c>
      <c r="Y1960" s="1">
        <v>0</v>
      </c>
      <c r="Z1960" s="1">
        <v>0</v>
      </c>
      <c r="AA1960" s="1">
        <v>0</v>
      </c>
      <c r="AB1960" s="1">
        <v>3</v>
      </c>
      <c r="AC1960" s="1" t="s">
        <v>45</v>
      </c>
      <c r="AD1960" s="1" t="s">
        <v>87</v>
      </c>
      <c r="AE1960" s="1" t="s">
        <v>40</v>
      </c>
      <c r="AF1960" s="3">
        <v>4751158.8120999997</v>
      </c>
      <c r="AG1960" s="3">
        <v>2574708.037</v>
      </c>
      <c r="AH1960" s="3">
        <v>-75.265523999999999</v>
      </c>
      <c r="AI1960" s="3">
        <v>9.1938049999999993</v>
      </c>
    </row>
    <row r="1961" spans="1:35" ht="15.75" hidden="1" customHeight="1" x14ac:dyDescent="0.25">
      <c r="A1961" s="1" t="s">
        <v>109</v>
      </c>
      <c r="B1961" s="1" t="s">
        <v>125</v>
      </c>
      <c r="C1961" s="1" t="s">
        <v>126</v>
      </c>
      <c r="D1961" s="1">
        <v>40</v>
      </c>
      <c r="E1961" s="1">
        <v>1713</v>
      </c>
      <c r="F1961" s="1" t="s">
        <v>115</v>
      </c>
      <c r="G1961" s="2">
        <v>45813</v>
      </c>
      <c r="H1961" s="1" t="s">
        <v>49</v>
      </c>
      <c r="I1961" s="1" t="s">
        <v>50</v>
      </c>
      <c r="J1961" s="1" t="s">
        <v>112</v>
      </c>
      <c r="K1961" s="1">
        <v>5</v>
      </c>
      <c r="L1961" s="1">
        <v>34</v>
      </c>
      <c r="M1961" s="1" t="s">
        <v>39</v>
      </c>
      <c r="N1961" s="1" t="s">
        <v>40</v>
      </c>
      <c r="O1961" s="1">
        <v>50.6</v>
      </c>
      <c r="P1961" s="35">
        <f t="shared" si="91"/>
        <v>0.50600000000000001</v>
      </c>
      <c r="Q1961" s="1">
        <f t="shared" si="93"/>
        <v>0.16106480240899809</v>
      </c>
      <c r="R1961" s="1">
        <v>12.5</v>
      </c>
      <c r="S1961" s="1">
        <v>10.5</v>
      </c>
      <c r="T1961" s="1">
        <f t="shared" si="92"/>
        <v>2.0374697504738259E-2</v>
      </c>
      <c r="U1961" s="1">
        <v>0</v>
      </c>
      <c r="V1961" s="1">
        <v>5</v>
      </c>
      <c r="W1961" s="1">
        <v>4</v>
      </c>
      <c r="X1961" s="1">
        <v>0</v>
      </c>
      <c r="Y1961" s="1">
        <v>0</v>
      </c>
      <c r="Z1961" s="1">
        <v>0</v>
      </c>
      <c r="AA1961" s="1">
        <v>0</v>
      </c>
      <c r="AB1961" s="1">
        <v>0</v>
      </c>
      <c r="AC1961" s="1" t="s">
        <v>41</v>
      </c>
      <c r="AD1961" s="1" t="s">
        <v>87</v>
      </c>
      <c r="AE1961" s="1" t="s">
        <v>40</v>
      </c>
      <c r="AF1961" s="3">
        <v>4751163.7580000004</v>
      </c>
      <c r="AG1961" s="3">
        <v>2574708.1164000002</v>
      </c>
      <c r="AH1961" s="3">
        <v>-75.265478999999999</v>
      </c>
      <c r="AI1961" s="3">
        <v>9.1938060010000004</v>
      </c>
    </row>
    <row r="1962" spans="1:35" ht="15.75" hidden="1" customHeight="1" x14ac:dyDescent="0.25">
      <c r="A1962" s="1" t="s">
        <v>109</v>
      </c>
      <c r="B1962" s="1" t="s">
        <v>125</v>
      </c>
      <c r="C1962" s="1" t="s">
        <v>126</v>
      </c>
      <c r="D1962" s="1">
        <v>40</v>
      </c>
      <c r="E1962" s="1">
        <v>1714</v>
      </c>
      <c r="F1962" s="1" t="s">
        <v>115</v>
      </c>
      <c r="G1962" s="2">
        <v>45813</v>
      </c>
      <c r="H1962" s="1" t="s">
        <v>49</v>
      </c>
      <c r="I1962" s="1" t="s">
        <v>50</v>
      </c>
      <c r="J1962" s="1" t="s">
        <v>112</v>
      </c>
      <c r="K1962" s="1">
        <v>5</v>
      </c>
      <c r="L1962" s="1">
        <v>35</v>
      </c>
      <c r="M1962" s="1" t="s">
        <v>39</v>
      </c>
      <c r="N1962" s="1" t="s">
        <v>40</v>
      </c>
      <c r="O1962" s="1">
        <v>48.6</v>
      </c>
      <c r="P1962" s="35">
        <f t="shared" ref="P1962:P2025" si="94">(O1962/100)</f>
        <v>0.48599999999999999</v>
      </c>
      <c r="Q1962" s="1">
        <f t="shared" si="93"/>
        <v>0.15469860468532226</v>
      </c>
      <c r="R1962" s="1">
        <v>14</v>
      </c>
      <c r="S1962" s="1">
        <v>12</v>
      </c>
      <c r="T1962" s="1">
        <f t="shared" si="92"/>
        <v>1.8795880469266654E-2</v>
      </c>
      <c r="U1962" s="1">
        <v>0</v>
      </c>
      <c r="V1962" s="1">
        <v>4</v>
      </c>
      <c r="W1962" s="1">
        <v>2</v>
      </c>
      <c r="X1962" s="1">
        <v>0</v>
      </c>
      <c r="Y1962" s="1">
        <v>0</v>
      </c>
      <c r="Z1962" s="1">
        <v>0</v>
      </c>
      <c r="AA1962" s="1">
        <v>0</v>
      </c>
      <c r="AB1962" s="1">
        <v>3</v>
      </c>
      <c r="AC1962" s="1" t="s">
        <v>41</v>
      </c>
      <c r="AD1962" s="1" t="s">
        <v>87</v>
      </c>
      <c r="AE1962" s="1" t="s">
        <v>40</v>
      </c>
      <c r="AF1962" s="3">
        <v>4751167.5971999997</v>
      </c>
      <c r="AG1962" s="3">
        <v>2574706.9860999999</v>
      </c>
      <c r="AH1962" s="3">
        <v>-75.265444000000002</v>
      </c>
      <c r="AI1962" s="3">
        <v>9.1937960000000007</v>
      </c>
    </row>
    <row r="1963" spans="1:35" ht="15.75" hidden="1" customHeight="1" x14ac:dyDescent="0.25">
      <c r="A1963" s="1" t="s">
        <v>109</v>
      </c>
      <c r="B1963" s="1" t="s">
        <v>125</v>
      </c>
      <c r="C1963" s="1" t="s">
        <v>126</v>
      </c>
      <c r="D1963" s="1">
        <v>40</v>
      </c>
      <c r="E1963" s="1">
        <v>1715</v>
      </c>
      <c r="F1963" s="1" t="s">
        <v>115</v>
      </c>
      <c r="G1963" s="2">
        <v>45813</v>
      </c>
      <c r="H1963" s="1" t="s">
        <v>49</v>
      </c>
      <c r="I1963" s="1" t="s">
        <v>50</v>
      </c>
      <c r="J1963" s="1" t="s">
        <v>112</v>
      </c>
      <c r="K1963" s="1">
        <v>5</v>
      </c>
      <c r="L1963" s="1">
        <v>36</v>
      </c>
      <c r="M1963" s="1" t="s">
        <v>39</v>
      </c>
      <c r="N1963" s="1" t="s">
        <v>40</v>
      </c>
      <c r="O1963" s="1">
        <v>66.900000000000006</v>
      </c>
      <c r="P1963" s="35">
        <f t="shared" si="94"/>
        <v>0.66900000000000004</v>
      </c>
      <c r="Q1963" s="1">
        <f t="shared" si="93"/>
        <v>0.21294931385695598</v>
      </c>
      <c r="R1963" s="1">
        <v>12.5</v>
      </c>
      <c r="S1963" s="1">
        <v>10</v>
      </c>
      <c r="T1963" s="1">
        <f t="shared" si="92"/>
        <v>3.5615772742575887E-2</v>
      </c>
      <c r="U1963" s="1">
        <v>6</v>
      </c>
      <c r="V1963" s="1">
        <v>10</v>
      </c>
      <c r="W1963" s="1">
        <v>2</v>
      </c>
      <c r="X1963" s="1">
        <v>0</v>
      </c>
      <c r="Y1963" s="1">
        <v>0</v>
      </c>
      <c r="Z1963" s="1">
        <v>0</v>
      </c>
      <c r="AA1963" s="1">
        <v>0</v>
      </c>
      <c r="AB1963" s="1">
        <v>3</v>
      </c>
      <c r="AC1963" s="1" t="s">
        <v>41</v>
      </c>
      <c r="AD1963" s="1" t="s">
        <v>87</v>
      </c>
      <c r="AE1963" s="1" t="s">
        <v>40</v>
      </c>
      <c r="AF1963" s="3">
        <v>4751165.4875999996</v>
      </c>
      <c r="AG1963" s="3">
        <v>2574703.5707999999</v>
      </c>
      <c r="AH1963" s="3">
        <v>-75.265462999999997</v>
      </c>
      <c r="AI1963" s="3">
        <v>9.1937650000000009</v>
      </c>
    </row>
    <row r="1964" spans="1:35" ht="15.75" hidden="1" customHeight="1" x14ac:dyDescent="0.25">
      <c r="A1964" s="1" t="s">
        <v>109</v>
      </c>
      <c r="B1964" s="1" t="s">
        <v>125</v>
      </c>
      <c r="C1964" s="1" t="s">
        <v>126</v>
      </c>
      <c r="D1964" s="1">
        <v>40</v>
      </c>
      <c r="E1964" s="1">
        <v>1716</v>
      </c>
      <c r="F1964" s="1" t="s">
        <v>115</v>
      </c>
      <c r="G1964" s="2">
        <v>45813</v>
      </c>
      <c r="H1964" s="1" t="s">
        <v>49</v>
      </c>
      <c r="I1964" s="1" t="s">
        <v>50</v>
      </c>
      <c r="J1964" s="1" t="s">
        <v>112</v>
      </c>
      <c r="K1964" s="1">
        <v>5</v>
      </c>
      <c r="L1964" s="1">
        <v>37</v>
      </c>
      <c r="M1964" s="1" t="s">
        <v>39</v>
      </c>
      <c r="N1964" s="1" t="s">
        <v>40</v>
      </c>
      <c r="O1964" s="1">
        <v>47.7</v>
      </c>
      <c r="P1964" s="35">
        <f t="shared" si="94"/>
        <v>0.47700000000000004</v>
      </c>
      <c r="Q1964" s="1">
        <f t="shared" si="93"/>
        <v>0.15183381570966817</v>
      </c>
      <c r="R1964" s="1">
        <v>10.8</v>
      </c>
      <c r="S1964" s="1">
        <v>9</v>
      </c>
      <c r="T1964" s="1">
        <f t="shared" si="92"/>
        <v>1.810618252337793E-2</v>
      </c>
      <c r="U1964" s="1">
        <v>0</v>
      </c>
      <c r="V1964" s="1">
        <v>4</v>
      </c>
      <c r="W1964" s="1">
        <v>1</v>
      </c>
      <c r="X1964" s="1">
        <v>0</v>
      </c>
      <c r="Y1964" s="1">
        <v>0</v>
      </c>
      <c r="Z1964" s="1">
        <v>0</v>
      </c>
      <c r="AA1964" s="1">
        <v>0</v>
      </c>
      <c r="AB1964" s="1">
        <v>0</v>
      </c>
      <c r="AC1964" s="1" t="s">
        <v>41</v>
      </c>
      <c r="AD1964" s="1" t="s">
        <v>87</v>
      </c>
      <c r="AE1964" s="1" t="s">
        <v>40</v>
      </c>
      <c r="AF1964" s="3">
        <v>4751166.8076999998</v>
      </c>
      <c r="AG1964" s="3">
        <v>2574703.7836000002</v>
      </c>
      <c r="AH1964" s="3">
        <v>-75.265450999999999</v>
      </c>
      <c r="AI1964" s="3">
        <v>9.1937669999999994</v>
      </c>
    </row>
    <row r="1965" spans="1:35" ht="15.75" hidden="1" customHeight="1" x14ac:dyDescent="0.25">
      <c r="A1965" s="1" t="s">
        <v>109</v>
      </c>
      <c r="B1965" s="1" t="s">
        <v>125</v>
      </c>
      <c r="C1965" s="1" t="s">
        <v>126</v>
      </c>
      <c r="D1965" s="1">
        <v>40</v>
      </c>
      <c r="E1965" s="1">
        <v>1717</v>
      </c>
      <c r="F1965" s="1" t="s">
        <v>115</v>
      </c>
      <c r="G1965" s="2">
        <v>45813</v>
      </c>
      <c r="H1965" s="1" t="s">
        <v>49</v>
      </c>
      <c r="I1965" s="1" t="s">
        <v>50</v>
      </c>
      <c r="J1965" s="1" t="s">
        <v>112</v>
      </c>
      <c r="K1965" s="1">
        <v>5</v>
      </c>
      <c r="L1965" s="1">
        <v>38</v>
      </c>
      <c r="M1965" s="1" t="s">
        <v>39</v>
      </c>
      <c r="N1965" s="1" t="s">
        <v>40</v>
      </c>
      <c r="O1965" s="1">
        <v>60.3</v>
      </c>
      <c r="P1965" s="35">
        <f t="shared" si="94"/>
        <v>0.60299999999999998</v>
      </c>
      <c r="Q1965" s="1">
        <f t="shared" si="93"/>
        <v>0.19194086136882577</v>
      </c>
      <c r="R1965" s="1">
        <v>10</v>
      </c>
      <c r="S1965" s="1">
        <v>7.8</v>
      </c>
      <c r="T1965" s="1">
        <f t="shared" si="92"/>
        <v>2.8935084851350483E-2</v>
      </c>
      <c r="U1965" s="1">
        <v>0</v>
      </c>
      <c r="V1965" s="1">
        <v>5</v>
      </c>
      <c r="W1965" s="1">
        <v>1</v>
      </c>
      <c r="X1965" s="1">
        <v>0</v>
      </c>
      <c r="Y1965" s="1">
        <v>0</v>
      </c>
      <c r="Z1965" s="1">
        <v>0</v>
      </c>
      <c r="AA1965" s="1">
        <v>0</v>
      </c>
      <c r="AB1965" s="1">
        <v>0</v>
      </c>
      <c r="AC1965" s="1" t="s">
        <v>41</v>
      </c>
      <c r="AD1965" s="1" t="s">
        <v>87</v>
      </c>
      <c r="AE1965" s="1" t="s">
        <v>40</v>
      </c>
      <c r="AF1965" s="3">
        <v>4751166.6040000003</v>
      </c>
      <c r="AG1965" s="3">
        <v>2574706.3287999998</v>
      </c>
      <c r="AH1965" s="3">
        <v>-75.265452999999994</v>
      </c>
      <c r="AI1965" s="3">
        <v>9.193790001</v>
      </c>
    </row>
    <row r="1966" spans="1:35" ht="15.75" hidden="1" customHeight="1" x14ac:dyDescent="0.25">
      <c r="A1966" s="1" t="s">
        <v>109</v>
      </c>
      <c r="B1966" s="1" t="s">
        <v>125</v>
      </c>
      <c r="C1966" s="1" t="s">
        <v>126</v>
      </c>
      <c r="D1966" s="1">
        <v>40</v>
      </c>
      <c r="E1966" s="1">
        <v>1718</v>
      </c>
      <c r="F1966" s="1" t="s">
        <v>115</v>
      </c>
      <c r="G1966" s="2">
        <v>45813</v>
      </c>
      <c r="H1966" s="1" t="s">
        <v>49</v>
      </c>
      <c r="I1966" s="1" t="s">
        <v>50</v>
      </c>
      <c r="J1966" s="1" t="s">
        <v>112</v>
      </c>
      <c r="K1966" s="1">
        <v>5</v>
      </c>
      <c r="L1966" s="1">
        <v>39</v>
      </c>
      <c r="M1966" s="1" t="s">
        <v>39</v>
      </c>
      <c r="N1966" s="1" t="s">
        <v>40</v>
      </c>
      <c r="O1966" s="1">
        <v>59.6</v>
      </c>
      <c r="P1966" s="35">
        <f t="shared" si="94"/>
        <v>0.59599999999999997</v>
      </c>
      <c r="Q1966" s="1">
        <f t="shared" si="93"/>
        <v>0.18971269216553924</v>
      </c>
      <c r="R1966" s="1">
        <v>13.5</v>
      </c>
      <c r="S1966" s="1">
        <v>11</v>
      </c>
      <c r="T1966" s="1">
        <f t="shared" si="92"/>
        <v>2.8267191132665345E-2</v>
      </c>
      <c r="U1966" s="1">
        <v>0</v>
      </c>
      <c r="V1966" s="1">
        <v>4</v>
      </c>
      <c r="W1966" s="1">
        <v>1</v>
      </c>
      <c r="X1966" s="1">
        <v>0</v>
      </c>
      <c r="Y1966" s="1">
        <v>0</v>
      </c>
      <c r="Z1966" s="1">
        <v>0</v>
      </c>
      <c r="AA1966" s="1">
        <v>0</v>
      </c>
      <c r="AB1966" s="1">
        <v>2</v>
      </c>
      <c r="AC1966" s="1" t="s">
        <v>41</v>
      </c>
      <c r="AD1966" s="1" t="s">
        <v>87</v>
      </c>
      <c r="AE1966" s="1" t="s">
        <v>40</v>
      </c>
      <c r="AF1966" s="3">
        <v>4751166.1573999999</v>
      </c>
      <c r="AG1966" s="3">
        <v>2574705.2256</v>
      </c>
      <c r="AH1966" s="3">
        <v>-75.265456999999998</v>
      </c>
      <c r="AI1966" s="3">
        <v>9.1937800010000004</v>
      </c>
    </row>
    <row r="1967" spans="1:35" ht="15.75" hidden="1" customHeight="1" x14ac:dyDescent="0.25">
      <c r="A1967" s="1" t="s">
        <v>109</v>
      </c>
      <c r="B1967" s="1" t="s">
        <v>125</v>
      </c>
      <c r="C1967" s="1" t="s">
        <v>126</v>
      </c>
      <c r="D1967" s="1">
        <v>40</v>
      </c>
      <c r="E1967" s="1" t="s">
        <v>40</v>
      </c>
      <c r="F1967" s="1" t="s">
        <v>115</v>
      </c>
      <c r="G1967" s="2">
        <v>45813</v>
      </c>
      <c r="H1967" s="1" t="s">
        <v>49</v>
      </c>
      <c r="I1967" s="1" t="s">
        <v>50</v>
      </c>
      <c r="J1967" s="1" t="s">
        <v>112</v>
      </c>
      <c r="K1967" s="1">
        <v>5</v>
      </c>
      <c r="L1967" s="1">
        <v>40</v>
      </c>
      <c r="M1967" s="1" t="s">
        <v>47</v>
      </c>
      <c r="N1967" s="1">
        <v>4</v>
      </c>
      <c r="O1967" s="1" t="s">
        <v>40</v>
      </c>
      <c r="P1967" s="35"/>
      <c r="Q1967" s="1"/>
      <c r="R1967" s="1"/>
      <c r="S1967" s="1" t="s">
        <v>40</v>
      </c>
      <c r="T1967" s="1">
        <f t="shared" si="92"/>
        <v>0</v>
      </c>
      <c r="U1967" s="1" t="s">
        <v>40</v>
      </c>
      <c r="V1967" s="1" t="s">
        <v>40</v>
      </c>
      <c r="W1967" s="1"/>
      <c r="X1967" s="1"/>
      <c r="Y1967" s="1"/>
      <c r="Z1967" s="1"/>
      <c r="AA1967" s="1"/>
      <c r="AB1967" s="1"/>
      <c r="AC1967" s="1" t="s">
        <v>41</v>
      </c>
      <c r="AD1967" s="1" t="s">
        <v>87</v>
      </c>
      <c r="AE1967" s="1" t="s">
        <v>40</v>
      </c>
    </row>
    <row r="1968" spans="1:35" ht="15.75" hidden="1" customHeight="1" x14ac:dyDescent="0.25">
      <c r="A1968" s="1" t="s">
        <v>109</v>
      </c>
      <c r="B1968" s="1" t="s">
        <v>125</v>
      </c>
      <c r="C1968" s="1" t="s">
        <v>126</v>
      </c>
      <c r="D1968" s="1">
        <v>40</v>
      </c>
      <c r="E1968" s="1">
        <v>1719</v>
      </c>
      <c r="F1968" s="1" t="s">
        <v>115</v>
      </c>
      <c r="G1968" s="2">
        <v>45813</v>
      </c>
      <c r="H1968" s="1" t="s">
        <v>49</v>
      </c>
      <c r="I1968" s="1" t="s">
        <v>50</v>
      </c>
      <c r="J1968" s="1" t="s">
        <v>112</v>
      </c>
      <c r="K1968" s="1">
        <v>6</v>
      </c>
      <c r="L1968" s="1">
        <v>41</v>
      </c>
      <c r="M1968" s="1" t="s">
        <v>39</v>
      </c>
      <c r="N1968" s="1" t="s">
        <v>40</v>
      </c>
      <c r="O1968" s="1">
        <v>48.3</v>
      </c>
      <c r="P1968" s="35">
        <f t="shared" si="94"/>
        <v>0.48299999999999998</v>
      </c>
      <c r="Q1968" s="1">
        <f t="shared" si="93"/>
        <v>0.15374367502677089</v>
      </c>
      <c r="R1968" s="1">
        <v>8.6999999999999993</v>
      </c>
      <c r="S1968" s="1">
        <v>6.2</v>
      </c>
      <c r="T1968" s="1">
        <f t="shared" si="92"/>
        <v>1.8564548759482585E-2</v>
      </c>
      <c r="U1968" s="1">
        <v>0</v>
      </c>
      <c r="V1968" s="1">
        <v>4</v>
      </c>
      <c r="W1968" s="1">
        <v>1</v>
      </c>
      <c r="X1968" s="1">
        <v>0</v>
      </c>
      <c r="Y1968" s="1">
        <v>0</v>
      </c>
      <c r="Z1968" s="1">
        <v>0</v>
      </c>
      <c r="AA1968" s="1">
        <v>0</v>
      </c>
      <c r="AB1968" s="1">
        <v>0</v>
      </c>
      <c r="AC1968" s="1" t="s">
        <v>41</v>
      </c>
      <c r="AD1968" s="1" t="s">
        <v>87</v>
      </c>
      <c r="AE1968" s="1" t="s">
        <v>40</v>
      </c>
      <c r="AF1968" s="3">
        <v>4751153.8998999996</v>
      </c>
      <c r="AG1968" s="3">
        <v>2574695.9018999999</v>
      </c>
      <c r="AH1968" s="3">
        <v>-75.265568000000002</v>
      </c>
      <c r="AI1968" s="3">
        <v>9.193695</v>
      </c>
    </row>
    <row r="1969" spans="1:35" ht="15.75" hidden="1" customHeight="1" x14ac:dyDescent="0.25">
      <c r="A1969" s="1" t="s">
        <v>109</v>
      </c>
      <c r="B1969" s="1" t="s">
        <v>125</v>
      </c>
      <c r="C1969" s="1" t="s">
        <v>126</v>
      </c>
      <c r="D1969" s="1">
        <v>40</v>
      </c>
      <c r="E1969" s="1">
        <v>1720</v>
      </c>
      <c r="F1969" s="1" t="s">
        <v>115</v>
      </c>
      <c r="G1969" s="2">
        <v>45813</v>
      </c>
      <c r="H1969" s="1" t="s">
        <v>49</v>
      </c>
      <c r="I1969" s="1" t="s">
        <v>50</v>
      </c>
      <c r="J1969" s="1" t="s">
        <v>112</v>
      </c>
      <c r="K1969" s="1">
        <v>6</v>
      </c>
      <c r="L1969" s="1">
        <v>42</v>
      </c>
      <c r="M1969" s="1" t="s">
        <v>39</v>
      </c>
      <c r="N1969" s="1" t="s">
        <v>40</v>
      </c>
      <c r="O1969" s="1">
        <v>53.3</v>
      </c>
      <c r="P1969" s="35">
        <f t="shared" si="94"/>
        <v>0.53299999999999992</v>
      </c>
      <c r="Q1969" s="1">
        <f t="shared" si="93"/>
        <v>0.1696591693359604</v>
      </c>
      <c r="R1969" s="1">
        <v>12.5</v>
      </c>
      <c r="S1969" s="1">
        <v>10</v>
      </c>
      <c r="T1969" s="1">
        <f t="shared" si="92"/>
        <v>2.2607084314016718E-2</v>
      </c>
      <c r="U1969" s="1">
        <v>0</v>
      </c>
      <c r="V1969" s="1">
        <v>5</v>
      </c>
      <c r="W1969" s="1">
        <v>2</v>
      </c>
      <c r="X1969" s="1">
        <v>0</v>
      </c>
      <c r="Y1969" s="1">
        <v>0</v>
      </c>
      <c r="Z1969" s="1">
        <v>0</v>
      </c>
      <c r="AA1969" s="1">
        <v>0</v>
      </c>
      <c r="AB1969" s="1">
        <v>1</v>
      </c>
      <c r="AC1969" s="1" t="s">
        <v>41</v>
      </c>
      <c r="AD1969" s="1" t="s">
        <v>87</v>
      </c>
      <c r="AE1969" s="1" t="s">
        <v>40</v>
      </c>
      <c r="AF1969" s="3">
        <v>4751153.3861999996</v>
      </c>
      <c r="AG1969" s="3">
        <v>2574684.1814999999</v>
      </c>
      <c r="AH1969" s="3">
        <v>-75.265572000000006</v>
      </c>
      <c r="AI1969" s="3">
        <v>9.1935890009999994</v>
      </c>
    </row>
    <row r="1970" spans="1:35" ht="15.75" hidden="1" customHeight="1" x14ac:dyDescent="0.25">
      <c r="A1970" s="1" t="s">
        <v>109</v>
      </c>
      <c r="B1970" s="1" t="s">
        <v>125</v>
      </c>
      <c r="C1970" s="1" t="s">
        <v>126</v>
      </c>
      <c r="D1970" s="1">
        <v>40</v>
      </c>
      <c r="E1970" s="1">
        <v>1721</v>
      </c>
      <c r="F1970" s="1" t="s">
        <v>115</v>
      </c>
      <c r="G1970" s="2">
        <v>45813</v>
      </c>
      <c r="H1970" s="1" t="s">
        <v>49</v>
      </c>
      <c r="I1970" s="1" t="s">
        <v>50</v>
      </c>
      <c r="J1970" s="1" t="s">
        <v>112</v>
      </c>
      <c r="K1970" s="1">
        <v>6</v>
      </c>
      <c r="L1970" s="1">
        <v>43</v>
      </c>
      <c r="M1970" s="1" t="s">
        <v>39</v>
      </c>
      <c r="N1970" s="1" t="s">
        <v>40</v>
      </c>
      <c r="O1970" s="1">
        <v>54</v>
      </c>
      <c r="P1970" s="35">
        <f t="shared" si="94"/>
        <v>0.54</v>
      </c>
      <c r="Q1970" s="1">
        <f t="shared" si="93"/>
        <v>0.17188733853924698</v>
      </c>
      <c r="R1970" s="1">
        <v>9.5</v>
      </c>
      <c r="S1970" s="1">
        <v>7.2</v>
      </c>
      <c r="T1970" s="1">
        <f t="shared" si="92"/>
        <v>2.3204790702798343E-2</v>
      </c>
      <c r="U1970" s="1">
        <v>0</v>
      </c>
      <c r="V1970" s="1">
        <v>4</v>
      </c>
      <c r="W1970" s="1">
        <v>1</v>
      </c>
      <c r="X1970" s="1">
        <v>0</v>
      </c>
      <c r="Y1970" s="1">
        <v>0</v>
      </c>
      <c r="Z1970" s="1">
        <v>0</v>
      </c>
      <c r="AA1970" s="1">
        <v>0</v>
      </c>
      <c r="AB1970" s="1">
        <v>0</v>
      </c>
      <c r="AC1970" s="1" t="s">
        <v>41</v>
      </c>
      <c r="AD1970" s="1" t="s">
        <v>87</v>
      </c>
      <c r="AE1970" s="1" t="s">
        <v>40</v>
      </c>
      <c r="AF1970" s="3">
        <v>4751164.2964000003</v>
      </c>
      <c r="AG1970" s="3">
        <v>2574688.9789999998</v>
      </c>
      <c r="AH1970" s="3">
        <v>-75.265473</v>
      </c>
      <c r="AI1970" s="3">
        <v>9.1936330010000002</v>
      </c>
    </row>
    <row r="1971" spans="1:35" ht="15.75" hidden="1" customHeight="1" x14ac:dyDescent="0.25">
      <c r="A1971" s="1" t="s">
        <v>109</v>
      </c>
      <c r="B1971" s="1" t="s">
        <v>125</v>
      </c>
      <c r="C1971" s="1" t="s">
        <v>126</v>
      </c>
      <c r="D1971" s="1">
        <v>40</v>
      </c>
      <c r="E1971" s="1">
        <v>1722</v>
      </c>
      <c r="F1971" s="1" t="s">
        <v>115</v>
      </c>
      <c r="G1971" s="2">
        <v>45813</v>
      </c>
      <c r="H1971" s="1" t="s">
        <v>49</v>
      </c>
      <c r="I1971" s="1" t="s">
        <v>50</v>
      </c>
      <c r="J1971" s="1" t="s">
        <v>112</v>
      </c>
      <c r="K1971" s="1">
        <v>6</v>
      </c>
      <c r="L1971" s="1">
        <v>44</v>
      </c>
      <c r="M1971" s="1" t="s">
        <v>39</v>
      </c>
      <c r="N1971" s="1" t="s">
        <v>40</v>
      </c>
      <c r="O1971" s="1">
        <v>51</v>
      </c>
      <c r="P1971" s="35">
        <f t="shared" si="94"/>
        <v>0.51</v>
      </c>
      <c r="Q1971" s="1">
        <f t="shared" si="93"/>
        <v>0.16233804195373325</v>
      </c>
      <c r="R1971" s="1">
        <v>6.8</v>
      </c>
      <c r="S1971" s="1">
        <v>5.2</v>
      </c>
      <c r="T1971" s="1">
        <f t="shared" ref="T1971:T2034" si="95">(PI()/4)*Q1971*Q1971</f>
        <v>2.0698100349100988E-2</v>
      </c>
      <c r="U1971" s="1">
        <v>0</v>
      </c>
      <c r="V1971" s="1">
        <v>4</v>
      </c>
      <c r="W1971" s="1">
        <v>0</v>
      </c>
      <c r="X1971" s="1">
        <v>0</v>
      </c>
      <c r="Y1971" s="1">
        <v>0</v>
      </c>
      <c r="Z1971" s="1">
        <v>0</v>
      </c>
      <c r="AA1971" s="1">
        <v>0</v>
      </c>
      <c r="AB1971" s="1">
        <v>0</v>
      </c>
      <c r="AC1971" s="1" t="s">
        <v>41</v>
      </c>
      <c r="AD1971" s="1" t="s">
        <v>87</v>
      </c>
      <c r="AE1971" s="1" t="s">
        <v>40</v>
      </c>
      <c r="AF1971" s="3">
        <v>4751161.9024999999</v>
      </c>
      <c r="AG1971" s="3">
        <v>2574692.7544999998</v>
      </c>
      <c r="AH1971" s="3">
        <v>-75.265495000000001</v>
      </c>
      <c r="AI1971" s="3">
        <v>9.1936669999999996</v>
      </c>
    </row>
    <row r="1972" spans="1:35" ht="15.75" hidden="1" customHeight="1" x14ac:dyDescent="0.25">
      <c r="A1972" s="1" t="s">
        <v>109</v>
      </c>
      <c r="B1972" s="1" t="s">
        <v>125</v>
      </c>
      <c r="C1972" s="1" t="s">
        <v>126</v>
      </c>
      <c r="D1972" s="1">
        <v>40</v>
      </c>
      <c r="E1972" s="1">
        <v>1723</v>
      </c>
      <c r="F1972" s="1" t="s">
        <v>115</v>
      </c>
      <c r="G1972" s="2">
        <v>45813</v>
      </c>
      <c r="H1972" s="1" t="s">
        <v>49</v>
      </c>
      <c r="I1972" s="1" t="s">
        <v>50</v>
      </c>
      <c r="J1972" s="1" t="s">
        <v>112</v>
      </c>
      <c r="K1972" s="1">
        <v>6</v>
      </c>
      <c r="L1972" s="1">
        <v>45</v>
      </c>
      <c r="M1972" s="1" t="s">
        <v>39</v>
      </c>
      <c r="N1972" s="1" t="s">
        <v>40</v>
      </c>
      <c r="O1972" s="1">
        <v>50</v>
      </c>
      <c r="P1972" s="35">
        <f t="shared" si="94"/>
        <v>0.5</v>
      </c>
      <c r="Q1972" s="1">
        <f t="shared" si="93"/>
        <v>0.15915494309189535</v>
      </c>
      <c r="R1972" s="1">
        <v>8.5</v>
      </c>
      <c r="S1972" s="1">
        <v>6.2</v>
      </c>
      <c r="T1972" s="1">
        <f t="shared" si="95"/>
        <v>1.9894367886486918E-2</v>
      </c>
      <c r="U1972" s="1">
        <v>0</v>
      </c>
      <c r="V1972" s="1">
        <v>4</v>
      </c>
      <c r="W1972" s="1">
        <v>0</v>
      </c>
      <c r="X1972" s="1">
        <v>0</v>
      </c>
      <c r="Y1972" s="1">
        <v>0</v>
      </c>
      <c r="Z1972" s="1">
        <v>0</v>
      </c>
      <c r="AA1972" s="1">
        <v>0</v>
      </c>
      <c r="AB1972" s="1">
        <v>0</v>
      </c>
      <c r="AC1972" s="1" t="s">
        <v>55</v>
      </c>
      <c r="AD1972" s="1" t="s">
        <v>87</v>
      </c>
      <c r="AE1972" s="1" t="s">
        <v>40</v>
      </c>
      <c r="AF1972" s="3">
        <v>4751159.7796</v>
      </c>
      <c r="AG1972" s="3">
        <v>2574687.2379000001</v>
      </c>
      <c r="AH1972" s="3">
        <v>-75.265513999999996</v>
      </c>
      <c r="AI1972" s="3">
        <v>9.1936169999999997</v>
      </c>
    </row>
    <row r="1973" spans="1:35" ht="15.75" hidden="1" customHeight="1" x14ac:dyDescent="0.25">
      <c r="A1973" s="1" t="s">
        <v>109</v>
      </c>
      <c r="B1973" s="1" t="s">
        <v>125</v>
      </c>
      <c r="C1973" s="1" t="s">
        <v>126</v>
      </c>
      <c r="D1973" s="1">
        <v>40</v>
      </c>
      <c r="E1973" s="1">
        <v>1724</v>
      </c>
      <c r="F1973" s="1" t="s">
        <v>115</v>
      </c>
      <c r="G1973" s="2">
        <v>45813</v>
      </c>
      <c r="H1973" s="1" t="s">
        <v>49</v>
      </c>
      <c r="I1973" s="1" t="s">
        <v>50</v>
      </c>
      <c r="J1973" s="1" t="s">
        <v>112</v>
      </c>
      <c r="K1973" s="1">
        <v>7</v>
      </c>
      <c r="L1973" s="1">
        <v>46</v>
      </c>
      <c r="M1973" s="1" t="s">
        <v>39</v>
      </c>
      <c r="N1973" s="1"/>
      <c r="O1973" s="1">
        <v>45.3</v>
      </c>
      <c r="P1973" s="35">
        <f t="shared" si="94"/>
        <v>0.45299999999999996</v>
      </c>
      <c r="Q1973" s="1">
        <f t="shared" si="93"/>
        <v>0.14419437844125715</v>
      </c>
      <c r="R1973" s="1">
        <v>5.5</v>
      </c>
      <c r="S1973" s="1">
        <v>3.6</v>
      </c>
      <c r="T1973" s="1">
        <f t="shared" si="95"/>
        <v>1.6330013358472371E-2</v>
      </c>
      <c r="U1973" s="1">
        <v>0</v>
      </c>
      <c r="V1973" s="1">
        <v>3</v>
      </c>
      <c r="W1973" s="1">
        <v>0</v>
      </c>
      <c r="X1973" s="1">
        <v>0</v>
      </c>
      <c r="Y1973" s="1">
        <v>0</v>
      </c>
      <c r="Z1973" s="1">
        <v>0</v>
      </c>
      <c r="AA1973" s="1">
        <v>0</v>
      </c>
      <c r="AB1973" s="1">
        <v>0</v>
      </c>
      <c r="AC1973" s="1" t="s">
        <v>41</v>
      </c>
      <c r="AD1973" s="1" t="s">
        <v>87</v>
      </c>
      <c r="AE1973" s="1" t="s">
        <v>128</v>
      </c>
      <c r="AF1973" s="3">
        <v>4751162.7334000003</v>
      </c>
      <c r="AG1973" s="3">
        <v>2574685.1178000001</v>
      </c>
      <c r="AH1973" s="3">
        <v>-75.265486999999993</v>
      </c>
      <c r="AI1973" s="3">
        <v>9.1935979999999997</v>
      </c>
    </row>
    <row r="1974" spans="1:35" ht="15.75" hidden="1" customHeight="1" x14ac:dyDescent="0.25">
      <c r="A1974" s="1" t="s">
        <v>109</v>
      </c>
      <c r="B1974" s="1" t="s">
        <v>125</v>
      </c>
      <c r="C1974" s="1" t="s">
        <v>126</v>
      </c>
      <c r="D1974" s="1">
        <v>40</v>
      </c>
      <c r="E1974" s="1">
        <v>1725</v>
      </c>
      <c r="F1974" s="1" t="s">
        <v>115</v>
      </c>
      <c r="G1974" s="2">
        <v>45813</v>
      </c>
      <c r="H1974" s="1" t="s">
        <v>49</v>
      </c>
      <c r="I1974" s="1" t="s">
        <v>50</v>
      </c>
      <c r="J1974" s="1" t="s">
        <v>112</v>
      </c>
      <c r="K1974" s="1">
        <v>7</v>
      </c>
      <c r="L1974" s="1">
        <v>47</v>
      </c>
      <c r="M1974" s="1" t="s">
        <v>39</v>
      </c>
      <c r="N1974" s="1" t="s">
        <v>40</v>
      </c>
      <c r="O1974" s="1">
        <v>60.7</v>
      </c>
      <c r="P1974" s="35">
        <f t="shared" si="94"/>
        <v>0.60699999999999998</v>
      </c>
      <c r="Q1974" s="1">
        <f t="shared" si="93"/>
        <v>0.19321410091356095</v>
      </c>
      <c r="R1974" s="1">
        <v>11.5</v>
      </c>
      <c r="S1974" s="1">
        <v>9.5</v>
      </c>
      <c r="T1974" s="1">
        <f t="shared" si="95"/>
        <v>2.9320239813632874E-2</v>
      </c>
      <c r="U1974" s="1">
        <v>0</v>
      </c>
      <c r="V1974" s="1">
        <v>5</v>
      </c>
      <c r="W1974" s="1">
        <v>3</v>
      </c>
      <c r="X1974" s="1">
        <v>0</v>
      </c>
      <c r="Y1974" s="1">
        <v>0</v>
      </c>
      <c r="Z1974" s="1">
        <v>0</v>
      </c>
      <c r="AA1974" s="1">
        <v>0</v>
      </c>
      <c r="AB1974" s="1">
        <v>3</v>
      </c>
      <c r="AC1974" s="1" t="s">
        <v>41</v>
      </c>
      <c r="AD1974" s="1" t="s">
        <v>87</v>
      </c>
      <c r="AE1974" s="1" t="s">
        <v>40</v>
      </c>
      <c r="AF1974" s="3">
        <v>4751166.0756000001</v>
      </c>
      <c r="AG1974" s="3">
        <v>2574692.2856999999</v>
      </c>
      <c r="AH1974" s="3">
        <v>-75.265456999999998</v>
      </c>
      <c r="AI1974" s="3">
        <v>9.1936630000000008</v>
      </c>
    </row>
    <row r="1975" spans="1:35" ht="15.75" hidden="1" customHeight="1" x14ac:dyDescent="0.25">
      <c r="A1975" s="1" t="s">
        <v>109</v>
      </c>
      <c r="B1975" s="1" t="s">
        <v>125</v>
      </c>
      <c r="C1975" s="1" t="s">
        <v>126</v>
      </c>
      <c r="D1975" s="1">
        <v>40</v>
      </c>
      <c r="E1975" s="1">
        <v>1726</v>
      </c>
      <c r="F1975" s="1" t="s">
        <v>115</v>
      </c>
      <c r="G1975" s="2">
        <v>45813</v>
      </c>
      <c r="H1975" s="1" t="s">
        <v>49</v>
      </c>
      <c r="I1975" s="1" t="s">
        <v>50</v>
      </c>
      <c r="J1975" s="1" t="s">
        <v>112</v>
      </c>
      <c r="K1975" s="1">
        <v>7</v>
      </c>
      <c r="L1975" s="1">
        <v>48</v>
      </c>
      <c r="M1975" s="1" t="s">
        <v>39</v>
      </c>
      <c r="N1975" s="1" t="s">
        <v>40</v>
      </c>
      <c r="O1975" s="1">
        <v>61.2</v>
      </c>
      <c r="P1975" s="35">
        <f t="shared" si="94"/>
        <v>0.61199999999999999</v>
      </c>
      <c r="Q1975" s="1">
        <f t="shared" si="93"/>
        <v>0.19480565034447989</v>
      </c>
      <c r="R1975" s="1">
        <v>10.199999999999999</v>
      </c>
      <c r="S1975" s="1">
        <v>8</v>
      </c>
      <c r="T1975" s="1">
        <f t="shared" si="95"/>
        <v>2.980526450270542E-2</v>
      </c>
      <c r="U1975" s="1">
        <v>0</v>
      </c>
      <c r="V1975" s="1">
        <v>4</v>
      </c>
      <c r="W1975" s="1">
        <v>1</v>
      </c>
      <c r="X1975" s="1">
        <v>0</v>
      </c>
      <c r="Y1975" s="1">
        <v>0</v>
      </c>
      <c r="Z1975" s="1">
        <v>0</v>
      </c>
      <c r="AA1975" s="1">
        <v>0</v>
      </c>
      <c r="AB1975" s="1">
        <v>3</v>
      </c>
      <c r="AC1975" s="1" t="s">
        <v>41</v>
      </c>
      <c r="AD1975" s="1" t="s">
        <v>87</v>
      </c>
      <c r="AE1975" s="1" t="s">
        <v>40</v>
      </c>
      <c r="AF1975" s="3">
        <v>4751168.7180000003</v>
      </c>
      <c r="AG1975" s="3">
        <v>2574693.0433</v>
      </c>
      <c r="AH1975" s="3">
        <v>-75.265433000000002</v>
      </c>
      <c r="AI1975" s="3">
        <v>9.1936700009999992</v>
      </c>
    </row>
    <row r="1976" spans="1:35" ht="15.75" hidden="1" customHeight="1" x14ac:dyDescent="0.25">
      <c r="A1976" s="1" t="s">
        <v>109</v>
      </c>
      <c r="B1976" s="1" t="s">
        <v>125</v>
      </c>
      <c r="C1976" s="1" t="s">
        <v>126</v>
      </c>
      <c r="D1976" s="1">
        <v>40</v>
      </c>
      <c r="E1976" s="1" t="s">
        <v>40</v>
      </c>
      <c r="F1976" s="1" t="s">
        <v>115</v>
      </c>
      <c r="G1976" s="2">
        <v>45813</v>
      </c>
      <c r="H1976" s="1" t="s">
        <v>49</v>
      </c>
      <c r="I1976" s="1" t="s">
        <v>50</v>
      </c>
      <c r="J1976" s="1" t="s">
        <v>112</v>
      </c>
      <c r="K1976" s="1">
        <v>7</v>
      </c>
      <c r="L1976" s="1">
        <v>49</v>
      </c>
      <c r="M1976" s="1" t="s">
        <v>47</v>
      </c>
      <c r="N1976" s="1">
        <v>2</v>
      </c>
      <c r="O1976" s="1" t="s">
        <v>40</v>
      </c>
      <c r="P1976" s="35"/>
      <c r="Q1976" s="1"/>
      <c r="R1976" s="1"/>
      <c r="S1976" s="1" t="s">
        <v>40</v>
      </c>
      <c r="T1976" s="1">
        <f t="shared" si="95"/>
        <v>0</v>
      </c>
      <c r="U1976" s="1" t="s">
        <v>40</v>
      </c>
      <c r="V1976" s="1" t="s">
        <v>40</v>
      </c>
      <c r="W1976" s="1"/>
      <c r="X1976" s="1"/>
      <c r="Y1976" s="1"/>
      <c r="Z1976" s="1"/>
      <c r="AA1976" s="1"/>
      <c r="AB1976" s="1"/>
      <c r="AC1976" s="1" t="s">
        <v>41</v>
      </c>
      <c r="AD1976" s="1" t="s">
        <v>87</v>
      </c>
      <c r="AE1976" s="1" t="s">
        <v>40</v>
      </c>
    </row>
    <row r="1977" spans="1:35" ht="15.75" hidden="1" customHeight="1" x14ac:dyDescent="0.25">
      <c r="A1977" s="1" t="s">
        <v>109</v>
      </c>
      <c r="B1977" s="1" t="s">
        <v>125</v>
      </c>
      <c r="C1977" s="1" t="s">
        <v>126</v>
      </c>
      <c r="D1977" s="1">
        <v>40</v>
      </c>
      <c r="E1977" s="1">
        <v>1727</v>
      </c>
      <c r="F1977" s="1" t="s">
        <v>115</v>
      </c>
      <c r="G1977" s="2">
        <v>45813</v>
      </c>
      <c r="H1977" s="1" t="s">
        <v>49</v>
      </c>
      <c r="I1977" s="1" t="s">
        <v>50</v>
      </c>
      <c r="J1977" s="1" t="s">
        <v>112</v>
      </c>
      <c r="K1977" s="1">
        <v>8</v>
      </c>
      <c r="L1977" s="1">
        <v>50</v>
      </c>
      <c r="M1977" s="1" t="s">
        <v>39</v>
      </c>
      <c r="N1977" s="1" t="s">
        <v>40</v>
      </c>
      <c r="O1977" s="1">
        <v>50.6</v>
      </c>
      <c r="P1977" s="35">
        <f t="shared" si="94"/>
        <v>0.50600000000000001</v>
      </c>
      <c r="Q1977" s="1">
        <f t="shared" si="93"/>
        <v>0.16106480240899809</v>
      </c>
      <c r="R1977" s="1">
        <v>8.8000000000000007</v>
      </c>
      <c r="S1977" s="1">
        <v>6.5</v>
      </c>
      <c r="T1977" s="1">
        <f t="shared" si="95"/>
        <v>2.0374697504738259E-2</v>
      </c>
      <c r="U1977" s="1">
        <v>0</v>
      </c>
      <c r="V1977" s="1">
        <v>4</v>
      </c>
      <c r="W1977" s="1">
        <v>1</v>
      </c>
      <c r="X1977" s="1">
        <v>0</v>
      </c>
      <c r="Y1977" s="1">
        <v>0</v>
      </c>
      <c r="Z1977" s="1">
        <v>0</v>
      </c>
      <c r="AA1977" s="1">
        <v>0</v>
      </c>
      <c r="AB1977" s="1">
        <v>1</v>
      </c>
      <c r="AC1977" s="1" t="s">
        <v>41</v>
      </c>
      <c r="AD1977" s="1" t="s">
        <v>87</v>
      </c>
      <c r="AE1977" s="1" t="s">
        <v>40</v>
      </c>
      <c r="AF1977" s="3">
        <v>4751173.3536999999</v>
      </c>
      <c r="AG1977" s="3">
        <v>2574696.2214000002</v>
      </c>
      <c r="AH1977" s="3">
        <v>-75.265390999999994</v>
      </c>
      <c r="AI1977" s="3">
        <v>9.1936990000000005</v>
      </c>
    </row>
    <row r="1978" spans="1:35" ht="15.75" hidden="1" customHeight="1" x14ac:dyDescent="0.25">
      <c r="A1978" s="1" t="s">
        <v>109</v>
      </c>
      <c r="B1978" s="1" t="s">
        <v>125</v>
      </c>
      <c r="C1978" s="1" t="s">
        <v>126</v>
      </c>
      <c r="D1978" s="1">
        <v>40</v>
      </c>
      <c r="E1978" s="1">
        <v>1728</v>
      </c>
      <c r="F1978" s="1" t="s">
        <v>115</v>
      </c>
      <c r="G1978" s="2">
        <v>45813</v>
      </c>
      <c r="H1978" s="1" t="s">
        <v>49</v>
      </c>
      <c r="I1978" s="1" t="s">
        <v>50</v>
      </c>
      <c r="J1978" s="1" t="s">
        <v>112</v>
      </c>
      <c r="K1978" s="1">
        <v>8</v>
      </c>
      <c r="L1978" s="1">
        <v>51</v>
      </c>
      <c r="M1978" s="1" t="s">
        <v>39</v>
      </c>
      <c r="N1978" s="1" t="s">
        <v>40</v>
      </c>
      <c r="O1978" s="1">
        <v>59.5</v>
      </c>
      <c r="P1978" s="35">
        <f t="shared" si="94"/>
        <v>0.59499999999999997</v>
      </c>
      <c r="Q1978" s="1">
        <f t="shared" si="93"/>
        <v>0.18939438227935546</v>
      </c>
      <c r="R1978" s="1">
        <v>11.5</v>
      </c>
      <c r="S1978" s="1">
        <v>9.5</v>
      </c>
      <c r="T1978" s="1">
        <f t="shared" si="95"/>
        <v>2.8172414364054123E-2</v>
      </c>
      <c r="U1978" s="1">
        <v>0</v>
      </c>
      <c r="V1978" s="1">
        <v>4</v>
      </c>
      <c r="W1978" s="1">
        <v>1</v>
      </c>
      <c r="X1978" s="1">
        <v>0</v>
      </c>
      <c r="Y1978" s="1">
        <v>0</v>
      </c>
      <c r="Z1978" s="1">
        <v>0</v>
      </c>
      <c r="AA1978" s="1">
        <v>0</v>
      </c>
      <c r="AB1978" s="1">
        <v>1</v>
      </c>
      <c r="AC1978" s="1" t="s">
        <v>41</v>
      </c>
      <c r="AD1978" s="1" t="s">
        <v>87</v>
      </c>
      <c r="AE1978" s="1" t="s">
        <v>40</v>
      </c>
      <c r="AF1978" s="3">
        <v>4751176.9921000004</v>
      </c>
      <c r="AG1978" s="3">
        <v>2574698.0786000001</v>
      </c>
      <c r="AH1978" s="3">
        <v>-75.265358000000006</v>
      </c>
      <c r="AI1978" s="3">
        <v>9.1937160000000002</v>
      </c>
    </row>
    <row r="1979" spans="1:35" ht="15.75" hidden="1" customHeight="1" x14ac:dyDescent="0.25">
      <c r="A1979" s="1" t="s">
        <v>109</v>
      </c>
      <c r="B1979" s="1" t="s">
        <v>125</v>
      </c>
      <c r="C1979" s="1" t="s">
        <v>126</v>
      </c>
      <c r="D1979" s="1">
        <v>40</v>
      </c>
      <c r="E1979" s="1">
        <v>1729</v>
      </c>
      <c r="F1979" s="1" t="s">
        <v>115</v>
      </c>
      <c r="G1979" s="2">
        <v>45813</v>
      </c>
      <c r="H1979" s="1" t="s">
        <v>49</v>
      </c>
      <c r="I1979" s="1" t="s">
        <v>50</v>
      </c>
      <c r="J1979" s="1" t="s">
        <v>112</v>
      </c>
      <c r="K1979" s="1">
        <v>8</v>
      </c>
      <c r="L1979" s="1">
        <v>52</v>
      </c>
      <c r="M1979" s="1" t="s">
        <v>39</v>
      </c>
      <c r="N1979" s="1" t="s">
        <v>40</v>
      </c>
      <c r="O1979" s="1">
        <v>56.5</v>
      </c>
      <c r="P1979" s="35">
        <f t="shared" si="94"/>
        <v>0.56499999999999995</v>
      </c>
      <c r="Q1979" s="1">
        <f t="shared" si="93"/>
        <v>0.17984508569384172</v>
      </c>
      <c r="R1979" s="1">
        <v>12.5</v>
      </c>
      <c r="S1979" s="1">
        <v>10</v>
      </c>
      <c r="T1979" s="1">
        <f t="shared" si="95"/>
        <v>2.5403118354255141E-2</v>
      </c>
      <c r="U1979" s="1">
        <v>0</v>
      </c>
      <c r="V1979" s="1">
        <v>4</v>
      </c>
      <c r="W1979" s="1">
        <v>2</v>
      </c>
      <c r="X1979" s="1">
        <v>0</v>
      </c>
      <c r="Y1979" s="1">
        <v>1</v>
      </c>
      <c r="Z1979" s="1">
        <v>0</v>
      </c>
      <c r="AA1979" s="1">
        <v>0</v>
      </c>
      <c r="AB1979" s="1">
        <v>1</v>
      </c>
      <c r="AC1979" s="1" t="s">
        <v>41</v>
      </c>
      <c r="AD1979" s="1" t="s">
        <v>87</v>
      </c>
      <c r="AE1979" s="1" t="s">
        <v>40</v>
      </c>
      <c r="AF1979" s="3">
        <v>4751172.9554000003</v>
      </c>
      <c r="AG1979" s="3">
        <v>2574702.7494000001</v>
      </c>
      <c r="AH1979" s="3">
        <v>-75.265394999999998</v>
      </c>
      <c r="AI1979" s="3">
        <v>9.1937580010000008</v>
      </c>
    </row>
    <row r="1980" spans="1:35" ht="15.75" hidden="1" customHeight="1" x14ac:dyDescent="0.25">
      <c r="A1980" s="1" t="s">
        <v>109</v>
      </c>
      <c r="B1980" s="1" t="s">
        <v>125</v>
      </c>
      <c r="C1980" s="1" t="s">
        <v>126</v>
      </c>
      <c r="D1980" s="1">
        <v>40</v>
      </c>
      <c r="E1980" s="1">
        <v>1730</v>
      </c>
      <c r="F1980" s="1" t="s">
        <v>115</v>
      </c>
      <c r="G1980" s="2">
        <v>45813</v>
      </c>
      <c r="H1980" s="1" t="s">
        <v>49</v>
      </c>
      <c r="I1980" s="1" t="s">
        <v>50</v>
      </c>
      <c r="J1980" s="1" t="s">
        <v>112</v>
      </c>
      <c r="K1980" s="1">
        <v>8</v>
      </c>
      <c r="L1980" s="1">
        <v>53</v>
      </c>
      <c r="M1980" s="1" t="s">
        <v>39</v>
      </c>
      <c r="N1980" s="1" t="s">
        <v>40</v>
      </c>
      <c r="O1980" s="1">
        <v>51</v>
      </c>
      <c r="P1980" s="35">
        <f t="shared" si="94"/>
        <v>0.51</v>
      </c>
      <c r="Q1980" s="1">
        <f t="shared" si="93"/>
        <v>0.16233804195373325</v>
      </c>
      <c r="R1980" s="1">
        <v>11</v>
      </c>
      <c r="S1980" s="1">
        <v>8.8000000000000007</v>
      </c>
      <c r="T1980" s="1">
        <f t="shared" si="95"/>
        <v>2.0698100349100988E-2</v>
      </c>
      <c r="U1980" s="1">
        <v>0</v>
      </c>
      <c r="V1980" s="1">
        <v>5</v>
      </c>
      <c r="W1980" s="1">
        <v>2</v>
      </c>
      <c r="X1980" s="1">
        <v>0</v>
      </c>
      <c r="Y1980" s="1">
        <v>1</v>
      </c>
      <c r="Z1980" s="1">
        <v>0</v>
      </c>
      <c r="AA1980" s="1">
        <v>0</v>
      </c>
      <c r="AB1980" s="1">
        <v>2</v>
      </c>
      <c r="AC1980" s="1" t="s">
        <v>41</v>
      </c>
      <c r="AD1980" s="1" t="s">
        <v>87</v>
      </c>
      <c r="AE1980" s="1" t="s">
        <v>40</v>
      </c>
      <c r="AF1980" s="3">
        <v>4751173.3543999996</v>
      </c>
      <c r="AG1980" s="3">
        <v>2574696.3319999999</v>
      </c>
      <c r="AH1980" s="3">
        <v>-75.265390999999994</v>
      </c>
      <c r="AI1980" s="3">
        <v>9.1936999999999998</v>
      </c>
    </row>
    <row r="1981" spans="1:35" ht="15.75" hidden="1" customHeight="1" x14ac:dyDescent="0.25">
      <c r="A1981" s="1" t="s">
        <v>109</v>
      </c>
      <c r="B1981" s="1" t="s">
        <v>125</v>
      </c>
      <c r="C1981" s="1" t="s">
        <v>126</v>
      </c>
      <c r="D1981" s="1">
        <v>40</v>
      </c>
      <c r="E1981" s="1">
        <v>1731</v>
      </c>
      <c r="F1981" s="1" t="s">
        <v>115</v>
      </c>
      <c r="G1981" s="2">
        <v>45813</v>
      </c>
      <c r="H1981" s="1" t="s">
        <v>49</v>
      </c>
      <c r="I1981" s="1" t="s">
        <v>50</v>
      </c>
      <c r="J1981" s="1" t="s">
        <v>112</v>
      </c>
      <c r="K1981" s="1">
        <v>8</v>
      </c>
      <c r="L1981" s="1">
        <v>54</v>
      </c>
      <c r="M1981" s="1" t="s">
        <v>39</v>
      </c>
      <c r="N1981" s="1" t="s">
        <v>40</v>
      </c>
      <c r="O1981" s="1">
        <v>49.2</v>
      </c>
      <c r="P1981" s="35">
        <f t="shared" si="94"/>
        <v>0.49200000000000005</v>
      </c>
      <c r="Q1981" s="1">
        <f t="shared" si="93"/>
        <v>0.15660846400242504</v>
      </c>
      <c r="R1981" s="1">
        <v>12.5</v>
      </c>
      <c r="S1981" s="1">
        <v>10</v>
      </c>
      <c r="T1981" s="1">
        <f t="shared" si="95"/>
        <v>1.9262841072298281E-2</v>
      </c>
      <c r="U1981" s="1">
        <v>0</v>
      </c>
      <c r="V1981" s="1">
        <v>5</v>
      </c>
      <c r="W1981" s="1">
        <v>2</v>
      </c>
      <c r="X1981" s="1">
        <v>0</v>
      </c>
      <c r="Y1981" s="1">
        <v>0</v>
      </c>
      <c r="Z1981" s="1">
        <v>0</v>
      </c>
      <c r="AA1981" s="1">
        <v>0</v>
      </c>
      <c r="AB1981" s="1">
        <v>4</v>
      </c>
      <c r="AC1981" s="1" t="s">
        <v>41</v>
      </c>
      <c r="AD1981" s="1" t="s">
        <v>87</v>
      </c>
      <c r="AE1981" s="1" t="s">
        <v>40</v>
      </c>
      <c r="AF1981" s="3">
        <v>4751175.2422000002</v>
      </c>
      <c r="AG1981" s="3">
        <v>2574699.4169000001</v>
      </c>
      <c r="AH1981" s="3">
        <v>-75.265373999999994</v>
      </c>
      <c r="AI1981" s="3">
        <v>9.1937280000000001</v>
      </c>
    </row>
    <row r="1982" spans="1:35" ht="15.75" hidden="1" customHeight="1" x14ac:dyDescent="0.25">
      <c r="A1982" s="1" t="s">
        <v>109</v>
      </c>
      <c r="B1982" s="1" t="s">
        <v>125</v>
      </c>
      <c r="C1982" s="1" t="s">
        <v>126</v>
      </c>
      <c r="D1982" s="1">
        <v>40</v>
      </c>
      <c r="E1982" s="1">
        <v>1732</v>
      </c>
      <c r="F1982" s="1" t="s">
        <v>115</v>
      </c>
      <c r="G1982" s="2">
        <v>45813</v>
      </c>
      <c r="H1982" s="1" t="s">
        <v>49</v>
      </c>
      <c r="I1982" s="1" t="s">
        <v>50</v>
      </c>
      <c r="J1982" s="1" t="s">
        <v>112</v>
      </c>
      <c r="K1982" s="1">
        <v>8</v>
      </c>
      <c r="L1982" s="1">
        <v>55</v>
      </c>
      <c r="M1982" s="1" t="s">
        <v>39</v>
      </c>
      <c r="N1982" s="1" t="s">
        <v>40</v>
      </c>
      <c r="O1982" s="1">
        <v>55.5</v>
      </c>
      <c r="P1982" s="35">
        <f t="shared" si="94"/>
        <v>0.55500000000000005</v>
      </c>
      <c r="Q1982" s="1">
        <f t="shared" si="93"/>
        <v>0.17666198683200385</v>
      </c>
      <c r="R1982" s="1">
        <v>11</v>
      </c>
      <c r="S1982" s="1">
        <v>8.8000000000000007</v>
      </c>
      <c r="T1982" s="1">
        <f t="shared" si="95"/>
        <v>2.4511850672940535E-2</v>
      </c>
      <c r="U1982" s="1">
        <v>0</v>
      </c>
      <c r="V1982" s="1">
        <v>5</v>
      </c>
      <c r="W1982" s="1">
        <v>2</v>
      </c>
      <c r="X1982" s="1">
        <v>0</v>
      </c>
      <c r="Y1982" s="1">
        <v>0</v>
      </c>
      <c r="Z1982" s="1">
        <v>0</v>
      </c>
      <c r="AA1982" s="1">
        <v>0</v>
      </c>
      <c r="AB1982" s="1">
        <v>3</v>
      </c>
      <c r="AC1982" s="1" t="s">
        <v>41</v>
      </c>
      <c r="AD1982" s="1" t="s">
        <v>87</v>
      </c>
      <c r="AE1982" s="1" t="s">
        <v>40</v>
      </c>
      <c r="AF1982" s="3">
        <v>4751175.5725999996</v>
      </c>
      <c r="AG1982" s="3">
        <v>2574699.5254000002</v>
      </c>
      <c r="AH1982" s="3">
        <v>-75.265371000000002</v>
      </c>
      <c r="AI1982" s="3">
        <v>9.1937289999999994</v>
      </c>
    </row>
    <row r="1983" spans="1:35" ht="15.75" hidden="1" customHeight="1" x14ac:dyDescent="0.25">
      <c r="A1983" s="1" t="s">
        <v>109</v>
      </c>
      <c r="B1983" s="1" t="s">
        <v>125</v>
      </c>
      <c r="C1983" s="1" t="s">
        <v>126</v>
      </c>
      <c r="D1983" s="1">
        <v>40</v>
      </c>
      <c r="E1983" s="1" t="s">
        <v>40</v>
      </c>
      <c r="F1983" s="1" t="s">
        <v>115</v>
      </c>
      <c r="G1983" s="2">
        <v>45813</v>
      </c>
      <c r="H1983" s="1" t="s">
        <v>49</v>
      </c>
      <c r="I1983" s="1" t="s">
        <v>50</v>
      </c>
      <c r="J1983" s="1" t="s">
        <v>112</v>
      </c>
      <c r="K1983" s="1">
        <v>8</v>
      </c>
      <c r="L1983" s="1">
        <v>56</v>
      </c>
      <c r="M1983" s="1" t="s">
        <v>47</v>
      </c>
      <c r="N1983" s="1">
        <v>1</v>
      </c>
      <c r="O1983" s="1" t="s">
        <v>40</v>
      </c>
      <c r="P1983" s="35"/>
      <c r="Q1983" s="1"/>
      <c r="R1983" s="1"/>
      <c r="S1983" s="1" t="s">
        <v>40</v>
      </c>
      <c r="T1983" s="1">
        <f t="shared" si="95"/>
        <v>0</v>
      </c>
      <c r="U1983" s="1" t="s">
        <v>40</v>
      </c>
      <c r="V1983" s="1" t="s">
        <v>40</v>
      </c>
      <c r="W1983" s="1"/>
      <c r="X1983" s="1"/>
      <c r="Y1983" s="1"/>
      <c r="Z1983" s="1"/>
      <c r="AA1983" s="1"/>
      <c r="AB1983" s="1"/>
      <c r="AC1983" s="1" t="s">
        <v>41</v>
      </c>
      <c r="AD1983" s="1" t="s">
        <v>87</v>
      </c>
      <c r="AE1983" s="1" t="s">
        <v>40</v>
      </c>
    </row>
    <row r="1984" spans="1:35" ht="15.75" hidden="1" customHeight="1" x14ac:dyDescent="0.25">
      <c r="A1984" s="1" t="s">
        <v>109</v>
      </c>
      <c r="B1984" s="1" t="s">
        <v>125</v>
      </c>
      <c r="C1984" s="1" t="s">
        <v>126</v>
      </c>
      <c r="D1984" s="1">
        <v>40</v>
      </c>
      <c r="E1984" s="1">
        <v>1733</v>
      </c>
      <c r="F1984" s="1" t="s">
        <v>115</v>
      </c>
      <c r="G1984" s="2">
        <v>45813</v>
      </c>
      <c r="H1984" s="1" t="s">
        <v>49</v>
      </c>
      <c r="I1984" s="1" t="s">
        <v>50</v>
      </c>
      <c r="J1984" s="1" t="s">
        <v>112</v>
      </c>
      <c r="K1984" s="1">
        <v>9</v>
      </c>
      <c r="L1984" s="1">
        <v>57</v>
      </c>
      <c r="M1984" s="1" t="s">
        <v>39</v>
      </c>
      <c r="N1984" s="1" t="s">
        <v>40</v>
      </c>
      <c r="O1984" s="1">
        <v>50.2</v>
      </c>
      <c r="P1984" s="35">
        <f t="shared" si="94"/>
        <v>0.502</v>
      </c>
      <c r="Q1984" s="1">
        <f t="shared" si="93"/>
        <v>0.15979156286426294</v>
      </c>
      <c r="R1984" s="1">
        <v>12</v>
      </c>
      <c r="S1984" s="1">
        <v>9.5</v>
      </c>
      <c r="T1984" s="1">
        <f t="shared" si="95"/>
        <v>2.0053841139464998E-2</v>
      </c>
      <c r="U1984" s="1">
        <v>0</v>
      </c>
      <c r="V1984" s="1">
        <v>5</v>
      </c>
      <c r="W1984" s="1">
        <v>3</v>
      </c>
      <c r="X1984" s="1">
        <v>0</v>
      </c>
      <c r="Y1984" s="1">
        <v>0</v>
      </c>
      <c r="Z1984" s="1">
        <v>0</v>
      </c>
      <c r="AA1984" s="1">
        <v>0</v>
      </c>
      <c r="AB1984" s="1">
        <v>1</v>
      </c>
      <c r="AC1984" s="1" t="s">
        <v>41</v>
      </c>
      <c r="AD1984" s="1" t="s">
        <v>87</v>
      </c>
      <c r="AE1984" s="1" t="s">
        <v>40</v>
      </c>
      <c r="AF1984" s="3">
        <v>4751178.6278999997</v>
      </c>
      <c r="AG1984" s="3">
        <v>2574696.0775000001</v>
      </c>
      <c r="AH1984" s="3">
        <v>-75.265343000000001</v>
      </c>
      <c r="AI1984" s="3">
        <v>9.1936980009999996</v>
      </c>
    </row>
    <row r="1985" spans="1:35" ht="15.75" hidden="1" customHeight="1" x14ac:dyDescent="0.25">
      <c r="A1985" s="1" t="s">
        <v>109</v>
      </c>
      <c r="B1985" s="1" t="s">
        <v>125</v>
      </c>
      <c r="C1985" s="1" t="s">
        <v>126</v>
      </c>
      <c r="D1985" s="1">
        <v>40</v>
      </c>
      <c r="E1985" s="1">
        <v>1734</v>
      </c>
      <c r="F1985" s="1" t="s">
        <v>115</v>
      </c>
      <c r="G1985" s="2">
        <v>45813</v>
      </c>
      <c r="H1985" s="1" t="s">
        <v>49</v>
      </c>
      <c r="I1985" s="1" t="s">
        <v>50</v>
      </c>
      <c r="J1985" s="1" t="s">
        <v>112</v>
      </c>
      <c r="K1985" s="1">
        <v>9</v>
      </c>
      <c r="L1985" s="1">
        <v>58</v>
      </c>
      <c r="M1985" s="1" t="s">
        <v>39</v>
      </c>
      <c r="N1985" s="1" t="s">
        <v>40</v>
      </c>
      <c r="O1985" s="1">
        <v>70</v>
      </c>
      <c r="P1985" s="35">
        <f t="shared" si="94"/>
        <v>0.7</v>
      </c>
      <c r="Q1985" s="1">
        <f t="shared" si="93"/>
        <v>0.22281692032865347</v>
      </c>
      <c r="R1985" s="1">
        <v>13</v>
      </c>
      <c r="S1985" s="1">
        <v>10.5</v>
      </c>
      <c r="T1985" s="1">
        <f t="shared" si="95"/>
        <v>3.8992961057514354E-2</v>
      </c>
      <c r="U1985" s="1">
        <v>0</v>
      </c>
      <c r="V1985" s="1">
        <v>5</v>
      </c>
      <c r="W1985" s="1">
        <v>3</v>
      </c>
      <c r="X1985" s="1">
        <v>0</v>
      </c>
      <c r="Y1985" s="1">
        <v>1</v>
      </c>
      <c r="Z1985" s="1">
        <v>0</v>
      </c>
      <c r="AA1985" s="1">
        <v>0</v>
      </c>
      <c r="AB1985" s="1">
        <v>4</v>
      </c>
      <c r="AC1985" s="1" t="s">
        <v>41</v>
      </c>
      <c r="AD1985" s="1" t="s">
        <v>87</v>
      </c>
      <c r="AE1985" s="1" t="s">
        <v>40</v>
      </c>
      <c r="AF1985" s="3">
        <v>4751177.7045999998</v>
      </c>
      <c r="AG1985" s="3">
        <v>2574706.4797999999</v>
      </c>
      <c r="AH1985" s="3">
        <v>-75.265351999999993</v>
      </c>
      <c r="AI1985" s="3">
        <v>9.1937920000000002</v>
      </c>
    </row>
    <row r="1986" spans="1:35" ht="15.75" hidden="1" customHeight="1" x14ac:dyDescent="0.25">
      <c r="A1986" s="1" t="s">
        <v>109</v>
      </c>
      <c r="B1986" s="1" t="s">
        <v>125</v>
      </c>
      <c r="C1986" s="1" t="s">
        <v>126</v>
      </c>
      <c r="D1986" s="1">
        <v>40</v>
      </c>
      <c r="E1986" s="1">
        <v>1735</v>
      </c>
      <c r="F1986" s="1" t="s">
        <v>115</v>
      </c>
      <c r="G1986" s="2">
        <v>45813</v>
      </c>
      <c r="H1986" s="1" t="s">
        <v>49</v>
      </c>
      <c r="I1986" s="1" t="s">
        <v>50</v>
      </c>
      <c r="J1986" s="1" t="s">
        <v>112</v>
      </c>
      <c r="K1986" s="1">
        <v>9</v>
      </c>
      <c r="L1986" s="1">
        <v>59</v>
      </c>
      <c r="M1986" s="1" t="s">
        <v>39</v>
      </c>
      <c r="N1986" s="1" t="s">
        <v>40</v>
      </c>
      <c r="O1986" s="1">
        <v>52.5</v>
      </c>
      <c r="P1986" s="35">
        <f t="shared" si="94"/>
        <v>0.52500000000000002</v>
      </c>
      <c r="Q1986" s="1">
        <f t="shared" si="93"/>
        <v>0.16711269024649011</v>
      </c>
      <c r="R1986" s="1">
        <v>10.8</v>
      </c>
      <c r="S1986" s="1">
        <v>8.5</v>
      </c>
      <c r="T1986" s="1">
        <f t="shared" si="95"/>
        <v>2.1933540594851829E-2</v>
      </c>
      <c r="U1986" s="1">
        <v>0</v>
      </c>
      <c r="V1986" s="1">
        <v>5</v>
      </c>
      <c r="W1986" s="1">
        <v>2</v>
      </c>
      <c r="X1986" s="1">
        <v>0</v>
      </c>
      <c r="Y1986" s="1">
        <v>0</v>
      </c>
      <c r="Z1986" s="1">
        <v>0</v>
      </c>
      <c r="AA1986" s="1">
        <v>1</v>
      </c>
      <c r="AB1986" s="1">
        <v>1</v>
      </c>
      <c r="AC1986" s="1" t="s">
        <v>41</v>
      </c>
      <c r="AD1986" s="1" t="s">
        <v>87</v>
      </c>
      <c r="AE1986" s="1" t="s">
        <v>40</v>
      </c>
      <c r="AF1986" s="3">
        <v>4751190.0414000005</v>
      </c>
      <c r="AG1986" s="3">
        <v>2574693.5721</v>
      </c>
      <c r="AH1986" s="3">
        <v>-75.265238999999994</v>
      </c>
      <c r="AI1986" s="3">
        <v>9.193676</v>
      </c>
    </row>
    <row r="1987" spans="1:35" ht="15.75" hidden="1" customHeight="1" x14ac:dyDescent="0.25">
      <c r="A1987" s="1" t="s">
        <v>109</v>
      </c>
      <c r="B1987" s="1" t="s">
        <v>125</v>
      </c>
      <c r="C1987" s="1" t="s">
        <v>126</v>
      </c>
      <c r="D1987" s="1">
        <v>40</v>
      </c>
      <c r="E1987" s="1">
        <v>1736</v>
      </c>
      <c r="F1987" s="1" t="s">
        <v>115</v>
      </c>
      <c r="G1987" s="2">
        <v>45813</v>
      </c>
      <c r="H1987" s="1" t="s">
        <v>49</v>
      </c>
      <c r="I1987" s="1" t="s">
        <v>50</v>
      </c>
      <c r="J1987" s="1" t="s">
        <v>112</v>
      </c>
      <c r="K1987" s="1">
        <v>9</v>
      </c>
      <c r="L1987" s="1">
        <v>60</v>
      </c>
      <c r="M1987" s="1" t="s">
        <v>39</v>
      </c>
      <c r="N1987" s="1" t="s">
        <v>40</v>
      </c>
      <c r="O1987" s="1">
        <v>57</v>
      </c>
      <c r="P1987" s="35">
        <f t="shared" si="94"/>
        <v>0.56999999999999995</v>
      </c>
      <c r="Q1987" s="1">
        <f t="shared" si="93"/>
        <v>0.18143663512476069</v>
      </c>
      <c r="R1987" s="1">
        <v>12.2</v>
      </c>
      <c r="S1987" s="1">
        <v>10</v>
      </c>
      <c r="T1987" s="1">
        <f t="shared" si="95"/>
        <v>2.5854720505278397E-2</v>
      </c>
      <c r="U1987" s="1">
        <v>0</v>
      </c>
      <c r="V1987" s="1">
        <v>4</v>
      </c>
      <c r="W1987" s="1">
        <v>3</v>
      </c>
      <c r="X1987" s="1">
        <v>0</v>
      </c>
      <c r="Y1987" s="1">
        <v>0</v>
      </c>
      <c r="Z1987" s="1">
        <v>0</v>
      </c>
      <c r="AA1987" s="1">
        <v>0</v>
      </c>
      <c r="AB1987" s="1">
        <v>1</v>
      </c>
      <c r="AC1987" s="1" t="s">
        <v>41</v>
      </c>
      <c r="AD1987" s="1" t="s">
        <v>87</v>
      </c>
      <c r="AE1987" s="1" t="s">
        <v>40</v>
      </c>
      <c r="AF1987" s="3">
        <v>4751194.2208000002</v>
      </c>
      <c r="AG1987" s="3">
        <v>2574694.0987</v>
      </c>
      <c r="AH1987" s="3">
        <v>-75.265201000000005</v>
      </c>
      <c r="AI1987" s="3">
        <v>9.1936809999999998</v>
      </c>
    </row>
    <row r="1988" spans="1:35" ht="15.75" hidden="1" customHeight="1" x14ac:dyDescent="0.25">
      <c r="A1988" s="1" t="s">
        <v>109</v>
      </c>
      <c r="B1988" s="1" t="s">
        <v>125</v>
      </c>
      <c r="C1988" s="1" t="s">
        <v>126</v>
      </c>
      <c r="D1988" s="1">
        <v>40</v>
      </c>
      <c r="E1988" s="1">
        <v>1737</v>
      </c>
      <c r="F1988" s="1" t="s">
        <v>115</v>
      </c>
      <c r="G1988" s="2">
        <v>45813</v>
      </c>
      <c r="H1988" s="1" t="s">
        <v>49</v>
      </c>
      <c r="I1988" s="1" t="s">
        <v>50</v>
      </c>
      <c r="J1988" s="1" t="s">
        <v>112</v>
      </c>
      <c r="K1988" s="1">
        <v>10</v>
      </c>
      <c r="L1988" s="1">
        <v>61</v>
      </c>
      <c r="M1988" s="1" t="s">
        <v>39</v>
      </c>
      <c r="N1988" s="1" t="s">
        <v>40</v>
      </c>
      <c r="O1988" s="1">
        <v>65</v>
      </c>
      <c r="P1988" s="35">
        <f t="shared" si="94"/>
        <v>0.65</v>
      </c>
      <c r="Q1988" s="1">
        <f t="shared" si="93"/>
        <v>0.20690142601946396</v>
      </c>
      <c r="R1988" s="1">
        <v>12</v>
      </c>
      <c r="S1988" s="1">
        <v>10</v>
      </c>
      <c r="T1988" s="1">
        <f t="shared" si="95"/>
        <v>3.3621481728162893E-2</v>
      </c>
      <c r="U1988" s="1">
        <v>0</v>
      </c>
      <c r="V1988" s="1">
        <v>4</v>
      </c>
      <c r="W1988" s="1">
        <v>3</v>
      </c>
      <c r="X1988" s="1">
        <v>0</v>
      </c>
      <c r="Y1988" s="1">
        <v>0</v>
      </c>
      <c r="Z1988" s="1">
        <v>0</v>
      </c>
      <c r="AA1988" s="1">
        <v>0</v>
      </c>
      <c r="AB1988" s="1">
        <v>5</v>
      </c>
      <c r="AC1988" s="1" t="s">
        <v>41</v>
      </c>
      <c r="AD1988" s="1" t="s">
        <v>87</v>
      </c>
      <c r="AE1988" s="1" t="s">
        <v>40</v>
      </c>
      <c r="AF1988" s="3">
        <v>4751169.2079999996</v>
      </c>
      <c r="AG1988" s="3">
        <v>2574683.6390999998</v>
      </c>
      <c r="AH1988" s="3">
        <v>-75.265428</v>
      </c>
      <c r="AI1988" s="3">
        <v>9.1935850010000006</v>
      </c>
    </row>
    <row r="1989" spans="1:35" ht="15.75" hidden="1" customHeight="1" x14ac:dyDescent="0.25">
      <c r="A1989" s="1" t="s">
        <v>109</v>
      </c>
      <c r="B1989" s="1" t="s">
        <v>125</v>
      </c>
      <c r="C1989" s="1" t="s">
        <v>126</v>
      </c>
      <c r="D1989" s="1">
        <v>40</v>
      </c>
      <c r="E1989" s="1">
        <v>1738</v>
      </c>
      <c r="F1989" s="1" t="s">
        <v>115</v>
      </c>
      <c r="G1989" s="2">
        <v>45813</v>
      </c>
      <c r="H1989" s="1" t="s">
        <v>49</v>
      </c>
      <c r="I1989" s="1" t="s">
        <v>50</v>
      </c>
      <c r="J1989" s="1" t="s">
        <v>112</v>
      </c>
      <c r="K1989" s="1">
        <v>10</v>
      </c>
      <c r="L1989" s="1">
        <v>62</v>
      </c>
      <c r="M1989" s="1" t="s">
        <v>39</v>
      </c>
      <c r="N1989" s="1" t="s">
        <v>40</v>
      </c>
      <c r="O1989" s="1">
        <v>50.9</v>
      </c>
      <c r="P1989" s="35">
        <f t="shared" si="94"/>
        <v>0.50900000000000001</v>
      </c>
      <c r="Q1989" s="1">
        <f t="shared" si="93"/>
        <v>0.16201973206754947</v>
      </c>
      <c r="R1989" s="1">
        <v>12.5</v>
      </c>
      <c r="S1989" s="1">
        <v>10</v>
      </c>
      <c r="T1989" s="1">
        <f t="shared" si="95"/>
        <v>2.0617010905595669E-2</v>
      </c>
      <c r="U1989" s="1">
        <v>0</v>
      </c>
      <c r="V1989" s="1">
        <v>5</v>
      </c>
      <c r="W1989" s="1">
        <v>3</v>
      </c>
      <c r="X1989" s="1">
        <v>0</v>
      </c>
      <c r="Y1989" s="1">
        <v>1</v>
      </c>
      <c r="Z1989" s="1">
        <v>0</v>
      </c>
      <c r="AA1989" s="1">
        <v>0</v>
      </c>
      <c r="AB1989" s="1">
        <v>5</v>
      </c>
      <c r="AC1989" s="1" t="s">
        <v>41</v>
      </c>
      <c r="AD1989" s="1" t="s">
        <v>87</v>
      </c>
      <c r="AE1989" s="1" t="s">
        <v>40</v>
      </c>
      <c r="AF1989" s="3">
        <v>4751183.2729000002</v>
      </c>
      <c r="AG1989" s="3">
        <v>2574683.3289999999</v>
      </c>
      <c r="AH1989" s="3">
        <v>-75.265299999999996</v>
      </c>
      <c r="AI1989" s="3">
        <v>9.1935830010000004</v>
      </c>
    </row>
    <row r="1990" spans="1:35" ht="15.75" hidden="1" customHeight="1" x14ac:dyDescent="0.25">
      <c r="A1990" s="1" t="s">
        <v>109</v>
      </c>
      <c r="B1990" s="1" t="s">
        <v>125</v>
      </c>
      <c r="C1990" s="1" t="s">
        <v>126</v>
      </c>
      <c r="D1990" s="1">
        <v>40</v>
      </c>
      <c r="E1990" s="1">
        <v>1739</v>
      </c>
      <c r="F1990" s="1" t="s">
        <v>115</v>
      </c>
      <c r="G1990" s="2">
        <v>45813</v>
      </c>
      <c r="H1990" s="1" t="s">
        <v>49</v>
      </c>
      <c r="I1990" s="1" t="s">
        <v>50</v>
      </c>
      <c r="J1990" s="1" t="s">
        <v>112</v>
      </c>
      <c r="K1990" s="1">
        <v>10</v>
      </c>
      <c r="L1990" s="1">
        <v>63</v>
      </c>
      <c r="M1990" s="1" t="s">
        <v>39</v>
      </c>
      <c r="N1990" s="1" t="s">
        <v>40</v>
      </c>
      <c r="O1990" s="1">
        <v>53.2</v>
      </c>
      <c r="P1990" s="35">
        <f t="shared" si="94"/>
        <v>0.53200000000000003</v>
      </c>
      <c r="Q1990" s="1">
        <f t="shared" si="93"/>
        <v>0.16934085944977664</v>
      </c>
      <c r="R1990" s="1">
        <v>11</v>
      </c>
      <c r="S1990" s="1">
        <v>9</v>
      </c>
      <c r="T1990" s="1">
        <f t="shared" si="95"/>
        <v>2.2522334306820296E-2</v>
      </c>
      <c r="U1990" s="1">
        <v>0</v>
      </c>
      <c r="V1990" s="1">
        <v>4</v>
      </c>
      <c r="W1990" s="1">
        <v>3</v>
      </c>
      <c r="X1990" s="1">
        <v>0</v>
      </c>
      <c r="Y1990" s="1">
        <v>1</v>
      </c>
      <c r="Z1990" s="1">
        <v>0</v>
      </c>
      <c r="AA1990" s="1">
        <v>0</v>
      </c>
      <c r="AB1990" s="1">
        <v>4</v>
      </c>
      <c r="AC1990" s="1" t="s">
        <v>41</v>
      </c>
      <c r="AD1990" s="1" t="s">
        <v>87</v>
      </c>
      <c r="AE1990" s="1" t="s">
        <v>40</v>
      </c>
      <c r="AF1990" s="3">
        <v>4751176.216</v>
      </c>
      <c r="AG1990" s="3">
        <v>2574679.6131000002</v>
      </c>
      <c r="AH1990" s="3">
        <v>-75.265364000000005</v>
      </c>
      <c r="AI1990" s="3">
        <v>9.1935490000000009</v>
      </c>
    </row>
    <row r="1991" spans="1:35" ht="15.75" hidden="1" customHeight="1" x14ac:dyDescent="0.25">
      <c r="A1991" s="1" t="s">
        <v>109</v>
      </c>
      <c r="B1991" s="1" t="s">
        <v>125</v>
      </c>
      <c r="C1991" s="1" t="s">
        <v>126</v>
      </c>
      <c r="D1991" s="1">
        <v>40</v>
      </c>
      <c r="E1991" s="1">
        <v>1740</v>
      </c>
      <c r="F1991" s="1" t="s">
        <v>115</v>
      </c>
      <c r="G1991" s="2">
        <v>45813</v>
      </c>
      <c r="H1991" s="1" t="s">
        <v>49</v>
      </c>
      <c r="I1991" s="1" t="s">
        <v>50</v>
      </c>
      <c r="J1991" s="1" t="s">
        <v>112</v>
      </c>
      <c r="K1991" s="1">
        <v>10</v>
      </c>
      <c r="L1991" s="1">
        <v>64</v>
      </c>
      <c r="M1991" s="1" t="s">
        <v>39</v>
      </c>
      <c r="N1991" s="1" t="s">
        <v>40</v>
      </c>
      <c r="O1991" s="1">
        <v>62.2</v>
      </c>
      <c r="P1991" s="35">
        <f t="shared" si="94"/>
        <v>0.622</v>
      </c>
      <c r="Q1991" s="1">
        <f t="shared" si="93"/>
        <v>0.19798874920631782</v>
      </c>
      <c r="R1991" s="1">
        <v>13.5</v>
      </c>
      <c r="S1991" s="1">
        <v>11</v>
      </c>
      <c r="T1991" s="1">
        <f t="shared" si="95"/>
        <v>3.078725050158242E-2</v>
      </c>
      <c r="U1991" s="1">
        <v>0</v>
      </c>
      <c r="V1991" s="1">
        <v>5</v>
      </c>
      <c r="W1991" s="1">
        <v>3</v>
      </c>
      <c r="X1991" s="1">
        <v>0</v>
      </c>
      <c r="Y1991" s="1">
        <v>1</v>
      </c>
      <c r="Z1991" s="1">
        <v>0</v>
      </c>
      <c r="AA1991" s="1">
        <v>0</v>
      </c>
      <c r="AB1991" s="1">
        <v>4</v>
      </c>
      <c r="AC1991" s="1" t="s">
        <v>41</v>
      </c>
      <c r="AD1991" s="1" t="s">
        <v>87</v>
      </c>
      <c r="AE1991" s="1" t="s">
        <v>129</v>
      </c>
      <c r="AF1991" s="3">
        <v>4751183.4976000004</v>
      </c>
      <c r="AG1991" s="3">
        <v>2574684.1017999998</v>
      </c>
      <c r="AH1991" s="3">
        <v>-75.265298000000001</v>
      </c>
      <c r="AI1991" s="3">
        <v>9.1935900010000005</v>
      </c>
    </row>
    <row r="1992" spans="1:35" ht="15.75" hidden="1" customHeight="1" x14ac:dyDescent="0.25">
      <c r="A1992" s="1" t="s">
        <v>109</v>
      </c>
      <c r="B1992" s="1" t="s">
        <v>125</v>
      </c>
      <c r="C1992" s="1" t="s">
        <v>126</v>
      </c>
      <c r="D1992" s="1">
        <v>40</v>
      </c>
      <c r="E1992" s="1">
        <v>1741</v>
      </c>
      <c r="F1992" s="1" t="s">
        <v>115</v>
      </c>
      <c r="G1992" s="2">
        <v>45813</v>
      </c>
      <c r="H1992" s="1" t="s">
        <v>49</v>
      </c>
      <c r="I1992" s="1" t="s">
        <v>50</v>
      </c>
      <c r="J1992" s="1" t="s">
        <v>112</v>
      </c>
      <c r="K1992" s="1">
        <v>10</v>
      </c>
      <c r="L1992" s="1">
        <v>65</v>
      </c>
      <c r="M1992" s="1" t="s">
        <v>39</v>
      </c>
      <c r="N1992" s="1" t="s">
        <v>40</v>
      </c>
      <c r="O1992" s="1">
        <v>54.4</v>
      </c>
      <c r="P1992" s="35">
        <f t="shared" si="94"/>
        <v>0.54400000000000004</v>
      </c>
      <c r="Q1992" s="1">
        <f t="shared" si="93"/>
        <v>0.17316057808398214</v>
      </c>
      <c r="R1992" s="1">
        <v>12.2</v>
      </c>
      <c r="S1992" s="1">
        <v>10</v>
      </c>
      <c r="T1992" s="1">
        <f t="shared" si="95"/>
        <v>2.3549838619421573E-2</v>
      </c>
      <c r="U1992" s="1">
        <v>0</v>
      </c>
      <c r="V1992" s="1">
        <v>4</v>
      </c>
      <c r="W1992" s="1">
        <v>2</v>
      </c>
      <c r="X1992" s="1">
        <v>0</v>
      </c>
      <c r="Y1992" s="1">
        <v>0</v>
      </c>
      <c r="Z1992" s="1">
        <v>0</v>
      </c>
      <c r="AA1992" s="1">
        <v>0</v>
      </c>
      <c r="AB1992" s="1">
        <v>0</v>
      </c>
      <c r="AC1992" s="1" t="s">
        <v>41</v>
      </c>
      <c r="AD1992" s="1" t="s">
        <v>87</v>
      </c>
      <c r="AE1992" s="1" t="s">
        <v>40</v>
      </c>
      <c r="AF1992" s="3">
        <v>4751187.4879999999</v>
      </c>
      <c r="AG1992" s="3">
        <v>2574689.4959999998</v>
      </c>
      <c r="AH1992" s="3">
        <v>-75.265262000000007</v>
      </c>
      <c r="AI1992" s="3">
        <v>9.1936389999999992</v>
      </c>
    </row>
    <row r="1993" spans="1:35" ht="15.75" hidden="1" customHeight="1" x14ac:dyDescent="0.25">
      <c r="A1993" s="1" t="s">
        <v>109</v>
      </c>
      <c r="B1993" s="1" t="s">
        <v>125</v>
      </c>
      <c r="C1993" s="1" t="s">
        <v>126</v>
      </c>
      <c r="D1993" s="1">
        <v>40</v>
      </c>
      <c r="E1993" s="1">
        <v>1742</v>
      </c>
      <c r="F1993" s="1" t="s">
        <v>115</v>
      </c>
      <c r="G1993" s="2">
        <v>45813</v>
      </c>
      <c r="H1993" s="1" t="s">
        <v>49</v>
      </c>
      <c r="I1993" s="1" t="s">
        <v>50</v>
      </c>
      <c r="J1993" s="1" t="s">
        <v>112</v>
      </c>
      <c r="K1993" s="1">
        <v>10</v>
      </c>
      <c r="L1993" s="1">
        <v>66</v>
      </c>
      <c r="M1993" s="1" t="s">
        <v>39</v>
      </c>
      <c r="N1993" s="1" t="s">
        <v>40</v>
      </c>
      <c r="O1993" s="1">
        <v>57.4</v>
      </c>
      <c r="P1993" s="35">
        <f t="shared" si="94"/>
        <v>0.57399999999999995</v>
      </c>
      <c r="Q1993" s="1">
        <f t="shared" si="93"/>
        <v>0.18270987466949584</v>
      </c>
      <c r="R1993" s="1">
        <v>13.5</v>
      </c>
      <c r="S1993" s="1">
        <v>11.5</v>
      </c>
      <c r="T1993" s="1">
        <f t="shared" si="95"/>
        <v>2.6218867015072651E-2</v>
      </c>
      <c r="U1993" s="1">
        <v>0</v>
      </c>
      <c r="V1993" s="1">
        <v>4</v>
      </c>
      <c r="W1993" s="1">
        <v>2</v>
      </c>
      <c r="X1993" s="1">
        <v>0</v>
      </c>
      <c r="Y1993" s="1">
        <v>0</v>
      </c>
      <c r="Z1993" s="1">
        <v>0</v>
      </c>
      <c r="AA1993" s="1">
        <v>0</v>
      </c>
      <c r="AB1993" s="1">
        <v>3</v>
      </c>
      <c r="AC1993" s="1" t="s">
        <v>41</v>
      </c>
      <c r="AD1993" s="1" t="s">
        <v>87</v>
      </c>
      <c r="AE1993" s="1" t="s">
        <v>40</v>
      </c>
      <c r="AF1993" s="3">
        <v>4751185.4883000003</v>
      </c>
      <c r="AG1993" s="3">
        <v>2574686.08</v>
      </c>
      <c r="AH1993" s="3">
        <v>-75.265280000000004</v>
      </c>
      <c r="AI1993" s="3">
        <v>9.1936079999999993</v>
      </c>
    </row>
    <row r="1994" spans="1:35" ht="15.75" hidden="1" customHeight="1" x14ac:dyDescent="0.25">
      <c r="A1994" s="1" t="s">
        <v>109</v>
      </c>
      <c r="B1994" s="1" t="s">
        <v>125</v>
      </c>
      <c r="C1994" s="1" t="s">
        <v>126</v>
      </c>
      <c r="D1994" s="1">
        <v>40</v>
      </c>
      <c r="E1994" s="1">
        <v>1743</v>
      </c>
      <c r="F1994" s="1" t="s">
        <v>115</v>
      </c>
      <c r="G1994" s="2">
        <v>45813</v>
      </c>
      <c r="H1994" s="1" t="s">
        <v>49</v>
      </c>
      <c r="I1994" s="1" t="s">
        <v>50</v>
      </c>
      <c r="J1994" s="1" t="s">
        <v>112</v>
      </c>
      <c r="K1994" s="1">
        <v>10</v>
      </c>
      <c r="L1994" s="1">
        <v>67</v>
      </c>
      <c r="M1994" s="1" t="s">
        <v>39</v>
      </c>
      <c r="N1994" s="1" t="s">
        <v>40</v>
      </c>
      <c r="O1994" s="1">
        <v>49.8</v>
      </c>
      <c r="P1994" s="35">
        <f t="shared" si="94"/>
        <v>0.498</v>
      </c>
      <c r="Q1994" s="1">
        <f t="shared" si="93"/>
        <v>0.15851832331952775</v>
      </c>
      <c r="R1994" s="1">
        <v>9.3000000000000007</v>
      </c>
      <c r="S1994" s="1">
        <v>7</v>
      </c>
      <c r="T1994" s="1">
        <f t="shared" si="95"/>
        <v>1.9735531253281206E-2</v>
      </c>
      <c r="U1994" s="1">
        <v>0</v>
      </c>
      <c r="V1994" s="1">
        <v>4</v>
      </c>
      <c r="W1994" s="1">
        <v>1</v>
      </c>
      <c r="X1994" s="1">
        <v>0</v>
      </c>
      <c r="Y1994" s="1">
        <v>0</v>
      </c>
      <c r="Z1994" s="1">
        <v>0</v>
      </c>
      <c r="AA1994" s="1">
        <v>0</v>
      </c>
      <c r="AB1994" s="1">
        <v>1</v>
      </c>
      <c r="AC1994" s="1" t="s">
        <v>41</v>
      </c>
      <c r="AD1994" s="1" t="s">
        <v>87</v>
      </c>
      <c r="AE1994" s="1" t="s">
        <v>40</v>
      </c>
      <c r="AF1994" s="3">
        <v>4751184.6679999996</v>
      </c>
      <c r="AG1994" s="3">
        <v>2574678.0112999999</v>
      </c>
      <c r="AH1994" s="3">
        <v>-75.265287000000001</v>
      </c>
      <c r="AI1994" s="3">
        <v>9.1935350000000007</v>
      </c>
    </row>
    <row r="1995" spans="1:35" ht="15.75" hidden="1" customHeight="1" x14ac:dyDescent="0.25">
      <c r="A1995" s="1" t="s">
        <v>109</v>
      </c>
      <c r="B1995" s="1" t="s">
        <v>110</v>
      </c>
      <c r="C1995" s="1" t="s">
        <v>130</v>
      </c>
      <c r="D1995" s="1">
        <v>41</v>
      </c>
      <c r="E1995" s="1">
        <v>1744</v>
      </c>
      <c r="F1995" s="1" t="s">
        <v>66</v>
      </c>
      <c r="G1995" s="2">
        <v>45813</v>
      </c>
      <c r="H1995" s="1" t="s">
        <v>36</v>
      </c>
      <c r="I1995" s="1" t="s">
        <v>37</v>
      </c>
      <c r="J1995" s="1" t="s">
        <v>112</v>
      </c>
      <c r="K1995" s="1">
        <v>1</v>
      </c>
      <c r="L1995" s="1">
        <v>1</v>
      </c>
      <c r="M1995" s="1" t="s">
        <v>39</v>
      </c>
      <c r="N1995" s="1" t="s">
        <v>40</v>
      </c>
      <c r="O1995" s="1">
        <v>60.3</v>
      </c>
      <c r="P1995" s="35">
        <f t="shared" si="94"/>
        <v>0.60299999999999998</v>
      </c>
      <c r="Q1995" s="1">
        <f t="shared" si="93"/>
        <v>0.19194086136882577</v>
      </c>
      <c r="R1995" s="1">
        <v>7.2</v>
      </c>
      <c r="S1995" s="1">
        <v>5</v>
      </c>
      <c r="T1995" s="1">
        <f t="shared" si="95"/>
        <v>2.8935084851350483E-2</v>
      </c>
      <c r="U1995" s="1">
        <v>7</v>
      </c>
      <c r="V1995" s="1">
        <v>10</v>
      </c>
      <c r="W1995" s="1">
        <v>3</v>
      </c>
      <c r="X1995" s="1">
        <v>0</v>
      </c>
      <c r="Y1995" s="1">
        <v>0</v>
      </c>
      <c r="Z1995" s="1">
        <v>0</v>
      </c>
      <c r="AA1995" s="1">
        <v>0</v>
      </c>
      <c r="AB1995" s="1">
        <v>0</v>
      </c>
      <c r="AC1995" s="1" t="s">
        <v>41</v>
      </c>
      <c r="AD1995" s="1" t="s">
        <v>51</v>
      </c>
      <c r="AE1995" s="1" t="s">
        <v>40</v>
      </c>
      <c r="AF1995" s="3">
        <v>4741094.2356000002</v>
      </c>
      <c r="AG1995" s="3">
        <v>2582405.5965</v>
      </c>
      <c r="AH1995" s="3">
        <v>-75.357564999999994</v>
      </c>
      <c r="AI1995" s="3">
        <v>9.2628109999999992</v>
      </c>
    </row>
    <row r="1996" spans="1:35" ht="15.75" hidden="1" customHeight="1" x14ac:dyDescent="0.25">
      <c r="A1996" s="1" t="s">
        <v>109</v>
      </c>
      <c r="B1996" s="1" t="s">
        <v>110</v>
      </c>
      <c r="C1996" s="1" t="s">
        <v>130</v>
      </c>
      <c r="D1996" s="1">
        <v>41</v>
      </c>
      <c r="E1996" s="1">
        <v>1745</v>
      </c>
      <c r="F1996" s="1" t="s">
        <v>66</v>
      </c>
      <c r="G1996" s="2">
        <v>45813</v>
      </c>
      <c r="H1996" s="1" t="s">
        <v>36</v>
      </c>
      <c r="I1996" s="1" t="s">
        <v>37</v>
      </c>
      <c r="J1996" s="1" t="s">
        <v>112</v>
      </c>
      <c r="K1996" s="1">
        <v>2</v>
      </c>
      <c r="L1996" s="1">
        <v>2</v>
      </c>
      <c r="M1996" s="1" t="s">
        <v>43</v>
      </c>
      <c r="N1996" s="1" t="s">
        <v>40</v>
      </c>
      <c r="O1996" s="1">
        <v>57.5</v>
      </c>
      <c r="P1996" s="35">
        <f t="shared" si="94"/>
        <v>0.57499999999999996</v>
      </c>
      <c r="Q1996" s="1">
        <f t="shared" si="93"/>
        <v>0.18302818455567962</v>
      </c>
      <c r="R1996" s="1">
        <v>7</v>
      </c>
      <c r="S1996" s="1">
        <v>4.8</v>
      </c>
      <c r="T1996" s="1">
        <f t="shared" si="95"/>
        <v>2.6310301529878944E-2</v>
      </c>
      <c r="U1996" s="1">
        <v>6</v>
      </c>
      <c r="V1996" s="1">
        <v>9</v>
      </c>
      <c r="W1996" s="1">
        <v>0</v>
      </c>
      <c r="X1996" s="1">
        <v>0</v>
      </c>
      <c r="Y1996" s="1">
        <v>0</v>
      </c>
      <c r="Z1996" s="1">
        <v>0</v>
      </c>
      <c r="AA1996" s="1">
        <v>0</v>
      </c>
      <c r="AB1996" s="1">
        <v>0</v>
      </c>
      <c r="AC1996" s="1" t="s">
        <v>41</v>
      </c>
      <c r="AD1996" s="1" t="s">
        <v>51</v>
      </c>
      <c r="AE1996" s="1" t="s">
        <v>40</v>
      </c>
      <c r="AF1996" s="3">
        <v>4741098.5142000001</v>
      </c>
      <c r="AG1996" s="3">
        <v>2582404.5726999999</v>
      </c>
      <c r="AH1996" s="3">
        <v>-75.357525999999993</v>
      </c>
      <c r="AI1996" s="3">
        <v>9.2628020010000007</v>
      </c>
    </row>
    <row r="1997" spans="1:35" ht="15.75" hidden="1" customHeight="1" x14ac:dyDescent="0.25">
      <c r="A1997" s="1" t="s">
        <v>109</v>
      </c>
      <c r="B1997" s="1" t="s">
        <v>110</v>
      </c>
      <c r="C1997" s="1" t="s">
        <v>130</v>
      </c>
      <c r="D1997" s="1">
        <v>41</v>
      </c>
      <c r="E1997" s="1">
        <v>1746</v>
      </c>
      <c r="F1997" s="1" t="s">
        <v>66</v>
      </c>
      <c r="G1997" s="2">
        <v>45813</v>
      </c>
      <c r="H1997" s="1" t="s">
        <v>36</v>
      </c>
      <c r="I1997" s="1" t="s">
        <v>37</v>
      </c>
      <c r="J1997" s="1" t="s">
        <v>112</v>
      </c>
      <c r="K1997" s="1">
        <v>2</v>
      </c>
      <c r="L1997" s="1">
        <v>3</v>
      </c>
      <c r="M1997" s="1" t="s">
        <v>39</v>
      </c>
      <c r="N1997" s="1" t="s">
        <v>40</v>
      </c>
      <c r="O1997" s="1">
        <v>63</v>
      </c>
      <c r="P1997" s="35">
        <f t="shared" si="94"/>
        <v>0.63</v>
      </c>
      <c r="Q1997" s="1">
        <f t="shared" si="93"/>
        <v>0.20053522829578813</v>
      </c>
      <c r="R1997" s="1">
        <v>8</v>
      </c>
      <c r="S1997" s="1">
        <v>6</v>
      </c>
      <c r="T1997" s="1">
        <f t="shared" si="95"/>
        <v>3.1584298456586633E-2</v>
      </c>
      <c r="U1997" s="1">
        <v>7</v>
      </c>
      <c r="V1997" s="1">
        <v>10</v>
      </c>
      <c r="W1997" s="1">
        <v>1</v>
      </c>
      <c r="X1997" s="1">
        <v>0</v>
      </c>
      <c r="Y1997" s="1">
        <v>0</v>
      </c>
      <c r="Z1997" s="1">
        <v>0</v>
      </c>
      <c r="AA1997" s="1">
        <v>0</v>
      </c>
      <c r="AB1997" s="1">
        <v>0</v>
      </c>
      <c r="AC1997" s="1" t="s">
        <v>41</v>
      </c>
      <c r="AD1997" s="1" t="s">
        <v>51</v>
      </c>
      <c r="AE1997" s="1" t="s">
        <v>40</v>
      </c>
      <c r="AF1997" s="3">
        <v>4741092.9287999999</v>
      </c>
      <c r="AG1997" s="3">
        <v>2582407.3749000002</v>
      </c>
      <c r="AH1997" s="3">
        <v>-75.357577000000006</v>
      </c>
      <c r="AI1997" s="3">
        <v>9.2628269999999997</v>
      </c>
    </row>
    <row r="1998" spans="1:35" ht="15.75" hidden="1" customHeight="1" x14ac:dyDescent="0.25">
      <c r="A1998" s="1" t="s">
        <v>109</v>
      </c>
      <c r="B1998" s="1" t="s">
        <v>110</v>
      </c>
      <c r="C1998" s="1" t="s">
        <v>130</v>
      </c>
      <c r="D1998" s="1">
        <v>41</v>
      </c>
      <c r="E1998" s="1">
        <v>1747</v>
      </c>
      <c r="F1998" s="1" t="s">
        <v>66</v>
      </c>
      <c r="G1998" s="2">
        <v>45813</v>
      </c>
      <c r="H1998" s="1" t="s">
        <v>36</v>
      </c>
      <c r="I1998" s="1" t="s">
        <v>37</v>
      </c>
      <c r="J1998" s="1" t="s">
        <v>112</v>
      </c>
      <c r="K1998" s="1">
        <v>2</v>
      </c>
      <c r="L1998" s="1">
        <v>4</v>
      </c>
      <c r="M1998" s="1" t="s">
        <v>39</v>
      </c>
      <c r="N1998" s="1" t="s">
        <v>40</v>
      </c>
      <c r="O1998" s="1">
        <v>56.1</v>
      </c>
      <c r="P1998" s="35">
        <f t="shared" si="94"/>
        <v>0.56100000000000005</v>
      </c>
      <c r="Q1998" s="1">
        <f t="shared" si="93"/>
        <v>0.17857184614910659</v>
      </c>
      <c r="R1998" s="1">
        <v>8.5</v>
      </c>
      <c r="S1998" s="1">
        <v>6.2</v>
      </c>
      <c r="T1998" s="1">
        <f t="shared" si="95"/>
        <v>2.5044701422412202E-2</v>
      </c>
      <c r="U1998" s="1">
        <v>8</v>
      </c>
      <c r="V1998" s="1">
        <v>11</v>
      </c>
      <c r="W1998" s="1">
        <v>2</v>
      </c>
      <c r="X1998" s="1">
        <v>0</v>
      </c>
      <c r="Y1998" s="1">
        <v>0</v>
      </c>
      <c r="Z1998" s="1">
        <v>0</v>
      </c>
      <c r="AA1998" s="1">
        <v>0</v>
      </c>
      <c r="AB1998" s="1">
        <v>0</v>
      </c>
      <c r="AC1998" s="1" t="s">
        <v>41</v>
      </c>
      <c r="AD1998" s="1" t="s">
        <v>51</v>
      </c>
      <c r="AE1998" s="1" t="s">
        <v>40</v>
      </c>
      <c r="AF1998" s="3">
        <v>4741096.8652999997</v>
      </c>
      <c r="AG1998" s="3">
        <v>2582404.4730000002</v>
      </c>
      <c r="AH1998" s="3">
        <v>-75.357540999999998</v>
      </c>
      <c r="AI1998" s="3">
        <v>9.2628010009999997</v>
      </c>
    </row>
    <row r="1999" spans="1:35" ht="15.75" hidden="1" customHeight="1" x14ac:dyDescent="0.25">
      <c r="A1999" s="1" t="s">
        <v>109</v>
      </c>
      <c r="B1999" s="1" t="s">
        <v>110</v>
      </c>
      <c r="C1999" s="1" t="s">
        <v>130</v>
      </c>
      <c r="D1999" s="1">
        <v>41</v>
      </c>
      <c r="E1999" s="1">
        <v>1748</v>
      </c>
      <c r="F1999" s="1" t="s">
        <v>66</v>
      </c>
      <c r="G1999" s="2">
        <v>45813</v>
      </c>
      <c r="H1999" s="1" t="s">
        <v>36</v>
      </c>
      <c r="I1999" s="1" t="s">
        <v>37</v>
      </c>
      <c r="J1999" s="1" t="s">
        <v>112</v>
      </c>
      <c r="K1999" s="1">
        <v>2</v>
      </c>
      <c r="L1999" s="1">
        <v>5</v>
      </c>
      <c r="M1999" s="1" t="s">
        <v>39</v>
      </c>
      <c r="N1999" s="1" t="s">
        <v>40</v>
      </c>
      <c r="O1999" s="1">
        <v>57.9</v>
      </c>
      <c r="P1999" s="35">
        <f t="shared" si="94"/>
        <v>0.57899999999999996</v>
      </c>
      <c r="Q1999" s="1">
        <f t="shared" si="93"/>
        <v>0.18430142410041481</v>
      </c>
      <c r="R1999" s="1">
        <v>9.5</v>
      </c>
      <c r="S1999" s="1">
        <v>7.7</v>
      </c>
      <c r="T1999" s="1">
        <f t="shared" si="95"/>
        <v>2.6677631138535041E-2</v>
      </c>
      <c r="U1999" s="1">
        <v>8</v>
      </c>
      <c r="V1999" s="1">
        <v>11</v>
      </c>
      <c r="W1999" s="1">
        <v>4</v>
      </c>
      <c r="X1999" s="1">
        <v>0</v>
      </c>
      <c r="Y1999" s="1">
        <v>0</v>
      </c>
      <c r="Z1999" s="1">
        <v>0</v>
      </c>
      <c r="AA1999" s="1">
        <v>0</v>
      </c>
      <c r="AB1999" s="1">
        <v>0</v>
      </c>
      <c r="AC1999" s="1" t="s">
        <v>41</v>
      </c>
      <c r="AD1999" s="1" t="s">
        <v>51</v>
      </c>
      <c r="AE1999" s="1" t="s">
        <v>40</v>
      </c>
      <c r="AF1999" s="3">
        <v>4741094.4178999998</v>
      </c>
      <c r="AG1999" s="3">
        <v>2582399.9542</v>
      </c>
      <c r="AH1999" s="3">
        <v>-75.357562999999999</v>
      </c>
      <c r="AI1999" s="3">
        <v>9.2627600000000001</v>
      </c>
    </row>
    <row r="2000" spans="1:35" ht="15.75" hidden="1" customHeight="1" x14ac:dyDescent="0.25">
      <c r="A2000" s="1" t="s">
        <v>109</v>
      </c>
      <c r="B2000" s="1" t="s">
        <v>110</v>
      </c>
      <c r="C2000" s="1" t="s">
        <v>130</v>
      </c>
      <c r="D2000" s="1">
        <v>41</v>
      </c>
      <c r="E2000" s="1">
        <v>1749</v>
      </c>
      <c r="F2000" s="1" t="s">
        <v>66</v>
      </c>
      <c r="G2000" s="2">
        <v>45813</v>
      </c>
      <c r="H2000" s="1" t="s">
        <v>36</v>
      </c>
      <c r="I2000" s="1" t="s">
        <v>37</v>
      </c>
      <c r="J2000" s="1" t="s">
        <v>112</v>
      </c>
      <c r="K2000" s="1">
        <v>2</v>
      </c>
      <c r="L2000" s="1">
        <v>6</v>
      </c>
      <c r="M2000" s="1" t="s">
        <v>43</v>
      </c>
      <c r="N2000" s="1" t="s">
        <v>40</v>
      </c>
      <c r="O2000" s="1">
        <v>53.5</v>
      </c>
      <c r="P2000" s="35">
        <f t="shared" si="94"/>
        <v>0.53500000000000003</v>
      </c>
      <c r="Q2000" s="1">
        <f t="shared" si="93"/>
        <v>0.17029578910832802</v>
      </c>
      <c r="R2000" s="1">
        <v>6.5</v>
      </c>
      <c r="S2000" s="1">
        <v>4.8</v>
      </c>
      <c r="T2000" s="1">
        <f t="shared" si="95"/>
        <v>2.2777061793238875E-2</v>
      </c>
      <c r="U2000" s="1">
        <v>7</v>
      </c>
      <c r="V2000" s="1">
        <v>10</v>
      </c>
      <c r="W2000" s="1">
        <v>1</v>
      </c>
      <c r="X2000" s="1">
        <v>1</v>
      </c>
      <c r="Y2000" s="1">
        <v>0</v>
      </c>
      <c r="Z2000" s="1">
        <v>0</v>
      </c>
      <c r="AA2000" s="1">
        <v>0</v>
      </c>
      <c r="AB2000" s="1">
        <v>0</v>
      </c>
      <c r="AC2000" s="1" t="s">
        <v>41</v>
      </c>
      <c r="AD2000" s="1" t="s">
        <v>51</v>
      </c>
      <c r="AE2000" s="1" t="s">
        <v>40</v>
      </c>
      <c r="AF2000" s="3">
        <v>4741105.0579000004</v>
      </c>
      <c r="AG2000" s="3">
        <v>2582413.7097999998</v>
      </c>
      <c r="AH2000" s="3">
        <v>-75.357467</v>
      </c>
      <c r="AI2000" s="3">
        <v>9.2628850000000007</v>
      </c>
    </row>
    <row r="2001" spans="1:35" ht="15.75" hidden="1" customHeight="1" x14ac:dyDescent="0.25">
      <c r="A2001" s="1" t="s">
        <v>109</v>
      </c>
      <c r="B2001" s="1" t="s">
        <v>110</v>
      </c>
      <c r="C2001" s="1" t="s">
        <v>130</v>
      </c>
      <c r="D2001" s="1">
        <v>41</v>
      </c>
      <c r="E2001" s="1">
        <v>1750</v>
      </c>
      <c r="F2001" s="1" t="s">
        <v>66</v>
      </c>
      <c r="G2001" s="2">
        <v>45813</v>
      </c>
      <c r="H2001" s="1" t="s">
        <v>36</v>
      </c>
      <c r="I2001" s="1" t="s">
        <v>37</v>
      </c>
      <c r="J2001" s="1" t="s">
        <v>112</v>
      </c>
      <c r="K2001" s="1">
        <v>3</v>
      </c>
      <c r="L2001" s="1">
        <v>7</v>
      </c>
      <c r="M2001" s="1" t="s">
        <v>39</v>
      </c>
      <c r="N2001" s="1" t="s">
        <v>40</v>
      </c>
      <c r="O2001" s="1">
        <v>59.5</v>
      </c>
      <c r="P2001" s="35">
        <f t="shared" si="94"/>
        <v>0.59499999999999997</v>
      </c>
      <c r="Q2001" s="1">
        <f t="shared" si="93"/>
        <v>0.18939438227935546</v>
      </c>
      <c r="R2001" s="1">
        <v>9</v>
      </c>
      <c r="S2001" s="1">
        <v>7</v>
      </c>
      <c r="T2001" s="1">
        <f t="shared" si="95"/>
        <v>2.8172414364054123E-2</v>
      </c>
      <c r="U2001" s="1">
        <v>6</v>
      </c>
      <c r="V2001" s="1">
        <v>9</v>
      </c>
      <c r="W2001" s="1">
        <v>3</v>
      </c>
      <c r="X2001" s="1">
        <v>1</v>
      </c>
      <c r="Y2001" s="1">
        <v>0</v>
      </c>
      <c r="Z2001" s="1">
        <v>0</v>
      </c>
      <c r="AA2001" s="1">
        <v>0</v>
      </c>
      <c r="AB2001" s="1">
        <v>1</v>
      </c>
      <c r="AC2001" s="1" t="s">
        <v>41</v>
      </c>
      <c r="AD2001" s="1" t="s">
        <v>51</v>
      </c>
      <c r="AE2001" s="1" t="s">
        <v>40</v>
      </c>
      <c r="AF2001" s="3">
        <v>4741099.7933</v>
      </c>
      <c r="AG2001" s="3">
        <v>2582415.1825999999</v>
      </c>
      <c r="AH2001" s="3">
        <v>-75.357515000000006</v>
      </c>
      <c r="AI2001" s="3">
        <v>9.2628979999999999</v>
      </c>
    </row>
    <row r="2002" spans="1:35" ht="15.75" hidden="1" customHeight="1" x14ac:dyDescent="0.25">
      <c r="A2002" s="1" t="s">
        <v>109</v>
      </c>
      <c r="B2002" s="1" t="s">
        <v>110</v>
      </c>
      <c r="C2002" s="1" t="s">
        <v>130</v>
      </c>
      <c r="D2002" s="1">
        <v>41</v>
      </c>
      <c r="E2002" s="1">
        <v>1751</v>
      </c>
      <c r="F2002" s="1" t="s">
        <v>66</v>
      </c>
      <c r="G2002" s="2">
        <v>45813</v>
      </c>
      <c r="H2002" s="1" t="s">
        <v>36</v>
      </c>
      <c r="I2002" s="1" t="s">
        <v>37</v>
      </c>
      <c r="J2002" s="1" t="s">
        <v>112</v>
      </c>
      <c r="K2002" s="1">
        <v>3</v>
      </c>
      <c r="L2002" s="1">
        <v>8</v>
      </c>
      <c r="M2002" s="1" t="s">
        <v>43</v>
      </c>
      <c r="N2002" s="1" t="s">
        <v>40</v>
      </c>
      <c r="O2002" s="1">
        <v>51.8</v>
      </c>
      <c r="P2002" s="35">
        <f t="shared" si="94"/>
        <v>0.51800000000000002</v>
      </c>
      <c r="Q2002" s="1">
        <f t="shared" si="93"/>
        <v>0.16488452104320359</v>
      </c>
      <c r="R2002" s="1">
        <v>6.6</v>
      </c>
      <c r="S2002" s="1">
        <v>4.8</v>
      </c>
      <c r="T2002" s="1">
        <f t="shared" si="95"/>
        <v>2.1352545475094863E-2</v>
      </c>
      <c r="U2002" s="1">
        <v>4</v>
      </c>
      <c r="V2002" s="1">
        <v>7</v>
      </c>
      <c r="W2002" s="1">
        <v>0</v>
      </c>
      <c r="X2002" s="1">
        <v>0</v>
      </c>
      <c r="Y2002" s="1">
        <v>0</v>
      </c>
      <c r="Z2002" s="1">
        <v>0</v>
      </c>
      <c r="AA2002" s="1">
        <v>0</v>
      </c>
      <c r="AB2002" s="1">
        <v>0</v>
      </c>
      <c r="AC2002" s="1" t="s">
        <v>41</v>
      </c>
      <c r="AD2002" s="1" t="s">
        <v>51</v>
      </c>
      <c r="AE2002" s="1" t="s">
        <v>40</v>
      </c>
      <c r="AF2002" s="3">
        <v>4741103.8272000002</v>
      </c>
      <c r="AG2002" s="3">
        <v>2582410.3997</v>
      </c>
      <c r="AH2002" s="3">
        <v>-75.357478</v>
      </c>
      <c r="AI2002" s="3">
        <v>9.2628550000000001</v>
      </c>
    </row>
    <row r="2003" spans="1:35" ht="15.75" hidden="1" customHeight="1" x14ac:dyDescent="0.25">
      <c r="A2003" s="1" t="s">
        <v>109</v>
      </c>
      <c r="B2003" s="1" t="s">
        <v>110</v>
      </c>
      <c r="C2003" s="1" t="s">
        <v>130</v>
      </c>
      <c r="D2003" s="1">
        <v>41</v>
      </c>
      <c r="E2003" s="1">
        <v>1752</v>
      </c>
      <c r="F2003" s="1" t="s">
        <v>66</v>
      </c>
      <c r="G2003" s="2">
        <v>45813</v>
      </c>
      <c r="H2003" s="1" t="s">
        <v>36</v>
      </c>
      <c r="I2003" s="1" t="s">
        <v>37</v>
      </c>
      <c r="J2003" s="1" t="s">
        <v>112</v>
      </c>
      <c r="K2003" s="1">
        <v>3</v>
      </c>
      <c r="L2003" s="1">
        <v>9</v>
      </c>
      <c r="M2003" s="1" t="s">
        <v>39</v>
      </c>
      <c r="N2003" s="1" t="s">
        <v>40</v>
      </c>
      <c r="O2003" s="1">
        <v>60</v>
      </c>
      <c r="P2003" s="35">
        <f t="shared" si="94"/>
        <v>0.6</v>
      </c>
      <c r="Q2003" s="1">
        <f t="shared" si="93"/>
        <v>0.19098593171027439</v>
      </c>
      <c r="R2003" s="1">
        <v>8.8000000000000007</v>
      </c>
      <c r="S2003" s="1">
        <v>6.5</v>
      </c>
      <c r="T2003" s="1">
        <f t="shared" si="95"/>
        <v>2.8647889756541159E-2</v>
      </c>
      <c r="U2003" s="1">
        <v>5</v>
      </c>
      <c r="V2003" s="1">
        <v>8</v>
      </c>
      <c r="W2003" s="1">
        <v>1</v>
      </c>
      <c r="X2003" s="1">
        <v>2</v>
      </c>
      <c r="Y2003" s="1">
        <v>0</v>
      </c>
      <c r="Z2003" s="1">
        <v>0</v>
      </c>
      <c r="AA2003" s="1">
        <v>0</v>
      </c>
      <c r="AB2003" s="1">
        <v>1</v>
      </c>
      <c r="AC2003" s="1" t="s">
        <v>41</v>
      </c>
      <c r="AD2003" s="1" t="s">
        <v>51</v>
      </c>
      <c r="AE2003" s="1" t="s">
        <v>40</v>
      </c>
      <c r="AF2003" s="3">
        <v>4741100.4627999999</v>
      </c>
      <c r="AG2003" s="3">
        <v>2582416.7267</v>
      </c>
      <c r="AH2003" s="3">
        <v>-75.357508999999993</v>
      </c>
      <c r="AI2003" s="3">
        <v>9.262912</v>
      </c>
    </row>
    <row r="2004" spans="1:35" ht="15.75" hidden="1" customHeight="1" x14ac:dyDescent="0.25">
      <c r="A2004" s="1" t="s">
        <v>109</v>
      </c>
      <c r="B2004" s="1" t="s">
        <v>110</v>
      </c>
      <c r="C2004" s="1" t="s">
        <v>130</v>
      </c>
      <c r="D2004" s="1">
        <v>41</v>
      </c>
      <c r="E2004" s="1">
        <v>1753</v>
      </c>
      <c r="F2004" s="1" t="s">
        <v>66</v>
      </c>
      <c r="G2004" s="2">
        <v>45813</v>
      </c>
      <c r="H2004" s="1" t="s">
        <v>36</v>
      </c>
      <c r="I2004" s="1" t="s">
        <v>37</v>
      </c>
      <c r="J2004" s="1" t="s">
        <v>112</v>
      </c>
      <c r="K2004" s="1">
        <v>3</v>
      </c>
      <c r="L2004" s="1">
        <v>10</v>
      </c>
      <c r="M2004" s="1" t="s">
        <v>39</v>
      </c>
      <c r="N2004" s="1" t="s">
        <v>40</v>
      </c>
      <c r="O2004" s="1">
        <v>59.4</v>
      </c>
      <c r="P2004" s="35">
        <f t="shared" si="94"/>
        <v>0.59399999999999997</v>
      </c>
      <c r="Q2004" s="1">
        <f t="shared" si="93"/>
        <v>0.18907607239317165</v>
      </c>
      <c r="R2004" s="1">
        <v>8.5</v>
      </c>
      <c r="S2004" s="1">
        <v>6</v>
      </c>
      <c r="T2004" s="1">
        <f t="shared" si="95"/>
        <v>2.8077796750385988E-2</v>
      </c>
      <c r="U2004" s="1">
        <v>4</v>
      </c>
      <c r="V2004" s="1">
        <v>7</v>
      </c>
      <c r="W2004" s="1">
        <v>1</v>
      </c>
      <c r="X2004" s="1">
        <v>0</v>
      </c>
      <c r="Y2004" s="1">
        <v>0</v>
      </c>
      <c r="Z2004" s="1">
        <v>0</v>
      </c>
      <c r="AA2004" s="1">
        <v>0</v>
      </c>
      <c r="AB2004" s="1">
        <v>0</v>
      </c>
      <c r="AC2004" s="1" t="s">
        <v>41</v>
      </c>
      <c r="AD2004" s="1" t="s">
        <v>51</v>
      </c>
      <c r="AE2004" s="1" t="s">
        <v>40</v>
      </c>
      <c r="AF2004" s="3">
        <v>4741105.6139000002</v>
      </c>
      <c r="AG2004" s="3">
        <v>2582414.7015999998</v>
      </c>
      <c r="AH2004" s="3">
        <v>-75.357461999999998</v>
      </c>
      <c r="AI2004" s="3">
        <v>9.2628939999999993</v>
      </c>
    </row>
    <row r="2005" spans="1:35" ht="15.75" hidden="1" customHeight="1" x14ac:dyDescent="0.25">
      <c r="A2005" s="1" t="s">
        <v>109</v>
      </c>
      <c r="B2005" s="1" t="s">
        <v>110</v>
      </c>
      <c r="C2005" s="1" t="s">
        <v>130</v>
      </c>
      <c r="D2005" s="1">
        <v>41</v>
      </c>
      <c r="E2005" s="1">
        <v>1754</v>
      </c>
      <c r="F2005" s="1" t="s">
        <v>66</v>
      </c>
      <c r="G2005" s="2">
        <v>45813</v>
      </c>
      <c r="H2005" s="1" t="s">
        <v>36</v>
      </c>
      <c r="I2005" s="1" t="s">
        <v>37</v>
      </c>
      <c r="J2005" s="1" t="s">
        <v>112</v>
      </c>
      <c r="K2005" s="1">
        <v>3</v>
      </c>
      <c r="L2005" s="1">
        <v>11</v>
      </c>
      <c r="M2005" s="1" t="s">
        <v>54</v>
      </c>
      <c r="N2005" s="1" t="s">
        <v>40</v>
      </c>
      <c r="O2005" s="1">
        <v>50.2</v>
      </c>
      <c r="P2005" s="35">
        <f t="shared" si="94"/>
        <v>0.502</v>
      </c>
      <c r="Q2005" s="1">
        <f t="shared" si="93"/>
        <v>0.15979156286426294</v>
      </c>
      <c r="R2005" s="1">
        <v>5.7</v>
      </c>
      <c r="S2005" s="1">
        <v>2.5</v>
      </c>
      <c r="T2005" s="1">
        <f t="shared" si="95"/>
        <v>2.0053841139464998E-2</v>
      </c>
      <c r="U2005" s="1">
        <v>2</v>
      </c>
      <c r="V2005" s="1">
        <v>5</v>
      </c>
      <c r="W2005" s="1"/>
      <c r="X2005" s="1"/>
      <c r="Y2005" s="1"/>
      <c r="Z2005" s="1"/>
      <c r="AA2005" s="1"/>
      <c r="AB2005" s="1"/>
      <c r="AC2005" s="1" t="s">
        <v>41</v>
      </c>
      <c r="AD2005" s="1" t="s">
        <v>51</v>
      </c>
      <c r="AE2005" s="1" t="s">
        <v>40</v>
      </c>
      <c r="AF2005" s="3">
        <v>4741100.8942</v>
      </c>
      <c r="AG2005" s="3">
        <v>2582415.5071</v>
      </c>
      <c r="AH2005" s="3">
        <v>-75.357505000000003</v>
      </c>
      <c r="AI2005" s="3">
        <v>9.2629009999999994</v>
      </c>
    </row>
    <row r="2006" spans="1:35" ht="15.75" hidden="1" customHeight="1" x14ac:dyDescent="0.25">
      <c r="A2006" s="1" t="s">
        <v>109</v>
      </c>
      <c r="B2006" s="1" t="s">
        <v>110</v>
      </c>
      <c r="C2006" s="1" t="s">
        <v>130</v>
      </c>
      <c r="D2006" s="1">
        <v>41</v>
      </c>
      <c r="E2006" s="1">
        <v>1756</v>
      </c>
      <c r="F2006" s="1" t="s">
        <v>66</v>
      </c>
      <c r="G2006" s="2">
        <v>45813</v>
      </c>
      <c r="H2006" s="1" t="s">
        <v>36</v>
      </c>
      <c r="I2006" s="1" t="s">
        <v>37</v>
      </c>
      <c r="J2006" s="1" t="s">
        <v>112</v>
      </c>
      <c r="K2006" s="1">
        <v>3</v>
      </c>
      <c r="L2006" s="1">
        <v>12</v>
      </c>
      <c r="M2006" s="1" t="s">
        <v>39</v>
      </c>
      <c r="N2006" s="1" t="s">
        <v>40</v>
      </c>
      <c r="O2006" s="1">
        <v>50.1</v>
      </c>
      <c r="P2006" s="35">
        <f t="shared" si="94"/>
        <v>0.501</v>
      </c>
      <c r="Q2006" s="1">
        <f t="shared" si="93"/>
        <v>0.15947325297807913</v>
      </c>
      <c r="R2006" s="1">
        <v>8.6999999999999993</v>
      </c>
      <c r="S2006" s="1">
        <v>6</v>
      </c>
      <c r="T2006" s="1">
        <f t="shared" si="95"/>
        <v>1.997402493550441E-2</v>
      </c>
      <c r="U2006" s="1">
        <v>5</v>
      </c>
      <c r="V2006" s="1">
        <v>8</v>
      </c>
      <c r="W2006" s="1">
        <v>2</v>
      </c>
      <c r="X2006" s="1">
        <v>0</v>
      </c>
      <c r="Y2006" s="1">
        <v>0</v>
      </c>
      <c r="Z2006" s="1">
        <v>0</v>
      </c>
      <c r="AA2006" s="1">
        <v>0</v>
      </c>
      <c r="AB2006" s="1">
        <v>0</v>
      </c>
      <c r="AC2006" s="1" t="s">
        <v>41</v>
      </c>
      <c r="AD2006" s="1" t="s">
        <v>51</v>
      </c>
      <c r="AE2006" s="1" t="s">
        <v>40</v>
      </c>
      <c r="AF2006" s="3">
        <v>4741103.9568999996</v>
      </c>
      <c r="AG2006" s="3">
        <v>2582413.3853000002</v>
      </c>
      <c r="AH2006" s="3">
        <v>-75.357477000000003</v>
      </c>
      <c r="AI2006" s="3">
        <v>9.2628819999999994</v>
      </c>
    </row>
    <row r="2007" spans="1:35" ht="15.75" hidden="1" customHeight="1" x14ac:dyDescent="0.25">
      <c r="A2007" s="1" t="s">
        <v>109</v>
      </c>
      <c r="B2007" s="1" t="s">
        <v>110</v>
      </c>
      <c r="C2007" s="1" t="s">
        <v>130</v>
      </c>
      <c r="D2007" s="1">
        <v>41</v>
      </c>
      <c r="E2007" s="1">
        <v>1755</v>
      </c>
      <c r="F2007" s="1" t="s">
        <v>66</v>
      </c>
      <c r="G2007" s="2">
        <v>45813</v>
      </c>
      <c r="H2007" s="1" t="s">
        <v>36</v>
      </c>
      <c r="I2007" s="1" t="s">
        <v>37</v>
      </c>
      <c r="J2007" s="1" t="s">
        <v>112</v>
      </c>
      <c r="K2007" s="1">
        <v>3</v>
      </c>
      <c r="L2007" s="1">
        <v>13</v>
      </c>
      <c r="M2007" s="1" t="s">
        <v>54</v>
      </c>
      <c r="N2007" s="1" t="s">
        <v>40</v>
      </c>
      <c r="O2007" s="1">
        <v>46.2</v>
      </c>
      <c r="P2007" s="35">
        <f t="shared" si="94"/>
        <v>0.46200000000000002</v>
      </c>
      <c r="Q2007" s="1">
        <f t="shared" si="93"/>
        <v>0.1470591674169113</v>
      </c>
      <c r="R2007" s="1">
        <v>3.5</v>
      </c>
      <c r="S2007" s="1">
        <v>1.8</v>
      </c>
      <c r="T2007" s="1">
        <f t="shared" si="95"/>
        <v>1.6985333836653255E-2</v>
      </c>
      <c r="U2007" s="1">
        <v>0</v>
      </c>
      <c r="V2007" s="1">
        <v>4</v>
      </c>
      <c r="W2007" s="1"/>
      <c r="X2007" s="1"/>
      <c r="Y2007" s="1"/>
      <c r="Z2007" s="1"/>
      <c r="AA2007" s="1"/>
      <c r="AB2007" s="1"/>
      <c r="AC2007" s="1" t="s">
        <v>41</v>
      </c>
      <c r="AD2007" s="1" t="s">
        <v>51</v>
      </c>
      <c r="AE2007" s="1" t="s">
        <v>40</v>
      </c>
      <c r="AF2007" s="3">
        <v>4741102.4494000003</v>
      </c>
      <c r="AG2007" s="3">
        <v>2582418.0408000001</v>
      </c>
      <c r="AH2007" s="3">
        <v>-75.357490999999996</v>
      </c>
      <c r="AI2007" s="3">
        <v>9.2629239999999999</v>
      </c>
    </row>
    <row r="2008" spans="1:35" ht="15.75" hidden="1" customHeight="1" x14ac:dyDescent="0.25">
      <c r="A2008" s="1" t="s">
        <v>109</v>
      </c>
      <c r="B2008" s="1" t="s">
        <v>110</v>
      </c>
      <c r="C2008" s="1" t="s">
        <v>130</v>
      </c>
      <c r="D2008" s="1">
        <v>41</v>
      </c>
      <c r="E2008" s="1">
        <v>1757</v>
      </c>
      <c r="F2008" s="1" t="s">
        <v>66</v>
      </c>
      <c r="G2008" s="2">
        <v>45813</v>
      </c>
      <c r="H2008" s="1" t="s">
        <v>36</v>
      </c>
      <c r="I2008" s="1" t="s">
        <v>37</v>
      </c>
      <c r="J2008" s="1" t="s">
        <v>112</v>
      </c>
      <c r="K2008" s="1">
        <v>3</v>
      </c>
      <c r="L2008" s="1">
        <v>14</v>
      </c>
      <c r="M2008" s="1" t="s">
        <v>39</v>
      </c>
      <c r="N2008" s="1" t="s">
        <v>40</v>
      </c>
      <c r="O2008" s="1">
        <v>52.4</v>
      </c>
      <c r="P2008" s="35">
        <f t="shared" si="94"/>
        <v>0.52400000000000002</v>
      </c>
      <c r="Q2008" s="1">
        <f t="shared" si="93"/>
        <v>0.16679438036030633</v>
      </c>
      <c r="R2008" s="1">
        <v>8.8000000000000007</v>
      </c>
      <c r="S2008" s="1">
        <v>6.5</v>
      </c>
      <c r="T2008" s="1">
        <f t="shared" si="95"/>
        <v>2.1850063827200131E-2</v>
      </c>
      <c r="U2008" s="1">
        <v>5</v>
      </c>
      <c r="V2008" s="1">
        <v>8</v>
      </c>
      <c r="W2008" s="1">
        <v>3</v>
      </c>
      <c r="X2008" s="1">
        <v>0</v>
      </c>
      <c r="Y2008" s="1">
        <v>0</v>
      </c>
      <c r="Z2008" s="1">
        <v>0</v>
      </c>
      <c r="AA2008" s="1">
        <v>0</v>
      </c>
      <c r="AB2008" s="1">
        <v>0</v>
      </c>
      <c r="AC2008" s="1" t="s">
        <v>41</v>
      </c>
      <c r="AD2008" s="1" t="s">
        <v>51</v>
      </c>
      <c r="AE2008" s="1" t="s">
        <v>40</v>
      </c>
      <c r="AF2008" s="3">
        <v>4741108.1352000004</v>
      </c>
      <c r="AG2008" s="3">
        <v>2582413.7999999998</v>
      </c>
      <c r="AH2008" s="3">
        <v>-75.357438999999999</v>
      </c>
      <c r="AI2008" s="3">
        <v>9.262886</v>
      </c>
    </row>
    <row r="2009" spans="1:35" ht="15.75" hidden="1" customHeight="1" x14ac:dyDescent="0.25">
      <c r="A2009" s="1" t="s">
        <v>109</v>
      </c>
      <c r="B2009" s="1" t="s">
        <v>110</v>
      </c>
      <c r="C2009" s="1" t="s">
        <v>130</v>
      </c>
      <c r="D2009" s="1">
        <v>41</v>
      </c>
      <c r="E2009" s="1">
        <v>1758</v>
      </c>
      <c r="F2009" s="1" t="s">
        <v>66</v>
      </c>
      <c r="G2009" s="2">
        <v>45813</v>
      </c>
      <c r="H2009" s="1" t="s">
        <v>36</v>
      </c>
      <c r="I2009" s="1" t="s">
        <v>37</v>
      </c>
      <c r="J2009" s="1" t="s">
        <v>112</v>
      </c>
      <c r="K2009" s="1">
        <v>3</v>
      </c>
      <c r="L2009" s="1">
        <v>15</v>
      </c>
      <c r="M2009" s="1" t="s">
        <v>39</v>
      </c>
      <c r="N2009" s="1" t="s">
        <v>40</v>
      </c>
      <c r="O2009" s="1">
        <v>49.7</v>
      </c>
      <c r="P2009" s="35">
        <f t="shared" si="94"/>
        <v>0.49700000000000005</v>
      </c>
      <c r="Q2009" s="1">
        <f t="shared" si="93"/>
        <v>0.158200013433344</v>
      </c>
      <c r="R2009" s="1">
        <v>8</v>
      </c>
      <c r="S2009" s="1">
        <v>5.8</v>
      </c>
      <c r="T2009" s="1">
        <f t="shared" si="95"/>
        <v>1.9656351669092995E-2</v>
      </c>
      <c r="U2009" s="1">
        <v>4</v>
      </c>
      <c r="V2009" s="1">
        <v>7</v>
      </c>
      <c r="W2009" s="1">
        <v>0</v>
      </c>
      <c r="X2009" s="1">
        <v>0</v>
      </c>
      <c r="Y2009" s="1">
        <v>0</v>
      </c>
      <c r="Z2009" s="1">
        <v>0</v>
      </c>
      <c r="AA2009" s="1">
        <v>0</v>
      </c>
      <c r="AB2009" s="1">
        <v>0</v>
      </c>
      <c r="AC2009" s="1" t="s">
        <v>41</v>
      </c>
      <c r="AD2009" s="1" t="s">
        <v>51</v>
      </c>
      <c r="AE2009" s="1" t="s">
        <v>40</v>
      </c>
      <c r="AF2009" s="3">
        <v>4741106.8672000002</v>
      </c>
      <c r="AG2009" s="3">
        <v>2582421.4404000002</v>
      </c>
      <c r="AH2009" s="3">
        <v>-75.357450999999998</v>
      </c>
      <c r="AI2009" s="3">
        <v>9.2629549999999998</v>
      </c>
    </row>
    <row r="2010" spans="1:35" ht="15.75" hidden="1" customHeight="1" x14ac:dyDescent="0.25">
      <c r="A2010" s="1" t="s">
        <v>109</v>
      </c>
      <c r="B2010" s="1" t="s">
        <v>110</v>
      </c>
      <c r="C2010" s="1" t="s">
        <v>130</v>
      </c>
      <c r="D2010" s="1">
        <v>41</v>
      </c>
      <c r="E2010" s="1">
        <v>1759</v>
      </c>
      <c r="F2010" s="1" t="s">
        <v>66</v>
      </c>
      <c r="G2010" s="2">
        <v>45813</v>
      </c>
      <c r="H2010" s="1" t="s">
        <v>36</v>
      </c>
      <c r="I2010" s="1" t="s">
        <v>37</v>
      </c>
      <c r="J2010" s="1" t="s">
        <v>112</v>
      </c>
      <c r="K2010" s="1">
        <v>3</v>
      </c>
      <c r="L2010" s="1">
        <v>16</v>
      </c>
      <c r="M2010" s="1" t="s">
        <v>39</v>
      </c>
      <c r="N2010" s="1" t="s">
        <v>40</v>
      </c>
      <c r="O2010" s="1">
        <v>54.7</v>
      </c>
      <c r="P2010" s="35">
        <f t="shared" si="94"/>
        <v>0.54700000000000004</v>
      </c>
      <c r="Q2010" s="1">
        <f t="shared" si="93"/>
        <v>0.17411550774253351</v>
      </c>
      <c r="R2010" s="1">
        <v>9</v>
      </c>
      <c r="S2010" s="1">
        <v>7</v>
      </c>
      <c r="T2010" s="1">
        <f t="shared" si="95"/>
        <v>2.381029568379146E-2</v>
      </c>
      <c r="U2010" s="1">
        <v>6</v>
      </c>
      <c r="V2010" s="1">
        <v>9</v>
      </c>
      <c r="W2010" s="1">
        <v>4</v>
      </c>
      <c r="X2010" s="1">
        <v>0</v>
      </c>
      <c r="Y2010" s="1">
        <v>0</v>
      </c>
      <c r="Z2010" s="1">
        <v>0</v>
      </c>
      <c r="AA2010" s="1">
        <v>0</v>
      </c>
      <c r="AB2010" s="1">
        <v>0</v>
      </c>
      <c r="AC2010" s="1" t="s">
        <v>41</v>
      </c>
      <c r="AD2010" s="1" t="s">
        <v>51</v>
      </c>
      <c r="AE2010" s="1" t="s">
        <v>40</v>
      </c>
      <c r="AF2010" s="3">
        <v>4741108.4758000001</v>
      </c>
      <c r="AG2010" s="3">
        <v>2582415.4569000001</v>
      </c>
      <c r="AH2010" s="3">
        <v>-75.357436000000007</v>
      </c>
      <c r="AI2010" s="3">
        <v>9.2629009999999994</v>
      </c>
    </row>
    <row r="2011" spans="1:35" ht="15.75" hidden="1" customHeight="1" x14ac:dyDescent="0.25">
      <c r="A2011" s="1" t="s">
        <v>109</v>
      </c>
      <c r="B2011" s="1" t="s">
        <v>110</v>
      </c>
      <c r="C2011" s="1" t="s">
        <v>130</v>
      </c>
      <c r="D2011" s="1">
        <v>41</v>
      </c>
      <c r="E2011" s="1">
        <v>1760</v>
      </c>
      <c r="F2011" s="1" t="s">
        <v>66</v>
      </c>
      <c r="G2011" s="2">
        <v>45813</v>
      </c>
      <c r="H2011" s="1" t="s">
        <v>36</v>
      </c>
      <c r="I2011" s="1" t="s">
        <v>37</v>
      </c>
      <c r="J2011" s="1" t="s">
        <v>112</v>
      </c>
      <c r="K2011" s="1">
        <v>3</v>
      </c>
      <c r="L2011" s="1">
        <v>17</v>
      </c>
      <c r="M2011" s="1" t="s">
        <v>39</v>
      </c>
      <c r="N2011" s="1" t="s">
        <v>40</v>
      </c>
      <c r="O2011" s="1">
        <v>59.9</v>
      </c>
      <c r="P2011" s="35">
        <f t="shared" si="94"/>
        <v>0.59899999999999998</v>
      </c>
      <c r="Q2011" s="1">
        <f t="shared" si="93"/>
        <v>0.19066762182409061</v>
      </c>
      <c r="R2011" s="1">
        <v>9.5</v>
      </c>
      <c r="S2011" s="1">
        <v>7.2</v>
      </c>
      <c r="T2011" s="1">
        <f t="shared" si="95"/>
        <v>2.8552476368157567E-2</v>
      </c>
      <c r="U2011" s="1">
        <v>6</v>
      </c>
      <c r="V2011" s="1">
        <v>9</v>
      </c>
      <c r="W2011" s="1">
        <v>3</v>
      </c>
      <c r="X2011" s="1">
        <v>0</v>
      </c>
      <c r="Y2011" s="1">
        <v>0</v>
      </c>
      <c r="Z2011" s="1">
        <v>0</v>
      </c>
      <c r="AA2011" s="1">
        <v>0</v>
      </c>
      <c r="AB2011" s="1">
        <v>0</v>
      </c>
      <c r="AC2011" s="1" t="s">
        <v>41</v>
      </c>
      <c r="AD2011" s="1" t="s">
        <v>51</v>
      </c>
      <c r="AE2011" s="1" t="s">
        <v>40</v>
      </c>
      <c r="AF2011" s="3">
        <v>4741108.1564999996</v>
      </c>
      <c r="AG2011" s="3">
        <v>2582417.0074999998</v>
      </c>
      <c r="AH2011" s="3">
        <v>-75.357438999999999</v>
      </c>
      <c r="AI2011" s="3">
        <v>9.2629149999999996</v>
      </c>
    </row>
    <row r="2012" spans="1:35" ht="15.75" hidden="1" customHeight="1" x14ac:dyDescent="0.25">
      <c r="A2012" s="1" t="s">
        <v>109</v>
      </c>
      <c r="B2012" s="1" t="s">
        <v>110</v>
      </c>
      <c r="C2012" s="1" t="s">
        <v>130</v>
      </c>
      <c r="D2012" s="1">
        <v>41</v>
      </c>
      <c r="E2012" s="1">
        <v>1761</v>
      </c>
      <c r="F2012" s="1" t="s">
        <v>66</v>
      </c>
      <c r="G2012" s="2">
        <v>45813</v>
      </c>
      <c r="H2012" s="1" t="s">
        <v>36</v>
      </c>
      <c r="I2012" s="1" t="s">
        <v>37</v>
      </c>
      <c r="J2012" s="1" t="s">
        <v>112</v>
      </c>
      <c r="K2012" s="1">
        <v>3</v>
      </c>
      <c r="L2012" s="1">
        <v>18</v>
      </c>
      <c r="M2012" s="1" t="s">
        <v>43</v>
      </c>
      <c r="N2012" s="1" t="s">
        <v>40</v>
      </c>
      <c r="O2012" s="1">
        <v>56.7</v>
      </c>
      <c r="P2012" s="35">
        <f t="shared" si="94"/>
        <v>0.56700000000000006</v>
      </c>
      <c r="Q2012" s="1">
        <f t="shared" si="93"/>
        <v>0.18048170546620934</v>
      </c>
      <c r="R2012" s="1">
        <v>6.2</v>
      </c>
      <c r="S2012" s="1">
        <v>4</v>
      </c>
      <c r="T2012" s="1">
        <f t="shared" si="95"/>
        <v>2.5583281749835176E-2</v>
      </c>
      <c r="U2012" s="1">
        <v>2</v>
      </c>
      <c r="V2012" s="1">
        <v>5</v>
      </c>
      <c r="W2012" s="1">
        <v>0</v>
      </c>
      <c r="X2012" s="1">
        <v>0</v>
      </c>
      <c r="Y2012" s="1">
        <v>0</v>
      </c>
      <c r="Z2012" s="1">
        <v>0</v>
      </c>
      <c r="AA2012" s="1">
        <v>0</v>
      </c>
      <c r="AB2012" s="1">
        <v>0</v>
      </c>
      <c r="AC2012" s="1" t="s">
        <v>41</v>
      </c>
      <c r="AD2012" s="1" t="s">
        <v>51</v>
      </c>
      <c r="AE2012" s="1" t="s">
        <v>40</v>
      </c>
      <c r="AF2012" s="3">
        <v>4741107.9293999998</v>
      </c>
      <c r="AG2012" s="3">
        <v>2582415.9029999999</v>
      </c>
      <c r="AH2012" s="3">
        <v>-75.357440999999994</v>
      </c>
      <c r="AI2012" s="3">
        <v>9.262905001</v>
      </c>
    </row>
    <row r="2013" spans="1:35" ht="15.75" hidden="1" customHeight="1" x14ac:dyDescent="0.25">
      <c r="A2013" s="1" t="s">
        <v>109</v>
      </c>
      <c r="B2013" s="1" t="s">
        <v>110</v>
      </c>
      <c r="C2013" s="1" t="s">
        <v>130</v>
      </c>
      <c r="D2013" s="1">
        <v>41</v>
      </c>
      <c r="E2013" s="1">
        <v>1762</v>
      </c>
      <c r="F2013" s="1" t="s">
        <v>66</v>
      </c>
      <c r="G2013" s="2">
        <v>45813</v>
      </c>
      <c r="H2013" s="1" t="s">
        <v>36</v>
      </c>
      <c r="I2013" s="1" t="s">
        <v>37</v>
      </c>
      <c r="J2013" s="1" t="s">
        <v>112</v>
      </c>
      <c r="K2013" s="1">
        <v>3</v>
      </c>
      <c r="L2013" s="1">
        <v>19</v>
      </c>
      <c r="M2013" s="1" t="s">
        <v>39</v>
      </c>
      <c r="N2013" s="1" t="s">
        <v>40</v>
      </c>
      <c r="O2013" s="1">
        <v>53.9</v>
      </c>
      <c r="P2013" s="35">
        <f t="shared" si="94"/>
        <v>0.53900000000000003</v>
      </c>
      <c r="Q2013" s="1">
        <f t="shared" si="93"/>
        <v>0.1715690286530632</v>
      </c>
      <c r="R2013" s="1">
        <v>8.5</v>
      </c>
      <c r="S2013" s="1">
        <v>6.2</v>
      </c>
      <c r="T2013" s="1">
        <f t="shared" si="95"/>
        <v>2.3118926611000269E-2</v>
      </c>
      <c r="U2013" s="1">
        <v>6</v>
      </c>
      <c r="V2013" s="1">
        <v>9</v>
      </c>
      <c r="W2013" s="1">
        <v>2</v>
      </c>
      <c r="X2013" s="1">
        <v>1</v>
      </c>
      <c r="Y2013" s="1">
        <v>1</v>
      </c>
      <c r="Z2013" s="1">
        <v>0</v>
      </c>
      <c r="AA2013" s="1">
        <v>0</v>
      </c>
      <c r="AB2013" s="1">
        <v>0</v>
      </c>
      <c r="AC2013" s="1" t="s">
        <v>41</v>
      </c>
      <c r="AD2013" s="1" t="s">
        <v>51</v>
      </c>
      <c r="AE2013" s="1" t="s">
        <v>40</v>
      </c>
      <c r="AF2013" s="3">
        <v>4741115.0414000005</v>
      </c>
      <c r="AG2013" s="3">
        <v>2582411.3209000002</v>
      </c>
      <c r="AH2013" s="3">
        <v>-75.357376000000002</v>
      </c>
      <c r="AI2013" s="3">
        <v>9.2628640010000005</v>
      </c>
    </row>
    <row r="2014" spans="1:35" ht="15.75" hidden="1" customHeight="1" x14ac:dyDescent="0.25">
      <c r="A2014" s="1" t="s">
        <v>109</v>
      </c>
      <c r="B2014" s="1" t="s">
        <v>110</v>
      </c>
      <c r="C2014" s="1" t="s">
        <v>130</v>
      </c>
      <c r="D2014" s="1">
        <v>41</v>
      </c>
      <c r="E2014" s="1">
        <v>1763</v>
      </c>
      <c r="F2014" s="1" t="s">
        <v>66</v>
      </c>
      <c r="G2014" s="2">
        <v>45813</v>
      </c>
      <c r="H2014" s="1" t="s">
        <v>36</v>
      </c>
      <c r="I2014" s="1" t="s">
        <v>37</v>
      </c>
      <c r="J2014" s="1" t="s">
        <v>112</v>
      </c>
      <c r="K2014" s="1">
        <v>3</v>
      </c>
      <c r="L2014" s="1">
        <v>20</v>
      </c>
      <c r="M2014" s="1" t="s">
        <v>39</v>
      </c>
      <c r="N2014" s="1" t="s">
        <v>40</v>
      </c>
      <c r="O2014" s="1">
        <v>58.5</v>
      </c>
      <c r="P2014" s="35">
        <f t="shared" si="94"/>
        <v>0.58499999999999996</v>
      </c>
      <c r="Q2014" s="1">
        <f t="shared" si="93"/>
        <v>0.18621128341751753</v>
      </c>
      <c r="R2014" s="1">
        <v>8.9</v>
      </c>
      <c r="S2014" s="1">
        <v>6.5</v>
      </c>
      <c r="T2014" s="1">
        <f t="shared" si="95"/>
        <v>2.7233400199811936E-2</v>
      </c>
      <c r="U2014" s="1">
        <v>6</v>
      </c>
      <c r="V2014" s="1">
        <v>9</v>
      </c>
      <c r="W2014" s="1">
        <v>0</v>
      </c>
      <c r="X2014" s="1">
        <v>0</v>
      </c>
      <c r="Y2014" s="1">
        <v>0</v>
      </c>
      <c r="Z2014" s="1">
        <v>0</v>
      </c>
      <c r="AA2014" s="1">
        <v>0</v>
      </c>
      <c r="AB2014" s="1">
        <v>0</v>
      </c>
      <c r="AC2014" s="1" t="s">
        <v>41</v>
      </c>
      <c r="AD2014" s="1" t="s">
        <v>51</v>
      </c>
      <c r="AE2014" s="1" t="s">
        <v>40</v>
      </c>
      <c r="AF2014" s="3">
        <v>4741103.1262999997</v>
      </c>
      <c r="AG2014" s="3">
        <v>2582420.6910000001</v>
      </c>
      <c r="AH2014" s="3">
        <v>-75.357484999999997</v>
      </c>
      <c r="AI2014" s="3">
        <v>9.2629480009999998</v>
      </c>
    </row>
    <row r="2015" spans="1:35" ht="15.75" hidden="1" customHeight="1" x14ac:dyDescent="0.25">
      <c r="A2015" s="1" t="s">
        <v>109</v>
      </c>
      <c r="B2015" s="1" t="s">
        <v>110</v>
      </c>
      <c r="C2015" s="1" t="s">
        <v>130</v>
      </c>
      <c r="D2015" s="1">
        <v>41</v>
      </c>
      <c r="E2015" s="1">
        <v>1764</v>
      </c>
      <c r="F2015" s="1" t="s">
        <v>66</v>
      </c>
      <c r="G2015" s="2">
        <v>45813</v>
      </c>
      <c r="H2015" s="1" t="s">
        <v>36</v>
      </c>
      <c r="I2015" s="1" t="s">
        <v>37</v>
      </c>
      <c r="J2015" s="1" t="s">
        <v>112</v>
      </c>
      <c r="K2015" s="1">
        <v>3</v>
      </c>
      <c r="L2015" s="1">
        <v>21</v>
      </c>
      <c r="M2015" s="1" t="s">
        <v>43</v>
      </c>
      <c r="N2015" s="1" t="s">
        <v>40</v>
      </c>
      <c r="O2015" s="1">
        <v>55</v>
      </c>
      <c r="P2015" s="35">
        <f t="shared" si="94"/>
        <v>0.55000000000000004</v>
      </c>
      <c r="Q2015" s="1">
        <f t="shared" si="93"/>
        <v>0.17507043740108488</v>
      </c>
      <c r="R2015" s="1">
        <v>6</v>
      </c>
      <c r="S2015" s="1">
        <v>3.6</v>
      </c>
      <c r="T2015" s="1">
        <f t="shared" si="95"/>
        <v>2.4072185142649173E-2</v>
      </c>
      <c r="U2015" s="1">
        <v>2</v>
      </c>
      <c r="V2015" s="1">
        <v>6</v>
      </c>
      <c r="W2015" s="1">
        <v>0</v>
      </c>
      <c r="X2015" s="1">
        <v>0</v>
      </c>
      <c r="Y2015" s="1">
        <v>0</v>
      </c>
      <c r="Z2015" s="1">
        <v>0</v>
      </c>
      <c r="AA2015" s="1">
        <v>0</v>
      </c>
      <c r="AB2015" s="1">
        <v>0</v>
      </c>
      <c r="AC2015" s="1" t="s">
        <v>41</v>
      </c>
      <c r="AD2015" s="1" t="s">
        <v>51</v>
      </c>
      <c r="AE2015" s="1" t="s">
        <v>40</v>
      </c>
      <c r="AF2015" s="3">
        <v>4741102.0303999996</v>
      </c>
      <c r="AG2015" s="3">
        <v>2582421.1406999999</v>
      </c>
      <c r="AH2015" s="3">
        <v>-75.357495</v>
      </c>
      <c r="AI2015" s="3">
        <v>9.2629520010000004</v>
      </c>
    </row>
    <row r="2016" spans="1:35" ht="15.75" hidden="1" customHeight="1" x14ac:dyDescent="0.25">
      <c r="A2016" s="1" t="s">
        <v>109</v>
      </c>
      <c r="B2016" s="1" t="s">
        <v>110</v>
      </c>
      <c r="C2016" s="1" t="s">
        <v>130</v>
      </c>
      <c r="D2016" s="1">
        <v>41</v>
      </c>
      <c r="E2016" s="1" t="s">
        <v>40</v>
      </c>
      <c r="F2016" s="1" t="s">
        <v>66</v>
      </c>
      <c r="G2016" s="2">
        <v>45813</v>
      </c>
      <c r="H2016" s="1" t="s">
        <v>36</v>
      </c>
      <c r="I2016" s="1" t="s">
        <v>37</v>
      </c>
      <c r="J2016" s="1" t="s">
        <v>112</v>
      </c>
      <c r="K2016" s="1">
        <v>3</v>
      </c>
      <c r="L2016" s="1">
        <v>22</v>
      </c>
      <c r="M2016" s="1" t="s">
        <v>47</v>
      </c>
      <c r="N2016" s="1">
        <v>3</v>
      </c>
      <c r="O2016" s="1" t="s">
        <v>40</v>
      </c>
      <c r="P2016" s="35"/>
      <c r="Q2016" s="1"/>
      <c r="R2016" s="1">
        <v>0.15</v>
      </c>
      <c r="S2016" s="1" t="s">
        <v>40</v>
      </c>
      <c r="T2016" s="1">
        <f t="shared" si="95"/>
        <v>0</v>
      </c>
      <c r="U2016" s="1" t="s">
        <v>40</v>
      </c>
      <c r="V2016" s="1" t="s">
        <v>40</v>
      </c>
      <c r="W2016" s="1"/>
      <c r="X2016" s="1"/>
      <c r="Y2016" s="1"/>
      <c r="Z2016" s="1"/>
      <c r="AA2016" s="1"/>
      <c r="AB2016" s="1"/>
      <c r="AC2016" s="1" t="s">
        <v>41</v>
      </c>
      <c r="AD2016" s="1" t="s">
        <v>51</v>
      </c>
      <c r="AE2016" s="1" t="s">
        <v>40</v>
      </c>
    </row>
    <row r="2017" spans="1:35" ht="15.75" hidden="1" customHeight="1" x14ac:dyDescent="0.25">
      <c r="A2017" s="1" t="s">
        <v>109</v>
      </c>
      <c r="B2017" s="1" t="s">
        <v>110</v>
      </c>
      <c r="C2017" s="1" t="s">
        <v>130</v>
      </c>
      <c r="D2017" s="1">
        <v>41</v>
      </c>
      <c r="E2017" s="1">
        <v>1765</v>
      </c>
      <c r="F2017" s="1" t="s">
        <v>66</v>
      </c>
      <c r="G2017" s="2">
        <v>45813</v>
      </c>
      <c r="H2017" s="1" t="s">
        <v>36</v>
      </c>
      <c r="I2017" s="1" t="s">
        <v>37</v>
      </c>
      <c r="J2017" s="1" t="s">
        <v>112</v>
      </c>
      <c r="K2017" s="1">
        <v>4</v>
      </c>
      <c r="L2017" s="1">
        <v>23</v>
      </c>
      <c r="M2017" s="1" t="s">
        <v>39</v>
      </c>
      <c r="N2017" s="1" t="s">
        <v>40</v>
      </c>
      <c r="O2017" s="1">
        <v>53</v>
      </c>
      <c r="P2017" s="35">
        <f t="shared" si="94"/>
        <v>0.53</v>
      </c>
      <c r="Q2017" s="1">
        <f t="shared" si="93"/>
        <v>0.16870423967740908</v>
      </c>
      <c r="R2017" s="1">
        <v>7.8</v>
      </c>
      <c r="S2017" s="1">
        <v>5.6</v>
      </c>
      <c r="T2017" s="1">
        <f t="shared" si="95"/>
        <v>2.2353311757256702E-2</v>
      </c>
      <c r="U2017" s="1">
        <v>5</v>
      </c>
      <c r="V2017" s="1">
        <v>8</v>
      </c>
      <c r="W2017" s="1">
        <v>2</v>
      </c>
      <c r="X2017" s="1">
        <v>0</v>
      </c>
      <c r="Y2017" s="1">
        <v>0</v>
      </c>
      <c r="Z2017" s="1">
        <v>0</v>
      </c>
      <c r="AA2017" s="1">
        <v>0</v>
      </c>
      <c r="AB2017" s="1">
        <v>1</v>
      </c>
      <c r="AC2017" s="1" t="s">
        <v>41</v>
      </c>
      <c r="AD2017" s="1" t="s">
        <v>51</v>
      </c>
      <c r="AE2017" s="1" t="s">
        <v>40</v>
      </c>
      <c r="AF2017" s="3">
        <v>4741096.5152000003</v>
      </c>
      <c r="AG2017" s="3">
        <v>2582417.9696</v>
      </c>
      <c r="AH2017" s="3">
        <v>-75.357545000000002</v>
      </c>
      <c r="AI2017" s="3">
        <v>9.2629230010000008</v>
      </c>
    </row>
    <row r="2018" spans="1:35" ht="15.75" hidden="1" customHeight="1" x14ac:dyDescent="0.25">
      <c r="A2018" s="1" t="s">
        <v>109</v>
      </c>
      <c r="B2018" s="1" t="s">
        <v>110</v>
      </c>
      <c r="C2018" s="1" t="s">
        <v>130</v>
      </c>
      <c r="D2018" s="1">
        <v>41</v>
      </c>
      <c r="E2018" s="1">
        <v>1766</v>
      </c>
      <c r="F2018" s="1" t="s">
        <v>66</v>
      </c>
      <c r="G2018" s="2">
        <v>45813</v>
      </c>
      <c r="H2018" s="1" t="s">
        <v>36</v>
      </c>
      <c r="I2018" s="1" t="s">
        <v>37</v>
      </c>
      <c r="J2018" s="1" t="s">
        <v>112</v>
      </c>
      <c r="K2018" s="1">
        <v>4</v>
      </c>
      <c r="L2018" s="1">
        <v>24</v>
      </c>
      <c r="M2018" s="1" t="s">
        <v>54</v>
      </c>
      <c r="N2018" s="1" t="s">
        <v>40</v>
      </c>
      <c r="O2018" s="1">
        <v>45</v>
      </c>
      <c r="P2018" s="35">
        <f t="shared" si="94"/>
        <v>0.45</v>
      </c>
      <c r="Q2018" s="1">
        <f t="shared" si="93"/>
        <v>0.14323944878270581</v>
      </c>
      <c r="R2018" s="1">
        <v>3.8</v>
      </c>
      <c r="S2018" s="1">
        <v>1.7</v>
      </c>
      <c r="T2018" s="1">
        <f t="shared" si="95"/>
        <v>1.6114437988054404E-2</v>
      </c>
      <c r="U2018" s="1">
        <v>1</v>
      </c>
      <c r="V2018" s="1">
        <v>4</v>
      </c>
      <c r="W2018" s="1"/>
      <c r="X2018" s="1"/>
      <c r="Y2018" s="1"/>
      <c r="Z2018" s="1"/>
      <c r="AA2018" s="1"/>
      <c r="AB2018" s="1"/>
      <c r="AC2018" s="1" t="s">
        <v>41</v>
      </c>
      <c r="AD2018" s="1" t="s">
        <v>51</v>
      </c>
      <c r="AE2018" s="1" t="s">
        <v>40</v>
      </c>
      <c r="AF2018" s="3">
        <v>4741092.5559</v>
      </c>
      <c r="AG2018" s="3">
        <v>2582417.4427999998</v>
      </c>
      <c r="AH2018" s="3">
        <v>-75.357580999999996</v>
      </c>
      <c r="AI2018" s="3">
        <v>9.2629180009999992</v>
      </c>
    </row>
    <row r="2019" spans="1:35" ht="15.75" hidden="1" customHeight="1" x14ac:dyDescent="0.25">
      <c r="A2019" s="1" t="s">
        <v>109</v>
      </c>
      <c r="B2019" s="1" t="s">
        <v>110</v>
      </c>
      <c r="C2019" s="1" t="s">
        <v>130</v>
      </c>
      <c r="D2019" s="1">
        <v>41</v>
      </c>
      <c r="E2019" s="1">
        <v>1767</v>
      </c>
      <c r="F2019" s="1" t="s">
        <v>66</v>
      </c>
      <c r="G2019" s="2">
        <v>45813</v>
      </c>
      <c r="H2019" s="1" t="s">
        <v>36</v>
      </c>
      <c r="I2019" s="1" t="s">
        <v>37</v>
      </c>
      <c r="J2019" s="1" t="s">
        <v>112</v>
      </c>
      <c r="K2019" s="1">
        <v>4</v>
      </c>
      <c r="L2019" s="1">
        <v>25</v>
      </c>
      <c r="M2019" s="1" t="s">
        <v>43</v>
      </c>
      <c r="N2019" s="1" t="s">
        <v>40</v>
      </c>
      <c r="O2019" s="1">
        <v>52.8</v>
      </c>
      <c r="P2019" s="35">
        <f t="shared" si="94"/>
        <v>0.52800000000000002</v>
      </c>
      <c r="Q2019" s="1">
        <f t="shared" si="93"/>
        <v>0.16806761990504149</v>
      </c>
      <c r="R2019" s="1">
        <v>6.5</v>
      </c>
      <c r="S2019" s="1">
        <v>3.6</v>
      </c>
      <c r="T2019" s="1">
        <f t="shared" si="95"/>
        <v>2.2184925827465476E-2</v>
      </c>
      <c r="U2019" s="1">
        <v>2</v>
      </c>
      <c r="V2019" s="1">
        <v>5</v>
      </c>
      <c r="W2019" s="1">
        <v>0</v>
      </c>
      <c r="X2019" s="1">
        <v>0</v>
      </c>
      <c r="Y2019" s="1">
        <v>0</v>
      </c>
      <c r="Z2019" s="1">
        <v>0</v>
      </c>
      <c r="AA2019" s="1">
        <v>0</v>
      </c>
      <c r="AB2019" s="1">
        <v>0</v>
      </c>
      <c r="AC2019" s="1" t="s">
        <v>41</v>
      </c>
      <c r="AD2019" s="1" t="s">
        <v>51</v>
      </c>
      <c r="AE2019" s="1" t="s">
        <v>40</v>
      </c>
      <c r="AF2019" s="3">
        <v>4741095.6009999998</v>
      </c>
      <c r="AG2019" s="3">
        <v>2582412.6664</v>
      </c>
      <c r="AH2019" s="3">
        <v>-75.357552999999996</v>
      </c>
      <c r="AI2019" s="3">
        <v>9.2628749999999993</v>
      </c>
    </row>
    <row r="2020" spans="1:35" ht="15.75" hidden="1" customHeight="1" x14ac:dyDescent="0.25">
      <c r="A2020" s="1" t="s">
        <v>109</v>
      </c>
      <c r="B2020" s="1" t="s">
        <v>110</v>
      </c>
      <c r="C2020" s="1" t="s">
        <v>130</v>
      </c>
      <c r="D2020" s="1">
        <v>41</v>
      </c>
      <c r="E2020" s="1">
        <v>1768</v>
      </c>
      <c r="F2020" s="1" t="s">
        <v>66</v>
      </c>
      <c r="G2020" s="2">
        <v>45813</v>
      </c>
      <c r="H2020" s="1" t="s">
        <v>36</v>
      </c>
      <c r="I2020" s="1" t="s">
        <v>37</v>
      </c>
      <c r="J2020" s="1" t="s">
        <v>112</v>
      </c>
      <c r="K2020" s="1">
        <v>4</v>
      </c>
      <c r="L2020" s="1">
        <v>26</v>
      </c>
      <c r="M2020" s="1" t="s">
        <v>39</v>
      </c>
      <c r="N2020" s="1" t="s">
        <v>40</v>
      </c>
      <c r="O2020" s="1">
        <v>56.1</v>
      </c>
      <c r="P2020" s="35">
        <f t="shared" si="94"/>
        <v>0.56100000000000005</v>
      </c>
      <c r="Q2020" s="1">
        <f t="shared" si="93"/>
        <v>0.17857184614910659</v>
      </c>
      <c r="R2020" s="1">
        <v>8.5</v>
      </c>
      <c r="S2020" s="1">
        <v>6</v>
      </c>
      <c r="T2020" s="1">
        <f t="shared" si="95"/>
        <v>2.5044701422412202E-2</v>
      </c>
      <c r="U2020" s="1">
        <v>5</v>
      </c>
      <c r="V2020" s="1">
        <v>8</v>
      </c>
      <c r="W2020" s="1">
        <v>2</v>
      </c>
      <c r="X2020" s="1">
        <v>2</v>
      </c>
      <c r="Y2020" s="1">
        <v>0</v>
      </c>
      <c r="Z2020" s="1">
        <v>0</v>
      </c>
      <c r="AA2020" s="1">
        <v>0</v>
      </c>
      <c r="AB2020" s="1">
        <v>0</v>
      </c>
      <c r="AC2020" s="1" t="s">
        <v>41</v>
      </c>
      <c r="AD2020" s="1" t="s">
        <v>51</v>
      </c>
      <c r="AE2020" s="1" t="s">
        <v>40</v>
      </c>
      <c r="AF2020" s="3">
        <v>4741091.3838999998</v>
      </c>
      <c r="AG2020" s="3">
        <v>2582422.9810000001</v>
      </c>
      <c r="AH2020" s="3">
        <v>-75.357591999999997</v>
      </c>
      <c r="AI2020" s="3">
        <v>9.2629680010000008</v>
      </c>
    </row>
    <row r="2021" spans="1:35" ht="15.75" hidden="1" customHeight="1" x14ac:dyDescent="0.25">
      <c r="A2021" s="1" t="s">
        <v>109</v>
      </c>
      <c r="B2021" s="1" t="s">
        <v>110</v>
      </c>
      <c r="C2021" s="1" t="s">
        <v>130</v>
      </c>
      <c r="D2021" s="1">
        <v>41</v>
      </c>
      <c r="E2021" s="1">
        <v>1769</v>
      </c>
      <c r="F2021" s="1" t="s">
        <v>66</v>
      </c>
      <c r="G2021" s="2">
        <v>45813</v>
      </c>
      <c r="H2021" s="1" t="s">
        <v>36</v>
      </c>
      <c r="I2021" s="1" t="s">
        <v>37</v>
      </c>
      <c r="J2021" s="1" t="s">
        <v>112</v>
      </c>
      <c r="K2021" s="1">
        <v>4</v>
      </c>
      <c r="L2021" s="1">
        <v>27</v>
      </c>
      <c r="M2021" s="1" t="s">
        <v>43</v>
      </c>
      <c r="N2021" s="1" t="s">
        <v>40</v>
      </c>
      <c r="O2021" s="1">
        <v>55.5</v>
      </c>
      <c r="P2021" s="35">
        <f t="shared" si="94"/>
        <v>0.55500000000000005</v>
      </c>
      <c r="Q2021" s="1">
        <f t="shared" si="93"/>
        <v>0.17666198683200385</v>
      </c>
      <c r="R2021" s="1">
        <v>5.8</v>
      </c>
      <c r="S2021" s="1">
        <v>3.4</v>
      </c>
      <c r="T2021" s="1">
        <f t="shared" si="95"/>
        <v>2.4511850672940535E-2</v>
      </c>
      <c r="U2021" s="1">
        <v>3</v>
      </c>
      <c r="V2021" s="1">
        <v>6</v>
      </c>
      <c r="W2021" s="1">
        <v>0</v>
      </c>
      <c r="X2021" s="1">
        <v>0</v>
      </c>
      <c r="Y2021" s="1">
        <v>0</v>
      </c>
      <c r="Z2021" s="1">
        <v>0</v>
      </c>
      <c r="AA2021" s="1">
        <v>0</v>
      </c>
      <c r="AB2021" s="1">
        <v>0</v>
      </c>
      <c r="AC2021" s="1" t="s">
        <v>41</v>
      </c>
      <c r="AD2021" s="1" t="s">
        <v>51</v>
      </c>
      <c r="AE2021" s="1" t="s">
        <v>40</v>
      </c>
      <c r="AF2021" s="3">
        <v>4741094.4422000004</v>
      </c>
      <c r="AG2021" s="3">
        <v>2582420.1954999999</v>
      </c>
      <c r="AH2021" s="3">
        <v>-75.357563999999996</v>
      </c>
      <c r="AI2021" s="3">
        <v>9.262943001</v>
      </c>
    </row>
    <row r="2022" spans="1:35" ht="15.75" hidden="1" customHeight="1" x14ac:dyDescent="0.25">
      <c r="A2022" s="1" t="s">
        <v>109</v>
      </c>
      <c r="B2022" s="1" t="s">
        <v>110</v>
      </c>
      <c r="C2022" s="1" t="s">
        <v>130</v>
      </c>
      <c r="D2022" s="1">
        <v>41</v>
      </c>
      <c r="E2022" s="1">
        <v>1770</v>
      </c>
      <c r="F2022" s="1" t="s">
        <v>66</v>
      </c>
      <c r="G2022" s="2">
        <v>45813</v>
      </c>
      <c r="H2022" s="1" t="s">
        <v>36</v>
      </c>
      <c r="I2022" s="1" t="s">
        <v>37</v>
      </c>
      <c r="J2022" s="1" t="s">
        <v>112</v>
      </c>
      <c r="K2022" s="1">
        <v>4</v>
      </c>
      <c r="L2022" s="1">
        <v>28</v>
      </c>
      <c r="M2022" s="1" t="s">
        <v>54</v>
      </c>
      <c r="N2022" s="1" t="s">
        <v>40</v>
      </c>
      <c r="O2022" s="1">
        <v>57.5</v>
      </c>
      <c r="P2022" s="35">
        <f t="shared" si="94"/>
        <v>0.57499999999999996</v>
      </c>
      <c r="Q2022" s="1">
        <f t="shared" si="93"/>
        <v>0.18302818455567962</v>
      </c>
      <c r="R2022" s="1">
        <v>4</v>
      </c>
      <c r="S2022" s="1">
        <v>1.8</v>
      </c>
      <c r="T2022" s="1">
        <f t="shared" si="95"/>
        <v>2.6310301529878944E-2</v>
      </c>
      <c r="U2022" s="1">
        <v>2</v>
      </c>
      <c r="V2022" s="1">
        <v>5</v>
      </c>
      <c r="W2022" s="1"/>
      <c r="X2022" s="1"/>
      <c r="Y2022" s="1"/>
      <c r="Z2022" s="1"/>
      <c r="AA2022" s="1"/>
      <c r="AB2022" s="1"/>
      <c r="AC2022" s="1" t="s">
        <v>41</v>
      </c>
      <c r="AD2022" s="1" t="s">
        <v>51</v>
      </c>
      <c r="AE2022" s="1" t="s">
        <v>40</v>
      </c>
      <c r="AF2022" s="3">
        <v>4741095.8640000001</v>
      </c>
      <c r="AG2022" s="3">
        <v>2582419.1905999999</v>
      </c>
      <c r="AH2022" s="3">
        <v>-75.357551000000001</v>
      </c>
      <c r="AI2022" s="3">
        <v>9.2629340009999996</v>
      </c>
    </row>
    <row r="2023" spans="1:35" ht="15.75" hidden="1" customHeight="1" x14ac:dyDescent="0.25">
      <c r="A2023" s="1" t="s">
        <v>109</v>
      </c>
      <c r="B2023" s="1" t="s">
        <v>110</v>
      </c>
      <c r="C2023" s="1" t="s">
        <v>130</v>
      </c>
      <c r="D2023" s="1">
        <v>41</v>
      </c>
      <c r="E2023" s="1">
        <v>1771</v>
      </c>
      <c r="F2023" s="1" t="s">
        <v>66</v>
      </c>
      <c r="G2023" s="2">
        <v>45813</v>
      </c>
      <c r="H2023" s="1" t="s">
        <v>36</v>
      </c>
      <c r="I2023" s="1" t="s">
        <v>37</v>
      </c>
      <c r="J2023" s="1" t="s">
        <v>112</v>
      </c>
      <c r="K2023" s="1">
        <v>4</v>
      </c>
      <c r="L2023" s="1">
        <v>29</v>
      </c>
      <c r="M2023" s="1" t="s">
        <v>43</v>
      </c>
      <c r="N2023" s="1" t="s">
        <v>40</v>
      </c>
      <c r="O2023" s="1">
        <v>55.9</v>
      </c>
      <c r="P2023" s="35">
        <f t="shared" si="94"/>
        <v>0.55899999999999994</v>
      </c>
      <c r="Q2023" s="1">
        <f t="shared" ref="Q2023:Q2086" si="96">(P2023/PI())</f>
        <v>0.17793522637673898</v>
      </c>
      <c r="R2023" s="1">
        <v>6.8</v>
      </c>
      <c r="S2023" s="1">
        <v>4.5</v>
      </c>
      <c r="T2023" s="1">
        <f t="shared" si="95"/>
        <v>2.4866447886149268E-2</v>
      </c>
      <c r="U2023" s="1">
        <v>3</v>
      </c>
      <c r="V2023" s="1">
        <v>6</v>
      </c>
      <c r="W2023" s="1">
        <v>0</v>
      </c>
      <c r="X2023" s="1">
        <v>0</v>
      </c>
      <c r="Y2023" s="1">
        <v>0</v>
      </c>
      <c r="Z2023" s="1">
        <v>0</v>
      </c>
      <c r="AA2023" s="1">
        <v>0</v>
      </c>
      <c r="AB2023" s="1">
        <v>0</v>
      </c>
      <c r="AC2023" s="1" t="s">
        <v>41</v>
      </c>
      <c r="AD2023" s="1" t="s">
        <v>51</v>
      </c>
      <c r="AE2023" s="1" t="s">
        <v>40</v>
      </c>
      <c r="AF2023" s="3">
        <v>4741096.7460000003</v>
      </c>
      <c r="AG2023" s="3">
        <v>2582419.6272</v>
      </c>
      <c r="AH2023" s="3">
        <v>-75.357543000000007</v>
      </c>
      <c r="AI2023" s="3">
        <v>9.2629380010000002</v>
      </c>
    </row>
    <row r="2024" spans="1:35" ht="15.75" hidden="1" customHeight="1" x14ac:dyDescent="0.25">
      <c r="A2024" s="1" t="s">
        <v>109</v>
      </c>
      <c r="B2024" s="1" t="s">
        <v>110</v>
      </c>
      <c r="C2024" s="1" t="s">
        <v>130</v>
      </c>
      <c r="D2024" s="1">
        <v>41</v>
      </c>
      <c r="E2024" s="1">
        <v>1772</v>
      </c>
      <c r="F2024" s="1" t="s">
        <v>66</v>
      </c>
      <c r="G2024" s="2">
        <v>45813</v>
      </c>
      <c r="H2024" s="1" t="s">
        <v>36</v>
      </c>
      <c r="I2024" s="1" t="s">
        <v>37</v>
      </c>
      <c r="J2024" s="1" t="s">
        <v>112</v>
      </c>
      <c r="K2024" s="1">
        <v>4</v>
      </c>
      <c r="L2024" s="1">
        <v>30</v>
      </c>
      <c r="M2024" s="1" t="s">
        <v>39</v>
      </c>
      <c r="N2024" s="1" t="s">
        <v>40</v>
      </c>
      <c r="O2024" s="1">
        <v>61.6</v>
      </c>
      <c r="P2024" s="35">
        <f t="shared" si="94"/>
        <v>0.61599999999999999</v>
      </c>
      <c r="Q2024" s="1">
        <f t="shared" si="96"/>
        <v>0.19607888988921507</v>
      </c>
      <c r="R2024" s="1">
        <v>10.199999999999999</v>
      </c>
      <c r="S2024" s="1">
        <v>8</v>
      </c>
      <c r="T2024" s="1">
        <f t="shared" si="95"/>
        <v>3.019614904293912E-2</v>
      </c>
      <c r="U2024" s="1">
        <v>2</v>
      </c>
      <c r="V2024" s="1">
        <v>5</v>
      </c>
      <c r="W2024" s="1">
        <v>2</v>
      </c>
      <c r="X2024" s="1">
        <v>0</v>
      </c>
      <c r="Y2024" s="1">
        <v>0</v>
      </c>
      <c r="Z2024" s="1">
        <v>0</v>
      </c>
      <c r="AA2024" s="1">
        <v>0</v>
      </c>
      <c r="AB2024" s="1">
        <v>0</v>
      </c>
      <c r="AC2024" s="1" t="s">
        <v>41</v>
      </c>
      <c r="AD2024" s="1" t="s">
        <v>51</v>
      </c>
      <c r="AE2024" s="1" t="s">
        <v>40</v>
      </c>
      <c r="AF2024" s="3">
        <v>4741095.2429</v>
      </c>
      <c r="AG2024" s="3">
        <v>2582424.9463</v>
      </c>
      <c r="AH2024" s="3">
        <v>-75.357557</v>
      </c>
      <c r="AI2024" s="3">
        <v>9.2629859999999997</v>
      </c>
    </row>
    <row r="2025" spans="1:35" ht="15.75" hidden="1" customHeight="1" x14ac:dyDescent="0.25">
      <c r="A2025" s="1" t="s">
        <v>109</v>
      </c>
      <c r="B2025" s="1" t="s">
        <v>110</v>
      </c>
      <c r="C2025" s="1" t="s">
        <v>130</v>
      </c>
      <c r="D2025" s="1">
        <v>41</v>
      </c>
      <c r="E2025" s="1">
        <v>1773</v>
      </c>
      <c r="F2025" s="1" t="s">
        <v>66</v>
      </c>
      <c r="G2025" s="2">
        <v>45813</v>
      </c>
      <c r="H2025" s="1" t="s">
        <v>36</v>
      </c>
      <c r="I2025" s="1" t="s">
        <v>37</v>
      </c>
      <c r="J2025" s="1" t="s">
        <v>112</v>
      </c>
      <c r="K2025" s="1">
        <v>4</v>
      </c>
      <c r="L2025" s="1">
        <v>31</v>
      </c>
      <c r="M2025" s="1" t="s">
        <v>43</v>
      </c>
      <c r="N2025" s="1" t="s">
        <v>40</v>
      </c>
      <c r="O2025" s="1">
        <v>56.1</v>
      </c>
      <c r="P2025" s="35">
        <f t="shared" si="94"/>
        <v>0.56100000000000005</v>
      </c>
      <c r="Q2025" s="1">
        <f t="shared" si="96"/>
        <v>0.17857184614910659</v>
      </c>
      <c r="R2025" s="1">
        <v>6.6</v>
      </c>
      <c r="S2025" s="1">
        <v>4.8</v>
      </c>
      <c r="T2025" s="1">
        <f t="shared" si="95"/>
        <v>2.5044701422412202E-2</v>
      </c>
      <c r="U2025" s="1">
        <v>2</v>
      </c>
      <c r="V2025" s="1">
        <v>5</v>
      </c>
      <c r="W2025" s="1">
        <v>0</v>
      </c>
      <c r="X2025" s="1">
        <v>0</v>
      </c>
      <c r="Y2025" s="1">
        <v>0</v>
      </c>
      <c r="Z2025" s="1">
        <v>0</v>
      </c>
      <c r="AA2025" s="1">
        <v>0</v>
      </c>
      <c r="AB2025" s="1">
        <v>0</v>
      </c>
      <c r="AC2025" s="1" t="s">
        <v>41</v>
      </c>
      <c r="AD2025" s="1" t="s">
        <v>51</v>
      </c>
      <c r="AE2025" s="1" t="s">
        <v>40</v>
      </c>
      <c r="AF2025" s="3">
        <v>4741095.8113000002</v>
      </c>
      <c r="AG2025" s="3">
        <v>2582427.8184000002</v>
      </c>
      <c r="AH2025" s="3">
        <v>-75.357551999999998</v>
      </c>
      <c r="AI2025" s="3">
        <v>9.2630119999999998</v>
      </c>
    </row>
    <row r="2026" spans="1:35" ht="15.75" hidden="1" customHeight="1" x14ac:dyDescent="0.25">
      <c r="A2026" s="1" t="s">
        <v>109</v>
      </c>
      <c r="B2026" s="1" t="s">
        <v>110</v>
      </c>
      <c r="C2026" s="1" t="s">
        <v>130</v>
      </c>
      <c r="D2026" s="1">
        <v>41</v>
      </c>
      <c r="E2026" s="1">
        <v>1774</v>
      </c>
      <c r="F2026" s="1" t="s">
        <v>66</v>
      </c>
      <c r="G2026" s="2">
        <v>45813</v>
      </c>
      <c r="H2026" s="1" t="s">
        <v>36</v>
      </c>
      <c r="I2026" s="1" t="s">
        <v>37</v>
      </c>
      <c r="J2026" s="1" t="s">
        <v>112</v>
      </c>
      <c r="K2026" s="1">
        <v>4</v>
      </c>
      <c r="L2026" s="1">
        <v>32</v>
      </c>
      <c r="M2026" s="1" t="s">
        <v>39</v>
      </c>
      <c r="N2026" s="1" t="s">
        <v>40</v>
      </c>
      <c r="O2026" s="1">
        <v>57.1</v>
      </c>
      <c r="P2026" s="35">
        <f t="shared" ref="P2026:P2087" si="97">(O2026/100)</f>
        <v>0.57100000000000006</v>
      </c>
      <c r="Q2026" s="1">
        <f t="shared" si="96"/>
        <v>0.1817549450109445</v>
      </c>
      <c r="R2026" s="1">
        <v>7.5</v>
      </c>
      <c r="S2026" s="1">
        <v>5.3</v>
      </c>
      <c r="T2026" s="1">
        <f t="shared" si="95"/>
        <v>2.5945518400312329E-2</v>
      </c>
      <c r="U2026" s="1">
        <v>4</v>
      </c>
      <c r="V2026" s="1">
        <v>7</v>
      </c>
      <c r="W2026" s="1">
        <v>0</v>
      </c>
      <c r="X2026" s="1">
        <v>0</v>
      </c>
      <c r="Y2026" s="1">
        <v>0</v>
      </c>
      <c r="Z2026" s="1">
        <v>0</v>
      </c>
      <c r="AA2026" s="1">
        <v>0</v>
      </c>
      <c r="AB2026" s="1">
        <v>0</v>
      </c>
      <c r="AC2026" s="1" t="s">
        <v>41</v>
      </c>
      <c r="AD2026" s="1" t="s">
        <v>51</v>
      </c>
      <c r="AE2026" s="1" t="s">
        <v>40</v>
      </c>
      <c r="AF2026" s="3">
        <v>4741093.7251000004</v>
      </c>
      <c r="AG2026" s="3">
        <v>2582428.0534999999</v>
      </c>
      <c r="AH2026" s="3">
        <v>-75.357570999999993</v>
      </c>
      <c r="AI2026" s="3">
        <v>9.2630140010000002</v>
      </c>
    </row>
    <row r="2027" spans="1:35" ht="15.75" hidden="1" customHeight="1" x14ac:dyDescent="0.25">
      <c r="A2027" s="1" t="s">
        <v>109</v>
      </c>
      <c r="B2027" s="1" t="s">
        <v>110</v>
      </c>
      <c r="C2027" s="1" t="s">
        <v>130</v>
      </c>
      <c r="D2027" s="1">
        <v>41</v>
      </c>
      <c r="E2027" s="1">
        <v>1775</v>
      </c>
      <c r="F2027" s="1" t="s">
        <v>66</v>
      </c>
      <c r="G2027" s="2">
        <v>45813</v>
      </c>
      <c r="H2027" s="1" t="s">
        <v>36</v>
      </c>
      <c r="I2027" s="1" t="s">
        <v>37</v>
      </c>
      <c r="J2027" s="1" t="s">
        <v>112</v>
      </c>
      <c r="K2027" s="1">
        <v>4</v>
      </c>
      <c r="L2027" s="1">
        <v>33</v>
      </c>
      <c r="M2027" s="1" t="s">
        <v>39</v>
      </c>
      <c r="N2027" s="1" t="s">
        <v>40</v>
      </c>
      <c r="O2027" s="1">
        <v>58.2</v>
      </c>
      <c r="P2027" s="35">
        <f t="shared" si="97"/>
        <v>0.58200000000000007</v>
      </c>
      <c r="Q2027" s="1">
        <f t="shared" si="96"/>
        <v>0.18525635375896621</v>
      </c>
      <c r="R2027" s="1">
        <v>8.5</v>
      </c>
      <c r="S2027" s="1">
        <v>6.1</v>
      </c>
      <c r="T2027" s="1">
        <f t="shared" si="95"/>
        <v>2.6954799471929587E-2</v>
      </c>
      <c r="U2027" s="1">
        <v>3</v>
      </c>
      <c r="V2027" s="1">
        <v>6</v>
      </c>
      <c r="W2027" s="1">
        <v>2</v>
      </c>
      <c r="X2027" s="1">
        <v>0</v>
      </c>
      <c r="Y2027" s="1">
        <v>0</v>
      </c>
      <c r="Z2027" s="1">
        <v>0</v>
      </c>
      <c r="AA2027" s="1">
        <v>0</v>
      </c>
      <c r="AB2027" s="1">
        <v>0</v>
      </c>
      <c r="AC2027" s="1" t="s">
        <v>41</v>
      </c>
      <c r="AD2027" s="1" t="s">
        <v>51</v>
      </c>
      <c r="AE2027" s="1" t="s">
        <v>40</v>
      </c>
      <c r="AF2027" s="3">
        <v>4741099.4468</v>
      </c>
      <c r="AG2027" s="3">
        <v>2582429.2322</v>
      </c>
      <c r="AH2027" s="3">
        <v>-75.357518999999996</v>
      </c>
      <c r="AI2027" s="3">
        <v>9.2630250000000007</v>
      </c>
    </row>
    <row r="2028" spans="1:35" ht="15.75" hidden="1" customHeight="1" x14ac:dyDescent="0.25">
      <c r="A2028" s="1" t="s">
        <v>109</v>
      </c>
      <c r="B2028" s="1" t="s">
        <v>110</v>
      </c>
      <c r="C2028" s="1" t="s">
        <v>130</v>
      </c>
      <c r="D2028" s="1">
        <v>41</v>
      </c>
      <c r="E2028" s="1">
        <v>1776</v>
      </c>
      <c r="F2028" s="1" t="s">
        <v>66</v>
      </c>
      <c r="G2028" s="2">
        <v>45813</v>
      </c>
      <c r="H2028" s="1" t="s">
        <v>36</v>
      </c>
      <c r="I2028" s="1" t="s">
        <v>37</v>
      </c>
      <c r="J2028" s="1" t="s">
        <v>112</v>
      </c>
      <c r="K2028" s="1">
        <v>4</v>
      </c>
      <c r="L2028" s="1">
        <v>34</v>
      </c>
      <c r="M2028" s="1" t="s">
        <v>39</v>
      </c>
      <c r="N2028" s="1" t="s">
        <v>40</v>
      </c>
      <c r="O2028" s="1">
        <v>55.6</v>
      </c>
      <c r="P2028" s="35">
        <f t="shared" si="97"/>
        <v>0.55600000000000005</v>
      </c>
      <c r="Q2028" s="1">
        <f t="shared" si="96"/>
        <v>0.17698029671818763</v>
      </c>
      <c r="R2028" s="1">
        <v>7.8</v>
      </c>
      <c r="S2028" s="1">
        <v>5.5</v>
      </c>
      <c r="T2028" s="1">
        <f t="shared" si="95"/>
        <v>2.4600261243828081E-2</v>
      </c>
      <c r="U2028" s="1">
        <v>8</v>
      </c>
      <c r="V2028" s="1">
        <v>11</v>
      </c>
      <c r="W2028" s="1">
        <v>1</v>
      </c>
      <c r="X2028" s="1">
        <v>1</v>
      </c>
      <c r="Y2028" s="1">
        <v>0</v>
      </c>
      <c r="Z2028" s="1">
        <v>0</v>
      </c>
      <c r="AA2028" s="1">
        <v>0</v>
      </c>
      <c r="AB2028" s="1">
        <v>2</v>
      </c>
      <c r="AC2028" s="1" t="s">
        <v>41</v>
      </c>
      <c r="AD2028" s="1" t="s">
        <v>51</v>
      </c>
      <c r="AE2028" s="1" t="s">
        <v>40</v>
      </c>
      <c r="AF2028" s="3">
        <v>4741095.8267000001</v>
      </c>
      <c r="AG2028" s="3">
        <v>2582430.1411000001</v>
      </c>
      <c r="AH2028" s="3">
        <v>-75.357551999999998</v>
      </c>
      <c r="AI2028" s="3">
        <v>9.2630330000000001</v>
      </c>
    </row>
    <row r="2029" spans="1:35" ht="15.75" hidden="1" customHeight="1" x14ac:dyDescent="0.25">
      <c r="A2029" s="1" t="s">
        <v>109</v>
      </c>
      <c r="B2029" s="1" t="s">
        <v>110</v>
      </c>
      <c r="C2029" s="1" t="s">
        <v>130</v>
      </c>
      <c r="D2029" s="1">
        <v>41</v>
      </c>
      <c r="E2029" s="1">
        <v>1777</v>
      </c>
      <c r="F2029" s="1" t="s">
        <v>66</v>
      </c>
      <c r="G2029" s="2">
        <v>45813</v>
      </c>
      <c r="H2029" s="1" t="s">
        <v>36</v>
      </c>
      <c r="I2029" s="1" t="s">
        <v>37</v>
      </c>
      <c r="J2029" s="1" t="s">
        <v>112</v>
      </c>
      <c r="K2029" s="1">
        <v>4</v>
      </c>
      <c r="L2029" s="1">
        <v>35</v>
      </c>
      <c r="M2029" s="1" t="s">
        <v>39</v>
      </c>
      <c r="N2029" s="1" t="s">
        <v>40</v>
      </c>
      <c r="O2029" s="1">
        <v>60</v>
      </c>
      <c r="P2029" s="35">
        <f t="shared" si="97"/>
        <v>0.6</v>
      </c>
      <c r="Q2029" s="1">
        <f t="shared" si="96"/>
        <v>0.19098593171027439</v>
      </c>
      <c r="R2029" s="1">
        <v>8.6999999999999993</v>
      </c>
      <c r="S2029" s="1">
        <v>6.5</v>
      </c>
      <c r="T2029" s="1">
        <f t="shared" si="95"/>
        <v>2.8647889756541159E-2</v>
      </c>
      <c r="U2029" s="1">
        <v>4</v>
      </c>
      <c r="V2029" s="1">
        <v>7</v>
      </c>
      <c r="W2029" s="1">
        <v>1</v>
      </c>
      <c r="X2029" s="1">
        <v>0</v>
      </c>
      <c r="Y2029" s="1">
        <v>0</v>
      </c>
      <c r="Z2029" s="1">
        <v>0</v>
      </c>
      <c r="AA2029" s="1">
        <v>0</v>
      </c>
      <c r="AB2029" s="1">
        <v>0</v>
      </c>
      <c r="AC2029" s="1" t="s">
        <v>41</v>
      </c>
      <c r="AD2029" s="1" t="s">
        <v>51</v>
      </c>
      <c r="AE2029" s="1" t="s">
        <v>40</v>
      </c>
      <c r="AF2029" s="3">
        <v>4741100.0526000001</v>
      </c>
      <c r="AG2029" s="3">
        <v>2582421.1538</v>
      </c>
      <c r="AH2029" s="3">
        <v>-75.357512999999997</v>
      </c>
      <c r="AI2029" s="3">
        <v>9.2629520010000004</v>
      </c>
    </row>
    <row r="2030" spans="1:35" ht="15.75" hidden="1" customHeight="1" x14ac:dyDescent="0.25">
      <c r="A2030" s="1" t="s">
        <v>109</v>
      </c>
      <c r="B2030" s="1" t="s">
        <v>110</v>
      </c>
      <c r="C2030" s="1" t="s">
        <v>130</v>
      </c>
      <c r="D2030" s="1">
        <v>41</v>
      </c>
      <c r="E2030" s="1" t="s">
        <v>40</v>
      </c>
      <c r="F2030" s="1" t="s">
        <v>66</v>
      </c>
      <c r="G2030" s="2">
        <v>45813</v>
      </c>
      <c r="H2030" s="1" t="s">
        <v>36</v>
      </c>
      <c r="I2030" s="1" t="s">
        <v>37</v>
      </c>
      <c r="J2030" s="1" t="s">
        <v>112</v>
      </c>
      <c r="K2030" s="1">
        <v>4</v>
      </c>
      <c r="L2030" s="1">
        <v>36</v>
      </c>
      <c r="M2030" s="1" t="s">
        <v>47</v>
      </c>
      <c r="N2030" s="1">
        <v>2</v>
      </c>
      <c r="O2030" s="1" t="s">
        <v>40</v>
      </c>
      <c r="P2030" s="35"/>
      <c r="Q2030" s="1"/>
      <c r="R2030" s="1">
        <v>0.14000000000000001</v>
      </c>
      <c r="S2030" s="1" t="s">
        <v>40</v>
      </c>
      <c r="T2030" s="1">
        <f t="shared" si="95"/>
        <v>0</v>
      </c>
      <c r="U2030" s="1" t="s">
        <v>40</v>
      </c>
      <c r="V2030" s="1" t="s">
        <v>40</v>
      </c>
      <c r="W2030" s="1"/>
      <c r="X2030" s="1"/>
      <c r="Y2030" s="1"/>
      <c r="Z2030" s="1"/>
      <c r="AA2030" s="1"/>
      <c r="AB2030" s="1"/>
      <c r="AC2030" s="1" t="s">
        <v>41</v>
      </c>
      <c r="AD2030" s="1" t="s">
        <v>51</v>
      </c>
      <c r="AE2030" s="1" t="s">
        <v>40</v>
      </c>
    </row>
    <row r="2031" spans="1:35" ht="15.75" hidden="1" customHeight="1" x14ac:dyDescent="0.25">
      <c r="A2031" s="1" t="s">
        <v>109</v>
      </c>
      <c r="B2031" s="1" t="s">
        <v>110</v>
      </c>
      <c r="C2031" s="1" t="s">
        <v>130</v>
      </c>
      <c r="D2031" s="1">
        <v>41</v>
      </c>
      <c r="E2031" s="1">
        <v>1778</v>
      </c>
      <c r="F2031" s="1" t="s">
        <v>66</v>
      </c>
      <c r="G2031" s="2">
        <v>45813</v>
      </c>
      <c r="H2031" s="1" t="s">
        <v>36</v>
      </c>
      <c r="I2031" s="1" t="s">
        <v>37</v>
      </c>
      <c r="J2031" s="1" t="s">
        <v>112</v>
      </c>
      <c r="K2031" s="1">
        <v>5</v>
      </c>
      <c r="L2031" s="1">
        <v>37</v>
      </c>
      <c r="M2031" s="1" t="s">
        <v>39</v>
      </c>
      <c r="N2031" s="1" t="s">
        <v>40</v>
      </c>
      <c r="O2031" s="1">
        <v>56.5</v>
      </c>
      <c r="P2031" s="35">
        <f t="shared" si="97"/>
        <v>0.56499999999999995</v>
      </c>
      <c r="Q2031" s="1">
        <f t="shared" si="96"/>
        <v>0.17984508569384172</v>
      </c>
      <c r="R2031" s="1">
        <v>10.199999999999999</v>
      </c>
      <c r="S2031" s="1">
        <v>8</v>
      </c>
      <c r="T2031" s="1">
        <f t="shared" si="95"/>
        <v>2.5403118354255141E-2</v>
      </c>
      <c r="U2031" s="1">
        <v>5</v>
      </c>
      <c r="V2031" s="1">
        <v>8</v>
      </c>
      <c r="W2031" s="1">
        <v>2</v>
      </c>
      <c r="X2031" s="1">
        <v>2</v>
      </c>
      <c r="Y2031" s="1">
        <v>0</v>
      </c>
      <c r="Z2031" s="1">
        <v>0</v>
      </c>
      <c r="AA2031" s="1">
        <v>0</v>
      </c>
      <c r="AB2031" s="1">
        <v>0</v>
      </c>
      <c r="AC2031" s="1" t="s">
        <v>41</v>
      </c>
      <c r="AD2031" s="1" t="s">
        <v>51</v>
      </c>
      <c r="AE2031" s="1" t="s">
        <v>40</v>
      </c>
      <c r="AF2031" s="3">
        <v>4741104.1797000002</v>
      </c>
      <c r="AG2031" s="3">
        <v>2582430.4175999998</v>
      </c>
      <c r="AH2031" s="3">
        <v>-75.357476000000005</v>
      </c>
      <c r="AI2031" s="3">
        <v>9.2630360009999997</v>
      </c>
    </row>
    <row r="2032" spans="1:35" ht="15.75" hidden="1" customHeight="1" x14ac:dyDescent="0.25">
      <c r="A2032" s="1" t="s">
        <v>109</v>
      </c>
      <c r="B2032" s="1" t="s">
        <v>110</v>
      </c>
      <c r="C2032" s="1" t="s">
        <v>130</v>
      </c>
      <c r="D2032" s="1">
        <v>41</v>
      </c>
      <c r="E2032" s="1">
        <v>1780</v>
      </c>
      <c r="F2032" s="1" t="s">
        <v>66</v>
      </c>
      <c r="G2032" s="2">
        <v>45813</v>
      </c>
      <c r="H2032" s="1" t="s">
        <v>36</v>
      </c>
      <c r="I2032" s="1" t="s">
        <v>37</v>
      </c>
      <c r="J2032" s="1" t="s">
        <v>112</v>
      </c>
      <c r="K2032" s="1">
        <v>5</v>
      </c>
      <c r="L2032" s="1">
        <v>38</v>
      </c>
      <c r="M2032" s="1" t="s">
        <v>43</v>
      </c>
      <c r="N2032" s="1" t="s">
        <v>40</v>
      </c>
      <c r="O2032" s="1">
        <v>55.7</v>
      </c>
      <c r="P2032" s="35">
        <f t="shared" si="97"/>
        <v>0.55700000000000005</v>
      </c>
      <c r="Q2032" s="1">
        <f t="shared" si="96"/>
        <v>0.17729860660437144</v>
      </c>
      <c r="R2032" s="1">
        <v>5.7</v>
      </c>
      <c r="S2032" s="1">
        <v>3.5</v>
      </c>
      <c r="T2032" s="1">
        <f t="shared" si="95"/>
        <v>2.4688830969658727E-2</v>
      </c>
      <c r="U2032" s="1">
        <v>0</v>
      </c>
      <c r="V2032" s="1">
        <v>4</v>
      </c>
      <c r="W2032" s="1">
        <v>0</v>
      </c>
      <c r="X2032" s="1">
        <v>0</v>
      </c>
      <c r="Y2032" s="1">
        <v>0</v>
      </c>
      <c r="Z2032" s="1">
        <v>0</v>
      </c>
      <c r="AA2032" s="1">
        <v>0</v>
      </c>
      <c r="AB2032" s="1">
        <v>0</v>
      </c>
      <c r="AC2032" s="1" t="s">
        <v>41</v>
      </c>
      <c r="AD2032" s="1" t="s">
        <v>51</v>
      </c>
      <c r="AE2032" s="1" t="s">
        <v>40</v>
      </c>
      <c r="AF2032" s="3">
        <v>4741101.3360000001</v>
      </c>
      <c r="AG2032" s="3">
        <v>2582432.4273999999</v>
      </c>
      <c r="AH2032" s="3">
        <v>-75.357501999999997</v>
      </c>
      <c r="AI2032" s="3">
        <v>9.2630540010000004</v>
      </c>
    </row>
    <row r="2033" spans="1:35" ht="15.75" hidden="1" customHeight="1" x14ac:dyDescent="0.25">
      <c r="A2033" s="1" t="s">
        <v>109</v>
      </c>
      <c r="B2033" s="1" t="s">
        <v>110</v>
      </c>
      <c r="C2033" s="1" t="s">
        <v>130</v>
      </c>
      <c r="D2033" s="1">
        <v>41</v>
      </c>
      <c r="E2033" s="1" t="s">
        <v>40</v>
      </c>
      <c r="F2033" s="1" t="s">
        <v>66</v>
      </c>
      <c r="G2033" s="2">
        <v>45813</v>
      </c>
      <c r="H2033" s="1" t="s">
        <v>36</v>
      </c>
      <c r="I2033" s="1" t="s">
        <v>37</v>
      </c>
      <c r="J2033" s="1" t="s">
        <v>112</v>
      </c>
      <c r="K2033" s="1">
        <v>5</v>
      </c>
      <c r="L2033" s="1">
        <v>39</v>
      </c>
      <c r="M2033" s="1" t="s">
        <v>47</v>
      </c>
      <c r="N2033" s="1">
        <v>13</v>
      </c>
      <c r="O2033" s="1" t="s">
        <v>40</v>
      </c>
      <c r="P2033" s="35"/>
      <c r="Q2033" s="1"/>
      <c r="R2033" s="1">
        <v>0.15</v>
      </c>
      <c r="S2033" s="1" t="s">
        <v>40</v>
      </c>
      <c r="T2033" s="1">
        <f t="shared" si="95"/>
        <v>0</v>
      </c>
      <c r="U2033" s="1" t="s">
        <v>40</v>
      </c>
      <c r="V2033" s="1" t="s">
        <v>40</v>
      </c>
      <c r="W2033" s="1"/>
      <c r="X2033" s="1"/>
      <c r="Y2033" s="1"/>
      <c r="Z2033" s="1"/>
      <c r="AA2033" s="1"/>
      <c r="AB2033" s="1"/>
      <c r="AC2033" s="1" t="s">
        <v>41</v>
      </c>
      <c r="AD2033" s="1" t="s">
        <v>51</v>
      </c>
      <c r="AE2033" s="1" t="s">
        <v>40</v>
      </c>
    </row>
    <row r="2034" spans="1:35" ht="15.75" hidden="1" customHeight="1" x14ac:dyDescent="0.25">
      <c r="A2034" s="1" t="s">
        <v>109</v>
      </c>
      <c r="B2034" s="1" t="s">
        <v>110</v>
      </c>
      <c r="C2034" s="1" t="s">
        <v>130</v>
      </c>
      <c r="D2034" s="1">
        <v>41</v>
      </c>
      <c r="E2034" s="1">
        <v>1781</v>
      </c>
      <c r="F2034" s="1" t="s">
        <v>66</v>
      </c>
      <c r="G2034" s="2">
        <v>45813</v>
      </c>
      <c r="H2034" s="1" t="s">
        <v>36</v>
      </c>
      <c r="I2034" s="1" t="s">
        <v>37</v>
      </c>
      <c r="J2034" s="1" t="s">
        <v>112</v>
      </c>
      <c r="K2034" s="1">
        <v>6</v>
      </c>
      <c r="L2034" s="1">
        <v>40</v>
      </c>
      <c r="M2034" s="1" t="s">
        <v>39</v>
      </c>
      <c r="N2034" s="1" t="s">
        <v>40</v>
      </c>
      <c r="O2034" s="1">
        <v>56</v>
      </c>
      <c r="P2034" s="35">
        <f t="shared" si="97"/>
        <v>0.56000000000000005</v>
      </c>
      <c r="Q2034" s="1">
        <f t="shared" si="96"/>
        <v>0.17825353626292281</v>
      </c>
      <c r="R2034" s="1">
        <v>8.8000000000000007</v>
      </c>
      <c r="S2034" s="1">
        <v>6.4</v>
      </c>
      <c r="T2034" s="1">
        <f t="shared" si="95"/>
        <v>2.4955495076809196E-2</v>
      </c>
      <c r="U2034" s="1">
        <v>7</v>
      </c>
      <c r="V2034" s="1">
        <v>10</v>
      </c>
      <c r="W2034" s="1">
        <v>3</v>
      </c>
      <c r="X2034" s="1">
        <v>0</v>
      </c>
      <c r="Y2034" s="1">
        <v>0</v>
      </c>
      <c r="Z2034" s="1">
        <v>0</v>
      </c>
      <c r="AA2034" s="1">
        <v>0</v>
      </c>
      <c r="AB2034" s="1">
        <v>0</v>
      </c>
      <c r="AC2034" s="1" t="s">
        <v>41</v>
      </c>
      <c r="AD2034" s="1" t="s">
        <v>51</v>
      </c>
      <c r="AE2034" s="1" t="s">
        <v>40</v>
      </c>
      <c r="AF2034" s="3">
        <v>4741102.5322000002</v>
      </c>
      <c r="AG2034" s="3">
        <v>2582430.5391000002</v>
      </c>
      <c r="AH2034" s="3">
        <v>-75.357490999999996</v>
      </c>
      <c r="AI2034" s="3">
        <v>9.2630370000000006</v>
      </c>
    </row>
    <row r="2035" spans="1:35" ht="15.75" hidden="1" customHeight="1" x14ac:dyDescent="0.25">
      <c r="A2035" s="1" t="s">
        <v>109</v>
      </c>
      <c r="B2035" s="1" t="s">
        <v>110</v>
      </c>
      <c r="C2035" s="1" t="s">
        <v>130</v>
      </c>
      <c r="D2035" s="1">
        <v>41</v>
      </c>
      <c r="E2035" s="1">
        <v>1782</v>
      </c>
      <c r="F2035" s="1" t="s">
        <v>66</v>
      </c>
      <c r="G2035" s="2">
        <v>45813</v>
      </c>
      <c r="H2035" s="1" t="s">
        <v>36</v>
      </c>
      <c r="I2035" s="1" t="s">
        <v>37</v>
      </c>
      <c r="J2035" s="1" t="s">
        <v>112</v>
      </c>
      <c r="K2035" s="1">
        <v>6</v>
      </c>
      <c r="L2035" s="1">
        <v>41</v>
      </c>
      <c r="M2035" s="1" t="s">
        <v>39</v>
      </c>
      <c r="N2035" s="1" t="s">
        <v>40</v>
      </c>
      <c r="O2035" s="1">
        <v>55</v>
      </c>
      <c r="P2035" s="35">
        <f t="shared" si="97"/>
        <v>0.55000000000000004</v>
      </c>
      <c r="Q2035" s="1">
        <f t="shared" si="96"/>
        <v>0.17507043740108488</v>
      </c>
      <c r="R2035" s="1">
        <v>9</v>
      </c>
      <c r="S2035" s="1">
        <v>6.8</v>
      </c>
      <c r="T2035" s="1">
        <f t="shared" ref="T2035:T2098" si="98">(PI()/4)*Q2035*Q2035</f>
        <v>2.4072185142649173E-2</v>
      </c>
      <c r="U2035" s="1">
        <v>8</v>
      </c>
      <c r="V2035" s="1">
        <v>11</v>
      </c>
      <c r="W2035" s="1">
        <v>2</v>
      </c>
      <c r="X2035" s="1">
        <v>1</v>
      </c>
      <c r="Y2035" s="1">
        <v>0</v>
      </c>
      <c r="Z2035" s="1">
        <v>0</v>
      </c>
      <c r="AA2035" s="1">
        <v>0</v>
      </c>
      <c r="AB2035" s="1">
        <v>0</v>
      </c>
      <c r="AC2035" s="1" t="s">
        <v>41</v>
      </c>
      <c r="AD2035" s="1" t="s">
        <v>51</v>
      </c>
      <c r="AE2035" s="1" t="s">
        <v>40</v>
      </c>
      <c r="AF2035" s="3">
        <v>4741104.9620000003</v>
      </c>
      <c r="AG2035" s="3">
        <v>2582432.4032999999</v>
      </c>
      <c r="AH2035" s="3">
        <v>-75.357468999999995</v>
      </c>
      <c r="AI2035" s="3">
        <v>9.2630540000000003</v>
      </c>
    </row>
    <row r="2036" spans="1:35" ht="15.75" hidden="1" customHeight="1" x14ac:dyDescent="0.25">
      <c r="A2036" s="1" t="s">
        <v>109</v>
      </c>
      <c r="B2036" s="1" t="s">
        <v>110</v>
      </c>
      <c r="C2036" s="1" t="s">
        <v>130</v>
      </c>
      <c r="D2036" s="1">
        <v>41</v>
      </c>
      <c r="E2036" s="1">
        <v>1783</v>
      </c>
      <c r="F2036" s="1" t="s">
        <v>66</v>
      </c>
      <c r="G2036" s="2">
        <v>45813</v>
      </c>
      <c r="H2036" s="1" t="s">
        <v>36</v>
      </c>
      <c r="I2036" s="1" t="s">
        <v>37</v>
      </c>
      <c r="J2036" s="1" t="s">
        <v>112</v>
      </c>
      <c r="K2036" s="1">
        <v>6</v>
      </c>
      <c r="L2036" s="1">
        <v>42</v>
      </c>
      <c r="M2036" s="1" t="s">
        <v>39</v>
      </c>
      <c r="N2036" s="1" t="s">
        <v>40</v>
      </c>
      <c r="O2036" s="1">
        <v>55.6</v>
      </c>
      <c r="P2036" s="35">
        <f t="shared" si="97"/>
        <v>0.55600000000000005</v>
      </c>
      <c r="Q2036" s="1">
        <f t="shared" si="96"/>
        <v>0.17698029671818763</v>
      </c>
      <c r="R2036" s="1">
        <v>7.2</v>
      </c>
      <c r="S2036" s="1">
        <v>5</v>
      </c>
      <c r="T2036" s="1">
        <f t="shared" si="98"/>
        <v>2.4600261243828081E-2</v>
      </c>
      <c r="U2036" s="1">
        <v>2</v>
      </c>
      <c r="V2036" s="1">
        <v>5</v>
      </c>
      <c r="W2036" s="1">
        <v>0</v>
      </c>
      <c r="X2036" s="1">
        <v>0</v>
      </c>
      <c r="Y2036" s="1">
        <v>0</v>
      </c>
      <c r="Z2036" s="1">
        <v>0</v>
      </c>
      <c r="AA2036" s="1">
        <v>0</v>
      </c>
      <c r="AB2036" s="1">
        <v>0</v>
      </c>
      <c r="AC2036" s="1" t="s">
        <v>41</v>
      </c>
      <c r="AD2036" s="1" t="s">
        <v>51</v>
      </c>
      <c r="AE2036" s="1" t="s">
        <v>40</v>
      </c>
      <c r="AF2036" s="3">
        <v>4741113.7397999996</v>
      </c>
      <c r="AG2036" s="3">
        <v>2582430.4648000002</v>
      </c>
      <c r="AH2036" s="3">
        <v>-75.357388999999998</v>
      </c>
      <c r="AI2036" s="3">
        <v>9.2630370000000006</v>
      </c>
    </row>
    <row r="2037" spans="1:35" ht="15.75" hidden="1" customHeight="1" x14ac:dyDescent="0.25">
      <c r="A2037" s="1" t="s">
        <v>109</v>
      </c>
      <c r="B2037" s="1" t="s">
        <v>110</v>
      </c>
      <c r="C2037" s="1" t="s">
        <v>130</v>
      </c>
      <c r="D2037" s="1">
        <v>41</v>
      </c>
      <c r="E2037" s="1">
        <v>1784</v>
      </c>
      <c r="F2037" s="1" t="s">
        <v>66</v>
      </c>
      <c r="G2037" s="2">
        <v>45813</v>
      </c>
      <c r="H2037" s="1" t="s">
        <v>36</v>
      </c>
      <c r="I2037" s="1" t="s">
        <v>37</v>
      </c>
      <c r="J2037" s="1" t="s">
        <v>112</v>
      </c>
      <c r="K2037" s="1">
        <v>6</v>
      </c>
      <c r="L2037" s="1">
        <v>43</v>
      </c>
      <c r="M2037" s="1" t="s">
        <v>39</v>
      </c>
      <c r="N2037" s="1" t="s">
        <v>40</v>
      </c>
      <c r="O2037" s="1">
        <v>63</v>
      </c>
      <c r="P2037" s="35">
        <f t="shared" si="97"/>
        <v>0.63</v>
      </c>
      <c r="Q2037" s="1">
        <f t="shared" si="96"/>
        <v>0.20053522829578813</v>
      </c>
      <c r="R2037" s="1">
        <v>9</v>
      </c>
      <c r="S2037" s="1">
        <v>7</v>
      </c>
      <c r="T2037" s="1">
        <f t="shared" si="98"/>
        <v>3.1584298456586633E-2</v>
      </c>
      <c r="U2037" s="1">
        <v>6</v>
      </c>
      <c r="V2037" s="1">
        <v>9</v>
      </c>
      <c r="W2037" s="1">
        <v>0</v>
      </c>
      <c r="X2037" s="1">
        <v>0</v>
      </c>
      <c r="Y2037" s="1">
        <v>0</v>
      </c>
      <c r="Z2037" s="1">
        <v>0</v>
      </c>
      <c r="AA2037" s="1">
        <v>0</v>
      </c>
      <c r="AB2037" s="1">
        <v>0</v>
      </c>
      <c r="AC2037" s="1" t="s">
        <v>41</v>
      </c>
      <c r="AD2037" s="1" t="s">
        <v>51</v>
      </c>
      <c r="AE2037" s="1" t="s">
        <v>40</v>
      </c>
      <c r="AF2037" s="3">
        <v>4741105.6418000003</v>
      </c>
      <c r="AG2037" s="3">
        <v>2582435.4959</v>
      </c>
      <c r="AH2037" s="3">
        <v>-75.357462999999996</v>
      </c>
      <c r="AI2037" s="3">
        <v>9.2630820010000008</v>
      </c>
    </row>
    <row r="2038" spans="1:35" ht="15.75" hidden="1" customHeight="1" x14ac:dyDescent="0.25">
      <c r="A2038" s="1" t="s">
        <v>109</v>
      </c>
      <c r="B2038" s="1" t="s">
        <v>110</v>
      </c>
      <c r="C2038" s="1" t="s">
        <v>130</v>
      </c>
      <c r="D2038" s="1">
        <v>41</v>
      </c>
      <c r="E2038" s="1">
        <v>1785</v>
      </c>
      <c r="F2038" s="1" t="s">
        <v>66</v>
      </c>
      <c r="G2038" s="2">
        <v>45813</v>
      </c>
      <c r="H2038" s="1" t="s">
        <v>36</v>
      </c>
      <c r="I2038" s="1" t="s">
        <v>37</v>
      </c>
      <c r="J2038" s="1" t="s">
        <v>112</v>
      </c>
      <c r="K2038" s="1">
        <v>6</v>
      </c>
      <c r="L2038" s="1">
        <v>44</v>
      </c>
      <c r="M2038" s="1" t="s">
        <v>54</v>
      </c>
      <c r="N2038" s="1" t="s">
        <v>40</v>
      </c>
      <c r="O2038" s="1">
        <v>52.7</v>
      </c>
      <c r="P2038" s="35">
        <f t="shared" si="97"/>
        <v>0.52700000000000002</v>
      </c>
      <c r="Q2038" s="1">
        <f t="shared" si="96"/>
        <v>0.16774931001885771</v>
      </c>
      <c r="R2038" s="1">
        <v>5.5</v>
      </c>
      <c r="S2038" s="1">
        <v>2.5</v>
      </c>
      <c r="T2038" s="1">
        <f t="shared" si="98"/>
        <v>2.2100971594984503E-2</v>
      </c>
      <c r="U2038" s="1">
        <v>1</v>
      </c>
      <c r="V2038" s="1">
        <v>4</v>
      </c>
      <c r="W2038" s="1"/>
      <c r="X2038" s="1"/>
      <c r="Y2038" s="1"/>
      <c r="Z2038" s="1"/>
      <c r="AA2038" s="1"/>
      <c r="AB2038" s="1"/>
      <c r="AC2038" s="1" t="s">
        <v>41</v>
      </c>
      <c r="AD2038" s="1" t="s">
        <v>51</v>
      </c>
      <c r="AE2038" s="1" t="s">
        <v>40</v>
      </c>
      <c r="AF2038" s="3">
        <v>4741109.8734999998</v>
      </c>
      <c r="AG2038" s="3">
        <v>2582427.3933999999</v>
      </c>
      <c r="AH2038" s="3">
        <v>-75.357423999999995</v>
      </c>
      <c r="AI2038" s="3">
        <v>9.2630090000000003</v>
      </c>
    </row>
    <row r="2039" spans="1:35" ht="15.75" hidden="1" customHeight="1" x14ac:dyDescent="0.25">
      <c r="A2039" s="1" t="s">
        <v>109</v>
      </c>
      <c r="B2039" s="1" t="s">
        <v>110</v>
      </c>
      <c r="C2039" s="1" t="s">
        <v>130</v>
      </c>
      <c r="D2039" s="1">
        <v>41</v>
      </c>
      <c r="E2039" s="1">
        <v>1786</v>
      </c>
      <c r="F2039" s="1" t="s">
        <v>66</v>
      </c>
      <c r="G2039" s="2">
        <v>45813</v>
      </c>
      <c r="H2039" s="1" t="s">
        <v>36</v>
      </c>
      <c r="I2039" s="1" t="s">
        <v>37</v>
      </c>
      <c r="J2039" s="1" t="s">
        <v>112</v>
      </c>
      <c r="K2039" s="1">
        <v>6</v>
      </c>
      <c r="L2039" s="1">
        <v>45</v>
      </c>
      <c r="M2039" s="1" t="s">
        <v>39</v>
      </c>
      <c r="N2039" s="1" t="s">
        <v>40</v>
      </c>
      <c r="O2039" s="1">
        <v>55.2</v>
      </c>
      <c r="P2039" s="35">
        <f t="shared" si="97"/>
        <v>0.55200000000000005</v>
      </c>
      <c r="Q2039" s="1">
        <f t="shared" si="96"/>
        <v>0.17570705717345247</v>
      </c>
      <c r="R2039" s="1">
        <v>8.8000000000000007</v>
      </c>
      <c r="S2039" s="1">
        <v>6.5</v>
      </c>
      <c r="T2039" s="1">
        <f t="shared" si="98"/>
        <v>2.4247573889936442E-2</v>
      </c>
      <c r="U2039" s="1">
        <v>4</v>
      </c>
      <c r="V2039" s="1">
        <v>7</v>
      </c>
      <c r="W2039" s="1">
        <v>1</v>
      </c>
      <c r="X2039" s="1">
        <v>0</v>
      </c>
      <c r="Y2039" s="1">
        <v>0</v>
      </c>
      <c r="Z2039" s="1">
        <v>0</v>
      </c>
      <c r="AA2039" s="1">
        <v>0</v>
      </c>
      <c r="AB2039" s="1">
        <v>0</v>
      </c>
      <c r="AC2039" s="1" t="s">
        <v>41</v>
      </c>
      <c r="AD2039" s="1" t="s">
        <v>51</v>
      </c>
      <c r="AE2039" s="1" t="s">
        <v>40</v>
      </c>
      <c r="AF2039" s="3">
        <v>4741105.4132000003</v>
      </c>
      <c r="AG2039" s="3">
        <v>2582434.1701000002</v>
      </c>
      <c r="AH2039" s="3">
        <v>-75.357465000000005</v>
      </c>
      <c r="AI2039" s="3">
        <v>9.2630700000000008</v>
      </c>
    </row>
    <row r="2040" spans="1:35" ht="15.75" hidden="1" customHeight="1" x14ac:dyDescent="0.25">
      <c r="A2040" s="1" t="s">
        <v>109</v>
      </c>
      <c r="B2040" s="1" t="s">
        <v>110</v>
      </c>
      <c r="C2040" s="1" t="s">
        <v>130</v>
      </c>
      <c r="D2040" s="1">
        <v>41</v>
      </c>
      <c r="E2040" s="1">
        <v>1787</v>
      </c>
      <c r="F2040" s="1" t="s">
        <v>66</v>
      </c>
      <c r="G2040" s="2">
        <v>45813</v>
      </c>
      <c r="H2040" s="1" t="s">
        <v>36</v>
      </c>
      <c r="I2040" s="1" t="s">
        <v>37</v>
      </c>
      <c r="J2040" s="1" t="s">
        <v>112</v>
      </c>
      <c r="K2040" s="1">
        <v>6</v>
      </c>
      <c r="L2040" s="1">
        <v>46</v>
      </c>
      <c r="M2040" s="1" t="s">
        <v>39</v>
      </c>
      <c r="N2040" s="1" t="s">
        <v>40</v>
      </c>
      <c r="O2040" s="1">
        <v>55</v>
      </c>
      <c r="P2040" s="35">
        <f t="shared" si="97"/>
        <v>0.55000000000000004</v>
      </c>
      <c r="Q2040" s="1">
        <f t="shared" si="96"/>
        <v>0.17507043740108488</v>
      </c>
      <c r="R2040" s="1">
        <v>9</v>
      </c>
      <c r="S2040" s="1">
        <v>6.8</v>
      </c>
      <c r="T2040" s="1">
        <f t="shared" si="98"/>
        <v>2.4072185142649173E-2</v>
      </c>
      <c r="U2040" s="1">
        <v>8</v>
      </c>
      <c r="V2040" s="1">
        <v>11</v>
      </c>
      <c r="W2040" s="1">
        <v>2</v>
      </c>
      <c r="X2040" s="1">
        <v>2</v>
      </c>
      <c r="Y2040" s="1">
        <v>0</v>
      </c>
      <c r="Z2040" s="1">
        <v>0</v>
      </c>
      <c r="AA2040" s="1">
        <v>0</v>
      </c>
      <c r="AB2040" s="1">
        <v>0</v>
      </c>
      <c r="AC2040" s="1" t="s">
        <v>41</v>
      </c>
      <c r="AD2040" s="1" t="s">
        <v>51</v>
      </c>
      <c r="AE2040" s="1" t="s">
        <v>40</v>
      </c>
      <c r="AF2040" s="3">
        <v>4741102.2297</v>
      </c>
      <c r="AG2040" s="3">
        <v>2582434.6335999998</v>
      </c>
      <c r="AH2040" s="3">
        <v>-75.357494000000003</v>
      </c>
      <c r="AI2040" s="3">
        <v>9.2630739999999996</v>
      </c>
    </row>
    <row r="2041" spans="1:35" ht="15.75" hidden="1" customHeight="1" x14ac:dyDescent="0.25">
      <c r="A2041" s="1" t="s">
        <v>109</v>
      </c>
      <c r="B2041" s="1" t="s">
        <v>110</v>
      </c>
      <c r="C2041" s="1" t="s">
        <v>130</v>
      </c>
      <c r="D2041" s="1">
        <v>41</v>
      </c>
      <c r="E2041" s="1" t="s">
        <v>40</v>
      </c>
      <c r="F2041" s="1" t="s">
        <v>66</v>
      </c>
      <c r="G2041" s="2">
        <v>45813</v>
      </c>
      <c r="H2041" s="1" t="s">
        <v>36</v>
      </c>
      <c r="I2041" s="1" t="s">
        <v>37</v>
      </c>
      <c r="J2041" s="1" t="s">
        <v>112</v>
      </c>
      <c r="K2041" s="1">
        <v>6</v>
      </c>
      <c r="L2041" s="1">
        <v>47</v>
      </c>
      <c r="M2041" s="1" t="s">
        <v>47</v>
      </c>
      <c r="N2041" s="1">
        <v>20</v>
      </c>
      <c r="O2041" s="1" t="s">
        <v>40</v>
      </c>
      <c r="P2041" s="35"/>
      <c r="Q2041" s="1"/>
      <c r="R2041" s="1">
        <v>0.15</v>
      </c>
      <c r="S2041" s="1" t="s">
        <v>40</v>
      </c>
      <c r="T2041" s="1">
        <f t="shared" si="98"/>
        <v>0</v>
      </c>
      <c r="U2041" s="1" t="s">
        <v>40</v>
      </c>
      <c r="V2041" s="1" t="s">
        <v>40</v>
      </c>
      <c r="W2041" s="1"/>
      <c r="X2041" s="1"/>
      <c r="Y2041" s="1"/>
      <c r="Z2041" s="1"/>
      <c r="AA2041" s="1"/>
      <c r="AB2041" s="1"/>
      <c r="AC2041" s="1" t="s">
        <v>41</v>
      </c>
      <c r="AD2041" s="1" t="s">
        <v>51</v>
      </c>
      <c r="AE2041" s="1" t="s">
        <v>40</v>
      </c>
    </row>
    <row r="2042" spans="1:35" ht="15.75" hidden="1" customHeight="1" x14ac:dyDescent="0.25">
      <c r="A2042" s="1" t="s">
        <v>109</v>
      </c>
      <c r="B2042" s="1" t="s">
        <v>110</v>
      </c>
      <c r="C2042" s="1" t="s">
        <v>130</v>
      </c>
      <c r="D2042" s="1">
        <v>41</v>
      </c>
      <c r="E2042" s="1">
        <v>1788</v>
      </c>
      <c r="F2042" s="1" t="s">
        <v>66</v>
      </c>
      <c r="G2042" s="2">
        <v>45813</v>
      </c>
      <c r="H2042" s="1" t="s">
        <v>36</v>
      </c>
      <c r="I2042" s="1" t="s">
        <v>37</v>
      </c>
      <c r="J2042" s="1" t="s">
        <v>112</v>
      </c>
      <c r="K2042" s="1">
        <v>7</v>
      </c>
      <c r="L2042" s="1">
        <v>48</v>
      </c>
      <c r="M2042" s="1" t="s">
        <v>39</v>
      </c>
      <c r="N2042" s="1" t="s">
        <v>40</v>
      </c>
      <c r="O2042" s="1">
        <v>59.2</v>
      </c>
      <c r="P2042" s="35">
        <f t="shared" si="97"/>
        <v>0.59200000000000008</v>
      </c>
      <c r="Q2042" s="1">
        <f t="shared" si="96"/>
        <v>0.18843945262080411</v>
      </c>
      <c r="R2042" s="1">
        <v>8.5</v>
      </c>
      <c r="S2042" s="1">
        <v>6.2</v>
      </c>
      <c r="T2042" s="1">
        <f t="shared" si="98"/>
        <v>2.7889038987879013E-2</v>
      </c>
      <c r="U2042" s="1">
        <v>4</v>
      </c>
      <c r="V2042" s="1">
        <v>7</v>
      </c>
      <c r="W2042" s="1">
        <v>0</v>
      </c>
      <c r="X2042" s="1">
        <v>0</v>
      </c>
      <c r="Y2042" s="1">
        <v>0</v>
      </c>
      <c r="Z2042" s="1">
        <v>0</v>
      </c>
      <c r="AA2042" s="1">
        <v>0</v>
      </c>
      <c r="AB2042" s="1">
        <v>0</v>
      </c>
      <c r="AC2042" s="1" t="s">
        <v>41</v>
      </c>
      <c r="AD2042" s="1" t="s">
        <v>51</v>
      </c>
      <c r="AE2042" s="1" t="s">
        <v>40</v>
      </c>
      <c r="AF2042" s="3">
        <v>4741106.8247999996</v>
      </c>
      <c r="AG2042" s="3">
        <v>2582431.6167000001</v>
      </c>
      <c r="AH2042" s="3">
        <v>-75.357451999999995</v>
      </c>
      <c r="AI2042" s="3">
        <v>9.2630470000000003</v>
      </c>
    </row>
    <row r="2043" spans="1:35" ht="15.75" hidden="1" customHeight="1" x14ac:dyDescent="0.25">
      <c r="A2043" s="1" t="s">
        <v>109</v>
      </c>
      <c r="B2043" s="1" t="s">
        <v>110</v>
      </c>
      <c r="C2043" s="1" t="s">
        <v>130</v>
      </c>
      <c r="D2043" s="1">
        <v>41</v>
      </c>
      <c r="E2043" s="1">
        <v>1789</v>
      </c>
      <c r="F2043" s="1" t="s">
        <v>66</v>
      </c>
      <c r="G2043" s="2">
        <v>45813</v>
      </c>
      <c r="H2043" s="1" t="s">
        <v>36</v>
      </c>
      <c r="I2043" s="1" t="s">
        <v>37</v>
      </c>
      <c r="J2043" s="1" t="s">
        <v>112</v>
      </c>
      <c r="K2043" s="1">
        <v>7</v>
      </c>
      <c r="L2043" s="1">
        <v>49</v>
      </c>
      <c r="M2043" s="1" t="s">
        <v>39</v>
      </c>
      <c r="N2043" s="1" t="s">
        <v>40</v>
      </c>
      <c r="O2043" s="1">
        <v>55</v>
      </c>
      <c r="P2043" s="35">
        <f t="shared" si="97"/>
        <v>0.55000000000000004</v>
      </c>
      <c r="Q2043" s="1">
        <f t="shared" si="96"/>
        <v>0.17507043740108488</v>
      </c>
      <c r="R2043" s="1">
        <v>8.5</v>
      </c>
      <c r="S2043" s="1">
        <v>6</v>
      </c>
      <c r="T2043" s="1">
        <f t="shared" si="98"/>
        <v>2.4072185142649173E-2</v>
      </c>
      <c r="U2043" s="1">
        <v>4</v>
      </c>
      <c r="V2043" s="1">
        <v>7</v>
      </c>
      <c r="W2043" s="1">
        <v>0</v>
      </c>
      <c r="X2043" s="1">
        <v>0</v>
      </c>
      <c r="Y2043" s="1">
        <v>0</v>
      </c>
      <c r="Z2043" s="1">
        <v>0</v>
      </c>
      <c r="AA2043" s="1">
        <v>0</v>
      </c>
      <c r="AB2043" s="1">
        <v>0</v>
      </c>
      <c r="AC2043" s="1" t="s">
        <v>41</v>
      </c>
      <c r="AD2043" s="1" t="s">
        <v>51</v>
      </c>
      <c r="AE2043" s="1" t="s">
        <v>40</v>
      </c>
      <c r="AF2043" s="3">
        <v>4741109.8201000001</v>
      </c>
      <c r="AG2043" s="3">
        <v>2582435.9106000001</v>
      </c>
      <c r="AH2043" s="3">
        <v>-75.357425000000006</v>
      </c>
      <c r="AI2043" s="3">
        <v>9.2630859999999995</v>
      </c>
    </row>
    <row r="2044" spans="1:35" ht="15.75" hidden="1" customHeight="1" x14ac:dyDescent="0.25">
      <c r="A2044" s="1" t="s">
        <v>109</v>
      </c>
      <c r="B2044" s="1" t="s">
        <v>110</v>
      </c>
      <c r="C2044" s="1" t="s">
        <v>130</v>
      </c>
      <c r="D2044" s="1">
        <v>41</v>
      </c>
      <c r="E2044" s="1">
        <v>1790</v>
      </c>
      <c r="F2044" s="1" t="s">
        <v>66</v>
      </c>
      <c r="G2044" s="2">
        <v>45813</v>
      </c>
      <c r="H2044" s="1" t="s">
        <v>36</v>
      </c>
      <c r="I2044" s="1" t="s">
        <v>37</v>
      </c>
      <c r="J2044" s="1" t="s">
        <v>112</v>
      </c>
      <c r="K2044" s="1">
        <v>7</v>
      </c>
      <c r="L2044" s="1">
        <v>50</v>
      </c>
      <c r="M2044" s="1" t="s">
        <v>54</v>
      </c>
      <c r="N2044" s="1" t="s">
        <v>40</v>
      </c>
      <c r="O2044" s="1">
        <v>52.2</v>
      </c>
      <c r="P2044" s="35">
        <f t="shared" si="97"/>
        <v>0.52200000000000002</v>
      </c>
      <c r="Q2044" s="1">
        <f t="shared" si="96"/>
        <v>0.16615776058793874</v>
      </c>
      <c r="R2044" s="1">
        <v>5.2</v>
      </c>
      <c r="S2044" s="1">
        <v>2.8</v>
      </c>
      <c r="T2044" s="1">
        <f t="shared" si="98"/>
        <v>2.1683587756726005E-2</v>
      </c>
      <c r="U2044" s="1">
        <v>2</v>
      </c>
      <c r="V2044" s="1">
        <v>5</v>
      </c>
      <c r="W2044" s="1"/>
      <c r="X2044" s="1"/>
      <c r="Y2044" s="1"/>
      <c r="Z2044" s="1"/>
      <c r="AA2044" s="1"/>
      <c r="AB2044" s="1"/>
      <c r="AC2044" s="1" t="s">
        <v>41</v>
      </c>
      <c r="AD2044" s="1" t="s">
        <v>51</v>
      </c>
      <c r="AE2044" s="1" t="s">
        <v>40</v>
      </c>
      <c r="AF2044" s="3">
        <v>4741103.8742000004</v>
      </c>
      <c r="AG2044" s="3">
        <v>2582434.0696999999</v>
      </c>
      <c r="AH2044" s="3">
        <v>-75.357478999999998</v>
      </c>
      <c r="AI2044" s="3">
        <v>9.2630690009999999</v>
      </c>
    </row>
    <row r="2045" spans="1:35" ht="15.75" hidden="1" customHeight="1" x14ac:dyDescent="0.25">
      <c r="A2045" s="1" t="s">
        <v>109</v>
      </c>
      <c r="B2045" s="1" t="s">
        <v>110</v>
      </c>
      <c r="C2045" s="1" t="s">
        <v>130</v>
      </c>
      <c r="D2045" s="1">
        <v>41</v>
      </c>
      <c r="E2045" s="1">
        <v>1791</v>
      </c>
      <c r="F2045" s="1" t="s">
        <v>66</v>
      </c>
      <c r="G2045" s="2">
        <v>45813</v>
      </c>
      <c r="H2045" s="1" t="s">
        <v>36</v>
      </c>
      <c r="I2045" s="1" t="s">
        <v>37</v>
      </c>
      <c r="J2045" s="1" t="s">
        <v>112</v>
      </c>
      <c r="K2045" s="1">
        <v>7</v>
      </c>
      <c r="L2045" s="1">
        <v>51</v>
      </c>
      <c r="M2045" s="1" t="s">
        <v>39</v>
      </c>
      <c r="N2045" s="1" t="s">
        <v>40</v>
      </c>
      <c r="O2045" s="1">
        <v>59.5</v>
      </c>
      <c r="P2045" s="35">
        <f t="shared" si="97"/>
        <v>0.59499999999999997</v>
      </c>
      <c r="Q2045" s="1">
        <f t="shared" si="96"/>
        <v>0.18939438227935546</v>
      </c>
      <c r="R2045" s="1">
        <v>8</v>
      </c>
      <c r="S2045" s="1">
        <v>5.7</v>
      </c>
      <c r="T2045" s="1">
        <f t="shared" si="98"/>
        <v>2.8172414364054123E-2</v>
      </c>
      <c r="U2045" s="1">
        <v>3</v>
      </c>
      <c r="V2045" s="1">
        <v>6</v>
      </c>
      <c r="W2045" s="1">
        <v>1</v>
      </c>
      <c r="X2045" s="1">
        <v>0</v>
      </c>
      <c r="Y2045" s="1">
        <v>0</v>
      </c>
      <c r="Z2045" s="1">
        <v>0</v>
      </c>
      <c r="AA2045" s="1">
        <v>0</v>
      </c>
      <c r="AB2045" s="1">
        <v>0</v>
      </c>
      <c r="AC2045" s="1" t="s">
        <v>41</v>
      </c>
      <c r="AD2045" s="1" t="s">
        <v>51</v>
      </c>
      <c r="AE2045" s="1" t="s">
        <v>40</v>
      </c>
      <c r="AF2045" s="3">
        <v>4741105.3114</v>
      </c>
      <c r="AG2045" s="3">
        <v>2582435.3875000002</v>
      </c>
      <c r="AH2045" s="3">
        <v>-75.357466000000002</v>
      </c>
      <c r="AI2045" s="3">
        <v>9.2630810009999998</v>
      </c>
    </row>
    <row r="2046" spans="1:35" ht="15.75" hidden="1" customHeight="1" x14ac:dyDescent="0.25">
      <c r="A2046" s="1" t="s">
        <v>109</v>
      </c>
      <c r="B2046" s="1" t="s">
        <v>110</v>
      </c>
      <c r="C2046" s="1" t="s">
        <v>130</v>
      </c>
      <c r="D2046" s="1">
        <v>41</v>
      </c>
      <c r="E2046" s="1">
        <v>1792</v>
      </c>
      <c r="F2046" s="1" t="s">
        <v>66</v>
      </c>
      <c r="G2046" s="2">
        <v>45813</v>
      </c>
      <c r="H2046" s="1" t="s">
        <v>36</v>
      </c>
      <c r="I2046" s="1" t="s">
        <v>37</v>
      </c>
      <c r="J2046" s="1" t="s">
        <v>112</v>
      </c>
      <c r="K2046" s="1">
        <v>7</v>
      </c>
      <c r="L2046" s="1">
        <v>52</v>
      </c>
      <c r="M2046" s="1" t="s">
        <v>43</v>
      </c>
      <c r="N2046" s="1" t="s">
        <v>40</v>
      </c>
      <c r="O2046" s="1">
        <v>50.4</v>
      </c>
      <c r="P2046" s="35">
        <f t="shared" si="97"/>
        <v>0.504</v>
      </c>
      <c r="Q2046" s="1">
        <f t="shared" si="96"/>
        <v>0.1604281826366305</v>
      </c>
      <c r="R2046" s="1">
        <v>5.3</v>
      </c>
      <c r="S2046" s="1">
        <v>3</v>
      </c>
      <c r="T2046" s="1">
        <f t="shared" si="98"/>
        <v>2.0213951012215445E-2</v>
      </c>
      <c r="U2046" s="1">
        <v>1</v>
      </c>
      <c r="V2046" s="1">
        <v>4</v>
      </c>
      <c r="W2046" s="1">
        <v>0</v>
      </c>
      <c r="X2046" s="1">
        <v>0</v>
      </c>
      <c r="Y2046" s="1">
        <v>0</v>
      </c>
      <c r="Z2046" s="1">
        <v>0</v>
      </c>
      <c r="AA2046" s="1">
        <v>0</v>
      </c>
      <c r="AB2046" s="1">
        <v>0</v>
      </c>
      <c r="AC2046" s="1" t="s">
        <v>41</v>
      </c>
      <c r="AD2046" s="1" t="s">
        <v>51</v>
      </c>
      <c r="AE2046" s="1" t="s">
        <v>40</v>
      </c>
      <c r="AF2046" s="3">
        <v>4741109.7006999999</v>
      </c>
      <c r="AG2046" s="3">
        <v>2582434.4734999998</v>
      </c>
      <c r="AH2046" s="3">
        <v>-75.357426000000004</v>
      </c>
      <c r="AI2046" s="3">
        <v>9.2630730000000003</v>
      </c>
    </row>
    <row r="2047" spans="1:35" ht="15.75" hidden="1" customHeight="1" x14ac:dyDescent="0.25">
      <c r="A2047" s="1" t="s">
        <v>109</v>
      </c>
      <c r="B2047" s="1" t="s">
        <v>110</v>
      </c>
      <c r="C2047" s="1" t="s">
        <v>130</v>
      </c>
      <c r="D2047" s="1">
        <v>41</v>
      </c>
      <c r="E2047" s="1">
        <v>1793</v>
      </c>
      <c r="F2047" s="1" t="s">
        <v>66</v>
      </c>
      <c r="G2047" s="2">
        <v>45813</v>
      </c>
      <c r="H2047" s="1" t="s">
        <v>36</v>
      </c>
      <c r="I2047" s="1" t="s">
        <v>37</v>
      </c>
      <c r="J2047" s="1" t="s">
        <v>112</v>
      </c>
      <c r="K2047" s="1">
        <v>7</v>
      </c>
      <c r="L2047" s="1">
        <v>53</v>
      </c>
      <c r="M2047" s="1" t="s">
        <v>39</v>
      </c>
      <c r="N2047" s="1" t="s">
        <v>40</v>
      </c>
      <c r="O2047" s="1">
        <v>58.4</v>
      </c>
      <c r="P2047" s="35">
        <f t="shared" si="97"/>
        <v>0.58399999999999996</v>
      </c>
      <c r="Q2047" s="1">
        <f t="shared" si="96"/>
        <v>0.18589297353133374</v>
      </c>
      <c r="R2047" s="1">
        <v>8</v>
      </c>
      <c r="S2047" s="1">
        <v>5.8</v>
      </c>
      <c r="T2047" s="1">
        <f t="shared" si="98"/>
        <v>2.7140374135574723E-2</v>
      </c>
      <c r="U2047" s="1">
        <v>5</v>
      </c>
      <c r="V2047" s="1">
        <v>8</v>
      </c>
      <c r="W2047" s="1">
        <v>0</v>
      </c>
      <c r="X2047" s="1">
        <v>0</v>
      </c>
      <c r="Y2047" s="1">
        <v>0</v>
      </c>
      <c r="Z2047" s="1">
        <v>0</v>
      </c>
      <c r="AA2047" s="1">
        <v>0</v>
      </c>
      <c r="AB2047" s="1">
        <v>0</v>
      </c>
      <c r="AC2047" s="1" t="s">
        <v>41</v>
      </c>
      <c r="AD2047" s="1" t="s">
        <v>51</v>
      </c>
      <c r="AE2047" s="1" t="s">
        <v>40</v>
      </c>
      <c r="AF2047" s="3">
        <v>4741111.2478</v>
      </c>
      <c r="AG2047" s="3">
        <v>2582435.7905999999</v>
      </c>
      <c r="AH2047" s="3">
        <v>-75.357411999999997</v>
      </c>
      <c r="AI2047" s="3">
        <v>9.2630850010000003</v>
      </c>
    </row>
    <row r="2048" spans="1:35" ht="15.75" hidden="1" customHeight="1" x14ac:dyDescent="0.25">
      <c r="A2048" s="1" t="s">
        <v>109</v>
      </c>
      <c r="B2048" s="1" t="s">
        <v>110</v>
      </c>
      <c r="C2048" s="1" t="s">
        <v>130</v>
      </c>
      <c r="D2048" s="1">
        <v>41</v>
      </c>
      <c r="E2048" s="1">
        <v>1794</v>
      </c>
      <c r="F2048" s="1" t="s">
        <v>66</v>
      </c>
      <c r="G2048" s="2">
        <v>45813</v>
      </c>
      <c r="H2048" s="1" t="s">
        <v>36</v>
      </c>
      <c r="I2048" s="1" t="s">
        <v>37</v>
      </c>
      <c r="J2048" s="1" t="s">
        <v>112</v>
      </c>
      <c r="K2048" s="1">
        <v>7</v>
      </c>
      <c r="L2048" s="1">
        <v>54</v>
      </c>
      <c r="M2048" s="1" t="s">
        <v>43</v>
      </c>
      <c r="N2048" s="1" t="s">
        <v>40</v>
      </c>
      <c r="O2048" s="1">
        <v>55</v>
      </c>
      <c r="P2048" s="35">
        <f t="shared" si="97"/>
        <v>0.55000000000000004</v>
      </c>
      <c r="Q2048" s="1">
        <f t="shared" si="96"/>
        <v>0.17507043740108488</v>
      </c>
      <c r="R2048" s="1">
        <v>6.8</v>
      </c>
      <c r="S2048" s="1">
        <v>4</v>
      </c>
      <c r="T2048" s="1">
        <f t="shared" si="98"/>
        <v>2.4072185142649173E-2</v>
      </c>
      <c r="U2048" s="1">
        <v>2</v>
      </c>
      <c r="V2048" s="1">
        <v>5</v>
      </c>
      <c r="W2048" s="1">
        <v>0</v>
      </c>
      <c r="X2048" s="1">
        <v>0</v>
      </c>
      <c r="Y2048" s="1">
        <v>0</v>
      </c>
      <c r="Z2048" s="1">
        <v>0</v>
      </c>
      <c r="AA2048" s="1">
        <v>0</v>
      </c>
      <c r="AB2048" s="1">
        <v>0</v>
      </c>
      <c r="AC2048" s="1" t="s">
        <v>41</v>
      </c>
      <c r="AD2048" s="1" t="s">
        <v>51</v>
      </c>
      <c r="AE2048" s="1" t="s">
        <v>40</v>
      </c>
      <c r="AF2048" s="3">
        <v>4741118.2580000004</v>
      </c>
      <c r="AG2048" s="3">
        <v>2582432.4257999999</v>
      </c>
      <c r="AH2048" s="3">
        <v>-75.357348000000002</v>
      </c>
      <c r="AI2048" s="3">
        <v>9.2630549999999996</v>
      </c>
    </row>
    <row r="2049" spans="1:35" ht="15.75" hidden="1" customHeight="1" x14ac:dyDescent="0.25">
      <c r="A2049" s="1" t="s">
        <v>109</v>
      </c>
      <c r="B2049" s="1" t="s">
        <v>110</v>
      </c>
      <c r="C2049" s="1" t="s">
        <v>130</v>
      </c>
      <c r="D2049" s="1">
        <v>41</v>
      </c>
      <c r="E2049" s="1">
        <v>1795</v>
      </c>
      <c r="F2049" s="1" t="s">
        <v>66</v>
      </c>
      <c r="G2049" s="2">
        <v>45813</v>
      </c>
      <c r="H2049" s="1" t="s">
        <v>36</v>
      </c>
      <c r="I2049" s="1" t="s">
        <v>37</v>
      </c>
      <c r="J2049" s="1" t="s">
        <v>112</v>
      </c>
      <c r="K2049" s="1">
        <v>7</v>
      </c>
      <c r="L2049" s="1">
        <v>55</v>
      </c>
      <c r="M2049" s="1" t="s">
        <v>39</v>
      </c>
      <c r="N2049" s="1" t="s">
        <v>40</v>
      </c>
      <c r="O2049" s="1">
        <v>60.8</v>
      </c>
      <c r="P2049" s="35">
        <f t="shared" si="97"/>
        <v>0.60799999999999998</v>
      </c>
      <c r="Q2049" s="1">
        <f t="shared" si="96"/>
        <v>0.19353241079974473</v>
      </c>
      <c r="R2049" s="1">
        <v>8.5</v>
      </c>
      <c r="S2049" s="1">
        <v>6</v>
      </c>
      <c r="T2049" s="1">
        <f t="shared" si="98"/>
        <v>2.9416926441561197E-2</v>
      </c>
      <c r="U2049" s="1">
        <v>4</v>
      </c>
      <c r="V2049" s="1">
        <v>7</v>
      </c>
      <c r="W2049" s="1">
        <v>1</v>
      </c>
      <c r="X2049" s="1">
        <v>0</v>
      </c>
      <c r="Y2049" s="1">
        <v>0</v>
      </c>
      <c r="Z2049" s="1">
        <v>0</v>
      </c>
      <c r="AA2049" s="1">
        <v>0</v>
      </c>
      <c r="AB2049" s="1">
        <v>0</v>
      </c>
      <c r="AC2049" s="1" t="s">
        <v>41</v>
      </c>
      <c r="AD2049" s="1" t="s">
        <v>51</v>
      </c>
      <c r="AE2049" s="1" t="s">
        <v>40</v>
      </c>
      <c r="AF2049" s="3">
        <v>4741118.8022999996</v>
      </c>
      <c r="AG2049" s="3">
        <v>2582431.648</v>
      </c>
      <c r="AH2049" s="3">
        <v>-75.357343</v>
      </c>
      <c r="AI2049" s="3">
        <v>9.2630480009999996</v>
      </c>
    </row>
    <row r="2050" spans="1:35" ht="15.75" hidden="1" customHeight="1" x14ac:dyDescent="0.25">
      <c r="A2050" s="1" t="s">
        <v>109</v>
      </c>
      <c r="B2050" s="1" t="s">
        <v>110</v>
      </c>
      <c r="C2050" s="1" t="s">
        <v>130</v>
      </c>
      <c r="D2050" s="1">
        <v>41</v>
      </c>
      <c r="E2050" s="1">
        <v>1796</v>
      </c>
      <c r="F2050" s="1" t="s">
        <v>66</v>
      </c>
      <c r="G2050" s="2">
        <v>45813</v>
      </c>
      <c r="H2050" s="1" t="s">
        <v>36</v>
      </c>
      <c r="I2050" s="1" t="s">
        <v>37</v>
      </c>
      <c r="J2050" s="1" t="s">
        <v>112</v>
      </c>
      <c r="K2050" s="1">
        <v>7</v>
      </c>
      <c r="L2050" s="1">
        <v>56</v>
      </c>
      <c r="M2050" s="1" t="s">
        <v>39</v>
      </c>
      <c r="N2050" s="1" t="s">
        <v>40</v>
      </c>
      <c r="O2050" s="1">
        <v>57.2</v>
      </c>
      <c r="P2050" s="35">
        <f t="shared" si="97"/>
        <v>0.57200000000000006</v>
      </c>
      <c r="Q2050" s="1">
        <f t="shared" si="96"/>
        <v>0.18207325489712828</v>
      </c>
      <c r="R2050" s="1">
        <v>9</v>
      </c>
      <c r="S2050" s="1">
        <v>6.8</v>
      </c>
      <c r="T2050" s="1">
        <f t="shared" si="98"/>
        <v>2.6036475450289347E-2</v>
      </c>
      <c r="U2050" s="1">
        <v>4</v>
      </c>
      <c r="V2050" s="1">
        <v>7</v>
      </c>
      <c r="W2050" s="1">
        <v>1</v>
      </c>
      <c r="X2050" s="1">
        <v>0</v>
      </c>
      <c r="Y2050" s="1">
        <v>0</v>
      </c>
      <c r="Z2050" s="1">
        <v>0</v>
      </c>
      <c r="AA2050" s="1">
        <v>0</v>
      </c>
      <c r="AB2050" s="1">
        <v>0</v>
      </c>
      <c r="AC2050" s="1" t="s">
        <v>41</v>
      </c>
      <c r="AD2050" s="1" t="s">
        <v>51</v>
      </c>
      <c r="AE2050" s="1" t="s">
        <v>40</v>
      </c>
      <c r="AF2050" s="3">
        <v>4741119.0206000004</v>
      </c>
      <c r="AG2050" s="3">
        <v>2582431.4252999998</v>
      </c>
      <c r="AH2050" s="3">
        <v>-75.357341000000005</v>
      </c>
      <c r="AI2050" s="3">
        <v>9.2630459999999992</v>
      </c>
    </row>
    <row r="2051" spans="1:35" ht="15.75" hidden="1" customHeight="1" x14ac:dyDescent="0.25">
      <c r="A2051" s="1" t="s">
        <v>109</v>
      </c>
      <c r="B2051" s="1" t="s">
        <v>110</v>
      </c>
      <c r="C2051" s="1" t="s">
        <v>130</v>
      </c>
      <c r="D2051" s="1">
        <v>41</v>
      </c>
      <c r="E2051" s="1">
        <v>1797</v>
      </c>
      <c r="F2051" s="1" t="s">
        <v>66</v>
      </c>
      <c r="G2051" s="2">
        <v>45813</v>
      </c>
      <c r="H2051" s="1" t="s">
        <v>36</v>
      </c>
      <c r="I2051" s="1" t="s">
        <v>37</v>
      </c>
      <c r="J2051" s="1" t="s">
        <v>112</v>
      </c>
      <c r="K2051" s="1">
        <v>7</v>
      </c>
      <c r="L2051" s="1">
        <v>57</v>
      </c>
      <c r="M2051" s="1" t="s">
        <v>39</v>
      </c>
      <c r="N2051" s="1" t="s">
        <v>40</v>
      </c>
      <c r="O2051" s="1">
        <v>51</v>
      </c>
      <c r="P2051" s="35">
        <f t="shared" si="97"/>
        <v>0.51</v>
      </c>
      <c r="Q2051" s="1">
        <f t="shared" si="96"/>
        <v>0.16233804195373325</v>
      </c>
      <c r="R2051" s="1">
        <v>8.6</v>
      </c>
      <c r="S2051" s="1">
        <v>6</v>
      </c>
      <c r="T2051" s="1">
        <f t="shared" si="98"/>
        <v>2.0698100349100988E-2</v>
      </c>
      <c r="U2051" s="1">
        <v>4</v>
      </c>
      <c r="V2051" s="1">
        <v>7</v>
      </c>
      <c r="W2051" s="1">
        <v>0</v>
      </c>
      <c r="X2051" s="1">
        <v>0</v>
      </c>
      <c r="Y2051" s="1">
        <v>0</v>
      </c>
      <c r="Z2051" s="1">
        <v>0</v>
      </c>
      <c r="AA2051" s="1">
        <v>0</v>
      </c>
      <c r="AB2051" s="1">
        <v>0</v>
      </c>
      <c r="AC2051" s="1" t="s">
        <v>41</v>
      </c>
      <c r="AD2051" s="1" t="s">
        <v>51</v>
      </c>
      <c r="AE2051" s="1" t="s">
        <v>40</v>
      </c>
      <c r="AF2051" s="3">
        <v>4741119.1267999997</v>
      </c>
      <c r="AG2051" s="3">
        <v>2582430.8716000002</v>
      </c>
      <c r="AH2051" s="3">
        <v>-75.357339999999994</v>
      </c>
      <c r="AI2051" s="3">
        <v>9.2630410009999995</v>
      </c>
    </row>
    <row r="2052" spans="1:35" ht="15.75" hidden="1" customHeight="1" x14ac:dyDescent="0.25">
      <c r="A2052" s="1" t="s">
        <v>109</v>
      </c>
      <c r="B2052" s="1" t="s">
        <v>110</v>
      </c>
      <c r="C2052" s="1" t="s">
        <v>130</v>
      </c>
      <c r="D2052" s="1">
        <v>41</v>
      </c>
      <c r="E2052" s="1">
        <v>1798</v>
      </c>
      <c r="F2052" s="1" t="s">
        <v>66</v>
      </c>
      <c r="G2052" s="2">
        <v>45813</v>
      </c>
      <c r="H2052" s="1" t="s">
        <v>36</v>
      </c>
      <c r="I2052" s="1" t="s">
        <v>37</v>
      </c>
      <c r="J2052" s="1" t="s">
        <v>112</v>
      </c>
      <c r="K2052" s="1">
        <v>7</v>
      </c>
      <c r="L2052" s="1">
        <v>58</v>
      </c>
      <c r="M2052" s="1" t="s">
        <v>43</v>
      </c>
      <c r="N2052" s="1" t="s">
        <v>40</v>
      </c>
      <c r="O2052" s="1">
        <v>57.5</v>
      </c>
      <c r="P2052" s="35">
        <f t="shared" si="97"/>
        <v>0.57499999999999996</v>
      </c>
      <c r="Q2052" s="1">
        <f t="shared" si="96"/>
        <v>0.18302818455567962</v>
      </c>
      <c r="R2052" s="1">
        <v>7</v>
      </c>
      <c r="S2052" s="1">
        <v>4.5999999999999996</v>
      </c>
      <c r="T2052" s="1">
        <f t="shared" si="98"/>
        <v>2.6310301529878944E-2</v>
      </c>
      <c r="U2052" s="1">
        <v>3</v>
      </c>
      <c r="V2052" s="1">
        <v>6</v>
      </c>
      <c r="W2052" s="1">
        <v>0</v>
      </c>
      <c r="X2052" s="1">
        <v>0</v>
      </c>
      <c r="Y2052" s="1">
        <v>0</v>
      </c>
      <c r="Z2052" s="1">
        <v>0</v>
      </c>
      <c r="AA2052" s="1">
        <v>0</v>
      </c>
      <c r="AB2052" s="1">
        <v>0</v>
      </c>
      <c r="AC2052" s="1" t="s">
        <v>41</v>
      </c>
      <c r="AD2052" s="1" t="s">
        <v>51</v>
      </c>
      <c r="AE2052" s="1" t="s">
        <v>40</v>
      </c>
      <c r="AF2052" s="3">
        <v>4741119.4960000003</v>
      </c>
      <c r="AG2052" s="3">
        <v>2582436.8420000002</v>
      </c>
      <c r="AH2052" s="3">
        <v>-75.357337000000001</v>
      </c>
      <c r="AI2052" s="3">
        <v>9.2630949999999999</v>
      </c>
    </row>
    <row r="2053" spans="1:35" ht="15.75" hidden="1" customHeight="1" x14ac:dyDescent="0.25">
      <c r="A2053" s="1" t="s">
        <v>109</v>
      </c>
      <c r="B2053" s="1" t="s">
        <v>110</v>
      </c>
      <c r="C2053" s="1" t="s">
        <v>130</v>
      </c>
      <c r="D2053" s="1">
        <v>41</v>
      </c>
      <c r="E2053" s="1">
        <v>1799</v>
      </c>
      <c r="F2053" s="1" t="s">
        <v>66</v>
      </c>
      <c r="G2053" s="2">
        <v>45813</v>
      </c>
      <c r="H2053" s="1" t="s">
        <v>36</v>
      </c>
      <c r="I2053" s="1" t="s">
        <v>37</v>
      </c>
      <c r="J2053" s="1" t="s">
        <v>112</v>
      </c>
      <c r="K2053" s="1">
        <v>7</v>
      </c>
      <c r="L2053" s="1">
        <v>59</v>
      </c>
      <c r="M2053" s="1" t="s">
        <v>39</v>
      </c>
      <c r="N2053" s="1" t="s">
        <v>40</v>
      </c>
      <c r="O2053" s="1">
        <v>55.5</v>
      </c>
      <c r="P2053" s="35">
        <f t="shared" si="97"/>
        <v>0.55500000000000005</v>
      </c>
      <c r="Q2053" s="1">
        <f t="shared" si="96"/>
        <v>0.17666198683200385</v>
      </c>
      <c r="R2053" s="1">
        <v>8</v>
      </c>
      <c r="S2053" s="1">
        <v>5.8</v>
      </c>
      <c r="T2053" s="1">
        <f t="shared" si="98"/>
        <v>2.4511850672940535E-2</v>
      </c>
      <c r="U2053" s="1">
        <v>5</v>
      </c>
      <c r="V2053" s="1">
        <v>8</v>
      </c>
      <c r="W2053" s="1">
        <v>2</v>
      </c>
      <c r="X2053" s="1">
        <v>1</v>
      </c>
      <c r="Y2053" s="1">
        <v>0</v>
      </c>
      <c r="Z2053" s="1">
        <v>0</v>
      </c>
      <c r="AA2053" s="1">
        <v>0</v>
      </c>
      <c r="AB2053" s="1">
        <v>0</v>
      </c>
      <c r="AC2053" s="1" t="s">
        <v>41</v>
      </c>
      <c r="AD2053" s="1" t="s">
        <v>51</v>
      </c>
      <c r="AE2053" s="1" t="s">
        <v>40</v>
      </c>
      <c r="AF2053" s="3">
        <v>4741119.0593999997</v>
      </c>
      <c r="AG2053" s="3">
        <v>2582437.2873</v>
      </c>
      <c r="AH2053" s="3">
        <v>-75.357341000000005</v>
      </c>
      <c r="AI2053" s="3">
        <v>9.2630990000000004</v>
      </c>
    </row>
    <row r="2054" spans="1:35" ht="15.75" hidden="1" customHeight="1" x14ac:dyDescent="0.25">
      <c r="A2054" s="1" t="s">
        <v>109</v>
      </c>
      <c r="B2054" s="1" t="s">
        <v>110</v>
      </c>
      <c r="C2054" s="1" t="s">
        <v>130</v>
      </c>
      <c r="D2054" s="1">
        <v>41</v>
      </c>
      <c r="E2054" s="1" t="s">
        <v>40</v>
      </c>
      <c r="F2054" s="1" t="s">
        <v>66</v>
      </c>
      <c r="G2054" s="2">
        <v>45813</v>
      </c>
      <c r="H2054" s="1" t="s">
        <v>36</v>
      </c>
      <c r="I2054" s="1" t="s">
        <v>37</v>
      </c>
      <c r="J2054" s="1" t="s">
        <v>112</v>
      </c>
      <c r="K2054" s="1">
        <v>7</v>
      </c>
      <c r="L2054" s="1">
        <v>60</v>
      </c>
      <c r="M2054" s="1" t="s">
        <v>47</v>
      </c>
      <c r="N2054" s="1">
        <v>7</v>
      </c>
      <c r="O2054" s="1" t="s">
        <v>40</v>
      </c>
      <c r="P2054" s="35"/>
      <c r="Q2054" s="1"/>
      <c r="R2054" s="1">
        <v>0.15</v>
      </c>
      <c r="S2054" s="1" t="s">
        <v>40</v>
      </c>
      <c r="T2054" s="1">
        <f t="shared" si="98"/>
        <v>0</v>
      </c>
      <c r="U2054" s="1" t="s">
        <v>40</v>
      </c>
      <c r="V2054" s="1" t="s">
        <v>40</v>
      </c>
      <c r="W2054" s="1"/>
      <c r="X2054" s="1"/>
      <c r="Y2054" s="1"/>
      <c r="Z2054" s="1"/>
      <c r="AA2054" s="1"/>
      <c r="AB2054" s="1"/>
      <c r="AC2054" s="1" t="s">
        <v>41</v>
      </c>
      <c r="AD2054" s="1" t="s">
        <v>51</v>
      </c>
      <c r="AE2054" s="1" t="s">
        <v>40</v>
      </c>
    </row>
    <row r="2055" spans="1:35" ht="15.75" hidden="1" customHeight="1" x14ac:dyDescent="0.25">
      <c r="A2055" s="1" t="s">
        <v>109</v>
      </c>
      <c r="B2055" s="1" t="s">
        <v>110</v>
      </c>
      <c r="C2055" s="1" t="s">
        <v>130</v>
      </c>
      <c r="D2055" s="1">
        <v>41</v>
      </c>
      <c r="E2055" s="1">
        <v>1800</v>
      </c>
      <c r="F2055" s="1" t="s">
        <v>66</v>
      </c>
      <c r="G2055" s="2">
        <v>45813</v>
      </c>
      <c r="H2055" s="1" t="s">
        <v>36</v>
      </c>
      <c r="I2055" s="1" t="s">
        <v>37</v>
      </c>
      <c r="J2055" s="1" t="s">
        <v>112</v>
      </c>
      <c r="K2055" s="1">
        <v>8</v>
      </c>
      <c r="L2055" s="1">
        <v>61</v>
      </c>
      <c r="M2055" s="1" t="s">
        <v>39</v>
      </c>
      <c r="N2055" s="1" t="s">
        <v>40</v>
      </c>
      <c r="O2055" s="1">
        <v>63</v>
      </c>
      <c r="P2055" s="35">
        <f t="shared" si="97"/>
        <v>0.63</v>
      </c>
      <c r="Q2055" s="1">
        <f t="shared" si="96"/>
        <v>0.20053522829578813</v>
      </c>
      <c r="R2055" s="1">
        <v>8.6</v>
      </c>
      <c r="S2055" s="1">
        <v>6.2</v>
      </c>
      <c r="T2055" s="1">
        <f t="shared" si="98"/>
        <v>3.1584298456586633E-2</v>
      </c>
      <c r="U2055" s="1">
        <v>4</v>
      </c>
      <c r="V2055" s="1">
        <v>7</v>
      </c>
      <c r="W2055" s="1">
        <v>1</v>
      </c>
      <c r="X2055" s="1">
        <v>0</v>
      </c>
      <c r="Y2055" s="1">
        <v>1</v>
      </c>
      <c r="Z2055" s="1">
        <v>0</v>
      </c>
      <c r="AA2055" s="1">
        <v>0</v>
      </c>
      <c r="AB2055" s="1">
        <v>0</v>
      </c>
      <c r="AC2055" s="1" t="s">
        <v>41</v>
      </c>
      <c r="AD2055" s="1" t="s">
        <v>51</v>
      </c>
      <c r="AE2055" s="1" t="s">
        <v>40</v>
      </c>
      <c r="AF2055" s="3">
        <v>4741106.8438999997</v>
      </c>
      <c r="AG2055" s="3">
        <v>2582434.4923999999</v>
      </c>
      <c r="AH2055" s="3">
        <v>-75.357451999999995</v>
      </c>
      <c r="AI2055" s="3">
        <v>9.2630730000000003</v>
      </c>
    </row>
    <row r="2056" spans="1:35" ht="15.75" hidden="1" customHeight="1" x14ac:dyDescent="0.25">
      <c r="A2056" s="1" t="s">
        <v>109</v>
      </c>
      <c r="B2056" s="1" t="s">
        <v>110</v>
      </c>
      <c r="C2056" s="1" t="s">
        <v>130</v>
      </c>
      <c r="D2056" s="1">
        <v>41</v>
      </c>
      <c r="E2056" s="1">
        <v>1801</v>
      </c>
      <c r="F2056" s="1" t="s">
        <v>66</v>
      </c>
      <c r="G2056" s="2">
        <v>45813</v>
      </c>
      <c r="H2056" s="1" t="s">
        <v>36</v>
      </c>
      <c r="I2056" s="1" t="s">
        <v>37</v>
      </c>
      <c r="J2056" s="1" t="s">
        <v>112</v>
      </c>
      <c r="K2056" s="1">
        <v>8</v>
      </c>
      <c r="L2056" s="1">
        <v>62</v>
      </c>
      <c r="M2056" s="1" t="s">
        <v>43</v>
      </c>
      <c r="N2056" s="1" t="s">
        <v>40</v>
      </c>
      <c r="O2056" s="1">
        <v>53.7</v>
      </c>
      <c r="P2056" s="35">
        <f t="shared" si="97"/>
        <v>0.53700000000000003</v>
      </c>
      <c r="Q2056" s="1">
        <f t="shared" si="96"/>
        <v>0.17093240888069561</v>
      </c>
      <c r="R2056" s="1">
        <v>5.6</v>
      </c>
      <c r="S2056" s="1">
        <v>3</v>
      </c>
      <c r="T2056" s="1">
        <f t="shared" si="98"/>
        <v>2.2947675892233385E-2</v>
      </c>
      <c r="U2056" s="1">
        <v>0</v>
      </c>
      <c r="V2056" s="1">
        <v>7</v>
      </c>
      <c r="W2056" s="1">
        <v>0</v>
      </c>
      <c r="X2056" s="1">
        <v>0</v>
      </c>
      <c r="Y2056" s="1">
        <v>0</v>
      </c>
      <c r="Z2056" s="1">
        <v>0</v>
      </c>
      <c r="AA2056" s="1">
        <v>0</v>
      </c>
      <c r="AB2056" s="1">
        <v>0</v>
      </c>
      <c r="AC2056" s="1" t="s">
        <v>41</v>
      </c>
      <c r="AD2056" s="1" t="s">
        <v>51</v>
      </c>
      <c r="AE2056" s="1" t="s">
        <v>40</v>
      </c>
      <c r="AF2056" s="3">
        <v>4741106.0732000005</v>
      </c>
      <c r="AG2056" s="3">
        <v>2582434.2763</v>
      </c>
      <c r="AH2056" s="3">
        <v>-75.357459000000006</v>
      </c>
      <c r="AI2056" s="3">
        <v>9.2630710000000001</v>
      </c>
    </row>
    <row r="2057" spans="1:35" ht="15.75" hidden="1" customHeight="1" x14ac:dyDescent="0.25">
      <c r="A2057" s="1" t="s">
        <v>109</v>
      </c>
      <c r="B2057" s="1" t="s">
        <v>110</v>
      </c>
      <c r="C2057" s="1" t="s">
        <v>130</v>
      </c>
      <c r="D2057" s="1">
        <v>41</v>
      </c>
      <c r="E2057" s="1">
        <v>1802</v>
      </c>
      <c r="F2057" s="1" t="s">
        <v>66</v>
      </c>
      <c r="G2057" s="2">
        <v>45813</v>
      </c>
      <c r="H2057" s="1" t="s">
        <v>36</v>
      </c>
      <c r="I2057" s="1" t="s">
        <v>37</v>
      </c>
      <c r="J2057" s="1" t="s">
        <v>112</v>
      </c>
      <c r="K2057" s="1">
        <v>8</v>
      </c>
      <c r="L2057" s="1">
        <v>63</v>
      </c>
      <c r="M2057" s="1" t="s">
        <v>39</v>
      </c>
      <c r="N2057" s="1" t="s">
        <v>40</v>
      </c>
      <c r="O2057" s="1">
        <v>55.8</v>
      </c>
      <c r="P2057" s="35">
        <f t="shared" si="97"/>
        <v>0.55799999999999994</v>
      </c>
      <c r="Q2057" s="1">
        <f t="shared" si="96"/>
        <v>0.17761691649055519</v>
      </c>
      <c r="R2057" s="1">
        <v>7.5</v>
      </c>
      <c r="S2057" s="1">
        <v>5.5</v>
      </c>
      <c r="T2057" s="1">
        <f t="shared" si="98"/>
        <v>2.4777559850432448E-2</v>
      </c>
      <c r="U2057" s="1">
        <v>3</v>
      </c>
      <c r="V2057" s="1">
        <v>6</v>
      </c>
      <c r="W2057" s="1">
        <v>0</v>
      </c>
      <c r="X2057" s="1">
        <v>0</v>
      </c>
      <c r="Y2057" s="1">
        <v>0</v>
      </c>
      <c r="Z2057" s="1">
        <v>0</v>
      </c>
      <c r="AA2057" s="1">
        <v>0</v>
      </c>
      <c r="AB2057" s="1">
        <v>0</v>
      </c>
      <c r="AC2057" s="1" t="s">
        <v>41</v>
      </c>
      <c r="AD2057" s="1" t="s">
        <v>51</v>
      </c>
      <c r="AE2057" s="1" t="s">
        <v>40</v>
      </c>
      <c r="AF2057" s="3">
        <v>4741109.8032</v>
      </c>
      <c r="AG2057" s="3">
        <v>2582433.3667000001</v>
      </c>
      <c r="AH2057" s="3">
        <v>-75.357425000000006</v>
      </c>
      <c r="AI2057" s="3">
        <v>9.2630630000000007</v>
      </c>
    </row>
    <row r="2058" spans="1:35" ht="15.75" hidden="1" customHeight="1" x14ac:dyDescent="0.25">
      <c r="A2058" s="1" t="s">
        <v>109</v>
      </c>
      <c r="B2058" s="1" t="s">
        <v>110</v>
      </c>
      <c r="C2058" s="1" t="s">
        <v>130</v>
      </c>
      <c r="D2058" s="1">
        <v>41</v>
      </c>
      <c r="E2058" s="1">
        <v>1803</v>
      </c>
      <c r="F2058" s="1" t="s">
        <v>66</v>
      </c>
      <c r="G2058" s="2">
        <v>45813</v>
      </c>
      <c r="H2058" s="1" t="s">
        <v>36</v>
      </c>
      <c r="I2058" s="1" t="s">
        <v>37</v>
      </c>
      <c r="J2058" s="1" t="s">
        <v>112</v>
      </c>
      <c r="K2058" s="1">
        <v>8</v>
      </c>
      <c r="L2058" s="1">
        <v>64</v>
      </c>
      <c r="M2058" s="1" t="s">
        <v>54</v>
      </c>
      <c r="N2058" s="1" t="s">
        <v>40</v>
      </c>
      <c r="O2058" s="1">
        <v>50.2</v>
      </c>
      <c r="P2058" s="35">
        <f t="shared" si="97"/>
        <v>0.502</v>
      </c>
      <c r="Q2058" s="1">
        <f t="shared" si="96"/>
        <v>0.15979156286426294</v>
      </c>
      <c r="R2058" s="1">
        <v>5.5</v>
      </c>
      <c r="S2058" s="1">
        <v>2.2000000000000002</v>
      </c>
      <c r="T2058" s="1">
        <f t="shared" si="98"/>
        <v>2.0053841139464998E-2</v>
      </c>
      <c r="U2058" s="1">
        <v>2</v>
      </c>
      <c r="V2058" s="1">
        <v>5</v>
      </c>
      <c r="W2058" s="1"/>
      <c r="X2058" s="1"/>
      <c r="Y2058" s="1"/>
      <c r="Z2058" s="1"/>
      <c r="AA2058" s="1"/>
      <c r="AB2058" s="1"/>
      <c r="AC2058" s="1" t="s">
        <v>41</v>
      </c>
      <c r="AD2058" s="1" t="s">
        <v>51</v>
      </c>
      <c r="AE2058" s="1" t="s">
        <v>40</v>
      </c>
      <c r="AF2058" s="3">
        <v>4741108.1608999996</v>
      </c>
      <c r="AG2058" s="3">
        <v>2582434.2625000002</v>
      </c>
      <c r="AH2058" s="3">
        <v>-75.357439999999997</v>
      </c>
      <c r="AI2058" s="3">
        <v>9.2630710000000001</v>
      </c>
    </row>
    <row r="2059" spans="1:35" ht="15.75" hidden="1" customHeight="1" x14ac:dyDescent="0.25">
      <c r="A2059" s="1" t="s">
        <v>109</v>
      </c>
      <c r="B2059" s="1" t="s">
        <v>110</v>
      </c>
      <c r="C2059" s="1" t="s">
        <v>130</v>
      </c>
      <c r="D2059" s="1">
        <v>41</v>
      </c>
      <c r="E2059" s="1">
        <v>1804</v>
      </c>
      <c r="F2059" s="1" t="s">
        <v>66</v>
      </c>
      <c r="G2059" s="2">
        <v>45813</v>
      </c>
      <c r="H2059" s="1" t="s">
        <v>36</v>
      </c>
      <c r="I2059" s="1" t="s">
        <v>37</v>
      </c>
      <c r="J2059" s="1" t="s">
        <v>112</v>
      </c>
      <c r="K2059" s="1">
        <v>8</v>
      </c>
      <c r="L2059" s="1">
        <v>65</v>
      </c>
      <c r="M2059" s="1" t="s">
        <v>43</v>
      </c>
      <c r="N2059" s="1" t="s">
        <v>40</v>
      </c>
      <c r="O2059" s="1">
        <v>59.4</v>
      </c>
      <c r="P2059" s="35">
        <f t="shared" si="97"/>
        <v>0.59399999999999997</v>
      </c>
      <c r="Q2059" s="1">
        <f t="shared" si="96"/>
        <v>0.18907607239317165</v>
      </c>
      <c r="R2059" s="1">
        <v>8.3000000000000007</v>
      </c>
      <c r="S2059" s="1">
        <v>3</v>
      </c>
      <c r="T2059" s="1">
        <f t="shared" si="98"/>
        <v>2.8077796750385988E-2</v>
      </c>
      <c r="U2059" s="1">
        <v>6</v>
      </c>
      <c r="V2059" s="1">
        <v>9</v>
      </c>
      <c r="W2059" s="1">
        <v>3</v>
      </c>
      <c r="X2059" s="1">
        <v>0</v>
      </c>
      <c r="Y2059" s="1">
        <v>0</v>
      </c>
      <c r="Z2059" s="1">
        <v>0</v>
      </c>
      <c r="AA2059" s="1">
        <v>0</v>
      </c>
      <c r="AB2059" s="1">
        <v>0</v>
      </c>
      <c r="AC2059" s="1" t="s">
        <v>41</v>
      </c>
      <c r="AD2059" s="1" t="s">
        <v>51</v>
      </c>
      <c r="AE2059" s="1" t="s">
        <v>40</v>
      </c>
      <c r="AF2059" s="3">
        <v>4741109.2501999997</v>
      </c>
      <c r="AG2059" s="3">
        <v>2582432.8174000001</v>
      </c>
      <c r="AH2059" s="3">
        <v>-75.357429999999994</v>
      </c>
      <c r="AI2059" s="3">
        <v>9.2630580009999992</v>
      </c>
    </row>
    <row r="2060" spans="1:35" ht="15.75" hidden="1" customHeight="1" x14ac:dyDescent="0.25">
      <c r="A2060" s="1" t="s">
        <v>109</v>
      </c>
      <c r="B2060" s="1" t="s">
        <v>110</v>
      </c>
      <c r="C2060" s="1" t="s">
        <v>130</v>
      </c>
      <c r="D2060" s="1">
        <v>41</v>
      </c>
      <c r="E2060" s="1">
        <v>1805</v>
      </c>
      <c r="F2060" s="1" t="s">
        <v>66</v>
      </c>
      <c r="G2060" s="2">
        <v>45813</v>
      </c>
      <c r="H2060" s="1" t="s">
        <v>36</v>
      </c>
      <c r="I2060" s="1" t="s">
        <v>37</v>
      </c>
      <c r="J2060" s="1" t="s">
        <v>112</v>
      </c>
      <c r="K2060" s="1">
        <v>10</v>
      </c>
      <c r="L2060" s="1">
        <v>66</v>
      </c>
      <c r="M2060" s="1" t="s">
        <v>39</v>
      </c>
      <c r="N2060" s="1" t="s">
        <v>40</v>
      </c>
      <c r="O2060" s="1">
        <v>56.1</v>
      </c>
      <c r="P2060" s="35">
        <f t="shared" si="97"/>
        <v>0.56100000000000005</v>
      </c>
      <c r="Q2060" s="1">
        <f t="shared" si="96"/>
        <v>0.17857184614910659</v>
      </c>
      <c r="R2060" s="1">
        <v>8.8000000000000007</v>
      </c>
      <c r="S2060" s="1">
        <v>6.4</v>
      </c>
      <c r="T2060" s="1">
        <f t="shared" si="98"/>
        <v>2.5044701422412202E-2</v>
      </c>
      <c r="U2060" s="1">
        <v>4</v>
      </c>
      <c r="V2060" s="1">
        <v>7</v>
      </c>
      <c r="W2060" s="1">
        <v>1</v>
      </c>
      <c r="X2060" s="1">
        <v>4</v>
      </c>
      <c r="Y2060" s="1">
        <v>0</v>
      </c>
      <c r="Z2060" s="1">
        <v>0</v>
      </c>
      <c r="AA2060" s="1">
        <v>0</v>
      </c>
      <c r="AB2060" s="1">
        <v>0</v>
      </c>
      <c r="AC2060" s="1" t="s">
        <v>41</v>
      </c>
      <c r="AD2060" s="1" t="s">
        <v>51</v>
      </c>
      <c r="AE2060" s="1" t="s">
        <v>40</v>
      </c>
      <c r="AF2060" s="3">
        <v>4741115.7549999999</v>
      </c>
      <c r="AG2060" s="3">
        <v>2582436.0924999998</v>
      </c>
      <c r="AH2060" s="3">
        <v>-75.357371000000001</v>
      </c>
      <c r="AI2060" s="3">
        <v>9.2630879999999998</v>
      </c>
    </row>
    <row r="2061" spans="1:35" ht="15.75" hidden="1" customHeight="1" x14ac:dyDescent="0.25">
      <c r="A2061" s="1" t="s">
        <v>109</v>
      </c>
      <c r="B2061" s="1" t="s">
        <v>110</v>
      </c>
      <c r="C2061" s="1" t="s">
        <v>130</v>
      </c>
      <c r="D2061" s="1">
        <v>41</v>
      </c>
      <c r="E2061" s="1">
        <v>1806</v>
      </c>
      <c r="F2061" s="1" t="s">
        <v>66</v>
      </c>
      <c r="G2061" s="2">
        <v>45813</v>
      </c>
      <c r="H2061" s="1" t="s">
        <v>36</v>
      </c>
      <c r="I2061" s="1" t="s">
        <v>37</v>
      </c>
      <c r="J2061" s="1" t="s">
        <v>112</v>
      </c>
      <c r="K2061" s="1">
        <v>10</v>
      </c>
      <c r="L2061" s="1">
        <v>67</v>
      </c>
      <c r="M2061" s="1" t="s">
        <v>39</v>
      </c>
      <c r="N2061" s="1" t="s">
        <v>40</v>
      </c>
      <c r="O2061" s="1">
        <v>55.3</v>
      </c>
      <c r="P2061" s="35">
        <f t="shared" si="97"/>
        <v>0.55299999999999994</v>
      </c>
      <c r="Q2061" s="1">
        <f t="shared" si="96"/>
        <v>0.17602536705963623</v>
      </c>
      <c r="R2061" s="1">
        <v>8</v>
      </c>
      <c r="S2061" s="1">
        <v>5.7</v>
      </c>
      <c r="T2061" s="1">
        <f t="shared" si="98"/>
        <v>2.4335506995994707E-2</v>
      </c>
      <c r="U2061" s="1">
        <v>5</v>
      </c>
      <c r="V2061" s="1">
        <v>8</v>
      </c>
      <c r="W2061" s="1">
        <v>2</v>
      </c>
      <c r="X2061" s="1">
        <v>1</v>
      </c>
      <c r="Y2061" s="1">
        <v>0</v>
      </c>
      <c r="Z2061" s="1">
        <v>0</v>
      </c>
      <c r="AA2061" s="1">
        <v>0</v>
      </c>
      <c r="AB2061" s="1">
        <v>0</v>
      </c>
      <c r="AC2061" s="1" t="s">
        <v>41</v>
      </c>
      <c r="AD2061" s="1" t="s">
        <v>51</v>
      </c>
      <c r="AE2061" s="1" t="s">
        <v>40</v>
      </c>
      <c r="AF2061" s="3">
        <v>4741122.21</v>
      </c>
      <c r="AG2061" s="3">
        <v>2582431.8465999998</v>
      </c>
      <c r="AH2061" s="3">
        <v>-75.357311999999993</v>
      </c>
      <c r="AI2061" s="3">
        <v>9.2630499999999998</v>
      </c>
    </row>
    <row r="2062" spans="1:35" ht="15.75" hidden="1" customHeight="1" x14ac:dyDescent="0.25">
      <c r="A2062" s="1" t="s">
        <v>109</v>
      </c>
      <c r="B2062" s="1" t="s">
        <v>110</v>
      </c>
      <c r="C2062" s="1" t="s">
        <v>130</v>
      </c>
      <c r="D2062" s="1">
        <v>41</v>
      </c>
      <c r="E2062" s="1">
        <v>1807</v>
      </c>
      <c r="F2062" s="1" t="s">
        <v>66</v>
      </c>
      <c r="G2062" s="2">
        <v>45813</v>
      </c>
      <c r="H2062" s="1" t="s">
        <v>36</v>
      </c>
      <c r="I2062" s="1" t="s">
        <v>37</v>
      </c>
      <c r="J2062" s="1" t="s">
        <v>112</v>
      </c>
      <c r="K2062" s="1">
        <v>10</v>
      </c>
      <c r="L2062" s="1">
        <v>68</v>
      </c>
      <c r="M2062" s="1" t="s">
        <v>39</v>
      </c>
      <c r="N2062" s="1" t="s">
        <v>40</v>
      </c>
      <c r="O2062" s="1">
        <v>60.9</v>
      </c>
      <c r="P2062" s="35">
        <f t="shared" si="97"/>
        <v>0.60899999999999999</v>
      </c>
      <c r="Q2062" s="1">
        <f t="shared" si="96"/>
        <v>0.19385072068592851</v>
      </c>
      <c r="R2062" s="1">
        <v>8.4</v>
      </c>
      <c r="S2062" s="1">
        <v>6</v>
      </c>
      <c r="T2062" s="1">
        <f t="shared" si="98"/>
        <v>2.9513772224432615E-2</v>
      </c>
      <c r="U2062" s="1">
        <v>5</v>
      </c>
      <c r="V2062" s="1">
        <v>8</v>
      </c>
      <c r="W2062" s="1">
        <v>4</v>
      </c>
      <c r="X2062" s="1">
        <v>0</v>
      </c>
      <c r="Y2062" s="1">
        <v>1</v>
      </c>
      <c r="Z2062" s="1">
        <v>0</v>
      </c>
      <c r="AA2062" s="1">
        <v>0</v>
      </c>
      <c r="AB2062" s="1">
        <v>0</v>
      </c>
      <c r="AC2062" s="1" t="s">
        <v>41</v>
      </c>
      <c r="AD2062" s="1" t="s">
        <v>51</v>
      </c>
      <c r="AE2062" s="1" t="s">
        <v>40</v>
      </c>
      <c r="AF2062" s="3">
        <v>4741118.4353</v>
      </c>
      <c r="AG2062" s="3">
        <v>2582442.6006999998</v>
      </c>
      <c r="AH2062" s="3">
        <v>-75.357347000000004</v>
      </c>
      <c r="AI2062" s="3">
        <v>9.2631470010000001</v>
      </c>
    </row>
    <row r="2063" spans="1:35" ht="15.75" hidden="1" customHeight="1" x14ac:dyDescent="0.25">
      <c r="A2063" s="1" t="s">
        <v>109</v>
      </c>
      <c r="B2063" s="1" t="s">
        <v>110</v>
      </c>
      <c r="C2063" s="1" t="s">
        <v>130</v>
      </c>
      <c r="D2063" s="1">
        <v>41</v>
      </c>
      <c r="E2063" s="1">
        <v>1808</v>
      </c>
      <c r="F2063" s="1" t="s">
        <v>66</v>
      </c>
      <c r="G2063" s="2">
        <v>45813</v>
      </c>
      <c r="H2063" s="1" t="s">
        <v>36</v>
      </c>
      <c r="I2063" s="1" t="s">
        <v>37</v>
      </c>
      <c r="J2063" s="1" t="s">
        <v>112</v>
      </c>
      <c r="K2063" s="1">
        <v>10</v>
      </c>
      <c r="L2063" s="1">
        <v>69</v>
      </c>
      <c r="M2063" s="1" t="s">
        <v>39</v>
      </c>
      <c r="N2063" s="1" t="s">
        <v>40</v>
      </c>
      <c r="O2063" s="1">
        <v>57</v>
      </c>
      <c r="P2063" s="35">
        <f t="shared" si="97"/>
        <v>0.56999999999999995</v>
      </c>
      <c r="Q2063" s="1">
        <f t="shared" si="96"/>
        <v>0.18143663512476069</v>
      </c>
      <c r="R2063" s="1">
        <v>10.5</v>
      </c>
      <c r="S2063" s="1">
        <v>8.1999999999999993</v>
      </c>
      <c r="T2063" s="1">
        <f t="shared" si="98"/>
        <v>2.5854720505278397E-2</v>
      </c>
      <c r="U2063" s="1">
        <v>8</v>
      </c>
      <c r="V2063" s="1">
        <v>11</v>
      </c>
      <c r="W2063" s="1">
        <v>4</v>
      </c>
      <c r="X2063" s="1">
        <v>0</v>
      </c>
      <c r="Y2063" s="1">
        <v>0</v>
      </c>
      <c r="Z2063" s="1">
        <v>0</v>
      </c>
      <c r="AA2063" s="1">
        <v>0</v>
      </c>
      <c r="AB2063" s="1">
        <v>0</v>
      </c>
      <c r="AC2063" s="1" t="s">
        <v>41</v>
      </c>
      <c r="AD2063" s="1" t="s">
        <v>51</v>
      </c>
      <c r="AE2063" s="1" t="s">
        <v>40</v>
      </c>
      <c r="AF2063" s="3">
        <v>4741118.8213</v>
      </c>
      <c r="AG2063" s="3">
        <v>2582434.5236999998</v>
      </c>
      <c r="AH2063" s="3">
        <v>-75.357343</v>
      </c>
      <c r="AI2063" s="3">
        <v>9.2630740009999997</v>
      </c>
    </row>
    <row r="2064" spans="1:35" ht="15.75" hidden="1" customHeight="1" x14ac:dyDescent="0.25">
      <c r="A2064" s="1" t="s">
        <v>109</v>
      </c>
      <c r="B2064" s="1" t="s">
        <v>110</v>
      </c>
      <c r="C2064" s="1" t="s">
        <v>130</v>
      </c>
      <c r="D2064" s="1">
        <v>41</v>
      </c>
      <c r="E2064" s="1">
        <v>1809</v>
      </c>
      <c r="F2064" s="1" t="s">
        <v>66</v>
      </c>
      <c r="G2064" s="2">
        <v>45813</v>
      </c>
      <c r="H2064" s="1" t="s">
        <v>36</v>
      </c>
      <c r="I2064" s="1" t="s">
        <v>37</v>
      </c>
      <c r="J2064" s="1" t="s">
        <v>112</v>
      </c>
      <c r="K2064" s="1">
        <v>10</v>
      </c>
      <c r="L2064" s="1">
        <v>70</v>
      </c>
      <c r="M2064" s="1" t="s">
        <v>39</v>
      </c>
      <c r="N2064" s="1" t="s">
        <v>40</v>
      </c>
      <c r="O2064" s="1">
        <v>54.2</v>
      </c>
      <c r="P2064" s="35">
        <f t="shared" si="97"/>
        <v>0.54200000000000004</v>
      </c>
      <c r="Q2064" s="1">
        <f t="shared" si="96"/>
        <v>0.17252395831161457</v>
      </c>
      <c r="R2064" s="1">
        <v>8.9</v>
      </c>
      <c r="S2064" s="1">
        <v>6.6</v>
      </c>
      <c r="T2064" s="1">
        <f t="shared" si="98"/>
        <v>2.3376996351223776E-2</v>
      </c>
      <c r="U2064" s="1">
        <v>4</v>
      </c>
      <c r="V2064" s="1">
        <v>7</v>
      </c>
      <c r="W2064" s="1">
        <v>2</v>
      </c>
      <c r="X2064" s="1">
        <v>0</v>
      </c>
      <c r="Y2064" s="1">
        <v>0</v>
      </c>
      <c r="Z2064" s="1">
        <v>0</v>
      </c>
      <c r="AA2064" s="1">
        <v>0</v>
      </c>
      <c r="AB2064" s="1">
        <v>0</v>
      </c>
      <c r="AC2064" s="1" t="s">
        <v>41</v>
      </c>
      <c r="AD2064" s="1" t="s">
        <v>51</v>
      </c>
      <c r="AE2064" s="1" t="s">
        <v>40</v>
      </c>
      <c r="AF2064" s="3">
        <v>4741125.6917000003</v>
      </c>
      <c r="AG2064" s="3">
        <v>2582443.2162000001</v>
      </c>
      <c r="AH2064" s="3">
        <v>-75.357281</v>
      </c>
      <c r="AI2064" s="3">
        <v>9.2631530000000009</v>
      </c>
    </row>
    <row r="2065" spans="1:35" ht="15.75" hidden="1" customHeight="1" x14ac:dyDescent="0.25">
      <c r="A2065" s="1" t="s">
        <v>109</v>
      </c>
      <c r="B2065" s="1" t="s">
        <v>110</v>
      </c>
      <c r="C2065" s="1" t="s">
        <v>130</v>
      </c>
      <c r="D2065" s="1">
        <v>41</v>
      </c>
      <c r="E2065" s="1">
        <v>1810</v>
      </c>
      <c r="F2065" s="1" t="s">
        <v>66</v>
      </c>
      <c r="G2065" s="2">
        <v>45813</v>
      </c>
      <c r="H2065" s="1" t="s">
        <v>36</v>
      </c>
      <c r="I2065" s="1" t="s">
        <v>37</v>
      </c>
      <c r="J2065" s="1" t="s">
        <v>112</v>
      </c>
      <c r="K2065" s="1">
        <v>10</v>
      </c>
      <c r="L2065" s="1">
        <v>71</v>
      </c>
      <c r="M2065" s="1" t="s">
        <v>39</v>
      </c>
      <c r="N2065" s="1" t="s">
        <v>40</v>
      </c>
      <c r="O2065" s="1">
        <v>54.8</v>
      </c>
      <c r="P2065" s="35">
        <f t="shared" si="97"/>
        <v>0.54799999999999993</v>
      </c>
      <c r="Q2065" s="1">
        <f t="shared" si="96"/>
        <v>0.17443381762871726</v>
      </c>
      <c r="R2065" s="1">
        <v>9</v>
      </c>
      <c r="S2065" s="1">
        <v>6.5</v>
      </c>
      <c r="T2065" s="1">
        <f t="shared" si="98"/>
        <v>2.3897433015134261E-2</v>
      </c>
      <c r="U2065" s="1">
        <v>7</v>
      </c>
      <c r="V2065" s="1">
        <v>10</v>
      </c>
      <c r="W2065" s="1">
        <v>3</v>
      </c>
      <c r="X2065" s="1">
        <v>0</v>
      </c>
      <c r="Y2065" s="1">
        <v>0</v>
      </c>
      <c r="Z2065" s="1">
        <v>0</v>
      </c>
      <c r="AA2065" s="1">
        <v>0</v>
      </c>
      <c r="AB2065" s="1">
        <v>1</v>
      </c>
      <c r="AC2065" s="1" t="s">
        <v>41</v>
      </c>
      <c r="AD2065" s="1" t="s">
        <v>51</v>
      </c>
      <c r="AE2065" s="1" t="s">
        <v>40</v>
      </c>
      <c r="AF2065" s="3">
        <v>4741122.1667999998</v>
      </c>
      <c r="AG2065" s="3">
        <v>2582441.9123</v>
      </c>
      <c r="AH2065" s="3">
        <v>-75.357313000000005</v>
      </c>
      <c r="AI2065" s="3">
        <v>9.2631409999999992</v>
      </c>
    </row>
    <row r="2066" spans="1:35" ht="15.75" hidden="1" customHeight="1" x14ac:dyDescent="0.25">
      <c r="A2066" s="1" t="s">
        <v>109</v>
      </c>
      <c r="B2066" s="1" t="s">
        <v>110</v>
      </c>
      <c r="C2066" s="1" t="s">
        <v>130</v>
      </c>
      <c r="D2066" s="1">
        <v>41</v>
      </c>
      <c r="E2066" s="1">
        <v>1811</v>
      </c>
      <c r="F2066" s="1" t="s">
        <v>66</v>
      </c>
      <c r="G2066" s="2">
        <v>45813</v>
      </c>
      <c r="H2066" s="1" t="s">
        <v>36</v>
      </c>
      <c r="I2066" s="1" t="s">
        <v>37</v>
      </c>
      <c r="J2066" s="1" t="s">
        <v>112</v>
      </c>
      <c r="K2066" s="1">
        <v>10</v>
      </c>
      <c r="L2066" s="1">
        <v>72</v>
      </c>
      <c r="M2066" s="1" t="s">
        <v>39</v>
      </c>
      <c r="N2066" s="1" t="s">
        <v>40</v>
      </c>
      <c r="O2066" s="1">
        <v>55</v>
      </c>
      <c r="P2066" s="35">
        <f t="shared" si="97"/>
        <v>0.55000000000000004</v>
      </c>
      <c r="Q2066" s="1">
        <f t="shared" si="96"/>
        <v>0.17507043740108488</v>
      </c>
      <c r="R2066" s="1">
        <v>7.5</v>
      </c>
      <c r="S2066" s="1">
        <v>5.3</v>
      </c>
      <c r="T2066" s="1">
        <f t="shared" si="98"/>
        <v>2.4072185142649173E-2</v>
      </c>
      <c r="U2066" s="1">
        <v>6</v>
      </c>
      <c r="V2066" s="1">
        <v>9</v>
      </c>
      <c r="W2066" s="1">
        <v>1</v>
      </c>
      <c r="X2066" s="1">
        <v>0</v>
      </c>
      <c r="Y2066" s="1">
        <v>0</v>
      </c>
      <c r="Z2066" s="1">
        <v>0</v>
      </c>
      <c r="AA2066" s="1">
        <v>0</v>
      </c>
      <c r="AB2066" s="1">
        <v>1</v>
      </c>
      <c r="AC2066" s="1" t="s">
        <v>41</v>
      </c>
      <c r="AD2066" s="1" t="s">
        <v>51</v>
      </c>
      <c r="AE2066" s="1" t="s">
        <v>40</v>
      </c>
      <c r="AF2066" s="3">
        <v>4741123.8170999996</v>
      </c>
      <c r="AG2066" s="3">
        <v>2582442.2332000001</v>
      </c>
      <c r="AH2066" s="3">
        <v>-75.357298</v>
      </c>
      <c r="AI2066" s="3">
        <v>9.2631440000000005</v>
      </c>
    </row>
    <row r="2067" spans="1:35" ht="15.75" hidden="1" customHeight="1" x14ac:dyDescent="0.25">
      <c r="A2067" s="1" t="s">
        <v>109</v>
      </c>
      <c r="B2067" s="1" t="s">
        <v>110</v>
      </c>
      <c r="C2067" s="1" t="s">
        <v>130</v>
      </c>
      <c r="D2067" s="1">
        <v>41</v>
      </c>
      <c r="E2067" s="1" t="s">
        <v>40</v>
      </c>
      <c r="F2067" s="1" t="s">
        <v>66</v>
      </c>
      <c r="G2067" s="2">
        <v>45813</v>
      </c>
      <c r="H2067" s="1" t="s">
        <v>36</v>
      </c>
      <c r="I2067" s="1" t="s">
        <v>37</v>
      </c>
      <c r="J2067" s="1" t="s">
        <v>112</v>
      </c>
      <c r="K2067" s="1">
        <v>10</v>
      </c>
      <c r="L2067" s="1">
        <v>73</v>
      </c>
      <c r="M2067" s="1" t="s">
        <v>47</v>
      </c>
      <c r="N2067" s="1">
        <v>10</v>
      </c>
      <c r="O2067" s="1" t="s">
        <v>40</v>
      </c>
      <c r="P2067" s="35"/>
      <c r="Q2067" s="1"/>
      <c r="R2067" s="1">
        <v>0.16</v>
      </c>
      <c r="S2067" s="1" t="s">
        <v>40</v>
      </c>
      <c r="T2067" s="1">
        <f t="shared" si="98"/>
        <v>0</v>
      </c>
      <c r="U2067" s="1" t="s">
        <v>40</v>
      </c>
      <c r="V2067" s="1" t="s">
        <v>40</v>
      </c>
      <c r="W2067" s="1"/>
      <c r="X2067" s="1"/>
      <c r="Y2067" s="1"/>
      <c r="Z2067" s="1"/>
      <c r="AA2067" s="1"/>
      <c r="AB2067" s="1"/>
      <c r="AC2067" s="1" t="s">
        <v>41</v>
      </c>
      <c r="AD2067" s="1" t="s">
        <v>51</v>
      </c>
      <c r="AE2067" s="1" t="s">
        <v>40</v>
      </c>
    </row>
    <row r="2068" spans="1:35" ht="15.75" customHeight="1" x14ac:dyDescent="0.25">
      <c r="A2068" s="1" t="s">
        <v>109</v>
      </c>
      <c r="B2068" s="1" t="s">
        <v>131</v>
      </c>
      <c r="C2068" s="1" t="s">
        <v>132</v>
      </c>
      <c r="D2068" s="1">
        <v>42</v>
      </c>
      <c r="E2068" s="1">
        <v>1812</v>
      </c>
      <c r="F2068" s="1" t="s">
        <v>133</v>
      </c>
      <c r="G2068" s="2">
        <v>45814</v>
      </c>
      <c r="H2068" s="1" t="s">
        <v>36</v>
      </c>
      <c r="I2068" s="1" t="s">
        <v>50</v>
      </c>
      <c r="J2068" s="1" t="s">
        <v>134</v>
      </c>
      <c r="K2068" s="1">
        <v>1</v>
      </c>
      <c r="L2068" s="1">
        <v>1</v>
      </c>
      <c r="M2068" s="1" t="s">
        <v>39</v>
      </c>
      <c r="N2068" s="1"/>
      <c r="O2068" s="1">
        <v>57.3</v>
      </c>
      <c r="P2068" s="35">
        <f t="shared" si="97"/>
        <v>0.57299999999999995</v>
      </c>
      <c r="Q2068" s="1">
        <f t="shared" si="96"/>
        <v>0.18239156478331206</v>
      </c>
      <c r="R2068" s="1">
        <v>6.5</v>
      </c>
      <c r="S2068" s="1">
        <v>4.5999999999999996</v>
      </c>
      <c r="T2068" s="1">
        <f t="shared" si="98"/>
        <v>2.6127591655209451E-2</v>
      </c>
      <c r="U2068" s="1">
        <v>7</v>
      </c>
      <c r="V2068" s="1">
        <v>10</v>
      </c>
      <c r="W2068" s="1">
        <v>2</v>
      </c>
      <c r="X2068" s="1">
        <v>0</v>
      </c>
      <c r="Y2068" s="1">
        <v>0</v>
      </c>
      <c r="Z2068" s="1">
        <v>0</v>
      </c>
      <c r="AA2068" s="1">
        <v>0</v>
      </c>
      <c r="AB2068" s="1">
        <v>2</v>
      </c>
      <c r="AC2068" s="1" t="s">
        <v>41</v>
      </c>
      <c r="AD2068" s="1" t="s">
        <v>42</v>
      </c>
      <c r="AE2068" s="1" t="s">
        <v>40</v>
      </c>
      <c r="AF2068" s="3">
        <v>4742340.8711999999</v>
      </c>
      <c r="AG2068" s="3">
        <v>2530083.7684999998</v>
      </c>
      <c r="AH2068" s="3">
        <v>-75.343163000000004</v>
      </c>
      <c r="AI2068" s="3">
        <v>8.7898399999999999</v>
      </c>
    </row>
    <row r="2069" spans="1:35" ht="15.75" customHeight="1" x14ac:dyDescent="0.25">
      <c r="A2069" s="1" t="s">
        <v>109</v>
      </c>
      <c r="B2069" s="1" t="s">
        <v>131</v>
      </c>
      <c r="C2069" s="1" t="s">
        <v>132</v>
      </c>
      <c r="D2069" s="1">
        <v>42</v>
      </c>
      <c r="E2069" s="1">
        <v>1813</v>
      </c>
      <c r="F2069" s="1" t="s">
        <v>133</v>
      </c>
      <c r="G2069" s="2">
        <v>45814</v>
      </c>
      <c r="H2069" s="1" t="s">
        <v>36</v>
      </c>
      <c r="I2069" s="1" t="s">
        <v>50</v>
      </c>
      <c r="J2069" s="1" t="s">
        <v>134</v>
      </c>
      <c r="K2069" s="1">
        <v>1</v>
      </c>
      <c r="L2069" s="1">
        <v>2</v>
      </c>
      <c r="M2069" s="1" t="s">
        <v>43</v>
      </c>
      <c r="N2069" s="1" t="s">
        <v>40</v>
      </c>
      <c r="O2069" s="1">
        <v>56.9</v>
      </c>
      <c r="P2069" s="35">
        <f t="shared" si="97"/>
        <v>0.56899999999999995</v>
      </c>
      <c r="Q2069" s="1">
        <f t="shared" si="96"/>
        <v>0.18111832523857688</v>
      </c>
      <c r="R2069" s="1">
        <v>5.2</v>
      </c>
      <c r="S2069" s="1">
        <v>3.2</v>
      </c>
      <c r="T2069" s="1">
        <f t="shared" si="98"/>
        <v>2.5764081765187557E-2</v>
      </c>
      <c r="U2069" s="1">
        <v>8</v>
      </c>
      <c r="V2069" s="1">
        <v>11</v>
      </c>
      <c r="W2069" s="1">
        <v>5</v>
      </c>
      <c r="X2069" s="1">
        <v>0</v>
      </c>
      <c r="Y2069" s="1">
        <v>0</v>
      </c>
      <c r="Z2069" s="1">
        <v>0</v>
      </c>
      <c r="AA2069" s="1">
        <v>0</v>
      </c>
      <c r="AB2069" s="1">
        <v>3</v>
      </c>
      <c r="AC2069" s="1" t="s">
        <v>41</v>
      </c>
      <c r="AD2069" s="1" t="s">
        <v>42</v>
      </c>
      <c r="AE2069" s="1" t="s">
        <v>40</v>
      </c>
      <c r="AF2069" s="3">
        <v>4742334.7030999996</v>
      </c>
      <c r="AG2069" s="3">
        <v>2530082.7009999999</v>
      </c>
      <c r="AH2069" s="3">
        <v>-75.343219000000005</v>
      </c>
      <c r="AI2069" s="3">
        <v>8.7898300000000003</v>
      </c>
    </row>
    <row r="2070" spans="1:35" ht="15.75" customHeight="1" x14ac:dyDescent="0.25">
      <c r="A2070" s="1" t="s">
        <v>109</v>
      </c>
      <c r="B2070" s="1" t="s">
        <v>131</v>
      </c>
      <c r="C2070" s="1" t="s">
        <v>132</v>
      </c>
      <c r="D2070" s="1">
        <v>42</v>
      </c>
      <c r="E2070" s="1">
        <v>1814</v>
      </c>
      <c r="F2070" s="1" t="s">
        <v>133</v>
      </c>
      <c r="G2070" s="2">
        <v>45814</v>
      </c>
      <c r="H2070" s="1" t="s">
        <v>36</v>
      </c>
      <c r="I2070" s="1" t="s">
        <v>50</v>
      </c>
      <c r="J2070" s="1" t="s">
        <v>134</v>
      </c>
      <c r="K2070" s="1">
        <v>2</v>
      </c>
      <c r="L2070" s="1">
        <v>3</v>
      </c>
      <c r="M2070" s="1" t="s">
        <v>43</v>
      </c>
      <c r="N2070" s="1" t="s">
        <v>40</v>
      </c>
      <c r="O2070" s="1">
        <v>62.9</v>
      </c>
      <c r="P2070" s="35">
        <f t="shared" si="97"/>
        <v>0.629</v>
      </c>
      <c r="Q2070" s="1">
        <f t="shared" si="96"/>
        <v>0.20021691840960434</v>
      </c>
      <c r="R2070" s="1">
        <v>6.5</v>
      </c>
      <c r="S2070" s="1">
        <v>4.5</v>
      </c>
      <c r="T2070" s="1">
        <f t="shared" si="98"/>
        <v>3.1484110419910283E-2</v>
      </c>
      <c r="U2070" s="1">
        <v>8</v>
      </c>
      <c r="V2070" s="1">
        <v>11</v>
      </c>
      <c r="W2070" s="1">
        <v>3</v>
      </c>
      <c r="X2070" s="1">
        <v>0</v>
      </c>
      <c r="Y2070" s="1">
        <v>0</v>
      </c>
      <c r="Z2070" s="1">
        <v>0</v>
      </c>
      <c r="AA2070" s="1">
        <v>0</v>
      </c>
      <c r="AB2070" s="1">
        <v>2</v>
      </c>
      <c r="AC2070" s="1" t="s">
        <v>41</v>
      </c>
      <c r="AD2070" s="1" t="s">
        <v>42</v>
      </c>
      <c r="AE2070" s="1" t="s">
        <v>40</v>
      </c>
      <c r="AF2070" s="3">
        <v>4742351.2982999999</v>
      </c>
      <c r="AG2070" s="3">
        <v>2530097.3076999998</v>
      </c>
      <c r="AH2070" s="3">
        <v>-75.343069</v>
      </c>
      <c r="AI2070" s="3">
        <v>8.7899630000000002</v>
      </c>
    </row>
    <row r="2071" spans="1:35" ht="15.75" customHeight="1" x14ac:dyDescent="0.25">
      <c r="A2071" s="1" t="s">
        <v>109</v>
      </c>
      <c r="B2071" s="1" t="s">
        <v>131</v>
      </c>
      <c r="C2071" s="1" t="s">
        <v>132</v>
      </c>
      <c r="D2071" s="1">
        <v>42</v>
      </c>
      <c r="E2071" s="1">
        <v>1815</v>
      </c>
      <c r="F2071" s="1" t="s">
        <v>133</v>
      </c>
      <c r="G2071" s="2">
        <v>45814</v>
      </c>
      <c r="H2071" s="1" t="s">
        <v>36</v>
      </c>
      <c r="I2071" s="1" t="s">
        <v>50</v>
      </c>
      <c r="J2071" s="1" t="s">
        <v>134</v>
      </c>
      <c r="K2071" s="1">
        <v>2</v>
      </c>
      <c r="L2071" s="1">
        <v>4</v>
      </c>
      <c r="M2071" s="1" t="s">
        <v>43</v>
      </c>
      <c r="N2071" s="1" t="s">
        <v>40</v>
      </c>
      <c r="O2071" s="1">
        <v>61</v>
      </c>
      <c r="P2071" s="35">
        <f t="shared" si="97"/>
        <v>0.61</v>
      </c>
      <c r="Q2071" s="1">
        <f t="shared" si="96"/>
        <v>0.19416903057211232</v>
      </c>
      <c r="R2071" s="1">
        <v>6.6</v>
      </c>
      <c r="S2071" s="1">
        <v>4.3</v>
      </c>
      <c r="T2071" s="1">
        <f t="shared" si="98"/>
        <v>2.9610777162247127E-2</v>
      </c>
      <c r="U2071" s="1">
        <v>6</v>
      </c>
      <c r="V2071" s="1">
        <v>9</v>
      </c>
      <c r="W2071" s="1">
        <v>2</v>
      </c>
      <c r="X2071" s="1">
        <v>0</v>
      </c>
      <c r="Y2071" s="1">
        <v>0</v>
      </c>
      <c r="Z2071" s="1">
        <v>0</v>
      </c>
      <c r="AA2071" s="1">
        <v>0</v>
      </c>
      <c r="AB2071" s="1">
        <v>2</v>
      </c>
      <c r="AC2071" s="1" t="s">
        <v>41</v>
      </c>
      <c r="AD2071" s="1" t="s">
        <v>42</v>
      </c>
      <c r="AE2071" s="1" t="s">
        <v>40</v>
      </c>
      <c r="AF2071" s="3">
        <v>4742350.8076999998</v>
      </c>
      <c r="AG2071" s="3">
        <v>2530089.2365999999</v>
      </c>
      <c r="AH2071" s="3">
        <v>-75.343073000000004</v>
      </c>
      <c r="AI2071" s="3">
        <v>8.7898899999999998</v>
      </c>
    </row>
    <row r="2072" spans="1:35" ht="15.75" customHeight="1" x14ac:dyDescent="0.25">
      <c r="A2072" s="1" t="s">
        <v>109</v>
      </c>
      <c r="B2072" s="1" t="s">
        <v>131</v>
      </c>
      <c r="C2072" s="1" t="s">
        <v>132</v>
      </c>
      <c r="D2072" s="1">
        <v>42</v>
      </c>
      <c r="E2072" s="1">
        <v>1816</v>
      </c>
      <c r="F2072" s="1" t="s">
        <v>133</v>
      </c>
      <c r="G2072" s="2">
        <v>45814</v>
      </c>
      <c r="H2072" s="1" t="s">
        <v>36</v>
      </c>
      <c r="I2072" s="1" t="s">
        <v>50</v>
      </c>
      <c r="J2072" s="1" t="s">
        <v>134</v>
      </c>
      <c r="K2072" s="1">
        <v>3</v>
      </c>
      <c r="L2072" s="1">
        <v>5</v>
      </c>
      <c r="M2072" s="1" t="s">
        <v>43</v>
      </c>
      <c r="N2072" s="1" t="s">
        <v>40</v>
      </c>
      <c r="O2072" s="1">
        <v>60.1</v>
      </c>
      <c r="P2072" s="35">
        <f t="shared" si="97"/>
        <v>0.60099999999999998</v>
      </c>
      <c r="Q2072" s="1">
        <f t="shared" si="96"/>
        <v>0.1913042415964582</v>
      </c>
      <c r="R2072" s="1">
        <v>6</v>
      </c>
      <c r="S2072" s="1">
        <v>3.8</v>
      </c>
      <c r="T2072" s="1">
        <f t="shared" si="98"/>
        <v>2.8743462299867843E-2</v>
      </c>
      <c r="U2072" s="1">
        <v>8</v>
      </c>
      <c r="V2072" s="1">
        <v>11</v>
      </c>
      <c r="W2072" s="1">
        <v>2</v>
      </c>
      <c r="X2072" s="1">
        <v>0</v>
      </c>
      <c r="Y2072" s="1">
        <v>0</v>
      </c>
      <c r="Z2072" s="1">
        <v>0</v>
      </c>
      <c r="AA2072" s="1">
        <v>0</v>
      </c>
      <c r="AB2072" s="1">
        <v>1</v>
      </c>
      <c r="AC2072" s="1" t="s">
        <v>41</v>
      </c>
      <c r="AD2072" s="1" t="s">
        <v>42</v>
      </c>
      <c r="AE2072" s="1" t="s">
        <v>40</v>
      </c>
      <c r="AF2072" s="3">
        <v>4742344.8229</v>
      </c>
      <c r="AG2072" s="3">
        <v>2530099.8920999998</v>
      </c>
      <c r="AH2072" s="3">
        <v>-75.343127999999993</v>
      </c>
      <c r="AI2072" s="3">
        <v>8.7899860000000007</v>
      </c>
    </row>
    <row r="2073" spans="1:35" ht="15.75" customHeight="1" x14ac:dyDescent="0.25">
      <c r="A2073" s="1" t="s">
        <v>109</v>
      </c>
      <c r="B2073" s="1" t="s">
        <v>131</v>
      </c>
      <c r="C2073" s="1" t="s">
        <v>132</v>
      </c>
      <c r="D2073" s="1">
        <v>42</v>
      </c>
      <c r="E2073" s="1">
        <v>1817</v>
      </c>
      <c r="F2073" s="1" t="s">
        <v>133</v>
      </c>
      <c r="G2073" s="2">
        <v>45814</v>
      </c>
      <c r="H2073" s="1" t="s">
        <v>36</v>
      </c>
      <c r="I2073" s="1" t="s">
        <v>50</v>
      </c>
      <c r="J2073" s="1" t="s">
        <v>134</v>
      </c>
      <c r="K2073" s="1">
        <v>7</v>
      </c>
      <c r="L2073" s="1">
        <v>6</v>
      </c>
      <c r="M2073" s="1" t="s">
        <v>43</v>
      </c>
      <c r="N2073" s="1" t="s">
        <v>40</v>
      </c>
      <c r="O2073" s="1">
        <v>55.5</v>
      </c>
      <c r="P2073" s="35">
        <f t="shared" si="97"/>
        <v>0.55500000000000005</v>
      </c>
      <c r="Q2073" s="1">
        <f t="shared" si="96"/>
        <v>0.17666198683200385</v>
      </c>
      <c r="R2073" s="1">
        <v>6.4</v>
      </c>
      <c r="S2073" s="1">
        <v>4</v>
      </c>
      <c r="T2073" s="1">
        <f t="shared" si="98"/>
        <v>2.4511850672940535E-2</v>
      </c>
      <c r="U2073" s="1">
        <v>6</v>
      </c>
      <c r="V2073" s="1">
        <v>9</v>
      </c>
      <c r="W2073" s="1">
        <v>2</v>
      </c>
      <c r="X2073" s="1">
        <v>0</v>
      </c>
      <c r="Y2073" s="1">
        <v>0</v>
      </c>
      <c r="Z2073" s="1">
        <v>0</v>
      </c>
      <c r="AA2073" s="1">
        <v>0</v>
      </c>
      <c r="AB2073" s="1">
        <v>6</v>
      </c>
      <c r="AC2073" s="1" t="s">
        <v>41</v>
      </c>
      <c r="AD2073" s="1" t="s">
        <v>42</v>
      </c>
      <c r="AE2073" s="1" t="s">
        <v>40</v>
      </c>
      <c r="AF2073" s="3">
        <v>4742329.7160999998</v>
      </c>
      <c r="AG2073" s="3">
        <v>2530112.1531000002</v>
      </c>
      <c r="AH2073" s="3">
        <v>-75.343266</v>
      </c>
      <c r="AI2073" s="3">
        <v>8.7900960000000001</v>
      </c>
    </row>
    <row r="2074" spans="1:35" ht="15.75" customHeight="1" x14ac:dyDescent="0.25">
      <c r="A2074" s="1" t="s">
        <v>109</v>
      </c>
      <c r="B2074" s="1" t="s">
        <v>131</v>
      </c>
      <c r="C2074" s="1" t="s">
        <v>132</v>
      </c>
      <c r="D2074" s="1">
        <v>42</v>
      </c>
      <c r="E2074" s="1">
        <v>1818</v>
      </c>
      <c r="F2074" s="1" t="s">
        <v>133</v>
      </c>
      <c r="G2074" s="2">
        <v>45814</v>
      </c>
      <c r="H2074" s="1" t="s">
        <v>36</v>
      </c>
      <c r="I2074" s="1" t="s">
        <v>50</v>
      </c>
      <c r="J2074" s="1" t="s">
        <v>134</v>
      </c>
      <c r="K2074" s="1">
        <v>7</v>
      </c>
      <c r="L2074" s="1">
        <v>7</v>
      </c>
      <c r="M2074" s="1" t="s">
        <v>43</v>
      </c>
      <c r="N2074" s="1" t="s">
        <v>40</v>
      </c>
      <c r="O2074" s="1">
        <v>55.6</v>
      </c>
      <c r="P2074" s="35">
        <f t="shared" si="97"/>
        <v>0.55600000000000005</v>
      </c>
      <c r="Q2074" s="1">
        <f t="shared" si="96"/>
        <v>0.17698029671818763</v>
      </c>
      <c r="R2074" s="1">
        <v>6.2</v>
      </c>
      <c r="S2074" s="1">
        <v>3.8</v>
      </c>
      <c r="T2074" s="1">
        <f t="shared" si="98"/>
        <v>2.4600261243828081E-2</v>
      </c>
      <c r="U2074" s="1">
        <v>8</v>
      </c>
      <c r="V2074" s="1">
        <v>11</v>
      </c>
      <c r="W2074" s="1">
        <v>3</v>
      </c>
      <c r="X2074" s="1">
        <v>0</v>
      </c>
      <c r="Y2074" s="1">
        <v>0</v>
      </c>
      <c r="Z2074" s="1">
        <v>0</v>
      </c>
      <c r="AA2074" s="1">
        <v>0</v>
      </c>
      <c r="AB2074" s="1">
        <v>0</v>
      </c>
      <c r="AC2074" s="1" t="s">
        <v>45</v>
      </c>
      <c r="AD2074" s="1" t="s">
        <v>42</v>
      </c>
      <c r="AE2074" s="1" t="s">
        <v>40</v>
      </c>
      <c r="AF2074" s="3">
        <v>4742332.0432000002</v>
      </c>
      <c r="AG2074" s="3">
        <v>2530114.7930999999</v>
      </c>
      <c r="AH2074" s="3">
        <v>-75.343244999999996</v>
      </c>
      <c r="AI2074" s="3">
        <v>8.790120001</v>
      </c>
    </row>
    <row r="2075" spans="1:35" ht="15.75" customHeight="1" x14ac:dyDescent="0.25">
      <c r="A2075" s="1" t="s">
        <v>109</v>
      </c>
      <c r="B2075" s="1" t="s">
        <v>131</v>
      </c>
      <c r="C2075" s="1" t="s">
        <v>132</v>
      </c>
      <c r="D2075" s="1">
        <v>42</v>
      </c>
      <c r="E2075" s="1">
        <v>1819</v>
      </c>
      <c r="F2075" s="1" t="s">
        <v>133</v>
      </c>
      <c r="G2075" s="2">
        <v>45814</v>
      </c>
      <c r="H2075" s="1" t="s">
        <v>36</v>
      </c>
      <c r="I2075" s="1" t="s">
        <v>50</v>
      </c>
      <c r="J2075" s="1" t="s">
        <v>134</v>
      </c>
      <c r="K2075" s="1">
        <v>9</v>
      </c>
      <c r="L2075" s="1">
        <v>8</v>
      </c>
      <c r="M2075" s="1" t="s">
        <v>43</v>
      </c>
      <c r="N2075" s="1" t="s">
        <v>40</v>
      </c>
      <c r="O2075" s="1">
        <v>58.3</v>
      </c>
      <c r="P2075" s="35">
        <f t="shared" si="97"/>
        <v>0.58299999999999996</v>
      </c>
      <c r="Q2075" s="1">
        <f t="shared" si="96"/>
        <v>0.18557466364514996</v>
      </c>
      <c r="R2075" s="1">
        <v>6</v>
      </c>
      <c r="S2075" s="1">
        <v>3.8</v>
      </c>
      <c r="T2075" s="1">
        <f t="shared" si="98"/>
        <v>2.7047507226280604E-2</v>
      </c>
      <c r="U2075" s="1">
        <v>5</v>
      </c>
      <c r="V2075" s="1">
        <v>8</v>
      </c>
      <c r="W2075" s="1">
        <v>2</v>
      </c>
      <c r="X2075" s="1">
        <v>0</v>
      </c>
      <c r="Y2075" s="1">
        <v>0</v>
      </c>
      <c r="Z2075" s="1">
        <v>0</v>
      </c>
      <c r="AA2075" s="1">
        <v>1</v>
      </c>
      <c r="AB2075" s="1">
        <v>3</v>
      </c>
      <c r="AC2075" s="1" t="s">
        <v>45</v>
      </c>
      <c r="AD2075" s="1" t="s">
        <v>42</v>
      </c>
      <c r="AE2075" s="1" t="s">
        <v>40</v>
      </c>
      <c r="AF2075" s="3">
        <v>4742315.8583000004</v>
      </c>
      <c r="AG2075" s="3">
        <v>2530113.014</v>
      </c>
      <c r="AH2075" s="3">
        <v>-75.343391999999994</v>
      </c>
      <c r="AI2075" s="3">
        <v>8.7901030000000002</v>
      </c>
    </row>
    <row r="2076" spans="1:35" ht="15.75" customHeight="1" x14ac:dyDescent="0.25">
      <c r="A2076" s="1" t="s">
        <v>109</v>
      </c>
      <c r="B2076" s="1" t="s">
        <v>131</v>
      </c>
      <c r="C2076" s="1" t="s">
        <v>132</v>
      </c>
      <c r="D2076" s="1">
        <v>42</v>
      </c>
      <c r="E2076" s="1">
        <v>1820</v>
      </c>
      <c r="F2076" s="1" t="s">
        <v>133</v>
      </c>
      <c r="G2076" s="2">
        <v>45814</v>
      </c>
      <c r="H2076" s="1" t="s">
        <v>36</v>
      </c>
      <c r="I2076" s="1" t="s">
        <v>50</v>
      </c>
      <c r="J2076" s="1" t="s">
        <v>134</v>
      </c>
      <c r="K2076" s="1">
        <v>9</v>
      </c>
      <c r="L2076" s="1">
        <v>9</v>
      </c>
      <c r="M2076" s="1" t="s">
        <v>43</v>
      </c>
      <c r="N2076" s="1" t="s">
        <v>40</v>
      </c>
      <c r="O2076" s="1">
        <v>52.5</v>
      </c>
      <c r="P2076" s="35">
        <f t="shared" si="97"/>
        <v>0.52500000000000002</v>
      </c>
      <c r="Q2076" s="1">
        <f t="shared" si="96"/>
        <v>0.16711269024649011</v>
      </c>
      <c r="R2076" s="1">
        <v>6</v>
      </c>
      <c r="S2076" s="1">
        <v>3.8</v>
      </c>
      <c r="T2076" s="1">
        <f t="shared" si="98"/>
        <v>2.1933540594851829E-2</v>
      </c>
      <c r="U2076" s="1">
        <v>9</v>
      </c>
      <c r="V2076" s="1">
        <v>12</v>
      </c>
      <c r="W2076" s="1">
        <v>1</v>
      </c>
      <c r="X2076" s="1">
        <v>0</v>
      </c>
      <c r="Y2076" s="1">
        <v>0</v>
      </c>
      <c r="Z2076" s="1">
        <v>0</v>
      </c>
      <c r="AA2076" s="1">
        <v>0</v>
      </c>
      <c r="AB2076" s="1">
        <v>1</v>
      </c>
      <c r="AC2076" s="1" t="s">
        <v>45</v>
      </c>
      <c r="AD2076" s="1" t="s">
        <v>42</v>
      </c>
      <c r="AE2076" s="1" t="s">
        <v>40</v>
      </c>
      <c r="AF2076" s="3">
        <v>4742316.9018000001</v>
      </c>
      <c r="AG2076" s="3">
        <v>2530121.5240000002</v>
      </c>
      <c r="AH2076" s="3">
        <v>-75.343383000000003</v>
      </c>
      <c r="AI2076" s="3">
        <v>8.7901799999999994</v>
      </c>
    </row>
    <row r="2077" spans="1:35" ht="15.75" hidden="1" customHeight="1" x14ac:dyDescent="0.25">
      <c r="A2077" s="1" t="s">
        <v>109</v>
      </c>
      <c r="B2077" s="1" t="s">
        <v>131</v>
      </c>
      <c r="C2077" s="1" t="s">
        <v>132</v>
      </c>
      <c r="D2077" s="1">
        <v>42</v>
      </c>
      <c r="E2077" s="1" t="s">
        <v>40</v>
      </c>
      <c r="F2077" s="1" t="s">
        <v>133</v>
      </c>
      <c r="G2077" s="2">
        <v>45814</v>
      </c>
      <c r="H2077" s="1" t="s">
        <v>36</v>
      </c>
      <c r="I2077" s="1" t="s">
        <v>50</v>
      </c>
      <c r="J2077" s="1" t="s">
        <v>134</v>
      </c>
      <c r="K2077" s="1">
        <v>9</v>
      </c>
      <c r="L2077" s="1">
        <v>10</v>
      </c>
      <c r="M2077" s="1" t="s">
        <v>47</v>
      </c>
      <c r="N2077" s="1">
        <v>1</v>
      </c>
      <c r="O2077" s="1" t="s">
        <v>40</v>
      </c>
      <c r="P2077" s="35"/>
      <c r="Q2077" s="1"/>
      <c r="R2077" s="1">
        <v>0.14000000000000001</v>
      </c>
      <c r="S2077" s="1" t="s">
        <v>40</v>
      </c>
      <c r="T2077" s="1">
        <f t="shared" si="98"/>
        <v>0</v>
      </c>
      <c r="U2077" s="1" t="s">
        <v>40</v>
      </c>
      <c r="V2077" s="1" t="s">
        <v>40</v>
      </c>
      <c r="W2077" s="1"/>
      <c r="X2077" s="1"/>
      <c r="Y2077" s="1"/>
      <c r="Z2077" s="1"/>
      <c r="AA2077" s="1"/>
      <c r="AB2077" s="1"/>
      <c r="AC2077" s="1" t="s">
        <v>45</v>
      </c>
      <c r="AD2077" s="1" t="s">
        <v>42</v>
      </c>
      <c r="AE2077" s="1" t="s">
        <v>40</v>
      </c>
    </row>
    <row r="2078" spans="1:35" ht="15.75" customHeight="1" x14ac:dyDescent="0.25">
      <c r="A2078" s="1" t="s">
        <v>109</v>
      </c>
      <c r="B2078" s="1" t="s">
        <v>135</v>
      </c>
      <c r="C2078" s="1" t="s">
        <v>136</v>
      </c>
      <c r="D2078" s="1">
        <v>43</v>
      </c>
      <c r="E2078" s="1">
        <v>1821</v>
      </c>
      <c r="F2078" s="1" t="s">
        <v>48</v>
      </c>
      <c r="G2078" s="2">
        <v>45814</v>
      </c>
      <c r="H2078" s="4" t="s">
        <v>83</v>
      </c>
      <c r="I2078" s="1" t="s">
        <v>37</v>
      </c>
      <c r="J2078" s="1" t="s">
        <v>134</v>
      </c>
      <c r="K2078" s="1">
        <v>1</v>
      </c>
      <c r="L2078" s="1">
        <v>1</v>
      </c>
      <c r="M2078" s="1" t="s">
        <v>43</v>
      </c>
      <c r="N2078" s="1" t="s">
        <v>40</v>
      </c>
      <c r="O2078" s="1">
        <v>64</v>
      </c>
      <c r="P2078" s="35">
        <f t="shared" si="97"/>
        <v>0.64</v>
      </c>
      <c r="Q2078" s="1">
        <f t="shared" si="96"/>
        <v>0.20371832715762606</v>
      </c>
      <c r="R2078" s="1">
        <v>7</v>
      </c>
      <c r="S2078" s="1">
        <v>3.6</v>
      </c>
      <c r="T2078" s="1">
        <f t="shared" si="98"/>
        <v>3.2594932345220172E-2</v>
      </c>
      <c r="U2078" s="1">
        <v>11</v>
      </c>
      <c r="V2078" s="1">
        <v>14</v>
      </c>
      <c r="W2078" s="1">
        <v>0</v>
      </c>
      <c r="X2078" s="1">
        <v>0</v>
      </c>
      <c r="Y2078" s="1">
        <v>0</v>
      </c>
      <c r="Z2078" s="1">
        <v>0</v>
      </c>
      <c r="AA2078" s="1">
        <v>0</v>
      </c>
      <c r="AB2078" s="1">
        <v>0</v>
      </c>
      <c r="AC2078" s="1" t="s">
        <v>41</v>
      </c>
      <c r="AD2078" s="1" t="s">
        <v>51</v>
      </c>
      <c r="AE2078" s="1" t="s">
        <v>40</v>
      </c>
      <c r="AF2078" s="3">
        <v>4758774.4758000001</v>
      </c>
      <c r="AG2078" s="3">
        <v>2525867.3478999999</v>
      </c>
      <c r="AH2078" s="3">
        <v>-75.193568999999997</v>
      </c>
      <c r="AI2078" s="3">
        <v>8.7526140009999995</v>
      </c>
    </row>
    <row r="2079" spans="1:35" ht="15.75" hidden="1" customHeight="1" x14ac:dyDescent="0.25">
      <c r="A2079" s="1" t="s">
        <v>109</v>
      </c>
      <c r="B2079" s="1" t="s">
        <v>135</v>
      </c>
      <c r="C2079" s="1" t="s">
        <v>136</v>
      </c>
      <c r="D2079" s="1">
        <v>43</v>
      </c>
      <c r="E2079" s="1">
        <v>1822</v>
      </c>
      <c r="F2079" s="1" t="s">
        <v>48</v>
      </c>
      <c r="G2079" s="2">
        <v>45814</v>
      </c>
      <c r="H2079" s="4" t="s">
        <v>83</v>
      </c>
      <c r="I2079" s="1" t="s">
        <v>37</v>
      </c>
      <c r="J2079" s="1" t="s">
        <v>134</v>
      </c>
      <c r="K2079" s="1">
        <v>1</v>
      </c>
      <c r="L2079" s="1">
        <v>2</v>
      </c>
      <c r="M2079" s="1" t="s">
        <v>52</v>
      </c>
      <c r="N2079" s="1" t="s">
        <v>40</v>
      </c>
      <c r="O2079" s="1">
        <v>55</v>
      </c>
      <c r="P2079" s="35">
        <f t="shared" si="97"/>
        <v>0.55000000000000004</v>
      </c>
      <c r="Q2079" s="1">
        <f t="shared" si="96"/>
        <v>0.17507043740108488</v>
      </c>
      <c r="R2079" s="1">
        <v>3.4</v>
      </c>
      <c r="S2079" s="1">
        <v>0.1</v>
      </c>
      <c r="T2079" s="1">
        <f t="shared" si="98"/>
        <v>2.4072185142649173E-2</v>
      </c>
      <c r="U2079" s="1">
        <v>0</v>
      </c>
      <c r="V2079" s="1">
        <v>3</v>
      </c>
      <c r="W2079" s="1"/>
      <c r="X2079" s="1"/>
      <c r="Y2079" s="1"/>
      <c r="Z2079" s="1"/>
      <c r="AA2079" s="1"/>
      <c r="AB2079" s="1"/>
      <c r="AC2079" s="1" t="s">
        <v>41</v>
      </c>
      <c r="AD2079" s="1" t="s">
        <v>51</v>
      </c>
      <c r="AE2079" s="1" t="s">
        <v>40</v>
      </c>
      <c r="AF2079" s="3">
        <v>4758775.9067000002</v>
      </c>
      <c r="AG2079" s="3">
        <v>2525867.4501</v>
      </c>
      <c r="AH2079" s="3">
        <v>-75.193556000000001</v>
      </c>
      <c r="AI2079" s="3">
        <v>8.7526150000000005</v>
      </c>
    </row>
    <row r="2080" spans="1:35" ht="15.75" hidden="1" customHeight="1" x14ac:dyDescent="0.25">
      <c r="A2080" s="1" t="s">
        <v>109</v>
      </c>
      <c r="B2080" s="1" t="s">
        <v>135</v>
      </c>
      <c r="C2080" s="1" t="s">
        <v>136</v>
      </c>
      <c r="D2080" s="1">
        <v>43</v>
      </c>
      <c r="E2080" s="1">
        <v>1823</v>
      </c>
      <c r="F2080" s="1" t="s">
        <v>48</v>
      </c>
      <c r="G2080" s="2">
        <v>45814</v>
      </c>
      <c r="H2080" s="4" t="s">
        <v>83</v>
      </c>
      <c r="I2080" s="1" t="s">
        <v>37</v>
      </c>
      <c r="J2080" s="1" t="s">
        <v>134</v>
      </c>
      <c r="K2080" s="1">
        <v>1</v>
      </c>
      <c r="L2080" s="1">
        <v>3</v>
      </c>
      <c r="M2080" s="1" t="s">
        <v>52</v>
      </c>
      <c r="N2080" s="1" t="s">
        <v>40</v>
      </c>
      <c r="O2080" s="1">
        <v>44.5</v>
      </c>
      <c r="P2080" s="35">
        <f t="shared" si="97"/>
        <v>0.44500000000000001</v>
      </c>
      <c r="Q2080" s="1">
        <f t="shared" si="96"/>
        <v>0.14164789935178684</v>
      </c>
      <c r="R2080" s="1">
        <v>3.2</v>
      </c>
      <c r="S2080" s="1">
        <v>0.3</v>
      </c>
      <c r="T2080" s="1">
        <f t="shared" si="98"/>
        <v>1.5758328802886284E-2</v>
      </c>
      <c r="U2080" s="1">
        <v>0</v>
      </c>
      <c r="V2080" s="1">
        <v>3</v>
      </c>
      <c r="W2080" s="1"/>
      <c r="X2080" s="1"/>
      <c r="Y2080" s="1"/>
      <c r="Z2080" s="1"/>
      <c r="AA2080" s="1"/>
      <c r="AB2080" s="1"/>
      <c r="AC2080" s="1" t="s">
        <v>41</v>
      </c>
      <c r="AD2080" s="1" t="s">
        <v>51</v>
      </c>
      <c r="AE2080" s="1" t="s">
        <v>40</v>
      </c>
      <c r="AF2080" s="3">
        <v>4758776.3210000005</v>
      </c>
      <c r="AG2080" s="3">
        <v>2525863.0240000002</v>
      </c>
      <c r="AH2080" s="3">
        <v>-75.193551999999997</v>
      </c>
      <c r="AI2080" s="3">
        <v>8.7525750010000003</v>
      </c>
    </row>
    <row r="2081" spans="1:35" ht="15.75" customHeight="1" x14ac:dyDescent="0.25">
      <c r="A2081" s="1" t="s">
        <v>109</v>
      </c>
      <c r="B2081" s="1" t="s">
        <v>135</v>
      </c>
      <c r="C2081" s="1" t="s">
        <v>136</v>
      </c>
      <c r="D2081" s="1">
        <v>43</v>
      </c>
      <c r="E2081" s="1">
        <v>1824</v>
      </c>
      <c r="F2081" s="1" t="s">
        <v>48</v>
      </c>
      <c r="G2081" s="2">
        <v>45814</v>
      </c>
      <c r="H2081" s="4" t="s">
        <v>83</v>
      </c>
      <c r="I2081" s="1" t="s">
        <v>37</v>
      </c>
      <c r="J2081" s="1" t="s">
        <v>134</v>
      </c>
      <c r="K2081" s="1">
        <v>1</v>
      </c>
      <c r="L2081" s="1">
        <v>4</v>
      </c>
      <c r="M2081" s="1" t="s">
        <v>43</v>
      </c>
      <c r="N2081" s="1" t="s">
        <v>40</v>
      </c>
      <c r="O2081" s="1">
        <v>65.8</v>
      </c>
      <c r="P2081" s="35">
        <f t="shared" si="97"/>
        <v>0.65799999999999992</v>
      </c>
      <c r="Q2081" s="1">
        <f t="shared" si="96"/>
        <v>0.20944790510893424</v>
      </c>
      <c r="R2081" s="1">
        <v>7</v>
      </c>
      <c r="S2081" s="1">
        <v>4.5999999999999996</v>
      </c>
      <c r="T2081" s="1">
        <f t="shared" si="98"/>
        <v>3.4454180390419677E-2</v>
      </c>
      <c r="U2081" s="1">
        <v>12</v>
      </c>
      <c r="V2081" s="1">
        <v>15</v>
      </c>
      <c r="W2081" s="1">
        <v>2</v>
      </c>
      <c r="X2081" s="1">
        <v>0</v>
      </c>
      <c r="Y2081" s="1">
        <v>0</v>
      </c>
      <c r="Z2081" s="1">
        <v>0</v>
      </c>
      <c r="AA2081" s="1">
        <v>0</v>
      </c>
      <c r="AB2081" s="1">
        <v>0</v>
      </c>
      <c r="AC2081" s="1" t="s">
        <v>41</v>
      </c>
      <c r="AD2081" s="1" t="s">
        <v>51</v>
      </c>
      <c r="AE2081" s="1" t="s">
        <v>40</v>
      </c>
      <c r="AF2081" s="3">
        <v>4758776.5416999999</v>
      </c>
      <c r="AG2081" s="3">
        <v>2525863.1332999999</v>
      </c>
      <c r="AH2081" s="3">
        <v>-75.193550000000002</v>
      </c>
      <c r="AI2081" s="3">
        <v>8.7525760009999996</v>
      </c>
    </row>
    <row r="2082" spans="1:35" ht="15.75" hidden="1" customHeight="1" x14ac:dyDescent="0.25">
      <c r="A2082" s="1" t="s">
        <v>109</v>
      </c>
      <c r="B2082" s="1" t="s">
        <v>135</v>
      </c>
      <c r="C2082" s="1" t="s">
        <v>136</v>
      </c>
      <c r="D2082" s="1">
        <v>43</v>
      </c>
      <c r="E2082" s="1">
        <v>1825</v>
      </c>
      <c r="F2082" s="1" t="s">
        <v>48</v>
      </c>
      <c r="G2082" s="2">
        <v>45814</v>
      </c>
      <c r="H2082" s="4" t="s">
        <v>83</v>
      </c>
      <c r="I2082" s="1" t="s">
        <v>37</v>
      </c>
      <c r="J2082" s="1" t="s">
        <v>134</v>
      </c>
      <c r="K2082" s="1">
        <v>1</v>
      </c>
      <c r="L2082" s="1">
        <v>5</v>
      </c>
      <c r="M2082" s="1" t="s">
        <v>56</v>
      </c>
      <c r="N2082" s="1" t="s">
        <v>40</v>
      </c>
      <c r="O2082" s="1">
        <v>54</v>
      </c>
      <c r="P2082" s="35">
        <f t="shared" si="97"/>
        <v>0.54</v>
      </c>
      <c r="Q2082" s="1">
        <f t="shared" si="96"/>
        <v>0.17188733853924698</v>
      </c>
      <c r="R2082" s="1">
        <v>3.5</v>
      </c>
      <c r="S2082" s="1">
        <v>0.9</v>
      </c>
      <c r="T2082" s="1">
        <f t="shared" si="98"/>
        <v>2.3204790702798343E-2</v>
      </c>
      <c r="U2082" s="1">
        <v>0</v>
      </c>
      <c r="V2082" s="1">
        <v>4</v>
      </c>
      <c r="W2082" s="1"/>
      <c r="X2082" s="1"/>
      <c r="Y2082" s="1"/>
      <c r="Z2082" s="1"/>
      <c r="AA2082" s="1"/>
      <c r="AB2082" s="1"/>
      <c r="AC2082" s="1" t="s">
        <v>41</v>
      </c>
      <c r="AD2082" s="1" t="s">
        <v>51</v>
      </c>
      <c r="AE2082" s="1" t="s">
        <v>40</v>
      </c>
      <c r="AF2082" s="3">
        <v>4758773.0081000002</v>
      </c>
      <c r="AG2082" s="3">
        <v>2525860.9419999998</v>
      </c>
      <c r="AH2082" s="3">
        <v>-75.193582000000006</v>
      </c>
      <c r="AI2082" s="3">
        <v>8.7525560000000002</v>
      </c>
    </row>
    <row r="2083" spans="1:35" ht="15.75" customHeight="1" x14ac:dyDescent="0.25">
      <c r="A2083" s="1" t="s">
        <v>109</v>
      </c>
      <c r="B2083" s="1" t="s">
        <v>135</v>
      </c>
      <c r="C2083" s="1" t="s">
        <v>136</v>
      </c>
      <c r="D2083" s="1">
        <v>43</v>
      </c>
      <c r="E2083" s="1">
        <v>1826</v>
      </c>
      <c r="F2083" s="1" t="s">
        <v>48</v>
      </c>
      <c r="G2083" s="2">
        <v>45814</v>
      </c>
      <c r="H2083" s="4" t="s">
        <v>83</v>
      </c>
      <c r="I2083" s="1" t="s">
        <v>37</v>
      </c>
      <c r="J2083" s="1" t="s">
        <v>134</v>
      </c>
      <c r="K2083" s="1">
        <v>1</v>
      </c>
      <c r="L2083" s="1">
        <v>6</v>
      </c>
      <c r="M2083" s="1" t="s">
        <v>39</v>
      </c>
      <c r="N2083" s="1" t="s">
        <v>40</v>
      </c>
      <c r="O2083" s="1">
        <v>90</v>
      </c>
      <c r="P2083" s="35">
        <f t="shared" si="97"/>
        <v>0.9</v>
      </c>
      <c r="Q2083" s="1">
        <f t="shared" si="96"/>
        <v>0.28647889756541162</v>
      </c>
      <c r="R2083" s="1">
        <v>7.5</v>
      </c>
      <c r="S2083" s="1">
        <v>5.2</v>
      </c>
      <c r="T2083" s="1">
        <f t="shared" si="98"/>
        <v>6.4457751952217618E-2</v>
      </c>
      <c r="U2083" s="1">
        <v>12</v>
      </c>
      <c r="V2083" s="1">
        <v>15</v>
      </c>
      <c r="W2083" s="1">
        <v>3</v>
      </c>
      <c r="X2083" s="1">
        <v>0</v>
      </c>
      <c r="Y2083" s="1">
        <v>0</v>
      </c>
      <c r="Z2083" s="1">
        <v>0</v>
      </c>
      <c r="AA2083" s="1">
        <v>0</v>
      </c>
      <c r="AB2083" s="1">
        <v>1</v>
      </c>
      <c r="AC2083" s="1" t="s">
        <v>41</v>
      </c>
      <c r="AD2083" s="1" t="s">
        <v>51</v>
      </c>
      <c r="AE2083" s="1" t="s">
        <v>137</v>
      </c>
      <c r="AF2083" s="3">
        <v>4758775.8583000004</v>
      </c>
      <c r="AG2083" s="3">
        <v>2525859.1559000001</v>
      </c>
      <c r="AH2083" s="3">
        <v>-75.193556000000001</v>
      </c>
      <c r="AI2083" s="3">
        <v>8.7525399999999998</v>
      </c>
    </row>
    <row r="2084" spans="1:35" ht="15.75" customHeight="1" x14ac:dyDescent="0.25">
      <c r="A2084" s="1" t="s">
        <v>109</v>
      </c>
      <c r="B2084" s="1" t="s">
        <v>135</v>
      </c>
      <c r="C2084" s="1" t="s">
        <v>136</v>
      </c>
      <c r="D2084" s="1">
        <v>43</v>
      </c>
      <c r="E2084" s="1">
        <v>1827</v>
      </c>
      <c r="F2084" s="1" t="s">
        <v>48</v>
      </c>
      <c r="G2084" s="2">
        <v>45814</v>
      </c>
      <c r="H2084" s="4" t="s">
        <v>83</v>
      </c>
      <c r="I2084" s="1" t="s">
        <v>37</v>
      </c>
      <c r="J2084" s="1" t="s">
        <v>134</v>
      </c>
      <c r="K2084" s="1">
        <v>1</v>
      </c>
      <c r="L2084" s="1">
        <v>7</v>
      </c>
      <c r="M2084" s="1" t="s">
        <v>43</v>
      </c>
      <c r="N2084" s="1" t="s">
        <v>40</v>
      </c>
      <c r="O2084" s="1">
        <v>99</v>
      </c>
      <c r="P2084" s="35">
        <f t="shared" si="97"/>
        <v>0.99</v>
      </c>
      <c r="Q2084" s="1">
        <f t="shared" si="96"/>
        <v>0.31512678732195276</v>
      </c>
      <c r="R2084" s="1">
        <v>6.5</v>
      </c>
      <c r="S2084" s="1">
        <v>4</v>
      </c>
      <c r="T2084" s="1">
        <f t="shared" si="98"/>
        <v>7.7993879862183313E-2</v>
      </c>
      <c r="U2084" s="1">
        <v>11</v>
      </c>
      <c r="V2084" s="1">
        <v>14</v>
      </c>
      <c r="W2084" s="1">
        <v>0</v>
      </c>
      <c r="X2084" s="1">
        <v>0</v>
      </c>
      <c r="Y2084" s="1">
        <v>0</v>
      </c>
      <c r="Z2084" s="1">
        <v>0</v>
      </c>
      <c r="AA2084" s="1">
        <v>0</v>
      </c>
      <c r="AB2084" s="1">
        <v>0</v>
      </c>
      <c r="AC2084" s="1" t="s">
        <v>41</v>
      </c>
      <c r="AD2084" s="1" t="s">
        <v>51</v>
      </c>
      <c r="AE2084" s="1" t="s">
        <v>40</v>
      </c>
      <c r="AF2084" s="3">
        <v>4758775.4176000003</v>
      </c>
      <c r="AG2084" s="3">
        <v>2525859.0479000001</v>
      </c>
      <c r="AH2084" s="3">
        <v>-75.193560000000005</v>
      </c>
      <c r="AI2084" s="3">
        <v>8.7525390000000005</v>
      </c>
    </row>
    <row r="2085" spans="1:35" ht="15.75" customHeight="1" x14ac:dyDescent="0.25">
      <c r="A2085" s="1" t="s">
        <v>109</v>
      </c>
      <c r="B2085" s="1" t="s">
        <v>135</v>
      </c>
      <c r="C2085" s="1" t="s">
        <v>136</v>
      </c>
      <c r="D2085" s="1">
        <v>43</v>
      </c>
      <c r="E2085" s="1">
        <v>1828</v>
      </c>
      <c r="F2085" s="1" t="s">
        <v>48</v>
      </c>
      <c r="G2085" s="2">
        <v>45814</v>
      </c>
      <c r="H2085" s="4" t="s">
        <v>83</v>
      </c>
      <c r="I2085" s="1" t="s">
        <v>37</v>
      </c>
      <c r="J2085" s="1" t="s">
        <v>134</v>
      </c>
      <c r="K2085" s="1">
        <v>1</v>
      </c>
      <c r="L2085" s="1">
        <v>8</v>
      </c>
      <c r="M2085" s="1" t="s">
        <v>52</v>
      </c>
      <c r="N2085" s="1" t="s">
        <v>40</v>
      </c>
      <c r="O2085" s="1">
        <v>61.5</v>
      </c>
      <c r="P2085" s="35">
        <f t="shared" si="97"/>
        <v>0.61499999999999999</v>
      </c>
      <c r="Q2085" s="1">
        <f t="shared" si="96"/>
        <v>0.19576058000303126</v>
      </c>
      <c r="R2085" s="1">
        <v>3.8</v>
      </c>
      <c r="S2085" s="1">
        <v>0.5</v>
      </c>
      <c r="T2085" s="1">
        <f t="shared" si="98"/>
        <v>3.0098189175466056E-2</v>
      </c>
      <c r="U2085" s="1">
        <v>3</v>
      </c>
      <c r="V2085" s="1">
        <v>6</v>
      </c>
      <c r="W2085" s="1"/>
      <c r="X2085" s="1"/>
      <c r="Y2085" s="1"/>
      <c r="Z2085" s="1"/>
      <c r="AA2085" s="1"/>
      <c r="AB2085" s="1"/>
      <c r="AC2085" s="1" t="s">
        <v>41</v>
      </c>
      <c r="AD2085" s="1" t="s">
        <v>51</v>
      </c>
      <c r="AE2085" s="1" t="s">
        <v>40</v>
      </c>
      <c r="AF2085" s="3">
        <v>4758773.3503999999</v>
      </c>
      <c r="AG2085" s="3">
        <v>2525863.0413000002</v>
      </c>
      <c r="AH2085" s="3">
        <v>-75.193579</v>
      </c>
      <c r="AI2085" s="3">
        <v>8.7525750000000002</v>
      </c>
    </row>
    <row r="2086" spans="1:35" ht="15.75" customHeight="1" x14ac:dyDescent="0.25">
      <c r="A2086" s="1" t="s">
        <v>109</v>
      </c>
      <c r="B2086" s="1" t="s">
        <v>135</v>
      </c>
      <c r="C2086" s="1" t="s">
        <v>136</v>
      </c>
      <c r="D2086" s="1">
        <v>43</v>
      </c>
      <c r="E2086" s="1">
        <v>1829</v>
      </c>
      <c r="F2086" s="1" t="s">
        <v>48</v>
      </c>
      <c r="G2086" s="2">
        <v>45814</v>
      </c>
      <c r="H2086" s="4" t="s">
        <v>83</v>
      </c>
      <c r="I2086" s="1" t="s">
        <v>37</v>
      </c>
      <c r="J2086" s="1" t="s">
        <v>134</v>
      </c>
      <c r="K2086" s="1">
        <v>1</v>
      </c>
      <c r="L2086" s="1">
        <v>9</v>
      </c>
      <c r="M2086" s="1" t="s">
        <v>52</v>
      </c>
      <c r="N2086" s="1" t="s">
        <v>40</v>
      </c>
      <c r="O2086" s="1">
        <v>55</v>
      </c>
      <c r="P2086" s="35">
        <f t="shared" si="97"/>
        <v>0.55000000000000004</v>
      </c>
      <c r="Q2086" s="1">
        <f t="shared" si="96"/>
        <v>0.17507043740108488</v>
      </c>
      <c r="R2086" s="1">
        <v>3.5</v>
      </c>
      <c r="S2086" s="1">
        <v>0.3</v>
      </c>
      <c r="T2086" s="1">
        <f t="shared" si="98"/>
        <v>2.4072185142649173E-2</v>
      </c>
      <c r="U2086" s="1">
        <v>3</v>
      </c>
      <c r="V2086" s="1">
        <v>6</v>
      </c>
      <c r="W2086" s="1"/>
      <c r="X2086" s="1"/>
      <c r="Y2086" s="1"/>
      <c r="Z2086" s="1"/>
      <c r="AA2086" s="1"/>
      <c r="AB2086" s="1"/>
      <c r="AC2086" s="1" t="s">
        <v>41</v>
      </c>
      <c r="AD2086" s="1" t="s">
        <v>51</v>
      </c>
      <c r="AE2086" s="1" t="s">
        <v>40</v>
      </c>
      <c r="AF2086" s="3">
        <v>4758771.6030000001</v>
      </c>
      <c r="AG2086" s="3">
        <v>2525865.2633000002</v>
      </c>
      <c r="AH2086" s="3">
        <v>-75.193595000000002</v>
      </c>
      <c r="AI2086" s="3">
        <v>8.7525949999999995</v>
      </c>
    </row>
    <row r="2087" spans="1:35" ht="15.75" customHeight="1" x14ac:dyDescent="0.25">
      <c r="A2087" s="1" t="s">
        <v>109</v>
      </c>
      <c r="B2087" s="1" t="s">
        <v>135</v>
      </c>
      <c r="C2087" s="1" t="s">
        <v>136</v>
      </c>
      <c r="D2087" s="1">
        <v>43</v>
      </c>
      <c r="E2087" s="1">
        <v>1830</v>
      </c>
      <c r="F2087" s="1" t="s">
        <v>48</v>
      </c>
      <c r="G2087" s="2">
        <v>45814</v>
      </c>
      <c r="H2087" s="4" t="s">
        <v>83</v>
      </c>
      <c r="I2087" s="1" t="s">
        <v>37</v>
      </c>
      <c r="J2087" s="1" t="s">
        <v>134</v>
      </c>
      <c r="K2087" s="1">
        <v>1</v>
      </c>
      <c r="L2087" s="1">
        <v>10</v>
      </c>
      <c r="M2087" s="1" t="s">
        <v>43</v>
      </c>
      <c r="N2087" s="1" t="s">
        <v>40</v>
      </c>
      <c r="O2087" s="1">
        <v>81</v>
      </c>
      <c r="P2087" s="35">
        <f t="shared" si="97"/>
        <v>0.81</v>
      </c>
      <c r="Q2087" s="1">
        <f t="shared" ref="Q2087:Q2150" si="99">(P2087/PI())</f>
        <v>0.25783100780887047</v>
      </c>
      <c r="R2087" s="1">
        <v>6</v>
      </c>
      <c r="S2087" s="1">
        <v>3.6</v>
      </c>
      <c r="T2087" s="1">
        <f t="shared" si="98"/>
        <v>5.2210779081296274E-2</v>
      </c>
      <c r="U2087" s="1">
        <v>10</v>
      </c>
      <c r="V2087" s="1">
        <v>13</v>
      </c>
      <c r="W2087" s="1">
        <v>0</v>
      </c>
      <c r="X2087" s="1">
        <v>0</v>
      </c>
      <c r="Y2087" s="1">
        <v>0</v>
      </c>
      <c r="Z2087" s="1">
        <v>0</v>
      </c>
      <c r="AA2087" s="1">
        <v>0</v>
      </c>
      <c r="AB2087" s="1">
        <v>0</v>
      </c>
      <c r="AC2087" s="1" t="s">
        <v>41</v>
      </c>
      <c r="AD2087" s="1" t="s">
        <v>51</v>
      </c>
      <c r="AE2087" s="1" t="s">
        <v>40</v>
      </c>
      <c r="AF2087" s="3">
        <v>4758768.9276999999</v>
      </c>
      <c r="AG2087" s="3">
        <v>2525859.3069000002</v>
      </c>
      <c r="AH2087" s="3">
        <v>-75.193618999999998</v>
      </c>
      <c r="AI2087" s="3">
        <v>8.7525410000000008</v>
      </c>
    </row>
    <row r="2088" spans="1:35" ht="15.75" hidden="1" customHeight="1" x14ac:dyDescent="0.25">
      <c r="A2088" s="1" t="s">
        <v>109</v>
      </c>
      <c r="B2088" s="1" t="s">
        <v>135</v>
      </c>
      <c r="C2088" s="1" t="s">
        <v>136</v>
      </c>
      <c r="D2088" s="1">
        <v>43</v>
      </c>
      <c r="E2088" s="1" t="s">
        <v>40</v>
      </c>
      <c r="F2088" s="1" t="s">
        <v>48</v>
      </c>
      <c r="G2088" s="2">
        <v>45814</v>
      </c>
      <c r="H2088" s="4" t="s">
        <v>83</v>
      </c>
      <c r="I2088" s="1" t="s">
        <v>37</v>
      </c>
      <c r="J2088" s="1" t="s">
        <v>134</v>
      </c>
      <c r="K2088" s="1">
        <v>1</v>
      </c>
      <c r="L2088" s="1">
        <v>11</v>
      </c>
      <c r="M2088" s="1" t="s">
        <v>44</v>
      </c>
      <c r="N2088" s="1">
        <v>23</v>
      </c>
      <c r="O2088" s="1" t="s">
        <v>40</v>
      </c>
      <c r="P2088" s="35"/>
      <c r="Q2088" s="1"/>
      <c r="R2088" s="1">
        <v>2</v>
      </c>
      <c r="S2088" s="1" t="s">
        <v>40</v>
      </c>
      <c r="T2088" s="1">
        <f t="shared" si="98"/>
        <v>0</v>
      </c>
      <c r="U2088" s="1" t="s">
        <v>40</v>
      </c>
      <c r="V2088" s="1" t="s">
        <v>40</v>
      </c>
      <c r="W2088" s="1"/>
      <c r="X2088" s="1"/>
      <c r="Y2088" s="1"/>
      <c r="Z2088" s="1"/>
      <c r="AA2088" s="1"/>
      <c r="AB2088" s="1"/>
      <c r="AC2088" s="1" t="s">
        <v>41</v>
      </c>
      <c r="AD2088" s="1" t="s">
        <v>51</v>
      </c>
      <c r="AE2088" s="1" t="s">
        <v>40</v>
      </c>
    </row>
    <row r="2089" spans="1:35" ht="15.75" hidden="1" customHeight="1" x14ac:dyDescent="0.25">
      <c r="A2089" s="1" t="s">
        <v>109</v>
      </c>
      <c r="B2089" s="1" t="s">
        <v>135</v>
      </c>
      <c r="C2089" s="1" t="s">
        <v>136</v>
      </c>
      <c r="D2089" s="1">
        <v>43</v>
      </c>
      <c r="E2089" s="1" t="s">
        <v>40</v>
      </c>
      <c r="F2089" s="1" t="s">
        <v>48</v>
      </c>
      <c r="G2089" s="2">
        <v>45814</v>
      </c>
      <c r="H2089" s="4" t="s">
        <v>83</v>
      </c>
      <c r="I2089" s="1" t="s">
        <v>37</v>
      </c>
      <c r="J2089" s="1" t="s">
        <v>134</v>
      </c>
      <c r="K2089" s="1">
        <v>1</v>
      </c>
      <c r="L2089" s="1">
        <v>12</v>
      </c>
      <c r="M2089" s="1" t="s">
        <v>47</v>
      </c>
      <c r="N2089" s="1">
        <v>10</v>
      </c>
      <c r="O2089" s="1" t="s">
        <v>40</v>
      </c>
      <c r="P2089" s="35"/>
      <c r="Q2089" s="1"/>
      <c r="R2089" s="1">
        <v>0.15</v>
      </c>
      <c r="S2089" s="1" t="s">
        <v>40</v>
      </c>
      <c r="T2089" s="1">
        <f t="shared" si="98"/>
        <v>0</v>
      </c>
      <c r="U2089" s="1" t="s">
        <v>40</v>
      </c>
      <c r="V2089" s="1" t="s">
        <v>40</v>
      </c>
      <c r="W2089" s="1"/>
      <c r="X2089" s="1"/>
      <c r="Y2089" s="1"/>
      <c r="Z2089" s="1"/>
      <c r="AA2089" s="1"/>
      <c r="AB2089" s="1"/>
      <c r="AC2089" s="1" t="s">
        <v>41</v>
      </c>
      <c r="AD2089" s="1" t="s">
        <v>51</v>
      </c>
      <c r="AE2089" s="1" t="s">
        <v>40</v>
      </c>
    </row>
    <row r="2090" spans="1:35" ht="15.75" hidden="1" customHeight="1" x14ac:dyDescent="0.25">
      <c r="A2090" s="1" t="s">
        <v>109</v>
      </c>
      <c r="B2090" s="1" t="s">
        <v>135</v>
      </c>
      <c r="C2090" s="1" t="s">
        <v>136</v>
      </c>
      <c r="D2090" s="1">
        <v>43</v>
      </c>
      <c r="E2090" s="1" t="s">
        <v>40</v>
      </c>
      <c r="F2090" s="1" t="s">
        <v>48</v>
      </c>
      <c r="G2090" s="2">
        <v>45814</v>
      </c>
      <c r="H2090" s="4" t="s">
        <v>83</v>
      </c>
      <c r="I2090" s="1" t="s">
        <v>37</v>
      </c>
      <c r="J2090" s="1" t="s">
        <v>134</v>
      </c>
      <c r="K2090" s="1">
        <v>1</v>
      </c>
      <c r="L2090" s="1">
        <v>13</v>
      </c>
      <c r="M2090" s="1" t="s">
        <v>46</v>
      </c>
      <c r="N2090" s="1">
        <v>1</v>
      </c>
      <c r="O2090" s="1" t="s">
        <v>40</v>
      </c>
      <c r="P2090" s="35"/>
      <c r="Q2090" s="1"/>
      <c r="R2090" s="1">
        <v>0.34</v>
      </c>
      <c r="S2090" s="1" t="s">
        <v>40</v>
      </c>
      <c r="T2090" s="1">
        <f t="shared" si="98"/>
        <v>0</v>
      </c>
      <c r="U2090" s="1" t="s">
        <v>40</v>
      </c>
      <c r="V2090" s="1" t="s">
        <v>40</v>
      </c>
      <c r="W2090" s="1"/>
      <c r="X2090" s="1"/>
      <c r="Y2090" s="1"/>
      <c r="Z2090" s="1"/>
      <c r="AA2090" s="1"/>
      <c r="AB2090" s="1"/>
      <c r="AC2090" s="1" t="s">
        <v>41</v>
      </c>
      <c r="AD2090" s="1" t="s">
        <v>51</v>
      </c>
      <c r="AE2090" s="1" t="s">
        <v>40</v>
      </c>
    </row>
    <row r="2091" spans="1:35" ht="15.75" hidden="1" customHeight="1" x14ac:dyDescent="0.25">
      <c r="A2091" s="1" t="s">
        <v>109</v>
      </c>
      <c r="B2091" s="1" t="s">
        <v>135</v>
      </c>
      <c r="C2091" s="1" t="s">
        <v>136</v>
      </c>
      <c r="D2091" s="1">
        <v>43</v>
      </c>
      <c r="E2091" s="1">
        <v>1831</v>
      </c>
      <c r="F2091" s="1" t="s">
        <v>48</v>
      </c>
      <c r="G2091" s="2">
        <v>45814</v>
      </c>
      <c r="H2091" s="4" t="s">
        <v>83</v>
      </c>
      <c r="I2091" s="1" t="s">
        <v>37</v>
      </c>
      <c r="J2091" s="1" t="s">
        <v>134</v>
      </c>
      <c r="K2091" s="1">
        <v>2</v>
      </c>
      <c r="L2091" s="1">
        <v>14</v>
      </c>
      <c r="M2091" s="1" t="s">
        <v>52</v>
      </c>
      <c r="N2091" s="1" t="s">
        <v>40</v>
      </c>
      <c r="O2091" s="1">
        <v>51.5</v>
      </c>
      <c r="P2091" s="35">
        <f t="shared" ref="P2091:P2153" si="100">(O2091/100)</f>
        <v>0.51500000000000001</v>
      </c>
      <c r="Q2091" s="1">
        <f t="shared" si="99"/>
        <v>0.16392959138465221</v>
      </c>
      <c r="R2091" s="1">
        <v>3.8</v>
      </c>
      <c r="S2091" s="1">
        <v>0.35</v>
      </c>
      <c r="T2091" s="1">
        <f t="shared" si="98"/>
        <v>2.1105934890773972E-2</v>
      </c>
      <c r="U2091" s="1">
        <v>0</v>
      </c>
      <c r="V2091" s="1">
        <v>4</v>
      </c>
      <c r="W2091" s="1"/>
      <c r="X2091" s="1"/>
      <c r="Y2091" s="1"/>
      <c r="Z2091" s="1"/>
      <c r="AA2091" s="1"/>
      <c r="AB2091" s="1"/>
      <c r="AC2091" s="1" t="s">
        <v>41</v>
      </c>
      <c r="AD2091" s="1" t="s">
        <v>51</v>
      </c>
      <c r="AE2091" s="1" t="s">
        <v>40</v>
      </c>
      <c r="AF2091" s="3">
        <v>4758768.8918000003</v>
      </c>
      <c r="AG2091" s="3">
        <v>2525872.0252999999</v>
      </c>
      <c r="AH2091" s="3">
        <v>-75.193619999999996</v>
      </c>
      <c r="AI2091" s="3">
        <v>8.752656</v>
      </c>
    </row>
    <row r="2092" spans="1:35" ht="15.75" hidden="1" customHeight="1" x14ac:dyDescent="0.25">
      <c r="A2092" s="1" t="s">
        <v>109</v>
      </c>
      <c r="B2092" s="1" t="s">
        <v>135</v>
      </c>
      <c r="C2092" s="1" t="s">
        <v>136</v>
      </c>
      <c r="D2092" s="1">
        <v>43</v>
      </c>
      <c r="E2092" s="1">
        <v>1832</v>
      </c>
      <c r="F2092" s="1" t="s">
        <v>48</v>
      </c>
      <c r="G2092" s="2">
        <v>45814</v>
      </c>
      <c r="H2092" s="4" t="s">
        <v>83</v>
      </c>
      <c r="I2092" s="1" t="s">
        <v>37</v>
      </c>
      <c r="J2092" s="1" t="s">
        <v>134</v>
      </c>
      <c r="K2092" s="1">
        <v>2</v>
      </c>
      <c r="L2092" s="1">
        <v>15</v>
      </c>
      <c r="M2092" s="1" t="s">
        <v>52</v>
      </c>
      <c r="N2092" s="1" t="s">
        <v>40</v>
      </c>
      <c r="O2092" s="1">
        <v>49.6</v>
      </c>
      <c r="P2092" s="35">
        <f t="shared" si="100"/>
        <v>0.496</v>
      </c>
      <c r="Q2092" s="1">
        <f t="shared" si="99"/>
        <v>0.15788170354716019</v>
      </c>
      <c r="R2092" s="1">
        <v>3.5</v>
      </c>
      <c r="S2092" s="1">
        <v>0.5</v>
      </c>
      <c r="T2092" s="1">
        <f t="shared" si="98"/>
        <v>1.9577331239847867E-2</v>
      </c>
      <c r="U2092" s="1">
        <v>0</v>
      </c>
      <c r="V2092" s="1">
        <v>4</v>
      </c>
      <c r="W2092" s="1"/>
      <c r="X2092" s="1"/>
      <c r="Y2092" s="1"/>
      <c r="Z2092" s="1"/>
      <c r="AA2092" s="1"/>
      <c r="AB2092" s="1"/>
      <c r="AC2092" s="1" t="s">
        <v>41</v>
      </c>
      <c r="AD2092" s="1" t="s">
        <v>51</v>
      </c>
      <c r="AE2092" s="1" t="s">
        <v>40</v>
      </c>
      <c r="AF2092" s="3">
        <v>4758769.5537999999</v>
      </c>
      <c r="AG2092" s="3">
        <v>2525872.3531999998</v>
      </c>
      <c r="AH2092" s="3">
        <v>-75.193613999999997</v>
      </c>
      <c r="AI2092" s="3">
        <v>8.7526589999999995</v>
      </c>
    </row>
    <row r="2093" spans="1:35" ht="15.75" hidden="1" customHeight="1" x14ac:dyDescent="0.25">
      <c r="A2093" s="1" t="s">
        <v>109</v>
      </c>
      <c r="B2093" s="1" t="s">
        <v>135</v>
      </c>
      <c r="C2093" s="1" t="s">
        <v>136</v>
      </c>
      <c r="D2093" s="1">
        <v>43</v>
      </c>
      <c r="E2093" s="1" t="s">
        <v>40</v>
      </c>
      <c r="F2093" s="1" t="s">
        <v>48</v>
      </c>
      <c r="G2093" s="2">
        <v>45814</v>
      </c>
      <c r="H2093" s="4" t="s">
        <v>83</v>
      </c>
      <c r="I2093" s="1" t="s">
        <v>37</v>
      </c>
      <c r="J2093" s="1" t="s">
        <v>134</v>
      </c>
      <c r="K2093" s="1">
        <v>2</v>
      </c>
      <c r="L2093" s="1">
        <v>16</v>
      </c>
      <c r="M2093" s="1" t="s">
        <v>47</v>
      </c>
      <c r="N2093" s="1">
        <v>1</v>
      </c>
      <c r="O2093" s="1" t="s">
        <v>40</v>
      </c>
      <c r="P2093" s="35"/>
      <c r="Q2093" s="1"/>
      <c r="R2093" s="1">
        <v>0.13</v>
      </c>
      <c r="S2093" s="1" t="s">
        <v>40</v>
      </c>
      <c r="T2093" s="1">
        <f t="shared" si="98"/>
        <v>0</v>
      </c>
      <c r="U2093" s="1" t="s">
        <v>40</v>
      </c>
      <c r="V2093" s="1" t="s">
        <v>40</v>
      </c>
      <c r="W2093" s="1"/>
      <c r="X2093" s="1"/>
      <c r="Y2093" s="1"/>
      <c r="Z2093" s="1"/>
      <c r="AA2093" s="1"/>
      <c r="AB2093" s="1"/>
      <c r="AC2093" s="1" t="s">
        <v>41</v>
      </c>
      <c r="AD2093" s="1" t="s">
        <v>51</v>
      </c>
      <c r="AE2093" s="1" t="s">
        <v>40</v>
      </c>
    </row>
    <row r="2094" spans="1:35" ht="15.75" hidden="1" customHeight="1" x14ac:dyDescent="0.25">
      <c r="A2094" s="1" t="s">
        <v>109</v>
      </c>
      <c r="B2094" s="1" t="s">
        <v>135</v>
      </c>
      <c r="C2094" s="1" t="s">
        <v>136</v>
      </c>
      <c r="D2094" s="1">
        <v>43</v>
      </c>
      <c r="E2094" s="1" t="s">
        <v>40</v>
      </c>
      <c r="F2094" s="1" t="s">
        <v>48</v>
      </c>
      <c r="G2094" s="2">
        <v>45814</v>
      </c>
      <c r="H2094" s="4" t="s">
        <v>83</v>
      </c>
      <c r="I2094" s="1" t="s">
        <v>37</v>
      </c>
      <c r="J2094" s="1" t="s">
        <v>134</v>
      </c>
      <c r="K2094" s="1">
        <v>2</v>
      </c>
      <c r="L2094" s="1">
        <v>17</v>
      </c>
      <c r="M2094" s="1" t="s">
        <v>44</v>
      </c>
      <c r="N2094" s="1">
        <v>2</v>
      </c>
      <c r="O2094" s="1" t="s">
        <v>40</v>
      </c>
      <c r="P2094" s="35"/>
      <c r="Q2094" s="1"/>
      <c r="R2094" s="1">
        <v>0.4</v>
      </c>
      <c r="S2094" s="1" t="s">
        <v>40</v>
      </c>
      <c r="T2094" s="1">
        <f t="shared" si="98"/>
        <v>0</v>
      </c>
      <c r="U2094" s="1" t="s">
        <v>40</v>
      </c>
      <c r="V2094" s="1" t="s">
        <v>40</v>
      </c>
      <c r="W2094" s="1"/>
      <c r="X2094" s="1"/>
      <c r="Y2094" s="1"/>
      <c r="Z2094" s="1"/>
      <c r="AA2094" s="1"/>
      <c r="AB2094" s="1"/>
      <c r="AC2094" s="1" t="s">
        <v>41</v>
      </c>
      <c r="AD2094" s="1" t="s">
        <v>51</v>
      </c>
      <c r="AE2094" s="1" t="s">
        <v>40</v>
      </c>
    </row>
    <row r="2095" spans="1:35" ht="15.75" hidden="1" customHeight="1" x14ac:dyDescent="0.25">
      <c r="A2095" s="1" t="s">
        <v>109</v>
      </c>
      <c r="B2095" s="1" t="s">
        <v>135</v>
      </c>
      <c r="C2095" s="1" t="s">
        <v>136</v>
      </c>
      <c r="D2095" s="1">
        <v>43</v>
      </c>
      <c r="E2095" s="1">
        <v>1834</v>
      </c>
      <c r="F2095" s="1" t="s">
        <v>48</v>
      </c>
      <c r="G2095" s="2">
        <v>45814</v>
      </c>
      <c r="H2095" s="4" t="s">
        <v>83</v>
      </c>
      <c r="I2095" s="1" t="s">
        <v>37</v>
      </c>
      <c r="J2095" s="1" t="s">
        <v>134</v>
      </c>
      <c r="K2095" s="1">
        <v>3</v>
      </c>
      <c r="L2095" s="1">
        <v>18</v>
      </c>
      <c r="M2095" s="1" t="s">
        <v>54</v>
      </c>
      <c r="N2095" s="1" t="s">
        <v>40</v>
      </c>
      <c r="O2095" s="1">
        <v>51</v>
      </c>
      <c r="P2095" s="35">
        <f t="shared" si="100"/>
        <v>0.51</v>
      </c>
      <c r="Q2095" s="1">
        <f t="shared" si="99"/>
        <v>0.16233804195373325</v>
      </c>
      <c r="R2095" s="1">
        <v>3.4</v>
      </c>
      <c r="S2095" s="1">
        <v>2.1</v>
      </c>
      <c r="T2095" s="1">
        <f t="shared" si="98"/>
        <v>2.0698100349100988E-2</v>
      </c>
      <c r="U2095" s="1">
        <v>0</v>
      </c>
      <c r="V2095" s="1">
        <v>2</v>
      </c>
      <c r="W2095" s="1"/>
      <c r="X2095" s="1"/>
      <c r="Y2095" s="1"/>
      <c r="Z2095" s="1"/>
      <c r="AA2095" s="1"/>
      <c r="AB2095" s="1"/>
      <c r="AC2095" s="1" t="s">
        <v>41</v>
      </c>
      <c r="AD2095" s="1" t="s">
        <v>51</v>
      </c>
      <c r="AE2095" s="1" t="s">
        <v>40</v>
      </c>
      <c r="AF2095" s="3">
        <v>4758767.9150999999</v>
      </c>
      <c r="AG2095" s="3">
        <v>2525874.3535000002</v>
      </c>
      <c r="AH2095" s="3">
        <v>-75.193629000000001</v>
      </c>
      <c r="AI2095" s="3">
        <v>8.7526770010000003</v>
      </c>
    </row>
    <row r="2096" spans="1:35" ht="15.75" customHeight="1" x14ac:dyDescent="0.25">
      <c r="A2096" s="1" t="s">
        <v>109</v>
      </c>
      <c r="B2096" s="1" t="s">
        <v>135</v>
      </c>
      <c r="C2096" s="1" t="s">
        <v>136</v>
      </c>
      <c r="D2096" s="1">
        <v>43</v>
      </c>
      <c r="E2096" s="1">
        <v>1833</v>
      </c>
      <c r="F2096" s="1" t="s">
        <v>48</v>
      </c>
      <c r="G2096" s="2">
        <v>45814</v>
      </c>
      <c r="H2096" s="4" t="s">
        <v>83</v>
      </c>
      <c r="I2096" s="1" t="s">
        <v>37</v>
      </c>
      <c r="J2096" s="1" t="s">
        <v>134</v>
      </c>
      <c r="K2096" s="1">
        <v>3</v>
      </c>
      <c r="L2096" s="1">
        <v>19</v>
      </c>
      <c r="M2096" s="1" t="s">
        <v>39</v>
      </c>
      <c r="N2096" s="1" t="s">
        <v>40</v>
      </c>
      <c r="O2096" s="1">
        <v>64.2</v>
      </c>
      <c r="P2096" s="35">
        <f t="shared" si="100"/>
        <v>0.64200000000000002</v>
      </c>
      <c r="Q2096" s="1">
        <f t="shared" si="99"/>
        <v>0.20435494692999362</v>
      </c>
      <c r="R2096" s="1">
        <v>8.5</v>
      </c>
      <c r="S2096" s="1">
        <v>6</v>
      </c>
      <c r="T2096" s="1">
        <f t="shared" si="98"/>
        <v>3.2798968982263976E-2</v>
      </c>
      <c r="U2096" s="1">
        <v>11</v>
      </c>
      <c r="V2096" s="1">
        <v>14</v>
      </c>
      <c r="W2096" s="1">
        <v>1</v>
      </c>
      <c r="X2096" s="1">
        <v>0</v>
      </c>
      <c r="Y2096" s="1">
        <v>0</v>
      </c>
      <c r="Z2096" s="1">
        <v>0</v>
      </c>
      <c r="AA2096" s="1">
        <v>0</v>
      </c>
      <c r="AB2096" s="1">
        <v>2</v>
      </c>
      <c r="AC2096" s="1" t="s">
        <v>41</v>
      </c>
      <c r="AD2096" s="1" t="s">
        <v>51</v>
      </c>
      <c r="AE2096" s="1" t="s">
        <v>40</v>
      </c>
      <c r="AF2096" s="3">
        <v>4758759.6460999995</v>
      </c>
      <c r="AG2096" s="3">
        <v>2525871.4155999999</v>
      </c>
      <c r="AH2096" s="3">
        <v>-75.193703999999997</v>
      </c>
      <c r="AI2096" s="3">
        <v>8.7526499999999992</v>
      </c>
    </row>
    <row r="2097" spans="1:35" ht="15.75" customHeight="1" x14ac:dyDescent="0.25">
      <c r="A2097" s="1" t="s">
        <v>109</v>
      </c>
      <c r="B2097" s="1" t="s">
        <v>135</v>
      </c>
      <c r="C2097" s="1" t="s">
        <v>136</v>
      </c>
      <c r="D2097" s="1">
        <v>43</v>
      </c>
      <c r="E2097" s="1">
        <v>1835</v>
      </c>
      <c r="F2097" s="1" t="s">
        <v>48</v>
      </c>
      <c r="G2097" s="2">
        <v>45814</v>
      </c>
      <c r="H2097" s="4" t="s">
        <v>83</v>
      </c>
      <c r="I2097" s="1" t="s">
        <v>37</v>
      </c>
      <c r="J2097" s="1" t="s">
        <v>134</v>
      </c>
      <c r="K2097" s="1">
        <v>3</v>
      </c>
      <c r="L2097" s="1">
        <v>20</v>
      </c>
      <c r="M2097" s="1" t="s">
        <v>39</v>
      </c>
      <c r="N2097" s="1" t="s">
        <v>40</v>
      </c>
      <c r="O2097" s="1">
        <v>69.400000000000006</v>
      </c>
      <c r="P2097" s="35">
        <f t="shared" si="100"/>
        <v>0.69400000000000006</v>
      </c>
      <c r="Q2097" s="1">
        <f t="shared" si="99"/>
        <v>0.22090706101155075</v>
      </c>
      <c r="R2097" s="1">
        <v>7.5</v>
      </c>
      <c r="S2097" s="1">
        <v>5.5</v>
      </c>
      <c r="T2097" s="1">
        <f t="shared" si="98"/>
        <v>3.8327375085504059E-2</v>
      </c>
      <c r="U2097" s="1">
        <v>10</v>
      </c>
      <c r="V2097" s="1">
        <v>13</v>
      </c>
      <c r="W2097" s="1">
        <v>0</v>
      </c>
      <c r="X2097" s="1">
        <v>0</v>
      </c>
      <c r="Y2097" s="1">
        <v>0</v>
      </c>
      <c r="Z2097" s="1">
        <v>0</v>
      </c>
      <c r="AA2097" s="1">
        <v>0</v>
      </c>
      <c r="AB2097" s="1">
        <v>0</v>
      </c>
      <c r="AC2097" s="1" t="s">
        <v>41</v>
      </c>
      <c r="AD2097" s="1" t="s">
        <v>51</v>
      </c>
      <c r="AE2097" s="1" t="s">
        <v>40</v>
      </c>
      <c r="AF2097" s="3">
        <v>4758763.2845999999</v>
      </c>
      <c r="AG2097" s="3">
        <v>2525872.7215</v>
      </c>
      <c r="AH2097" s="3">
        <v>-75.193670999999995</v>
      </c>
      <c r="AI2097" s="3">
        <v>8.7526620000000008</v>
      </c>
    </row>
    <row r="2098" spans="1:35" ht="15.75" customHeight="1" x14ac:dyDescent="0.25">
      <c r="A2098" s="1" t="s">
        <v>109</v>
      </c>
      <c r="B2098" s="1" t="s">
        <v>135</v>
      </c>
      <c r="C2098" s="1" t="s">
        <v>136</v>
      </c>
      <c r="D2098" s="1">
        <v>43</v>
      </c>
      <c r="E2098" s="1">
        <v>1836</v>
      </c>
      <c r="F2098" s="1" t="s">
        <v>48</v>
      </c>
      <c r="G2098" s="2">
        <v>45814</v>
      </c>
      <c r="H2098" s="4" t="s">
        <v>83</v>
      </c>
      <c r="I2098" s="1" t="s">
        <v>37</v>
      </c>
      <c r="J2098" s="1" t="s">
        <v>134</v>
      </c>
      <c r="K2098" s="1">
        <v>3</v>
      </c>
      <c r="L2098" s="1">
        <v>21</v>
      </c>
      <c r="M2098" s="1" t="s">
        <v>56</v>
      </c>
      <c r="N2098" s="1" t="s">
        <v>40</v>
      </c>
      <c r="O2098" s="1">
        <v>34.5</v>
      </c>
      <c r="P2098" s="35">
        <f t="shared" si="100"/>
        <v>0.34499999999999997</v>
      </c>
      <c r="Q2098" s="1">
        <f t="shared" si="99"/>
        <v>0.10981691073340778</v>
      </c>
      <c r="R2098" s="1">
        <v>3.6</v>
      </c>
      <c r="S2098" s="1">
        <v>0.7</v>
      </c>
      <c r="T2098" s="1">
        <f t="shared" si="98"/>
        <v>9.4717085507564202E-3</v>
      </c>
      <c r="U2098" s="1">
        <v>1</v>
      </c>
      <c r="V2098" s="1">
        <v>4</v>
      </c>
      <c r="W2098" s="1"/>
      <c r="X2098" s="1"/>
      <c r="Y2098" s="1"/>
      <c r="Z2098" s="1"/>
      <c r="AA2098" s="1"/>
      <c r="AB2098" s="1"/>
      <c r="AC2098" s="1" t="s">
        <v>41</v>
      </c>
      <c r="AD2098" s="1" t="s">
        <v>51</v>
      </c>
      <c r="AE2098" s="1" t="s">
        <v>40</v>
      </c>
      <c r="AF2098" s="3">
        <v>4758761.8465999998</v>
      </c>
      <c r="AG2098" s="3">
        <v>2525871.4027999998</v>
      </c>
      <c r="AH2098" s="3">
        <v>-75.193684000000005</v>
      </c>
      <c r="AI2098" s="3">
        <v>8.7526499999999992</v>
      </c>
    </row>
    <row r="2099" spans="1:35" ht="15.75" customHeight="1" x14ac:dyDescent="0.25">
      <c r="A2099" s="1" t="s">
        <v>109</v>
      </c>
      <c r="B2099" s="1" t="s">
        <v>135</v>
      </c>
      <c r="C2099" s="1" t="s">
        <v>136</v>
      </c>
      <c r="D2099" s="1">
        <v>43</v>
      </c>
      <c r="E2099" s="1">
        <v>1837</v>
      </c>
      <c r="F2099" s="1" t="s">
        <v>48</v>
      </c>
      <c r="G2099" s="2">
        <v>45814</v>
      </c>
      <c r="H2099" s="4" t="s">
        <v>83</v>
      </c>
      <c r="I2099" s="1" t="s">
        <v>37</v>
      </c>
      <c r="J2099" s="1" t="s">
        <v>134</v>
      </c>
      <c r="K2099" s="1">
        <v>3</v>
      </c>
      <c r="L2099" s="1">
        <v>22</v>
      </c>
      <c r="M2099" s="1" t="s">
        <v>54</v>
      </c>
      <c r="N2099" s="1" t="s">
        <v>40</v>
      </c>
      <c r="O2099" s="1">
        <v>58.3</v>
      </c>
      <c r="P2099" s="35">
        <f t="shared" si="100"/>
        <v>0.58299999999999996</v>
      </c>
      <c r="Q2099" s="1">
        <f t="shared" si="99"/>
        <v>0.18557466364514996</v>
      </c>
      <c r="R2099" s="1">
        <v>4</v>
      </c>
      <c r="S2099" s="1">
        <v>1.9</v>
      </c>
      <c r="T2099" s="1">
        <f t="shared" ref="T2099:T2162" si="101">(PI()/4)*Q2099*Q2099</f>
        <v>2.7047507226280604E-2</v>
      </c>
      <c r="U2099" s="1">
        <v>2</v>
      </c>
      <c r="V2099" s="1">
        <v>5</v>
      </c>
      <c r="W2099" s="1"/>
      <c r="X2099" s="1"/>
      <c r="Y2099" s="1"/>
      <c r="Z2099" s="1"/>
      <c r="AA2099" s="1"/>
      <c r="AB2099" s="1"/>
      <c r="AC2099" s="1" t="s">
        <v>41</v>
      </c>
      <c r="AD2099" s="1" t="s">
        <v>51</v>
      </c>
      <c r="AE2099" s="1" t="s">
        <v>40</v>
      </c>
      <c r="AF2099" s="3">
        <v>4758761.5307</v>
      </c>
      <c r="AG2099" s="3">
        <v>2525873.8377</v>
      </c>
      <c r="AH2099" s="3">
        <v>-75.193686999999997</v>
      </c>
      <c r="AI2099" s="3">
        <v>8.7526720000000005</v>
      </c>
    </row>
    <row r="2100" spans="1:35" ht="15.75" customHeight="1" x14ac:dyDescent="0.25">
      <c r="A2100" s="1" t="s">
        <v>109</v>
      </c>
      <c r="B2100" s="1" t="s">
        <v>135</v>
      </c>
      <c r="C2100" s="1" t="s">
        <v>136</v>
      </c>
      <c r="D2100" s="1">
        <v>43</v>
      </c>
      <c r="E2100" s="1">
        <v>1838</v>
      </c>
      <c r="F2100" s="1" t="s">
        <v>48</v>
      </c>
      <c r="G2100" s="2">
        <v>45814</v>
      </c>
      <c r="H2100" s="4" t="s">
        <v>83</v>
      </c>
      <c r="I2100" s="1" t="s">
        <v>37</v>
      </c>
      <c r="J2100" s="1" t="s">
        <v>134</v>
      </c>
      <c r="K2100" s="1">
        <v>3</v>
      </c>
      <c r="L2100" s="1">
        <v>23</v>
      </c>
      <c r="M2100" s="1" t="s">
        <v>56</v>
      </c>
      <c r="N2100" s="1" t="s">
        <v>40</v>
      </c>
      <c r="O2100" s="1">
        <v>48</v>
      </c>
      <c r="P2100" s="35">
        <f t="shared" si="100"/>
        <v>0.48</v>
      </c>
      <c r="Q2100" s="1">
        <f t="shared" si="99"/>
        <v>0.15278874536821951</v>
      </c>
      <c r="R2100" s="1">
        <v>3.5</v>
      </c>
      <c r="S2100" s="1">
        <v>0.9</v>
      </c>
      <c r="T2100" s="1">
        <f t="shared" si="101"/>
        <v>1.8334649444186342E-2</v>
      </c>
      <c r="U2100" s="1">
        <v>3</v>
      </c>
      <c r="V2100" s="1">
        <v>6</v>
      </c>
      <c r="W2100" s="1"/>
      <c r="X2100" s="1"/>
      <c r="Y2100" s="1"/>
      <c r="Z2100" s="1"/>
      <c r="AA2100" s="1"/>
      <c r="AB2100" s="1"/>
      <c r="AC2100" s="1" t="s">
        <v>41</v>
      </c>
      <c r="AD2100" s="1" t="s">
        <v>51</v>
      </c>
      <c r="AE2100" s="1" t="s">
        <v>40</v>
      </c>
      <c r="AF2100" s="3">
        <v>4758762.1708000004</v>
      </c>
      <c r="AG2100" s="3">
        <v>2525870.4056000002</v>
      </c>
      <c r="AH2100" s="3">
        <v>-75.193680999999998</v>
      </c>
      <c r="AI2100" s="3">
        <v>8.7526410000000006</v>
      </c>
    </row>
    <row r="2101" spans="1:35" ht="15.75" customHeight="1" x14ac:dyDescent="0.25">
      <c r="A2101" s="1" t="s">
        <v>109</v>
      </c>
      <c r="B2101" s="1" t="s">
        <v>135</v>
      </c>
      <c r="C2101" s="1" t="s">
        <v>136</v>
      </c>
      <c r="D2101" s="1">
        <v>43</v>
      </c>
      <c r="E2101" s="1">
        <v>1839</v>
      </c>
      <c r="F2101" s="1" t="s">
        <v>48</v>
      </c>
      <c r="G2101" s="2">
        <v>45814</v>
      </c>
      <c r="H2101" s="4" t="s">
        <v>83</v>
      </c>
      <c r="I2101" s="1" t="s">
        <v>37</v>
      </c>
      <c r="J2101" s="1" t="s">
        <v>134</v>
      </c>
      <c r="K2101" s="1">
        <v>3</v>
      </c>
      <c r="L2101" s="1">
        <v>24</v>
      </c>
      <c r="M2101" s="1" t="s">
        <v>39</v>
      </c>
      <c r="N2101" s="1" t="s">
        <v>40</v>
      </c>
      <c r="O2101" s="1">
        <v>68.5</v>
      </c>
      <c r="P2101" s="35">
        <f t="shared" si="100"/>
        <v>0.68500000000000005</v>
      </c>
      <c r="Q2101" s="1">
        <f t="shared" si="99"/>
        <v>0.21804227203589663</v>
      </c>
      <c r="R2101" s="1">
        <v>8.3000000000000007</v>
      </c>
      <c r="S2101" s="1">
        <v>6</v>
      </c>
      <c r="T2101" s="1">
        <f t="shared" si="101"/>
        <v>3.7339739086147301E-2</v>
      </c>
      <c r="U2101" s="1">
        <v>14</v>
      </c>
      <c r="V2101" s="1">
        <v>17</v>
      </c>
      <c r="W2101" s="1">
        <v>2</v>
      </c>
      <c r="X2101" s="1">
        <v>0</v>
      </c>
      <c r="Y2101" s="1">
        <v>0</v>
      </c>
      <c r="Z2101" s="1">
        <v>0</v>
      </c>
      <c r="AA2101" s="1">
        <v>0</v>
      </c>
      <c r="AB2101" s="1">
        <v>1</v>
      </c>
      <c r="AC2101" s="1" t="s">
        <v>41</v>
      </c>
      <c r="AD2101" s="1" t="s">
        <v>51</v>
      </c>
      <c r="AE2101" s="1" t="s">
        <v>40</v>
      </c>
      <c r="AF2101" s="3">
        <v>4758757.6638000002</v>
      </c>
      <c r="AG2101" s="3">
        <v>2525871.0954</v>
      </c>
      <c r="AH2101" s="3">
        <v>-75.193721999999994</v>
      </c>
      <c r="AI2101" s="3">
        <v>8.7526469999999996</v>
      </c>
    </row>
    <row r="2102" spans="1:35" ht="15.75" customHeight="1" x14ac:dyDescent="0.25">
      <c r="A2102" s="1" t="s">
        <v>109</v>
      </c>
      <c r="B2102" s="1" t="s">
        <v>135</v>
      </c>
      <c r="C2102" s="1" t="s">
        <v>136</v>
      </c>
      <c r="D2102" s="1">
        <v>43</v>
      </c>
      <c r="E2102" s="1">
        <v>1840</v>
      </c>
      <c r="F2102" s="1" t="s">
        <v>48</v>
      </c>
      <c r="G2102" s="2">
        <v>45814</v>
      </c>
      <c r="H2102" s="4" t="s">
        <v>83</v>
      </c>
      <c r="I2102" s="1" t="s">
        <v>37</v>
      </c>
      <c r="J2102" s="1" t="s">
        <v>134</v>
      </c>
      <c r="K2102" s="1">
        <v>3</v>
      </c>
      <c r="L2102" s="1">
        <v>25</v>
      </c>
      <c r="M2102" s="1" t="s">
        <v>54</v>
      </c>
      <c r="N2102" s="1" t="s">
        <v>40</v>
      </c>
      <c r="O2102" s="1">
        <v>51.5</v>
      </c>
      <c r="P2102" s="35">
        <f t="shared" si="100"/>
        <v>0.51500000000000001</v>
      </c>
      <c r="Q2102" s="1">
        <f t="shared" si="99"/>
        <v>0.16392959138465221</v>
      </c>
      <c r="R2102" s="1">
        <v>3.6</v>
      </c>
      <c r="S2102" s="1">
        <v>1</v>
      </c>
      <c r="T2102" s="1">
        <f t="shared" si="101"/>
        <v>2.1105934890773972E-2</v>
      </c>
      <c r="U2102" s="1">
        <v>3</v>
      </c>
      <c r="V2102" s="1">
        <v>6</v>
      </c>
      <c r="W2102" s="1"/>
      <c r="X2102" s="1"/>
      <c r="Y2102" s="1"/>
      <c r="Z2102" s="1"/>
      <c r="AA2102" s="1"/>
      <c r="AB2102" s="1"/>
      <c r="AC2102" s="1" t="s">
        <v>41</v>
      </c>
      <c r="AD2102" s="1" t="s">
        <v>51</v>
      </c>
      <c r="AE2102" s="1" t="s">
        <v>40</v>
      </c>
      <c r="AF2102" s="3">
        <v>4758759.1602999996</v>
      </c>
      <c r="AG2102" s="3">
        <v>2525863.5663999999</v>
      </c>
      <c r="AH2102" s="3">
        <v>-75.193708000000001</v>
      </c>
      <c r="AI2102" s="3">
        <v>8.7525790010000009</v>
      </c>
    </row>
    <row r="2103" spans="1:35" ht="15.75" hidden="1" customHeight="1" x14ac:dyDescent="0.25">
      <c r="A2103" s="1" t="s">
        <v>109</v>
      </c>
      <c r="B2103" s="1" t="s">
        <v>135</v>
      </c>
      <c r="C2103" s="1" t="s">
        <v>136</v>
      </c>
      <c r="D2103" s="1">
        <v>43</v>
      </c>
      <c r="E2103" s="1">
        <v>1842</v>
      </c>
      <c r="F2103" s="1" t="s">
        <v>48</v>
      </c>
      <c r="G2103" s="2">
        <v>45814</v>
      </c>
      <c r="H2103" s="4" t="s">
        <v>83</v>
      </c>
      <c r="I2103" s="1" t="s">
        <v>37</v>
      </c>
      <c r="J2103" s="1" t="s">
        <v>134</v>
      </c>
      <c r="K2103" s="1">
        <v>3</v>
      </c>
      <c r="L2103" s="1">
        <v>26</v>
      </c>
      <c r="M2103" s="1" t="s">
        <v>52</v>
      </c>
      <c r="N2103" s="1" t="s">
        <v>40</v>
      </c>
      <c r="O2103" s="1">
        <v>56</v>
      </c>
      <c r="P2103" s="35">
        <f t="shared" si="100"/>
        <v>0.56000000000000005</v>
      </c>
      <c r="Q2103" s="1">
        <f t="shared" si="99"/>
        <v>0.17825353626292281</v>
      </c>
      <c r="R2103" s="1">
        <v>3</v>
      </c>
      <c r="S2103" s="1">
        <v>0.45</v>
      </c>
      <c r="T2103" s="1">
        <f t="shared" si="101"/>
        <v>2.4955495076809196E-2</v>
      </c>
      <c r="U2103" s="1">
        <v>0</v>
      </c>
      <c r="V2103" s="1">
        <v>3</v>
      </c>
      <c r="W2103" s="1"/>
      <c r="X2103" s="1"/>
      <c r="Y2103" s="1"/>
      <c r="Z2103" s="1"/>
      <c r="AA2103" s="1"/>
      <c r="AB2103" s="1"/>
      <c r="AC2103" s="1" t="s">
        <v>41</v>
      </c>
      <c r="AD2103" s="1" t="s">
        <v>51</v>
      </c>
      <c r="AE2103" s="1" t="s">
        <v>40</v>
      </c>
      <c r="AF2103" s="3">
        <v>4758755.8828999996</v>
      </c>
      <c r="AG2103" s="3">
        <v>2525867.5668000001</v>
      </c>
      <c r="AH2103" s="3">
        <v>-75.193737999999996</v>
      </c>
      <c r="AI2103" s="3">
        <v>8.7526150000000005</v>
      </c>
    </row>
    <row r="2104" spans="1:35" ht="15.75" hidden="1" customHeight="1" x14ac:dyDescent="0.25">
      <c r="A2104" s="1" t="s">
        <v>109</v>
      </c>
      <c r="B2104" s="1" t="s">
        <v>135</v>
      </c>
      <c r="C2104" s="1" t="s">
        <v>136</v>
      </c>
      <c r="D2104" s="1">
        <v>43</v>
      </c>
      <c r="E2104" s="1" t="s">
        <v>40</v>
      </c>
      <c r="F2104" s="1" t="s">
        <v>48</v>
      </c>
      <c r="G2104" s="2">
        <v>45814</v>
      </c>
      <c r="H2104" s="4" t="s">
        <v>83</v>
      </c>
      <c r="I2104" s="1" t="s">
        <v>37</v>
      </c>
      <c r="J2104" s="1" t="s">
        <v>134</v>
      </c>
      <c r="K2104" s="1">
        <v>3</v>
      </c>
      <c r="L2104" s="1">
        <v>27</v>
      </c>
      <c r="M2104" s="1" t="s">
        <v>47</v>
      </c>
      <c r="N2104" s="1">
        <v>6</v>
      </c>
      <c r="O2104" s="1" t="s">
        <v>40</v>
      </c>
      <c r="P2104" s="35"/>
      <c r="Q2104" s="1"/>
      <c r="R2104" s="1">
        <v>0.15</v>
      </c>
      <c r="S2104" s="1" t="s">
        <v>40</v>
      </c>
      <c r="T2104" s="1">
        <f t="shared" si="101"/>
        <v>0</v>
      </c>
      <c r="U2104" s="1" t="s">
        <v>40</v>
      </c>
      <c r="V2104" s="1" t="s">
        <v>40</v>
      </c>
      <c r="W2104" s="1"/>
      <c r="X2104" s="1"/>
      <c r="Y2104" s="1"/>
      <c r="Z2104" s="1"/>
      <c r="AA2104" s="1"/>
      <c r="AB2104" s="1"/>
      <c r="AC2104" s="1" t="s">
        <v>41</v>
      </c>
      <c r="AD2104" s="1" t="s">
        <v>51</v>
      </c>
      <c r="AE2104" s="1" t="s">
        <v>40</v>
      </c>
    </row>
    <row r="2105" spans="1:35" ht="15.75" hidden="1" customHeight="1" x14ac:dyDescent="0.25">
      <c r="A2105" s="1" t="s">
        <v>109</v>
      </c>
      <c r="B2105" s="1" t="s">
        <v>135</v>
      </c>
      <c r="C2105" s="1" t="s">
        <v>136</v>
      </c>
      <c r="D2105" s="1">
        <v>43</v>
      </c>
      <c r="E2105" s="1" t="s">
        <v>40</v>
      </c>
      <c r="F2105" s="1" t="s">
        <v>48</v>
      </c>
      <c r="G2105" s="2">
        <v>45814</v>
      </c>
      <c r="H2105" s="4" t="s">
        <v>83</v>
      </c>
      <c r="I2105" s="1" t="s">
        <v>37</v>
      </c>
      <c r="J2105" s="1" t="s">
        <v>134</v>
      </c>
      <c r="K2105" s="1">
        <v>3</v>
      </c>
      <c r="L2105" s="1">
        <v>28</v>
      </c>
      <c r="M2105" s="1" t="s">
        <v>46</v>
      </c>
      <c r="N2105" s="1">
        <v>1</v>
      </c>
      <c r="O2105" s="1" t="s">
        <v>40</v>
      </c>
      <c r="P2105" s="35"/>
      <c r="Q2105" s="1"/>
      <c r="R2105" s="1">
        <v>0.3</v>
      </c>
      <c r="S2105" s="1" t="s">
        <v>40</v>
      </c>
      <c r="T2105" s="1">
        <f t="shared" si="101"/>
        <v>0</v>
      </c>
      <c r="U2105" s="1" t="s">
        <v>40</v>
      </c>
      <c r="V2105" s="1" t="s">
        <v>40</v>
      </c>
      <c r="W2105" s="1"/>
      <c r="X2105" s="1"/>
      <c r="Y2105" s="1"/>
      <c r="Z2105" s="1"/>
      <c r="AA2105" s="1"/>
      <c r="AB2105" s="1"/>
      <c r="AC2105" s="1" t="s">
        <v>41</v>
      </c>
      <c r="AD2105" s="1" t="s">
        <v>51</v>
      </c>
      <c r="AE2105" s="1" t="s">
        <v>40</v>
      </c>
    </row>
    <row r="2106" spans="1:35" ht="15.75" hidden="1" customHeight="1" x14ac:dyDescent="0.25">
      <c r="A2106" s="1" t="s">
        <v>109</v>
      </c>
      <c r="B2106" s="1" t="s">
        <v>135</v>
      </c>
      <c r="C2106" s="1" t="s">
        <v>136</v>
      </c>
      <c r="D2106" s="1">
        <v>43</v>
      </c>
      <c r="E2106" s="1" t="s">
        <v>40</v>
      </c>
      <c r="F2106" s="1" t="s">
        <v>48</v>
      </c>
      <c r="G2106" s="2">
        <v>45814</v>
      </c>
      <c r="H2106" s="4" t="s">
        <v>83</v>
      </c>
      <c r="I2106" s="1" t="s">
        <v>37</v>
      </c>
      <c r="J2106" s="1" t="s">
        <v>134</v>
      </c>
      <c r="K2106" s="1">
        <v>3</v>
      </c>
      <c r="L2106" s="1">
        <v>29</v>
      </c>
      <c r="M2106" s="1" t="s">
        <v>44</v>
      </c>
      <c r="N2106" s="1">
        <v>11</v>
      </c>
      <c r="O2106" s="1" t="s">
        <v>40</v>
      </c>
      <c r="P2106" s="35"/>
      <c r="Q2106" s="1"/>
      <c r="R2106" s="1">
        <v>1</v>
      </c>
      <c r="S2106" s="1" t="s">
        <v>40</v>
      </c>
      <c r="T2106" s="1">
        <f t="shared" si="101"/>
        <v>0</v>
      </c>
      <c r="U2106" s="1" t="s">
        <v>40</v>
      </c>
      <c r="V2106" s="1" t="s">
        <v>40</v>
      </c>
      <c r="W2106" s="1"/>
      <c r="X2106" s="1"/>
      <c r="Y2106" s="1"/>
      <c r="Z2106" s="1"/>
      <c r="AA2106" s="1"/>
      <c r="AB2106" s="1"/>
      <c r="AC2106" s="1" t="s">
        <v>41</v>
      </c>
      <c r="AD2106" s="1" t="s">
        <v>51</v>
      </c>
      <c r="AE2106" s="1" t="s">
        <v>40</v>
      </c>
    </row>
    <row r="2107" spans="1:35" ht="15.75" hidden="1" customHeight="1" x14ac:dyDescent="0.25">
      <c r="A2107" s="1" t="s">
        <v>109</v>
      </c>
      <c r="B2107" s="1" t="s">
        <v>135</v>
      </c>
      <c r="C2107" s="1" t="s">
        <v>136</v>
      </c>
      <c r="D2107" s="1">
        <v>43</v>
      </c>
      <c r="E2107" s="1">
        <v>1841</v>
      </c>
      <c r="F2107" s="1" t="s">
        <v>48</v>
      </c>
      <c r="G2107" s="2">
        <v>45814</v>
      </c>
      <c r="H2107" s="4" t="s">
        <v>83</v>
      </c>
      <c r="I2107" s="1" t="s">
        <v>37</v>
      </c>
      <c r="J2107" s="1" t="s">
        <v>134</v>
      </c>
      <c r="K2107" s="1">
        <v>4</v>
      </c>
      <c r="L2107" s="1">
        <v>30</v>
      </c>
      <c r="M2107" s="1" t="s">
        <v>52</v>
      </c>
      <c r="N2107" s="1" t="s">
        <v>40</v>
      </c>
      <c r="O2107" s="1">
        <v>40</v>
      </c>
      <c r="P2107" s="35">
        <f t="shared" si="100"/>
        <v>0.4</v>
      </c>
      <c r="Q2107" s="1">
        <f t="shared" si="99"/>
        <v>0.12732395447351627</v>
      </c>
      <c r="R2107" s="1">
        <v>3.6</v>
      </c>
      <c r="S2107" s="1">
        <v>0.2</v>
      </c>
      <c r="T2107" s="1">
        <f t="shared" si="101"/>
        <v>1.2732395447351627E-2</v>
      </c>
      <c r="U2107" s="1">
        <v>0</v>
      </c>
      <c r="V2107" s="1">
        <v>3</v>
      </c>
      <c r="W2107" s="1"/>
      <c r="X2107" s="1"/>
      <c r="Y2107" s="1"/>
      <c r="Z2107" s="1"/>
      <c r="AA2107" s="1"/>
      <c r="AB2107" s="1"/>
      <c r="AC2107" s="1" t="s">
        <v>41</v>
      </c>
      <c r="AD2107" s="1" t="s">
        <v>51</v>
      </c>
      <c r="AE2107" s="1" t="s">
        <v>40</v>
      </c>
      <c r="AF2107" s="3">
        <v>4758767.8093999997</v>
      </c>
      <c r="AG2107" s="3">
        <v>2525856.2168000001</v>
      </c>
      <c r="AH2107" s="3">
        <v>-75.193629000000001</v>
      </c>
      <c r="AI2107" s="3">
        <v>8.7525130000000004</v>
      </c>
    </row>
    <row r="2108" spans="1:35" ht="15.75" hidden="1" customHeight="1" x14ac:dyDescent="0.25">
      <c r="A2108" s="1" t="s">
        <v>109</v>
      </c>
      <c r="B2108" s="1" t="s">
        <v>135</v>
      </c>
      <c r="C2108" s="1" t="s">
        <v>136</v>
      </c>
      <c r="D2108" s="1">
        <v>43</v>
      </c>
      <c r="E2108" s="1">
        <v>1843</v>
      </c>
      <c r="F2108" s="1" t="s">
        <v>48</v>
      </c>
      <c r="G2108" s="2">
        <v>45814</v>
      </c>
      <c r="H2108" s="4" t="s">
        <v>83</v>
      </c>
      <c r="I2108" s="1" t="s">
        <v>37</v>
      </c>
      <c r="J2108" s="1" t="s">
        <v>134</v>
      </c>
      <c r="K2108" s="1">
        <v>4</v>
      </c>
      <c r="L2108" s="1">
        <v>31</v>
      </c>
      <c r="M2108" s="1" t="s">
        <v>54</v>
      </c>
      <c r="N2108" s="1" t="s">
        <v>40</v>
      </c>
      <c r="O2108" s="1">
        <v>54</v>
      </c>
      <c r="P2108" s="35">
        <f t="shared" si="100"/>
        <v>0.54</v>
      </c>
      <c r="Q2108" s="1">
        <f t="shared" si="99"/>
        <v>0.17188733853924698</v>
      </c>
      <c r="R2108" s="1">
        <v>3.6</v>
      </c>
      <c r="S2108" s="1">
        <v>1.3</v>
      </c>
      <c r="T2108" s="1">
        <f t="shared" si="101"/>
        <v>2.3204790702798343E-2</v>
      </c>
      <c r="U2108" s="1">
        <v>0</v>
      </c>
      <c r="V2108" s="1">
        <v>3</v>
      </c>
      <c r="W2108" s="1"/>
      <c r="X2108" s="1"/>
      <c r="Y2108" s="1"/>
      <c r="Z2108" s="1"/>
      <c r="AA2108" s="1"/>
      <c r="AB2108" s="1"/>
      <c r="AC2108" s="1" t="s">
        <v>41</v>
      </c>
      <c r="AD2108" s="1" t="s">
        <v>51</v>
      </c>
      <c r="AE2108" s="1" t="s">
        <v>40</v>
      </c>
      <c r="AF2108" s="3">
        <v>4758766.2884999998</v>
      </c>
      <c r="AG2108" s="3">
        <v>2525859.5435000001</v>
      </c>
      <c r="AH2108" s="3">
        <v>-75.193642999999994</v>
      </c>
      <c r="AI2108" s="3">
        <v>8.7525430009999994</v>
      </c>
    </row>
    <row r="2109" spans="1:35" ht="15.75" customHeight="1" x14ac:dyDescent="0.25">
      <c r="A2109" s="1" t="s">
        <v>109</v>
      </c>
      <c r="B2109" s="1" t="s">
        <v>135</v>
      </c>
      <c r="C2109" s="1" t="s">
        <v>136</v>
      </c>
      <c r="D2109" s="1">
        <v>43</v>
      </c>
      <c r="E2109" s="1">
        <v>1844</v>
      </c>
      <c r="F2109" s="1" t="s">
        <v>48</v>
      </c>
      <c r="G2109" s="2">
        <v>45814</v>
      </c>
      <c r="H2109" s="4" t="s">
        <v>83</v>
      </c>
      <c r="I2109" s="1" t="s">
        <v>37</v>
      </c>
      <c r="J2109" s="1" t="s">
        <v>134</v>
      </c>
      <c r="K2109" s="1">
        <v>4</v>
      </c>
      <c r="L2109" s="1">
        <v>32</v>
      </c>
      <c r="M2109" s="1" t="s">
        <v>43</v>
      </c>
      <c r="N2109" s="1" t="s">
        <v>40</v>
      </c>
      <c r="O2109" s="1">
        <v>61.9</v>
      </c>
      <c r="P2109" s="35">
        <f t="shared" si="100"/>
        <v>0.61899999999999999</v>
      </c>
      <c r="Q2109" s="1">
        <f t="shared" si="99"/>
        <v>0.19703381954776644</v>
      </c>
      <c r="R2109" s="1">
        <v>5.5</v>
      </c>
      <c r="S2109" s="1">
        <v>3</v>
      </c>
      <c r="T2109" s="1">
        <f t="shared" si="101"/>
        <v>3.0490983575016856E-2</v>
      </c>
      <c r="U2109" s="1">
        <v>13</v>
      </c>
      <c r="V2109" s="1">
        <v>16</v>
      </c>
      <c r="W2109" s="1">
        <v>0</v>
      </c>
      <c r="X2109" s="1">
        <v>0</v>
      </c>
      <c r="Y2109" s="1">
        <v>0</v>
      </c>
      <c r="Z2109" s="1">
        <v>0</v>
      </c>
      <c r="AA2109" s="1">
        <v>0</v>
      </c>
      <c r="AB2109" s="1">
        <v>0</v>
      </c>
      <c r="AC2109" s="1" t="s">
        <v>41</v>
      </c>
      <c r="AD2109" s="1" t="s">
        <v>51</v>
      </c>
      <c r="AE2109" s="1" t="s">
        <v>40</v>
      </c>
      <c r="AF2109" s="3">
        <v>4758769.3420000002</v>
      </c>
      <c r="AG2109" s="3">
        <v>2525854.8807999999</v>
      </c>
      <c r="AH2109" s="3">
        <v>-75.193614999999994</v>
      </c>
      <c r="AI2109" s="3">
        <v>8.7525010010000006</v>
      </c>
    </row>
    <row r="2110" spans="1:35" ht="15.75" hidden="1" customHeight="1" x14ac:dyDescent="0.25">
      <c r="A2110" s="1" t="s">
        <v>109</v>
      </c>
      <c r="B2110" s="1" t="s">
        <v>135</v>
      </c>
      <c r="C2110" s="1" t="s">
        <v>136</v>
      </c>
      <c r="D2110" s="1">
        <v>43</v>
      </c>
      <c r="E2110" s="1">
        <v>1845</v>
      </c>
      <c r="F2110" s="1" t="s">
        <v>48</v>
      </c>
      <c r="G2110" s="2">
        <v>45814</v>
      </c>
      <c r="H2110" s="4" t="s">
        <v>83</v>
      </c>
      <c r="I2110" s="1" t="s">
        <v>37</v>
      </c>
      <c r="J2110" s="1" t="s">
        <v>134</v>
      </c>
      <c r="K2110" s="1">
        <v>4</v>
      </c>
      <c r="L2110" s="1">
        <v>33</v>
      </c>
      <c r="M2110" s="1" t="s">
        <v>52</v>
      </c>
      <c r="N2110" s="1" t="s">
        <v>40</v>
      </c>
      <c r="O2110" s="1">
        <v>45.3</v>
      </c>
      <c r="P2110" s="35">
        <f t="shared" si="100"/>
        <v>0.45299999999999996</v>
      </c>
      <c r="Q2110" s="1">
        <f t="shared" si="99"/>
        <v>0.14419437844125715</v>
      </c>
      <c r="R2110" s="1">
        <v>2.8</v>
      </c>
      <c r="S2110" s="1">
        <v>0.15</v>
      </c>
      <c r="T2110" s="1">
        <f t="shared" si="101"/>
        <v>1.6330013358472371E-2</v>
      </c>
      <c r="U2110" s="1">
        <v>0</v>
      </c>
      <c r="V2110" s="1">
        <v>3</v>
      </c>
      <c r="W2110" s="1"/>
      <c r="X2110" s="1"/>
      <c r="Y2110" s="1"/>
      <c r="Z2110" s="1"/>
      <c r="AA2110" s="1"/>
      <c r="AB2110" s="1"/>
      <c r="AC2110" s="1" t="s">
        <v>41</v>
      </c>
      <c r="AD2110" s="1" t="s">
        <v>51</v>
      </c>
      <c r="AE2110" s="1" t="s">
        <v>40</v>
      </c>
      <c r="AF2110" s="3">
        <v>4758766.9002</v>
      </c>
      <c r="AG2110" s="3">
        <v>2525851.2453999999</v>
      </c>
      <c r="AH2110" s="3">
        <v>-75.193636999999995</v>
      </c>
      <c r="AI2110" s="3">
        <v>8.7524680000000004</v>
      </c>
    </row>
    <row r="2111" spans="1:35" ht="15.75" hidden="1" customHeight="1" x14ac:dyDescent="0.25">
      <c r="A2111" s="1" t="s">
        <v>109</v>
      </c>
      <c r="B2111" s="1" t="s">
        <v>135</v>
      </c>
      <c r="C2111" s="1" t="s">
        <v>136</v>
      </c>
      <c r="D2111" s="1">
        <v>43</v>
      </c>
      <c r="E2111" s="1">
        <v>1846</v>
      </c>
      <c r="F2111" s="1" t="s">
        <v>48</v>
      </c>
      <c r="G2111" s="2">
        <v>45814</v>
      </c>
      <c r="H2111" s="4" t="s">
        <v>83</v>
      </c>
      <c r="I2111" s="1" t="s">
        <v>37</v>
      </c>
      <c r="J2111" s="1" t="s">
        <v>134</v>
      </c>
      <c r="K2111" s="1">
        <v>4</v>
      </c>
      <c r="L2111" s="1">
        <v>34</v>
      </c>
      <c r="M2111" s="1" t="s">
        <v>52</v>
      </c>
      <c r="N2111" s="1" t="s">
        <v>40</v>
      </c>
      <c r="O2111" s="1">
        <v>49.9</v>
      </c>
      <c r="P2111" s="35">
        <f t="shared" si="100"/>
        <v>0.499</v>
      </c>
      <c r="Q2111" s="1">
        <f t="shared" si="99"/>
        <v>0.15883663320571156</v>
      </c>
      <c r="R2111" s="1">
        <v>3.2</v>
      </c>
      <c r="S2111" s="1">
        <v>0.4</v>
      </c>
      <c r="T2111" s="1">
        <f t="shared" si="101"/>
        <v>1.9814869992412519E-2</v>
      </c>
      <c r="U2111" s="1">
        <v>0</v>
      </c>
      <c r="V2111" s="1">
        <v>3</v>
      </c>
      <c r="W2111" s="1"/>
      <c r="X2111" s="1"/>
      <c r="Y2111" s="1"/>
      <c r="Z2111" s="1"/>
      <c r="AA2111" s="1"/>
      <c r="AB2111" s="1"/>
      <c r="AC2111" s="1" t="s">
        <v>41</v>
      </c>
      <c r="AD2111" s="1" t="s">
        <v>51</v>
      </c>
      <c r="AE2111" s="1" t="s">
        <v>40</v>
      </c>
      <c r="AF2111" s="3">
        <v>4758763.5244000005</v>
      </c>
      <c r="AG2111" s="3">
        <v>2525857.2371</v>
      </c>
      <c r="AH2111" s="3">
        <v>-75.193668000000002</v>
      </c>
      <c r="AI2111" s="3">
        <v>8.7525220000000008</v>
      </c>
    </row>
    <row r="2112" spans="1:35" ht="15.75" hidden="1" customHeight="1" x14ac:dyDescent="0.25">
      <c r="A2112" s="1" t="s">
        <v>109</v>
      </c>
      <c r="B2112" s="1" t="s">
        <v>135</v>
      </c>
      <c r="C2112" s="1" t="s">
        <v>136</v>
      </c>
      <c r="D2112" s="1">
        <v>43</v>
      </c>
      <c r="E2112" s="1">
        <v>1847</v>
      </c>
      <c r="F2112" s="1" t="s">
        <v>48</v>
      </c>
      <c r="G2112" s="2">
        <v>45814</v>
      </c>
      <c r="H2112" s="4" t="s">
        <v>83</v>
      </c>
      <c r="I2112" s="1" t="s">
        <v>37</v>
      </c>
      <c r="J2112" s="1" t="s">
        <v>134</v>
      </c>
      <c r="K2112" s="1">
        <v>4</v>
      </c>
      <c r="L2112" s="1">
        <v>35</v>
      </c>
      <c r="M2112" s="1" t="s">
        <v>52</v>
      </c>
      <c r="N2112" s="1" t="s">
        <v>40</v>
      </c>
      <c r="O2112" s="1">
        <v>47</v>
      </c>
      <c r="P2112" s="35">
        <f t="shared" si="100"/>
        <v>0.47</v>
      </c>
      <c r="Q2112" s="1">
        <f t="shared" si="99"/>
        <v>0.14960564650638161</v>
      </c>
      <c r="R2112" s="1">
        <v>3.6</v>
      </c>
      <c r="S2112" s="1">
        <v>0.2</v>
      </c>
      <c r="T2112" s="1">
        <f t="shared" si="101"/>
        <v>1.7578663464499839E-2</v>
      </c>
      <c r="U2112" s="1">
        <v>0</v>
      </c>
      <c r="V2112" s="1">
        <v>3</v>
      </c>
      <c r="W2112" s="1"/>
      <c r="X2112" s="1"/>
      <c r="Y2112" s="1"/>
      <c r="Z2112" s="1"/>
      <c r="AA2112" s="1"/>
      <c r="AB2112" s="1"/>
      <c r="AC2112" s="1" t="s">
        <v>41</v>
      </c>
      <c r="AD2112" s="1" t="s">
        <v>51</v>
      </c>
      <c r="AE2112" s="1" t="s">
        <v>40</v>
      </c>
      <c r="AF2112" s="3">
        <v>4758764.0738000004</v>
      </c>
      <c r="AG2112" s="3">
        <v>2525857.1233000001</v>
      </c>
      <c r="AH2112" s="3">
        <v>-75.193663000000001</v>
      </c>
      <c r="AI2112" s="3">
        <v>8.7525209999999998</v>
      </c>
    </row>
    <row r="2113" spans="1:35" ht="15.75" customHeight="1" x14ac:dyDescent="0.25">
      <c r="A2113" s="1" t="s">
        <v>109</v>
      </c>
      <c r="B2113" s="1" t="s">
        <v>135</v>
      </c>
      <c r="C2113" s="1" t="s">
        <v>136</v>
      </c>
      <c r="D2113" s="1">
        <v>43</v>
      </c>
      <c r="E2113" s="1">
        <v>1848</v>
      </c>
      <c r="F2113" s="1" t="s">
        <v>48</v>
      </c>
      <c r="G2113" s="2">
        <v>45814</v>
      </c>
      <c r="H2113" s="4" t="s">
        <v>83</v>
      </c>
      <c r="I2113" s="1" t="s">
        <v>37</v>
      </c>
      <c r="J2113" s="1" t="s">
        <v>134</v>
      </c>
      <c r="K2113" s="1">
        <v>4</v>
      </c>
      <c r="L2113" s="1">
        <v>36</v>
      </c>
      <c r="M2113" s="1" t="s">
        <v>52</v>
      </c>
      <c r="N2113" s="1" t="s">
        <v>40</v>
      </c>
      <c r="O2113" s="1">
        <v>48</v>
      </c>
      <c r="P2113" s="35">
        <f t="shared" si="100"/>
        <v>0.48</v>
      </c>
      <c r="Q2113" s="1">
        <f t="shared" si="99"/>
        <v>0.15278874536821951</v>
      </c>
      <c r="R2113" s="1">
        <v>3.5</v>
      </c>
      <c r="S2113" s="1">
        <v>0.2</v>
      </c>
      <c r="T2113" s="1">
        <f t="shared" si="101"/>
        <v>1.8334649444186342E-2</v>
      </c>
      <c r="U2113" s="1">
        <v>3</v>
      </c>
      <c r="V2113" s="1">
        <v>6</v>
      </c>
      <c r="W2113" s="1"/>
      <c r="X2113" s="1"/>
      <c r="Y2113" s="1"/>
      <c r="Z2113" s="1"/>
      <c r="AA2113" s="1"/>
      <c r="AB2113" s="1"/>
      <c r="AC2113" s="1" t="s">
        <v>41</v>
      </c>
      <c r="AD2113" s="1" t="s">
        <v>51</v>
      </c>
      <c r="AE2113" s="1" t="s">
        <v>40</v>
      </c>
      <c r="AF2113" s="3">
        <v>4758763.3069000002</v>
      </c>
      <c r="AG2113" s="3">
        <v>2525857.6808000002</v>
      </c>
      <c r="AH2113" s="3">
        <v>-75.193669999999997</v>
      </c>
      <c r="AI2113" s="3">
        <v>8.7525260009999997</v>
      </c>
    </row>
    <row r="2114" spans="1:35" ht="15.75" customHeight="1" x14ac:dyDescent="0.25">
      <c r="A2114" s="1" t="s">
        <v>109</v>
      </c>
      <c r="B2114" s="1" t="s">
        <v>135</v>
      </c>
      <c r="C2114" s="1" t="s">
        <v>136</v>
      </c>
      <c r="D2114" s="1">
        <v>43</v>
      </c>
      <c r="E2114" s="1">
        <v>1849</v>
      </c>
      <c r="F2114" s="1" t="s">
        <v>48</v>
      </c>
      <c r="G2114" s="2">
        <v>45814</v>
      </c>
      <c r="H2114" s="4" t="s">
        <v>83</v>
      </c>
      <c r="I2114" s="1" t="s">
        <v>37</v>
      </c>
      <c r="J2114" s="1" t="s">
        <v>134</v>
      </c>
      <c r="K2114" s="1">
        <v>4</v>
      </c>
      <c r="L2114" s="1">
        <v>37</v>
      </c>
      <c r="M2114" s="1" t="s">
        <v>39</v>
      </c>
      <c r="N2114" s="1" t="s">
        <v>40</v>
      </c>
      <c r="O2114" s="1">
        <v>62.4</v>
      </c>
      <c r="P2114" s="35">
        <f t="shared" si="100"/>
        <v>0.624</v>
      </c>
      <c r="Q2114" s="1">
        <f t="shared" si="99"/>
        <v>0.19862536897868538</v>
      </c>
      <c r="R2114" s="1">
        <v>8</v>
      </c>
      <c r="S2114" s="1">
        <v>5.5</v>
      </c>
      <c r="T2114" s="1">
        <f t="shared" si="101"/>
        <v>3.098555756067492E-2</v>
      </c>
      <c r="U2114" s="1">
        <v>12</v>
      </c>
      <c r="V2114" s="1">
        <v>15</v>
      </c>
      <c r="W2114" s="1">
        <v>0</v>
      </c>
      <c r="X2114" s="1">
        <v>0</v>
      </c>
      <c r="Y2114" s="1">
        <v>0</v>
      </c>
      <c r="Z2114" s="1">
        <v>0</v>
      </c>
      <c r="AA2114" s="1">
        <v>0</v>
      </c>
      <c r="AB2114" s="1">
        <v>0</v>
      </c>
      <c r="AC2114" s="1" t="s">
        <v>41</v>
      </c>
      <c r="AD2114" s="1" t="s">
        <v>51</v>
      </c>
      <c r="AE2114" s="1" t="s">
        <v>40</v>
      </c>
      <c r="AF2114" s="3">
        <v>4758761.9192000004</v>
      </c>
      <c r="AG2114" s="3">
        <v>2525864.9879999999</v>
      </c>
      <c r="AH2114" s="3">
        <v>-75.193682999999993</v>
      </c>
      <c r="AI2114" s="3">
        <v>8.7525919999999999</v>
      </c>
    </row>
    <row r="2115" spans="1:35" ht="15.75" customHeight="1" x14ac:dyDescent="0.25">
      <c r="A2115" s="1" t="s">
        <v>109</v>
      </c>
      <c r="B2115" s="1" t="s">
        <v>135</v>
      </c>
      <c r="C2115" s="1" t="s">
        <v>136</v>
      </c>
      <c r="D2115" s="1">
        <v>43</v>
      </c>
      <c r="E2115" s="1">
        <v>1850</v>
      </c>
      <c r="F2115" s="1" t="s">
        <v>48</v>
      </c>
      <c r="G2115" s="2">
        <v>45814</v>
      </c>
      <c r="H2115" s="4" t="s">
        <v>83</v>
      </c>
      <c r="I2115" s="1" t="s">
        <v>37</v>
      </c>
      <c r="J2115" s="1" t="s">
        <v>134</v>
      </c>
      <c r="K2115" s="1">
        <v>4</v>
      </c>
      <c r="L2115" s="1">
        <v>38</v>
      </c>
      <c r="M2115" s="1" t="s">
        <v>54</v>
      </c>
      <c r="N2115" s="1" t="s">
        <v>40</v>
      </c>
      <c r="O2115" s="1">
        <v>59</v>
      </c>
      <c r="P2115" s="35">
        <f t="shared" si="100"/>
        <v>0.59</v>
      </c>
      <c r="Q2115" s="1">
        <f t="shared" si="99"/>
        <v>0.18780283284843649</v>
      </c>
      <c r="R2115" s="1">
        <v>4</v>
      </c>
      <c r="S2115" s="1">
        <v>1.6</v>
      </c>
      <c r="T2115" s="1">
        <f t="shared" si="101"/>
        <v>2.770091784514438E-2</v>
      </c>
      <c r="U2115" s="1">
        <v>4</v>
      </c>
      <c r="V2115" s="1">
        <v>7</v>
      </c>
      <c r="W2115" s="1"/>
      <c r="X2115" s="1"/>
      <c r="Y2115" s="1"/>
      <c r="Z2115" s="1"/>
      <c r="AA2115" s="1"/>
      <c r="AB2115" s="1"/>
      <c r="AC2115" s="1" t="s">
        <v>41</v>
      </c>
      <c r="AD2115" s="1" t="s">
        <v>51</v>
      </c>
      <c r="AE2115" s="1" t="s">
        <v>40</v>
      </c>
      <c r="AF2115" s="3">
        <v>4758760.6028000005</v>
      </c>
      <c r="AG2115" s="3">
        <v>2525865.6592000001</v>
      </c>
      <c r="AH2115" s="3">
        <v>-75.193695000000005</v>
      </c>
      <c r="AI2115" s="3">
        <v>8.7525980000000008</v>
      </c>
    </row>
    <row r="2116" spans="1:35" ht="15.75" customHeight="1" x14ac:dyDescent="0.25">
      <c r="A2116" s="1" t="s">
        <v>109</v>
      </c>
      <c r="B2116" s="1" t="s">
        <v>135</v>
      </c>
      <c r="C2116" s="1" t="s">
        <v>136</v>
      </c>
      <c r="D2116" s="1">
        <v>43</v>
      </c>
      <c r="E2116" s="1">
        <v>1851</v>
      </c>
      <c r="F2116" s="1" t="s">
        <v>48</v>
      </c>
      <c r="G2116" s="2">
        <v>45814</v>
      </c>
      <c r="H2116" s="4" t="s">
        <v>83</v>
      </c>
      <c r="I2116" s="1" t="s">
        <v>37</v>
      </c>
      <c r="J2116" s="1" t="s">
        <v>134</v>
      </c>
      <c r="K2116" s="1">
        <v>4</v>
      </c>
      <c r="L2116" s="1">
        <v>39</v>
      </c>
      <c r="M2116" s="1" t="s">
        <v>43</v>
      </c>
      <c r="N2116" s="1" t="s">
        <v>40</v>
      </c>
      <c r="O2116" s="1">
        <v>53.9</v>
      </c>
      <c r="P2116" s="35">
        <f t="shared" si="100"/>
        <v>0.53900000000000003</v>
      </c>
      <c r="Q2116" s="1">
        <f t="shared" si="99"/>
        <v>0.1715690286530632</v>
      </c>
      <c r="R2116" s="1">
        <v>6.5</v>
      </c>
      <c r="S2116" s="1">
        <v>3</v>
      </c>
      <c r="T2116" s="1">
        <f t="shared" si="101"/>
        <v>2.3118926611000269E-2</v>
      </c>
      <c r="U2116" s="1">
        <v>6</v>
      </c>
      <c r="V2116" s="1">
        <v>9</v>
      </c>
      <c r="W2116" s="1">
        <v>0</v>
      </c>
      <c r="X2116" s="1">
        <v>0</v>
      </c>
      <c r="Y2116" s="1">
        <v>0</v>
      </c>
      <c r="Z2116" s="1">
        <v>0</v>
      </c>
      <c r="AA2116" s="1">
        <v>0</v>
      </c>
      <c r="AB2116" s="1">
        <v>0</v>
      </c>
      <c r="AC2116" s="1" t="s">
        <v>41</v>
      </c>
      <c r="AD2116" s="1" t="s">
        <v>51</v>
      </c>
      <c r="AE2116" s="1" t="s">
        <v>40</v>
      </c>
      <c r="AF2116" s="3">
        <v>4758760.4804999996</v>
      </c>
      <c r="AG2116" s="3">
        <v>2525863.5586999999</v>
      </c>
      <c r="AH2116" s="3">
        <v>-75.193696000000003</v>
      </c>
      <c r="AI2116" s="3">
        <v>8.7525790010000009</v>
      </c>
    </row>
    <row r="2117" spans="1:35" ht="15.75" customHeight="1" x14ac:dyDescent="0.25">
      <c r="A2117" s="1" t="s">
        <v>109</v>
      </c>
      <c r="B2117" s="1" t="s">
        <v>135</v>
      </c>
      <c r="C2117" s="1" t="s">
        <v>136</v>
      </c>
      <c r="D2117" s="1">
        <v>43</v>
      </c>
      <c r="E2117" s="1">
        <v>1852</v>
      </c>
      <c r="F2117" s="1" t="s">
        <v>48</v>
      </c>
      <c r="G2117" s="2">
        <v>45814</v>
      </c>
      <c r="H2117" s="4" t="s">
        <v>83</v>
      </c>
      <c r="I2117" s="1" t="s">
        <v>37</v>
      </c>
      <c r="J2117" s="1" t="s">
        <v>134</v>
      </c>
      <c r="K2117" s="1">
        <v>4</v>
      </c>
      <c r="L2117" s="1">
        <v>40</v>
      </c>
      <c r="M2117" s="1" t="s">
        <v>39</v>
      </c>
      <c r="N2117" s="1" t="s">
        <v>40</v>
      </c>
      <c r="O2117" s="1">
        <v>68.900000000000006</v>
      </c>
      <c r="P2117" s="35">
        <f t="shared" si="100"/>
        <v>0.68900000000000006</v>
      </c>
      <c r="Q2117" s="1">
        <f t="shared" si="99"/>
        <v>0.21931551158063181</v>
      </c>
      <c r="R2117" s="1">
        <v>8</v>
      </c>
      <c r="S2117" s="1">
        <v>5.6</v>
      </c>
      <c r="T2117" s="1">
        <f t="shared" si="101"/>
        <v>3.7777096869763833E-2</v>
      </c>
      <c r="U2117" s="1">
        <v>11</v>
      </c>
      <c r="V2117" s="1">
        <v>14</v>
      </c>
      <c r="W2117" s="1">
        <v>2</v>
      </c>
      <c r="X2117" s="1">
        <v>0</v>
      </c>
      <c r="Y2117" s="1">
        <v>0</v>
      </c>
      <c r="Z2117" s="1">
        <v>0</v>
      </c>
      <c r="AA2117" s="1">
        <v>0</v>
      </c>
      <c r="AB2117" s="1">
        <v>0</v>
      </c>
      <c r="AC2117" s="1" t="s">
        <v>41</v>
      </c>
      <c r="AD2117" s="1" t="s">
        <v>51</v>
      </c>
      <c r="AE2117" s="1" t="s">
        <v>40</v>
      </c>
      <c r="AF2117" s="3">
        <v>4758761.0126</v>
      </c>
      <c r="AG2117" s="3">
        <v>2525860.4589999998</v>
      </c>
      <c r="AH2117" s="3">
        <v>-75.193691000000001</v>
      </c>
      <c r="AI2117" s="3">
        <v>8.7525510010000005</v>
      </c>
    </row>
    <row r="2118" spans="1:35" ht="15.75" hidden="1" customHeight="1" x14ac:dyDescent="0.25">
      <c r="A2118" s="1" t="s">
        <v>109</v>
      </c>
      <c r="B2118" s="1" t="s">
        <v>135</v>
      </c>
      <c r="C2118" s="1" t="s">
        <v>136</v>
      </c>
      <c r="D2118" s="1">
        <v>43</v>
      </c>
      <c r="E2118" s="1">
        <v>1853</v>
      </c>
      <c r="F2118" s="1" t="s">
        <v>48</v>
      </c>
      <c r="G2118" s="2">
        <v>45814</v>
      </c>
      <c r="H2118" s="4" t="s">
        <v>83</v>
      </c>
      <c r="I2118" s="1" t="s">
        <v>37</v>
      </c>
      <c r="J2118" s="1" t="s">
        <v>134</v>
      </c>
      <c r="K2118" s="1">
        <v>4</v>
      </c>
      <c r="L2118" s="1">
        <v>41</v>
      </c>
      <c r="M2118" s="1" t="s">
        <v>52</v>
      </c>
      <c r="N2118" s="1" t="s">
        <v>40</v>
      </c>
      <c r="O2118" s="1">
        <v>52</v>
      </c>
      <c r="P2118" s="35">
        <f t="shared" si="100"/>
        <v>0.52</v>
      </c>
      <c r="Q2118" s="1">
        <f t="shared" si="99"/>
        <v>0.16552114081557115</v>
      </c>
      <c r="R2118" s="1">
        <v>3.4</v>
      </c>
      <c r="S2118" s="1">
        <v>0.25</v>
      </c>
      <c r="T2118" s="1">
        <f t="shared" si="101"/>
        <v>2.1517748306024251E-2</v>
      </c>
      <c r="U2118" s="1">
        <v>0</v>
      </c>
      <c r="V2118" s="1">
        <v>3</v>
      </c>
      <c r="W2118" s="1"/>
      <c r="X2118" s="1"/>
      <c r="Y2118" s="1"/>
      <c r="Z2118" s="1"/>
      <c r="AA2118" s="1"/>
      <c r="AB2118" s="1"/>
      <c r="AC2118" s="1" t="s">
        <v>41</v>
      </c>
      <c r="AD2118" s="1" t="s">
        <v>51</v>
      </c>
      <c r="AE2118" s="1" t="s">
        <v>40</v>
      </c>
      <c r="AF2118" s="3">
        <v>4758762.5580000002</v>
      </c>
      <c r="AG2118" s="3">
        <v>2525861.3347</v>
      </c>
      <c r="AH2118" s="3">
        <v>-75.193676999999994</v>
      </c>
      <c r="AI2118" s="3">
        <v>8.7525589999999998</v>
      </c>
    </row>
    <row r="2119" spans="1:35" ht="15.75" customHeight="1" x14ac:dyDescent="0.25">
      <c r="A2119" s="1" t="s">
        <v>109</v>
      </c>
      <c r="B2119" s="1" t="s">
        <v>135</v>
      </c>
      <c r="C2119" s="1" t="s">
        <v>136</v>
      </c>
      <c r="D2119" s="1">
        <v>43</v>
      </c>
      <c r="E2119" s="1">
        <v>1854</v>
      </c>
      <c r="F2119" s="1" t="s">
        <v>48</v>
      </c>
      <c r="G2119" s="2">
        <v>45814</v>
      </c>
      <c r="H2119" s="4" t="s">
        <v>83</v>
      </c>
      <c r="I2119" s="1" t="s">
        <v>37</v>
      </c>
      <c r="J2119" s="1" t="s">
        <v>134</v>
      </c>
      <c r="K2119" s="1">
        <v>4</v>
      </c>
      <c r="L2119" s="1">
        <v>42</v>
      </c>
      <c r="M2119" s="1" t="s">
        <v>39</v>
      </c>
      <c r="N2119" s="1" t="s">
        <v>40</v>
      </c>
      <c r="O2119" s="1">
        <v>60</v>
      </c>
      <c r="P2119" s="35">
        <f t="shared" si="100"/>
        <v>0.6</v>
      </c>
      <c r="Q2119" s="1">
        <f t="shared" si="99"/>
        <v>0.19098593171027439</v>
      </c>
      <c r="R2119" s="1">
        <v>8</v>
      </c>
      <c r="S2119" s="1">
        <v>5.5</v>
      </c>
      <c r="T2119" s="1">
        <f t="shared" si="101"/>
        <v>2.8647889756541159E-2</v>
      </c>
      <c r="U2119" s="1">
        <v>10</v>
      </c>
      <c r="V2119" s="1">
        <v>13</v>
      </c>
      <c r="W2119" s="1">
        <v>0</v>
      </c>
      <c r="X2119" s="1">
        <v>0</v>
      </c>
      <c r="Y2119" s="1">
        <v>0</v>
      </c>
      <c r="Z2119" s="1">
        <v>0</v>
      </c>
      <c r="AA2119" s="1">
        <v>0</v>
      </c>
      <c r="AB2119" s="1">
        <v>0</v>
      </c>
      <c r="AC2119" s="1" t="s">
        <v>41</v>
      </c>
      <c r="AD2119" s="1" t="s">
        <v>51</v>
      </c>
      <c r="AE2119" s="1" t="s">
        <v>40</v>
      </c>
      <c r="AF2119" s="3">
        <v>4758754.9627</v>
      </c>
      <c r="AG2119" s="3">
        <v>2525860.7154000001</v>
      </c>
      <c r="AH2119" s="3">
        <v>-75.193746000000004</v>
      </c>
      <c r="AI2119" s="3">
        <v>8.7525530000000007</v>
      </c>
    </row>
    <row r="2120" spans="1:35" ht="15.75" hidden="1" customHeight="1" x14ac:dyDescent="0.25">
      <c r="A2120" s="1" t="s">
        <v>109</v>
      </c>
      <c r="B2120" s="1" t="s">
        <v>135</v>
      </c>
      <c r="C2120" s="1" t="s">
        <v>136</v>
      </c>
      <c r="D2120" s="1">
        <v>43</v>
      </c>
      <c r="E2120" s="1">
        <v>1855</v>
      </c>
      <c r="F2120" s="1" t="s">
        <v>48</v>
      </c>
      <c r="G2120" s="2">
        <v>45814</v>
      </c>
      <c r="H2120" s="4" t="s">
        <v>83</v>
      </c>
      <c r="I2120" s="1" t="s">
        <v>37</v>
      </c>
      <c r="J2120" s="1" t="s">
        <v>134</v>
      </c>
      <c r="K2120" s="1">
        <v>4</v>
      </c>
      <c r="L2120" s="1">
        <v>43</v>
      </c>
      <c r="M2120" s="1" t="s">
        <v>52</v>
      </c>
      <c r="N2120" s="1" t="s">
        <v>40</v>
      </c>
      <c r="O2120" s="1">
        <v>51</v>
      </c>
      <c r="P2120" s="35">
        <f t="shared" si="100"/>
        <v>0.51</v>
      </c>
      <c r="Q2120" s="1">
        <f t="shared" si="99"/>
        <v>0.16233804195373325</v>
      </c>
      <c r="R2120" s="1">
        <v>4</v>
      </c>
      <c r="S2120" s="1">
        <v>0.2</v>
      </c>
      <c r="T2120" s="1">
        <f t="shared" si="101"/>
        <v>2.0698100349100988E-2</v>
      </c>
      <c r="U2120" s="1">
        <v>0</v>
      </c>
      <c r="V2120" s="1">
        <v>4</v>
      </c>
      <c r="W2120" s="1"/>
      <c r="X2120" s="1"/>
      <c r="Y2120" s="1"/>
      <c r="Z2120" s="1"/>
      <c r="AA2120" s="1"/>
      <c r="AB2120" s="1"/>
      <c r="AC2120" s="1" t="s">
        <v>41</v>
      </c>
      <c r="AD2120" s="1" t="s">
        <v>51</v>
      </c>
      <c r="AE2120" s="1" t="s">
        <v>40</v>
      </c>
      <c r="AF2120" s="3">
        <v>4758755.0449999999</v>
      </c>
      <c r="AG2120" s="3">
        <v>2525855.9594000001</v>
      </c>
      <c r="AH2120" s="3">
        <v>-75.193745000000007</v>
      </c>
      <c r="AI2120" s="3">
        <v>8.7525099999999991</v>
      </c>
    </row>
    <row r="2121" spans="1:35" ht="15.75" hidden="1" customHeight="1" x14ac:dyDescent="0.25">
      <c r="A2121" s="1" t="s">
        <v>109</v>
      </c>
      <c r="B2121" s="1" t="s">
        <v>135</v>
      </c>
      <c r="C2121" s="1" t="s">
        <v>136</v>
      </c>
      <c r="D2121" s="1">
        <v>43</v>
      </c>
      <c r="E2121" s="1">
        <v>1856</v>
      </c>
      <c r="F2121" s="1" t="s">
        <v>48</v>
      </c>
      <c r="G2121" s="2">
        <v>45814</v>
      </c>
      <c r="H2121" s="4" t="s">
        <v>83</v>
      </c>
      <c r="I2121" s="1" t="s">
        <v>37</v>
      </c>
      <c r="J2121" s="1" t="s">
        <v>134</v>
      </c>
      <c r="K2121" s="1">
        <v>4</v>
      </c>
      <c r="L2121" s="1">
        <v>44</v>
      </c>
      <c r="M2121" s="1" t="s">
        <v>52</v>
      </c>
      <c r="N2121" s="1" t="s">
        <v>40</v>
      </c>
      <c r="O2121" s="1">
        <v>36</v>
      </c>
      <c r="P2121" s="35">
        <f t="shared" si="100"/>
        <v>0.36</v>
      </c>
      <c r="Q2121" s="1">
        <f t="shared" si="99"/>
        <v>0.11459155902616464</v>
      </c>
      <c r="R2121" s="1">
        <v>3</v>
      </c>
      <c r="S2121" s="1">
        <v>0.2</v>
      </c>
      <c r="T2121" s="1">
        <f t="shared" si="101"/>
        <v>1.0313240312354817E-2</v>
      </c>
      <c r="U2121" s="1">
        <v>0</v>
      </c>
      <c r="V2121" s="1">
        <v>3</v>
      </c>
      <c r="W2121" s="1"/>
      <c r="X2121" s="1"/>
      <c r="Y2121" s="1"/>
      <c r="Z2121" s="1"/>
      <c r="AA2121" s="1"/>
      <c r="AB2121" s="1"/>
      <c r="AC2121" s="1" t="s">
        <v>41</v>
      </c>
      <c r="AD2121" s="1" t="s">
        <v>51</v>
      </c>
      <c r="AE2121" s="1" t="s">
        <v>40</v>
      </c>
      <c r="AF2121" s="3">
        <v>4758760.6567000002</v>
      </c>
      <c r="AG2121" s="3">
        <v>2525856.0373</v>
      </c>
      <c r="AH2121" s="3">
        <v>-75.193693999999994</v>
      </c>
      <c r="AI2121" s="3">
        <v>8.7525110000000002</v>
      </c>
    </row>
    <row r="2122" spans="1:35" ht="15.75" hidden="1" customHeight="1" x14ac:dyDescent="0.25">
      <c r="A2122" s="1" t="s">
        <v>109</v>
      </c>
      <c r="B2122" s="1" t="s">
        <v>135</v>
      </c>
      <c r="C2122" s="1" t="s">
        <v>136</v>
      </c>
      <c r="D2122" s="1">
        <v>43</v>
      </c>
      <c r="E2122" s="1">
        <v>1857</v>
      </c>
      <c r="F2122" s="1" t="s">
        <v>48</v>
      </c>
      <c r="G2122" s="2">
        <v>45814</v>
      </c>
      <c r="H2122" s="4" t="s">
        <v>83</v>
      </c>
      <c r="I2122" s="1" t="s">
        <v>37</v>
      </c>
      <c r="J2122" s="1" t="s">
        <v>134</v>
      </c>
      <c r="K2122" s="1">
        <v>4</v>
      </c>
      <c r="L2122" s="1">
        <v>45</v>
      </c>
      <c r="M2122" s="1" t="s">
        <v>52</v>
      </c>
      <c r="N2122" s="1" t="s">
        <v>40</v>
      </c>
      <c r="O2122" s="1">
        <v>48</v>
      </c>
      <c r="P2122" s="35">
        <f t="shared" si="100"/>
        <v>0.48</v>
      </c>
      <c r="Q2122" s="1">
        <f t="shared" si="99"/>
        <v>0.15278874536821951</v>
      </c>
      <c r="R2122" s="1">
        <v>4</v>
      </c>
      <c r="S2122" s="1">
        <v>0.15</v>
      </c>
      <c r="T2122" s="1">
        <f t="shared" si="101"/>
        <v>1.8334649444186342E-2</v>
      </c>
      <c r="U2122" s="1">
        <v>0</v>
      </c>
      <c r="V2122" s="1">
        <v>2</v>
      </c>
      <c r="W2122" s="1"/>
      <c r="X2122" s="1"/>
      <c r="Y2122" s="1"/>
      <c r="Z2122" s="1"/>
      <c r="AA2122" s="1"/>
      <c r="AB2122" s="1"/>
      <c r="AC2122" s="1" t="s">
        <v>41</v>
      </c>
      <c r="AD2122" s="1" t="s">
        <v>51</v>
      </c>
      <c r="AE2122" s="1" t="s">
        <v>40</v>
      </c>
      <c r="AF2122" s="3">
        <v>4758760.0031000003</v>
      </c>
      <c r="AG2122" s="3">
        <v>2525857.1471000002</v>
      </c>
      <c r="AH2122" s="3">
        <v>-75.193700000000007</v>
      </c>
      <c r="AI2122" s="3">
        <v>8.7525210009999999</v>
      </c>
    </row>
    <row r="2123" spans="1:35" ht="15.75" hidden="1" customHeight="1" x14ac:dyDescent="0.25">
      <c r="A2123" s="1" t="s">
        <v>109</v>
      </c>
      <c r="B2123" s="1" t="s">
        <v>135</v>
      </c>
      <c r="C2123" s="1" t="s">
        <v>136</v>
      </c>
      <c r="D2123" s="1">
        <v>43</v>
      </c>
      <c r="E2123" s="1" t="s">
        <v>40</v>
      </c>
      <c r="F2123" s="1" t="s">
        <v>48</v>
      </c>
      <c r="G2123" s="2">
        <v>45814</v>
      </c>
      <c r="H2123" s="4" t="s">
        <v>83</v>
      </c>
      <c r="I2123" s="1" t="s">
        <v>37</v>
      </c>
      <c r="J2123" s="1" t="s">
        <v>134</v>
      </c>
      <c r="K2123" s="1">
        <v>4</v>
      </c>
      <c r="L2123" s="1">
        <v>46</v>
      </c>
      <c r="M2123" s="1" t="s">
        <v>47</v>
      </c>
      <c r="N2123" s="1">
        <v>23</v>
      </c>
      <c r="O2123" s="1" t="s">
        <v>40</v>
      </c>
      <c r="P2123" s="35"/>
      <c r="Q2123" s="1"/>
      <c r="R2123" s="1">
        <v>0.15</v>
      </c>
      <c r="S2123" s="1" t="s">
        <v>40</v>
      </c>
      <c r="T2123" s="1">
        <f t="shared" si="101"/>
        <v>0</v>
      </c>
      <c r="U2123" s="1" t="s">
        <v>40</v>
      </c>
      <c r="V2123" s="1" t="s">
        <v>40</v>
      </c>
      <c r="W2123" s="1"/>
      <c r="X2123" s="1"/>
      <c r="Y2123" s="1"/>
      <c r="Z2123" s="1"/>
      <c r="AA2123" s="1"/>
      <c r="AB2123" s="1"/>
      <c r="AC2123" s="1" t="s">
        <v>41</v>
      </c>
      <c r="AD2123" s="1" t="s">
        <v>51</v>
      </c>
      <c r="AE2123" s="1" t="s">
        <v>40</v>
      </c>
    </row>
    <row r="2124" spans="1:35" ht="15.75" hidden="1" customHeight="1" x14ac:dyDescent="0.25">
      <c r="A2124" s="1" t="s">
        <v>109</v>
      </c>
      <c r="B2124" s="1" t="s">
        <v>135</v>
      </c>
      <c r="C2124" s="1" t="s">
        <v>136</v>
      </c>
      <c r="D2124" s="1">
        <v>43</v>
      </c>
      <c r="E2124" s="1" t="s">
        <v>40</v>
      </c>
      <c r="F2124" s="1" t="s">
        <v>48</v>
      </c>
      <c r="G2124" s="2">
        <v>45814</v>
      </c>
      <c r="H2124" s="4" t="s">
        <v>83</v>
      </c>
      <c r="I2124" s="1" t="s">
        <v>37</v>
      </c>
      <c r="J2124" s="1" t="s">
        <v>134</v>
      </c>
      <c r="K2124" s="1">
        <v>4</v>
      </c>
      <c r="L2124" s="1">
        <v>47</v>
      </c>
      <c r="M2124" s="1" t="s">
        <v>44</v>
      </c>
      <c r="N2124" s="1">
        <v>17</v>
      </c>
      <c r="O2124" s="1" t="s">
        <v>40</v>
      </c>
      <c r="P2124" s="35"/>
      <c r="Q2124" s="1"/>
      <c r="R2124" s="1">
        <v>1</v>
      </c>
      <c r="S2124" s="1" t="s">
        <v>40</v>
      </c>
      <c r="T2124" s="1">
        <f t="shared" si="101"/>
        <v>0</v>
      </c>
      <c r="U2124" s="1" t="s">
        <v>40</v>
      </c>
      <c r="V2124" s="1" t="s">
        <v>40</v>
      </c>
      <c r="W2124" s="1"/>
      <c r="X2124" s="1"/>
      <c r="Y2124" s="1"/>
      <c r="Z2124" s="1"/>
      <c r="AA2124" s="1"/>
      <c r="AB2124" s="1"/>
      <c r="AC2124" s="1" t="s">
        <v>41</v>
      </c>
      <c r="AD2124" s="1" t="s">
        <v>51</v>
      </c>
      <c r="AE2124" s="1" t="s">
        <v>40</v>
      </c>
    </row>
    <row r="2125" spans="1:35" ht="15.75" customHeight="1" x14ac:dyDescent="0.25">
      <c r="A2125" s="1" t="s">
        <v>109</v>
      </c>
      <c r="B2125" s="1" t="s">
        <v>135</v>
      </c>
      <c r="C2125" s="1" t="s">
        <v>136</v>
      </c>
      <c r="D2125" s="1">
        <v>43</v>
      </c>
      <c r="E2125" s="1">
        <v>1858</v>
      </c>
      <c r="F2125" s="1" t="s">
        <v>48</v>
      </c>
      <c r="G2125" s="2">
        <v>45814</v>
      </c>
      <c r="H2125" s="4" t="s">
        <v>83</v>
      </c>
      <c r="I2125" s="1" t="s">
        <v>37</v>
      </c>
      <c r="J2125" s="1" t="s">
        <v>134</v>
      </c>
      <c r="K2125" s="1">
        <v>5</v>
      </c>
      <c r="L2125" s="1">
        <v>48</v>
      </c>
      <c r="M2125" s="1" t="s">
        <v>54</v>
      </c>
      <c r="N2125" s="1" t="s">
        <v>40</v>
      </c>
      <c r="O2125" s="1">
        <v>48.6</v>
      </c>
      <c r="P2125" s="35">
        <f t="shared" si="100"/>
        <v>0.48599999999999999</v>
      </c>
      <c r="Q2125" s="1">
        <f t="shared" si="99"/>
        <v>0.15469860468532226</v>
      </c>
      <c r="R2125" s="1">
        <v>3.3</v>
      </c>
      <c r="S2125" s="1">
        <v>1.8</v>
      </c>
      <c r="T2125" s="1">
        <f t="shared" si="101"/>
        <v>1.8795880469266654E-2</v>
      </c>
      <c r="U2125" s="1">
        <v>1</v>
      </c>
      <c r="V2125" s="1">
        <v>4</v>
      </c>
      <c r="W2125" s="1"/>
      <c r="X2125" s="1"/>
      <c r="Y2125" s="1"/>
      <c r="Z2125" s="1"/>
      <c r="AA2125" s="1"/>
      <c r="AB2125" s="1"/>
      <c r="AC2125" s="1" t="s">
        <v>41</v>
      </c>
      <c r="AD2125" s="1" t="s">
        <v>51</v>
      </c>
      <c r="AE2125" s="1" t="s">
        <v>40</v>
      </c>
      <c r="AF2125" s="3">
        <v>4758756.1903999997</v>
      </c>
      <c r="AG2125" s="3">
        <v>2525863.6943000001</v>
      </c>
      <c r="AH2125" s="3">
        <v>-75.193735000000004</v>
      </c>
      <c r="AI2125" s="3">
        <v>8.7525800010000001</v>
      </c>
    </row>
    <row r="2126" spans="1:35" ht="15.75" customHeight="1" x14ac:dyDescent="0.25">
      <c r="A2126" s="1" t="s">
        <v>109</v>
      </c>
      <c r="B2126" s="1" t="s">
        <v>135</v>
      </c>
      <c r="C2126" s="1" t="s">
        <v>136</v>
      </c>
      <c r="D2126" s="1">
        <v>43</v>
      </c>
      <c r="E2126" s="1">
        <v>1859</v>
      </c>
      <c r="F2126" s="1" t="s">
        <v>48</v>
      </c>
      <c r="G2126" s="2">
        <v>45814</v>
      </c>
      <c r="H2126" s="4" t="s">
        <v>83</v>
      </c>
      <c r="I2126" s="1" t="s">
        <v>37</v>
      </c>
      <c r="J2126" s="1" t="s">
        <v>134</v>
      </c>
      <c r="K2126" s="1">
        <v>5</v>
      </c>
      <c r="L2126" s="1">
        <v>49</v>
      </c>
      <c r="M2126" s="1" t="s">
        <v>54</v>
      </c>
      <c r="N2126" s="1" t="s">
        <v>40</v>
      </c>
      <c r="O2126" s="1">
        <v>50.6</v>
      </c>
      <c r="P2126" s="35">
        <f t="shared" si="100"/>
        <v>0.50600000000000001</v>
      </c>
      <c r="Q2126" s="1">
        <f t="shared" si="99"/>
        <v>0.16106480240899809</v>
      </c>
      <c r="R2126" s="1">
        <v>4.8</v>
      </c>
      <c r="S2126" s="1">
        <v>2.2000000000000002</v>
      </c>
      <c r="T2126" s="1">
        <f t="shared" si="101"/>
        <v>2.0374697504738259E-2</v>
      </c>
      <c r="U2126" s="1">
        <v>4</v>
      </c>
      <c r="V2126" s="1">
        <v>7</v>
      </c>
      <c r="W2126" s="1"/>
      <c r="X2126" s="1"/>
      <c r="Y2126" s="1"/>
      <c r="Z2126" s="1"/>
      <c r="AA2126" s="1"/>
      <c r="AB2126" s="1"/>
      <c r="AC2126" s="1" t="s">
        <v>41</v>
      </c>
      <c r="AD2126" s="1" t="s">
        <v>51</v>
      </c>
      <c r="AE2126" s="1" t="s">
        <v>40</v>
      </c>
      <c r="AF2126" s="3">
        <v>4758751.2271999996</v>
      </c>
      <c r="AG2126" s="3">
        <v>2525861.6219000001</v>
      </c>
      <c r="AH2126" s="3">
        <v>-75.193780000000004</v>
      </c>
      <c r="AI2126" s="3">
        <v>8.752561</v>
      </c>
    </row>
    <row r="2127" spans="1:35" ht="15.75" customHeight="1" x14ac:dyDescent="0.25">
      <c r="A2127" s="1" t="s">
        <v>109</v>
      </c>
      <c r="B2127" s="1" t="s">
        <v>135</v>
      </c>
      <c r="C2127" s="1" t="s">
        <v>136</v>
      </c>
      <c r="D2127" s="1">
        <v>43</v>
      </c>
      <c r="E2127" s="1">
        <v>1860</v>
      </c>
      <c r="F2127" s="1" t="s">
        <v>48</v>
      </c>
      <c r="G2127" s="2">
        <v>45814</v>
      </c>
      <c r="H2127" s="4" t="s">
        <v>83</v>
      </c>
      <c r="I2127" s="1" t="s">
        <v>37</v>
      </c>
      <c r="J2127" s="1" t="s">
        <v>134</v>
      </c>
      <c r="K2127" s="1">
        <v>5</v>
      </c>
      <c r="L2127" s="1">
        <v>50</v>
      </c>
      <c r="M2127" s="1" t="s">
        <v>56</v>
      </c>
      <c r="N2127" s="1" t="s">
        <v>40</v>
      </c>
      <c r="O2127" s="1">
        <v>34</v>
      </c>
      <c r="P2127" s="35">
        <f t="shared" si="100"/>
        <v>0.34</v>
      </c>
      <c r="Q2127" s="1">
        <f t="shared" si="99"/>
        <v>0.10822536130248885</v>
      </c>
      <c r="R2127" s="1">
        <v>3</v>
      </c>
      <c r="S2127" s="1">
        <v>0.7</v>
      </c>
      <c r="T2127" s="1">
        <f t="shared" si="101"/>
        <v>9.1991557107115526E-3</v>
      </c>
      <c r="U2127" s="1">
        <v>3</v>
      </c>
      <c r="V2127" s="1">
        <v>6</v>
      </c>
      <c r="W2127" s="1"/>
      <c r="X2127" s="1"/>
      <c r="Y2127" s="1"/>
      <c r="Z2127" s="1"/>
      <c r="AA2127" s="1"/>
      <c r="AB2127" s="1"/>
      <c r="AC2127" s="1" t="s">
        <v>41</v>
      </c>
      <c r="AD2127" s="1" t="s">
        <v>51</v>
      </c>
      <c r="AE2127" s="1" t="s">
        <v>40</v>
      </c>
      <c r="AF2127" s="3">
        <v>4758755.5103000002</v>
      </c>
      <c r="AG2127" s="3">
        <v>2525860.2697999999</v>
      </c>
      <c r="AH2127" s="3">
        <v>-75.193741000000003</v>
      </c>
      <c r="AI2127" s="3">
        <v>8.7525490000000001</v>
      </c>
    </row>
    <row r="2128" spans="1:35" ht="15.75" customHeight="1" x14ac:dyDescent="0.25">
      <c r="A2128" s="1" t="s">
        <v>109</v>
      </c>
      <c r="B2128" s="1" t="s">
        <v>135</v>
      </c>
      <c r="C2128" s="1" t="s">
        <v>136</v>
      </c>
      <c r="D2128" s="1">
        <v>43</v>
      </c>
      <c r="E2128" s="1">
        <v>1861</v>
      </c>
      <c r="F2128" s="1" t="s">
        <v>48</v>
      </c>
      <c r="G2128" s="2">
        <v>45814</v>
      </c>
      <c r="H2128" s="4" t="s">
        <v>83</v>
      </c>
      <c r="I2128" s="1" t="s">
        <v>37</v>
      </c>
      <c r="J2128" s="1" t="s">
        <v>134</v>
      </c>
      <c r="K2128" s="1">
        <v>5</v>
      </c>
      <c r="L2128" s="1">
        <v>51</v>
      </c>
      <c r="M2128" s="1" t="s">
        <v>43</v>
      </c>
      <c r="N2128" s="1" t="s">
        <v>40</v>
      </c>
      <c r="O2128" s="1">
        <v>68</v>
      </c>
      <c r="P2128" s="35">
        <f t="shared" si="100"/>
        <v>0.68</v>
      </c>
      <c r="Q2128" s="1">
        <f t="shared" si="99"/>
        <v>0.21645072260497769</v>
      </c>
      <c r="R2128" s="1">
        <v>6</v>
      </c>
      <c r="S2128" s="1">
        <v>3.5</v>
      </c>
      <c r="T2128" s="1">
        <f t="shared" si="101"/>
        <v>3.6796622842846211E-2</v>
      </c>
      <c r="U2128" s="1">
        <v>9</v>
      </c>
      <c r="V2128" s="1">
        <v>12</v>
      </c>
      <c r="W2128" s="1">
        <v>0</v>
      </c>
      <c r="X2128" s="1">
        <v>0</v>
      </c>
      <c r="Y2128" s="1">
        <v>0</v>
      </c>
      <c r="Z2128" s="1">
        <v>0</v>
      </c>
      <c r="AA2128" s="1">
        <v>0</v>
      </c>
      <c r="AB2128" s="1">
        <v>0</v>
      </c>
      <c r="AC2128" s="1" t="s">
        <v>41</v>
      </c>
      <c r="AD2128" s="1" t="s">
        <v>51</v>
      </c>
      <c r="AE2128" s="1" t="s">
        <v>40</v>
      </c>
      <c r="AF2128" s="3">
        <v>4758756.8260000004</v>
      </c>
      <c r="AG2128" s="3">
        <v>2525859.4879999999</v>
      </c>
      <c r="AH2128" s="3">
        <v>-75.193729000000005</v>
      </c>
      <c r="AI2128" s="3">
        <v>8.752542</v>
      </c>
    </row>
    <row r="2129" spans="1:35" ht="15.75" customHeight="1" x14ac:dyDescent="0.25">
      <c r="A2129" s="1" t="s">
        <v>109</v>
      </c>
      <c r="B2129" s="1" t="s">
        <v>135</v>
      </c>
      <c r="C2129" s="1" t="s">
        <v>136</v>
      </c>
      <c r="D2129" s="1">
        <v>43</v>
      </c>
      <c r="E2129" s="1">
        <v>1862</v>
      </c>
      <c r="F2129" s="1" t="s">
        <v>48</v>
      </c>
      <c r="G2129" s="2">
        <v>45814</v>
      </c>
      <c r="H2129" s="4" t="s">
        <v>83</v>
      </c>
      <c r="I2129" s="1" t="s">
        <v>37</v>
      </c>
      <c r="J2129" s="1" t="s">
        <v>134</v>
      </c>
      <c r="K2129" s="1">
        <v>5</v>
      </c>
      <c r="L2129" s="1">
        <v>52</v>
      </c>
      <c r="M2129" s="1" t="s">
        <v>52</v>
      </c>
      <c r="N2129" s="1" t="s">
        <v>40</v>
      </c>
      <c r="O2129" s="1">
        <v>44</v>
      </c>
      <c r="P2129" s="35">
        <f t="shared" si="100"/>
        <v>0.44</v>
      </c>
      <c r="Q2129" s="1">
        <f t="shared" si="99"/>
        <v>0.14005634992086791</v>
      </c>
      <c r="R2129" s="1">
        <v>3.5</v>
      </c>
      <c r="S2129" s="1">
        <v>0.2</v>
      </c>
      <c r="T2129" s="1">
        <f t="shared" si="101"/>
        <v>1.5406198491295469E-2</v>
      </c>
      <c r="U2129" s="1">
        <v>3</v>
      </c>
      <c r="V2129" s="1">
        <v>6</v>
      </c>
      <c r="W2129" s="1"/>
      <c r="X2129" s="1"/>
      <c r="Y2129" s="1"/>
      <c r="Z2129" s="1"/>
      <c r="AA2129" s="1"/>
      <c r="AB2129" s="1"/>
      <c r="AC2129" s="1" t="s">
        <v>41</v>
      </c>
      <c r="AD2129" s="1" t="s">
        <v>51</v>
      </c>
      <c r="AE2129" s="1" t="s">
        <v>40</v>
      </c>
      <c r="AF2129" s="3">
        <v>4758756.6129999999</v>
      </c>
      <c r="AG2129" s="3">
        <v>2525860.7058000001</v>
      </c>
      <c r="AH2129" s="3">
        <v>-75.193731</v>
      </c>
      <c r="AI2129" s="3">
        <v>8.7525530000000007</v>
      </c>
    </row>
    <row r="2130" spans="1:35" ht="15.75" customHeight="1" x14ac:dyDescent="0.25">
      <c r="A2130" s="1" t="s">
        <v>109</v>
      </c>
      <c r="B2130" s="1" t="s">
        <v>135</v>
      </c>
      <c r="C2130" s="1" t="s">
        <v>136</v>
      </c>
      <c r="D2130" s="1">
        <v>43</v>
      </c>
      <c r="E2130" s="1">
        <v>1863</v>
      </c>
      <c r="F2130" s="1" t="s">
        <v>48</v>
      </c>
      <c r="G2130" s="2">
        <v>45814</v>
      </c>
      <c r="H2130" s="4" t="s">
        <v>83</v>
      </c>
      <c r="I2130" s="1" t="s">
        <v>37</v>
      </c>
      <c r="J2130" s="1" t="s">
        <v>134</v>
      </c>
      <c r="K2130" s="1">
        <v>5</v>
      </c>
      <c r="L2130" s="1">
        <v>53</v>
      </c>
      <c r="M2130" s="1" t="s">
        <v>52</v>
      </c>
      <c r="N2130" s="1" t="s">
        <v>40</v>
      </c>
      <c r="O2130" s="1">
        <v>27</v>
      </c>
      <c r="P2130" s="35">
        <f t="shared" si="100"/>
        <v>0.27</v>
      </c>
      <c r="Q2130" s="1">
        <f t="shared" si="99"/>
        <v>8.5943669269623491E-2</v>
      </c>
      <c r="R2130" s="1">
        <v>3</v>
      </c>
      <c r="S2130" s="1">
        <v>0.25</v>
      </c>
      <c r="T2130" s="1">
        <f t="shared" si="101"/>
        <v>5.8011976756995858E-3</v>
      </c>
      <c r="U2130" s="1">
        <v>1</v>
      </c>
      <c r="V2130" s="1">
        <v>4</v>
      </c>
      <c r="W2130" s="1"/>
      <c r="X2130" s="1"/>
      <c r="Y2130" s="1"/>
      <c r="Z2130" s="1"/>
      <c r="AA2130" s="1"/>
      <c r="AB2130" s="1"/>
      <c r="AC2130" s="1" t="s">
        <v>41</v>
      </c>
      <c r="AD2130" s="1" t="s">
        <v>51</v>
      </c>
      <c r="AE2130" s="1" t="s">
        <v>40</v>
      </c>
      <c r="AF2130" s="3">
        <v>4758755.2721999995</v>
      </c>
      <c r="AG2130" s="3">
        <v>2525857.1746</v>
      </c>
      <c r="AH2130" s="3">
        <v>-75.193742999999998</v>
      </c>
      <c r="AI2130" s="3">
        <v>8.7525209999999998</v>
      </c>
    </row>
    <row r="2131" spans="1:35" ht="15.75" hidden="1" customHeight="1" x14ac:dyDescent="0.25">
      <c r="A2131" s="1" t="s">
        <v>109</v>
      </c>
      <c r="B2131" s="1" t="s">
        <v>135</v>
      </c>
      <c r="C2131" s="1" t="s">
        <v>136</v>
      </c>
      <c r="D2131" s="1">
        <v>43</v>
      </c>
      <c r="E2131" s="1">
        <v>1864</v>
      </c>
      <c r="F2131" s="1" t="s">
        <v>48</v>
      </c>
      <c r="G2131" s="2">
        <v>45814</v>
      </c>
      <c r="H2131" s="4" t="s">
        <v>83</v>
      </c>
      <c r="I2131" s="1" t="s">
        <v>37</v>
      </c>
      <c r="J2131" s="1" t="s">
        <v>134</v>
      </c>
      <c r="K2131" s="1">
        <v>5</v>
      </c>
      <c r="L2131" s="1">
        <v>54</v>
      </c>
      <c r="M2131" s="1" t="s">
        <v>56</v>
      </c>
      <c r="N2131" s="1" t="s">
        <v>40</v>
      </c>
      <c r="O2131" s="1">
        <v>39.4</v>
      </c>
      <c r="P2131" s="35">
        <f t="shared" si="100"/>
        <v>0.39399999999999996</v>
      </c>
      <c r="Q2131" s="1">
        <f t="shared" si="99"/>
        <v>0.12541409515641352</v>
      </c>
      <c r="R2131" s="1">
        <v>3</v>
      </c>
      <c r="S2131" s="1">
        <v>0.7</v>
      </c>
      <c r="T2131" s="1">
        <f t="shared" si="101"/>
        <v>1.235328837290673E-2</v>
      </c>
      <c r="U2131" s="1">
        <v>0</v>
      </c>
      <c r="V2131" s="1">
        <v>3</v>
      </c>
      <c r="W2131" s="1"/>
      <c r="X2131" s="1"/>
      <c r="Y2131" s="1"/>
      <c r="Z2131" s="1"/>
      <c r="AA2131" s="1"/>
      <c r="AB2131" s="1"/>
      <c r="AC2131" s="1" t="s">
        <v>41</v>
      </c>
      <c r="AD2131" s="1" t="s">
        <v>51</v>
      </c>
      <c r="AE2131" s="1" t="s">
        <v>40</v>
      </c>
      <c r="AF2131" s="3">
        <v>4758749.6816999996</v>
      </c>
      <c r="AG2131" s="3">
        <v>2525860.7461999999</v>
      </c>
      <c r="AH2131" s="3">
        <v>-75.193793999999997</v>
      </c>
      <c r="AI2131" s="3">
        <v>8.7525530000000007</v>
      </c>
    </row>
    <row r="2132" spans="1:35" ht="15.75" customHeight="1" x14ac:dyDescent="0.25">
      <c r="A2132" s="1" t="s">
        <v>109</v>
      </c>
      <c r="B2132" s="1" t="s">
        <v>135</v>
      </c>
      <c r="C2132" s="1" t="s">
        <v>136</v>
      </c>
      <c r="D2132" s="1">
        <v>43</v>
      </c>
      <c r="E2132" s="1">
        <v>1865</v>
      </c>
      <c r="F2132" s="1" t="s">
        <v>48</v>
      </c>
      <c r="G2132" s="2">
        <v>45814</v>
      </c>
      <c r="H2132" s="4" t="s">
        <v>83</v>
      </c>
      <c r="I2132" s="1" t="s">
        <v>37</v>
      </c>
      <c r="J2132" s="1" t="s">
        <v>134</v>
      </c>
      <c r="K2132" s="1">
        <v>5</v>
      </c>
      <c r="L2132" s="1">
        <v>55</v>
      </c>
      <c r="M2132" s="1" t="s">
        <v>54</v>
      </c>
      <c r="N2132" s="1" t="s">
        <v>40</v>
      </c>
      <c r="O2132" s="1">
        <v>55.5</v>
      </c>
      <c r="P2132" s="35">
        <f t="shared" si="100"/>
        <v>0.55500000000000005</v>
      </c>
      <c r="Q2132" s="1">
        <f t="shared" si="99"/>
        <v>0.17666198683200385</v>
      </c>
      <c r="R2132" s="1">
        <v>5.5</v>
      </c>
      <c r="S2132" s="1">
        <v>2.2000000000000002</v>
      </c>
      <c r="T2132" s="1">
        <f t="shared" si="101"/>
        <v>2.4511850672940535E-2</v>
      </c>
      <c r="U2132" s="1">
        <v>4</v>
      </c>
      <c r="V2132" s="1">
        <v>7</v>
      </c>
      <c r="W2132" s="1"/>
      <c r="X2132" s="1"/>
      <c r="Y2132" s="1"/>
      <c r="Z2132" s="1"/>
      <c r="AA2132" s="1"/>
      <c r="AB2132" s="1"/>
      <c r="AC2132" s="1" t="s">
        <v>41</v>
      </c>
      <c r="AD2132" s="1" t="s">
        <v>51</v>
      </c>
      <c r="AE2132" s="1" t="s">
        <v>40</v>
      </c>
      <c r="AF2132" s="3">
        <v>4758749.6777999997</v>
      </c>
      <c r="AG2132" s="3">
        <v>2525860.0827000001</v>
      </c>
      <c r="AH2132" s="3">
        <v>-75.193793999999997</v>
      </c>
      <c r="AI2132" s="3">
        <v>8.7525470009999999</v>
      </c>
    </row>
    <row r="2133" spans="1:35" ht="15.75" customHeight="1" x14ac:dyDescent="0.25">
      <c r="A2133" s="1" t="s">
        <v>109</v>
      </c>
      <c r="B2133" s="1" t="s">
        <v>135</v>
      </c>
      <c r="C2133" s="1" t="s">
        <v>136</v>
      </c>
      <c r="D2133" s="1">
        <v>43</v>
      </c>
      <c r="E2133" s="1">
        <v>1867</v>
      </c>
      <c r="F2133" s="1" t="s">
        <v>48</v>
      </c>
      <c r="G2133" s="2">
        <v>45814</v>
      </c>
      <c r="H2133" s="4" t="s">
        <v>83</v>
      </c>
      <c r="I2133" s="1" t="s">
        <v>37</v>
      </c>
      <c r="J2133" s="1" t="s">
        <v>134</v>
      </c>
      <c r="K2133" s="1">
        <v>5</v>
      </c>
      <c r="L2133" s="1">
        <v>56</v>
      </c>
      <c r="M2133" s="1" t="s">
        <v>52</v>
      </c>
      <c r="N2133" s="1" t="s">
        <v>40</v>
      </c>
      <c r="O2133" s="1">
        <v>23</v>
      </c>
      <c r="P2133" s="35">
        <f t="shared" si="100"/>
        <v>0.23</v>
      </c>
      <c r="Q2133" s="1">
        <f t="shared" si="99"/>
        <v>7.3211273822271855E-2</v>
      </c>
      <c r="R2133" s="1">
        <v>2.5</v>
      </c>
      <c r="S2133" s="1">
        <v>0.3</v>
      </c>
      <c r="T2133" s="1">
        <f t="shared" si="101"/>
        <v>4.2096482447806314E-3</v>
      </c>
      <c r="U2133" s="1">
        <v>2</v>
      </c>
      <c r="V2133" s="1">
        <v>5</v>
      </c>
      <c r="W2133" s="1"/>
      <c r="X2133" s="1"/>
      <c r="Y2133" s="1"/>
      <c r="Z2133" s="1"/>
      <c r="AA2133" s="1"/>
      <c r="AB2133" s="1"/>
      <c r="AC2133" s="1" t="s">
        <v>41</v>
      </c>
      <c r="AD2133" s="1" t="s">
        <v>51</v>
      </c>
      <c r="AE2133" s="1" t="s">
        <v>40</v>
      </c>
      <c r="AF2133" s="3">
        <v>4758748.6896000002</v>
      </c>
      <c r="AG2133" s="3">
        <v>2525860.4202000001</v>
      </c>
      <c r="AH2133" s="3">
        <v>-75.193803000000003</v>
      </c>
      <c r="AI2133" s="3">
        <v>8.7525499999999994</v>
      </c>
    </row>
    <row r="2134" spans="1:35" ht="15.75" hidden="1" customHeight="1" x14ac:dyDescent="0.25">
      <c r="A2134" s="1" t="s">
        <v>109</v>
      </c>
      <c r="B2134" s="1" t="s">
        <v>135</v>
      </c>
      <c r="C2134" s="1" t="s">
        <v>136</v>
      </c>
      <c r="D2134" s="1">
        <v>43</v>
      </c>
      <c r="E2134" s="1" t="s">
        <v>40</v>
      </c>
      <c r="F2134" s="1" t="s">
        <v>48</v>
      </c>
      <c r="G2134" s="2">
        <v>45814</v>
      </c>
      <c r="H2134" s="4" t="s">
        <v>83</v>
      </c>
      <c r="I2134" s="1" t="s">
        <v>37</v>
      </c>
      <c r="J2134" s="1" t="s">
        <v>134</v>
      </c>
      <c r="K2134" s="1">
        <v>5</v>
      </c>
      <c r="L2134" s="1">
        <v>57</v>
      </c>
      <c r="M2134" s="1" t="s">
        <v>47</v>
      </c>
      <c r="N2134" s="1">
        <v>25</v>
      </c>
      <c r="O2134" s="1" t="s">
        <v>40</v>
      </c>
      <c r="P2134" s="35"/>
      <c r="Q2134" s="1"/>
      <c r="R2134" s="1">
        <v>0.15</v>
      </c>
      <c r="S2134" s="1" t="s">
        <v>40</v>
      </c>
      <c r="T2134" s="1">
        <f t="shared" si="101"/>
        <v>0</v>
      </c>
      <c r="U2134" s="1" t="s">
        <v>40</v>
      </c>
      <c r="V2134" s="1" t="s">
        <v>40</v>
      </c>
      <c r="W2134" s="1"/>
      <c r="X2134" s="1"/>
      <c r="Y2134" s="1"/>
      <c r="Z2134" s="1"/>
      <c r="AA2134" s="1"/>
      <c r="AB2134" s="1"/>
      <c r="AC2134" s="1" t="s">
        <v>41</v>
      </c>
      <c r="AD2134" s="1" t="s">
        <v>51</v>
      </c>
      <c r="AE2134" s="1" t="s">
        <v>40</v>
      </c>
    </row>
    <row r="2135" spans="1:35" ht="15.75" hidden="1" customHeight="1" x14ac:dyDescent="0.25">
      <c r="A2135" s="1" t="s">
        <v>109</v>
      </c>
      <c r="B2135" s="1" t="s">
        <v>135</v>
      </c>
      <c r="C2135" s="1" t="s">
        <v>136</v>
      </c>
      <c r="D2135" s="1">
        <v>43</v>
      </c>
      <c r="E2135" s="1" t="s">
        <v>40</v>
      </c>
      <c r="F2135" s="1" t="s">
        <v>48</v>
      </c>
      <c r="G2135" s="2">
        <v>45814</v>
      </c>
      <c r="H2135" s="4" t="s">
        <v>83</v>
      </c>
      <c r="I2135" s="1" t="s">
        <v>37</v>
      </c>
      <c r="J2135" s="1" t="s">
        <v>134</v>
      </c>
      <c r="K2135" s="1">
        <v>5</v>
      </c>
      <c r="L2135" s="1">
        <v>58</v>
      </c>
      <c r="M2135" s="1" t="s">
        <v>44</v>
      </c>
      <c r="N2135" s="1">
        <v>10</v>
      </c>
      <c r="O2135" s="1" t="s">
        <v>40</v>
      </c>
      <c r="P2135" s="35"/>
      <c r="Q2135" s="1"/>
      <c r="R2135" s="1">
        <v>1</v>
      </c>
      <c r="S2135" s="1" t="s">
        <v>40</v>
      </c>
      <c r="T2135" s="1">
        <f t="shared" si="101"/>
        <v>0</v>
      </c>
      <c r="U2135" s="1" t="s">
        <v>40</v>
      </c>
      <c r="V2135" s="1" t="s">
        <v>40</v>
      </c>
      <c r="W2135" s="1"/>
      <c r="X2135" s="1"/>
      <c r="Y2135" s="1"/>
      <c r="Z2135" s="1"/>
      <c r="AA2135" s="1"/>
      <c r="AB2135" s="1"/>
      <c r="AC2135" s="1" t="s">
        <v>41</v>
      </c>
      <c r="AD2135" s="1" t="s">
        <v>51</v>
      </c>
      <c r="AE2135" s="1" t="s">
        <v>40</v>
      </c>
    </row>
    <row r="2136" spans="1:35" ht="15.75" customHeight="1" x14ac:dyDescent="0.25">
      <c r="A2136" s="1" t="s">
        <v>109</v>
      </c>
      <c r="B2136" s="1" t="s">
        <v>135</v>
      </c>
      <c r="C2136" s="1" t="s">
        <v>136</v>
      </c>
      <c r="D2136" s="1">
        <v>43</v>
      </c>
      <c r="E2136" s="1">
        <v>1866</v>
      </c>
      <c r="F2136" s="1" t="s">
        <v>48</v>
      </c>
      <c r="G2136" s="2">
        <v>45814</v>
      </c>
      <c r="H2136" s="4" t="s">
        <v>83</v>
      </c>
      <c r="I2136" s="1" t="s">
        <v>37</v>
      </c>
      <c r="J2136" s="1" t="s">
        <v>134</v>
      </c>
      <c r="K2136" s="1">
        <v>6</v>
      </c>
      <c r="L2136" s="1">
        <v>59</v>
      </c>
      <c r="M2136" s="1" t="s">
        <v>39</v>
      </c>
      <c r="N2136" s="1" t="s">
        <v>40</v>
      </c>
      <c r="O2136" s="1">
        <v>74</v>
      </c>
      <c r="P2136" s="35">
        <f t="shared" si="100"/>
        <v>0.74</v>
      </c>
      <c r="Q2136" s="1">
        <f t="shared" si="99"/>
        <v>0.2355493157760051</v>
      </c>
      <c r="R2136" s="1">
        <v>8.8000000000000007</v>
      </c>
      <c r="S2136" s="1">
        <v>6.5</v>
      </c>
      <c r="T2136" s="1">
        <f t="shared" si="101"/>
        <v>4.3576623418560945E-2</v>
      </c>
      <c r="U2136" s="1">
        <v>13</v>
      </c>
      <c r="V2136" s="1">
        <v>16</v>
      </c>
      <c r="W2136" s="1">
        <v>1</v>
      </c>
      <c r="X2136" s="1">
        <v>0</v>
      </c>
      <c r="Y2136" s="1">
        <v>0</v>
      </c>
      <c r="Z2136" s="1">
        <v>0</v>
      </c>
      <c r="AA2136" s="1">
        <v>0</v>
      </c>
      <c r="AB2136" s="1">
        <v>1</v>
      </c>
      <c r="AC2136" s="1" t="s">
        <v>41</v>
      </c>
      <c r="AD2136" s="1" t="s">
        <v>51</v>
      </c>
      <c r="AE2136" s="1" t="s">
        <v>40</v>
      </c>
      <c r="AF2136" s="3">
        <v>4758754.2209000001</v>
      </c>
      <c r="AG2136" s="3">
        <v>2525865.5858</v>
      </c>
      <c r="AH2136" s="3">
        <v>-75.193753000000001</v>
      </c>
      <c r="AI2136" s="3">
        <v>8.7525969999999997</v>
      </c>
    </row>
    <row r="2137" spans="1:35" ht="15.75" customHeight="1" x14ac:dyDescent="0.25">
      <c r="A2137" s="1" t="s">
        <v>109</v>
      </c>
      <c r="B2137" s="1" t="s">
        <v>135</v>
      </c>
      <c r="C2137" s="1" t="s">
        <v>136</v>
      </c>
      <c r="D2137" s="1">
        <v>43</v>
      </c>
      <c r="E2137" s="1">
        <v>1868</v>
      </c>
      <c r="F2137" s="1" t="s">
        <v>48</v>
      </c>
      <c r="G2137" s="2">
        <v>45814</v>
      </c>
      <c r="H2137" s="4" t="s">
        <v>83</v>
      </c>
      <c r="I2137" s="1" t="s">
        <v>37</v>
      </c>
      <c r="J2137" s="1" t="s">
        <v>134</v>
      </c>
      <c r="K2137" s="1">
        <v>6</v>
      </c>
      <c r="L2137" s="1">
        <v>60</v>
      </c>
      <c r="M2137" s="1" t="s">
        <v>52</v>
      </c>
      <c r="N2137" s="1" t="s">
        <v>40</v>
      </c>
      <c r="O2137" s="1">
        <v>36</v>
      </c>
      <c r="P2137" s="35">
        <f t="shared" si="100"/>
        <v>0.36</v>
      </c>
      <c r="Q2137" s="1">
        <f t="shared" si="99"/>
        <v>0.11459155902616464</v>
      </c>
      <c r="R2137" s="1">
        <v>3</v>
      </c>
      <c r="S2137" s="1">
        <v>0.35</v>
      </c>
      <c r="T2137" s="1">
        <f t="shared" si="101"/>
        <v>1.0313240312354817E-2</v>
      </c>
      <c r="U2137" s="1">
        <v>1</v>
      </c>
      <c r="V2137" s="1">
        <v>4</v>
      </c>
      <c r="W2137" s="1"/>
      <c r="X2137" s="1"/>
      <c r="Y2137" s="1"/>
      <c r="Z2137" s="1"/>
      <c r="AA2137" s="1"/>
      <c r="AB2137" s="1"/>
      <c r="AC2137" s="1" t="s">
        <v>41</v>
      </c>
      <c r="AD2137" s="1" t="s">
        <v>51</v>
      </c>
      <c r="AE2137" s="1" t="s">
        <v>40</v>
      </c>
      <c r="AF2137" s="3">
        <v>4758753.2050000001</v>
      </c>
      <c r="AG2137" s="3">
        <v>2525861.1680000001</v>
      </c>
      <c r="AH2137" s="3">
        <v>-75.193762000000007</v>
      </c>
      <c r="AI2137" s="3">
        <v>8.7525569999999995</v>
      </c>
    </row>
    <row r="2138" spans="1:35" ht="15.75" customHeight="1" x14ac:dyDescent="0.25">
      <c r="A2138" s="1" t="s">
        <v>109</v>
      </c>
      <c r="B2138" s="1" t="s">
        <v>135</v>
      </c>
      <c r="C2138" s="1" t="s">
        <v>136</v>
      </c>
      <c r="D2138" s="1">
        <v>43</v>
      </c>
      <c r="E2138" s="1">
        <v>1869</v>
      </c>
      <c r="F2138" s="1" t="s">
        <v>48</v>
      </c>
      <c r="G2138" s="2">
        <v>45814</v>
      </c>
      <c r="H2138" s="4" t="s">
        <v>83</v>
      </c>
      <c r="I2138" s="1" t="s">
        <v>37</v>
      </c>
      <c r="J2138" s="1" t="s">
        <v>134</v>
      </c>
      <c r="K2138" s="1">
        <v>6</v>
      </c>
      <c r="L2138" s="1">
        <v>61</v>
      </c>
      <c r="M2138" s="1" t="s">
        <v>54</v>
      </c>
      <c r="N2138" s="1" t="s">
        <v>40</v>
      </c>
      <c r="O2138" s="1">
        <v>56</v>
      </c>
      <c r="P2138" s="35">
        <f t="shared" si="100"/>
        <v>0.56000000000000005</v>
      </c>
      <c r="Q2138" s="1">
        <f t="shared" si="99"/>
        <v>0.17825353626292281</v>
      </c>
      <c r="R2138" s="1">
        <v>5</v>
      </c>
      <c r="S2138" s="1">
        <v>2.8</v>
      </c>
      <c r="T2138" s="1">
        <f t="shared" si="101"/>
        <v>2.4955495076809196E-2</v>
      </c>
      <c r="U2138" s="1">
        <v>5</v>
      </c>
      <c r="V2138" s="1">
        <v>8</v>
      </c>
      <c r="W2138" s="1"/>
      <c r="X2138" s="1"/>
      <c r="Y2138" s="1"/>
      <c r="Z2138" s="1"/>
      <c r="AA2138" s="1"/>
      <c r="AB2138" s="1"/>
      <c r="AC2138" s="1" t="s">
        <v>41</v>
      </c>
      <c r="AD2138" s="1" t="s">
        <v>51</v>
      </c>
      <c r="AE2138" s="1" t="s">
        <v>40</v>
      </c>
      <c r="AF2138" s="3">
        <v>4758752.6112000002</v>
      </c>
      <c r="AG2138" s="3">
        <v>2525872.5625999998</v>
      </c>
      <c r="AH2138" s="3">
        <v>-75.193768000000006</v>
      </c>
      <c r="AI2138" s="3">
        <v>8.7526600000000006</v>
      </c>
    </row>
    <row r="2139" spans="1:35" ht="15.75" customHeight="1" x14ac:dyDescent="0.25">
      <c r="A2139" s="1" t="s">
        <v>109</v>
      </c>
      <c r="B2139" s="1" t="s">
        <v>135</v>
      </c>
      <c r="C2139" s="1" t="s">
        <v>136</v>
      </c>
      <c r="D2139" s="1">
        <v>43</v>
      </c>
      <c r="E2139" s="1">
        <v>1870</v>
      </c>
      <c r="F2139" s="1" t="s">
        <v>48</v>
      </c>
      <c r="G2139" s="2">
        <v>45814</v>
      </c>
      <c r="H2139" s="4" t="s">
        <v>83</v>
      </c>
      <c r="I2139" s="1" t="s">
        <v>37</v>
      </c>
      <c r="J2139" s="1" t="s">
        <v>134</v>
      </c>
      <c r="K2139" s="1">
        <v>6</v>
      </c>
      <c r="L2139" s="1">
        <v>62</v>
      </c>
      <c r="M2139" s="1" t="s">
        <v>56</v>
      </c>
      <c r="N2139" s="1" t="s">
        <v>40</v>
      </c>
      <c r="O2139" s="1">
        <v>47</v>
      </c>
      <c r="P2139" s="35">
        <f t="shared" si="100"/>
        <v>0.47</v>
      </c>
      <c r="Q2139" s="1">
        <f t="shared" si="99"/>
        <v>0.14960564650638161</v>
      </c>
      <c r="R2139" s="1">
        <v>3.2</v>
      </c>
      <c r="S2139" s="1">
        <v>0.6</v>
      </c>
      <c r="T2139" s="1">
        <f t="shared" si="101"/>
        <v>1.7578663464499839E-2</v>
      </c>
      <c r="U2139" s="1">
        <v>1</v>
      </c>
      <c r="V2139" s="1">
        <v>4</v>
      </c>
      <c r="W2139" s="1"/>
      <c r="X2139" s="1"/>
      <c r="Y2139" s="1"/>
      <c r="Z2139" s="1"/>
      <c r="AA2139" s="1"/>
      <c r="AB2139" s="1"/>
      <c r="AC2139" s="1" t="s">
        <v>41</v>
      </c>
      <c r="AD2139" s="1" t="s">
        <v>51</v>
      </c>
      <c r="AE2139" s="1" t="s">
        <v>40</v>
      </c>
      <c r="AF2139" s="3">
        <v>4758753.8888999997</v>
      </c>
      <c r="AG2139" s="3">
        <v>2525865.2560000001</v>
      </c>
      <c r="AH2139" s="3">
        <v>-75.193755999999993</v>
      </c>
      <c r="AI2139" s="3">
        <v>8.7525940000000002</v>
      </c>
    </row>
    <row r="2140" spans="1:35" ht="15.75" customHeight="1" x14ac:dyDescent="0.25">
      <c r="A2140" s="1" t="s">
        <v>109</v>
      </c>
      <c r="B2140" s="1" t="s">
        <v>135</v>
      </c>
      <c r="C2140" s="1" t="s">
        <v>136</v>
      </c>
      <c r="D2140" s="1">
        <v>43</v>
      </c>
      <c r="E2140" s="1">
        <v>1871</v>
      </c>
      <c r="F2140" s="1" t="s">
        <v>48</v>
      </c>
      <c r="G2140" s="2">
        <v>45814</v>
      </c>
      <c r="H2140" s="4" t="s">
        <v>83</v>
      </c>
      <c r="I2140" s="1" t="s">
        <v>37</v>
      </c>
      <c r="J2140" s="1" t="s">
        <v>134</v>
      </c>
      <c r="K2140" s="1">
        <v>6</v>
      </c>
      <c r="L2140" s="1">
        <v>63</v>
      </c>
      <c r="M2140" s="1" t="s">
        <v>39</v>
      </c>
      <c r="N2140" s="1" t="s">
        <v>40</v>
      </c>
      <c r="O2140" s="1">
        <v>70</v>
      </c>
      <c r="P2140" s="35">
        <f t="shared" si="100"/>
        <v>0.7</v>
      </c>
      <c r="Q2140" s="1">
        <f t="shared" si="99"/>
        <v>0.22281692032865347</v>
      </c>
      <c r="R2140" s="1">
        <v>8.6999999999999993</v>
      </c>
      <c r="S2140" s="1">
        <v>6</v>
      </c>
      <c r="T2140" s="1">
        <f t="shared" si="101"/>
        <v>3.8992961057514354E-2</v>
      </c>
      <c r="U2140" s="1">
        <v>14</v>
      </c>
      <c r="V2140" s="1">
        <v>17</v>
      </c>
      <c r="W2140" s="1">
        <v>2</v>
      </c>
      <c r="X2140" s="1">
        <v>0</v>
      </c>
      <c r="Y2140" s="1">
        <v>0</v>
      </c>
      <c r="Z2140" s="1">
        <v>0</v>
      </c>
      <c r="AA2140" s="1">
        <v>0</v>
      </c>
      <c r="AB2140" s="1">
        <v>0</v>
      </c>
      <c r="AC2140" s="1" t="s">
        <v>41</v>
      </c>
      <c r="AD2140" s="1" t="s">
        <v>51</v>
      </c>
      <c r="AE2140" s="1" t="s">
        <v>40</v>
      </c>
      <c r="AF2140" s="3">
        <v>4758747.3835000005</v>
      </c>
      <c r="AG2140" s="3">
        <v>2525862.8609000002</v>
      </c>
      <c r="AH2140" s="3">
        <v>-75.193815000000001</v>
      </c>
      <c r="AI2140" s="3">
        <v>8.7525720010000008</v>
      </c>
    </row>
    <row r="2141" spans="1:35" ht="15.75" customHeight="1" x14ac:dyDescent="0.25">
      <c r="A2141" s="1" t="s">
        <v>109</v>
      </c>
      <c r="B2141" s="1" t="s">
        <v>135</v>
      </c>
      <c r="C2141" s="1" t="s">
        <v>136</v>
      </c>
      <c r="D2141" s="1">
        <v>43</v>
      </c>
      <c r="E2141" s="1">
        <v>1872</v>
      </c>
      <c r="F2141" s="1" t="s">
        <v>48</v>
      </c>
      <c r="G2141" s="2">
        <v>45814</v>
      </c>
      <c r="H2141" s="4" t="s">
        <v>83</v>
      </c>
      <c r="I2141" s="1" t="s">
        <v>37</v>
      </c>
      <c r="J2141" s="1" t="s">
        <v>134</v>
      </c>
      <c r="K2141" s="1">
        <v>6</v>
      </c>
      <c r="L2141" s="1">
        <v>64</v>
      </c>
      <c r="M2141" s="1" t="s">
        <v>54</v>
      </c>
      <c r="N2141" s="1" t="s">
        <v>40</v>
      </c>
      <c r="O2141" s="1">
        <v>76</v>
      </c>
      <c r="P2141" s="35">
        <f t="shared" si="100"/>
        <v>0.76</v>
      </c>
      <c r="Q2141" s="1">
        <f t="shared" si="99"/>
        <v>0.24191551349968093</v>
      </c>
      <c r="R2141" s="1">
        <v>5.5</v>
      </c>
      <c r="S2141" s="1">
        <v>2.8</v>
      </c>
      <c r="T2141" s="1">
        <f t="shared" si="101"/>
        <v>4.5963947564939378E-2</v>
      </c>
      <c r="U2141" s="1">
        <v>8</v>
      </c>
      <c r="V2141" s="1">
        <v>11</v>
      </c>
      <c r="W2141" s="1"/>
      <c r="X2141" s="1"/>
      <c r="Y2141" s="1"/>
      <c r="Z2141" s="1"/>
      <c r="AA2141" s="1"/>
      <c r="AB2141" s="1"/>
      <c r="AC2141" s="1" t="s">
        <v>41</v>
      </c>
      <c r="AD2141" s="1" t="s">
        <v>51</v>
      </c>
      <c r="AE2141" s="1" t="s">
        <v>40</v>
      </c>
      <c r="AF2141" s="3">
        <v>4758752.3821999999</v>
      </c>
      <c r="AG2141" s="3">
        <v>2525871.0156</v>
      </c>
      <c r="AH2141" s="3">
        <v>-75.193770000000001</v>
      </c>
      <c r="AI2141" s="3">
        <v>8.7526460000000004</v>
      </c>
    </row>
    <row r="2142" spans="1:35" ht="15.75" customHeight="1" x14ac:dyDescent="0.25">
      <c r="A2142" s="1" t="s">
        <v>109</v>
      </c>
      <c r="B2142" s="1" t="s">
        <v>135</v>
      </c>
      <c r="C2142" s="1" t="s">
        <v>136</v>
      </c>
      <c r="D2142" s="1">
        <v>43</v>
      </c>
      <c r="E2142" s="1">
        <v>1873</v>
      </c>
      <c r="F2142" s="1" t="s">
        <v>48</v>
      </c>
      <c r="G2142" s="2">
        <v>45814</v>
      </c>
      <c r="H2142" s="4" t="s">
        <v>83</v>
      </c>
      <c r="I2142" s="1" t="s">
        <v>37</v>
      </c>
      <c r="J2142" s="1" t="s">
        <v>134</v>
      </c>
      <c r="K2142" s="1">
        <v>6</v>
      </c>
      <c r="L2142" s="1">
        <v>65</v>
      </c>
      <c r="M2142" s="1" t="s">
        <v>54</v>
      </c>
      <c r="N2142" s="1" t="s">
        <v>40</v>
      </c>
      <c r="O2142" s="1">
        <v>52.3</v>
      </c>
      <c r="P2142" s="35">
        <f t="shared" si="100"/>
        <v>0.52300000000000002</v>
      </c>
      <c r="Q2142" s="1">
        <f t="shared" si="99"/>
        <v>0.16647607047412252</v>
      </c>
      <c r="R2142" s="1">
        <v>5.6</v>
      </c>
      <c r="S2142" s="1">
        <v>2.8</v>
      </c>
      <c r="T2142" s="1">
        <f t="shared" si="101"/>
        <v>2.1766746214491522E-2</v>
      </c>
      <c r="U2142" s="1">
        <v>9</v>
      </c>
      <c r="V2142" s="1">
        <v>12</v>
      </c>
      <c r="W2142" s="1"/>
      <c r="X2142" s="1"/>
      <c r="Y2142" s="1"/>
      <c r="Z2142" s="1"/>
      <c r="AA2142" s="1"/>
      <c r="AB2142" s="1"/>
      <c r="AC2142" s="1" t="s">
        <v>41</v>
      </c>
      <c r="AD2142" s="1" t="s">
        <v>51</v>
      </c>
      <c r="AE2142" s="1" t="s">
        <v>40</v>
      </c>
      <c r="AF2142" s="3">
        <v>4758750.8496000003</v>
      </c>
      <c r="AG2142" s="3">
        <v>2525872.3517</v>
      </c>
      <c r="AH2142" s="3">
        <v>-75.193783999999994</v>
      </c>
      <c r="AI2142" s="3">
        <v>8.7526580010000004</v>
      </c>
    </row>
    <row r="2143" spans="1:35" ht="15.75" customHeight="1" x14ac:dyDescent="0.25">
      <c r="A2143" s="1" t="s">
        <v>109</v>
      </c>
      <c r="B2143" s="1" t="s">
        <v>135</v>
      </c>
      <c r="C2143" s="1" t="s">
        <v>136</v>
      </c>
      <c r="D2143" s="1">
        <v>43</v>
      </c>
      <c r="E2143" s="1">
        <v>1874</v>
      </c>
      <c r="F2143" s="1" t="s">
        <v>48</v>
      </c>
      <c r="G2143" s="2">
        <v>45814</v>
      </c>
      <c r="H2143" s="4" t="s">
        <v>83</v>
      </c>
      <c r="I2143" s="1" t="s">
        <v>37</v>
      </c>
      <c r="J2143" s="1" t="s">
        <v>134</v>
      </c>
      <c r="K2143" s="1">
        <v>6</v>
      </c>
      <c r="L2143" s="1">
        <v>66</v>
      </c>
      <c r="M2143" s="1" t="s">
        <v>43</v>
      </c>
      <c r="N2143" s="1" t="s">
        <v>40</v>
      </c>
      <c r="O2143" s="1">
        <v>76.400000000000006</v>
      </c>
      <c r="P2143" s="35">
        <f t="shared" si="100"/>
        <v>0.76400000000000001</v>
      </c>
      <c r="Q2143" s="1">
        <f t="shared" si="99"/>
        <v>0.24318875304441609</v>
      </c>
      <c r="R2143" s="1">
        <v>6.2</v>
      </c>
      <c r="S2143" s="1">
        <v>3.7</v>
      </c>
      <c r="T2143" s="1">
        <f t="shared" si="101"/>
        <v>4.644905183148347E-2</v>
      </c>
      <c r="U2143" s="1">
        <v>8</v>
      </c>
      <c r="V2143" s="1">
        <v>11</v>
      </c>
      <c r="W2143" s="1">
        <v>0</v>
      </c>
      <c r="X2143" s="1">
        <v>0</v>
      </c>
      <c r="Y2143" s="1">
        <v>0</v>
      </c>
      <c r="Z2143" s="1">
        <v>0</v>
      </c>
      <c r="AA2143" s="1">
        <v>0</v>
      </c>
      <c r="AB2143" s="1">
        <v>0</v>
      </c>
      <c r="AC2143" s="1" t="s">
        <v>41</v>
      </c>
      <c r="AD2143" s="1" t="s">
        <v>51</v>
      </c>
      <c r="AE2143" s="1" t="s">
        <v>40</v>
      </c>
      <c r="AF2143" s="3">
        <v>4758750.8096000003</v>
      </c>
      <c r="AG2143" s="3">
        <v>2525865.4950999999</v>
      </c>
      <c r="AH2143" s="3">
        <v>-75.193783999999994</v>
      </c>
      <c r="AI2143" s="3">
        <v>8.7525960000000005</v>
      </c>
    </row>
    <row r="2144" spans="1:35" ht="15.75" customHeight="1" x14ac:dyDescent="0.25">
      <c r="A2144" s="1" t="s">
        <v>109</v>
      </c>
      <c r="B2144" s="1" t="s">
        <v>135</v>
      </c>
      <c r="C2144" s="1" t="s">
        <v>136</v>
      </c>
      <c r="D2144" s="1">
        <v>43</v>
      </c>
      <c r="E2144" s="1">
        <v>1875</v>
      </c>
      <c r="F2144" s="1" t="s">
        <v>48</v>
      </c>
      <c r="G2144" s="2">
        <v>45814</v>
      </c>
      <c r="H2144" s="4" t="s">
        <v>83</v>
      </c>
      <c r="I2144" s="1" t="s">
        <v>37</v>
      </c>
      <c r="J2144" s="1" t="s">
        <v>134</v>
      </c>
      <c r="K2144" s="1">
        <v>6</v>
      </c>
      <c r="L2144" s="1">
        <v>67</v>
      </c>
      <c r="M2144" s="1" t="s">
        <v>52</v>
      </c>
      <c r="N2144" s="1" t="s">
        <v>40</v>
      </c>
      <c r="O2144" s="1">
        <v>43</v>
      </c>
      <c r="P2144" s="35">
        <f t="shared" si="100"/>
        <v>0.43</v>
      </c>
      <c r="Q2144" s="1">
        <f t="shared" si="99"/>
        <v>0.13687325105903</v>
      </c>
      <c r="R2144" s="1">
        <v>3.5</v>
      </c>
      <c r="S2144" s="1">
        <v>0.35</v>
      </c>
      <c r="T2144" s="1">
        <f t="shared" si="101"/>
        <v>1.4713874488845728E-2</v>
      </c>
      <c r="U2144" s="1">
        <v>2</v>
      </c>
      <c r="V2144" s="1">
        <v>5</v>
      </c>
      <c r="W2144" s="1"/>
      <c r="X2144" s="1"/>
      <c r="Y2144" s="1"/>
      <c r="Z2144" s="1"/>
      <c r="AA2144" s="1"/>
      <c r="AB2144" s="1"/>
      <c r="AC2144" s="1" t="s">
        <v>41</v>
      </c>
      <c r="AD2144" s="1" t="s">
        <v>51</v>
      </c>
      <c r="AE2144" s="1" t="s">
        <v>40</v>
      </c>
      <c r="AF2144" s="3">
        <v>4758750.0414000005</v>
      </c>
      <c r="AG2144" s="3">
        <v>2525865.8314</v>
      </c>
      <c r="AH2144" s="3">
        <v>-75.193791000000004</v>
      </c>
      <c r="AI2144" s="3">
        <v>8.752599</v>
      </c>
    </row>
    <row r="2145" spans="1:35" ht="15.75" customHeight="1" x14ac:dyDescent="0.25">
      <c r="A2145" s="1" t="s">
        <v>109</v>
      </c>
      <c r="B2145" s="1" t="s">
        <v>135</v>
      </c>
      <c r="C2145" s="1" t="s">
        <v>136</v>
      </c>
      <c r="D2145" s="1">
        <v>43</v>
      </c>
      <c r="E2145" s="1">
        <v>1876</v>
      </c>
      <c r="F2145" s="1" t="s">
        <v>48</v>
      </c>
      <c r="G2145" s="2">
        <v>45814</v>
      </c>
      <c r="H2145" s="4" t="s">
        <v>83</v>
      </c>
      <c r="I2145" s="1" t="s">
        <v>37</v>
      </c>
      <c r="J2145" s="1" t="s">
        <v>134</v>
      </c>
      <c r="K2145" s="1">
        <v>6</v>
      </c>
      <c r="L2145" s="1">
        <v>68</v>
      </c>
      <c r="M2145" s="1" t="s">
        <v>52</v>
      </c>
      <c r="N2145" s="1" t="s">
        <v>40</v>
      </c>
      <c r="O2145" s="1">
        <v>32</v>
      </c>
      <c r="P2145" s="35">
        <f t="shared" si="100"/>
        <v>0.32</v>
      </c>
      <c r="Q2145" s="1">
        <f t="shared" si="99"/>
        <v>0.10185916357881303</v>
      </c>
      <c r="R2145" s="1">
        <v>3.5</v>
      </c>
      <c r="S2145" s="1">
        <v>0.5</v>
      </c>
      <c r="T2145" s="1">
        <f t="shared" si="101"/>
        <v>8.148733086305043E-3</v>
      </c>
      <c r="U2145" s="1">
        <v>1</v>
      </c>
      <c r="V2145" s="1">
        <v>4</v>
      </c>
      <c r="W2145" s="1"/>
      <c r="X2145" s="1"/>
      <c r="Y2145" s="1"/>
      <c r="Z2145" s="1"/>
      <c r="AA2145" s="1"/>
      <c r="AB2145" s="1"/>
      <c r="AC2145" s="1" t="s">
        <v>41</v>
      </c>
      <c r="AD2145" s="1" t="s">
        <v>51</v>
      </c>
      <c r="AE2145" s="1" t="s">
        <v>40</v>
      </c>
      <c r="AF2145" s="3">
        <v>4758752.4625000004</v>
      </c>
      <c r="AG2145" s="3">
        <v>2525865.9279</v>
      </c>
      <c r="AH2145" s="3">
        <v>-75.193769000000003</v>
      </c>
      <c r="AI2145" s="3">
        <v>8.7526000009999994</v>
      </c>
    </row>
    <row r="2146" spans="1:35" ht="15.75" customHeight="1" x14ac:dyDescent="0.25">
      <c r="A2146" s="1" t="s">
        <v>109</v>
      </c>
      <c r="B2146" s="1" t="s">
        <v>135</v>
      </c>
      <c r="C2146" s="1" t="s">
        <v>136</v>
      </c>
      <c r="D2146" s="1">
        <v>43</v>
      </c>
      <c r="E2146" s="1">
        <v>1877</v>
      </c>
      <c r="F2146" s="1" t="s">
        <v>48</v>
      </c>
      <c r="G2146" s="2">
        <v>45814</v>
      </c>
      <c r="H2146" s="4" t="s">
        <v>83</v>
      </c>
      <c r="I2146" s="1" t="s">
        <v>37</v>
      </c>
      <c r="J2146" s="1" t="s">
        <v>134</v>
      </c>
      <c r="K2146" s="1">
        <v>6</v>
      </c>
      <c r="L2146" s="1">
        <v>69</v>
      </c>
      <c r="M2146" s="1" t="s">
        <v>54</v>
      </c>
      <c r="N2146" s="1" t="s">
        <v>40</v>
      </c>
      <c r="O2146" s="1">
        <v>59</v>
      </c>
      <c r="P2146" s="35">
        <f t="shared" si="100"/>
        <v>0.59</v>
      </c>
      <c r="Q2146" s="1">
        <f t="shared" si="99"/>
        <v>0.18780283284843649</v>
      </c>
      <c r="R2146" s="1">
        <v>4.0999999999999996</v>
      </c>
      <c r="S2146" s="1">
        <v>1.8</v>
      </c>
      <c r="T2146" s="1">
        <f t="shared" si="101"/>
        <v>2.770091784514438E-2</v>
      </c>
      <c r="U2146" s="1">
        <v>2</v>
      </c>
      <c r="V2146" s="1">
        <v>5</v>
      </c>
      <c r="W2146" s="1"/>
      <c r="X2146" s="1"/>
      <c r="Y2146" s="1"/>
      <c r="Z2146" s="1"/>
      <c r="AA2146" s="1"/>
      <c r="AB2146" s="1"/>
      <c r="AC2146" s="1" t="s">
        <v>41</v>
      </c>
      <c r="AD2146" s="1" t="s">
        <v>51</v>
      </c>
      <c r="AE2146" s="1" t="s">
        <v>40</v>
      </c>
      <c r="AF2146" s="3">
        <v>4758753.9918999998</v>
      </c>
      <c r="AG2146" s="3">
        <v>2525864.0389</v>
      </c>
      <c r="AH2146" s="3">
        <v>-75.193754999999996</v>
      </c>
      <c r="AI2146" s="3">
        <v>8.7525830009999996</v>
      </c>
    </row>
    <row r="2147" spans="1:35" ht="15.75" hidden="1" customHeight="1" x14ac:dyDescent="0.25">
      <c r="A2147" s="1" t="s">
        <v>109</v>
      </c>
      <c r="B2147" s="1" t="s">
        <v>135</v>
      </c>
      <c r="C2147" s="1" t="s">
        <v>136</v>
      </c>
      <c r="D2147" s="1">
        <v>43</v>
      </c>
      <c r="E2147" s="1" t="s">
        <v>40</v>
      </c>
      <c r="F2147" s="1" t="s">
        <v>48</v>
      </c>
      <c r="G2147" s="2">
        <v>45814</v>
      </c>
      <c r="H2147" s="4" t="s">
        <v>83</v>
      </c>
      <c r="I2147" s="1" t="s">
        <v>37</v>
      </c>
      <c r="J2147" s="1" t="s">
        <v>134</v>
      </c>
      <c r="K2147" s="1">
        <v>6</v>
      </c>
      <c r="L2147" s="1">
        <v>70</v>
      </c>
      <c r="M2147" s="1" t="s">
        <v>47</v>
      </c>
      <c r="N2147" s="1">
        <v>22</v>
      </c>
      <c r="O2147" s="1" t="s">
        <v>40</v>
      </c>
      <c r="P2147" s="35"/>
      <c r="Q2147" s="1"/>
      <c r="R2147" s="1">
        <v>0.15</v>
      </c>
      <c r="S2147" s="1" t="s">
        <v>40</v>
      </c>
      <c r="T2147" s="1">
        <f t="shared" si="101"/>
        <v>0</v>
      </c>
      <c r="U2147" s="1" t="s">
        <v>40</v>
      </c>
      <c r="V2147" s="1" t="s">
        <v>40</v>
      </c>
      <c r="W2147" s="1"/>
      <c r="X2147" s="1"/>
      <c r="Y2147" s="1"/>
      <c r="Z2147" s="1"/>
      <c r="AA2147" s="1"/>
      <c r="AB2147" s="1"/>
      <c r="AC2147" s="1" t="s">
        <v>41</v>
      </c>
      <c r="AD2147" s="1" t="s">
        <v>51</v>
      </c>
      <c r="AE2147" s="1" t="s">
        <v>40</v>
      </c>
    </row>
    <row r="2148" spans="1:35" ht="15.75" hidden="1" customHeight="1" x14ac:dyDescent="0.25">
      <c r="A2148" s="1" t="s">
        <v>109</v>
      </c>
      <c r="B2148" s="1" t="s">
        <v>135</v>
      </c>
      <c r="C2148" s="1" t="s">
        <v>136</v>
      </c>
      <c r="D2148" s="1">
        <v>43</v>
      </c>
      <c r="E2148" s="1" t="s">
        <v>40</v>
      </c>
      <c r="F2148" s="1" t="s">
        <v>48</v>
      </c>
      <c r="G2148" s="2">
        <v>45814</v>
      </c>
      <c r="H2148" s="4" t="s">
        <v>83</v>
      </c>
      <c r="I2148" s="1" t="s">
        <v>37</v>
      </c>
      <c r="J2148" s="1" t="s">
        <v>134</v>
      </c>
      <c r="K2148" s="1">
        <v>6</v>
      </c>
      <c r="L2148" s="1">
        <v>71</v>
      </c>
      <c r="M2148" s="1" t="s">
        <v>46</v>
      </c>
      <c r="N2148" s="1">
        <v>2</v>
      </c>
      <c r="O2148" s="1" t="s">
        <v>40</v>
      </c>
      <c r="P2148" s="35"/>
      <c r="Q2148" s="1"/>
      <c r="R2148" s="1">
        <v>0.3</v>
      </c>
      <c r="S2148" s="1" t="s">
        <v>40</v>
      </c>
      <c r="T2148" s="1">
        <f t="shared" si="101"/>
        <v>0</v>
      </c>
      <c r="U2148" s="1" t="s">
        <v>40</v>
      </c>
      <c r="V2148" s="1" t="s">
        <v>40</v>
      </c>
      <c r="W2148" s="1"/>
      <c r="X2148" s="1"/>
      <c r="Y2148" s="1"/>
      <c r="Z2148" s="1"/>
      <c r="AA2148" s="1"/>
      <c r="AB2148" s="1"/>
      <c r="AC2148" s="1" t="s">
        <v>41</v>
      </c>
      <c r="AD2148" s="1" t="s">
        <v>51</v>
      </c>
      <c r="AE2148" s="1" t="s">
        <v>40</v>
      </c>
    </row>
    <row r="2149" spans="1:35" ht="15.75" hidden="1" customHeight="1" x14ac:dyDescent="0.25">
      <c r="A2149" s="1" t="s">
        <v>109</v>
      </c>
      <c r="B2149" s="1" t="s">
        <v>135</v>
      </c>
      <c r="C2149" s="1" t="s">
        <v>136</v>
      </c>
      <c r="D2149" s="1">
        <v>43</v>
      </c>
      <c r="E2149" s="1" t="s">
        <v>40</v>
      </c>
      <c r="F2149" s="1" t="s">
        <v>48</v>
      </c>
      <c r="G2149" s="2">
        <v>45814</v>
      </c>
      <c r="H2149" s="4" t="s">
        <v>83</v>
      </c>
      <c r="I2149" s="1" t="s">
        <v>37</v>
      </c>
      <c r="J2149" s="1" t="s">
        <v>134</v>
      </c>
      <c r="K2149" s="1">
        <v>6</v>
      </c>
      <c r="L2149" s="1">
        <v>72</v>
      </c>
      <c r="M2149" s="1" t="s">
        <v>44</v>
      </c>
      <c r="N2149" s="1">
        <v>13</v>
      </c>
      <c r="O2149" s="1" t="s">
        <v>40</v>
      </c>
      <c r="P2149" s="35"/>
      <c r="Q2149" s="1"/>
      <c r="R2149" s="1">
        <v>0.8</v>
      </c>
      <c r="S2149" s="1" t="s">
        <v>40</v>
      </c>
      <c r="T2149" s="1">
        <f t="shared" si="101"/>
        <v>0</v>
      </c>
      <c r="U2149" s="1" t="s">
        <v>40</v>
      </c>
      <c r="V2149" s="1" t="s">
        <v>40</v>
      </c>
      <c r="W2149" s="1"/>
      <c r="X2149" s="1"/>
      <c r="Y2149" s="1"/>
      <c r="Z2149" s="1"/>
      <c r="AA2149" s="1"/>
      <c r="AB2149" s="1"/>
      <c r="AC2149" s="1" t="s">
        <v>41</v>
      </c>
      <c r="AD2149" s="1" t="s">
        <v>51</v>
      </c>
      <c r="AE2149" s="1" t="s">
        <v>40</v>
      </c>
    </row>
    <row r="2150" spans="1:35" ht="15.75" hidden="1" customHeight="1" x14ac:dyDescent="0.25">
      <c r="A2150" s="1" t="s">
        <v>109</v>
      </c>
      <c r="B2150" s="1" t="s">
        <v>135</v>
      </c>
      <c r="C2150" s="1" t="s">
        <v>136</v>
      </c>
      <c r="D2150" s="1">
        <v>43</v>
      </c>
      <c r="E2150" s="1">
        <v>1878</v>
      </c>
      <c r="F2150" s="1" t="s">
        <v>48</v>
      </c>
      <c r="G2150" s="2">
        <v>45814</v>
      </c>
      <c r="H2150" s="4" t="s">
        <v>83</v>
      </c>
      <c r="I2150" s="1" t="s">
        <v>37</v>
      </c>
      <c r="J2150" s="1" t="s">
        <v>134</v>
      </c>
      <c r="K2150" s="1">
        <v>7</v>
      </c>
      <c r="L2150" s="1">
        <v>73</v>
      </c>
      <c r="M2150" s="1" t="s">
        <v>56</v>
      </c>
      <c r="N2150" s="1" t="s">
        <v>40</v>
      </c>
      <c r="O2150" s="1">
        <v>51</v>
      </c>
      <c r="P2150" s="35">
        <f t="shared" si="100"/>
        <v>0.51</v>
      </c>
      <c r="Q2150" s="1">
        <f t="shared" si="99"/>
        <v>0.16233804195373325</v>
      </c>
      <c r="R2150" s="1">
        <v>4.2</v>
      </c>
      <c r="S2150" s="1">
        <v>0.6</v>
      </c>
      <c r="T2150" s="1">
        <f t="shared" si="101"/>
        <v>2.0698100349100988E-2</v>
      </c>
      <c r="U2150" s="1">
        <v>0</v>
      </c>
      <c r="V2150" s="1">
        <v>3</v>
      </c>
      <c r="W2150" s="1"/>
      <c r="X2150" s="1"/>
      <c r="Y2150" s="1"/>
      <c r="Z2150" s="1"/>
      <c r="AA2150" s="1"/>
      <c r="AB2150" s="1"/>
      <c r="AC2150" s="1" t="s">
        <v>41</v>
      </c>
      <c r="AD2150" s="1" t="s">
        <v>51</v>
      </c>
      <c r="AE2150" s="1" t="s">
        <v>40</v>
      </c>
      <c r="AF2150" s="3">
        <v>4758752.0025000004</v>
      </c>
      <c r="AG2150" s="3">
        <v>2525862.5022</v>
      </c>
      <c r="AH2150" s="3">
        <v>-75.193772999999993</v>
      </c>
      <c r="AI2150" s="3">
        <v>8.7525690009999995</v>
      </c>
    </row>
    <row r="2151" spans="1:35" ht="15.75" hidden="1" customHeight="1" x14ac:dyDescent="0.25">
      <c r="A2151" s="1" t="s">
        <v>109</v>
      </c>
      <c r="B2151" s="1" t="s">
        <v>135</v>
      </c>
      <c r="C2151" s="1" t="s">
        <v>136</v>
      </c>
      <c r="D2151" s="1">
        <v>43</v>
      </c>
      <c r="E2151" s="1">
        <v>1879</v>
      </c>
      <c r="F2151" s="1" t="s">
        <v>48</v>
      </c>
      <c r="G2151" s="2">
        <v>45814</v>
      </c>
      <c r="H2151" s="4" t="s">
        <v>83</v>
      </c>
      <c r="I2151" s="1" t="s">
        <v>37</v>
      </c>
      <c r="J2151" s="1" t="s">
        <v>134</v>
      </c>
      <c r="K2151" s="1">
        <v>7</v>
      </c>
      <c r="L2151" s="1">
        <v>74</v>
      </c>
      <c r="M2151" s="1" t="s">
        <v>54</v>
      </c>
      <c r="N2151" s="1" t="s">
        <v>40</v>
      </c>
      <c r="O2151" s="1">
        <v>48</v>
      </c>
      <c r="P2151" s="35">
        <f t="shared" si="100"/>
        <v>0.48</v>
      </c>
      <c r="Q2151" s="1">
        <f t="shared" ref="Q2151:Q2214" si="102">(P2151/PI())</f>
        <v>0.15278874536821951</v>
      </c>
      <c r="R2151" s="1">
        <v>4.5</v>
      </c>
      <c r="S2151" s="1">
        <v>1.7</v>
      </c>
      <c r="T2151" s="1">
        <f t="shared" si="101"/>
        <v>1.8334649444186342E-2</v>
      </c>
      <c r="U2151" s="1">
        <v>0</v>
      </c>
      <c r="V2151" s="1">
        <v>3</v>
      </c>
      <c r="W2151" s="1"/>
      <c r="X2151" s="1"/>
      <c r="Y2151" s="1"/>
      <c r="Z2151" s="1"/>
      <c r="AA2151" s="1"/>
      <c r="AB2151" s="1"/>
      <c r="AC2151" s="1" t="s">
        <v>41</v>
      </c>
      <c r="AD2151" s="1" t="s">
        <v>51</v>
      </c>
      <c r="AE2151" s="1" t="s">
        <v>40</v>
      </c>
      <c r="AF2151" s="3">
        <v>4758748.5937999999</v>
      </c>
      <c r="AG2151" s="3">
        <v>2525862.8538000002</v>
      </c>
      <c r="AH2151" s="3">
        <v>-75.193804</v>
      </c>
      <c r="AI2151" s="3">
        <v>8.7525720000000007</v>
      </c>
    </row>
    <row r="2152" spans="1:35" ht="15.75" hidden="1" customHeight="1" x14ac:dyDescent="0.25">
      <c r="A2152" s="1" t="s">
        <v>109</v>
      </c>
      <c r="B2152" s="1" t="s">
        <v>135</v>
      </c>
      <c r="C2152" s="1" t="s">
        <v>136</v>
      </c>
      <c r="D2152" s="1">
        <v>43</v>
      </c>
      <c r="E2152" s="1">
        <v>1880</v>
      </c>
      <c r="F2152" s="1" t="s">
        <v>48</v>
      </c>
      <c r="G2152" s="2">
        <v>45814</v>
      </c>
      <c r="H2152" s="4" t="s">
        <v>83</v>
      </c>
      <c r="I2152" s="1" t="s">
        <v>37</v>
      </c>
      <c r="J2152" s="1" t="s">
        <v>134</v>
      </c>
      <c r="K2152" s="1">
        <v>7</v>
      </c>
      <c r="L2152" s="1">
        <v>75</v>
      </c>
      <c r="M2152" s="1" t="s">
        <v>52</v>
      </c>
      <c r="N2152" s="1" t="s">
        <v>40</v>
      </c>
      <c r="O2152" s="1">
        <v>43.5</v>
      </c>
      <c r="P2152" s="35">
        <f t="shared" si="100"/>
        <v>0.435</v>
      </c>
      <c r="Q2152" s="1">
        <f t="shared" si="102"/>
        <v>0.13846480048994894</v>
      </c>
      <c r="R2152" s="1">
        <v>3.5</v>
      </c>
      <c r="S2152" s="1">
        <v>0.45</v>
      </c>
      <c r="T2152" s="1">
        <f t="shared" si="101"/>
        <v>1.5058047053281948E-2</v>
      </c>
      <c r="U2152" s="1">
        <v>0</v>
      </c>
      <c r="V2152" s="1">
        <v>2</v>
      </c>
      <c r="W2152" s="1"/>
      <c r="X2152" s="1"/>
      <c r="Y2152" s="1"/>
      <c r="Z2152" s="1"/>
      <c r="AA2152" s="1"/>
      <c r="AB2152" s="1"/>
      <c r="AC2152" s="1" t="s">
        <v>41</v>
      </c>
      <c r="AD2152" s="1" t="s">
        <v>51</v>
      </c>
      <c r="AE2152" s="1" t="s">
        <v>40</v>
      </c>
      <c r="AF2152" s="3">
        <v>4758746.8585999999</v>
      </c>
      <c r="AG2152" s="3">
        <v>2525867.1771</v>
      </c>
      <c r="AH2152" s="3">
        <v>-75.193820000000002</v>
      </c>
      <c r="AI2152" s="3">
        <v>8.752611001</v>
      </c>
    </row>
    <row r="2153" spans="1:35" ht="15.75" hidden="1" customHeight="1" x14ac:dyDescent="0.25">
      <c r="A2153" s="1" t="s">
        <v>109</v>
      </c>
      <c r="B2153" s="1" t="s">
        <v>135</v>
      </c>
      <c r="C2153" s="1" t="s">
        <v>136</v>
      </c>
      <c r="D2153" s="1">
        <v>43</v>
      </c>
      <c r="E2153" s="1">
        <v>1881</v>
      </c>
      <c r="F2153" s="1" t="s">
        <v>48</v>
      </c>
      <c r="G2153" s="2">
        <v>45814</v>
      </c>
      <c r="H2153" s="4" t="s">
        <v>83</v>
      </c>
      <c r="I2153" s="1" t="s">
        <v>37</v>
      </c>
      <c r="J2153" s="1" t="s">
        <v>134</v>
      </c>
      <c r="K2153" s="1">
        <v>7</v>
      </c>
      <c r="L2153" s="1">
        <v>76</v>
      </c>
      <c r="M2153" s="1" t="s">
        <v>52</v>
      </c>
      <c r="N2153" s="1" t="s">
        <v>40</v>
      </c>
      <c r="O2153" s="1">
        <v>44.7</v>
      </c>
      <c r="P2153" s="35">
        <f t="shared" si="100"/>
        <v>0.44700000000000001</v>
      </c>
      <c r="Q2153" s="1">
        <f t="shared" si="102"/>
        <v>0.14228451912415443</v>
      </c>
      <c r="R2153" s="1">
        <v>3.4</v>
      </c>
      <c r="S2153" s="1">
        <v>0.2</v>
      </c>
      <c r="T2153" s="1">
        <f t="shared" si="101"/>
        <v>1.5900295012124258E-2</v>
      </c>
      <c r="U2153" s="1">
        <v>0</v>
      </c>
      <c r="V2153" s="1">
        <v>3</v>
      </c>
      <c r="W2153" s="1"/>
      <c r="X2153" s="1"/>
      <c r="Y2153" s="1"/>
      <c r="Z2153" s="1"/>
      <c r="AA2153" s="1"/>
      <c r="AB2153" s="1"/>
      <c r="AC2153" s="1" t="s">
        <v>41</v>
      </c>
      <c r="AD2153" s="1" t="s">
        <v>51</v>
      </c>
      <c r="AE2153" s="1" t="s">
        <v>40</v>
      </c>
      <c r="AF2153" s="3">
        <v>4758741.8567000004</v>
      </c>
      <c r="AG2153" s="3">
        <v>2525858.4693999998</v>
      </c>
      <c r="AH2153" s="3">
        <v>-75.193865000000002</v>
      </c>
      <c r="AI2153" s="3">
        <v>8.7525320010000005</v>
      </c>
    </row>
    <row r="2154" spans="1:35" ht="15.75" customHeight="1" x14ac:dyDescent="0.25">
      <c r="A2154" s="1" t="s">
        <v>109</v>
      </c>
      <c r="B2154" s="1" t="s">
        <v>135</v>
      </c>
      <c r="C2154" s="1" t="s">
        <v>136</v>
      </c>
      <c r="D2154" s="1">
        <v>43</v>
      </c>
      <c r="E2154" s="1">
        <v>1882</v>
      </c>
      <c r="F2154" s="1" t="s">
        <v>48</v>
      </c>
      <c r="G2154" s="2">
        <v>45814</v>
      </c>
      <c r="H2154" s="4" t="s">
        <v>83</v>
      </c>
      <c r="I2154" s="1" t="s">
        <v>37</v>
      </c>
      <c r="J2154" s="1" t="s">
        <v>134</v>
      </c>
      <c r="K2154" s="1">
        <v>7</v>
      </c>
      <c r="L2154" s="1">
        <v>77</v>
      </c>
      <c r="M2154" s="1" t="s">
        <v>54</v>
      </c>
      <c r="N2154" s="1" t="s">
        <v>40</v>
      </c>
      <c r="O2154" s="1">
        <v>66.2</v>
      </c>
      <c r="P2154" s="35">
        <f t="shared" ref="P2154:P2217" si="103">(O2154/100)</f>
        <v>0.66200000000000003</v>
      </c>
      <c r="Q2154" s="1">
        <f t="shared" si="102"/>
        <v>0.21072114465366945</v>
      </c>
      <c r="R2154" s="1">
        <v>4.8</v>
      </c>
      <c r="S2154" s="1">
        <v>2</v>
      </c>
      <c r="T2154" s="1">
        <f t="shared" si="101"/>
        <v>3.4874349440182299E-2</v>
      </c>
      <c r="U2154" s="1">
        <v>5</v>
      </c>
      <c r="V2154" s="1">
        <v>8</v>
      </c>
      <c r="W2154" s="1"/>
      <c r="X2154" s="1"/>
      <c r="Y2154" s="1"/>
      <c r="Z2154" s="1"/>
      <c r="AA2154" s="1"/>
      <c r="AB2154" s="1"/>
      <c r="AC2154" s="1" t="s">
        <v>41</v>
      </c>
      <c r="AD2154" s="1" t="s">
        <v>51</v>
      </c>
      <c r="AE2154" s="1" t="s">
        <v>40</v>
      </c>
      <c r="AF2154" s="3">
        <v>4758741.3290999997</v>
      </c>
      <c r="AG2154" s="3">
        <v>2525862.3432</v>
      </c>
      <c r="AH2154" s="3">
        <v>-75.193870000000004</v>
      </c>
      <c r="AI2154" s="3">
        <v>8.7525670000000009</v>
      </c>
    </row>
    <row r="2155" spans="1:35" ht="15.75" hidden="1" customHeight="1" x14ac:dyDescent="0.25">
      <c r="A2155" s="1" t="s">
        <v>109</v>
      </c>
      <c r="B2155" s="1" t="s">
        <v>135</v>
      </c>
      <c r="C2155" s="1" t="s">
        <v>136</v>
      </c>
      <c r="D2155" s="1">
        <v>43</v>
      </c>
      <c r="E2155" s="1">
        <v>1883</v>
      </c>
      <c r="F2155" s="1" t="s">
        <v>48</v>
      </c>
      <c r="G2155" s="2">
        <v>45814</v>
      </c>
      <c r="H2155" s="4" t="s">
        <v>83</v>
      </c>
      <c r="I2155" s="1" t="s">
        <v>37</v>
      </c>
      <c r="J2155" s="1" t="s">
        <v>134</v>
      </c>
      <c r="K2155" s="1">
        <v>7</v>
      </c>
      <c r="L2155" s="1">
        <v>78</v>
      </c>
      <c r="M2155" s="1" t="s">
        <v>52</v>
      </c>
      <c r="N2155" s="1" t="s">
        <v>40</v>
      </c>
      <c r="O2155" s="1">
        <v>45</v>
      </c>
      <c r="P2155" s="35">
        <f t="shared" si="103"/>
        <v>0.45</v>
      </c>
      <c r="Q2155" s="1">
        <f t="shared" si="102"/>
        <v>0.14323944878270581</v>
      </c>
      <c r="R2155" s="1">
        <v>3.2</v>
      </c>
      <c r="S2155" s="1">
        <v>0.3</v>
      </c>
      <c r="T2155" s="1">
        <f t="shared" si="101"/>
        <v>1.6114437988054404E-2</v>
      </c>
      <c r="U2155" s="1">
        <v>0</v>
      </c>
      <c r="V2155" s="1">
        <v>3</v>
      </c>
      <c r="W2155" s="1"/>
      <c r="X2155" s="1"/>
      <c r="Y2155" s="1"/>
      <c r="Z2155" s="1"/>
      <c r="AA2155" s="1"/>
      <c r="AB2155" s="1"/>
      <c r="AC2155" s="1" t="s">
        <v>41</v>
      </c>
      <c r="AD2155" s="1" t="s">
        <v>51</v>
      </c>
      <c r="AE2155" s="1" t="s">
        <v>40</v>
      </c>
      <c r="AF2155" s="3">
        <v>4758747.0527999997</v>
      </c>
      <c r="AG2155" s="3">
        <v>2525862.7522</v>
      </c>
      <c r="AH2155" s="3">
        <v>-75.193817999999993</v>
      </c>
      <c r="AI2155" s="3">
        <v>8.7525709999999997</v>
      </c>
    </row>
    <row r="2156" spans="1:35" ht="15.75" customHeight="1" x14ac:dyDescent="0.25">
      <c r="A2156" s="1" t="s">
        <v>109</v>
      </c>
      <c r="B2156" s="1" t="s">
        <v>135</v>
      </c>
      <c r="C2156" s="1" t="s">
        <v>136</v>
      </c>
      <c r="D2156" s="1">
        <v>43</v>
      </c>
      <c r="E2156" s="1">
        <v>1884</v>
      </c>
      <c r="F2156" s="1" t="s">
        <v>48</v>
      </c>
      <c r="G2156" s="2">
        <v>45814</v>
      </c>
      <c r="H2156" s="4" t="s">
        <v>83</v>
      </c>
      <c r="I2156" s="1" t="s">
        <v>37</v>
      </c>
      <c r="J2156" s="1" t="s">
        <v>134</v>
      </c>
      <c r="K2156" s="1">
        <v>7</v>
      </c>
      <c r="L2156" s="1">
        <v>79</v>
      </c>
      <c r="M2156" s="1" t="s">
        <v>56</v>
      </c>
      <c r="N2156" s="1" t="s">
        <v>40</v>
      </c>
      <c r="O2156" s="1">
        <v>48</v>
      </c>
      <c r="P2156" s="35">
        <f t="shared" si="103"/>
        <v>0.48</v>
      </c>
      <c r="Q2156" s="1">
        <f t="shared" si="102"/>
        <v>0.15278874536821951</v>
      </c>
      <c r="R2156" s="1">
        <v>3.5</v>
      </c>
      <c r="S2156" s="1">
        <v>0.75</v>
      </c>
      <c r="T2156" s="1">
        <f t="shared" si="101"/>
        <v>1.8334649444186342E-2</v>
      </c>
      <c r="U2156" s="1">
        <v>2</v>
      </c>
      <c r="V2156" s="1">
        <v>5</v>
      </c>
      <c r="W2156" s="1"/>
      <c r="X2156" s="1"/>
      <c r="Y2156" s="1"/>
      <c r="Z2156" s="1"/>
      <c r="AA2156" s="1"/>
      <c r="AB2156" s="1"/>
      <c r="AC2156" s="1" t="s">
        <v>41</v>
      </c>
      <c r="AD2156" s="1" t="s">
        <v>51</v>
      </c>
      <c r="AE2156" s="1" t="s">
        <v>40</v>
      </c>
      <c r="AF2156" s="3">
        <v>4758740.8722999999</v>
      </c>
      <c r="AG2156" s="3">
        <v>2525859.4704</v>
      </c>
      <c r="AH2156" s="3">
        <v>-75.193873999999994</v>
      </c>
      <c r="AI2156" s="3">
        <v>8.7525410000000008</v>
      </c>
    </row>
    <row r="2157" spans="1:35" ht="15.75" customHeight="1" x14ac:dyDescent="0.25">
      <c r="A2157" s="1" t="s">
        <v>109</v>
      </c>
      <c r="B2157" s="1" t="s">
        <v>135</v>
      </c>
      <c r="C2157" s="1" t="s">
        <v>136</v>
      </c>
      <c r="D2157" s="1">
        <v>43</v>
      </c>
      <c r="E2157" s="1">
        <v>1885</v>
      </c>
      <c r="F2157" s="1" t="s">
        <v>48</v>
      </c>
      <c r="G2157" s="2">
        <v>45814</v>
      </c>
      <c r="H2157" s="4" t="s">
        <v>83</v>
      </c>
      <c r="I2157" s="1" t="s">
        <v>37</v>
      </c>
      <c r="J2157" s="1" t="s">
        <v>134</v>
      </c>
      <c r="K2157" s="1">
        <v>7</v>
      </c>
      <c r="L2157" s="1">
        <v>80</v>
      </c>
      <c r="M2157" s="1" t="s">
        <v>39</v>
      </c>
      <c r="N2157" s="1" t="s">
        <v>40</v>
      </c>
      <c r="O2157" s="1">
        <v>54.4</v>
      </c>
      <c r="P2157" s="35">
        <f t="shared" si="103"/>
        <v>0.54400000000000004</v>
      </c>
      <c r="Q2157" s="1">
        <f t="shared" si="102"/>
        <v>0.17316057808398214</v>
      </c>
      <c r="R2157" s="1">
        <v>8.8000000000000007</v>
      </c>
      <c r="S2157" s="1">
        <v>6.5</v>
      </c>
      <c r="T2157" s="1">
        <f t="shared" si="101"/>
        <v>2.3549838619421573E-2</v>
      </c>
      <c r="U2157" s="1">
        <v>14</v>
      </c>
      <c r="V2157" s="1">
        <v>17</v>
      </c>
      <c r="W2157" s="1">
        <v>1</v>
      </c>
      <c r="X2157" s="1">
        <v>0</v>
      </c>
      <c r="Y2157" s="1">
        <v>0</v>
      </c>
      <c r="Z2157" s="1">
        <v>0</v>
      </c>
      <c r="AA2157" s="1">
        <v>0</v>
      </c>
      <c r="AB2157" s="1">
        <v>2</v>
      </c>
      <c r="AC2157" s="1" t="s">
        <v>41</v>
      </c>
      <c r="AD2157" s="1" t="s">
        <v>51</v>
      </c>
      <c r="AE2157" s="1" t="s">
        <v>40</v>
      </c>
      <c r="AF2157" s="3">
        <v>4758747.6080999998</v>
      </c>
      <c r="AG2157" s="3">
        <v>2525863.6337000001</v>
      </c>
      <c r="AH2157" s="3">
        <v>-75.193813000000006</v>
      </c>
      <c r="AI2157" s="3">
        <v>8.7525790000000008</v>
      </c>
    </row>
    <row r="2158" spans="1:35" ht="15.75" customHeight="1" x14ac:dyDescent="0.25">
      <c r="A2158" s="1" t="s">
        <v>109</v>
      </c>
      <c r="B2158" s="1" t="s">
        <v>135</v>
      </c>
      <c r="C2158" s="1" t="s">
        <v>136</v>
      </c>
      <c r="D2158" s="1">
        <v>43</v>
      </c>
      <c r="E2158" s="1">
        <v>1886</v>
      </c>
      <c r="F2158" s="1" t="s">
        <v>48</v>
      </c>
      <c r="G2158" s="2">
        <v>45814</v>
      </c>
      <c r="H2158" s="4" t="s">
        <v>83</v>
      </c>
      <c r="I2158" s="1" t="s">
        <v>37</v>
      </c>
      <c r="J2158" s="1" t="s">
        <v>134</v>
      </c>
      <c r="K2158" s="1">
        <v>7</v>
      </c>
      <c r="L2158" s="1">
        <v>81</v>
      </c>
      <c r="M2158" s="1" t="s">
        <v>54</v>
      </c>
      <c r="N2158" s="1" t="s">
        <v>40</v>
      </c>
      <c r="O2158" s="1">
        <v>69.599999999999994</v>
      </c>
      <c r="P2158" s="35">
        <f t="shared" si="103"/>
        <v>0.69599999999999995</v>
      </c>
      <c r="Q2158" s="1">
        <f t="shared" si="102"/>
        <v>0.22154368078391831</v>
      </c>
      <c r="R2158" s="1">
        <v>5.2</v>
      </c>
      <c r="S2158" s="1">
        <v>1.9</v>
      </c>
      <c r="T2158" s="1">
        <f t="shared" si="101"/>
        <v>3.8548600456401787E-2</v>
      </c>
      <c r="U2158" s="1">
        <v>3</v>
      </c>
      <c r="V2158" s="1">
        <v>6</v>
      </c>
      <c r="W2158" s="1"/>
      <c r="X2158" s="1"/>
      <c r="Y2158" s="1"/>
      <c r="Z2158" s="1"/>
      <c r="AA2158" s="1"/>
      <c r="AB2158" s="1"/>
      <c r="AC2158" s="1" t="s">
        <v>41</v>
      </c>
      <c r="AD2158" s="1" t="s">
        <v>51</v>
      </c>
      <c r="AE2158" s="1" t="s">
        <v>40</v>
      </c>
      <c r="AF2158" s="3">
        <v>4758745.4359999998</v>
      </c>
      <c r="AG2158" s="3">
        <v>2525868.5125000002</v>
      </c>
      <c r="AH2158" s="3">
        <v>-75.193832999999998</v>
      </c>
      <c r="AI2158" s="3">
        <v>8.7526230009999999</v>
      </c>
    </row>
    <row r="2159" spans="1:35" ht="15.75" customHeight="1" x14ac:dyDescent="0.25">
      <c r="A2159" s="1" t="s">
        <v>109</v>
      </c>
      <c r="B2159" s="1" t="s">
        <v>135</v>
      </c>
      <c r="C2159" s="1" t="s">
        <v>136</v>
      </c>
      <c r="D2159" s="1">
        <v>43</v>
      </c>
      <c r="E2159" s="1">
        <v>1887</v>
      </c>
      <c r="F2159" s="1" t="s">
        <v>48</v>
      </c>
      <c r="G2159" s="2">
        <v>45814</v>
      </c>
      <c r="H2159" s="4" t="s">
        <v>83</v>
      </c>
      <c r="I2159" s="1" t="s">
        <v>37</v>
      </c>
      <c r="J2159" s="1" t="s">
        <v>134</v>
      </c>
      <c r="K2159" s="1">
        <v>7</v>
      </c>
      <c r="L2159" s="1">
        <v>82</v>
      </c>
      <c r="M2159" s="1" t="s">
        <v>54</v>
      </c>
      <c r="N2159" s="1" t="s">
        <v>40</v>
      </c>
      <c r="O2159" s="1">
        <v>57</v>
      </c>
      <c r="P2159" s="35">
        <f t="shared" si="103"/>
        <v>0.56999999999999995</v>
      </c>
      <c r="Q2159" s="1">
        <f t="shared" si="102"/>
        <v>0.18143663512476069</v>
      </c>
      <c r="R2159" s="1">
        <v>5.7</v>
      </c>
      <c r="S2159" s="1">
        <v>2.7</v>
      </c>
      <c r="T2159" s="1">
        <f t="shared" si="101"/>
        <v>2.5854720505278397E-2</v>
      </c>
      <c r="U2159" s="1">
        <v>6</v>
      </c>
      <c r="V2159" s="1">
        <v>9</v>
      </c>
      <c r="W2159" s="1"/>
      <c r="X2159" s="1"/>
      <c r="Y2159" s="1"/>
      <c r="Z2159" s="1"/>
      <c r="AA2159" s="1"/>
      <c r="AB2159" s="1"/>
      <c r="AC2159" s="1" t="s">
        <v>41</v>
      </c>
      <c r="AD2159" s="1" t="s">
        <v>51</v>
      </c>
      <c r="AE2159" s="1" t="s">
        <v>40</v>
      </c>
      <c r="AF2159" s="3">
        <v>4758744.1344999997</v>
      </c>
      <c r="AG2159" s="3">
        <v>2525871.7272000001</v>
      </c>
      <c r="AH2159" s="3">
        <v>-75.193844999999996</v>
      </c>
      <c r="AI2159" s="3">
        <v>8.7526519999999994</v>
      </c>
    </row>
    <row r="2160" spans="1:35" ht="15.75" customHeight="1" x14ac:dyDescent="0.25">
      <c r="A2160" s="1" t="s">
        <v>109</v>
      </c>
      <c r="B2160" s="1" t="s">
        <v>135</v>
      </c>
      <c r="C2160" s="1" t="s">
        <v>136</v>
      </c>
      <c r="D2160" s="1">
        <v>43</v>
      </c>
      <c r="E2160" s="1">
        <v>1888</v>
      </c>
      <c r="F2160" s="1" t="s">
        <v>48</v>
      </c>
      <c r="G2160" s="2">
        <v>45814</v>
      </c>
      <c r="H2160" s="4" t="s">
        <v>83</v>
      </c>
      <c r="I2160" s="1" t="s">
        <v>37</v>
      </c>
      <c r="J2160" s="1" t="s">
        <v>134</v>
      </c>
      <c r="K2160" s="1">
        <v>7</v>
      </c>
      <c r="L2160" s="1">
        <v>83</v>
      </c>
      <c r="M2160" s="1" t="s">
        <v>39</v>
      </c>
      <c r="N2160" s="1" t="s">
        <v>40</v>
      </c>
      <c r="O2160" s="1">
        <v>45.5</v>
      </c>
      <c r="P2160" s="35">
        <f t="shared" si="103"/>
        <v>0.45500000000000002</v>
      </c>
      <c r="Q2160" s="1">
        <f t="shared" si="102"/>
        <v>0.14483099821362477</v>
      </c>
      <c r="R2160" s="1">
        <v>8.5</v>
      </c>
      <c r="S2160" s="1">
        <v>6.2</v>
      </c>
      <c r="T2160" s="1">
        <f t="shared" si="101"/>
        <v>1.6474526046799817E-2</v>
      </c>
      <c r="U2160" s="1">
        <v>11</v>
      </c>
      <c r="V2160" s="1">
        <v>14</v>
      </c>
      <c r="W2160" s="1">
        <v>1</v>
      </c>
      <c r="X2160" s="1">
        <v>0</v>
      </c>
      <c r="Y2160" s="1">
        <v>0</v>
      </c>
      <c r="Z2160" s="1">
        <v>0</v>
      </c>
      <c r="AA2160" s="1">
        <v>0</v>
      </c>
      <c r="AB2160" s="1">
        <v>1</v>
      </c>
      <c r="AC2160" s="1" t="s">
        <v>41</v>
      </c>
      <c r="AD2160" s="1" t="s">
        <v>51</v>
      </c>
      <c r="AE2160" s="1" t="s">
        <v>40</v>
      </c>
      <c r="AF2160" s="3">
        <v>4758738.9112999998</v>
      </c>
      <c r="AG2160" s="3">
        <v>2525862.7996999999</v>
      </c>
      <c r="AH2160" s="3">
        <v>-75.193892000000005</v>
      </c>
      <c r="AI2160" s="3">
        <v>8.7525710009999997</v>
      </c>
    </row>
    <row r="2161" spans="1:35" ht="15.75" customHeight="1" x14ac:dyDescent="0.25">
      <c r="A2161" s="1" t="s">
        <v>109</v>
      </c>
      <c r="B2161" s="1" t="s">
        <v>135</v>
      </c>
      <c r="C2161" s="1" t="s">
        <v>136</v>
      </c>
      <c r="D2161" s="1">
        <v>43</v>
      </c>
      <c r="E2161" s="1">
        <v>1889</v>
      </c>
      <c r="F2161" s="1" t="s">
        <v>48</v>
      </c>
      <c r="G2161" s="2">
        <v>45814</v>
      </c>
      <c r="H2161" s="4" t="s">
        <v>83</v>
      </c>
      <c r="I2161" s="1" t="s">
        <v>37</v>
      </c>
      <c r="J2161" s="1" t="s">
        <v>134</v>
      </c>
      <c r="K2161" s="1">
        <v>7</v>
      </c>
      <c r="L2161" s="1">
        <v>84</v>
      </c>
      <c r="M2161" s="1" t="s">
        <v>39</v>
      </c>
      <c r="N2161" s="1" t="s">
        <v>40</v>
      </c>
      <c r="O2161" s="1">
        <v>55.5</v>
      </c>
      <c r="P2161" s="35">
        <f t="shared" si="103"/>
        <v>0.55500000000000005</v>
      </c>
      <c r="Q2161" s="1">
        <f t="shared" si="102"/>
        <v>0.17666198683200385</v>
      </c>
      <c r="R2161" s="1">
        <v>10.5</v>
      </c>
      <c r="S2161" s="1">
        <v>7.2</v>
      </c>
      <c r="T2161" s="1">
        <f t="shared" si="101"/>
        <v>2.4511850672940535E-2</v>
      </c>
      <c r="U2161" s="1">
        <v>12</v>
      </c>
      <c r="V2161" s="1">
        <v>15</v>
      </c>
      <c r="W2161" s="1">
        <v>2</v>
      </c>
      <c r="X2161" s="1">
        <v>0</v>
      </c>
      <c r="Y2161" s="1">
        <v>2</v>
      </c>
      <c r="Z2161" s="1">
        <v>0</v>
      </c>
      <c r="AA2161" s="1">
        <v>0</v>
      </c>
      <c r="AB2161" s="1">
        <v>1</v>
      </c>
      <c r="AC2161" s="1" t="s">
        <v>41</v>
      </c>
      <c r="AD2161" s="1" t="s">
        <v>51</v>
      </c>
      <c r="AE2161" s="1" t="s">
        <v>40</v>
      </c>
      <c r="AF2161" s="3">
        <v>4758742.8572000004</v>
      </c>
      <c r="AG2161" s="3">
        <v>2525860.233</v>
      </c>
      <c r="AH2161" s="3">
        <v>-75.193855999999997</v>
      </c>
      <c r="AI2161" s="3">
        <v>8.7525480000000009</v>
      </c>
    </row>
    <row r="2162" spans="1:35" ht="15.75" hidden="1" customHeight="1" x14ac:dyDescent="0.25">
      <c r="A2162" s="1" t="s">
        <v>109</v>
      </c>
      <c r="B2162" s="1" t="s">
        <v>135</v>
      </c>
      <c r="C2162" s="1" t="s">
        <v>136</v>
      </c>
      <c r="D2162" s="1">
        <v>43</v>
      </c>
      <c r="E2162" s="1" t="s">
        <v>40</v>
      </c>
      <c r="F2162" s="1" t="s">
        <v>48</v>
      </c>
      <c r="G2162" s="2">
        <v>45814</v>
      </c>
      <c r="H2162" s="4" t="s">
        <v>83</v>
      </c>
      <c r="I2162" s="1" t="s">
        <v>37</v>
      </c>
      <c r="J2162" s="1" t="s">
        <v>134</v>
      </c>
      <c r="K2162" s="1">
        <v>7</v>
      </c>
      <c r="L2162" s="1">
        <v>85</v>
      </c>
      <c r="M2162" s="1" t="s">
        <v>47</v>
      </c>
      <c r="N2162" s="1">
        <v>58</v>
      </c>
      <c r="O2162" s="1" t="s">
        <v>40</v>
      </c>
      <c r="P2162" s="35"/>
      <c r="Q2162" s="1"/>
      <c r="R2162" s="1">
        <v>0.14000000000000001</v>
      </c>
      <c r="S2162" s="1" t="s">
        <v>40</v>
      </c>
      <c r="T2162" s="1">
        <f t="shared" si="101"/>
        <v>0</v>
      </c>
      <c r="U2162" s="1" t="s">
        <v>40</v>
      </c>
      <c r="V2162" s="1" t="s">
        <v>40</v>
      </c>
      <c r="W2162" s="1"/>
      <c r="X2162" s="1"/>
      <c r="Y2162" s="1"/>
      <c r="Z2162" s="1"/>
      <c r="AA2162" s="1"/>
      <c r="AB2162" s="1"/>
      <c r="AC2162" s="1" t="s">
        <v>41</v>
      </c>
      <c r="AD2162" s="1" t="s">
        <v>51</v>
      </c>
      <c r="AE2162" s="1" t="s">
        <v>40</v>
      </c>
    </row>
    <row r="2163" spans="1:35" ht="15.75" hidden="1" customHeight="1" x14ac:dyDescent="0.25">
      <c r="A2163" s="1" t="s">
        <v>109</v>
      </c>
      <c r="B2163" s="1" t="s">
        <v>135</v>
      </c>
      <c r="C2163" s="1" t="s">
        <v>136</v>
      </c>
      <c r="D2163" s="1">
        <v>43</v>
      </c>
      <c r="E2163" s="1" t="s">
        <v>40</v>
      </c>
      <c r="F2163" s="1" t="s">
        <v>48</v>
      </c>
      <c r="G2163" s="2">
        <v>45814</v>
      </c>
      <c r="H2163" s="4" t="s">
        <v>83</v>
      </c>
      <c r="I2163" s="1" t="s">
        <v>37</v>
      </c>
      <c r="J2163" s="1" t="s">
        <v>134</v>
      </c>
      <c r="K2163" s="1">
        <v>7</v>
      </c>
      <c r="L2163" s="1">
        <v>86</v>
      </c>
      <c r="M2163" s="1" t="s">
        <v>44</v>
      </c>
      <c r="N2163" s="1">
        <v>9</v>
      </c>
      <c r="O2163" s="1" t="s">
        <v>40</v>
      </c>
      <c r="P2163" s="35"/>
      <c r="Q2163" s="1"/>
      <c r="R2163" s="1">
        <v>1</v>
      </c>
      <c r="S2163" s="1" t="s">
        <v>40</v>
      </c>
      <c r="T2163" s="1">
        <f t="shared" ref="T2163:T2226" si="104">(PI()/4)*Q2163*Q2163</f>
        <v>0</v>
      </c>
      <c r="U2163" s="1" t="s">
        <v>40</v>
      </c>
      <c r="V2163" s="1" t="s">
        <v>40</v>
      </c>
      <c r="W2163" s="1"/>
      <c r="X2163" s="1"/>
      <c r="Y2163" s="1"/>
      <c r="Z2163" s="1"/>
      <c r="AA2163" s="1"/>
      <c r="AB2163" s="1"/>
      <c r="AC2163" s="1" t="s">
        <v>41</v>
      </c>
      <c r="AD2163" s="1" t="s">
        <v>51</v>
      </c>
      <c r="AE2163" s="1" t="s">
        <v>40</v>
      </c>
    </row>
    <row r="2164" spans="1:35" ht="15.75" hidden="1" customHeight="1" x14ac:dyDescent="0.25">
      <c r="A2164" s="1" t="s">
        <v>109</v>
      </c>
      <c r="B2164" s="1" t="s">
        <v>135</v>
      </c>
      <c r="C2164" s="1" t="s">
        <v>136</v>
      </c>
      <c r="D2164" s="1">
        <v>43</v>
      </c>
      <c r="E2164" s="1" t="s">
        <v>40</v>
      </c>
      <c r="F2164" s="1" t="s">
        <v>48</v>
      </c>
      <c r="G2164" s="2">
        <v>45814</v>
      </c>
      <c r="H2164" s="4" t="s">
        <v>83</v>
      </c>
      <c r="I2164" s="1" t="s">
        <v>37</v>
      </c>
      <c r="J2164" s="1" t="s">
        <v>134</v>
      </c>
      <c r="K2164" s="1">
        <v>7</v>
      </c>
      <c r="L2164" s="1">
        <v>87</v>
      </c>
      <c r="M2164" s="1" t="s">
        <v>46</v>
      </c>
      <c r="N2164" s="1">
        <v>3</v>
      </c>
      <c r="O2164" s="1" t="s">
        <v>40</v>
      </c>
      <c r="P2164" s="35"/>
      <c r="Q2164" s="1"/>
      <c r="R2164" s="1">
        <v>0.35</v>
      </c>
      <c r="S2164" s="1" t="s">
        <v>40</v>
      </c>
      <c r="T2164" s="1">
        <f t="shared" si="104"/>
        <v>0</v>
      </c>
      <c r="U2164" s="1" t="s">
        <v>40</v>
      </c>
      <c r="V2164" s="1" t="s">
        <v>40</v>
      </c>
      <c r="W2164" s="1"/>
      <c r="X2164" s="1"/>
      <c r="Y2164" s="1"/>
      <c r="Z2164" s="1"/>
      <c r="AA2164" s="1"/>
      <c r="AB2164" s="1"/>
      <c r="AC2164" s="1" t="s">
        <v>41</v>
      </c>
      <c r="AD2164" s="1" t="s">
        <v>51</v>
      </c>
      <c r="AE2164" s="1" t="s">
        <v>40</v>
      </c>
    </row>
    <row r="2165" spans="1:35" ht="15.75" customHeight="1" x14ac:dyDescent="0.25">
      <c r="A2165" s="1" t="s">
        <v>109</v>
      </c>
      <c r="B2165" s="1" t="s">
        <v>135</v>
      </c>
      <c r="C2165" s="1" t="s">
        <v>136</v>
      </c>
      <c r="D2165" s="1">
        <v>43</v>
      </c>
      <c r="E2165" s="1">
        <v>1890</v>
      </c>
      <c r="F2165" s="1" t="s">
        <v>48</v>
      </c>
      <c r="G2165" s="2">
        <v>45814</v>
      </c>
      <c r="H2165" s="4" t="s">
        <v>83</v>
      </c>
      <c r="I2165" s="1" t="s">
        <v>37</v>
      </c>
      <c r="J2165" s="1" t="s">
        <v>134</v>
      </c>
      <c r="K2165" s="1">
        <v>8</v>
      </c>
      <c r="L2165" s="1">
        <v>88</v>
      </c>
      <c r="M2165" s="1" t="s">
        <v>54</v>
      </c>
      <c r="N2165" s="1" t="s">
        <v>40</v>
      </c>
      <c r="O2165" s="1">
        <v>45.8</v>
      </c>
      <c r="P2165" s="35">
        <f t="shared" si="103"/>
        <v>0.45799999999999996</v>
      </c>
      <c r="Q2165" s="1">
        <f t="shared" si="102"/>
        <v>0.14578592787217612</v>
      </c>
      <c r="R2165" s="1">
        <v>4</v>
      </c>
      <c r="S2165" s="1">
        <v>1.7</v>
      </c>
      <c r="T2165" s="1">
        <f t="shared" si="104"/>
        <v>1.6692488741364163E-2</v>
      </c>
      <c r="U2165" s="1">
        <v>1</v>
      </c>
      <c r="V2165" s="1">
        <v>4</v>
      </c>
      <c r="W2165" s="1"/>
      <c r="X2165" s="1"/>
      <c r="Y2165" s="1"/>
      <c r="Z2165" s="1"/>
      <c r="AA2165" s="1"/>
      <c r="AB2165" s="1"/>
      <c r="AC2165" s="1" t="s">
        <v>41</v>
      </c>
      <c r="AD2165" s="1" t="s">
        <v>51</v>
      </c>
      <c r="AE2165" s="1" t="s">
        <v>40</v>
      </c>
      <c r="AF2165" s="3">
        <v>4758747.1364000002</v>
      </c>
      <c r="AG2165" s="3">
        <v>2525858.2174</v>
      </c>
      <c r="AH2165" s="3">
        <v>-75.193816999999996</v>
      </c>
      <c r="AI2165" s="3">
        <v>8.7525300000000001</v>
      </c>
    </row>
    <row r="2166" spans="1:35" ht="15.75" hidden="1" customHeight="1" x14ac:dyDescent="0.25">
      <c r="A2166" s="1" t="s">
        <v>109</v>
      </c>
      <c r="B2166" s="1" t="s">
        <v>135</v>
      </c>
      <c r="C2166" s="1" t="s">
        <v>136</v>
      </c>
      <c r="D2166" s="1">
        <v>43</v>
      </c>
      <c r="E2166" s="1">
        <v>1891</v>
      </c>
      <c r="F2166" s="1" t="s">
        <v>48</v>
      </c>
      <c r="G2166" s="2">
        <v>45814</v>
      </c>
      <c r="H2166" s="4" t="s">
        <v>83</v>
      </c>
      <c r="I2166" s="1" t="s">
        <v>37</v>
      </c>
      <c r="J2166" s="1" t="s">
        <v>134</v>
      </c>
      <c r="K2166" s="1">
        <v>8</v>
      </c>
      <c r="L2166" s="1">
        <v>89</v>
      </c>
      <c r="M2166" s="1" t="s">
        <v>52</v>
      </c>
      <c r="N2166" s="1" t="s">
        <v>40</v>
      </c>
      <c r="O2166" s="1">
        <v>31.4</v>
      </c>
      <c r="P2166" s="35">
        <f t="shared" si="103"/>
        <v>0.314</v>
      </c>
      <c r="Q2166" s="1">
        <f t="shared" si="102"/>
        <v>9.9949304261710281E-2</v>
      </c>
      <c r="R2166" s="1">
        <v>2.8</v>
      </c>
      <c r="S2166" s="1">
        <v>0.4</v>
      </c>
      <c r="T2166" s="1">
        <f t="shared" si="104"/>
        <v>7.8460203845442562E-3</v>
      </c>
      <c r="U2166" s="1">
        <v>0</v>
      </c>
      <c r="V2166" s="1">
        <v>2</v>
      </c>
      <c r="W2166" s="1"/>
      <c r="X2166" s="1"/>
      <c r="Y2166" s="1"/>
      <c r="Z2166" s="1"/>
      <c r="AA2166" s="1"/>
      <c r="AB2166" s="1"/>
      <c r="AC2166" s="1" t="s">
        <v>41</v>
      </c>
      <c r="AD2166" s="1" t="s">
        <v>51</v>
      </c>
      <c r="AE2166" s="1" t="s">
        <v>40</v>
      </c>
      <c r="AF2166" s="3">
        <v>4758748.3228000002</v>
      </c>
      <c r="AG2166" s="3">
        <v>2525854.1184999999</v>
      </c>
      <c r="AH2166" s="3">
        <v>-75.193805999999995</v>
      </c>
      <c r="AI2166" s="3">
        <v>8.7524929999999994</v>
      </c>
    </row>
    <row r="2167" spans="1:35" ht="15.75" hidden="1" customHeight="1" x14ac:dyDescent="0.25">
      <c r="A2167" s="1" t="s">
        <v>109</v>
      </c>
      <c r="B2167" s="1" t="s">
        <v>135</v>
      </c>
      <c r="C2167" s="1" t="s">
        <v>136</v>
      </c>
      <c r="D2167" s="1">
        <v>43</v>
      </c>
      <c r="E2167" s="1">
        <v>1892</v>
      </c>
      <c r="F2167" s="1" t="s">
        <v>48</v>
      </c>
      <c r="G2167" s="2">
        <v>45814</v>
      </c>
      <c r="H2167" s="4" t="s">
        <v>83</v>
      </c>
      <c r="I2167" s="1" t="s">
        <v>37</v>
      </c>
      <c r="J2167" s="1" t="s">
        <v>134</v>
      </c>
      <c r="K2167" s="1">
        <v>8</v>
      </c>
      <c r="L2167" s="1">
        <v>90</v>
      </c>
      <c r="M2167" s="1" t="s">
        <v>56</v>
      </c>
      <c r="N2167" s="1" t="s">
        <v>40</v>
      </c>
      <c r="O2167" s="1">
        <v>38.799999999999997</v>
      </c>
      <c r="P2167" s="35">
        <f t="shared" si="103"/>
        <v>0.38799999999999996</v>
      </c>
      <c r="Q2167" s="1">
        <f t="shared" si="102"/>
        <v>0.12350423583931078</v>
      </c>
      <c r="R2167" s="1">
        <v>3</v>
      </c>
      <c r="S2167" s="1">
        <v>0.75</v>
      </c>
      <c r="T2167" s="1">
        <f t="shared" si="104"/>
        <v>1.1979910876413143E-2</v>
      </c>
      <c r="U2167" s="1">
        <v>0</v>
      </c>
      <c r="V2167" s="1">
        <v>3</v>
      </c>
      <c r="W2167" s="1"/>
      <c r="X2167" s="1"/>
      <c r="Y2167" s="1"/>
      <c r="Z2167" s="1"/>
      <c r="AA2167" s="1"/>
      <c r="AB2167" s="1"/>
      <c r="AC2167" s="1" t="s">
        <v>41</v>
      </c>
      <c r="AD2167" s="1" t="s">
        <v>51</v>
      </c>
      <c r="AE2167" s="1" t="s">
        <v>40</v>
      </c>
      <c r="AF2167" s="3">
        <v>4758752.6438999996</v>
      </c>
      <c r="AG2167" s="3">
        <v>2525859.2911999999</v>
      </c>
      <c r="AH2167" s="3">
        <v>-75.193766999999994</v>
      </c>
      <c r="AI2167" s="3">
        <v>8.7525399999999998</v>
      </c>
    </row>
    <row r="2168" spans="1:35" ht="15.75" hidden="1" customHeight="1" x14ac:dyDescent="0.25">
      <c r="A2168" s="1" t="s">
        <v>109</v>
      </c>
      <c r="B2168" s="1" t="s">
        <v>135</v>
      </c>
      <c r="C2168" s="1" t="s">
        <v>136</v>
      </c>
      <c r="D2168" s="1">
        <v>43</v>
      </c>
      <c r="E2168" s="1">
        <v>1893</v>
      </c>
      <c r="F2168" s="1" t="s">
        <v>48</v>
      </c>
      <c r="G2168" s="2">
        <v>45814</v>
      </c>
      <c r="H2168" s="4" t="s">
        <v>83</v>
      </c>
      <c r="I2168" s="1" t="s">
        <v>37</v>
      </c>
      <c r="J2168" s="1" t="s">
        <v>134</v>
      </c>
      <c r="K2168" s="1">
        <v>8</v>
      </c>
      <c r="L2168" s="1">
        <v>91</v>
      </c>
      <c r="M2168" s="1" t="s">
        <v>52</v>
      </c>
      <c r="N2168" s="1" t="s">
        <v>40</v>
      </c>
      <c r="O2168" s="1">
        <v>30</v>
      </c>
      <c r="P2168" s="35">
        <f t="shared" si="103"/>
        <v>0.3</v>
      </c>
      <c r="Q2168" s="1">
        <f t="shared" si="102"/>
        <v>9.5492965855137196E-2</v>
      </c>
      <c r="R2168" s="1">
        <v>2</v>
      </c>
      <c r="S2168" s="1">
        <v>0.45</v>
      </c>
      <c r="T2168" s="1">
        <f t="shared" si="104"/>
        <v>7.1619724391352897E-3</v>
      </c>
      <c r="U2168" s="1">
        <v>0</v>
      </c>
      <c r="V2168" s="1">
        <v>1</v>
      </c>
      <c r="W2168" s="1"/>
      <c r="X2168" s="1"/>
      <c r="Y2168" s="1"/>
      <c r="Z2168" s="1"/>
      <c r="AA2168" s="1"/>
      <c r="AB2168" s="1"/>
      <c r="AC2168" s="1" t="s">
        <v>41</v>
      </c>
      <c r="AD2168" s="1" t="s">
        <v>51</v>
      </c>
      <c r="AE2168" s="1" t="s">
        <v>40</v>
      </c>
      <c r="AF2168" s="3">
        <v>4758754.0767999999</v>
      </c>
      <c r="AG2168" s="3">
        <v>2525859.7252000002</v>
      </c>
      <c r="AH2168" s="3">
        <v>-75.193753999999998</v>
      </c>
      <c r="AI2168" s="3">
        <v>8.7525440000000003</v>
      </c>
    </row>
    <row r="2169" spans="1:35" ht="15.75" hidden="1" customHeight="1" x14ac:dyDescent="0.25">
      <c r="A2169" s="1" t="s">
        <v>109</v>
      </c>
      <c r="B2169" s="1" t="s">
        <v>135</v>
      </c>
      <c r="C2169" s="1" t="s">
        <v>136</v>
      </c>
      <c r="D2169" s="1">
        <v>43</v>
      </c>
      <c r="E2169" s="1">
        <v>1894</v>
      </c>
      <c r="F2169" s="1" t="s">
        <v>48</v>
      </c>
      <c r="G2169" s="2">
        <v>45814</v>
      </c>
      <c r="H2169" s="4" t="s">
        <v>83</v>
      </c>
      <c r="I2169" s="1" t="s">
        <v>37</v>
      </c>
      <c r="J2169" s="1" t="s">
        <v>134</v>
      </c>
      <c r="K2169" s="1">
        <v>8</v>
      </c>
      <c r="L2169" s="1">
        <v>92</v>
      </c>
      <c r="M2169" s="1" t="s">
        <v>52</v>
      </c>
      <c r="N2169" s="1" t="s">
        <v>40</v>
      </c>
      <c r="O2169" s="1">
        <v>51.8</v>
      </c>
      <c r="P2169" s="35">
        <f t="shared" si="103"/>
        <v>0.51800000000000002</v>
      </c>
      <c r="Q2169" s="1">
        <f t="shared" si="102"/>
        <v>0.16488452104320359</v>
      </c>
      <c r="R2169" s="1">
        <v>2.7</v>
      </c>
      <c r="S2169" s="1">
        <v>0.3</v>
      </c>
      <c r="T2169" s="1">
        <f t="shared" si="104"/>
        <v>2.1352545475094863E-2</v>
      </c>
      <c r="U2169" s="1">
        <v>0</v>
      </c>
      <c r="V2169" s="1">
        <v>3</v>
      </c>
      <c r="W2169" s="1"/>
      <c r="X2169" s="1"/>
      <c r="Y2169" s="1"/>
      <c r="Z2169" s="1"/>
      <c r="AA2169" s="1"/>
      <c r="AB2169" s="1"/>
      <c r="AC2169" s="1" t="s">
        <v>41</v>
      </c>
      <c r="AD2169" s="1" t="s">
        <v>51</v>
      </c>
      <c r="AE2169" s="1" t="s">
        <v>40</v>
      </c>
      <c r="AF2169" s="3">
        <v>4758749.0942000002</v>
      </c>
      <c r="AG2169" s="3">
        <v>2525854.3352000001</v>
      </c>
      <c r="AH2169" s="3">
        <v>-75.193798999999999</v>
      </c>
      <c r="AI2169" s="3">
        <v>8.7524949999999997</v>
      </c>
    </row>
    <row r="2170" spans="1:35" ht="15.75" hidden="1" customHeight="1" x14ac:dyDescent="0.25">
      <c r="A2170" s="1" t="s">
        <v>109</v>
      </c>
      <c r="B2170" s="1" t="s">
        <v>135</v>
      </c>
      <c r="C2170" s="1" t="s">
        <v>136</v>
      </c>
      <c r="D2170" s="1">
        <v>43</v>
      </c>
      <c r="E2170" s="1">
        <v>1895</v>
      </c>
      <c r="F2170" s="1" t="s">
        <v>48</v>
      </c>
      <c r="G2170" s="2">
        <v>45814</v>
      </c>
      <c r="H2170" s="4" t="s">
        <v>83</v>
      </c>
      <c r="I2170" s="1" t="s">
        <v>37</v>
      </c>
      <c r="J2170" s="1" t="s">
        <v>134</v>
      </c>
      <c r="K2170" s="1">
        <v>8</v>
      </c>
      <c r="L2170" s="1">
        <v>93</v>
      </c>
      <c r="M2170" s="1" t="s">
        <v>52</v>
      </c>
      <c r="N2170" s="1" t="s">
        <v>40</v>
      </c>
      <c r="O2170" s="1">
        <v>39</v>
      </c>
      <c r="P2170" s="35">
        <f t="shared" si="103"/>
        <v>0.39</v>
      </c>
      <c r="Q2170" s="1">
        <f t="shared" si="102"/>
        <v>0.12414085561167837</v>
      </c>
      <c r="R2170" s="1">
        <v>3</v>
      </c>
      <c r="S2170" s="1">
        <v>0.2</v>
      </c>
      <c r="T2170" s="1">
        <f t="shared" si="104"/>
        <v>1.2103733422138642E-2</v>
      </c>
      <c r="U2170" s="1">
        <v>0</v>
      </c>
      <c r="V2170" s="1">
        <v>3</v>
      </c>
      <c r="W2170" s="1"/>
      <c r="X2170" s="1"/>
      <c r="Y2170" s="1"/>
      <c r="Z2170" s="1"/>
      <c r="AA2170" s="1"/>
      <c r="AB2170" s="1"/>
      <c r="AC2170" s="1" t="s">
        <v>41</v>
      </c>
      <c r="AD2170" s="1" t="s">
        <v>51</v>
      </c>
      <c r="AE2170" s="1" t="s">
        <v>40</v>
      </c>
      <c r="AF2170" s="3">
        <v>4758748.7686999999</v>
      </c>
      <c r="AG2170" s="3">
        <v>2525855.1113</v>
      </c>
      <c r="AH2170" s="3">
        <v>-75.193802000000005</v>
      </c>
      <c r="AI2170" s="3">
        <v>8.7525020009999999</v>
      </c>
    </row>
    <row r="2171" spans="1:35" ht="15.75" hidden="1" customHeight="1" x14ac:dyDescent="0.25">
      <c r="A2171" s="1" t="s">
        <v>109</v>
      </c>
      <c r="B2171" s="1" t="s">
        <v>135</v>
      </c>
      <c r="C2171" s="1" t="s">
        <v>136</v>
      </c>
      <c r="D2171" s="1">
        <v>43</v>
      </c>
      <c r="E2171" s="1">
        <v>1896</v>
      </c>
      <c r="F2171" s="1" t="s">
        <v>48</v>
      </c>
      <c r="G2171" s="2">
        <v>45814</v>
      </c>
      <c r="H2171" s="4" t="s">
        <v>83</v>
      </c>
      <c r="I2171" s="1" t="s">
        <v>37</v>
      </c>
      <c r="J2171" s="1" t="s">
        <v>134</v>
      </c>
      <c r="K2171" s="1">
        <v>8</v>
      </c>
      <c r="L2171" s="1">
        <v>94</v>
      </c>
      <c r="M2171" s="1" t="s">
        <v>52</v>
      </c>
      <c r="N2171" s="1" t="s">
        <v>40</v>
      </c>
      <c r="O2171" s="1">
        <v>37.5</v>
      </c>
      <c r="P2171" s="35">
        <f t="shared" si="103"/>
        <v>0.375</v>
      </c>
      <c r="Q2171" s="1">
        <f t="shared" si="102"/>
        <v>0.1193662073189215</v>
      </c>
      <c r="R2171" s="1">
        <v>2.5</v>
      </c>
      <c r="S2171" s="1">
        <v>0.3</v>
      </c>
      <c r="T2171" s="1">
        <f t="shared" si="104"/>
        <v>1.1190581936148891E-2</v>
      </c>
      <c r="U2171" s="1">
        <v>0</v>
      </c>
      <c r="V2171" s="1">
        <v>2</v>
      </c>
      <c r="W2171" s="1"/>
      <c r="X2171" s="1"/>
      <c r="Y2171" s="1"/>
      <c r="Z2171" s="1"/>
      <c r="AA2171" s="1"/>
      <c r="AB2171" s="1"/>
      <c r="AC2171" s="1" t="s">
        <v>41</v>
      </c>
      <c r="AD2171" s="1" t="s">
        <v>51</v>
      </c>
      <c r="AE2171" s="1" t="s">
        <v>40</v>
      </c>
      <c r="AF2171" s="3">
        <v>4758747.1390000004</v>
      </c>
      <c r="AG2171" s="3">
        <v>2525858.6597000002</v>
      </c>
      <c r="AH2171" s="3">
        <v>-75.193816999999996</v>
      </c>
      <c r="AI2171" s="3">
        <v>8.7525340000000007</v>
      </c>
    </row>
    <row r="2172" spans="1:35" ht="15.75" customHeight="1" x14ac:dyDescent="0.25">
      <c r="A2172" s="1" t="s">
        <v>109</v>
      </c>
      <c r="B2172" s="1" t="s">
        <v>135</v>
      </c>
      <c r="C2172" s="1" t="s">
        <v>136</v>
      </c>
      <c r="D2172" s="1">
        <v>43</v>
      </c>
      <c r="E2172" s="1">
        <v>1897</v>
      </c>
      <c r="F2172" s="1" t="s">
        <v>48</v>
      </c>
      <c r="G2172" s="2">
        <v>45814</v>
      </c>
      <c r="H2172" s="4" t="s">
        <v>83</v>
      </c>
      <c r="I2172" s="1" t="s">
        <v>37</v>
      </c>
      <c r="J2172" s="1" t="s">
        <v>134</v>
      </c>
      <c r="K2172" s="1">
        <v>8</v>
      </c>
      <c r="L2172" s="1">
        <v>95</v>
      </c>
      <c r="M2172" s="1" t="s">
        <v>43</v>
      </c>
      <c r="N2172" s="1" t="s">
        <v>40</v>
      </c>
      <c r="O2172" s="1">
        <v>58.4</v>
      </c>
      <c r="P2172" s="35">
        <f t="shared" si="103"/>
        <v>0.58399999999999996</v>
      </c>
      <c r="Q2172" s="1">
        <f t="shared" si="102"/>
        <v>0.18589297353133374</v>
      </c>
      <c r="R2172" s="1">
        <v>5.8</v>
      </c>
      <c r="S2172" s="1">
        <v>3</v>
      </c>
      <c r="T2172" s="1">
        <f t="shared" si="104"/>
        <v>2.7140374135574723E-2</v>
      </c>
      <c r="U2172" s="1">
        <v>6</v>
      </c>
      <c r="V2172" s="1">
        <v>9</v>
      </c>
      <c r="W2172" s="1">
        <v>0</v>
      </c>
      <c r="X2172" s="1">
        <v>0</v>
      </c>
      <c r="Y2172" s="1">
        <v>0</v>
      </c>
      <c r="Z2172" s="1">
        <v>0</v>
      </c>
      <c r="AA2172" s="1">
        <v>0</v>
      </c>
      <c r="AB2172" s="1">
        <v>0</v>
      </c>
      <c r="AC2172" s="1" t="s">
        <v>41</v>
      </c>
      <c r="AD2172" s="1" t="s">
        <v>51</v>
      </c>
      <c r="AE2172" s="1" t="s">
        <v>40</v>
      </c>
      <c r="AF2172" s="3">
        <v>4758744.0241999999</v>
      </c>
      <c r="AG2172" s="3">
        <v>2525852.8165000002</v>
      </c>
      <c r="AH2172" s="3">
        <v>-75.193844999999996</v>
      </c>
      <c r="AI2172" s="3">
        <v>8.7524810009999996</v>
      </c>
    </row>
    <row r="2173" spans="1:35" ht="15.75" customHeight="1" x14ac:dyDescent="0.25">
      <c r="A2173" s="1" t="s">
        <v>109</v>
      </c>
      <c r="B2173" s="1" t="s">
        <v>135</v>
      </c>
      <c r="C2173" s="1" t="s">
        <v>136</v>
      </c>
      <c r="D2173" s="1">
        <v>43</v>
      </c>
      <c r="E2173" s="1">
        <v>1898</v>
      </c>
      <c r="F2173" s="1" t="s">
        <v>48</v>
      </c>
      <c r="G2173" s="2">
        <v>45814</v>
      </c>
      <c r="H2173" s="4" t="s">
        <v>83</v>
      </c>
      <c r="I2173" s="1" t="s">
        <v>37</v>
      </c>
      <c r="J2173" s="1" t="s">
        <v>134</v>
      </c>
      <c r="K2173" s="1">
        <v>8</v>
      </c>
      <c r="L2173" s="1">
        <v>96</v>
      </c>
      <c r="M2173" s="1" t="s">
        <v>52</v>
      </c>
      <c r="N2173" s="1" t="s">
        <v>40</v>
      </c>
      <c r="O2173" s="1">
        <v>32</v>
      </c>
      <c r="P2173" s="35">
        <f t="shared" si="103"/>
        <v>0.32</v>
      </c>
      <c r="Q2173" s="1">
        <f t="shared" si="102"/>
        <v>0.10185916357881303</v>
      </c>
      <c r="R2173" s="1">
        <v>2.7</v>
      </c>
      <c r="S2173" s="1">
        <v>0.35</v>
      </c>
      <c r="T2173" s="1">
        <f t="shared" si="104"/>
        <v>8.148733086305043E-3</v>
      </c>
      <c r="U2173" s="1">
        <v>4</v>
      </c>
      <c r="V2173" s="1">
        <v>7</v>
      </c>
      <c r="W2173" s="1"/>
      <c r="X2173" s="1"/>
      <c r="Y2173" s="1"/>
      <c r="Z2173" s="1"/>
      <c r="AA2173" s="1"/>
      <c r="AB2173" s="1"/>
      <c r="AC2173" s="1" t="s">
        <v>41</v>
      </c>
      <c r="AD2173" s="1" t="s">
        <v>51</v>
      </c>
      <c r="AE2173" s="1" t="s">
        <v>40</v>
      </c>
      <c r="AF2173" s="3">
        <v>4758748.2147000004</v>
      </c>
      <c r="AG2173" s="3">
        <v>2525854.4509000001</v>
      </c>
      <c r="AH2173" s="3">
        <v>-75.193807000000007</v>
      </c>
      <c r="AI2173" s="3">
        <v>8.7524960000000007</v>
      </c>
    </row>
    <row r="2174" spans="1:35" ht="15.75" customHeight="1" x14ac:dyDescent="0.25">
      <c r="A2174" s="1" t="s">
        <v>109</v>
      </c>
      <c r="B2174" s="1" t="s">
        <v>135</v>
      </c>
      <c r="C2174" s="1" t="s">
        <v>136</v>
      </c>
      <c r="D2174" s="1">
        <v>43</v>
      </c>
      <c r="E2174" s="1">
        <v>1899</v>
      </c>
      <c r="F2174" s="1" t="s">
        <v>48</v>
      </c>
      <c r="G2174" s="2">
        <v>45814</v>
      </c>
      <c r="H2174" s="4" t="s">
        <v>83</v>
      </c>
      <c r="I2174" s="1" t="s">
        <v>37</v>
      </c>
      <c r="J2174" s="1" t="s">
        <v>134</v>
      </c>
      <c r="K2174" s="1">
        <v>8</v>
      </c>
      <c r="L2174" s="1">
        <v>97</v>
      </c>
      <c r="M2174" s="1" t="s">
        <v>39</v>
      </c>
      <c r="N2174" s="1" t="s">
        <v>40</v>
      </c>
      <c r="O2174" s="1">
        <v>54.5</v>
      </c>
      <c r="P2174" s="35">
        <f t="shared" si="103"/>
        <v>0.54500000000000004</v>
      </c>
      <c r="Q2174" s="1">
        <f t="shared" si="102"/>
        <v>0.17347888797016595</v>
      </c>
      <c r="R2174" s="1">
        <v>9</v>
      </c>
      <c r="S2174" s="1">
        <v>6.6</v>
      </c>
      <c r="T2174" s="1">
        <f t="shared" si="104"/>
        <v>2.363649848593511E-2</v>
      </c>
      <c r="U2174" s="1">
        <v>12</v>
      </c>
      <c r="V2174" s="1">
        <v>15</v>
      </c>
      <c r="W2174" s="1">
        <v>3</v>
      </c>
      <c r="X2174" s="1">
        <v>0</v>
      </c>
      <c r="Y2174" s="1">
        <v>0</v>
      </c>
      <c r="Z2174" s="1">
        <v>0</v>
      </c>
      <c r="AA2174" s="1">
        <v>0</v>
      </c>
      <c r="AB2174" s="1">
        <v>2</v>
      </c>
      <c r="AC2174" s="1" t="s">
        <v>41</v>
      </c>
      <c r="AD2174" s="1" t="s">
        <v>51</v>
      </c>
      <c r="AE2174" s="1" t="s">
        <v>40</v>
      </c>
      <c r="AF2174" s="3">
        <v>4758748.2121000001</v>
      </c>
      <c r="AG2174" s="3">
        <v>2525854.0085999998</v>
      </c>
      <c r="AH2174" s="3">
        <v>-75.193807000000007</v>
      </c>
      <c r="AI2174" s="3">
        <v>8.7524920000000002</v>
      </c>
    </row>
    <row r="2175" spans="1:35" ht="15.75" customHeight="1" x14ac:dyDescent="0.25">
      <c r="A2175" s="1" t="s">
        <v>109</v>
      </c>
      <c r="B2175" s="1" t="s">
        <v>135</v>
      </c>
      <c r="C2175" s="1" t="s">
        <v>136</v>
      </c>
      <c r="D2175" s="1">
        <v>43</v>
      </c>
      <c r="E2175" s="1">
        <v>1900</v>
      </c>
      <c r="F2175" s="1" t="s">
        <v>48</v>
      </c>
      <c r="G2175" s="2">
        <v>45814</v>
      </c>
      <c r="H2175" s="4" t="s">
        <v>83</v>
      </c>
      <c r="I2175" s="1" t="s">
        <v>37</v>
      </c>
      <c r="J2175" s="1" t="s">
        <v>134</v>
      </c>
      <c r="K2175" s="1">
        <v>8</v>
      </c>
      <c r="L2175" s="1">
        <v>98</v>
      </c>
      <c r="M2175" s="1" t="s">
        <v>39</v>
      </c>
      <c r="N2175" s="1" t="s">
        <v>40</v>
      </c>
      <c r="O2175" s="1">
        <v>49.5</v>
      </c>
      <c r="P2175" s="35">
        <f t="shared" si="103"/>
        <v>0.495</v>
      </c>
      <c r="Q2175" s="1">
        <f t="shared" si="102"/>
        <v>0.15756339366097638</v>
      </c>
      <c r="R2175" s="1">
        <v>8.8000000000000007</v>
      </c>
      <c r="S2175" s="1">
        <v>6.5</v>
      </c>
      <c r="T2175" s="1">
        <f t="shared" si="104"/>
        <v>1.9498469965545828E-2</v>
      </c>
      <c r="U2175" s="1">
        <v>13</v>
      </c>
      <c r="V2175" s="1">
        <v>16</v>
      </c>
      <c r="W2175" s="1">
        <v>3</v>
      </c>
      <c r="X2175" s="1">
        <v>0</v>
      </c>
      <c r="Y2175" s="1">
        <v>0</v>
      </c>
      <c r="Z2175" s="1">
        <v>0</v>
      </c>
      <c r="AA2175" s="1">
        <v>0</v>
      </c>
      <c r="AB2175" s="1">
        <v>0</v>
      </c>
      <c r="AC2175" s="1" t="s">
        <v>41</v>
      </c>
      <c r="AD2175" s="1" t="s">
        <v>51</v>
      </c>
      <c r="AE2175" s="1" t="s">
        <v>40</v>
      </c>
      <c r="AF2175" s="3">
        <v>4758738.9973999998</v>
      </c>
      <c r="AG2175" s="3">
        <v>2525858.7072000001</v>
      </c>
      <c r="AH2175" s="3">
        <v>-75.193890999999994</v>
      </c>
      <c r="AI2175" s="3">
        <v>8.7525340000000007</v>
      </c>
    </row>
    <row r="2176" spans="1:35" ht="15.75" customHeight="1" x14ac:dyDescent="0.25">
      <c r="A2176" s="1" t="s">
        <v>109</v>
      </c>
      <c r="B2176" s="1" t="s">
        <v>135</v>
      </c>
      <c r="C2176" s="1" t="s">
        <v>136</v>
      </c>
      <c r="D2176" s="1">
        <v>43</v>
      </c>
      <c r="E2176" s="1">
        <v>1901</v>
      </c>
      <c r="F2176" s="1" t="s">
        <v>48</v>
      </c>
      <c r="G2176" s="2">
        <v>45814</v>
      </c>
      <c r="H2176" s="4" t="s">
        <v>83</v>
      </c>
      <c r="I2176" s="1" t="s">
        <v>37</v>
      </c>
      <c r="J2176" s="1" t="s">
        <v>134</v>
      </c>
      <c r="K2176" s="1">
        <v>8</v>
      </c>
      <c r="L2176" s="1">
        <v>99</v>
      </c>
      <c r="M2176" s="1" t="s">
        <v>54</v>
      </c>
      <c r="N2176" s="1" t="s">
        <v>40</v>
      </c>
      <c r="O2176" s="1">
        <v>58</v>
      </c>
      <c r="P2176" s="35">
        <f t="shared" si="103"/>
        <v>0.57999999999999996</v>
      </c>
      <c r="Q2176" s="1">
        <f t="shared" si="102"/>
        <v>0.18461973398659859</v>
      </c>
      <c r="R2176" s="1">
        <v>4.2</v>
      </c>
      <c r="S2176" s="1">
        <v>1.7</v>
      </c>
      <c r="T2176" s="1">
        <f t="shared" si="104"/>
        <v>2.6769861428056794E-2</v>
      </c>
      <c r="U2176" s="1">
        <v>5</v>
      </c>
      <c r="V2176" s="1">
        <v>8</v>
      </c>
      <c r="W2176" s="1"/>
      <c r="X2176" s="1"/>
      <c r="Y2176" s="1"/>
      <c r="Z2176" s="1"/>
      <c r="AA2176" s="1"/>
      <c r="AB2176" s="1"/>
      <c r="AC2176" s="1" t="s">
        <v>41</v>
      </c>
      <c r="AD2176" s="1" t="s">
        <v>51</v>
      </c>
      <c r="AE2176" s="1" t="s">
        <v>40</v>
      </c>
      <c r="AF2176" s="3">
        <v>4758742.2048000004</v>
      </c>
      <c r="AG2176" s="3">
        <v>2525861.5639</v>
      </c>
      <c r="AH2176" s="3">
        <v>-75.193861999999996</v>
      </c>
      <c r="AI2176" s="3">
        <v>8.7525600000000008</v>
      </c>
    </row>
    <row r="2177" spans="1:35" ht="15.75" customHeight="1" x14ac:dyDescent="0.25">
      <c r="A2177" s="1" t="s">
        <v>109</v>
      </c>
      <c r="B2177" s="1" t="s">
        <v>135</v>
      </c>
      <c r="C2177" s="1" t="s">
        <v>136</v>
      </c>
      <c r="D2177" s="1">
        <v>43</v>
      </c>
      <c r="E2177" s="1">
        <v>1902</v>
      </c>
      <c r="F2177" s="1" t="s">
        <v>48</v>
      </c>
      <c r="G2177" s="2">
        <v>45814</v>
      </c>
      <c r="H2177" s="4" t="s">
        <v>83</v>
      </c>
      <c r="I2177" s="1" t="s">
        <v>37</v>
      </c>
      <c r="J2177" s="1" t="s">
        <v>134</v>
      </c>
      <c r="K2177" s="1">
        <v>8</v>
      </c>
      <c r="L2177" s="1">
        <v>100</v>
      </c>
      <c r="M2177" s="1" t="s">
        <v>56</v>
      </c>
      <c r="N2177" s="1" t="s">
        <v>40</v>
      </c>
      <c r="O2177" s="1">
        <v>44</v>
      </c>
      <c r="P2177" s="35">
        <f t="shared" si="103"/>
        <v>0.44</v>
      </c>
      <c r="Q2177" s="1">
        <f t="shared" si="102"/>
        <v>0.14005634992086791</v>
      </c>
      <c r="R2177" s="1">
        <v>3.8</v>
      </c>
      <c r="S2177" s="1">
        <v>0.68</v>
      </c>
      <c r="T2177" s="1">
        <f t="shared" si="104"/>
        <v>1.5406198491295469E-2</v>
      </c>
      <c r="U2177" s="1">
        <v>3</v>
      </c>
      <c r="V2177" s="1">
        <v>6</v>
      </c>
      <c r="W2177" s="1"/>
      <c r="X2177" s="1"/>
      <c r="Y2177" s="1"/>
      <c r="Z2177" s="1"/>
      <c r="AA2177" s="1"/>
      <c r="AB2177" s="1"/>
      <c r="AC2177" s="1" t="s">
        <v>41</v>
      </c>
      <c r="AD2177" s="1" t="s">
        <v>51</v>
      </c>
      <c r="AE2177" s="1" t="s">
        <v>40</v>
      </c>
      <c r="AF2177" s="3">
        <v>4758743.4901999999</v>
      </c>
      <c r="AG2177" s="3">
        <v>2525855.5844000001</v>
      </c>
      <c r="AH2177" s="3">
        <v>-75.193849999999998</v>
      </c>
      <c r="AI2177" s="3">
        <v>8.7525060000000003</v>
      </c>
    </row>
    <row r="2178" spans="1:35" ht="15.75" customHeight="1" x14ac:dyDescent="0.25">
      <c r="A2178" s="1" t="s">
        <v>109</v>
      </c>
      <c r="B2178" s="1" t="s">
        <v>135</v>
      </c>
      <c r="C2178" s="1" t="s">
        <v>136</v>
      </c>
      <c r="D2178" s="1">
        <v>43</v>
      </c>
      <c r="E2178" s="1">
        <v>1903</v>
      </c>
      <c r="F2178" s="1" t="s">
        <v>48</v>
      </c>
      <c r="G2178" s="2">
        <v>45814</v>
      </c>
      <c r="H2178" s="4" t="s">
        <v>83</v>
      </c>
      <c r="I2178" s="1" t="s">
        <v>37</v>
      </c>
      <c r="J2178" s="1" t="s">
        <v>134</v>
      </c>
      <c r="K2178" s="1">
        <v>8</v>
      </c>
      <c r="L2178" s="1">
        <v>101</v>
      </c>
      <c r="M2178" s="1" t="s">
        <v>52</v>
      </c>
      <c r="N2178" s="1" t="s">
        <v>40</v>
      </c>
      <c r="O2178" s="1">
        <v>39.799999999999997</v>
      </c>
      <c r="P2178" s="35">
        <f t="shared" si="103"/>
        <v>0.39799999999999996</v>
      </c>
      <c r="Q2178" s="1">
        <f t="shared" si="102"/>
        <v>0.12668733470114868</v>
      </c>
      <c r="R2178" s="1">
        <v>3.6</v>
      </c>
      <c r="S2178" s="1">
        <v>0.35</v>
      </c>
      <c r="T2178" s="1">
        <f t="shared" si="104"/>
        <v>1.2605389802764292E-2</v>
      </c>
      <c r="U2178" s="1">
        <v>4</v>
      </c>
      <c r="V2178" s="1">
        <v>7</v>
      </c>
      <c r="W2178" s="1"/>
      <c r="X2178" s="1"/>
      <c r="Y2178" s="1"/>
      <c r="Z2178" s="1"/>
      <c r="AA2178" s="1"/>
      <c r="AB2178" s="1"/>
      <c r="AC2178" s="1" t="s">
        <v>41</v>
      </c>
      <c r="AD2178" s="1" t="s">
        <v>51</v>
      </c>
      <c r="AE2178" s="1" t="s">
        <v>40</v>
      </c>
      <c r="AF2178" s="3">
        <v>4758742.1847999999</v>
      </c>
      <c r="AG2178" s="3">
        <v>2525858.1357</v>
      </c>
      <c r="AH2178" s="3">
        <v>-75.193861999999996</v>
      </c>
      <c r="AI2178" s="3">
        <v>8.7525290009999992</v>
      </c>
    </row>
    <row r="2179" spans="1:35" ht="15.75" customHeight="1" x14ac:dyDescent="0.25">
      <c r="A2179" s="1" t="s">
        <v>109</v>
      </c>
      <c r="B2179" s="1" t="s">
        <v>135</v>
      </c>
      <c r="C2179" s="1" t="s">
        <v>136</v>
      </c>
      <c r="D2179" s="1">
        <v>43</v>
      </c>
      <c r="E2179" s="1">
        <v>1904</v>
      </c>
      <c r="F2179" s="1" t="s">
        <v>48</v>
      </c>
      <c r="G2179" s="2">
        <v>45814</v>
      </c>
      <c r="H2179" s="4" t="s">
        <v>83</v>
      </c>
      <c r="I2179" s="1" t="s">
        <v>37</v>
      </c>
      <c r="J2179" s="1" t="s">
        <v>134</v>
      </c>
      <c r="K2179" s="1">
        <v>8</v>
      </c>
      <c r="L2179" s="1">
        <v>102</v>
      </c>
      <c r="M2179" s="1" t="s">
        <v>43</v>
      </c>
      <c r="N2179" s="1" t="s">
        <v>40</v>
      </c>
      <c r="O2179" s="1">
        <v>57.5</v>
      </c>
      <c r="P2179" s="35">
        <f t="shared" si="103"/>
        <v>0.57499999999999996</v>
      </c>
      <c r="Q2179" s="1">
        <f t="shared" si="102"/>
        <v>0.18302818455567962</v>
      </c>
      <c r="R2179" s="1">
        <v>6.5</v>
      </c>
      <c r="S2179" s="1">
        <v>4</v>
      </c>
      <c r="T2179" s="1">
        <f t="shared" si="104"/>
        <v>2.6310301529878944E-2</v>
      </c>
      <c r="U2179" s="1">
        <v>9</v>
      </c>
      <c r="V2179" s="1">
        <v>12</v>
      </c>
      <c r="W2179" s="1">
        <v>0</v>
      </c>
      <c r="X2179" s="1">
        <v>0</v>
      </c>
      <c r="Y2179" s="1">
        <v>0</v>
      </c>
      <c r="Z2179" s="1">
        <v>0</v>
      </c>
      <c r="AA2179" s="1">
        <v>0</v>
      </c>
      <c r="AB2179" s="1">
        <v>0</v>
      </c>
      <c r="AC2179" s="1" t="s">
        <v>41</v>
      </c>
      <c r="AD2179" s="1" t="s">
        <v>51</v>
      </c>
      <c r="AE2179" s="1" t="s">
        <v>40</v>
      </c>
      <c r="AF2179" s="3">
        <v>4758742.2889999999</v>
      </c>
      <c r="AG2179" s="3">
        <v>2525857.1397000002</v>
      </c>
      <c r="AH2179" s="3">
        <v>-75.193860999999998</v>
      </c>
      <c r="AI2179" s="3">
        <v>8.7525200000000005</v>
      </c>
    </row>
    <row r="2180" spans="1:35" ht="15.75" customHeight="1" x14ac:dyDescent="0.25">
      <c r="A2180" s="1" t="s">
        <v>109</v>
      </c>
      <c r="B2180" s="1" t="s">
        <v>135</v>
      </c>
      <c r="C2180" s="1" t="s">
        <v>136</v>
      </c>
      <c r="D2180" s="1">
        <v>43</v>
      </c>
      <c r="E2180" s="1">
        <v>1905</v>
      </c>
      <c r="F2180" s="1" t="s">
        <v>48</v>
      </c>
      <c r="G2180" s="2">
        <v>45814</v>
      </c>
      <c r="H2180" s="4" t="s">
        <v>83</v>
      </c>
      <c r="I2180" s="1" t="s">
        <v>37</v>
      </c>
      <c r="J2180" s="1" t="s">
        <v>134</v>
      </c>
      <c r="K2180" s="1">
        <v>8</v>
      </c>
      <c r="L2180" s="1">
        <v>103</v>
      </c>
      <c r="M2180" s="1" t="s">
        <v>52</v>
      </c>
      <c r="N2180" s="1" t="s">
        <v>40</v>
      </c>
      <c r="O2180" s="1">
        <v>33</v>
      </c>
      <c r="P2180" s="35">
        <f t="shared" si="103"/>
        <v>0.33</v>
      </c>
      <c r="Q2180" s="1">
        <f t="shared" si="102"/>
        <v>0.10504226244065093</v>
      </c>
      <c r="R2180" s="1">
        <v>2.8</v>
      </c>
      <c r="S2180" s="1">
        <v>0.15</v>
      </c>
      <c r="T2180" s="1">
        <f t="shared" si="104"/>
        <v>8.6659866513537024E-3</v>
      </c>
      <c r="U2180" s="1">
        <v>2</v>
      </c>
      <c r="V2180" s="1">
        <v>5</v>
      </c>
      <c r="W2180" s="1"/>
      <c r="X2180" s="1"/>
      <c r="Y2180" s="1"/>
      <c r="Z2180" s="1"/>
      <c r="AA2180" s="1"/>
      <c r="AB2180" s="1"/>
      <c r="AC2180" s="1" t="s">
        <v>41</v>
      </c>
      <c r="AD2180" s="1" t="s">
        <v>51</v>
      </c>
      <c r="AE2180" s="1" t="s">
        <v>40</v>
      </c>
      <c r="AF2180" s="3">
        <v>4758742.3868000004</v>
      </c>
      <c r="AG2180" s="3">
        <v>2525855.0378999999</v>
      </c>
      <c r="AH2180" s="3">
        <v>-75.193860000000001</v>
      </c>
      <c r="AI2180" s="3">
        <v>8.7525010000000005</v>
      </c>
    </row>
    <row r="2181" spans="1:35" ht="15.75" customHeight="1" x14ac:dyDescent="0.25">
      <c r="A2181" s="1" t="s">
        <v>109</v>
      </c>
      <c r="B2181" s="1" t="s">
        <v>135</v>
      </c>
      <c r="C2181" s="1" t="s">
        <v>136</v>
      </c>
      <c r="D2181" s="1">
        <v>43</v>
      </c>
      <c r="E2181" s="1">
        <v>1906</v>
      </c>
      <c r="F2181" s="1" t="s">
        <v>48</v>
      </c>
      <c r="G2181" s="2">
        <v>45814</v>
      </c>
      <c r="H2181" s="4" t="s">
        <v>83</v>
      </c>
      <c r="I2181" s="1" t="s">
        <v>37</v>
      </c>
      <c r="J2181" s="1" t="s">
        <v>134</v>
      </c>
      <c r="K2181" s="1">
        <v>8</v>
      </c>
      <c r="L2181" s="1">
        <v>104</v>
      </c>
      <c r="M2181" s="1" t="s">
        <v>39</v>
      </c>
      <c r="N2181" s="1" t="s">
        <v>40</v>
      </c>
      <c r="O2181" s="1">
        <v>55.2</v>
      </c>
      <c r="P2181" s="35">
        <f t="shared" si="103"/>
        <v>0.55200000000000005</v>
      </c>
      <c r="Q2181" s="1">
        <f t="shared" si="102"/>
        <v>0.17570705717345247</v>
      </c>
      <c r="R2181" s="1">
        <v>9</v>
      </c>
      <c r="S2181" s="1">
        <v>6.8</v>
      </c>
      <c r="T2181" s="1">
        <f t="shared" si="104"/>
        <v>2.4247573889936442E-2</v>
      </c>
      <c r="U2181" s="1">
        <v>4</v>
      </c>
      <c r="V2181" s="1">
        <v>15</v>
      </c>
      <c r="W2181" s="1">
        <v>1</v>
      </c>
      <c r="X2181" s="1">
        <v>0</v>
      </c>
      <c r="Y2181" s="1">
        <v>0</v>
      </c>
      <c r="Z2181" s="1">
        <v>0</v>
      </c>
      <c r="AA2181" s="1">
        <v>0</v>
      </c>
      <c r="AB2181" s="1">
        <v>0</v>
      </c>
      <c r="AC2181" s="1" t="s">
        <v>41</v>
      </c>
      <c r="AD2181" s="1" t="s">
        <v>51</v>
      </c>
      <c r="AE2181" s="1" t="s">
        <v>40</v>
      </c>
      <c r="AF2181" s="3">
        <v>4758739.8595000003</v>
      </c>
      <c r="AG2181" s="3">
        <v>2525855.6055999999</v>
      </c>
      <c r="AH2181" s="3">
        <v>-75.193883</v>
      </c>
      <c r="AI2181" s="3">
        <v>8.7525060000000003</v>
      </c>
    </row>
    <row r="2182" spans="1:35" ht="15.75" hidden="1" customHeight="1" x14ac:dyDescent="0.25">
      <c r="A2182" s="1" t="s">
        <v>109</v>
      </c>
      <c r="B2182" s="1" t="s">
        <v>135</v>
      </c>
      <c r="C2182" s="1" t="s">
        <v>136</v>
      </c>
      <c r="D2182" s="1">
        <v>43</v>
      </c>
      <c r="E2182" s="1">
        <v>1907</v>
      </c>
      <c r="F2182" s="1" t="s">
        <v>48</v>
      </c>
      <c r="G2182" s="2">
        <v>45814</v>
      </c>
      <c r="H2182" s="4" t="s">
        <v>83</v>
      </c>
      <c r="I2182" s="1" t="s">
        <v>37</v>
      </c>
      <c r="J2182" s="1" t="s">
        <v>134</v>
      </c>
      <c r="K2182" s="1">
        <v>8</v>
      </c>
      <c r="L2182" s="1">
        <v>105</v>
      </c>
      <c r="M2182" s="1" t="s">
        <v>54</v>
      </c>
      <c r="N2182" s="1" t="s">
        <v>40</v>
      </c>
      <c r="O2182" s="1">
        <v>40.700000000000003</v>
      </c>
      <c r="P2182" s="35">
        <f t="shared" si="103"/>
        <v>0.40700000000000003</v>
      </c>
      <c r="Q2182" s="1">
        <f t="shared" si="102"/>
        <v>0.12955212367680283</v>
      </c>
      <c r="R2182" s="1">
        <v>2.8</v>
      </c>
      <c r="S2182" s="1">
        <v>1.8</v>
      </c>
      <c r="T2182" s="1">
        <f t="shared" si="104"/>
        <v>1.318192858411469E-2</v>
      </c>
      <c r="U2182" s="1">
        <v>0</v>
      </c>
      <c r="V2182" s="1">
        <v>1</v>
      </c>
      <c r="W2182" s="1"/>
      <c r="X2182" s="1"/>
      <c r="Y2182" s="1"/>
      <c r="Z2182" s="1"/>
      <c r="AA2182" s="1"/>
      <c r="AB2182" s="1"/>
      <c r="AC2182" s="1" t="s">
        <v>55</v>
      </c>
      <c r="AD2182" s="1" t="s">
        <v>51</v>
      </c>
      <c r="AE2182" s="1" t="s">
        <v>40</v>
      </c>
      <c r="AF2182" s="3">
        <v>4758743.1710999999</v>
      </c>
      <c r="AG2182" s="3">
        <v>2525857.4663999998</v>
      </c>
      <c r="AH2182" s="3">
        <v>-75.193853000000004</v>
      </c>
      <c r="AI2182" s="3">
        <v>8.7525230010000001</v>
      </c>
    </row>
    <row r="2183" spans="1:35" ht="15.75" hidden="1" customHeight="1" x14ac:dyDescent="0.25">
      <c r="A2183" s="1" t="s">
        <v>109</v>
      </c>
      <c r="B2183" s="1" t="s">
        <v>135</v>
      </c>
      <c r="C2183" s="1" t="s">
        <v>136</v>
      </c>
      <c r="D2183" s="1">
        <v>43</v>
      </c>
      <c r="E2183" s="1" t="s">
        <v>40</v>
      </c>
      <c r="F2183" s="1" t="s">
        <v>48</v>
      </c>
      <c r="G2183" s="2">
        <v>45814</v>
      </c>
      <c r="H2183" s="4" t="s">
        <v>83</v>
      </c>
      <c r="I2183" s="1" t="s">
        <v>37</v>
      </c>
      <c r="J2183" s="1" t="s">
        <v>134</v>
      </c>
      <c r="K2183" s="1">
        <v>8</v>
      </c>
      <c r="L2183" s="1">
        <v>106</v>
      </c>
      <c r="M2183" s="1" t="s">
        <v>47</v>
      </c>
      <c r="N2183" s="1">
        <v>69</v>
      </c>
      <c r="O2183" s="1" t="s">
        <v>40</v>
      </c>
      <c r="P2183" s="35"/>
      <c r="Q2183" s="1"/>
      <c r="R2183" s="1">
        <v>0.15</v>
      </c>
      <c r="S2183" s="1" t="s">
        <v>40</v>
      </c>
      <c r="T2183" s="1">
        <f t="shared" si="104"/>
        <v>0</v>
      </c>
      <c r="U2183" s="1" t="s">
        <v>40</v>
      </c>
      <c r="V2183" s="1" t="s">
        <v>40</v>
      </c>
      <c r="W2183" s="1"/>
      <c r="X2183" s="1"/>
      <c r="Y2183" s="1"/>
      <c r="Z2183" s="1"/>
      <c r="AA2183" s="1"/>
      <c r="AB2183" s="1"/>
      <c r="AC2183" s="1" t="s">
        <v>41</v>
      </c>
      <c r="AD2183" s="1" t="s">
        <v>51</v>
      </c>
      <c r="AE2183" s="1" t="s">
        <v>40</v>
      </c>
    </row>
    <row r="2184" spans="1:35" ht="15.75" hidden="1" customHeight="1" x14ac:dyDescent="0.25">
      <c r="A2184" s="1" t="s">
        <v>109</v>
      </c>
      <c r="B2184" s="1" t="s">
        <v>135</v>
      </c>
      <c r="C2184" s="1" t="s">
        <v>136</v>
      </c>
      <c r="D2184" s="1">
        <v>43</v>
      </c>
      <c r="E2184" s="1" t="s">
        <v>40</v>
      </c>
      <c r="F2184" s="1" t="s">
        <v>48</v>
      </c>
      <c r="G2184" s="2">
        <v>45814</v>
      </c>
      <c r="H2184" s="4" t="s">
        <v>83</v>
      </c>
      <c r="I2184" s="1" t="s">
        <v>37</v>
      </c>
      <c r="J2184" s="1" t="s">
        <v>134</v>
      </c>
      <c r="K2184" s="1">
        <v>8</v>
      </c>
      <c r="L2184" s="1">
        <v>107</v>
      </c>
      <c r="M2184" s="1" t="s">
        <v>44</v>
      </c>
      <c r="N2184" s="1">
        <v>8</v>
      </c>
      <c r="O2184" s="1" t="s">
        <v>40</v>
      </c>
      <c r="P2184" s="35"/>
      <c r="Q2184" s="1"/>
      <c r="R2184" s="1">
        <v>1.5</v>
      </c>
      <c r="S2184" s="1" t="s">
        <v>40</v>
      </c>
      <c r="T2184" s="1">
        <f t="shared" si="104"/>
        <v>0</v>
      </c>
      <c r="U2184" s="1" t="s">
        <v>40</v>
      </c>
      <c r="V2184" s="1" t="s">
        <v>40</v>
      </c>
      <c r="W2184" s="1"/>
      <c r="X2184" s="1"/>
      <c r="Y2184" s="1"/>
      <c r="Z2184" s="1"/>
      <c r="AA2184" s="1"/>
      <c r="AB2184" s="1"/>
      <c r="AC2184" s="1" t="s">
        <v>41</v>
      </c>
      <c r="AD2184" s="1" t="s">
        <v>51</v>
      </c>
      <c r="AE2184" s="1" t="s">
        <v>40</v>
      </c>
    </row>
    <row r="2185" spans="1:35" ht="15.75" hidden="1" customHeight="1" x14ac:dyDescent="0.25">
      <c r="A2185" s="1" t="s">
        <v>109</v>
      </c>
      <c r="B2185" s="1" t="s">
        <v>135</v>
      </c>
      <c r="C2185" s="1" t="s">
        <v>136</v>
      </c>
      <c r="D2185" s="1">
        <v>43</v>
      </c>
      <c r="E2185" s="1" t="s">
        <v>40</v>
      </c>
      <c r="F2185" s="1" t="s">
        <v>48</v>
      </c>
      <c r="G2185" s="2">
        <v>45814</v>
      </c>
      <c r="H2185" s="4" t="s">
        <v>83</v>
      </c>
      <c r="I2185" s="1" t="s">
        <v>37</v>
      </c>
      <c r="J2185" s="1" t="s">
        <v>134</v>
      </c>
      <c r="K2185" s="1">
        <v>8</v>
      </c>
      <c r="L2185" s="1">
        <v>108</v>
      </c>
      <c r="M2185" s="1" t="s">
        <v>46</v>
      </c>
      <c r="N2185" s="1">
        <v>1</v>
      </c>
      <c r="O2185" s="1" t="s">
        <v>40</v>
      </c>
      <c r="P2185" s="35"/>
      <c r="Q2185" s="1"/>
      <c r="R2185" s="1">
        <v>0.28999999999999998</v>
      </c>
      <c r="S2185" s="1" t="s">
        <v>40</v>
      </c>
      <c r="T2185" s="1">
        <f t="shared" si="104"/>
        <v>0</v>
      </c>
      <c r="U2185" s="1" t="s">
        <v>40</v>
      </c>
      <c r="V2185" s="1" t="s">
        <v>40</v>
      </c>
      <c r="W2185" s="1"/>
      <c r="X2185" s="1"/>
      <c r="Y2185" s="1"/>
      <c r="Z2185" s="1"/>
      <c r="AA2185" s="1"/>
      <c r="AB2185" s="1"/>
      <c r="AC2185" s="1" t="s">
        <v>41</v>
      </c>
      <c r="AD2185" s="1" t="s">
        <v>51</v>
      </c>
      <c r="AE2185" s="1" t="s">
        <v>40</v>
      </c>
    </row>
    <row r="2186" spans="1:35" ht="15.75" hidden="1" customHeight="1" x14ac:dyDescent="0.25">
      <c r="A2186" s="1" t="s">
        <v>109</v>
      </c>
      <c r="B2186" s="1" t="s">
        <v>135</v>
      </c>
      <c r="C2186" s="1" t="s">
        <v>136</v>
      </c>
      <c r="D2186" s="1">
        <v>43</v>
      </c>
      <c r="E2186" s="1">
        <v>1908</v>
      </c>
      <c r="F2186" s="1" t="s">
        <v>48</v>
      </c>
      <c r="G2186" s="2">
        <v>45814</v>
      </c>
      <c r="H2186" s="4" t="s">
        <v>83</v>
      </c>
      <c r="I2186" s="1" t="s">
        <v>37</v>
      </c>
      <c r="J2186" s="1" t="s">
        <v>134</v>
      </c>
      <c r="K2186" s="1">
        <v>9</v>
      </c>
      <c r="L2186" s="1">
        <v>109</v>
      </c>
      <c r="M2186" s="1" t="s">
        <v>52</v>
      </c>
      <c r="N2186" s="1" t="s">
        <v>40</v>
      </c>
      <c r="O2186" s="1">
        <v>32</v>
      </c>
      <c r="P2186" s="35">
        <f t="shared" si="103"/>
        <v>0.32</v>
      </c>
      <c r="Q2186" s="1">
        <f t="shared" si="102"/>
        <v>0.10185916357881303</v>
      </c>
      <c r="R2186" s="1">
        <v>3.4</v>
      </c>
      <c r="S2186" s="1">
        <v>0.3</v>
      </c>
      <c r="T2186" s="1">
        <f t="shared" si="104"/>
        <v>8.148733086305043E-3</v>
      </c>
      <c r="U2186" s="1">
        <v>0</v>
      </c>
      <c r="V2186" s="1">
        <v>3</v>
      </c>
      <c r="W2186" s="1"/>
      <c r="X2186" s="1"/>
      <c r="Y2186" s="1"/>
      <c r="Z2186" s="1"/>
      <c r="AA2186" s="1"/>
      <c r="AB2186" s="1"/>
      <c r="AC2186" s="1" t="s">
        <v>41</v>
      </c>
      <c r="AD2186" s="1" t="s">
        <v>51</v>
      </c>
      <c r="AE2186" s="1" t="s">
        <v>40</v>
      </c>
      <c r="AF2186" s="3">
        <v>4758726.8474000003</v>
      </c>
      <c r="AG2186" s="3">
        <v>2525850.5940999999</v>
      </c>
      <c r="AH2186" s="3">
        <v>-75.194001</v>
      </c>
      <c r="AI2186" s="3">
        <v>8.7524599999999992</v>
      </c>
    </row>
    <row r="2187" spans="1:35" ht="15.75" hidden="1" customHeight="1" x14ac:dyDescent="0.25">
      <c r="A2187" s="1" t="s">
        <v>109</v>
      </c>
      <c r="B2187" s="1" t="s">
        <v>135</v>
      </c>
      <c r="C2187" s="1" t="s">
        <v>136</v>
      </c>
      <c r="D2187" s="1">
        <v>43</v>
      </c>
      <c r="E2187" s="1" t="s">
        <v>40</v>
      </c>
      <c r="F2187" s="1" t="s">
        <v>48</v>
      </c>
      <c r="G2187" s="2">
        <v>45814</v>
      </c>
      <c r="H2187" s="4" t="s">
        <v>83</v>
      </c>
      <c r="I2187" s="1" t="s">
        <v>37</v>
      </c>
      <c r="J2187" s="1" t="s">
        <v>134</v>
      </c>
      <c r="K2187" s="1">
        <v>9</v>
      </c>
      <c r="L2187" s="1">
        <v>110</v>
      </c>
      <c r="M2187" s="1" t="s">
        <v>44</v>
      </c>
      <c r="N2187" s="1">
        <v>9</v>
      </c>
      <c r="O2187" s="1" t="s">
        <v>40</v>
      </c>
      <c r="P2187" s="35"/>
      <c r="Q2187" s="1"/>
      <c r="R2187" s="1">
        <v>2</v>
      </c>
      <c r="S2187" s="1" t="s">
        <v>40</v>
      </c>
      <c r="T2187" s="1">
        <f t="shared" si="104"/>
        <v>0</v>
      </c>
      <c r="U2187" s="1" t="s">
        <v>40</v>
      </c>
      <c r="V2187" s="1" t="s">
        <v>40</v>
      </c>
      <c r="W2187" s="1"/>
      <c r="X2187" s="1"/>
      <c r="Y2187" s="1"/>
      <c r="Z2187" s="1"/>
      <c r="AA2187" s="1"/>
      <c r="AB2187" s="1"/>
      <c r="AC2187" s="1" t="s">
        <v>41</v>
      </c>
      <c r="AD2187" s="1" t="s">
        <v>51</v>
      </c>
      <c r="AE2187" s="1" t="s">
        <v>40</v>
      </c>
    </row>
    <row r="2188" spans="1:35" ht="15.75" hidden="1" customHeight="1" x14ac:dyDescent="0.25">
      <c r="A2188" s="1" t="s">
        <v>109</v>
      </c>
      <c r="B2188" s="1" t="s">
        <v>135</v>
      </c>
      <c r="C2188" s="1" t="s">
        <v>136</v>
      </c>
      <c r="D2188" s="1">
        <v>43</v>
      </c>
      <c r="E2188" s="1" t="s">
        <v>40</v>
      </c>
      <c r="F2188" s="1" t="s">
        <v>48</v>
      </c>
      <c r="G2188" s="2">
        <v>45814</v>
      </c>
      <c r="H2188" s="4" t="s">
        <v>83</v>
      </c>
      <c r="I2188" s="1" t="s">
        <v>37</v>
      </c>
      <c r="J2188" s="1" t="s">
        <v>134</v>
      </c>
      <c r="K2188" s="1">
        <v>9</v>
      </c>
      <c r="L2188" s="1">
        <v>111</v>
      </c>
      <c r="M2188" s="1" t="s">
        <v>47</v>
      </c>
      <c r="N2188" s="1">
        <v>9</v>
      </c>
      <c r="O2188" s="1" t="s">
        <v>40</v>
      </c>
      <c r="P2188" s="35"/>
      <c r="Q2188" s="1"/>
      <c r="R2188" s="1">
        <v>0.15</v>
      </c>
      <c r="S2188" s="1" t="s">
        <v>40</v>
      </c>
      <c r="T2188" s="1">
        <f t="shared" si="104"/>
        <v>0</v>
      </c>
      <c r="U2188" s="1" t="s">
        <v>40</v>
      </c>
      <c r="V2188" s="1" t="s">
        <v>40</v>
      </c>
      <c r="W2188" s="1"/>
      <c r="X2188" s="1"/>
      <c r="Y2188" s="1"/>
      <c r="Z2188" s="1"/>
      <c r="AA2188" s="1"/>
      <c r="AB2188" s="1"/>
      <c r="AC2188" s="1" t="s">
        <v>41</v>
      </c>
      <c r="AD2188" s="1" t="s">
        <v>51</v>
      </c>
      <c r="AE2188" s="1" t="s">
        <v>40</v>
      </c>
    </row>
    <row r="2189" spans="1:35" ht="15.75" customHeight="1" x14ac:dyDescent="0.25">
      <c r="A2189" s="1" t="s">
        <v>109</v>
      </c>
      <c r="B2189" s="1" t="s">
        <v>135</v>
      </c>
      <c r="C2189" s="1" t="s">
        <v>136</v>
      </c>
      <c r="D2189" s="1">
        <v>43</v>
      </c>
      <c r="E2189" s="1">
        <v>1909</v>
      </c>
      <c r="F2189" s="1" t="s">
        <v>48</v>
      </c>
      <c r="G2189" s="2">
        <v>45814</v>
      </c>
      <c r="H2189" s="4" t="s">
        <v>83</v>
      </c>
      <c r="I2189" s="1" t="s">
        <v>37</v>
      </c>
      <c r="J2189" s="1" t="s">
        <v>134</v>
      </c>
      <c r="K2189" s="1">
        <v>10</v>
      </c>
      <c r="L2189" s="1">
        <v>112</v>
      </c>
      <c r="M2189" s="1" t="s">
        <v>52</v>
      </c>
      <c r="N2189" s="1" t="s">
        <v>40</v>
      </c>
      <c r="O2189" s="1">
        <v>42.7</v>
      </c>
      <c r="P2189" s="35">
        <f t="shared" si="103"/>
        <v>0.42700000000000005</v>
      </c>
      <c r="Q2189" s="1">
        <f t="shared" si="102"/>
        <v>0.13591832140047863</v>
      </c>
      <c r="R2189" s="1">
        <v>3</v>
      </c>
      <c r="S2189" s="1">
        <v>0.5</v>
      </c>
      <c r="T2189" s="1">
        <f t="shared" si="104"/>
        <v>1.4509280809501096E-2</v>
      </c>
      <c r="U2189" s="1">
        <v>2</v>
      </c>
      <c r="V2189" s="1">
        <v>5</v>
      </c>
      <c r="W2189" s="1"/>
      <c r="X2189" s="1"/>
      <c r="Y2189" s="1"/>
      <c r="Z2189" s="1"/>
      <c r="AA2189" s="1"/>
      <c r="AB2189" s="1"/>
      <c r="AC2189" s="1" t="s">
        <v>41</v>
      </c>
      <c r="AD2189" s="1" t="s">
        <v>51</v>
      </c>
      <c r="AE2189" s="1" t="s">
        <v>40</v>
      </c>
      <c r="AF2189" s="3">
        <v>4758734.5438999999</v>
      </c>
      <c r="AG2189" s="3">
        <v>2525868.5759999999</v>
      </c>
      <c r="AH2189" s="3">
        <v>-75.193932000000004</v>
      </c>
      <c r="AI2189" s="3">
        <v>8.7526230009999999</v>
      </c>
    </row>
    <row r="2190" spans="1:35" ht="15.75" customHeight="1" x14ac:dyDescent="0.25">
      <c r="A2190" s="1" t="s">
        <v>109</v>
      </c>
      <c r="B2190" s="1" t="s">
        <v>135</v>
      </c>
      <c r="C2190" s="1" t="s">
        <v>136</v>
      </c>
      <c r="D2190" s="1">
        <v>43</v>
      </c>
      <c r="E2190" s="1">
        <v>1910</v>
      </c>
      <c r="F2190" s="1" t="s">
        <v>48</v>
      </c>
      <c r="G2190" s="2">
        <v>45814</v>
      </c>
      <c r="H2190" s="4" t="s">
        <v>83</v>
      </c>
      <c r="I2190" s="1" t="s">
        <v>37</v>
      </c>
      <c r="J2190" s="1" t="s">
        <v>134</v>
      </c>
      <c r="K2190" s="1">
        <v>10</v>
      </c>
      <c r="L2190" s="1">
        <v>113</v>
      </c>
      <c r="M2190" s="1" t="s">
        <v>56</v>
      </c>
      <c r="N2190" s="1" t="s">
        <v>40</v>
      </c>
      <c r="O2190" s="1">
        <v>43.5</v>
      </c>
      <c r="P2190" s="35">
        <f t="shared" si="103"/>
        <v>0.435</v>
      </c>
      <c r="Q2190" s="1">
        <f t="shared" si="102"/>
        <v>0.13846480048994894</v>
      </c>
      <c r="R2190" s="1">
        <v>3.3</v>
      </c>
      <c r="S2190" s="1">
        <v>0.7</v>
      </c>
      <c r="T2190" s="1">
        <f t="shared" si="104"/>
        <v>1.5058047053281948E-2</v>
      </c>
      <c r="U2190" s="1">
        <v>5</v>
      </c>
      <c r="V2190" s="1">
        <v>8</v>
      </c>
      <c r="W2190" s="1"/>
      <c r="X2190" s="1"/>
      <c r="Y2190" s="1"/>
      <c r="Z2190" s="1"/>
      <c r="AA2190" s="1"/>
      <c r="AB2190" s="1"/>
      <c r="AC2190" s="1" t="s">
        <v>41</v>
      </c>
      <c r="AD2190" s="1" t="s">
        <v>51</v>
      </c>
      <c r="AE2190" s="1" t="s">
        <v>40</v>
      </c>
      <c r="AF2190" s="3">
        <v>4758731.2368999999</v>
      </c>
      <c r="AG2190" s="3">
        <v>2525867.4893</v>
      </c>
      <c r="AH2190" s="3">
        <v>-75.193961999999999</v>
      </c>
      <c r="AI2190" s="3">
        <v>8.7526130000000002</v>
      </c>
    </row>
    <row r="2191" spans="1:35" ht="15.75" customHeight="1" x14ac:dyDescent="0.25">
      <c r="A2191" s="1" t="s">
        <v>109</v>
      </c>
      <c r="B2191" s="1" t="s">
        <v>135</v>
      </c>
      <c r="C2191" s="1" t="s">
        <v>136</v>
      </c>
      <c r="D2191" s="1">
        <v>43</v>
      </c>
      <c r="E2191" s="1">
        <v>1911</v>
      </c>
      <c r="F2191" s="1" t="s">
        <v>48</v>
      </c>
      <c r="G2191" s="2">
        <v>45814</v>
      </c>
      <c r="H2191" s="4" t="s">
        <v>83</v>
      </c>
      <c r="I2191" s="1" t="s">
        <v>37</v>
      </c>
      <c r="J2191" s="1" t="s">
        <v>134</v>
      </c>
      <c r="K2191" s="1">
        <v>10</v>
      </c>
      <c r="L2191" s="1">
        <v>114</v>
      </c>
      <c r="M2191" s="1" t="s">
        <v>54</v>
      </c>
      <c r="N2191" s="1" t="s">
        <v>40</v>
      </c>
      <c r="O2191" s="1">
        <v>61</v>
      </c>
      <c r="P2191" s="35">
        <f t="shared" si="103"/>
        <v>0.61</v>
      </c>
      <c r="Q2191" s="1">
        <f t="shared" si="102"/>
        <v>0.19416903057211232</v>
      </c>
      <c r="R2191" s="1">
        <v>4.2</v>
      </c>
      <c r="S2191" s="1">
        <v>2</v>
      </c>
      <c r="T2191" s="1">
        <f t="shared" si="104"/>
        <v>2.9610777162247127E-2</v>
      </c>
      <c r="U2191" s="1">
        <v>1</v>
      </c>
      <c r="V2191" s="1">
        <v>4</v>
      </c>
      <c r="W2191" s="1"/>
      <c r="X2191" s="1"/>
      <c r="Y2191" s="1"/>
      <c r="Z2191" s="1"/>
      <c r="AA2191" s="1"/>
      <c r="AB2191" s="1"/>
      <c r="AC2191" s="1" t="s">
        <v>41</v>
      </c>
      <c r="AD2191" s="1" t="s">
        <v>51</v>
      </c>
      <c r="AE2191" s="1" t="s">
        <v>40</v>
      </c>
      <c r="AF2191" s="3">
        <v>4758729.7994999997</v>
      </c>
      <c r="AG2191" s="3">
        <v>2525866.2812000001</v>
      </c>
      <c r="AH2191" s="3">
        <v>-75.193974999999995</v>
      </c>
      <c r="AI2191" s="3">
        <v>8.7526020009999996</v>
      </c>
    </row>
    <row r="2192" spans="1:35" ht="15.75" hidden="1" customHeight="1" x14ac:dyDescent="0.25">
      <c r="A2192" s="1" t="s">
        <v>109</v>
      </c>
      <c r="B2192" s="1" t="s">
        <v>135</v>
      </c>
      <c r="C2192" s="1" t="s">
        <v>136</v>
      </c>
      <c r="D2192" s="1">
        <v>43</v>
      </c>
      <c r="E2192" s="1" t="s">
        <v>40</v>
      </c>
      <c r="F2192" s="1" t="s">
        <v>48</v>
      </c>
      <c r="G2192" s="2">
        <v>45814</v>
      </c>
      <c r="H2192" s="4" t="s">
        <v>83</v>
      </c>
      <c r="I2192" s="1" t="s">
        <v>37</v>
      </c>
      <c r="J2192" s="1" t="s">
        <v>134</v>
      </c>
      <c r="K2192" s="1">
        <v>10</v>
      </c>
      <c r="L2192" s="1">
        <v>115</v>
      </c>
      <c r="M2192" s="1" t="s">
        <v>47</v>
      </c>
      <c r="N2192" s="1">
        <v>15</v>
      </c>
      <c r="O2192" s="1" t="s">
        <v>40</v>
      </c>
      <c r="P2192" s="35"/>
      <c r="Q2192" s="1"/>
      <c r="R2192" s="1">
        <v>0.15</v>
      </c>
      <c r="S2192" s="1" t="s">
        <v>40</v>
      </c>
      <c r="T2192" s="1">
        <f t="shared" si="104"/>
        <v>0</v>
      </c>
      <c r="U2192" s="1" t="s">
        <v>40</v>
      </c>
      <c r="V2192" s="1" t="s">
        <v>40</v>
      </c>
      <c r="W2192" s="1"/>
      <c r="X2192" s="1"/>
      <c r="Y2192" s="1"/>
      <c r="Z2192" s="1"/>
      <c r="AA2192" s="1"/>
      <c r="AB2192" s="1"/>
      <c r="AC2192" s="1" t="s">
        <v>41</v>
      </c>
      <c r="AD2192" s="1" t="s">
        <v>51</v>
      </c>
      <c r="AE2192" s="1" t="s">
        <v>40</v>
      </c>
    </row>
    <row r="2193" spans="1:35" ht="15.75" hidden="1" customHeight="1" x14ac:dyDescent="0.25">
      <c r="A2193" s="1" t="s">
        <v>109</v>
      </c>
      <c r="B2193" s="1" t="s">
        <v>135</v>
      </c>
      <c r="C2193" s="1" t="s">
        <v>136</v>
      </c>
      <c r="D2193" s="1">
        <v>43</v>
      </c>
      <c r="E2193" s="1" t="s">
        <v>40</v>
      </c>
      <c r="F2193" s="1" t="s">
        <v>48</v>
      </c>
      <c r="G2193" s="2">
        <v>45814</v>
      </c>
      <c r="H2193" s="4" t="s">
        <v>83</v>
      </c>
      <c r="I2193" s="1" t="s">
        <v>37</v>
      </c>
      <c r="J2193" s="1" t="s">
        <v>134</v>
      </c>
      <c r="K2193" s="1">
        <v>10</v>
      </c>
      <c r="L2193" s="1">
        <v>116</v>
      </c>
      <c r="M2193" s="1" t="s">
        <v>46</v>
      </c>
      <c r="N2193" s="1">
        <v>8</v>
      </c>
      <c r="O2193" s="1" t="s">
        <v>40</v>
      </c>
      <c r="P2193" s="35"/>
      <c r="Q2193" s="1"/>
      <c r="R2193" s="1">
        <v>0.35</v>
      </c>
      <c r="S2193" s="1" t="s">
        <v>40</v>
      </c>
      <c r="T2193" s="1">
        <f t="shared" si="104"/>
        <v>0</v>
      </c>
      <c r="U2193" s="1" t="s">
        <v>40</v>
      </c>
      <c r="V2193" s="1" t="s">
        <v>40</v>
      </c>
      <c r="W2193" s="1"/>
      <c r="X2193" s="1"/>
      <c r="Y2193" s="1"/>
      <c r="Z2193" s="1"/>
      <c r="AA2193" s="1"/>
      <c r="AB2193" s="1"/>
      <c r="AC2193" s="1" t="s">
        <v>41</v>
      </c>
      <c r="AD2193" s="1" t="s">
        <v>51</v>
      </c>
      <c r="AE2193" s="1" t="s">
        <v>40</v>
      </c>
    </row>
    <row r="2194" spans="1:35" ht="15.75" hidden="1" customHeight="1" x14ac:dyDescent="0.25">
      <c r="A2194" s="1" t="s">
        <v>109</v>
      </c>
      <c r="B2194" s="1" t="s">
        <v>135</v>
      </c>
      <c r="C2194" s="1" t="s">
        <v>136</v>
      </c>
      <c r="D2194" s="1">
        <v>43</v>
      </c>
      <c r="E2194" s="1" t="s">
        <v>40</v>
      </c>
      <c r="F2194" s="1" t="s">
        <v>48</v>
      </c>
      <c r="G2194" s="2">
        <v>45814</v>
      </c>
      <c r="H2194" s="4" t="s">
        <v>83</v>
      </c>
      <c r="I2194" s="1" t="s">
        <v>37</v>
      </c>
      <c r="J2194" s="1" t="s">
        <v>134</v>
      </c>
      <c r="K2194" s="1">
        <v>10</v>
      </c>
      <c r="L2194" s="1">
        <v>117</v>
      </c>
      <c r="M2194" s="1" t="s">
        <v>44</v>
      </c>
      <c r="N2194" s="1">
        <v>24</v>
      </c>
      <c r="O2194" s="1" t="s">
        <v>40</v>
      </c>
      <c r="P2194" s="35"/>
      <c r="Q2194" s="1"/>
      <c r="R2194" s="1">
        <v>0.6</v>
      </c>
      <c r="S2194" s="1" t="s">
        <v>40</v>
      </c>
      <c r="T2194" s="1">
        <f t="shared" si="104"/>
        <v>0</v>
      </c>
      <c r="U2194" s="1" t="s">
        <v>40</v>
      </c>
      <c r="V2194" s="1" t="s">
        <v>40</v>
      </c>
      <c r="W2194" s="1"/>
      <c r="X2194" s="1"/>
      <c r="Y2194" s="1"/>
      <c r="Z2194" s="1"/>
      <c r="AA2194" s="1"/>
      <c r="AB2194" s="1"/>
      <c r="AC2194" s="1" t="s">
        <v>41</v>
      </c>
      <c r="AD2194" s="1" t="s">
        <v>51</v>
      </c>
      <c r="AE2194" s="1" t="s">
        <v>40</v>
      </c>
    </row>
    <row r="2195" spans="1:35" ht="15.75" customHeight="1" x14ac:dyDescent="0.25">
      <c r="A2195" s="1" t="s">
        <v>138</v>
      </c>
      <c r="B2195" s="1" t="s">
        <v>139</v>
      </c>
      <c r="C2195" s="1" t="s">
        <v>140</v>
      </c>
      <c r="D2195" s="1">
        <v>44</v>
      </c>
      <c r="E2195" s="1">
        <v>1912</v>
      </c>
      <c r="F2195" s="1" t="s">
        <v>141</v>
      </c>
      <c r="G2195" s="2">
        <v>45814</v>
      </c>
      <c r="H2195" s="4" t="s">
        <v>83</v>
      </c>
      <c r="I2195" s="1" t="s">
        <v>50</v>
      </c>
      <c r="J2195" s="1" t="s">
        <v>134</v>
      </c>
      <c r="K2195" s="1">
        <v>1</v>
      </c>
      <c r="L2195" s="1">
        <v>1</v>
      </c>
      <c r="M2195" s="1" t="s">
        <v>39</v>
      </c>
      <c r="N2195" s="1" t="s">
        <v>40</v>
      </c>
      <c r="O2195" s="1">
        <v>66.2</v>
      </c>
      <c r="P2195" s="35">
        <f t="shared" si="103"/>
        <v>0.66200000000000003</v>
      </c>
      <c r="Q2195" s="1">
        <f t="shared" si="102"/>
        <v>0.21072114465366945</v>
      </c>
      <c r="R2195" s="1">
        <v>10.5</v>
      </c>
      <c r="S2195" s="1">
        <v>8.5</v>
      </c>
      <c r="T2195" s="1">
        <f t="shared" si="104"/>
        <v>3.4874349440182299E-2</v>
      </c>
      <c r="U2195" s="1">
        <v>4</v>
      </c>
      <c r="V2195" s="1">
        <v>7</v>
      </c>
      <c r="W2195" s="1">
        <v>2</v>
      </c>
      <c r="X2195" s="1">
        <v>0</v>
      </c>
      <c r="Y2195" s="1">
        <v>0</v>
      </c>
      <c r="Z2195" s="1">
        <v>0</v>
      </c>
      <c r="AA2195" s="1">
        <v>0</v>
      </c>
      <c r="AB2195" s="1">
        <v>3</v>
      </c>
      <c r="AC2195" s="1" t="s">
        <v>41</v>
      </c>
      <c r="AD2195" s="1" t="s">
        <v>58</v>
      </c>
      <c r="AE2195" s="1" t="s">
        <v>40</v>
      </c>
      <c r="AF2195" s="3">
        <v>4754590.6107000001</v>
      </c>
      <c r="AG2195" s="3">
        <v>2513819.8846</v>
      </c>
      <c r="AH2195" s="3">
        <v>-75.230950000000007</v>
      </c>
      <c r="AI2195" s="3">
        <v>8.643459</v>
      </c>
    </row>
    <row r="2196" spans="1:35" ht="15.75" customHeight="1" x14ac:dyDescent="0.25">
      <c r="A2196" s="1" t="s">
        <v>138</v>
      </c>
      <c r="B2196" s="1" t="s">
        <v>139</v>
      </c>
      <c r="C2196" s="1" t="s">
        <v>140</v>
      </c>
      <c r="D2196" s="1">
        <v>44</v>
      </c>
      <c r="E2196" s="1">
        <v>1913</v>
      </c>
      <c r="F2196" s="1" t="s">
        <v>141</v>
      </c>
      <c r="G2196" s="2">
        <v>45814</v>
      </c>
      <c r="H2196" s="4" t="s">
        <v>83</v>
      </c>
      <c r="I2196" s="1" t="s">
        <v>50</v>
      </c>
      <c r="J2196" s="1" t="s">
        <v>134</v>
      </c>
      <c r="K2196" s="1">
        <v>1</v>
      </c>
      <c r="L2196" s="1">
        <v>2</v>
      </c>
      <c r="M2196" s="1" t="s">
        <v>39</v>
      </c>
      <c r="N2196" s="1" t="s">
        <v>40</v>
      </c>
      <c r="O2196" s="1">
        <v>68.8</v>
      </c>
      <c r="P2196" s="35">
        <f t="shared" si="103"/>
        <v>0.68799999999999994</v>
      </c>
      <c r="Q2196" s="1">
        <f t="shared" si="102"/>
        <v>0.21899720169444797</v>
      </c>
      <c r="R2196" s="1">
        <v>10.7</v>
      </c>
      <c r="S2196" s="1">
        <v>8.6</v>
      </c>
      <c r="T2196" s="1">
        <f t="shared" si="104"/>
        <v>3.7667518691445051E-2</v>
      </c>
      <c r="U2196" s="1">
        <v>5</v>
      </c>
      <c r="V2196" s="1">
        <v>8</v>
      </c>
      <c r="W2196" s="1">
        <v>3</v>
      </c>
      <c r="X2196" s="1">
        <v>2</v>
      </c>
      <c r="Y2196" s="1">
        <v>1</v>
      </c>
      <c r="Z2196" s="1">
        <v>0</v>
      </c>
      <c r="AA2196" s="1">
        <v>0</v>
      </c>
      <c r="AB2196" s="1">
        <v>0</v>
      </c>
      <c r="AC2196" s="1" t="s">
        <v>41</v>
      </c>
      <c r="AD2196" s="1" t="s">
        <v>58</v>
      </c>
      <c r="AE2196" s="1" t="s">
        <v>40</v>
      </c>
      <c r="AF2196" s="3">
        <v>4754587.8618999999</v>
      </c>
      <c r="AG2196" s="3">
        <v>2513820.3431000002</v>
      </c>
      <c r="AH2196" s="3">
        <v>-75.230975000000001</v>
      </c>
      <c r="AI2196" s="3">
        <v>8.6434630000000006</v>
      </c>
    </row>
    <row r="2197" spans="1:35" ht="15.75" customHeight="1" x14ac:dyDescent="0.25">
      <c r="A2197" s="1" t="s">
        <v>138</v>
      </c>
      <c r="B2197" s="1" t="s">
        <v>139</v>
      </c>
      <c r="C2197" s="1" t="s">
        <v>140</v>
      </c>
      <c r="D2197" s="1">
        <v>44</v>
      </c>
      <c r="E2197" s="1">
        <v>1914</v>
      </c>
      <c r="F2197" s="1" t="s">
        <v>141</v>
      </c>
      <c r="G2197" s="2">
        <v>45814</v>
      </c>
      <c r="H2197" s="4" t="s">
        <v>83</v>
      </c>
      <c r="I2197" s="1" t="s">
        <v>50</v>
      </c>
      <c r="J2197" s="1" t="s">
        <v>134</v>
      </c>
      <c r="K2197" s="1">
        <v>1</v>
      </c>
      <c r="L2197" s="1">
        <v>3</v>
      </c>
      <c r="M2197" s="1" t="s">
        <v>54</v>
      </c>
      <c r="N2197" s="1" t="s">
        <v>40</v>
      </c>
      <c r="O2197" s="1">
        <v>51.5</v>
      </c>
      <c r="P2197" s="35">
        <f t="shared" si="103"/>
        <v>0.51500000000000001</v>
      </c>
      <c r="Q2197" s="1">
        <f t="shared" si="102"/>
        <v>0.16392959138465221</v>
      </c>
      <c r="R2197" s="1">
        <v>5</v>
      </c>
      <c r="S2197" s="1">
        <v>1.7</v>
      </c>
      <c r="T2197" s="1">
        <f t="shared" si="104"/>
        <v>2.1105934890773972E-2</v>
      </c>
      <c r="U2197" s="1">
        <v>2</v>
      </c>
      <c r="V2197" s="1">
        <v>5</v>
      </c>
      <c r="W2197" s="1"/>
      <c r="X2197" s="1"/>
      <c r="Y2197" s="1"/>
      <c r="Z2197" s="1"/>
      <c r="AA2197" s="1"/>
      <c r="AB2197" s="1"/>
      <c r="AC2197" s="1" t="s">
        <v>41</v>
      </c>
      <c r="AD2197" s="1" t="s">
        <v>58</v>
      </c>
      <c r="AE2197" s="1" t="s">
        <v>40</v>
      </c>
      <c r="AF2197" s="3">
        <v>4754589.1935999999</v>
      </c>
      <c r="AG2197" s="3">
        <v>2513822.2154000001</v>
      </c>
      <c r="AH2197" s="3">
        <v>-75.230963000000003</v>
      </c>
      <c r="AI2197" s="3">
        <v>8.6434800000000003</v>
      </c>
    </row>
    <row r="2198" spans="1:35" ht="15.75" hidden="1" customHeight="1" x14ac:dyDescent="0.25">
      <c r="A2198" s="1" t="s">
        <v>138</v>
      </c>
      <c r="B2198" s="1" t="s">
        <v>139</v>
      </c>
      <c r="C2198" s="1" t="s">
        <v>140</v>
      </c>
      <c r="D2198" s="1">
        <v>44</v>
      </c>
      <c r="E2198" s="1">
        <v>1915</v>
      </c>
      <c r="F2198" s="1" t="s">
        <v>141</v>
      </c>
      <c r="G2198" s="2">
        <v>45814</v>
      </c>
      <c r="H2198" s="4" t="s">
        <v>83</v>
      </c>
      <c r="I2198" s="1" t="s">
        <v>50</v>
      </c>
      <c r="J2198" s="1" t="s">
        <v>134</v>
      </c>
      <c r="K2198" s="1">
        <v>1</v>
      </c>
      <c r="L2198" s="1">
        <v>4</v>
      </c>
      <c r="M2198" s="1" t="s">
        <v>54</v>
      </c>
      <c r="N2198" s="1" t="s">
        <v>40</v>
      </c>
      <c r="O2198" s="1">
        <v>66</v>
      </c>
      <c r="P2198" s="35">
        <f t="shared" si="103"/>
        <v>0.66</v>
      </c>
      <c r="Q2198" s="1">
        <f t="shared" si="102"/>
        <v>0.21008452488130186</v>
      </c>
      <c r="R2198" s="1">
        <v>3.5</v>
      </c>
      <c r="S2198" s="1">
        <v>1.7</v>
      </c>
      <c r="T2198" s="1">
        <f t="shared" si="104"/>
        <v>3.466394660541481E-2</v>
      </c>
      <c r="U2198" s="1">
        <v>0</v>
      </c>
      <c r="V2198" s="1">
        <v>2</v>
      </c>
      <c r="W2198" s="1"/>
      <c r="X2198" s="1"/>
      <c r="Y2198" s="1"/>
      <c r="Z2198" s="1"/>
      <c r="AA2198" s="1"/>
      <c r="AB2198" s="1"/>
      <c r="AC2198" s="1" t="s">
        <v>41</v>
      </c>
      <c r="AD2198" s="1" t="s">
        <v>58</v>
      </c>
      <c r="AE2198" s="1" t="s">
        <v>40</v>
      </c>
      <c r="AF2198" s="3">
        <v>4754588.1079000002</v>
      </c>
      <c r="AG2198" s="3">
        <v>2513824.7655000002</v>
      </c>
      <c r="AH2198" s="3">
        <v>-75.230973000000006</v>
      </c>
      <c r="AI2198" s="3">
        <v>8.6435030000000008</v>
      </c>
    </row>
    <row r="2199" spans="1:35" ht="15.75" customHeight="1" x14ac:dyDescent="0.25">
      <c r="A2199" s="1" t="s">
        <v>138</v>
      </c>
      <c r="B2199" s="1" t="s">
        <v>139</v>
      </c>
      <c r="C2199" s="1" t="s">
        <v>140</v>
      </c>
      <c r="D2199" s="1">
        <v>44</v>
      </c>
      <c r="E2199" s="1">
        <v>1916</v>
      </c>
      <c r="F2199" s="1" t="s">
        <v>141</v>
      </c>
      <c r="G2199" s="2">
        <v>45814</v>
      </c>
      <c r="H2199" s="4" t="s">
        <v>83</v>
      </c>
      <c r="I2199" s="1" t="s">
        <v>50</v>
      </c>
      <c r="J2199" s="1" t="s">
        <v>134</v>
      </c>
      <c r="K2199" s="1">
        <v>1</v>
      </c>
      <c r="L2199" s="1">
        <v>5</v>
      </c>
      <c r="M2199" s="1" t="s">
        <v>39</v>
      </c>
      <c r="N2199" s="1" t="s">
        <v>40</v>
      </c>
      <c r="O2199" s="1">
        <v>57.3</v>
      </c>
      <c r="P2199" s="35">
        <f t="shared" si="103"/>
        <v>0.57299999999999995</v>
      </c>
      <c r="Q2199" s="1">
        <f t="shared" si="102"/>
        <v>0.18239156478331206</v>
      </c>
      <c r="R2199" s="1">
        <v>6.6</v>
      </c>
      <c r="S2199" s="1">
        <v>5.2</v>
      </c>
      <c r="T2199" s="1">
        <f t="shared" si="104"/>
        <v>2.6127591655209451E-2</v>
      </c>
      <c r="U2199" s="1">
        <v>4</v>
      </c>
      <c r="V2199" s="1">
        <v>7</v>
      </c>
      <c r="W2199" s="1">
        <v>0</v>
      </c>
      <c r="X2199" s="1">
        <v>0</v>
      </c>
      <c r="Y2199" s="1">
        <v>0</v>
      </c>
      <c r="Z2199" s="1">
        <v>0</v>
      </c>
      <c r="AA2199" s="1">
        <v>0</v>
      </c>
      <c r="AB2199" s="1">
        <v>0</v>
      </c>
      <c r="AC2199" s="1" t="s">
        <v>41</v>
      </c>
      <c r="AD2199" s="1" t="s">
        <v>58</v>
      </c>
      <c r="AE2199" s="1" t="s">
        <v>40</v>
      </c>
      <c r="AF2199" s="3">
        <v>4754585.4867000002</v>
      </c>
      <c r="AG2199" s="3">
        <v>2513828.2093000002</v>
      </c>
      <c r="AH2199" s="3">
        <v>-75.230997000000002</v>
      </c>
      <c r="AI2199" s="3">
        <v>8.6435340000000007</v>
      </c>
    </row>
    <row r="2200" spans="1:35" ht="15.75" customHeight="1" x14ac:dyDescent="0.25">
      <c r="A2200" s="1" t="s">
        <v>138</v>
      </c>
      <c r="B2200" s="1" t="s">
        <v>139</v>
      </c>
      <c r="C2200" s="1" t="s">
        <v>140</v>
      </c>
      <c r="D2200" s="1">
        <v>44</v>
      </c>
      <c r="E2200" s="1">
        <v>1917</v>
      </c>
      <c r="F2200" s="1" t="s">
        <v>141</v>
      </c>
      <c r="G2200" s="2">
        <v>45814</v>
      </c>
      <c r="H2200" s="4" t="s">
        <v>83</v>
      </c>
      <c r="I2200" s="1" t="s">
        <v>50</v>
      </c>
      <c r="J2200" s="1" t="s">
        <v>134</v>
      </c>
      <c r="K2200" s="1">
        <v>1</v>
      </c>
      <c r="L2200" s="1">
        <v>6</v>
      </c>
      <c r="M2200" s="1" t="s">
        <v>39</v>
      </c>
      <c r="N2200" s="1" t="s">
        <v>40</v>
      </c>
      <c r="O2200" s="1">
        <v>59</v>
      </c>
      <c r="P2200" s="35">
        <f t="shared" si="103"/>
        <v>0.59</v>
      </c>
      <c r="Q2200" s="1">
        <f t="shared" si="102"/>
        <v>0.18780283284843649</v>
      </c>
      <c r="R2200" s="1">
        <v>7.2</v>
      </c>
      <c r="S2200" s="1">
        <v>5.5</v>
      </c>
      <c r="T2200" s="1">
        <f t="shared" si="104"/>
        <v>2.770091784514438E-2</v>
      </c>
      <c r="U2200" s="1">
        <v>3</v>
      </c>
      <c r="V2200" s="1">
        <v>6</v>
      </c>
      <c r="W2200" s="1">
        <v>2</v>
      </c>
      <c r="X2200" s="1">
        <v>0</v>
      </c>
      <c r="Y2200" s="1">
        <v>0</v>
      </c>
      <c r="Z2200" s="1">
        <v>0</v>
      </c>
      <c r="AA2200" s="1">
        <v>0</v>
      </c>
      <c r="AB2200" s="1">
        <v>0</v>
      </c>
      <c r="AC2200" s="1" t="s">
        <v>41</v>
      </c>
      <c r="AD2200" s="1" t="s">
        <v>58</v>
      </c>
      <c r="AE2200" s="1" t="s">
        <v>40</v>
      </c>
      <c r="AF2200" s="3">
        <v>4754582.4841</v>
      </c>
      <c r="AG2200" s="3">
        <v>2513822.9183</v>
      </c>
      <c r="AH2200" s="3">
        <v>-75.231024000000005</v>
      </c>
      <c r="AI2200" s="3">
        <v>8.6434859999999993</v>
      </c>
    </row>
    <row r="2201" spans="1:35" ht="15.75" hidden="1" customHeight="1" x14ac:dyDescent="0.25">
      <c r="A2201" s="1" t="s">
        <v>138</v>
      </c>
      <c r="B2201" s="1" t="s">
        <v>139</v>
      </c>
      <c r="C2201" s="1" t="s">
        <v>140</v>
      </c>
      <c r="D2201" s="1">
        <v>44</v>
      </c>
      <c r="E2201" s="1">
        <v>1918</v>
      </c>
      <c r="F2201" s="1" t="s">
        <v>141</v>
      </c>
      <c r="G2201" s="2">
        <v>45814</v>
      </c>
      <c r="H2201" s="4" t="s">
        <v>83</v>
      </c>
      <c r="I2201" s="1" t="s">
        <v>50</v>
      </c>
      <c r="J2201" s="1" t="s">
        <v>134</v>
      </c>
      <c r="K2201" s="1">
        <v>1</v>
      </c>
      <c r="L2201" s="1">
        <v>7</v>
      </c>
      <c r="M2201" s="1" t="s">
        <v>54</v>
      </c>
      <c r="N2201" s="1" t="s">
        <v>40</v>
      </c>
      <c r="O2201" s="1">
        <v>63</v>
      </c>
      <c r="P2201" s="35">
        <f t="shared" si="103"/>
        <v>0.63</v>
      </c>
      <c r="Q2201" s="1">
        <f t="shared" si="102"/>
        <v>0.20053522829578813</v>
      </c>
      <c r="R2201" s="1">
        <v>3.2</v>
      </c>
      <c r="S2201" s="1">
        <v>1.5</v>
      </c>
      <c r="T2201" s="1">
        <f t="shared" si="104"/>
        <v>3.1584298456586633E-2</v>
      </c>
      <c r="U2201" s="1">
        <v>0</v>
      </c>
      <c r="V2201" s="1">
        <v>3</v>
      </c>
      <c r="W2201" s="1"/>
      <c r="X2201" s="1"/>
      <c r="Y2201" s="1"/>
      <c r="Z2201" s="1"/>
      <c r="AA2201" s="1"/>
      <c r="AB2201" s="1"/>
      <c r="AC2201" s="1" t="s">
        <v>41</v>
      </c>
      <c r="AD2201" s="1" t="s">
        <v>58</v>
      </c>
      <c r="AE2201" s="1" t="s">
        <v>40</v>
      </c>
      <c r="AF2201" s="3">
        <v>4754582.0678000003</v>
      </c>
      <c r="AG2201" s="3">
        <v>2513827.0128000001</v>
      </c>
      <c r="AH2201" s="3">
        <v>-75.231027999999995</v>
      </c>
      <c r="AI2201" s="3">
        <v>8.6435230010000001</v>
      </c>
    </row>
    <row r="2202" spans="1:35" ht="15.75" customHeight="1" x14ac:dyDescent="0.25">
      <c r="A2202" s="1" t="s">
        <v>138</v>
      </c>
      <c r="B2202" s="1" t="s">
        <v>139</v>
      </c>
      <c r="C2202" s="1" t="s">
        <v>140</v>
      </c>
      <c r="D2202" s="1">
        <v>44</v>
      </c>
      <c r="E2202" s="1">
        <v>1919</v>
      </c>
      <c r="F2202" s="1" t="s">
        <v>141</v>
      </c>
      <c r="G2202" s="2">
        <v>45814</v>
      </c>
      <c r="H2202" s="4" t="s">
        <v>83</v>
      </c>
      <c r="I2202" s="1" t="s">
        <v>50</v>
      </c>
      <c r="J2202" s="1" t="s">
        <v>134</v>
      </c>
      <c r="K2202" s="1">
        <v>1</v>
      </c>
      <c r="L2202" s="1">
        <v>8</v>
      </c>
      <c r="M2202" s="1" t="s">
        <v>43</v>
      </c>
      <c r="N2202" s="1" t="s">
        <v>40</v>
      </c>
      <c r="O2202" s="1">
        <v>56.8</v>
      </c>
      <c r="P2202" s="35">
        <f t="shared" si="103"/>
        <v>0.56799999999999995</v>
      </c>
      <c r="Q2202" s="1">
        <f t="shared" si="102"/>
        <v>0.1808000153523931</v>
      </c>
      <c r="R2202" s="1">
        <v>6.5</v>
      </c>
      <c r="S2202" s="1">
        <v>4.8</v>
      </c>
      <c r="T2202" s="1">
        <f t="shared" si="104"/>
        <v>2.5673602180039817E-2</v>
      </c>
      <c r="U2202" s="1">
        <v>1</v>
      </c>
      <c r="V2202" s="1">
        <v>4</v>
      </c>
      <c r="W2202" s="1">
        <v>0</v>
      </c>
      <c r="X2202" s="1">
        <v>0</v>
      </c>
      <c r="Y2202" s="1">
        <v>0</v>
      </c>
      <c r="Z2202" s="1">
        <v>0</v>
      </c>
      <c r="AA2202" s="1">
        <v>0</v>
      </c>
      <c r="AB2202" s="1">
        <v>0</v>
      </c>
      <c r="AC2202" s="1" t="s">
        <v>41</v>
      </c>
      <c r="AD2202" s="1" t="s">
        <v>58</v>
      </c>
      <c r="AE2202" s="1" t="s">
        <v>40</v>
      </c>
      <c r="AF2202" s="3">
        <v>4754579.2044000002</v>
      </c>
      <c r="AG2202" s="3">
        <v>2513826.6976999999</v>
      </c>
      <c r="AH2202" s="3">
        <v>-75.231054</v>
      </c>
      <c r="AI2202" s="3">
        <v>8.6435200000000005</v>
      </c>
    </row>
    <row r="2203" spans="1:35" ht="15.75" customHeight="1" x14ac:dyDescent="0.25">
      <c r="A2203" s="1" t="s">
        <v>138</v>
      </c>
      <c r="B2203" s="1" t="s">
        <v>139</v>
      </c>
      <c r="C2203" s="1" t="s">
        <v>140</v>
      </c>
      <c r="D2203" s="1">
        <v>44</v>
      </c>
      <c r="E2203" s="1">
        <v>1920</v>
      </c>
      <c r="F2203" s="1" t="s">
        <v>141</v>
      </c>
      <c r="G2203" s="2">
        <v>45814</v>
      </c>
      <c r="H2203" s="4" t="s">
        <v>83</v>
      </c>
      <c r="I2203" s="1" t="s">
        <v>50</v>
      </c>
      <c r="J2203" s="1" t="s">
        <v>134</v>
      </c>
      <c r="K2203" s="1">
        <v>1</v>
      </c>
      <c r="L2203" s="1">
        <v>9</v>
      </c>
      <c r="M2203" s="1" t="s">
        <v>54</v>
      </c>
      <c r="N2203" s="1" t="s">
        <v>40</v>
      </c>
      <c r="O2203" s="1">
        <v>59.4</v>
      </c>
      <c r="P2203" s="35">
        <f t="shared" si="103"/>
        <v>0.59399999999999997</v>
      </c>
      <c r="Q2203" s="1">
        <f t="shared" si="102"/>
        <v>0.18907607239317165</v>
      </c>
      <c r="R2203" s="1">
        <v>4.8</v>
      </c>
      <c r="S2203" s="1">
        <v>2.2999999999999998</v>
      </c>
      <c r="T2203" s="1">
        <f t="shared" si="104"/>
        <v>2.8077796750385988E-2</v>
      </c>
      <c r="U2203" s="1">
        <v>2</v>
      </c>
      <c r="V2203" s="1">
        <v>5</v>
      </c>
      <c r="W2203" s="1"/>
      <c r="X2203" s="1"/>
      <c r="Y2203" s="1"/>
      <c r="Z2203" s="1"/>
      <c r="AA2203" s="1"/>
      <c r="AB2203" s="1"/>
      <c r="AC2203" s="1" t="s">
        <v>41</v>
      </c>
      <c r="AD2203" s="1" t="s">
        <v>58</v>
      </c>
      <c r="AE2203" s="1" t="s">
        <v>40</v>
      </c>
      <c r="AF2203" s="3">
        <v>4754581.2934999997</v>
      </c>
      <c r="AG2203" s="3">
        <v>2513826.3536999999</v>
      </c>
      <c r="AH2203" s="3">
        <v>-75.231035000000006</v>
      </c>
      <c r="AI2203" s="3">
        <v>8.6435169999999992</v>
      </c>
    </row>
    <row r="2204" spans="1:35" ht="15.75" customHeight="1" x14ac:dyDescent="0.25">
      <c r="A2204" s="1" t="s">
        <v>138</v>
      </c>
      <c r="B2204" s="1" t="s">
        <v>139</v>
      </c>
      <c r="C2204" s="1" t="s">
        <v>140</v>
      </c>
      <c r="D2204" s="1">
        <v>44</v>
      </c>
      <c r="E2204" s="1">
        <v>1921</v>
      </c>
      <c r="F2204" s="1" t="s">
        <v>141</v>
      </c>
      <c r="G2204" s="2">
        <v>45814</v>
      </c>
      <c r="H2204" s="4" t="s">
        <v>83</v>
      </c>
      <c r="I2204" s="1" t="s">
        <v>50</v>
      </c>
      <c r="J2204" s="1" t="s">
        <v>134</v>
      </c>
      <c r="K2204" s="1">
        <v>1</v>
      </c>
      <c r="L2204" s="1">
        <v>10</v>
      </c>
      <c r="M2204" s="1" t="s">
        <v>56</v>
      </c>
      <c r="N2204" s="1" t="s">
        <v>40</v>
      </c>
      <c r="O2204" s="1">
        <v>41.5</v>
      </c>
      <c r="P2204" s="35">
        <f t="shared" si="103"/>
        <v>0.41499999999999998</v>
      </c>
      <c r="Q2204" s="1">
        <f t="shared" si="102"/>
        <v>0.13209860276627314</v>
      </c>
      <c r="R2204" s="1">
        <v>3</v>
      </c>
      <c r="S2204" s="1">
        <v>0.65</v>
      </c>
      <c r="T2204" s="1">
        <f t="shared" si="104"/>
        <v>1.3705230037000839E-2</v>
      </c>
      <c r="U2204" s="1">
        <v>1</v>
      </c>
      <c r="V2204" s="1">
        <v>4</v>
      </c>
      <c r="W2204" s="1"/>
      <c r="X2204" s="1"/>
      <c r="Y2204" s="1"/>
      <c r="Z2204" s="1"/>
      <c r="AA2204" s="1"/>
      <c r="AB2204" s="1"/>
      <c r="AC2204" s="1" t="s">
        <v>41</v>
      </c>
      <c r="AD2204" s="1" t="s">
        <v>58</v>
      </c>
      <c r="AE2204" s="1" t="s">
        <v>40</v>
      </c>
      <c r="AF2204" s="3">
        <v>4754585.4671999998</v>
      </c>
      <c r="AG2204" s="3">
        <v>2513824.8914999999</v>
      </c>
      <c r="AH2204" s="3">
        <v>-75.230997000000002</v>
      </c>
      <c r="AI2204" s="3">
        <v>8.6435040000000001</v>
      </c>
    </row>
    <row r="2205" spans="1:35" ht="15.75" customHeight="1" x14ac:dyDescent="0.25">
      <c r="A2205" s="1" t="s">
        <v>138</v>
      </c>
      <c r="B2205" s="1" t="s">
        <v>139</v>
      </c>
      <c r="C2205" s="1" t="s">
        <v>140</v>
      </c>
      <c r="D2205" s="1">
        <v>44</v>
      </c>
      <c r="E2205" s="1">
        <v>1922</v>
      </c>
      <c r="F2205" s="1" t="s">
        <v>141</v>
      </c>
      <c r="G2205" s="2">
        <v>45814</v>
      </c>
      <c r="H2205" s="4" t="s">
        <v>83</v>
      </c>
      <c r="I2205" s="1" t="s">
        <v>50</v>
      </c>
      <c r="J2205" s="1" t="s">
        <v>134</v>
      </c>
      <c r="K2205" s="1">
        <v>1</v>
      </c>
      <c r="L2205" s="1">
        <v>11</v>
      </c>
      <c r="M2205" s="1" t="s">
        <v>39</v>
      </c>
      <c r="N2205" s="1" t="s">
        <v>40</v>
      </c>
      <c r="O2205" s="1">
        <v>54.2</v>
      </c>
      <c r="P2205" s="35">
        <f t="shared" si="103"/>
        <v>0.54200000000000004</v>
      </c>
      <c r="Q2205" s="1">
        <f t="shared" si="102"/>
        <v>0.17252395831161457</v>
      </c>
      <c r="R2205" s="1">
        <v>7.2</v>
      </c>
      <c r="S2205" s="1">
        <v>5.4</v>
      </c>
      <c r="T2205" s="1">
        <f t="shared" si="104"/>
        <v>2.3376996351223776E-2</v>
      </c>
      <c r="U2205" s="1">
        <v>5</v>
      </c>
      <c r="V2205" s="1">
        <v>8</v>
      </c>
      <c r="W2205" s="1">
        <v>2</v>
      </c>
      <c r="X2205" s="1">
        <v>0</v>
      </c>
      <c r="Y2205" s="1">
        <v>0</v>
      </c>
      <c r="Z2205" s="1">
        <v>0</v>
      </c>
      <c r="AA2205" s="1">
        <v>0</v>
      </c>
      <c r="AB2205" s="1">
        <v>0</v>
      </c>
      <c r="AC2205" s="1" t="s">
        <v>41</v>
      </c>
      <c r="AD2205" s="1" t="s">
        <v>58</v>
      </c>
      <c r="AE2205" s="1" t="s">
        <v>40</v>
      </c>
      <c r="AF2205" s="3">
        <v>4754578.4585999995</v>
      </c>
      <c r="AG2205" s="3">
        <v>2513830.9046999998</v>
      </c>
      <c r="AH2205" s="3">
        <v>-75.231060999999997</v>
      </c>
      <c r="AI2205" s="3">
        <v>8.6435580000000005</v>
      </c>
    </row>
    <row r="2206" spans="1:35" ht="15.75" customHeight="1" x14ac:dyDescent="0.25">
      <c r="A2206" s="1" t="s">
        <v>138</v>
      </c>
      <c r="B2206" s="1" t="s">
        <v>139</v>
      </c>
      <c r="C2206" s="1" t="s">
        <v>140</v>
      </c>
      <c r="D2206" s="1">
        <v>44</v>
      </c>
      <c r="E2206" s="1">
        <v>1923</v>
      </c>
      <c r="F2206" s="1" t="s">
        <v>141</v>
      </c>
      <c r="G2206" s="2">
        <v>45814</v>
      </c>
      <c r="H2206" s="4" t="s">
        <v>83</v>
      </c>
      <c r="I2206" s="1" t="s">
        <v>50</v>
      </c>
      <c r="J2206" s="1" t="s">
        <v>134</v>
      </c>
      <c r="K2206" s="1">
        <v>1</v>
      </c>
      <c r="L2206" s="1">
        <v>12</v>
      </c>
      <c r="M2206" s="1" t="s">
        <v>39</v>
      </c>
      <c r="N2206" s="1" t="s">
        <v>40</v>
      </c>
      <c r="O2206" s="1">
        <v>62</v>
      </c>
      <c r="P2206" s="35">
        <f t="shared" si="103"/>
        <v>0.62</v>
      </c>
      <c r="Q2206" s="1">
        <f t="shared" si="102"/>
        <v>0.19735212943395022</v>
      </c>
      <c r="R2206" s="1">
        <v>9</v>
      </c>
      <c r="S2206" s="1">
        <v>6.6</v>
      </c>
      <c r="T2206" s="1">
        <f t="shared" si="104"/>
        <v>3.0589580062262284E-2</v>
      </c>
      <c r="U2206" s="1">
        <v>6</v>
      </c>
      <c r="V2206" s="1">
        <v>9</v>
      </c>
      <c r="W2206" s="1">
        <v>4</v>
      </c>
      <c r="X2206" s="1">
        <v>1</v>
      </c>
      <c r="Y2206" s="1">
        <v>0</v>
      </c>
      <c r="Z2206" s="1">
        <v>0</v>
      </c>
      <c r="AA2206" s="1">
        <v>0</v>
      </c>
      <c r="AB2206" s="1">
        <v>0</v>
      </c>
      <c r="AC2206" s="1" t="s">
        <v>41</v>
      </c>
      <c r="AD2206" s="1" t="s">
        <v>58</v>
      </c>
      <c r="AE2206" s="1" t="s">
        <v>40</v>
      </c>
      <c r="AF2206" s="3">
        <v>4754587.59</v>
      </c>
      <c r="AG2206" s="3">
        <v>2513830.2982999999</v>
      </c>
      <c r="AH2206" s="3">
        <v>-75.230977999999993</v>
      </c>
      <c r="AI2206" s="3">
        <v>8.6435530000000007</v>
      </c>
    </row>
    <row r="2207" spans="1:35" ht="15.75" customHeight="1" x14ac:dyDescent="0.25">
      <c r="A2207" s="1" t="s">
        <v>138</v>
      </c>
      <c r="B2207" s="1" t="s">
        <v>139</v>
      </c>
      <c r="C2207" s="1" t="s">
        <v>140</v>
      </c>
      <c r="D2207" s="1">
        <v>44</v>
      </c>
      <c r="E2207" s="1">
        <v>1924</v>
      </c>
      <c r="F2207" s="1" t="s">
        <v>141</v>
      </c>
      <c r="G2207" s="2">
        <v>45814</v>
      </c>
      <c r="H2207" s="4" t="s">
        <v>83</v>
      </c>
      <c r="I2207" s="1" t="s">
        <v>50</v>
      </c>
      <c r="J2207" s="1" t="s">
        <v>134</v>
      </c>
      <c r="K2207" s="1">
        <v>1</v>
      </c>
      <c r="L2207" s="1">
        <v>13</v>
      </c>
      <c r="M2207" s="1" t="s">
        <v>39</v>
      </c>
      <c r="N2207" s="1" t="s">
        <v>40</v>
      </c>
      <c r="O2207" s="1">
        <v>55</v>
      </c>
      <c r="P2207" s="35">
        <f t="shared" si="103"/>
        <v>0.55000000000000004</v>
      </c>
      <c r="Q2207" s="1">
        <f t="shared" si="102"/>
        <v>0.17507043740108488</v>
      </c>
      <c r="R2207" s="1">
        <v>8.8000000000000007</v>
      </c>
      <c r="S2207" s="1">
        <v>6.5</v>
      </c>
      <c r="T2207" s="1">
        <f t="shared" si="104"/>
        <v>2.4072185142649173E-2</v>
      </c>
      <c r="U2207" s="1">
        <v>5</v>
      </c>
      <c r="V2207" s="1">
        <v>8</v>
      </c>
      <c r="W2207" s="1">
        <v>2</v>
      </c>
      <c r="X2207" s="1">
        <v>0</v>
      </c>
      <c r="Y2207" s="1">
        <v>0</v>
      </c>
      <c r="Z2207" s="1">
        <v>0</v>
      </c>
      <c r="AA2207" s="1">
        <v>0</v>
      </c>
      <c r="AB2207" s="1">
        <v>1</v>
      </c>
      <c r="AC2207" s="1" t="s">
        <v>41</v>
      </c>
      <c r="AD2207" s="1" t="s">
        <v>58</v>
      </c>
      <c r="AE2207" s="1" t="s">
        <v>40</v>
      </c>
      <c r="AF2207" s="3">
        <v>4754593.1763000004</v>
      </c>
      <c r="AG2207" s="3">
        <v>2513825.7311999998</v>
      </c>
      <c r="AH2207" s="3">
        <v>-75.230926999999994</v>
      </c>
      <c r="AI2207" s="3">
        <v>8.6435120009999995</v>
      </c>
    </row>
    <row r="2208" spans="1:35" ht="15.75" hidden="1" customHeight="1" x14ac:dyDescent="0.25">
      <c r="A2208" s="1" t="s">
        <v>138</v>
      </c>
      <c r="B2208" s="1" t="s">
        <v>139</v>
      </c>
      <c r="C2208" s="1" t="s">
        <v>140</v>
      </c>
      <c r="D2208" s="1">
        <v>44</v>
      </c>
      <c r="E2208" s="1">
        <v>1925</v>
      </c>
      <c r="F2208" s="1" t="s">
        <v>141</v>
      </c>
      <c r="G2208" s="2">
        <v>45814</v>
      </c>
      <c r="H2208" s="4" t="s">
        <v>83</v>
      </c>
      <c r="I2208" s="1" t="s">
        <v>50</v>
      </c>
      <c r="J2208" s="1" t="s">
        <v>134</v>
      </c>
      <c r="K2208" s="1">
        <v>1</v>
      </c>
      <c r="L2208" s="1">
        <v>14</v>
      </c>
      <c r="M2208" s="1" t="s">
        <v>56</v>
      </c>
      <c r="N2208" s="1" t="s">
        <v>40</v>
      </c>
      <c r="O2208" s="1">
        <v>64</v>
      </c>
      <c r="P2208" s="35">
        <f t="shared" si="103"/>
        <v>0.64</v>
      </c>
      <c r="Q2208" s="1">
        <f t="shared" si="102"/>
        <v>0.20371832715762606</v>
      </c>
      <c r="R2208" s="1">
        <v>3.3</v>
      </c>
      <c r="S2208" s="1">
        <v>0.75</v>
      </c>
      <c r="T2208" s="1">
        <f t="shared" si="104"/>
        <v>3.2594932345220172E-2</v>
      </c>
      <c r="U2208" s="1">
        <v>0</v>
      </c>
      <c r="V2208" s="1">
        <v>3</v>
      </c>
      <c r="W2208" s="1"/>
      <c r="X2208" s="1"/>
      <c r="Y2208" s="1"/>
      <c r="Z2208" s="1"/>
      <c r="AA2208" s="1"/>
      <c r="AB2208" s="1"/>
      <c r="AC2208" s="1" t="s">
        <v>41</v>
      </c>
      <c r="AD2208" s="1" t="s">
        <v>58</v>
      </c>
      <c r="AE2208" s="1" t="s">
        <v>40</v>
      </c>
      <c r="AF2208" s="3">
        <v>4754587.4676999999</v>
      </c>
      <c r="AG2208" s="3">
        <v>2513828.1976999999</v>
      </c>
      <c r="AH2208" s="3">
        <v>-75.230979000000005</v>
      </c>
      <c r="AI2208" s="3">
        <v>8.6435340000000007</v>
      </c>
    </row>
    <row r="2209" spans="1:35" ht="15.75" hidden="1" customHeight="1" x14ac:dyDescent="0.25">
      <c r="A2209" s="1" t="s">
        <v>138</v>
      </c>
      <c r="B2209" s="1" t="s">
        <v>139</v>
      </c>
      <c r="C2209" s="1" t="s">
        <v>140</v>
      </c>
      <c r="D2209" s="1">
        <v>44</v>
      </c>
      <c r="E2209" s="1" t="s">
        <v>40</v>
      </c>
      <c r="F2209" s="1" t="s">
        <v>141</v>
      </c>
      <c r="G2209" s="2">
        <v>45814</v>
      </c>
      <c r="H2209" s="4" t="s">
        <v>83</v>
      </c>
      <c r="I2209" s="1" t="s">
        <v>50</v>
      </c>
      <c r="J2209" s="1" t="s">
        <v>134</v>
      </c>
      <c r="K2209" s="1">
        <v>1</v>
      </c>
      <c r="L2209" s="1">
        <v>15</v>
      </c>
      <c r="M2209" s="1" t="s">
        <v>44</v>
      </c>
      <c r="N2209" s="1">
        <v>47</v>
      </c>
      <c r="O2209" s="1" t="s">
        <v>40</v>
      </c>
      <c r="P2209" s="35"/>
      <c r="Q2209" s="1"/>
      <c r="R2209" s="1">
        <v>0.8</v>
      </c>
      <c r="S2209" s="1" t="s">
        <v>40</v>
      </c>
      <c r="T2209" s="1">
        <f t="shared" si="104"/>
        <v>0</v>
      </c>
      <c r="U2209" s="1" t="s">
        <v>40</v>
      </c>
      <c r="V2209" s="1" t="s">
        <v>40</v>
      </c>
      <c r="W2209" s="1"/>
      <c r="X2209" s="1"/>
      <c r="Y2209" s="1"/>
      <c r="Z2209" s="1"/>
      <c r="AA2209" s="1"/>
      <c r="AB2209" s="1"/>
      <c r="AC2209" s="1" t="s">
        <v>41</v>
      </c>
      <c r="AD2209" s="1" t="s">
        <v>58</v>
      </c>
      <c r="AE2209" s="1" t="s">
        <v>40</v>
      </c>
    </row>
    <row r="2210" spans="1:35" ht="15.75" hidden="1" customHeight="1" x14ac:dyDescent="0.25">
      <c r="A2210" s="1" t="s">
        <v>138</v>
      </c>
      <c r="B2210" s="1" t="s">
        <v>139</v>
      </c>
      <c r="C2210" s="1" t="s">
        <v>140</v>
      </c>
      <c r="D2210" s="1">
        <v>44</v>
      </c>
      <c r="E2210" s="1" t="s">
        <v>40</v>
      </c>
      <c r="F2210" s="1" t="s">
        <v>141</v>
      </c>
      <c r="G2210" s="2">
        <v>45814</v>
      </c>
      <c r="H2210" s="4" t="s">
        <v>83</v>
      </c>
      <c r="I2210" s="1" t="s">
        <v>50</v>
      </c>
      <c r="J2210" s="1" t="s">
        <v>134</v>
      </c>
      <c r="K2210" s="1">
        <v>1</v>
      </c>
      <c r="L2210" s="1">
        <v>16</v>
      </c>
      <c r="M2210" s="1" t="s">
        <v>47</v>
      </c>
      <c r="N2210" s="1">
        <v>51</v>
      </c>
      <c r="O2210" s="1" t="s">
        <v>40</v>
      </c>
      <c r="P2210" s="35"/>
      <c r="Q2210" s="1"/>
      <c r="R2210" s="1">
        <v>0.15</v>
      </c>
      <c r="S2210" s="1" t="s">
        <v>40</v>
      </c>
      <c r="T2210" s="1">
        <f t="shared" si="104"/>
        <v>0</v>
      </c>
      <c r="U2210" s="1" t="s">
        <v>40</v>
      </c>
      <c r="V2210" s="1" t="s">
        <v>40</v>
      </c>
      <c r="W2210" s="1"/>
      <c r="X2210" s="1"/>
      <c r="Y2210" s="1"/>
      <c r="Z2210" s="1"/>
      <c r="AA2210" s="1"/>
      <c r="AB2210" s="1"/>
      <c r="AC2210" s="1" t="s">
        <v>41</v>
      </c>
      <c r="AD2210" s="1" t="s">
        <v>58</v>
      </c>
      <c r="AE2210" s="1" t="s">
        <v>40</v>
      </c>
    </row>
    <row r="2211" spans="1:35" ht="15.75" hidden="1" customHeight="1" x14ac:dyDescent="0.25">
      <c r="A2211" s="1" t="s">
        <v>138</v>
      </c>
      <c r="B2211" s="1" t="s">
        <v>139</v>
      </c>
      <c r="C2211" s="1" t="s">
        <v>140</v>
      </c>
      <c r="D2211" s="1">
        <v>44</v>
      </c>
      <c r="E2211" s="1" t="s">
        <v>40</v>
      </c>
      <c r="F2211" s="1" t="s">
        <v>141</v>
      </c>
      <c r="G2211" s="2">
        <v>45814</v>
      </c>
      <c r="H2211" s="4" t="s">
        <v>83</v>
      </c>
      <c r="I2211" s="1" t="s">
        <v>50</v>
      </c>
      <c r="J2211" s="1" t="s">
        <v>134</v>
      </c>
      <c r="K2211" s="1">
        <v>1</v>
      </c>
      <c r="L2211" s="1">
        <v>17</v>
      </c>
      <c r="M2211" s="1" t="s">
        <v>46</v>
      </c>
      <c r="N2211" s="1">
        <v>13</v>
      </c>
      <c r="O2211" s="1" t="s">
        <v>40</v>
      </c>
      <c r="P2211" s="35"/>
      <c r="Q2211" s="1"/>
      <c r="R2211" s="1">
        <v>0.35</v>
      </c>
      <c r="S2211" s="1" t="s">
        <v>40</v>
      </c>
      <c r="T2211" s="1">
        <f t="shared" si="104"/>
        <v>0</v>
      </c>
      <c r="U2211" s="1" t="s">
        <v>40</v>
      </c>
      <c r="V2211" s="1" t="s">
        <v>40</v>
      </c>
      <c r="W2211" s="1"/>
      <c r="X2211" s="1"/>
      <c r="Y2211" s="1"/>
      <c r="Z2211" s="1"/>
      <c r="AA2211" s="1"/>
      <c r="AB2211" s="1"/>
      <c r="AC2211" s="1" t="s">
        <v>41</v>
      </c>
      <c r="AD2211" s="1" t="s">
        <v>58</v>
      </c>
      <c r="AE2211" s="1" t="s">
        <v>40</v>
      </c>
    </row>
    <row r="2212" spans="1:35" ht="15.75" customHeight="1" x14ac:dyDescent="0.25">
      <c r="A2212" s="1" t="s">
        <v>138</v>
      </c>
      <c r="B2212" s="1" t="s">
        <v>139</v>
      </c>
      <c r="C2212" s="1" t="s">
        <v>140</v>
      </c>
      <c r="D2212" s="1">
        <v>44</v>
      </c>
      <c r="E2212" s="1">
        <v>1926</v>
      </c>
      <c r="F2212" s="1" t="s">
        <v>141</v>
      </c>
      <c r="G2212" s="2">
        <v>45814</v>
      </c>
      <c r="H2212" s="4" t="s">
        <v>83</v>
      </c>
      <c r="I2212" s="1" t="s">
        <v>50</v>
      </c>
      <c r="J2212" s="1" t="s">
        <v>134</v>
      </c>
      <c r="K2212" s="1">
        <v>2</v>
      </c>
      <c r="L2212" s="1">
        <v>18</v>
      </c>
      <c r="M2212" s="1" t="s">
        <v>39</v>
      </c>
      <c r="N2212" s="1" t="s">
        <v>40</v>
      </c>
      <c r="O2212" s="1">
        <v>56</v>
      </c>
      <c r="P2212" s="35">
        <f t="shared" si="103"/>
        <v>0.56000000000000005</v>
      </c>
      <c r="Q2212" s="1">
        <f t="shared" si="102"/>
        <v>0.17825353626292281</v>
      </c>
      <c r="R2212" s="1">
        <v>10.5</v>
      </c>
      <c r="S2212" s="1">
        <v>8.1</v>
      </c>
      <c r="T2212" s="1">
        <f t="shared" si="104"/>
        <v>2.4955495076809196E-2</v>
      </c>
      <c r="U2212" s="1">
        <v>5</v>
      </c>
      <c r="V2212" s="1">
        <v>8</v>
      </c>
      <c r="W2212" s="1">
        <v>5</v>
      </c>
      <c r="X2212" s="1">
        <v>0</v>
      </c>
      <c r="Y2212" s="1">
        <v>0</v>
      </c>
      <c r="Z2212" s="1">
        <v>0</v>
      </c>
      <c r="AA2212" s="1">
        <v>0</v>
      </c>
      <c r="AB2212" s="1">
        <v>0</v>
      </c>
      <c r="AC2212" s="1" t="s">
        <v>41</v>
      </c>
      <c r="AD2212" s="1" t="s">
        <v>58</v>
      </c>
      <c r="AE2212" s="1" t="s">
        <v>40</v>
      </c>
      <c r="AF2212" s="3">
        <v>4754592.3702999996</v>
      </c>
      <c r="AG2212" s="3">
        <v>2513819.6532000001</v>
      </c>
      <c r="AH2212" s="3">
        <v>-75.230934000000005</v>
      </c>
      <c r="AI2212" s="3">
        <v>8.6434570009999998</v>
      </c>
    </row>
    <row r="2213" spans="1:35" ht="15.75" customHeight="1" x14ac:dyDescent="0.25">
      <c r="A2213" s="1" t="s">
        <v>138</v>
      </c>
      <c r="B2213" s="1" t="s">
        <v>139</v>
      </c>
      <c r="C2213" s="1" t="s">
        <v>140</v>
      </c>
      <c r="D2213" s="1">
        <v>44</v>
      </c>
      <c r="E2213" s="1">
        <v>1927</v>
      </c>
      <c r="F2213" s="1" t="s">
        <v>141</v>
      </c>
      <c r="G2213" s="2">
        <v>45814</v>
      </c>
      <c r="H2213" s="4" t="s">
        <v>83</v>
      </c>
      <c r="I2213" s="1" t="s">
        <v>50</v>
      </c>
      <c r="J2213" s="1" t="s">
        <v>134</v>
      </c>
      <c r="K2213" s="1">
        <v>2</v>
      </c>
      <c r="L2213" s="1">
        <v>19</v>
      </c>
      <c r="M2213" s="1" t="s">
        <v>39</v>
      </c>
      <c r="N2213" s="1" t="s">
        <v>40</v>
      </c>
      <c r="O2213" s="1">
        <v>68</v>
      </c>
      <c r="P2213" s="35">
        <f t="shared" si="103"/>
        <v>0.68</v>
      </c>
      <c r="Q2213" s="1">
        <f t="shared" si="102"/>
        <v>0.21645072260497769</v>
      </c>
      <c r="R2213" s="1">
        <v>10.5</v>
      </c>
      <c r="S2213" s="1">
        <v>8.5</v>
      </c>
      <c r="T2213" s="1">
        <f t="shared" si="104"/>
        <v>3.6796622842846211E-2</v>
      </c>
      <c r="U2213" s="1">
        <v>6</v>
      </c>
      <c r="V2213" s="1">
        <v>9</v>
      </c>
      <c r="W2213" s="1">
        <v>2</v>
      </c>
      <c r="X2213" s="1">
        <v>0</v>
      </c>
      <c r="Y2213" s="1">
        <v>2</v>
      </c>
      <c r="Z2213" s="1">
        <v>0</v>
      </c>
      <c r="AA2213" s="1">
        <v>0</v>
      </c>
      <c r="AB2213" s="1">
        <v>3</v>
      </c>
      <c r="AC2213" s="1" t="s">
        <v>41</v>
      </c>
      <c r="AD2213" s="1" t="s">
        <v>58</v>
      </c>
      <c r="AE2213" s="1" t="s">
        <v>40</v>
      </c>
      <c r="AF2213" s="3">
        <v>4754594.8919000002</v>
      </c>
      <c r="AG2213" s="3">
        <v>2513817.9794999999</v>
      </c>
      <c r="AH2213" s="3">
        <v>-75.230911000000006</v>
      </c>
      <c r="AI2213" s="3">
        <v>8.6434420010000004</v>
      </c>
    </row>
    <row r="2214" spans="1:35" ht="15.75" hidden="1" customHeight="1" x14ac:dyDescent="0.25">
      <c r="A2214" s="1" t="s">
        <v>138</v>
      </c>
      <c r="B2214" s="1" t="s">
        <v>139</v>
      </c>
      <c r="C2214" s="1" t="s">
        <v>140</v>
      </c>
      <c r="D2214" s="1">
        <v>44</v>
      </c>
      <c r="E2214" s="1">
        <v>1928</v>
      </c>
      <c r="F2214" s="1" t="s">
        <v>141</v>
      </c>
      <c r="G2214" s="2">
        <v>45814</v>
      </c>
      <c r="H2214" s="4" t="s">
        <v>83</v>
      </c>
      <c r="I2214" s="1" t="s">
        <v>50</v>
      </c>
      <c r="J2214" s="1" t="s">
        <v>134</v>
      </c>
      <c r="K2214" s="1">
        <v>2</v>
      </c>
      <c r="L2214" s="1">
        <v>20</v>
      </c>
      <c r="M2214" s="1" t="s">
        <v>52</v>
      </c>
      <c r="N2214" s="1" t="s">
        <v>40</v>
      </c>
      <c r="O2214" s="1">
        <v>54.5</v>
      </c>
      <c r="P2214" s="35">
        <f t="shared" si="103"/>
        <v>0.54500000000000004</v>
      </c>
      <c r="Q2214" s="1">
        <f t="shared" si="102"/>
        <v>0.17347888797016595</v>
      </c>
      <c r="R2214" s="1">
        <v>2</v>
      </c>
      <c r="S2214" s="1">
        <v>0.45</v>
      </c>
      <c r="T2214" s="1">
        <f t="shared" si="104"/>
        <v>2.363649848593511E-2</v>
      </c>
      <c r="U2214" s="1">
        <v>0</v>
      </c>
      <c r="V2214" s="1">
        <v>2</v>
      </c>
      <c r="W2214" s="1"/>
      <c r="X2214" s="1"/>
      <c r="Y2214" s="1"/>
      <c r="Z2214" s="1"/>
      <c r="AA2214" s="1"/>
      <c r="AB2214" s="1"/>
      <c r="AC2214" s="1" t="s">
        <v>41</v>
      </c>
      <c r="AD2214" s="1" t="s">
        <v>58</v>
      </c>
      <c r="AE2214" s="1" t="s">
        <v>40</v>
      </c>
      <c r="AF2214" s="3">
        <v>4754597.8569</v>
      </c>
      <c r="AG2214" s="3">
        <v>2513816.8561999998</v>
      </c>
      <c r="AH2214" s="3">
        <v>-75.230884000000003</v>
      </c>
      <c r="AI2214" s="3">
        <v>8.6434320010000008</v>
      </c>
    </row>
    <row r="2215" spans="1:35" ht="15.75" hidden="1" customHeight="1" x14ac:dyDescent="0.25">
      <c r="A2215" s="1" t="s">
        <v>138</v>
      </c>
      <c r="B2215" s="1" t="s">
        <v>139</v>
      </c>
      <c r="C2215" s="1" t="s">
        <v>140</v>
      </c>
      <c r="D2215" s="1">
        <v>44</v>
      </c>
      <c r="E2215" s="1">
        <v>1929</v>
      </c>
      <c r="F2215" s="1" t="s">
        <v>141</v>
      </c>
      <c r="G2215" s="2">
        <v>45814</v>
      </c>
      <c r="H2215" s="4" t="s">
        <v>83</v>
      </c>
      <c r="I2215" s="1" t="s">
        <v>50</v>
      </c>
      <c r="J2215" s="1" t="s">
        <v>134</v>
      </c>
      <c r="K2215" s="1">
        <v>2</v>
      </c>
      <c r="L2215" s="1">
        <v>21</v>
      </c>
      <c r="M2215" s="1" t="s">
        <v>52</v>
      </c>
      <c r="N2215" s="1" t="s">
        <v>40</v>
      </c>
      <c r="O2215" s="1">
        <v>42</v>
      </c>
      <c r="P2215" s="35">
        <f t="shared" si="103"/>
        <v>0.42</v>
      </c>
      <c r="Q2215" s="1">
        <f t="shared" ref="Q2215:Q2278" si="105">(P2215/PI())</f>
        <v>0.13369015219719207</v>
      </c>
      <c r="R2215" s="1">
        <v>2.2000000000000002</v>
      </c>
      <c r="S2215" s="1">
        <v>0.15</v>
      </c>
      <c r="T2215" s="1">
        <f t="shared" si="104"/>
        <v>1.4037465980705167E-2</v>
      </c>
      <c r="U2215" s="1">
        <v>0</v>
      </c>
      <c r="V2215" s="1">
        <v>3</v>
      </c>
      <c r="W2215" s="1"/>
      <c r="X2215" s="1"/>
      <c r="Y2215" s="1"/>
      <c r="Z2215" s="1"/>
      <c r="AA2215" s="1"/>
      <c r="AB2215" s="1"/>
      <c r="AC2215" s="1" t="s">
        <v>41</v>
      </c>
      <c r="AD2215" s="1" t="s">
        <v>58</v>
      </c>
      <c r="AE2215" s="1" t="s">
        <v>40</v>
      </c>
      <c r="AF2215" s="3">
        <v>4754600.2819999997</v>
      </c>
      <c r="AG2215" s="3">
        <v>2513817.5055</v>
      </c>
      <c r="AH2215" s="3">
        <v>-75.230862000000002</v>
      </c>
      <c r="AI2215" s="3">
        <v>8.6434379999999997</v>
      </c>
    </row>
    <row r="2216" spans="1:35" ht="15.75" hidden="1" customHeight="1" x14ac:dyDescent="0.25">
      <c r="A2216" s="1" t="s">
        <v>138</v>
      </c>
      <c r="B2216" s="1" t="s">
        <v>139</v>
      </c>
      <c r="C2216" s="1" t="s">
        <v>140</v>
      </c>
      <c r="D2216" s="1">
        <v>44</v>
      </c>
      <c r="E2216" s="1">
        <v>1930</v>
      </c>
      <c r="F2216" s="1" t="s">
        <v>141</v>
      </c>
      <c r="G2216" s="2">
        <v>45814</v>
      </c>
      <c r="H2216" s="4" t="s">
        <v>83</v>
      </c>
      <c r="I2216" s="1" t="s">
        <v>50</v>
      </c>
      <c r="J2216" s="1" t="s">
        <v>134</v>
      </c>
      <c r="K2216" s="1">
        <v>2</v>
      </c>
      <c r="L2216" s="1">
        <v>22</v>
      </c>
      <c r="M2216" s="1" t="s">
        <v>52</v>
      </c>
      <c r="N2216" s="1" t="s">
        <v>40</v>
      </c>
      <c r="O2216" s="1">
        <v>45</v>
      </c>
      <c r="P2216" s="35">
        <f t="shared" si="103"/>
        <v>0.45</v>
      </c>
      <c r="Q2216" s="1">
        <f t="shared" si="105"/>
        <v>0.14323944878270581</v>
      </c>
      <c r="R2216" s="1">
        <v>3.4</v>
      </c>
      <c r="S2216" s="1">
        <v>0.15</v>
      </c>
      <c r="T2216" s="1">
        <f t="shared" si="104"/>
        <v>1.6114437988054404E-2</v>
      </c>
      <c r="U2216" s="1">
        <v>0</v>
      </c>
      <c r="V2216" s="1">
        <v>3</v>
      </c>
      <c r="W2216" s="1"/>
      <c r="X2216" s="1"/>
      <c r="Y2216" s="1"/>
      <c r="Z2216" s="1"/>
      <c r="AA2216" s="1"/>
      <c r="AB2216" s="1"/>
      <c r="AC2216" s="1" t="s">
        <v>41</v>
      </c>
      <c r="AD2216" s="1" t="s">
        <v>58</v>
      </c>
      <c r="AE2216" s="1" t="s">
        <v>40</v>
      </c>
      <c r="AF2216" s="3">
        <v>4754596.7674000002</v>
      </c>
      <c r="AG2216" s="3">
        <v>2513818.7426999998</v>
      </c>
      <c r="AH2216" s="3">
        <v>-75.230894000000006</v>
      </c>
      <c r="AI2216" s="3">
        <v>8.6434490010000005</v>
      </c>
    </row>
    <row r="2217" spans="1:35" ht="15.75" customHeight="1" x14ac:dyDescent="0.25">
      <c r="A2217" s="1" t="s">
        <v>138</v>
      </c>
      <c r="B2217" s="1" t="s">
        <v>139</v>
      </c>
      <c r="C2217" s="1" t="s">
        <v>140</v>
      </c>
      <c r="D2217" s="1">
        <v>44</v>
      </c>
      <c r="E2217" s="1">
        <v>1931</v>
      </c>
      <c r="F2217" s="1" t="s">
        <v>141</v>
      </c>
      <c r="G2217" s="2">
        <v>45814</v>
      </c>
      <c r="H2217" s="4" t="s">
        <v>83</v>
      </c>
      <c r="I2217" s="1" t="s">
        <v>50</v>
      </c>
      <c r="J2217" s="1" t="s">
        <v>134</v>
      </c>
      <c r="K2217" s="1">
        <v>2</v>
      </c>
      <c r="L2217" s="1">
        <v>23</v>
      </c>
      <c r="M2217" s="1" t="s">
        <v>52</v>
      </c>
      <c r="N2217" s="1" t="s">
        <v>40</v>
      </c>
      <c r="O2217" s="1">
        <v>63</v>
      </c>
      <c r="P2217" s="35">
        <f t="shared" si="103"/>
        <v>0.63</v>
      </c>
      <c r="Q2217" s="1">
        <f t="shared" si="105"/>
        <v>0.20053522829578813</v>
      </c>
      <c r="R2217" s="1">
        <v>3.6</v>
      </c>
      <c r="S2217" s="1">
        <v>0.4</v>
      </c>
      <c r="T2217" s="1">
        <f t="shared" si="104"/>
        <v>3.1584298456586633E-2</v>
      </c>
      <c r="U2217" s="1">
        <v>1</v>
      </c>
      <c r="V2217" s="1">
        <v>4</v>
      </c>
      <c r="W2217" s="1"/>
      <c r="X2217" s="1"/>
      <c r="Y2217" s="1"/>
      <c r="Z2217" s="1"/>
      <c r="AA2217" s="1"/>
      <c r="AB2217" s="1"/>
      <c r="AC2217" s="1" t="s">
        <v>41</v>
      </c>
      <c r="AD2217" s="1" t="s">
        <v>58</v>
      </c>
      <c r="AE2217" s="1" t="s">
        <v>40</v>
      </c>
      <c r="AF2217" s="3">
        <v>4754596.7635000004</v>
      </c>
      <c r="AG2217" s="3">
        <v>2513818.0791000002</v>
      </c>
      <c r="AH2217" s="3">
        <v>-75.230894000000006</v>
      </c>
      <c r="AI2217" s="3">
        <v>8.6434429999999995</v>
      </c>
    </row>
    <row r="2218" spans="1:35" ht="15.75" hidden="1" customHeight="1" x14ac:dyDescent="0.25">
      <c r="A2218" s="1" t="s">
        <v>138</v>
      </c>
      <c r="B2218" s="1" t="s">
        <v>139</v>
      </c>
      <c r="C2218" s="1" t="s">
        <v>140</v>
      </c>
      <c r="D2218" s="1">
        <v>44</v>
      </c>
      <c r="E2218" s="1">
        <v>1933</v>
      </c>
      <c r="F2218" s="1" t="s">
        <v>141</v>
      </c>
      <c r="G2218" s="2">
        <v>45814</v>
      </c>
      <c r="H2218" s="4" t="s">
        <v>83</v>
      </c>
      <c r="I2218" s="1" t="s">
        <v>50</v>
      </c>
      <c r="J2218" s="1" t="s">
        <v>134</v>
      </c>
      <c r="K2218" s="1">
        <v>2</v>
      </c>
      <c r="L2218" s="1">
        <v>24</v>
      </c>
      <c r="M2218" s="1" t="s">
        <v>52</v>
      </c>
      <c r="N2218" s="1" t="s">
        <v>40</v>
      </c>
      <c r="O2218" s="1">
        <v>46</v>
      </c>
      <c r="P2218" s="35">
        <f t="shared" ref="P2218:P2281" si="106">(O2218/100)</f>
        <v>0.46</v>
      </c>
      <c r="Q2218" s="1">
        <f t="shared" si="105"/>
        <v>0.14642254764454371</v>
      </c>
      <c r="R2218" s="1">
        <v>2.2999999999999998</v>
      </c>
      <c r="S2218" s="1">
        <v>0.5</v>
      </c>
      <c r="T2218" s="1">
        <f t="shared" si="104"/>
        <v>1.6838592979122526E-2</v>
      </c>
      <c r="U2218" s="1">
        <v>0</v>
      </c>
      <c r="V2218" s="1">
        <v>4</v>
      </c>
      <c r="W2218" s="1"/>
      <c r="X2218" s="1"/>
      <c r="Y2218" s="1"/>
      <c r="Z2218" s="1"/>
      <c r="AA2218" s="1"/>
      <c r="AB2218" s="1"/>
      <c r="AC2218" s="1" t="s">
        <v>41</v>
      </c>
      <c r="AD2218" s="1" t="s">
        <v>58</v>
      </c>
      <c r="AE2218" s="1" t="s">
        <v>40</v>
      </c>
      <c r="AF2218" s="3">
        <v>4754592.2745000003</v>
      </c>
      <c r="AG2218" s="3">
        <v>2513822.0868000002</v>
      </c>
      <c r="AH2218" s="3">
        <v>-75.230935000000002</v>
      </c>
      <c r="AI2218" s="3">
        <v>8.6434789999999992</v>
      </c>
    </row>
    <row r="2219" spans="1:35" ht="15.75" hidden="1" customHeight="1" x14ac:dyDescent="0.25">
      <c r="A2219" s="1" t="s">
        <v>138</v>
      </c>
      <c r="B2219" s="1" t="s">
        <v>139</v>
      </c>
      <c r="C2219" s="1" t="s">
        <v>140</v>
      </c>
      <c r="D2219" s="1">
        <v>44</v>
      </c>
      <c r="E2219" s="1" t="s">
        <v>40</v>
      </c>
      <c r="F2219" s="1" t="s">
        <v>141</v>
      </c>
      <c r="G2219" s="2">
        <v>45814</v>
      </c>
      <c r="H2219" s="4" t="s">
        <v>83</v>
      </c>
      <c r="I2219" s="1" t="s">
        <v>50</v>
      </c>
      <c r="J2219" s="1" t="s">
        <v>134</v>
      </c>
      <c r="K2219" s="1">
        <v>2</v>
      </c>
      <c r="L2219" s="1">
        <v>25</v>
      </c>
      <c r="M2219" s="1" t="s">
        <v>47</v>
      </c>
      <c r="N2219" s="1">
        <v>32</v>
      </c>
      <c r="O2219" s="1" t="s">
        <v>40</v>
      </c>
      <c r="P2219" s="35"/>
      <c r="Q2219" s="1"/>
      <c r="R2219" s="1">
        <v>0.13</v>
      </c>
      <c r="S2219" s="1" t="s">
        <v>40</v>
      </c>
      <c r="T2219" s="1">
        <f t="shared" si="104"/>
        <v>0</v>
      </c>
      <c r="U2219" s="1" t="s">
        <v>40</v>
      </c>
      <c r="V2219" s="1" t="s">
        <v>40</v>
      </c>
      <c r="W2219" s="1"/>
      <c r="X2219" s="1"/>
      <c r="Y2219" s="1"/>
      <c r="Z2219" s="1"/>
      <c r="AA2219" s="1"/>
      <c r="AB2219" s="1"/>
      <c r="AC2219" s="1" t="s">
        <v>41</v>
      </c>
      <c r="AD2219" s="1" t="s">
        <v>58</v>
      </c>
      <c r="AE2219" s="1" t="s">
        <v>40</v>
      </c>
    </row>
    <row r="2220" spans="1:35" ht="15.75" hidden="1" customHeight="1" x14ac:dyDescent="0.25">
      <c r="A2220" s="1" t="s">
        <v>138</v>
      </c>
      <c r="B2220" s="1" t="s">
        <v>139</v>
      </c>
      <c r="C2220" s="1" t="s">
        <v>140</v>
      </c>
      <c r="D2220" s="1">
        <v>44</v>
      </c>
      <c r="E2220" s="1" t="s">
        <v>40</v>
      </c>
      <c r="F2220" s="1" t="s">
        <v>141</v>
      </c>
      <c r="G2220" s="2">
        <v>45814</v>
      </c>
      <c r="H2220" s="4" t="s">
        <v>83</v>
      </c>
      <c r="I2220" s="1" t="s">
        <v>50</v>
      </c>
      <c r="J2220" s="1" t="s">
        <v>134</v>
      </c>
      <c r="K2220" s="1">
        <v>2</v>
      </c>
      <c r="L2220" s="1">
        <v>26</v>
      </c>
      <c r="M2220" s="1" t="s">
        <v>46</v>
      </c>
      <c r="N2220" s="1">
        <v>3</v>
      </c>
      <c r="O2220" s="1" t="s">
        <v>40</v>
      </c>
      <c r="P2220" s="35"/>
      <c r="Q2220" s="1"/>
      <c r="R2220" s="1">
        <v>0.3</v>
      </c>
      <c r="S2220" s="1" t="s">
        <v>40</v>
      </c>
      <c r="T2220" s="1">
        <f t="shared" si="104"/>
        <v>0</v>
      </c>
      <c r="U2220" s="1" t="s">
        <v>40</v>
      </c>
      <c r="V2220" s="1" t="s">
        <v>40</v>
      </c>
      <c r="W2220" s="1"/>
      <c r="X2220" s="1"/>
      <c r="Y2220" s="1"/>
      <c r="Z2220" s="1"/>
      <c r="AA2220" s="1"/>
      <c r="AB2220" s="1"/>
      <c r="AC2220" s="1" t="s">
        <v>41</v>
      </c>
      <c r="AD2220" s="1" t="s">
        <v>58</v>
      </c>
      <c r="AE2220" s="1" t="s">
        <v>40</v>
      </c>
    </row>
    <row r="2221" spans="1:35" ht="15.75" hidden="1" customHeight="1" x14ac:dyDescent="0.25">
      <c r="A2221" s="1" t="s">
        <v>138</v>
      </c>
      <c r="B2221" s="1" t="s">
        <v>139</v>
      </c>
      <c r="C2221" s="1" t="s">
        <v>140</v>
      </c>
      <c r="D2221" s="1">
        <v>44</v>
      </c>
      <c r="E2221" s="1" t="s">
        <v>40</v>
      </c>
      <c r="F2221" s="1" t="s">
        <v>141</v>
      </c>
      <c r="G2221" s="2">
        <v>45814</v>
      </c>
      <c r="H2221" s="4" t="s">
        <v>83</v>
      </c>
      <c r="I2221" s="1" t="s">
        <v>50</v>
      </c>
      <c r="J2221" s="1" t="s">
        <v>134</v>
      </c>
      <c r="K2221" s="1">
        <v>2</v>
      </c>
      <c r="L2221" s="1">
        <v>27</v>
      </c>
      <c r="M2221" s="1" t="s">
        <v>44</v>
      </c>
      <c r="N2221" s="1">
        <v>10</v>
      </c>
      <c r="O2221" s="1" t="s">
        <v>40</v>
      </c>
      <c r="P2221" s="35"/>
      <c r="Q2221" s="1"/>
      <c r="R2221" s="1">
        <v>0.6</v>
      </c>
      <c r="S2221" s="1" t="s">
        <v>40</v>
      </c>
      <c r="T2221" s="1">
        <f t="shared" si="104"/>
        <v>0</v>
      </c>
      <c r="U2221" s="1" t="s">
        <v>40</v>
      </c>
      <c r="V2221" s="1" t="s">
        <v>40</v>
      </c>
      <c r="W2221" s="1"/>
      <c r="X2221" s="1"/>
      <c r="Y2221" s="1"/>
      <c r="Z2221" s="1"/>
      <c r="AA2221" s="1"/>
      <c r="AB2221" s="1"/>
      <c r="AC2221" s="1" t="s">
        <v>41</v>
      </c>
      <c r="AD2221" s="1" t="s">
        <v>58</v>
      </c>
      <c r="AE2221" s="1" t="s">
        <v>40</v>
      </c>
    </row>
    <row r="2222" spans="1:35" ht="15.75" customHeight="1" x14ac:dyDescent="0.25">
      <c r="A2222" s="1" t="s">
        <v>138</v>
      </c>
      <c r="B2222" s="1" t="s">
        <v>139</v>
      </c>
      <c r="C2222" s="1" t="s">
        <v>140</v>
      </c>
      <c r="D2222" s="1">
        <v>44</v>
      </c>
      <c r="E2222" s="1">
        <v>1934</v>
      </c>
      <c r="F2222" s="1" t="s">
        <v>141</v>
      </c>
      <c r="G2222" s="2">
        <v>45814</v>
      </c>
      <c r="H2222" s="4" t="s">
        <v>83</v>
      </c>
      <c r="I2222" s="1" t="s">
        <v>50</v>
      </c>
      <c r="J2222" s="1" t="s">
        <v>134</v>
      </c>
      <c r="K2222" s="1">
        <v>3</v>
      </c>
      <c r="L2222" s="1">
        <v>28</v>
      </c>
      <c r="M2222" s="1" t="s">
        <v>39</v>
      </c>
      <c r="N2222" s="1" t="s">
        <v>40</v>
      </c>
      <c r="O2222" s="1">
        <v>57</v>
      </c>
      <c r="P2222" s="35">
        <f t="shared" si="106"/>
        <v>0.56999999999999995</v>
      </c>
      <c r="Q2222" s="1">
        <f t="shared" si="105"/>
        <v>0.18143663512476069</v>
      </c>
      <c r="R2222" s="1">
        <v>7.3</v>
      </c>
      <c r="S2222" s="1">
        <v>5.0999999999999996</v>
      </c>
      <c r="T2222" s="1">
        <f t="shared" si="104"/>
        <v>2.5854720505278397E-2</v>
      </c>
      <c r="U2222" s="1">
        <v>2</v>
      </c>
      <c r="V2222" s="1">
        <v>5</v>
      </c>
      <c r="W2222" s="1">
        <v>0</v>
      </c>
      <c r="X2222" s="1">
        <v>0</v>
      </c>
      <c r="Y2222" s="1">
        <v>0</v>
      </c>
      <c r="Z2222" s="1">
        <v>0</v>
      </c>
      <c r="AA2222" s="1">
        <v>0</v>
      </c>
      <c r="AB2222" s="1">
        <v>0</v>
      </c>
      <c r="AC2222" s="1" t="s">
        <v>41</v>
      </c>
      <c r="AD2222" s="1" t="s">
        <v>58</v>
      </c>
      <c r="AE2222" s="1" t="s">
        <v>40</v>
      </c>
      <c r="AF2222" s="3">
        <v>4754591.0120999999</v>
      </c>
      <c r="AG2222" s="3">
        <v>2513832.0477999998</v>
      </c>
      <c r="AH2222" s="3">
        <v>-75.230947</v>
      </c>
      <c r="AI2222" s="3">
        <v>8.6435690009999995</v>
      </c>
    </row>
    <row r="2223" spans="1:35" ht="15.75" hidden="1" customHeight="1" x14ac:dyDescent="0.25">
      <c r="A2223" s="1" t="s">
        <v>138</v>
      </c>
      <c r="B2223" s="1" t="s">
        <v>139</v>
      </c>
      <c r="C2223" s="1" t="s">
        <v>140</v>
      </c>
      <c r="D2223" s="1">
        <v>44</v>
      </c>
      <c r="E2223" s="1">
        <v>1935</v>
      </c>
      <c r="F2223" s="1" t="s">
        <v>141</v>
      </c>
      <c r="G2223" s="2">
        <v>45814</v>
      </c>
      <c r="H2223" s="4" t="s">
        <v>83</v>
      </c>
      <c r="I2223" s="1" t="s">
        <v>50</v>
      </c>
      <c r="J2223" s="1" t="s">
        <v>134</v>
      </c>
      <c r="K2223" s="1">
        <v>3</v>
      </c>
      <c r="L2223" s="1">
        <v>29</v>
      </c>
      <c r="M2223" s="1" t="s">
        <v>52</v>
      </c>
      <c r="N2223" s="1" t="s">
        <v>40</v>
      </c>
      <c r="O2223" s="1">
        <v>56.8</v>
      </c>
      <c r="P2223" s="35">
        <f t="shared" si="106"/>
        <v>0.56799999999999995</v>
      </c>
      <c r="Q2223" s="1">
        <f t="shared" si="105"/>
        <v>0.1808000153523931</v>
      </c>
      <c r="R2223" s="1">
        <v>2.7</v>
      </c>
      <c r="S2223" s="1">
        <v>0.3</v>
      </c>
      <c r="T2223" s="1">
        <f t="shared" si="104"/>
        <v>2.5673602180039817E-2</v>
      </c>
      <c r="U2223" s="1">
        <v>0</v>
      </c>
      <c r="V2223" s="1">
        <v>3</v>
      </c>
      <c r="W2223" s="1"/>
      <c r="X2223" s="1"/>
      <c r="Y2223" s="1"/>
      <c r="Z2223" s="1"/>
      <c r="AA2223" s="1"/>
      <c r="AB2223" s="1"/>
      <c r="AC2223" s="1" t="s">
        <v>41</v>
      </c>
      <c r="AD2223" s="1" t="s">
        <v>58</v>
      </c>
      <c r="AE2223" s="1" t="s">
        <v>40</v>
      </c>
      <c r="AF2223" s="3">
        <v>4754597.8361999998</v>
      </c>
      <c r="AG2223" s="3">
        <v>2513832.1184</v>
      </c>
      <c r="AH2223" s="3">
        <v>-75.230885000000001</v>
      </c>
      <c r="AI2223" s="3">
        <v>8.6435700000000004</v>
      </c>
    </row>
    <row r="2224" spans="1:35" ht="15.75" customHeight="1" x14ac:dyDescent="0.25">
      <c r="A2224" s="1" t="s">
        <v>138</v>
      </c>
      <c r="B2224" s="1" t="s">
        <v>139</v>
      </c>
      <c r="C2224" s="1" t="s">
        <v>140</v>
      </c>
      <c r="D2224" s="1">
        <v>44</v>
      </c>
      <c r="E2224" s="1">
        <v>1936</v>
      </c>
      <c r="F2224" s="1" t="s">
        <v>141</v>
      </c>
      <c r="G2224" s="2">
        <v>45814</v>
      </c>
      <c r="H2224" s="4" t="s">
        <v>83</v>
      </c>
      <c r="I2224" s="1" t="s">
        <v>50</v>
      </c>
      <c r="J2224" s="1" t="s">
        <v>134</v>
      </c>
      <c r="K2224" s="1">
        <v>3</v>
      </c>
      <c r="L2224" s="1">
        <v>30</v>
      </c>
      <c r="M2224" s="1" t="s">
        <v>39</v>
      </c>
      <c r="N2224" s="1" t="s">
        <v>40</v>
      </c>
      <c r="O2224" s="1">
        <v>55.2</v>
      </c>
      <c r="P2224" s="35">
        <f t="shared" si="106"/>
        <v>0.55200000000000005</v>
      </c>
      <c r="Q2224" s="1">
        <f t="shared" si="105"/>
        <v>0.17570705717345247</v>
      </c>
      <c r="R2224" s="1">
        <v>7.5</v>
      </c>
      <c r="S2224" s="1">
        <v>5.5</v>
      </c>
      <c r="T2224" s="1">
        <f t="shared" si="104"/>
        <v>2.4247573889936442E-2</v>
      </c>
      <c r="U2224" s="1">
        <v>4</v>
      </c>
      <c r="V2224" s="1">
        <v>7</v>
      </c>
      <c r="W2224" s="1">
        <v>1</v>
      </c>
      <c r="X2224" s="1">
        <v>0</v>
      </c>
      <c r="Y2224" s="1">
        <v>0</v>
      </c>
      <c r="Z2224" s="1">
        <v>0</v>
      </c>
      <c r="AA2224" s="1">
        <v>0</v>
      </c>
      <c r="AB2224" s="1">
        <v>0</v>
      </c>
      <c r="AC2224" s="1" t="s">
        <v>41</v>
      </c>
      <c r="AD2224" s="1" t="s">
        <v>58</v>
      </c>
      <c r="AE2224" s="1" t="s">
        <v>40</v>
      </c>
      <c r="AF2224" s="3">
        <v>4754597.1887999997</v>
      </c>
      <c r="AG2224" s="3">
        <v>2513834.3341000001</v>
      </c>
      <c r="AH2224" s="3">
        <v>-75.230891</v>
      </c>
      <c r="AI2224" s="3">
        <v>8.6435899999999997</v>
      </c>
    </row>
    <row r="2225" spans="1:35" ht="15.75" hidden="1" customHeight="1" x14ac:dyDescent="0.25">
      <c r="A2225" s="1" t="s">
        <v>138</v>
      </c>
      <c r="B2225" s="1" t="s">
        <v>139</v>
      </c>
      <c r="C2225" s="1" t="s">
        <v>140</v>
      </c>
      <c r="D2225" s="1">
        <v>44</v>
      </c>
      <c r="E2225" s="1">
        <v>1937</v>
      </c>
      <c r="F2225" s="1" t="s">
        <v>141</v>
      </c>
      <c r="G2225" s="2">
        <v>45814</v>
      </c>
      <c r="H2225" s="4" t="s">
        <v>83</v>
      </c>
      <c r="I2225" s="1" t="s">
        <v>50</v>
      </c>
      <c r="J2225" s="1" t="s">
        <v>134</v>
      </c>
      <c r="K2225" s="1">
        <v>3</v>
      </c>
      <c r="L2225" s="1">
        <v>31</v>
      </c>
      <c r="M2225" s="1" t="s">
        <v>52</v>
      </c>
      <c r="N2225" s="1" t="s">
        <v>40</v>
      </c>
      <c r="O2225" s="1">
        <v>46.4</v>
      </c>
      <c r="P2225" s="35">
        <f t="shared" si="106"/>
        <v>0.46399999999999997</v>
      </c>
      <c r="Q2225" s="1">
        <f t="shared" si="105"/>
        <v>0.14769578718927887</v>
      </c>
      <c r="R2225" s="1">
        <v>3.6</v>
      </c>
      <c r="S2225" s="1">
        <v>0.4</v>
      </c>
      <c r="T2225" s="1">
        <f t="shared" si="104"/>
        <v>1.7132711313956349E-2</v>
      </c>
      <c r="U2225" s="1">
        <v>0</v>
      </c>
      <c r="V2225" s="1">
        <v>2</v>
      </c>
      <c r="W2225" s="1"/>
      <c r="X2225" s="1"/>
      <c r="Y2225" s="1"/>
      <c r="Z2225" s="1"/>
      <c r="AA2225" s="1"/>
      <c r="AB2225" s="1"/>
      <c r="AC2225" s="1" t="s">
        <v>41</v>
      </c>
      <c r="AD2225" s="1" t="s">
        <v>58</v>
      </c>
      <c r="AE2225" s="1" t="s">
        <v>40</v>
      </c>
      <c r="AF2225" s="3">
        <v>4754593.5783000002</v>
      </c>
      <c r="AG2225" s="3">
        <v>2513838.0049000001</v>
      </c>
      <c r="AH2225" s="3">
        <v>-75.230924000000002</v>
      </c>
      <c r="AI2225" s="3">
        <v>8.6436229999999998</v>
      </c>
    </row>
    <row r="2226" spans="1:35" ht="15.75" customHeight="1" x14ac:dyDescent="0.25">
      <c r="A2226" s="1" t="s">
        <v>138</v>
      </c>
      <c r="B2226" s="1" t="s">
        <v>139</v>
      </c>
      <c r="C2226" s="1" t="s">
        <v>140</v>
      </c>
      <c r="D2226" s="1">
        <v>44</v>
      </c>
      <c r="E2226" s="1">
        <v>1938</v>
      </c>
      <c r="F2226" s="1" t="s">
        <v>141</v>
      </c>
      <c r="G2226" s="2">
        <v>45814</v>
      </c>
      <c r="H2226" s="4" t="s">
        <v>83</v>
      </c>
      <c r="I2226" s="1" t="s">
        <v>50</v>
      </c>
      <c r="J2226" s="1" t="s">
        <v>134</v>
      </c>
      <c r="K2226" s="1">
        <v>3</v>
      </c>
      <c r="L2226" s="1">
        <v>32</v>
      </c>
      <c r="M2226" s="1" t="s">
        <v>43</v>
      </c>
      <c r="N2226" s="1" t="s">
        <v>40</v>
      </c>
      <c r="O2226" s="1">
        <v>51.3</v>
      </c>
      <c r="P2226" s="35">
        <f t="shared" si="106"/>
        <v>0.51300000000000001</v>
      </c>
      <c r="Q2226" s="1">
        <f t="shared" si="105"/>
        <v>0.16329297161228462</v>
      </c>
      <c r="R2226" s="1">
        <v>6.8</v>
      </c>
      <c r="S2226" s="1">
        <v>4.5999999999999996</v>
      </c>
      <c r="T2226" s="1">
        <f t="shared" si="104"/>
        <v>2.0942323609275504E-2</v>
      </c>
      <c r="U2226" s="1">
        <v>2</v>
      </c>
      <c r="V2226" s="1">
        <v>5</v>
      </c>
      <c r="W2226" s="1">
        <v>0</v>
      </c>
      <c r="X2226" s="1">
        <v>0</v>
      </c>
      <c r="Y2226" s="1">
        <v>0</v>
      </c>
      <c r="Z2226" s="1">
        <v>0</v>
      </c>
      <c r="AA2226" s="1">
        <v>0</v>
      </c>
      <c r="AB2226" s="1">
        <v>0</v>
      </c>
      <c r="AC2226" s="1" t="s">
        <v>41</v>
      </c>
      <c r="AD2226" s="1" t="s">
        <v>58</v>
      </c>
      <c r="AE2226" s="1" t="s">
        <v>40</v>
      </c>
      <c r="AF2226" s="3">
        <v>4754596.5252</v>
      </c>
      <c r="AG2226" s="3">
        <v>2513833.7850000001</v>
      </c>
      <c r="AH2226" s="3">
        <v>-75.230896999999999</v>
      </c>
      <c r="AI2226" s="3">
        <v>8.6435849999999999</v>
      </c>
    </row>
    <row r="2227" spans="1:35" ht="15.75" hidden="1" customHeight="1" x14ac:dyDescent="0.25">
      <c r="A2227" s="1" t="s">
        <v>138</v>
      </c>
      <c r="B2227" s="1" t="s">
        <v>139</v>
      </c>
      <c r="C2227" s="1" t="s">
        <v>140</v>
      </c>
      <c r="D2227" s="1">
        <v>44</v>
      </c>
      <c r="E2227" s="1" t="s">
        <v>40</v>
      </c>
      <c r="F2227" s="1" t="s">
        <v>141</v>
      </c>
      <c r="G2227" s="2">
        <v>45814</v>
      </c>
      <c r="H2227" s="4" t="s">
        <v>83</v>
      </c>
      <c r="I2227" s="1" t="s">
        <v>50</v>
      </c>
      <c r="J2227" s="1" t="s">
        <v>134</v>
      </c>
      <c r="K2227" s="1">
        <v>3</v>
      </c>
      <c r="L2227" s="1">
        <v>33</v>
      </c>
      <c r="M2227" s="1" t="s">
        <v>44</v>
      </c>
      <c r="N2227" s="1">
        <v>23</v>
      </c>
      <c r="O2227" s="1" t="s">
        <v>40</v>
      </c>
      <c r="P2227" s="35"/>
      <c r="Q2227" s="1"/>
      <c r="R2227" s="1">
        <v>0.7</v>
      </c>
      <c r="S2227" s="1" t="s">
        <v>40</v>
      </c>
      <c r="T2227" s="1">
        <f t="shared" ref="T2227:T2290" si="107">(PI()/4)*Q2227*Q2227</f>
        <v>0</v>
      </c>
      <c r="U2227" s="1" t="s">
        <v>40</v>
      </c>
      <c r="V2227" s="1" t="s">
        <v>40</v>
      </c>
      <c r="W2227" s="1"/>
      <c r="X2227" s="1"/>
      <c r="Y2227" s="1"/>
      <c r="Z2227" s="1"/>
      <c r="AA2227" s="1"/>
      <c r="AB2227" s="1"/>
      <c r="AC2227" s="1" t="s">
        <v>41</v>
      </c>
      <c r="AD2227" s="1" t="s">
        <v>58</v>
      </c>
      <c r="AE2227" s="1" t="s">
        <v>40</v>
      </c>
    </row>
    <row r="2228" spans="1:35" ht="15.75" hidden="1" customHeight="1" x14ac:dyDescent="0.25">
      <c r="A2228" s="1" t="s">
        <v>138</v>
      </c>
      <c r="B2228" s="1" t="s">
        <v>139</v>
      </c>
      <c r="C2228" s="1" t="s">
        <v>140</v>
      </c>
      <c r="D2228" s="1">
        <v>44</v>
      </c>
      <c r="E2228" s="1" t="s">
        <v>40</v>
      </c>
      <c r="F2228" s="1" t="s">
        <v>141</v>
      </c>
      <c r="G2228" s="2">
        <v>45814</v>
      </c>
      <c r="H2228" s="4" t="s">
        <v>83</v>
      </c>
      <c r="I2228" s="1" t="s">
        <v>50</v>
      </c>
      <c r="J2228" s="1" t="s">
        <v>134</v>
      </c>
      <c r="K2228" s="1">
        <v>3</v>
      </c>
      <c r="L2228" s="1">
        <v>34</v>
      </c>
      <c r="M2228" s="1" t="s">
        <v>47</v>
      </c>
      <c r="N2228" s="1">
        <v>21</v>
      </c>
      <c r="O2228" s="1" t="s">
        <v>40</v>
      </c>
      <c r="P2228" s="35"/>
      <c r="Q2228" s="1"/>
      <c r="R2228" s="1">
        <v>0.15</v>
      </c>
      <c r="S2228" s="1" t="s">
        <v>40</v>
      </c>
      <c r="T2228" s="1">
        <f t="shared" si="107"/>
        <v>0</v>
      </c>
      <c r="U2228" s="1" t="s">
        <v>40</v>
      </c>
      <c r="V2228" s="1" t="s">
        <v>40</v>
      </c>
      <c r="W2228" s="1"/>
      <c r="X2228" s="1"/>
      <c r="Y2228" s="1"/>
      <c r="Z2228" s="1"/>
      <c r="AA2228" s="1"/>
      <c r="AB2228" s="1"/>
      <c r="AC2228" s="1" t="s">
        <v>41</v>
      </c>
      <c r="AD2228" s="1" t="s">
        <v>58</v>
      </c>
      <c r="AE2228" s="1" t="s">
        <v>40</v>
      </c>
    </row>
    <row r="2229" spans="1:35" ht="15.75" hidden="1" customHeight="1" x14ac:dyDescent="0.25">
      <c r="A2229" s="1" t="s">
        <v>138</v>
      </c>
      <c r="B2229" s="1" t="s">
        <v>139</v>
      </c>
      <c r="C2229" s="1" t="s">
        <v>140</v>
      </c>
      <c r="D2229" s="1">
        <v>44</v>
      </c>
      <c r="E2229" s="1" t="s">
        <v>40</v>
      </c>
      <c r="F2229" s="1" t="s">
        <v>141</v>
      </c>
      <c r="G2229" s="2">
        <v>45814</v>
      </c>
      <c r="H2229" s="4" t="s">
        <v>83</v>
      </c>
      <c r="I2229" s="1" t="s">
        <v>50</v>
      </c>
      <c r="J2229" s="1" t="s">
        <v>134</v>
      </c>
      <c r="K2229" s="1">
        <v>3</v>
      </c>
      <c r="L2229" s="1">
        <v>35</v>
      </c>
      <c r="M2229" s="1" t="s">
        <v>46</v>
      </c>
      <c r="N2229" s="1">
        <v>2</v>
      </c>
      <c r="O2229" s="1" t="s">
        <v>40</v>
      </c>
      <c r="P2229" s="35"/>
      <c r="Q2229" s="1"/>
      <c r="R2229" s="1">
        <v>0.3</v>
      </c>
      <c r="S2229" s="1" t="s">
        <v>40</v>
      </c>
      <c r="T2229" s="1">
        <f t="shared" si="107"/>
        <v>0</v>
      </c>
      <c r="U2229" s="1" t="s">
        <v>40</v>
      </c>
      <c r="V2229" s="1" t="s">
        <v>40</v>
      </c>
      <c r="W2229" s="1"/>
      <c r="X2229" s="1"/>
      <c r="Y2229" s="1"/>
      <c r="Z2229" s="1"/>
      <c r="AA2229" s="1"/>
      <c r="AB2229" s="1"/>
      <c r="AC2229" s="1" t="s">
        <v>41</v>
      </c>
      <c r="AD2229" s="1" t="s">
        <v>58</v>
      </c>
      <c r="AE2229" s="1" t="s">
        <v>40</v>
      </c>
    </row>
    <row r="2230" spans="1:35" ht="15.75" customHeight="1" x14ac:dyDescent="0.25">
      <c r="A2230" s="1" t="s">
        <v>138</v>
      </c>
      <c r="B2230" s="1" t="s">
        <v>139</v>
      </c>
      <c r="C2230" s="1" t="s">
        <v>140</v>
      </c>
      <c r="D2230" s="1">
        <v>44</v>
      </c>
      <c r="E2230" s="1">
        <v>1939</v>
      </c>
      <c r="F2230" s="1" t="s">
        <v>141</v>
      </c>
      <c r="G2230" s="2">
        <v>45814</v>
      </c>
      <c r="H2230" s="4" t="s">
        <v>83</v>
      </c>
      <c r="I2230" s="1" t="s">
        <v>50</v>
      </c>
      <c r="J2230" s="1" t="s">
        <v>134</v>
      </c>
      <c r="K2230" s="1">
        <v>4</v>
      </c>
      <c r="L2230" s="1">
        <v>36</v>
      </c>
      <c r="M2230" s="1" t="s">
        <v>54</v>
      </c>
      <c r="N2230" s="1" t="s">
        <v>40</v>
      </c>
      <c r="O2230" s="1">
        <v>61</v>
      </c>
      <c r="P2230" s="35">
        <f t="shared" si="106"/>
        <v>0.61</v>
      </c>
      <c r="Q2230" s="1">
        <f t="shared" si="105"/>
        <v>0.19416903057211232</v>
      </c>
      <c r="R2230" s="1">
        <v>3.8</v>
      </c>
      <c r="S2230" s="1">
        <v>1.8</v>
      </c>
      <c r="T2230" s="1">
        <f t="shared" si="107"/>
        <v>2.9610777162247127E-2</v>
      </c>
      <c r="U2230" s="1">
        <v>2</v>
      </c>
      <c r="V2230" s="1">
        <v>5</v>
      </c>
      <c r="W2230" s="1"/>
      <c r="X2230" s="1"/>
      <c r="Y2230" s="1"/>
      <c r="Z2230" s="1"/>
      <c r="AA2230" s="1"/>
      <c r="AB2230" s="1"/>
      <c r="AC2230" s="1" t="s">
        <v>41</v>
      </c>
      <c r="AD2230" s="1" t="s">
        <v>58</v>
      </c>
      <c r="AE2230" s="1" t="s">
        <v>40</v>
      </c>
      <c r="AF2230" s="3">
        <v>4754582.6304000001</v>
      </c>
      <c r="AG2230" s="3">
        <v>2513829.1107999999</v>
      </c>
      <c r="AH2230" s="3">
        <v>-75.231022999999993</v>
      </c>
      <c r="AI2230" s="3">
        <v>8.6435420000000001</v>
      </c>
    </row>
    <row r="2231" spans="1:35" ht="15.75" hidden="1" customHeight="1" x14ac:dyDescent="0.25">
      <c r="A2231" s="1" t="s">
        <v>138</v>
      </c>
      <c r="B2231" s="1" t="s">
        <v>139</v>
      </c>
      <c r="C2231" s="1" t="s">
        <v>140</v>
      </c>
      <c r="D2231" s="1">
        <v>44</v>
      </c>
      <c r="E2231" s="1">
        <v>1940</v>
      </c>
      <c r="F2231" s="1" t="s">
        <v>141</v>
      </c>
      <c r="G2231" s="2">
        <v>45814</v>
      </c>
      <c r="H2231" s="4" t="s">
        <v>83</v>
      </c>
      <c r="I2231" s="1" t="s">
        <v>50</v>
      </c>
      <c r="J2231" s="1" t="s">
        <v>134</v>
      </c>
      <c r="K2231" s="1">
        <v>4</v>
      </c>
      <c r="L2231" s="1">
        <v>37</v>
      </c>
      <c r="M2231" s="1" t="s">
        <v>52</v>
      </c>
      <c r="N2231" s="1" t="s">
        <v>40</v>
      </c>
      <c r="O2231" s="1">
        <v>40</v>
      </c>
      <c r="P2231" s="35">
        <f t="shared" si="106"/>
        <v>0.4</v>
      </c>
      <c r="Q2231" s="1">
        <f t="shared" si="105"/>
        <v>0.12732395447351627</v>
      </c>
      <c r="R2231" s="1">
        <v>2.7</v>
      </c>
      <c r="S2231" s="1">
        <v>0.2</v>
      </c>
      <c r="T2231" s="1">
        <f t="shared" si="107"/>
        <v>1.2732395447351627E-2</v>
      </c>
      <c r="U2231" s="1">
        <v>0</v>
      </c>
      <c r="V2231" s="1">
        <v>3</v>
      </c>
      <c r="W2231" s="1"/>
      <c r="X2231" s="1"/>
      <c r="Y2231" s="1"/>
      <c r="Z2231" s="1"/>
      <c r="AA2231" s="1"/>
      <c r="AB2231" s="1"/>
      <c r="AC2231" s="1" t="s">
        <v>41</v>
      </c>
      <c r="AD2231" s="1" t="s">
        <v>58</v>
      </c>
      <c r="AE2231" s="1" t="s">
        <v>40</v>
      </c>
      <c r="AF2231" s="3">
        <v>4754584.4049000004</v>
      </c>
      <c r="AG2231" s="3">
        <v>2513831.4229000001</v>
      </c>
      <c r="AH2231" s="3">
        <v>-75.231007000000005</v>
      </c>
      <c r="AI2231" s="3">
        <v>8.6435630000000003</v>
      </c>
    </row>
    <row r="2232" spans="1:35" ht="15.75" hidden="1" customHeight="1" x14ac:dyDescent="0.25">
      <c r="A2232" s="1" t="s">
        <v>138</v>
      </c>
      <c r="B2232" s="1" t="s">
        <v>139</v>
      </c>
      <c r="C2232" s="1" t="s">
        <v>140</v>
      </c>
      <c r="D2232" s="1">
        <v>44</v>
      </c>
      <c r="E2232" s="1">
        <v>1941</v>
      </c>
      <c r="F2232" s="1" t="s">
        <v>141</v>
      </c>
      <c r="G2232" s="2">
        <v>45814</v>
      </c>
      <c r="H2232" s="4" t="s">
        <v>83</v>
      </c>
      <c r="I2232" s="1" t="s">
        <v>50</v>
      </c>
      <c r="J2232" s="1" t="s">
        <v>134</v>
      </c>
      <c r="K2232" s="1">
        <v>4</v>
      </c>
      <c r="L2232" s="1">
        <v>38</v>
      </c>
      <c r="M2232" s="1" t="s">
        <v>52</v>
      </c>
      <c r="N2232" s="1" t="s">
        <v>40</v>
      </c>
      <c r="O2232" s="1">
        <v>55</v>
      </c>
      <c r="P2232" s="35">
        <f t="shared" si="106"/>
        <v>0.55000000000000004</v>
      </c>
      <c r="Q2232" s="1">
        <f t="shared" si="105"/>
        <v>0.17507043740108488</v>
      </c>
      <c r="R2232" s="1">
        <v>2</v>
      </c>
      <c r="S2232" s="1">
        <v>0.5</v>
      </c>
      <c r="T2232" s="1">
        <f t="shared" si="107"/>
        <v>2.4072185142649173E-2</v>
      </c>
      <c r="U2232" s="1">
        <v>0</v>
      </c>
      <c r="V2232" s="1">
        <v>3</v>
      </c>
      <c r="W2232" s="1"/>
      <c r="X2232" s="1"/>
      <c r="Y2232" s="1"/>
      <c r="Z2232" s="1"/>
      <c r="AA2232" s="1"/>
      <c r="AB2232" s="1"/>
      <c r="AC2232" s="1" t="s">
        <v>41</v>
      </c>
      <c r="AD2232" s="1" t="s">
        <v>58</v>
      </c>
      <c r="AE2232" s="1" t="s">
        <v>40</v>
      </c>
      <c r="AF2232" s="3">
        <v>4754582.8492000001</v>
      </c>
      <c r="AG2232" s="3">
        <v>2513828.8883000002</v>
      </c>
      <c r="AH2232" s="3">
        <v>-75.231020999999998</v>
      </c>
      <c r="AI2232" s="3">
        <v>8.6435399999999998</v>
      </c>
    </row>
    <row r="2233" spans="1:35" ht="15.75" customHeight="1" x14ac:dyDescent="0.25">
      <c r="A2233" s="1" t="s">
        <v>138</v>
      </c>
      <c r="B2233" s="1" t="s">
        <v>139</v>
      </c>
      <c r="C2233" s="1" t="s">
        <v>140</v>
      </c>
      <c r="D2233" s="1">
        <v>44</v>
      </c>
      <c r="E2233" s="1">
        <v>1942</v>
      </c>
      <c r="F2233" s="1" t="s">
        <v>141</v>
      </c>
      <c r="G2233" s="2">
        <v>45814</v>
      </c>
      <c r="H2233" s="4" t="s">
        <v>83</v>
      </c>
      <c r="I2233" s="1" t="s">
        <v>50</v>
      </c>
      <c r="J2233" s="1" t="s">
        <v>134</v>
      </c>
      <c r="K2233" s="1">
        <v>4</v>
      </c>
      <c r="L2233" s="1">
        <v>39</v>
      </c>
      <c r="M2233" s="1" t="s">
        <v>43</v>
      </c>
      <c r="N2233" s="1" t="s">
        <v>40</v>
      </c>
      <c r="O2233" s="1">
        <v>55.3</v>
      </c>
      <c r="P2233" s="35">
        <f t="shared" si="106"/>
        <v>0.55299999999999994</v>
      </c>
      <c r="Q2233" s="1">
        <f t="shared" si="105"/>
        <v>0.17602536705963623</v>
      </c>
      <c r="R2233" s="1">
        <v>7</v>
      </c>
      <c r="S2233" s="1">
        <v>4.8</v>
      </c>
      <c r="T2233" s="1">
        <f t="shared" si="107"/>
        <v>2.4335506995994707E-2</v>
      </c>
      <c r="U2233" s="1">
        <v>10</v>
      </c>
      <c r="V2233" s="1">
        <v>13</v>
      </c>
      <c r="W2233" s="1">
        <v>0</v>
      </c>
      <c r="X2233" s="1">
        <v>0</v>
      </c>
      <c r="Y2233" s="1">
        <v>0</v>
      </c>
      <c r="Z2233" s="1">
        <v>0</v>
      </c>
      <c r="AA2233" s="1">
        <v>0</v>
      </c>
      <c r="AB2233" s="1">
        <v>0</v>
      </c>
      <c r="AC2233" s="1" t="s">
        <v>41</v>
      </c>
      <c r="AD2233" s="1" t="s">
        <v>58</v>
      </c>
      <c r="AE2233" s="1" t="s">
        <v>40</v>
      </c>
      <c r="AF2233" s="3">
        <v>4754586.3981999997</v>
      </c>
      <c r="AG2233" s="3">
        <v>2513833.5125000002</v>
      </c>
      <c r="AH2233" s="3">
        <v>-75.230988999999994</v>
      </c>
      <c r="AI2233" s="3">
        <v>8.6435820000000003</v>
      </c>
    </row>
    <row r="2234" spans="1:35" ht="15.75" customHeight="1" x14ac:dyDescent="0.25">
      <c r="A2234" s="1" t="s">
        <v>138</v>
      </c>
      <c r="B2234" s="1" t="s">
        <v>139</v>
      </c>
      <c r="C2234" s="1" t="s">
        <v>140</v>
      </c>
      <c r="D2234" s="1">
        <v>44</v>
      </c>
      <c r="E2234" s="1">
        <v>1943</v>
      </c>
      <c r="F2234" s="1" t="s">
        <v>141</v>
      </c>
      <c r="G2234" s="2">
        <v>45814</v>
      </c>
      <c r="H2234" s="4" t="s">
        <v>83</v>
      </c>
      <c r="I2234" s="1" t="s">
        <v>50</v>
      </c>
      <c r="J2234" s="1" t="s">
        <v>134</v>
      </c>
      <c r="K2234" s="1">
        <v>4</v>
      </c>
      <c r="L2234" s="1">
        <v>40</v>
      </c>
      <c r="M2234" s="1" t="s">
        <v>39</v>
      </c>
      <c r="N2234" s="1" t="s">
        <v>40</v>
      </c>
      <c r="O2234" s="1">
        <v>61.4</v>
      </c>
      <c r="P2234" s="35">
        <f t="shared" si="106"/>
        <v>0.61399999999999999</v>
      </c>
      <c r="Q2234" s="1">
        <f t="shared" si="105"/>
        <v>0.19544227011684748</v>
      </c>
      <c r="R2234" s="1">
        <v>8.5</v>
      </c>
      <c r="S2234" s="1">
        <v>6.2</v>
      </c>
      <c r="T2234" s="1">
        <f t="shared" si="107"/>
        <v>3.0000388462936088E-2</v>
      </c>
      <c r="U2234" s="1">
        <v>5</v>
      </c>
      <c r="V2234" s="1">
        <v>8</v>
      </c>
      <c r="W2234" s="1">
        <v>2</v>
      </c>
      <c r="X2234" s="1">
        <v>0</v>
      </c>
      <c r="Y2234" s="1">
        <v>2</v>
      </c>
      <c r="Z2234" s="1">
        <v>0</v>
      </c>
      <c r="AA2234" s="1">
        <v>0</v>
      </c>
      <c r="AB2234" s="1">
        <v>4</v>
      </c>
      <c r="AC2234" s="1" t="s">
        <v>41</v>
      </c>
      <c r="AD2234" s="1" t="s">
        <v>58</v>
      </c>
      <c r="AE2234" s="1" t="s">
        <v>40</v>
      </c>
      <c r="AF2234" s="3">
        <v>4754585.7437000005</v>
      </c>
      <c r="AG2234" s="3">
        <v>2513834.5117000001</v>
      </c>
      <c r="AH2234" s="3">
        <v>-75.230994999999993</v>
      </c>
      <c r="AI2234" s="3">
        <v>8.6435910000000007</v>
      </c>
    </row>
    <row r="2235" spans="1:35" ht="15.75" hidden="1" customHeight="1" x14ac:dyDescent="0.25">
      <c r="A2235" s="1" t="s">
        <v>138</v>
      </c>
      <c r="B2235" s="1" t="s">
        <v>139</v>
      </c>
      <c r="C2235" s="1" t="s">
        <v>140</v>
      </c>
      <c r="D2235" s="1">
        <v>44</v>
      </c>
      <c r="E2235" s="1">
        <v>1944</v>
      </c>
      <c r="F2235" s="1" t="s">
        <v>141</v>
      </c>
      <c r="G2235" s="2">
        <v>45814</v>
      </c>
      <c r="H2235" s="4" t="s">
        <v>83</v>
      </c>
      <c r="I2235" s="1" t="s">
        <v>50</v>
      </c>
      <c r="J2235" s="1" t="s">
        <v>134</v>
      </c>
      <c r="K2235" s="1">
        <v>4</v>
      </c>
      <c r="L2235" s="1">
        <v>41</v>
      </c>
      <c r="M2235" s="1" t="s">
        <v>56</v>
      </c>
      <c r="N2235" s="1" t="s">
        <v>40</v>
      </c>
      <c r="O2235" s="1">
        <v>56.2</v>
      </c>
      <c r="P2235" s="35">
        <f t="shared" si="106"/>
        <v>0.56200000000000006</v>
      </c>
      <c r="Q2235" s="1">
        <f t="shared" si="105"/>
        <v>0.17889015603529038</v>
      </c>
      <c r="R2235" s="1">
        <v>3.4</v>
      </c>
      <c r="S2235" s="1">
        <v>0.9</v>
      </c>
      <c r="T2235" s="1">
        <f t="shared" si="107"/>
        <v>2.51340669229583E-2</v>
      </c>
      <c r="U2235" s="1">
        <v>0</v>
      </c>
      <c r="V2235" s="1">
        <v>4</v>
      </c>
      <c r="W2235" s="1"/>
      <c r="X2235" s="1"/>
      <c r="Y2235" s="1"/>
      <c r="Z2235" s="1"/>
      <c r="AA2235" s="1"/>
      <c r="AB2235" s="1"/>
      <c r="AC2235" s="1" t="s">
        <v>41</v>
      </c>
      <c r="AD2235" s="1" t="s">
        <v>58</v>
      </c>
      <c r="AE2235" s="1" t="s">
        <v>40</v>
      </c>
      <c r="AF2235" s="3">
        <v>4754582.2193</v>
      </c>
      <c r="AG2235" s="3">
        <v>2513834.09</v>
      </c>
      <c r="AH2235" s="3">
        <v>-75.231026999999997</v>
      </c>
      <c r="AI2235" s="3">
        <v>8.6435870010000002</v>
      </c>
    </row>
    <row r="2236" spans="1:35" ht="15.75" hidden="1" customHeight="1" x14ac:dyDescent="0.25">
      <c r="A2236" s="1" t="s">
        <v>138</v>
      </c>
      <c r="B2236" s="1" t="s">
        <v>139</v>
      </c>
      <c r="C2236" s="1" t="s">
        <v>140</v>
      </c>
      <c r="D2236" s="1">
        <v>44</v>
      </c>
      <c r="E2236" s="1">
        <v>1945</v>
      </c>
      <c r="F2236" s="1" t="s">
        <v>141</v>
      </c>
      <c r="G2236" s="2">
        <v>45814</v>
      </c>
      <c r="H2236" s="4" t="s">
        <v>83</v>
      </c>
      <c r="I2236" s="1" t="s">
        <v>50</v>
      </c>
      <c r="J2236" s="1" t="s">
        <v>134</v>
      </c>
      <c r="K2236" s="1">
        <v>4</v>
      </c>
      <c r="L2236" s="1">
        <v>42</v>
      </c>
      <c r="M2236" s="1" t="s">
        <v>56</v>
      </c>
      <c r="N2236" s="1" t="s">
        <v>40</v>
      </c>
      <c r="O2236" s="1">
        <v>45.4</v>
      </c>
      <c r="P2236" s="35">
        <f t="shared" si="106"/>
        <v>0.45399999999999996</v>
      </c>
      <c r="Q2236" s="1">
        <f t="shared" si="105"/>
        <v>0.14451268832744096</v>
      </c>
      <c r="R2236" s="1">
        <v>3</v>
      </c>
      <c r="S2236" s="1">
        <v>0.95</v>
      </c>
      <c r="T2236" s="1">
        <f t="shared" si="107"/>
        <v>1.6402190125164549E-2</v>
      </c>
      <c r="U2236" s="1">
        <v>0</v>
      </c>
      <c r="V2236" s="1">
        <v>2</v>
      </c>
      <c r="W2236" s="1"/>
      <c r="X2236" s="1"/>
      <c r="Y2236" s="1"/>
      <c r="Z2236" s="1"/>
      <c r="AA2236" s="1"/>
      <c r="AB2236" s="1"/>
      <c r="AC2236" s="1" t="s">
        <v>41</v>
      </c>
      <c r="AD2236" s="1" t="s">
        <v>58</v>
      </c>
      <c r="AE2236" s="1" t="s">
        <v>40</v>
      </c>
      <c r="AF2236" s="3">
        <v>4754586.4272999996</v>
      </c>
      <c r="AG2236" s="3">
        <v>2513838.4890999999</v>
      </c>
      <c r="AH2236" s="3">
        <v>-75.230988999999994</v>
      </c>
      <c r="AI2236" s="3">
        <v>8.6436270000000004</v>
      </c>
    </row>
    <row r="2237" spans="1:35" ht="15.75" customHeight="1" x14ac:dyDescent="0.25">
      <c r="A2237" s="1" t="s">
        <v>138</v>
      </c>
      <c r="B2237" s="1" t="s">
        <v>139</v>
      </c>
      <c r="C2237" s="1" t="s">
        <v>140</v>
      </c>
      <c r="D2237" s="1">
        <v>44</v>
      </c>
      <c r="E2237" s="1">
        <v>1946</v>
      </c>
      <c r="F2237" s="1" t="s">
        <v>141</v>
      </c>
      <c r="G2237" s="2">
        <v>45814</v>
      </c>
      <c r="H2237" s="4" t="s">
        <v>83</v>
      </c>
      <c r="I2237" s="1" t="s">
        <v>50</v>
      </c>
      <c r="J2237" s="1" t="s">
        <v>134</v>
      </c>
      <c r="K2237" s="1">
        <v>4</v>
      </c>
      <c r="L2237" s="1">
        <v>43</v>
      </c>
      <c r="M2237" s="1" t="s">
        <v>39</v>
      </c>
      <c r="N2237" s="1" t="s">
        <v>40</v>
      </c>
      <c r="O2237" s="1">
        <v>62</v>
      </c>
      <c r="P2237" s="35">
        <f t="shared" si="106"/>
        <v>0.62</v>
      </c>
      <c r="Q2237" s="1">
        <f t="shared" si="105"/>
        <v>0.19735212943395022</v>
      </c>
      <c r="R2237" s="1">
        <v>8.6</v>
      </c>
      <c r="S2237" s="1">
        <v>6.3</v>
      </c>
      <c r="T2237" s="1">
        <f t="shared" si="107"/>
        <v>3.0589580062262284E-2</v>
      </c>
      <c r="U2237" s="1">
        <v>12</v>
      </c>
      <c r="V2237" s="1">
        <v>15</v>
      </c>
      <c r="W2237" s="1">
        <v>2</v>
      </c>
      <c r="X2237" s="1">
        <v>0</v>
      </c>
      <c r="Y2237" s="1">
        <v>1</v>
      </c>
      <c r="Z2237" s="1">
        <v>0</v>
      </c>
      <c r="AA2237" s="1">
        <v>0</v>
      </c>
      <c r="AB2237" s="1">
        <v>0</v>
      </c>
      <c r="AC2237" s="1" t="s">
        <v>41</v>
      </c>
      <c r="AD2237" s="1" t="s">
        <v>58</v>
      </c>
      <c r="AE2237" s="1" t="s">
        <v>40</v>
      </c>
      <c r="AF2237" s="3">
        <v>4754587.5757999998</v>
      </c>
      <c r="AG2237" s="3">
        <v>2513846.6664999998</v>
      </c>
      <c r="AH2237" s="3">
        <v>-75.230979000000005</v>
      </c>
      <c r="AI2237" s="3">
        <v>8.6437010010000002</v>
      </c>
    </row>
    <row r="2238" spans="1:35" ht="15.75" hidden="1" customHeight="1" x14ac:dyDescent="0.25">
      <c r="A2238" s="1" t="s">
        <v>138</v>
      </c>
      <c r="B2238" s="1" t="s">
        <v>139</v>
      </c>
      <c r="C2238" s="1" t="s">
        <v>140</v>
      </c>
      <c r="D2238" s="1">
        <v>44</v>
      </c>
      <c r="E2238" s="1">
        <v>1947</v>
      </c>
      <c r="F2238" s="1" t="s">
        <v>141</v>
      </c>
      <c r="G2238" s="2">
        <v>45814</v>
      </c>
      <c r="H2238" s="4" t="s">
        <v>83</v>
      </c>
      <c r="I2238" s="1" t="s">
        <v>50</v>
      </c>
      <c r="J2238" s="1" t="s">
        <v>134</v>
      </c>
      <c r="K2238" s="1">
        <v>4</v>
      </c>
      <c r="L2238" s="1">
        <v>44</v>
      </c>
      <c r="M2238" s="1" t="s">
        <v>52</v>
      </c>
      <c r="N2238" s="1" t="s">
        <v>40</v>
      </c>
      <c r="O2238" s="1">
        <v>38.5</v>
      </c>
      <c r="P2238" s="35">
        <f t="shared" si="106"/>
        <v>0.38500000000000001</v>
      </c>
      <c r="Q2238" s="1">
        <f t="shared" si="105"/>
        <v>0.12254930618075942</v>
      </c>
      <c r="R2238" s="1">
        <v>1.8</v>
      </c>
      <c r="S2238" s="1">
        <v>0.3</v>
      </c>
      <c r="T2238" s="1">
        <f t="shared" si="107"/>
        <v>1.1795370719898094E-2</v>
      </c>
      <c r="U2238" s="1">
        <v>0</v>
      </c>
      <c r="V2238" s="1">
        <v>2</v>
      </c>
      <c r="W2238" s="1"/>
      <c r="X2238" s="1"/>
      <c r="Y2238" s="1"/>
      <c r="Z2238" s="1"/>
      <c r="AA2238" s="1"/>
      <c r="AB2238" s="1"/>
      <c r="AC2238" s="1" t="s">
        <v>41</v>
      </c>
      <c r="AD2238" s="1" t="s">
        <v>58</v>
      </c>
      <c r="AE2238" s="1" t="s">
        <v>40</v>
      </c>
      <c r="AF2238" s="3">
        <v>4754588.0955999997</v>
      </c>
      <c r="AG2238" s="3">
        <v>2513841.4654000001</v>
      </c>
      <c r="AH2238" s="3">
        <v>-75.230974000000003</v>
      </c>
      <c r="AI2238" s="3">
        <v>8.6436539999999997</v>
      </c>
    </row>
    <row r="2239" spans="1:35" ht="15.75" hidden="1" customHeight="1" x14ac:dyDescent="0.25">
      <c r="A2239" s="1" t="s">
        <v>138</v>
      </c>
      <c r="B2239" s="1" t="s">
        <v>139</v>
      </c>
      <c r="C2239" s="1" t="s">
        <v>140</v>
      </c>
      <c r="D2239" s="1">
        <v>44</v>
      </c>
      <c r="E2239" s="1" t="s">
        <v>40</v>
      </c>
      <c r="F2239" s="1" t="s">
        <v>141</v>
      </c>
      <c r="G2239" s="2">
        <v>45814</v>
      </c>
      <c r="H2239" s="4" t="s">
        <v>83</v>
      </c>
      <c r="I2239" s="1" t="s">
        <v>50</v>
      </c>
      <c r="J2239" s="1" t="s">
        <v>134</v>
      </c>
      <c r="K2239" s="1">
        <v>4</v>
      </c>
      <c r="L2239" s="1">
        <v>45</v>
      </c>
      <c r="M2239" s="1" t="s">
        <v>44</v>
      </c>
      <c r="N2239" s="1">
        <v>34</v>
      </c>
      <c r="O2239" s="1" t="s">
        <v>40</v>
      </c>
      <c r="P2239" s="35"/>
      <c r="Q2239" s="1"/>
      <c r="R2239" s="1">
        <v>0.6</v>
      </c>
      <c r="S2239" s="1" t="s">
        <v>40</v>
      </c>
      <c r="T2239" s="1">
        <f t="shared" si="107"/>
        <v>0</v>
      </c>
      <c r="U2239" s="1" t="s">
        <v>40</v>
      </c>
      <c r="V2239" s="1" t="s">
        <v>40</v>
      </c>
      <c r="W2239" s="1"/>
      <c r="X2239" s="1"/>
      <c r="Y2239" s="1"/>
      <c r="Z2239" s="1"/>
      <c r="AA2239" s="1"/>
      <c r="AB2239" s="1"/>
      <c r="AC2239" s="1" t="s">
        <v>41</v>
      </c>
      <c r="AD2239" s="1" t="s">
        <v>58</v>
      </c>
      <c r="AE2239" s="1" t="s">
        <v>40</v>
      </c>
    </row>
    <row r="2240" spans="1:35" ht="15.75" hidden="1" customHeight="1" x14ac:dyDescent="0.25">
      <c r="A2240" s="1" t="s">
        <v>138</v>
      </c>
      <c r="B2240" s="1" t="s">
        <v>139</v>
      </c>
      <c r="C2240" s="1" t="s">
        <v>140</v>
      </c>
      <c r="D2240" s="1">
        <v>44</v>
      </c>
      <c r="E2240" s="1" t="s">
        <v>40</v>
      </c>
      <c r="F2240" s="1" t="s">
        <v>141</v>
      </c>
      <c r="G2240" s="2">
        <v>45814</v>
      </c>
      <c r="H2240" s="4" t="s">
        <v>83</v>
      </c>
      <c r="I2240" s="1" t="s">
        <v>50</v>
      </c>
      <c r="J2240" s="1" t="s">
        <v>134</v>
      </c>
      <c r="K2240" s="1">
        <v>4</v>
      </c>
      <c r="L2240" s="1">
        <v>46</v>
      </c>
      <c r="M2240" s="1" t="s">
        <v>46</v>
      </c>
      <c r="N2240" s="1">
        <v>33</v>
      </c>
      <c r="O2240" s="1" t="s">
        <v>40</v>
      </c>
      <c r="P2240" s="35"/>
      <c r="Q2240" s="1"/>
      <c r="R2240" s="1">
        <v>0.3</v>
      </c>
      <c r="S2240" s="1" t="s">
        <v>40</v>
      </c>
      <c r="T2240" s="1">
        <f t="shared" si="107"/>
        <v>0</v>
      </c>
      <c r="U2240" s="1" t="s">
        <v>40</v>
      </c>
      <c r="V2240" s="1" t="s">
        <v>40</v>
      </c>
      <c r="W2240" s="1"/>
      <c r="X2240" s="1"/>
      <c r="Y2240" s="1"/>
      <c r="Z2240" s="1"/>
      <c r="AA2240" s="1"/>
      <c r="AB2240" s="1"/>
      <c r="AC2240" s="1" t="s">
        <v>41</v>
      </c>
      <c r="AD2240" s="1" t="s">
        <v>58</v>
      </c>
      <c r="AE2240" s="1" t="s">
        <v>40</v>
      </c>
    </row>
    <row r="2241" spans="1:35" ht="15.75" hidden="1" customHeight="1" x14ac:dyDescent="0.25">
      <c r="A2241" s="1" t="s">
        <v>138</v>
      </c>
      <c r="B2241" s="1" t="s">
        <v>139</v>
      </c>
      <c r="C2241" s="1" t="s">
        <v>140</v>
      </c>
      <c r="D2241" s="1">
        <v>44</v>
      </c>
      <c r="E2241" s="1" t="s">
        <v>40</v>
      </c>
      <c r="F2241" s="1" t="s">
        <v>141</v>
      </c>
      <c r="G2241" s="2">
        <v>45814</v>
      </c>
      <c r="H2241" s="4" t="s">
        <v>83</v>
      </c>
      <c r="I2241" s="1" t="s">
        <v>50</v>
      </c>
      <c r="J2241" s="1" t="s">
        <v>134</v>
      </c>
      <c r="K2241" s="1">
        <v>4</v>
      </c>
      <c r="L2241" s="1">
        <v>47</v>
      </c>
      <c r="M2241" s="1" t="s">
        <v>47</v>
      </c>
      <c r="N2241" s="1">
        <v>42</v>
      </c>
      <c r="O2241" s="1" t="s">
        <v>40</v>
      </c>
      <c r="P2241" s="35"/>
      <c r="Q2241" s="1"/>
      <c r="R2241" s="1">
        <v>0.15</v>
      </c>
      <c r="S2241" s="1" t="s">
        <v>40</v>
      </c>
      <c r="T2241" s="1">
        <f t="shared" si="107"/>
        <v>0</v>
      </c>
      <c r="U2241" s="1" t="s">
        <v>40</v>
      </c>
      <c r="V2241" s="1" t="s">
        <v>40</v>
      </c>
      <c r="W2241" s="1"/>
      <c r="X2241" s="1"/>
      <c r="Y2241" s="1"/>
      <c r="Z2241" s="1"/>
      <c r="AA2241" s="1"/>
      <c r="AB2241" s="1"/>
      <c r="AC2241" s="1" t="s">
        <v>41</v>
      </c>
      <c r="AD2241" s="1" t="s">
        <v>58</v>
      </c>
      <c r="AE2241" s="1" t="s">
        <v>40</v>
      </c>
    </row>
    <row r="2242" spans="1:35" ht="15.75" hidden="1" customHeight="1" x14ac:dyDescent="0.25">
      <c r="A2242" s="1" t="s">
        <v>138</v>
      </c>
      <c r="B2242" s="1" t="s">
        <v>139</v>
      </c>
      <c r="C2242" s="1" t="s">
        <v>140</v>
      </c>
      <c r="D2242" s="1">
        <v>44</v>
      </c>
      <c r="E2242" s="1">
        <v>1948</v>
      </c>
      <c r="F2242" s="1" t="s">
        <v>141</v>
      </c>
      <c r="G2242" s="2">
        <v>45814</v>
      </c>
      <c r="H2242" s="4" t="s">
        <v>83</v>
      </c>
      <c r="I2242" s="1" t="s">
        <v>50</v>
      </c>
      <c r="J2242" s="1" t="s">
        <v>134</v>
      </c>
      <c r="K2242" s="1">
        <v>5</v>
      </c>
      <c r="L2242" s="1">
        <v>48</v>
      </c>
      <c r="M2242" s="1" t="s">
        <v>54</v>
      </c>
      <c r="N2242" s="1" t="s">
        <v>40</v>
      </c>
      <c r="O2242" s="1">
        <v>46</v>
      </c>
      <c r="P2242" s="35">
        <f t="shared" si="106"/>
        <v>0.46</v>
      </c>
      <c r="Q2242" s="1">
        <f t="shared" si="105"/>
        <v>0.14642254764454371</v>
      </c>
      <c r="R2242" s="1">
        <v>5.5</v>
      </c>
      <c r="S2242" s="1">
        <v>2.7</v>
      </c>
      <c r="T2242" s="1">
        <f t="shared" si="107"/>
        <v>1.6838592979122526E-2</v>
      </c>
      <c r="U2242" s="1">
        <v>0</v>
      </c>
      <c r="V2242" s="1">
        <v>3</v>
      </c>
      <c r="W2242" s="1"/>
      <c r="X2242" s="1"/>
      <c r="Y2242" s="1"/>
      <c r="Z2242" s="1"/>
      <c r="AA2242" s="1"/>
      <c r="AB2242" s="1"/>
      <c r="AC2242" s="1" t="s">
        <v>41</v>
      </c>
      <c r="AD2242" s="1" t="s">
        <v>58</v>
      </c>
      <c r="AE2242" s="1" t="s">
        <v>40</v>
      </c>
      <c r="AF2242" s="3">
        <v>4754594.3539000005</v>
      </c>
      <c r="AG2242" s="3">
        <v>2513838.8851000001</v>
      </c>
      <c r="AH2242" s="3">
        <v>-75.230917000000005</v>
      </c>
      <c r="AI2242" s="3">
        <v>8.6436309999999992</v>
      </c>
    </row>
    <row r="2243" spans="1:35" ht="15.75" customHeight="1" x14ac:dyDescent="0.25">
      <c r="A2243" s="1" t="s">
        <v>138</v>
      </c>
      <c r="B2243" s="1" t="s">
        <v>139</v>
      </c>
      <c r="C2243" s="1" t="s">
        <v>140</v>
      </c>
      <c r="D2243" s="1">
        <v>44</v>
      </c>
      <c r="E2243" s="1">
        <v>1949</v>
      </c>
      <c r="F2243" s="1" t="s">
        <v>141</v>
      </c>
      <c r="G2243" s="2">
        <v>45814</v>
      </c>
      <c r="H2243" s="4" t="s">
        <v>83</v>
      </c>
      <c r="I2243" s="1" t="s">
        <v>50</v>
      </c>
      <c r="J2243" s="1" t="s">
        <v>134</v>
      </c>
      <c r="K2243" s="1">
        <v>5</v>
      </c>
      <c r="L2243" s="1">
        <v>49</v>
      </c>
      <c r="M2243" s="1" t="s">
        <v>43</v>
      </c>
      <c r="N2243" s="1" t="s">
        <v>40</v>
      </c>
      <c r="O2243" s="1">
        <v>56.7</v>
      </c>
      <c r="P2243" s="35">
        <f t="shared" si="106"/>
        <v>0.56700000000000006</v>
      </c>
      <c r="Q2243" s="1">
        <f t="shared" si="105"/>
        <v>0.18048170546620934</v>
      </c>
      <c r="R2243" s="1">
        <v>6.8</v>
      </c>
      <c r="S2243" s="1">
        <v>4.8</v>
      </c>
      <c r="T2243" s="1">
        <f t="shared" si="107"/>
        <v>2.5583281749835176E-2</v>
      </c>
      <c r="U2243" s="1">
        <v>6</v>
      </c>
      <c r="V2243" s="1">
        <v>9</v>
      </c>
      <c r="W2243" s="1">
        <v>0</v>
      </c>
      <c r="X2243" s="1">
        <v>0</v>
      </c>
      <c r="Y2243" s="1">
        <v>0</v>
      </c>
      <c r="Z2243" s="1">
        <v>0</v>
      </c>
      <c r="AA2243" s="1">
        <v>0</v>
      </c>
      <c r="AB2243" s="1">
        <v>0</v>
      </c>
      <c r="AC2243" s="1" t="s">
        <v>41</v>
      </c>
      <c r="AD2243" s="1" t="s">
        <v>58</v>
      </c>
      <c r="AE2243" s="1" t="s">
        <v>40</v>
      </c>
      <c r="AF2243" s="3">
        <v>4754589.6376999998</v>
      </c>
      <c r="AG2243" s="3">
        <v>2513841.6776000001</v>
      </c>
      <c r="AH2243" s="3">
        <v>-75.230959999999996</v>
      </c>
      <c r="AI2243" s="3">
        <v>8.643656</v>
      </c>
    </row>
    <row r="2244" spans="1:35" ht="15.75" hidden="1" customHeight="1" x14ac:dyDescent="0.25">
      <c r="A2244" s="1" t="s">
        <v>138</v>
      </c>
      <c r="B2244" s="1" t="s">
        <v>139</v>
      </c>
      <c r="C2244" s="1" t="s">
        <v>140</v>
      </c>
      <c r="D2244" s="1">
        <v>44</v>
      </c>
      <c r="E2244" s="1">
        <v>1950</v>
      </c>
      <c r="F2244" s="1" t="s">
        <v>141</v>
      </c>
      <c r="G2244" s="2">
        <v>45814</v>
      </c>
      <c r="H2244" s="4" t="s">
        <v>83</v>
      </c>
      <c r="I2244" s="1" t="s">
        <v>50</v>
      </c>
      <c r="J2244" s="1" t="s">
        <v>134</v>
      </c>
      <c r="K2244" s="1">
        <v>5</v>
      </c>
      <c r="L2244" s="1">
        <v>50</v>
      </c>
      <c r="M2244" s="1" t="s">
        <v>52</v>
      </c>
      <c r="N2244" s="1" t="s">
        <v>40</v>
      </c>
      <c r="O2244" s="1">
        <v>60</v>
      </c>
      <c r="P2244" s="35">
        <f t="shared" si="106"/>
        <v>0.6</v>
      </c>
      <c r="Q2244" s="1">
        <f t="shared" si="105"/>
        <v>0.19098593171027439</v>
      </c>
      <c r="R2244" s="1">
        <v>3.2</v>
      </c>
      <c r="S2244" s="1">
        <v>0.5</v>
      </c>
      <c r="T2244" s="1">
        <f t="shared" si="107"/>
        <v>2.8647889756541159E-2</v>
      </c>
      <c r="U2244" s="1">
        <v>0</v>
      </c>
      <c r="V2244" s="1">
        <v>3</v>
      </c>
      <c r="W2244" s="1"/>
      <c r="X2244" s="1"/>
      <c r="Y2244" s="1"/>
      <c r="Z2244" s="1"/>
      <c r="AA2244" s="1"/>
      <c r="AB2244" s="1"/>
      <c r="AC2244" s="1" t="s">
        <v>41</v>
      </c>
      <c r="AD2244" s="1" t="s">
        <v>58</v>
      </c>
      <c r="AE2244" s="1" t="s">
        <v>40</v>
      </c>
      <c r="AF2244" s="3">
        <v>4754585.9094000002</v>
      </c>
      <c r="AG2244" s="3">
        <v>2513844.0219000001</v>
      </c>
      <c r="AH2244" s="3">
        <v>-75.230993999999995</v>
      </c>
      <c r="AI2244" s="3">
        <v>8.6436770000000003</v>
      </c>
    </row>
    <row r="2245" spans="1:35" ht="15.75" customHeight="1" x14ac:dyDescent="0.25">
      <c r="A2245" s="1" t="s">
        <v>138</v>
      </c>
      <c r="B2245" s="1" t="s">
        <v>139</v>
      </c>
      <c r="C2245" s="1" t="s">
        <v>140</v>
      </c>
      <c r="D2245" s="1">
        <v>44</v>
      </c>
      <c r="E2245" s="1">
        <v>1951</v>
      </c>
      <c r="F2245" s="1" t="s">
        <v>141</v>
      </c>
      <c r="G2245" s="2">
        <v>45814</v>
      </c>
      <c r="H2245" s="4" t="s">
        <v>83</v>
      </c>
      <c r="I2245" s="1" t="s">
        <v>50</v>
      </c>
      <c r="J2245" s="1" t="s">
        <v>134</v>
      </c>
      <c r="K2245" s="1">
        <v>5</v>
      </c>
      <c r="L2245" s="1">
        <v>51</v>
      </c>
      <c r="M2245" s="1" t="s">
        <v>43</v>
      </c>
      <c r="N2245" s="1" t="s">
        <v>40</v>
      </c>
      <c r="O2245" s="1">
        <v>61</v>
      </c>
      <c r="P2245" s="35">
        <f t="shared" si="106"/>
        <v>0.61</v>
      </c>
      <c r="Q2245" s="1">
        <f t="shared" si="105"/>
        <v>0.19416903057211232</v>
      </c>
      <c r="R2245" s="1">
        <v>6.5</v>
      </c>
      <c r="S2245" s="1">
        <v>4.4000000000000004</v>
      </c>
      <c r="T2245" s="1">
        <f t="shared" si="107"/>
        <v>2.9610777162247127E-2</v>
      </c>
      <c r="U2245" s="1">
        <v>1</v>
      </c>
      <c r="V2245" s="1">
        <v>4</v>
      </c>
      <c r="W2245" s="1">
        <v>0</v>
      </c>
      <c r="X2245" s="1">
        <v>0</v>
      </c>
      <c r="Y2245" s="1">
        <v>0</v>
      </c>
      <c r="Z2245" s="1">
        <v>0</v>
      </c>
      <c r="AA2245" s="1">
        <v>0</v>
      </c>
      <c r="AB2245" s="1">
        <v>0</v>
      </c>
      <c r="AC2245" s="1" t="s">
        <v>41</v>
      </c>
      <c r="AD2245" s="1" t="s">
        <v>58</v>
      </c>
      <c r="AE2245" s="1" t="s">
        <v>40</v>
      </c>
      <c r="AF2245" s="3">
        <v>4754580.9401000002</v>
      </c>
      <c r="AG2245" s="3">
        <v>2513841.1756000002</v>
      </c>
      <c r="AH2245" s="3">
        <v>-75.231038999999996</v>
      </c>
      <c r="AI2245" s="3">
        <v>8.6436510010000003</v>
      </c>
    </row>
    <row r="2246" spans="1:35" ht="15.75" customHeight="1" x14ac:dyDescent="0.25">
      <c r="A2246" s="1" t="s">
        <v>138</v>
      </c>
      <c r="B2246" s="1" t="s">
        <v>139</v>
      </c>
      <c r="C2246" s="1" t="s">
        <v>140</v>
      </c>
      <c r="D2246" s="1">
        <v>44</v>
      </c>
      <c r="E2246" s="1">
        <v>1952</v>
      </c>
      <c r="F2246" s="1" t="s">
        <v>141</v>
      </c>
      <c r="G2246" s="2">
        <v>45814</v>
      </c>
      <c r="H2246" s="4" t="s">
        <v>83</v>
      </c>
      <c r="I2246" s="1" t="s">
        <v>50</v>
      </c>
      <c r="J2246" s="1" t="s">
        <v>134</v>
      </c>
      <c r="K2246" s="1">
        <v>5</v>
      </c>
      <c r="L2246" s="1">
        <v>52</v>
      </c>
      <c r="M2246" s="1" t="s">
        <v>43</v>
      </c>
      <c r="N2246" s="1" t="s">
        <v>40</v>
      </c>
      <c r="O2246" s="1">
        <v>81</v>
      </c>
      <c r="P2246" s="35">
        <f t="shared" si="106"/>
        <v>0.81</v>
      </c>
      <c r="Q2246" s="1">
        <f t="shared" si="105"/>
        <v>0.25783100780887047</v>
      </c>
      <c r="R2246" s="1">
        <v>6.5</v>
      </c>
      <c r="S2246" s="1">
        <v>4.5</v>
      </c>
      <c r="T2246" s="1">
        <f t="shared" si="107"/>
        <v>5.2210779081296274E-2</v>
      </c>
      <c r="U2246" s="1">
        <v>2</v>
      </c>
      <c r="V2246" s="1">
        <v>5</v>
      </c>
      <c r="W2246" s="1">
        <v>0</v>
      </c>
      <c r="X2246" s="1">
        <v>0</v>
      </c>
      <c r="Y2246" s="1">
        <v>0</v>
      </c>
      <c r="Z2246" s="1">
        <v>0</v>
      </c>
      <c r="AA2246" s="1">
        <v>0</v>
      </c>
      <c r="AB2246" s="1">
        <v>0</v>
      </c>
      <c r="AC2246" s="1" t="s">
        <v>41</v>
      </c>
      <c r="AD2246" s="1" t="s">
        <v>58</v>
      </c>
      <c r="AE2246" s="1" t="s">
        <v>40</v>
      </c>
      <c r="AF2246" s="3">
        <v>4754584.3899999997</v>
      </c>
      <c r="AG2246" s="3">
        <v>2513847.6804999998</v>
      </c>
      <c r="AH2246" s="3">
        <v>-75.231008000000003</v>
      </c>
      <c r="AI2246" s="3">
        <v>8.6437100000000004</v>
      </c>
    </row>
    <row r="2247" spans="1:35" ht="15.75" hidden="1" customHeight="1" x14ac:dyDescent="0.25">
      <c r="A2247" s="1" t="s">
        <v>138</v>
      </c>
      <c r="B2247" s="1" t="s">
        <v>139</v>
      </c>
      <c r="C2247" s="1" t="s">
        <v>140</v>
      </c>
      <c r="D2247" s="1">
        <v>44</v>
      </c>
      <c r="E2247" s="1">
        <v>1953</v>
      </c>
      <c r="F2247" s="1" t="s">
        <v>141</v>
      </c>
      <c r="G2247" s="2">
        <v>45814</v>
      </c>
      <c r="H2247" s="4" t="s">
        <v>83</v>
      </c>
      <c r="I2247" s="1" t="s">
        <v>50</v>
      </c>
      <c r="J2247" s="1" t="s">
        <v>134</v>
      </c>
      <c r="K2247" s="1">
        <v>5</v>
      </c>
      <c r="L2247" s="1">
        <v>53</v>
      </c>
      <c r="M2247" s="1" t="s">
        <v>52</v>
      </c>
      <c r="N2247" s="1" t="s">
        <v>40</v>
      </c>
      <c r="O2247" s="1">
        <v>40</v>
      </c>
      <c r="P2247" s="35">
        <f t="shared" si="106"/>
        <v>0.4</v>
      </c>
      <c r="Q2247" s="1">
        <f t="shared" si="105"/>
        <v>0.12732395447351627</v>
      </c>
      <c r="R2247" s="1">
        <v>2.2999999999999998</v>
      </c>
      <c r="S2247" s="1">
        <v>0.35</v>
      </c>
      <c r="T2247" s="1">
        <f t="shared" si="107"/>
        <v>1.2732395447351627E-2</v>
      </c>
      <c r="U2247" s="1">
        <v>0</v>
      </c>
      <c r="V2247" s="1">
        <v>2</v>
      </c>
      <c r="W2247" s="1"/>
      <c r="X2247" s="1"/>
      <c r="Y2247" s="1"/>
      <c r="Z2247" s="1"/>
      <c r="AA2247" s="1"/>
      <c r="AB2247" s="1"/>
      <c r="AC2247" s="1" t="s">
        <v>41</v>
      </c>
      <c r="AD2247" s="1" t="s">
        <v>58</v>
      </c>
      <c r="AE2247" s="1" t="s">
        <v>40</v>
      </c>
      <c r="AF2247" s="3">
        <v>4754586.1062000003</v>
      </c>
      <c r="AG2247" s="3">
        <v>2513840.0394000001</v>
      </c>
      <c r="AH2247" s="3">
        <v>-75.230992000000001</v>
      </c>
      <c r="AI2247" s="3">
        <v>8.6436410010000007</v>
      </c>
    </row>
    <row r="2248" spans="1:35" ht="15.75" hidden="1" customHeight="1" x14ac:dyDescent="0.25">
      <c r="A2248" s="1" t="s">
        <v>138</v>
      </c>
      <c r="B2248" s="1" t="s">
        <v>139</v>
      </c>
      <c r="C2248" s="1" t="s">
        <v>140</v>
      </c>
      <c r="D2248" s="1">
        <v>44</v>
      </c>
      <c r="E2248" s="1">
        <v>1954</v>
      </c>
      <c r="F2248" s="1" t="s">
        <v>141</v>
      </c>
      <c r="G2248" s="2">
        <v>45814</v>
      </c>
      <c r="H2248" s="4" t="s">
        <v>83</v>
      </c>
      <c r="I2248" s="1" t="s">
        <v>50</v>
      </c>
      <c r="J2248" s="1" t="s">
        <v>134</v>
      </c>
      <c r="K2248" s="1">
        <v>5</v>
      </c>
      <c r="L2248" s="1">
        <v>54</v>
      </c>
      <c r="M2248" s="1" t="s">
        <v>52</v>
      </c>
      <c r="N2248" s="1" t="s">
        <v>40</v>
      </c>
      <c r="O2248" s="1">
        <v>40.5</v>
      </c>
      <c r="P2248" s="35">
        <f t="shared" si="106"/>
        <v>0.40500000000000003</v>
      </c>
      <c r="Q2248" s="1">
        <f t="shared" si="105"/>
        <v>0.12891550390443524</v>
      </c>
      <c r="R2248" s="1">
        <v>3.2</v>
      </c>
      <c r="S2248" s="1">
        <v>0.2</v>
      </c>
      <c r="T2248" s="1">
        <f t="shared" si="107"/>
        <v>1.3052694770324069E-2</v>
      </c>
      <c r="U2248" s="1">
        <v>0</v>
      </c>
      <c r="V2248" s="1">
        <v>1</v>
      </c>
      <c r="W2248" s="1"/>
      <c r="X2248" s="1"/>
      <c r="Y2248" s="1"/>
      <c r="Z2248" s="1"/>
      <c r="AA2248" s="1"/>
      <c r="AB2248" s="1"/>
      <c r="AC2248" s="1" t="s">
        <v>41</v>
      </c>
      <c r="AD2248" s="1" t="s">
        <v>58</v>
      </c>
      <c r="AE2248" s="1" t="s">
        <v>40</v>
      </c>
      <c r="AF2248" s="3">
        <v>4754585.6076999996</v>
      </c>
      <c r="AG2248" s="3">
        <v>2513848.8898999998</v>
      </c>
      <c r="AH2248" s="3">
        <v>-75.230997000000002</v>
      </c>
      <c r="AI2248" s="3">
        <v>8.6437209999999993</v>
      </c>
    </row>
    <row r="2249" spans="1:35" ht="15.75" customHeight="1" x14ac:dyDescent="0.25">
      <c r="A2249" s="1" t="s">
        <v>138</v>
      </c>
      <c r="B2249" s="1" t="s">
        <v>139</v>
      </c>
      <c r="C2249" s="1" t="s">
        <v>140</v>
      </c>
      <c r="D2249" s="1">
        <v>44</v>
      </c>
      <c r="E2249" s="1">
        <v>1955</v>
      </c>
      <c r="F2249" s="1" t="s">
        <v>141</v>
      </c>
      <c r="G2249" s="2">
        <v>45814</v>
      </c>
      <c r="H2249" s="4" t="s">
        <v>83</v>
      </c>
      <c r="I2249" s="1" t="s">
        <v>50</v>
      </c>
      <c r="J2249" s="1" t="s">
        <v>134</v>
      </c>
      <c r="K2249" s="1">
        <v>5</v>
      </c>
      <c r="L2249" s="1">
        <v>55</v>
      </c>
      <c r="M2249" s="1" t="s">
        <v>54</v>
      </c>
      <c r="N2249" s="1" t="s">
        <v>40</v>
      </c>
      <c r="O2249" s="1">
        <v>51.8</v>
      </c>
      <c r="P2249" s="35">
        <f t="shared" si="106"/>
        <v>0.51800000000000002</v>
      </c>
      <c r="Q2249" s="1">
        <f t="shared" si="105"/>
        <v>0.16488452104320359</v>
      </c>
      <c r="R2249" s="1">
        <v>4</v>
      </c>
      <c r="S2249" s="1">
        <v>1.8</v>
      </c>
      <c r="T2249" s="1">
        <f t="shared" si="107"/>
        <v>2.1352545475094863E-2</v>
      </c>
      <c r="U2249" s="1">
        <v>1</v>
      </c>
      <c r="V2249" s="1">
        <v>4</v>
      </c>
      <c r="W2249" s="1"/>
      <c r="X2249" s="1"/>
      <c r="Y2249" s="1"/>
      <c r="Z2249" s="1"/>
      <c r="AA2249" s="1"/>
      <c r="AB2249" s="1"/>
      <c r="AC2249" s="1" t="s">
        <v>41</v>
      </c>
      <c r="AD2249" s="1" t="s">
        <v>58</v>
      </c>
      <c r="AE2249" s="1" t="s">
        <v>40</v>
      </c>
      <c r="AF2249" s="3">
        <v>4754582.2160999998</v>
      </c>
      <c r="AG2249" s="3">
        <v>2513852.3382000001</v>
      </c>
      <c r="AH2249" s="3">
        <v>-75.231027999999995</v>
      </c>
      <c r="AI2249" s="3">
        <v>8.6437519999999992</v>
      </c>
    </row>
    <row r="2250" spans="1:35" ht="15.75" customHeight="1" x14ac:dyDescent="0.25">
      <c r="A2250" s="1" t="s">
        <v>138</v>
      </c>
      <c r="B2250" s="1" t="s">
        <v>139</v>
      </c>
      <c r="C2250" s="1" t="s">
        <v>140</v>
      </c>
      <c r="D2250" s="1">
        <v>44</v>
      </c>
      <c r="E2250" s="1">
        <v>1956</v>
      </c>
      <c r="F2250" s="1" t="s">
        <v>141</v>
      </c>
      <c r="G2250" s="2">
        <v>45814</v>
      </c>
      <c r="H2250" s="4" t="s">
        <v>83</v>
      </c>
      <c r="I2250" s="1" t="s">
        <v>50</v>
      </c>
      <c r="J2250" s="1" t="s">
        <v>134</v>
      </c>
      <c r="K2250" s="1">
        <v>5</v>
      </c>
      <c r="L2250" s="1">
        <v>56</v>
      </c>
      <c r="M2250" s="1" t="s">
        <v>54</v>
      </c>
      <c r="N2250" s="1" t="s">
        <v>40</v>
      </c>
      <c r="O2250" s="1">
        <v>52.5</v>
      </c>
      <c r="P2250" s="35">
        <f t="shared" si="106"/>
        <v>0.52500000000000002</v>
      </c>
      <c r="Q2250" s="1">
        <f t="shared" si="105"/>
        <v>0.16711269024649011</v>
      </c>
      <c r="R2250" s="1">
        <v>5</v>
      </c>
      <c r="S2250" s="1">
        <v>2.4</v>
      </c>
      <c r="T2250" s="1">
        <f t="shared" si="107"/>
        <v>2.1933540594851829E-2</v>
      </c>
      <c r="U2250" s="1">
        <v>2</v>
      </c>
      <c r="V2250" s="1">
        <v>5</v>
      </c>
      <c r="W2250" s="1"/>
      <c r="X2250" s="1"/>
      <c r="Y2250" s="1"/>
      <c r="Z2250" s="1"/>
      <c r="AA2250" s="1"/>
      <c r="AB2250" s="1"/>
      <c r="AC2250" s="1" t="s">
        <v>41</v>
      </c>
      <c r="AD2250" s="1" t="s">
        <v>58</v>
      </c>
      <c r="AE2250" s="1" t="s">
        <v>40</v>
      </c>
      <c r="AF2250" s="3">
        <v>4754589.8934000004</v>
      </c>
      <c r="AG2250" s="3">
        <v>2513847.7588999998</v>
      </c>
      <c r="AH2250" s="3">
        <v>-75.230958000000001</v>
      </c>
      <c r="AI2250" s="3">
        <v>8.6437110009999998</v>
      </c>
    </row>
    <row r="2251" spans="1:35" ht="15.75" hidden="1" customHeight="1" x14ac:dyDescent="0.25">
      <c r="A2251" s="1" t="s">
        <v>138</v>
      </c>
      <c r="B2251" s="1" t="s">
        <v>139</v>
      </c>
      <c r="C2251" s="1" t="s">
        <v>140</v>
      </c>
      <c r="D2251" s="1">
        <v>44</v>
      </c>
      <c r="E2251" s="1">
        <v>1957</v>
      </c>
      <c r="F2251" s="1" t="s">
        <v>141</v>
      </c>
      <c r="G2251" s="2">
        <v>45814</v>
      </c>
      <c r="H2251" s="4" t="s">
        <v>83</v>
      </c>
      <c r="I2251" s="1" t="s">
        <v>50</v>
      </c>
      <c r="J2251" s="1" t="s">
        <v>134</v>
      </c>
      <c r="K2251" s="1">
        <v>5</v>
      </c>
      <c r="L2251" s="1">
        <v>57</v>
      </c>
      <c r="M2251" s="1" t="s">
        <v>52</v>
      </c>
      <c r="N2251" s="1" t="s">
        <v>40</v>
      </c>
      <c r="O2251" s="1">
        <v>32</v>
      </c>
      <c r="P2251" s="35">
        <f t="shared" si="106"/>
        <v>0.32</v>
      </c>
      <c r="Q2251" s="1">
        <f t="shared" si="105"/>
        <v>0.10185916357881303</v>
      </c>
      <c r="R2251" s="1">
        <v>1.9</v>
      </c>
      <c r="S2251" s="1">
        <v>0.3</v>
      </c>
      <c r="T2251" s="1">
        <f t="shared" si="107"/>
        <v>8.148733086305043E-3</v>
      </c>
      <c r="U2251" s="1">
        <v>0</v>
      </c>
      <c r="V2251" s="1">
        <v>1</v>
      </c>
      <c r="W2251" s="1"/>
      <c r="X2251" s="1"/>
      <c r="Y2251" s="1"/>
      <c r="Z2251" s="1"/>
      <c r="AA2251" s="1"/>
      <c r="AB2251" s="1"/>
      <c r="AC2251" s="1" t="s">
        <v>41</v>
      </c>
      <c r="AD2251" s="1" t="s">
        <v>58</v>
      </c>
      <c r="AE2251" s="1" t="s">
        <v>40</v>
      </c>
      <c r="AF2251" s="3">
        <v>4754588.2504000003</v>
      </c>
      <c r="AG2251" s="3">
        <v>2513849.0956000001</v>
      </c>
      <c r="AH2251" s="3">
        <v>-75.230973000000006</v>
      </c>
      <c r="AI2251" s="3">
        <v>8.6437229999999996</v>
      </c>
    </row>
    <row r="2252" spans="1:35" ht="15.75" hidden="1" customHeight="1" x14ac:dyDescent="0.25">
      <c r="A2252" s="1" t="s">
        <v>138</v>
      </c>
      <c r="B2252" s="1" t="s">
        <v>139</v>
      </c>
      <c r="C2252" s="1" t="s">
        <v>140</v>
      </c>
      <c r="D2252" s="1">
        <v>44</v>
      </c>
      <c r="E2252" s="1">
        <v>1958</v>
      </c>
      <c r="F2252" s="1" t="s">
        <v>141</v>
      </c>
      <c r="G2252" s="2">
        <v>45814</v>
      </c>
      <c r="H2252" s="4" t="s">
        <v>83</v>
      </c>
      <c r="I2252" s="1" t="s">
        <v>50</v>
      </c>
      <c r="J2252" s="1" t="s">
        <v>134</v>
      </c>
      <c r="K2252" s="1">
        <v>5</v>
      </c>
      <c r="L2252" s="1">
        <v>58</v>
      </c>
      <c r="M2252" s="1" t="s">
        <v>43</v>
      </c>
      <c r="N2252" s="1" t="s">
        <v>40</v>
      </c>
      <c r="O2252" s="1">
        <v>49</v>
      </c>
      <c r="P2252" s="35">
        <f t="shared" si="106"/>
        <v>0.49</v>
      </c>
      <c r="Q2252" s="1">
        <f t="shared" si="105"/>
        <v>0.15597184423005744</v>
      </c>
      <c r="R2252" s="1">
        <v>5.8</v>
      </c>
      <c r="S2252" s="1">
        <v>3.5</v>
      </c>
      <c r="T2252" s="1">
        <f t="shared" si="107"/>
        <v>1.9106550918182037E-2</v>
      </c>
      <c r="U2252" s="1">
        <v>0</v>
      </c>
      <c r="V2252" s="1">
        <v>3</v>
      </c>
      <c r="W2252" s="1">
        <v>0</v>
      </c>
      <c r="X2252" s="1">
        <v>0</v>
      </c>
      <c r="Y2252" s="1">
        <v>0</v>
      </c>
      <c r="Z2252" s="1">
        <v>0</v>
      </c>
      <c r="AA2252" s="1">
        <v>0</v>
      </c>
      <c r="AB2252" s="1">
        <v>0</v>
      </c>
      <c r="AC2252" s="1" t="s">
        <v>41</v>
      </c>
      <c r="AD2252" s="1" t="s">
        <v>58</v>
      </c>
      <c r="AE2252" s="1" t="s">
        <v>40</v>
      </c>
      <c r="AF2252" s="3">
        <v>4754592.6486999998</v>
      </c>
      <c r="AG2252" s="3">
        <v>2513848.4062999999</v>
      </c>
      <c r="AH2252" s="3">
        <v>-75.230932999999993</v>
      </c>
      <c r="AI2252" s="3">
        <v>8.6437170000000005</v>
      </c>
    </row>
    <row r="2253" spans="1:35" ht="15.75" customHeight="1" x14ac:dyDescent="0.25">
      <c r="A2253" s="1" t="s">
        <v>138</v>
      </c>
      <c r="B2253" s="1" t="s">
        <v>139</v>
      </c>
      <c r="C2253" s="1" t="s">
        <v>140</v>
      </c>
      <c r="D2253" s="1">
        <v>44</v>
      </c>
      <c r="E2253" s="1">
        <v>1959</v>
      </c>
      <c r="F2253" s="1" t="s">
        <v>141</v>
      </c>
      <c r="G2253" s="2">
        <v>45814</v>
      </c>
      <c r="H2253" s="4" t="s">
        <v>83</v>
      </c>
      <c r="I2253" s="1" t="s">
        <v>50</v>
      </c>
      <c r="J2253" s="1" t="s">
        <v>134</v>
      </c>
      <c r="K2253" s="1">
        <v>5</v>
      </c>
      <c r="L2253" s="1">
        <v>59</v>
      </c>
      <c r="M2253" s="1" t="s">
        <v>39</v>
      </c>
      <c r="N2253" s="1" t="s">
        <v>40</v>
      </c>
      <c r="O2253" s="1">
        <v>55.8</v>
      </c>
      <c r="P2253" s="35">
        <f t="shared" si="106"/>
        <v>0.55799999999999994</v>
      </c>
      <c r="Q2253" s="1">
        <f t="shared" si="105"/>
        <v>0.17761691649055519</v>
      </c>
      <c r="R2253" s="1">
        <v>8.8000000000000007</v>
      </c>
      <c r="S2253" s="1">
        <v>6.5</v>
      </c>
      <c r="T2253" s="1">
        <f t="shared" si="107"/>
        <v>2.4777559850432448E-2</v>
      </c>
      <c r="U2253" s="1">
        <v>2</v>
      </c>
      <c r="V2253" s="1">
        <v>5</v>
      </c>
      <c r="W2253" s="1">
        <v>2</v>
      </c>
      <c r="X2253" s="1">
        <v>0</v>
      </c>
      <c r="Y2253" s="1">
        <v>1</v>
      </c>
      <c r="Z2253" s="1">
        <v>0</v>
      </c>
      <c r="AA2253" s="1">
        <v>0</v>
      </c>
      <c r="AB2253" s="1">
        <v>0</v>
      </c>
      <c r="AC2253" s="1" t="s">
        <v>41</v>
      </c>
      <c r="AD2253" s="1" t="s">
        <v>58</v>
      </c>
      <c r="AE2253" s="1" t="s">
        <v>40</v>
      </c>
      <c r="AF2253" s="3">
        <v>4754595.1656999998</v>
      </c>
      <c r="AG2253" s="3">
        <v>2513845.9585000002</v>
      </c>
      <c r="AH2253" s="3">
        <v>-75.230909999999994</v>
      </c>
      <c r="AI2253" s="3">
        <v>8.6436950009999993</v>
      </c>
    </row>
    <row r="2254" spans="1:35" ht="15.75" hidden="1" customHeight="1" x14ac:dyDescent="0.25">
      <c r="A2254" s="1" t="s">
        <v>138</v>
      </c>
      <c r="B2254" s="1" t="s">
        <v>139</v>
      </c>
      <c r="C2254" s="1" t="s">
        <v>140</v>
      </c>
      <c r="D2254" s="1">
        <v>44</v>
      </c>
      <c r="E2254" s="1" t="s">
        <v>40</v>
      </c>
      <c r="F2254" s="1" t="s">
        <v>141</v>
      </c>
      <c r="G2254" s="2">
        <v>45814</v>
      </c>
      <c r="H2254" s="4" t="s">
        <v>83</v>
      </c>
      <c r="I2254" s="1" t="s">
        <v>50</v>
      </c>
      <c r="J2254" s="1" t="s">
        <v>134</v>
      </c>
      <c r="K2254" s="1">
        <v>5</v>
      </c>
      <c r="L2254" s="1">
        <v>60</v>
      </c>
      <c r="M2254" s="1" t="s">
        <v>44</v>
      </c>
      <c r="N2254" s="1">
        <v>24</v>
      </c>
      <c r="O2254" s="1" t="s">
        <v>40</v>
      </c>
      <c r="P2254" s="35"/>
      <c r="Q2254" s="1"/>
      <c r="R2254" s="1">
        <v>0.9</v>
      </c>
      <c r="S2254" s="1" t="s">
        <v>40</v>
      </c>
      <c r="T2254" s="1">
        <f t="shared" si="107"/>
        <v>0</v>
      </c>
      <c r="U2254" s="1" t="s">
        <v>40</v>
      </c>
      <c r="V2254" s="1" t="s">
        <v>40</v>
      </c>
      <c r="W2254" s="1"/>
      <c r="X2254" s="1"/>
      <c r="Y2254" s="1"/>
      <c r="Z2254" s="1"/>
      <c r="AA2254" s="1"/>
      <c r="AB2254" s="1"/>
      <c r="AC2254" s="1" t="s">
        <v>41</v>
      </c>
      <c r="AD2254" s="1" t="s">
        <v>58</v>
      </c>
      <c r="AE2254" s="1" t="s">
        <v>40</v>
      </c>
    </row>
    <row r="2255" spans="1:35" ht="15.75" hidden="1" customHeight="1" x14ac:dyDescent="0.25">
      <c r="A2255" s="1" t="s">
        <v>138</v>
      </c>
      <c r="B2255" s="1" t="s">
        <v>139</v>
      </c>
      <c r="C2255" s="1" t="s">
        <v>140</v>
      </c>
      <c r="D2255" s="1">
        <v>44</v>
      </c>
      <c r="E2255" s="1" t="s">
        <v>40</v>
      </c>
      <c r="F2255" s="1" t="s">
        <v>141</v>
      </c>
      <c r="G2255" s="2">
        <v>45814</v>
      </c>
      <c r="H2255" s="4" t="s">
        <v>83</v>
      </c>
      <c r="I2255" s="1" t="s">
        <v>50</v>
      </c>
      <c r="J2255" s="1" t="s">
        <v>134</v>
      </c>
      <c r="K2255" s="1">
        <v>5</v>
      </c>
      <c r="L2255" s="1">
        <v>61</v>
      </c>
      <c r="M2255" s="1" t="s">
        <v>46</v>
      </c>
      <c r="N2255" s="1">
        <v>3</v>
      </c>
      <c r="O2255" s="1" t="s">
        <v>40</v>
      </c>
      <c r="P2255" s="35"/>
      <c r="Q2255" s="1"/>
      <c r="R2255" s="1">
        <v>0.35</v>
      </c>
      <c r="S2255" s="1" t="s">
        <v>40</v>
      </c>
      <c r="T2255" s="1">
        <f t="shared" si="107"/>
        <v>0</v>
      </c>
      <c r="U2255" s="1" t="s">
        <v>40</v>
      </c>
      <c r="V2255" s="1" t="s">
        <v>40</v>
      </c>
      <c r="W2255" s="1"/>
      <c r="X2255" s="1"/>
      <c r="Y2255" s="1"/>
      <c r="Z2255" s="1"/>
      <c r="AA2255" s="1"/>
      <c r="AB2255" s="1"/>
      <c r="AC2255" s="1" t="s">
        <v>41</v>
      </c>
      <c r="AD2255" s="1" t="s">
        <v>58</v>
      </c>
      <c r="AE2255" s="1" t="s">
        <v>40</v>
      </c>
    </row>
    <row r="2256" spans="1:35" ht="15.75" hidden="1" customHeight="1" x14ac:dyDescent="0.25">
      <c r="A2256" s="1" t="s">
        <v>138</v>
      </c>
      <c r="B2256" s="1" t="s">
        <v>139</v>
      </c>
      <c r="C2256" s="1" t="s">
        <v>140</v>
      </c>
      <c r="D2256" s="1">
        <v>44</v>
      </c>
      <c r="E2256" s="1" t="s">
        <v>40</v>
      </c>
      <c r="F2256" s="1" t="s">
        <v>141</v>
      </c>
      <c r="G2256" s="2">
        <v>45814</v>
      </c>
      <c r="H2256" s="4" t="s">
        <v>83</v>
      </c>
      <c r="I2256" s="1" t="s">
        <v>50</v>
      </c>
      <c r="J2256" s="1" t="s">
        <v>134</v>
      </c>
      <c r="K2256" s="1">
        <v>5</v>
      </c>
      <c r="L2256" s="1">
        <v>62</v>
      </c>
      <c r="M2256" s="1" t="s">
        <v>47</v>
      </c>
      <c r="N2256" s="1">
        <v>28</v>
      </c>
      <c r="O2256" s="1" t="s">
        <v>40</v>
      </c>
      <c r="P2256" s="35"/>
      <c r="Q2256" s="1"/>
      <c r="R2256" s="1">
        <v>0.15</v>
      </c>
      <c r="S2256" s="1" t="s">
        <v>40</v>
      </c>
      <c r="T2256" s="1">
        <f t="shared" si="107"/>
        <v>0</v>
      </c>
      <c r="U2256" s="1" t="s">
        <v>40</v>
      </c>
      <c r="V2256" s="1" t="s">
        <v>40</v>
      </c>
      <c r="W2256" s="1"/>
      <c r="X2256" s="1"/>
      <c r="Y2256" s="1"/>
      <c r="Z2256" s="1"/>
      <c r="AA2256" s="1"/>
      <c r="AB2256" s="1"/>
      <c r="AC2256" s="1" t="s">
        <v>41</v>
      </c>
      <c r="AD2256" s="1" t="s">
        <v>58</v>
      </c>
      <c r="AE2256" s="1" t="s">
        <v>40</v>
      </c>
    </row>
    <row r="2257" spans="1:35" ht="15.75" customHeight="1" x14ac:dyDescent="0.25">
      <c r="A2257" s="1" t="s">
        <v>138</v>
      </c>
      <c r="B2257" s="1" t="s">
        <v>139</v>
      </c>
      <c r="C2257" s="1" t="s">
        <v>140</v>
      </c>
      <c r="D2257" s="1">
        <v>44</v>
      </c>
      <c r="E2257" s="1">
        <v>1960</v>
      </c>
      <c r="F2257" s="1" t="s">
        <v>141</v>
      </c>
      <c r="G2257" s="2">
        <v>45814</v>
      </c>
      <c r="H2257" s="4" t="s">
        <v>83</v>
      </c>
      <c r="I2257" s="1" t="s">
        <v>50</v>
      </c>
      <c r="J2257" s="1" t="s">
        <v>134</v>
      </c>
      <c r="K2257" s="1">
        <v>6</v>
      </c>
      <c r="L2257" s="1">
        <v>63</v>
      </c>
      <c r="M2257" s="1" t="s">
        <v>43</v>
      </c>
      <c r="N2257" s="1" t="s">
        <v>40</v>
      </c>
      <c r="O2257" s="1">
        <v>48.8</v>
      </c>
      <c r="P2257" s="35">
        <f t="shared" si="106"/>
        <v>0.48799999999999999</v>
      </c>
      <c r="Q2257" s="1">
        <f t="shared" si="105"/>
        <v>0.15533522445768985</v>
      </c>
      <c r="R2257" s="1">
        <v>6.6</v>
      </c>
      <c r="S2257" s="1">
        <v>4.5</v>
      </c>
      <c r="T2257" s="1">
        <f t="shared" si="107"/>
        <v>1.895089738383816E-2</v>
      </c>
      <c r="U2257" s="1">
        <v>1</v>
      </c>
      <c r="V2257" s="1">
        <v>4</v>
      </c>
      <c r="W2257" s="1">
        <v>0</v>
      </c>
      <c r="X2257" s="1">
        <v>0</v>
      </c>
      <c r="Y2257" s="1">
        <v>0</v>
      </c>
      <c r="Z2257" s="1">
        <v>0</v>
      </c>
      <c r="AA2257" s="1">
        <v>0</v>
      </c>
      <c r="AB2257" s="1">
        <v>0</v>
      </c>
      <c r="AC2257" s="1" t="s">
        <v>41</v>
      </c>
      <c r="AD2257" s="1" t="s">
        <v>58</v>
      </c>
      <c r="AE2257" s="1" t="s">
        <v>40</v>
      </c>
      <c r="AF2257" s="3">
        <v>4754598.2026000004</v>
      </c>
      <c r="AG2257" s="3">
        <v>2513838.3095999998</v>
      </c>
      <c r="AH2257" s="3">
        <v>-75.230881999999994</v>
      </c>
      <c r="AI2257" s="3">
        <v>8.6436259999999994</v>
      </c>
    </row>
    <row r="2258" spans="1:35" ht="15.75" hidden="1" customHeight="1" x14ac:dyDescent="0.25">
      <c r="A2258" s="1" t="s">
        <v>138</v>
      </c>
      <c r="B2258" s="1" t="s">
        <v>139</v>
      </c>
      <c r="C2258" s="1" t="s">
        <v>140</v>
      </c>
      <c r="D2258" s="1">
        <v>44</v>
      </c>
      <c r="E2258" s="1">
        <v>1961</v>
      </c>
      <c r="F2258" s="1" t="s">
        <v>141</v>
      </c>
      <c r="G2258" s="2">
        <v>45814</v>
      </c>
      <c r="H2258" s="4" t="s">
        <v>83</v>
      </c>
      <c r="I2258" s="1" t="s">
        <v>50</v>
      </c>
      <c r="J2258" s="1" t="s">
        <v>134</v>
      </c>
      <c r="K2258" s="1">
        <v>6</v>
      </c>
      <c r="L2258" s="1">
        <v>64</v>
      </c>
      <c r="M2258" s="1" t="s">
        <v>56</v>
      </c>
      <c r="N2258" s="1" t="s">
        <v>40</v>
      </c>
      <c r="O2258" s="1">
        <v>56</v>
      </c>
      <c r="P2258" s="35">
        <f t="shared" si="106"/>
        <v>0.56000000000000005</v>
      </c>
      <c r="Q2258" s="1">
        <f t="shared" si="105"/>
        <v>0.17825353626292281</v>
      </c>
      <c r="R2258" s="1">
        <v>3.5</v>
      </c>
      <c r="S2258" s="1">
        <v>0.75</v>
      </c>
      <c r="T2258" s="1">
        <f t="shared" si="107"/>
        <v>2.4955495076809196E-2</v>
      </c>
      <c r="U2258" s="1">
        <v>0</v>
      </c>
      <c r="V2258" s="1">
        <v>2</v>
      </c>
      <c r="W2258" s="1"/>
      <c r="X2258" s="1"/>
      <c r="Y2258" s="1"/>
      <c r="Z2258" s="1"/>
      <c r="AA2258" s="1"/>
      <c r="AB2258" s="1"/>
      <c r="AC2258" s="1" t="s">
        <v>41</v>
      </c>
      <c r="AD2258" s="1" t="s">
        <v>58</v>
      </c>
      <c r="AE2258" s="1" t="s">
        <v>40</v>
      </c>
      <c r="AF2258" s="3">
        <v>4754592.6494000005</v>
      </c>
      <c r="AG2258" s="3">
        <v>2513848.5169000002</v>
      </c>
      <c r="AH2258" s="3">
        <v>-75.230932999999993</v>
      </c>
      <c r="AI2258" s="3">
        <v>8.6437179999999998</v>
      </c>
    </row>
    <row r="2259" spans="1:35" ht="15.75" hidden="1" customHeight="1" x14ac:dyDescent="0.25">
      <c r="A2259" s="1" t="s">
        <v>138</v>
      </c>
      <c r="B2259" s="1" t="s">
        <v>139</v>
      </c>
      <c r="C2259" s="1" t="s">
        <v>140</v>
      </c>
      <c r="D2259" s="1">
        <v>44</v>
      </c>
      <c r="E2259" s="1" t="s">
        <v>40</v>
      </c>
      <c r="F2259" s="1" t="s">
        <v>141</v>
      </c>
      <c r="G2259" s="2">
        <v>45814</v>
      </c>
      <c r="H2259" s="4" t="s">
        <v>83</v>
      </c>
      <c r="I2259" s="1" t="s">
        <v>50</v>
      </c>
      <c r="J2259" s="1" t="s">
        <v>134</v>
      </c>
      <c r="K2259" s="1">
        <v>6</v>
      </c>
      <c r="L2259" s="1">
        <v>65</v>
      </c>
      <c r="M2259" s="1" t="s">
        <v>44</v>
      </c>
      <c r="N2259" s="1">
        <v>19</v>
      </c>
      <c r="O2259" s="1" t="s">
        <v>40</v>
      </c>
      <c r="P2259" s="35"/>
      <c r="Q2259" s="1"/>
      <c r="R2259" s="1">
        <v>0.8</v>
      </c>
      <c r="S2259" s="1" t="s">
        <v>40</v>
      </c>
      <c r="T2259" s="1">
        <f t="shared" si="107"/>
        <v>0</v>
      </c>
      <c r="U2259" s="1" t="s">
        <v>40</v>
      </c>
      <c r="V2259" s="1" t="s">
        <v>40</v>
      </c>
      <c r="W2259" s="1"/>
      <c r="X2259" s="1"/>
      <c r="Y2259" s="1"/>
      <c r="Z2259" s="1"/>
      <c r="AA2259" s="1"/>
      <c r="AB2259" s="1"/>
      <c r="AC2259" s="1" t="s">
        <v>41</v>
      </c>
      <c r="AD2259" s="1" t="s">
        <v>58</v>
      </c>
      <c r="AE2259" s="1" t="s">
        <v>40</v>
      </c>
    </row>
    <row r="2260" spans="1:35" ht="15.75" hidden="1" customHeight="1" x14ac:dyDescent="0.25">
      <c r="A2260" s="1" t="s">
        <v>138</v>
      </c>
      <c r="B2260" s="1" t="s">
        <v>139</v>
      </c>
      <c r="C2260" s="1" t="s">
        <v>140</v>
      </c>
      <c r="D2260" s="1">
        <v>44</v>
      </c>
      <c r="E2260" s="1" t="s">
        <v>40</v>
      </c>
      <c r="F2260" s="1" t="s">
        <v>141</v>
      </c>
      <c r="G2260" s="2">
        <v>45814</v>
      </c>
      <c r="H2260" s="4" t="s">
        <v>83</v>
      </c>
      <c r="I2260" s="1" t="s">
        <v>50</v>
      </c>
      <c r="J2260" s="1" t="s">
        <v>134</v>
      </c>
      <c r="K2260" s="1">
        <v>6</v>
      </c>
      <c r="L2260" s="1">
        <v>66</v>
      </c>
      <c r="M2260" s="1" t="s">
        <v>46</v>
      </c>
      <c r="N2260" s="1">
        <v>7</v>
      </c>
      <c r="O2260" s="1" t="s">
        <v>40</v>
      </c>
      <c r="P2260" s="35"/>
      <c r="Q2260" s="1"/>
      <c r="R2260" s="1">
        <v>0.35</v>
      </c>
      <c r="S2260" s="1" t="s">
        <v>40</v>
      </c>
      <c r="T2260" s="1">
        <f t="shared" si="107"/>
        <v>0</v>
      </c>
      <c r="U2260" s="1" t="s">
        <v>40</v>
      </c>
      <c r="V2260" s="1" t="s">
        <v>40</v>
      </c>
      <c r="W2260" s="1"/>
      <c r="X2260" s="1"/>
      <c r="Y2260" s="1"/>
      <c r="Z2260" s="1"/>
      <c r="AA2260" s="1"/>
      <c r="AB2260" s="1"/>
      <c r="AC2260" s="1" t="s">
        <v>41</v>
      </c>
      <c r="AD2260" s="1" t="s">
        <v>58</v>
      </c>
      <c r="AE2260" s="1" t="s">
        <v>40</v>
      </c>
    </row>
    <row r="2261" spans="1:35" ht="15.75" hidden="1" customHeight="1" x14ac:dyDescent="0.25">
      <c r="A2261" s="1" t="s">
        <v>138</v>
      </c>
      <c r="B2261" s="1" t="s">
        <v>139</v>
      </c>
      <c r="C2261" s="1" t="s">
        <v>140</v>
      </c>
      <c r="D2261" s="1">
        <v>44</v>
      </c>
      <c r="E2261" s="1" t="s">
        <v>40</v>
      </c>
      <c r="F2261" s="1" t="s">
        <v>141</v>
      </c>
      <c r="G2261" s="2">
        <v>45814</v>
      </c>
      <c r="H2261" s="4" t="s">
        <v>83</v>
      </c>
      <c r="I2261" s="1" t="s">
        <v>50</v>
      </c>
      <c r="J2261" s="1" t="s">
        <v>134</v>
      </c>
      <c r="K2261" s="1">
        <v>6</v>
      </c>
      <c r="L2261" s="1">
        <v>67</v>
      </c>
      <c r="M2261" s="1" t="s">
        <v>47</v>
      </c>
      <c r="N2261" s="1">
        <v>38</v>
      </c>
      <c r="O2261" s="1" t="s">
        <v>40</v>
      </c>
      <c r="P2261" s="35"/>
      <c r="Q2261" s="1"/>
      <c r="R2261" s="1">
        <v>0.15</v>
      </c>
      <c r="S2261" s="1" t="s">
        <v>40</v>
      </c>
      <c r="T2261" s="1">
        <f t="shared" si="107"/>
        <v>0</v>
      </c>
      <c r="U2261" s="1" t="s">
        <v>40</v>
      </c>
      <c r="V2261" s="1" t="s">
        <v>40</v>
      </c>
      <c r="W2261" s="1"/>
      <c r="X2261" s="1"/>
      <c r="Y2261" s="1"/>
      <c r="Z2261" s="1"/>
      <c r="AA2261" s="1"/>
      <c r="AB2261" s="1"/>
      <c r="AC2261" s="1" t="s">
        <v>41</v>
      </c>
      <c r="AD2261" s="1" t="s">
        <v>58</v>
      </c>
      <c r="AE2261" s="1" t="s">
        <v>40</v>
      </c>
    </row>
    <row r="2262" spans="1:35" ht="15.75" hidden="1" customHeight="1" x14ac:dyDescent="0.25">
      <c r="A2262" s="1" t="s">
        <v>138</v>
      </c>
      <c r="B2262" s="1" t="s">
        <v>139</v>
      </c>
      <c r="C2262" s="1" t="s">
        <v>140</v>
      </c>
      <c r="D2262" s="1">
        <v>44</v>
      </c>
      <c r="E2262" s="1">
        <v>1962</v>
      </c>
      <c r="F2262" s="1" t="s">
        <v>141</v>
      </c>
      <c r="G2262" s="2">
        <v>45814</v>
      </c>
      <c r="H2262" s="4" t="s">
        <v>83</v>
      </c>
      <c r="I2262" s="1" t="s">
        <v>50</v>
      </c>
      <c r="J2262" s="1" t="s">
        <v>134</v>
      </c>
      <c r="K2262" s="1">
        <v>7</v>
      </c>
      <c r="L2262" s="1">
        <v>68</v>
      </c>
      <c r="M2262" s="1" t="s">
        <v>52</v>
      </c>
      <c r="N2262" s="1" t="s">
        <v>40</v>
      </c>
      <c r="O2262" s="1">
        <v>36</v>
      </c>
      <c r="P2262" s="35">
        <f t="shared" si="106"/>
        <v>0.36</v>
      </c>
      <c r="Q2262" s="1">
        <f t="shared" si="105"/>
        <v>0.11459155902616464</v>
      </c>
      <c r="R2262" s="1">
        <v>2</v>
      </c>
      <c r="S2262" s="1">
        <v>0.25</v>
      </c>
      <c r="T2262" s="1">
        <f t="shared" si="107"/>
        <v>1.0313240312354817E-2</v>
      </c>
      <c r="U2262" s="1">
        <v>0</v>
      </c>
      <c r="V2262" s="1">
        <v>1</v>
      </c>
      <c r="W2262" s="1"/>
      <c r="X2262" s="1"/>
      <c r="Y2262" s="1"/>
      <c r="Z2262" s="1"/>
      <c r="AA2262" s="1"/>
      <c r="AB2262" s="1"/>
      <c r="AC2262" s="1" t="s">
        <v>41</v>
      </c>
      <c r="AD2262" s="1" t="s">
        <v>58</v>
      </c>
      <c r="AE2262" s="1" t="s">
        <v>40</v>
      </c>
      <c r="AF2262" s="3">
        <v>4754601.2240000004</v>
      </c>
      <c r="AG2262" s="3">
        <v>2513846.8078000001</v>
      </c>
      <c r="AH2262" s="3">
        <v>-75.230855000000005</v>
      </c>
      <c r="AI2262" s="3">
        <v>8.6437030010000004</v>
      </c>
    </row>
    <row r="2263" spans="1:35" ht="15.75" hidden="1" customHeight="1" x14ac:dyDescent="0.25">
      <c r="A2263" s="1" t="s">
        <v>138</v>
      </c>
      <c r="B2263" s="1" t="s">
        <v>139</v>
      </c>
      <c r="C2263" s="1" t="s">
        <v>140</v>
      </c>
      <c r="D2263" s="1">
        <v>44</v>
      </c>
      <c r="E2263" s="1">
        <v>1963</v>
      </c>
      <c r="F2263" s="1" t="s">
        <v>141</v>
      </c>
      <c r="G2263" s="2">
        <v>45814</v>
      </c>
      <c r="H2263" s="4" t="s">
        <v>83</v>
      </c>
      <c r="I2263" s="1" t="s">
        <v>50</v>
      </c>
      <c r="J2263" s="1" t="s">
        <v>134</v>
      </c>
      <c r="K2263" s="1">
        <v>7</v>
      </c>
      <c r="L2263" s="1">
        <v>69</v>
      </c>
      <c r="M2263" s="1" t="s">
        <v>56</v>
      </c>
      <c r="N2263" s="1" t="s">
        <v>40</v>
      </c>
      <c r="O2263" s="1">
        <v>32</v>
      </c>
      <c r="P2263" s="35">
        <f t="shared" si="106"/>
        <v>0.32</v>
      </c>
      <c r="Q2263" s="1">
        <f t="shared" si="105"/>
        <v>0.10185916357881303</v>
      </c>
      <c r="R2263" s="1">
        <v>2.2000000000000002</v>
      </c>
      <c r="S2263" s="1">
        <v>0.6</v>
      </c>
      <c r="T2263" s="1">
        <f t="shared" si="107"/>
        <v>8.148733086305043E-3</v>
      </c>
      <c r="U2263" s="1">
        <v>0</v>
      </c>
      <c r="V2263" s="1">
        <v>2</v>
      </c>
      <c r="W2263" s="1"/>
      <c r="X2263" s="1"/>
      <c r="Y2263" s="1"/>
      <c r="Z2263" s="1"/>
      <c r="AA2263" s="1"/>
      <c r="AB2263" s="1"/>
      <c r="AC2263" s="1" t="s">
        <v>41</v>
      </c>
      <c r="AD2263" s="1" t="s">
        <v>58</v>
      </c>
      <c r="AE2263" s="1" t="s">
        <v>40</v>
      </c>
      <c r="AF2263" s="3">
        <v>4754601.9018000001</v>
      </c>
      <c r="AG2263" s="3">
        <v>2513849.7899000002</v>
      </c>
      <c r="AH2263" s="3">
        <v>-75.230849000000006</v>
      </c>
      <c r="AI2263" s="3">
        <v>8.6437300009999998</v>
      </c>
    </row>
    <row r="2264" spans="1:35" ht="15.75" hidden="1" customHeight="1" x14ac:dyDescent="0.25">
      <c r="A2264" s="1" t="s">
        <v>138</v>
      </c>
      <c r="B2264" s="1" t="s">
        <v>139</v>
      </c>
      <c r="C2264" s="1" t="s">
        <v>140</v>
      </c>
      <c r="D2264" s="1">
        <v>44</v>
      </c>
      <c r="E2264" s="1">
        <v>1964</v>
      </c>
      <c r="F2264" s="1" t="s">
        <v>141</v>
      </c>
      <c r="G2264" s="2">
        <v>45814</v>
      </c>
      <c r="H2264" s="4" t="s">
        <v>83</v>
      </c>
      <c r="I2264" s="1" t="s">
        <v>50</v>
      </c>
      <c r="J2264" s="1" t="s">
        <v>134</v>
      </c>
      <c r="K2264" s="1">
        <v>7</v>
      </c>
      <c r="L2264" s="1">
        <v>70</v>
      </c>
      <c r="M2264" s="1" t="s">
        <v>56</v>
      </c>
      <c r="N2264" s="1" t="s">
        <v>40</v>
      </c>
      <c r="O2264" s="1">
        <v>59</v>
      </c>
      <c r="P2264" s="35">
        <f t="shared" si="106"/>
        <v>0.59</v>
      </c>
      <c r="Q2264" s="1">
        <f t="shared" si="105"/>
        <v>0.18780283284843649</v>
      </c>
      <c r="R2264" s="1">
        <v>3.2</v>
      </c>
      <c r="S2264" s="1">
        <v>0.6</v>
      </c>
      <c r="T2264" s="1">
        <f t="shared" si="107"/>
        <v>2.770091784514438E-2</v>
      </c>
      <c r="U2264" s="1">
        <v>0</v>
      </c>
      <c r="V2264" s="1">
        <v>2</v>
      </c>
      <c r="W2264" s="1"/>
      <c r="X2264" s="1"/>
      <c r="Y2264" s="1"/>
      <c r="Z2264" s="1"/>
      <c r="AA2264" s="1"/>
      <c r="AB2264" s="1"/>
      <c r="AC2264" s="1" t="s">
        <v>41</v>
      </c>
      <c r="AD2264" s="1" t="s">
        <v>58</v>
      </c>
      <c r="AE2264" s="1" t="s">
        <v>40</v>
      </c>
      <c r="AF2264" s="3">
        <v>4754600.3656000001</v>
      </c>
      <c r="AG2264" s="3">
        <v>2513850.5729999999</v>
      </c>
      <c r="AH2264" s="3">
        <v>-75.230862999999999</v>
      </c>
      <c r="AI2264" s="3">
        <v>8.6437369999999998</v>
      </c>
    </row>
    <row r="2265" spans="1:35" ht="15.75" hidden="1" customHeight="1" x14ac:dyDescent="0.25">
      <c r="A2265" s="1" t="s">
        <v>138</v>
      </c>
      <c r="B2265" s="1" t="s">
        <v>139</v>
      </c>
      <c r="C2265" s="1" t="s">
        <v>140</v>
      </c>
      <c r="D2265" s="1">
        <v>44</v>
      </c>
      <c r="E2265" s="1">
        <v>1965</v>
      </c>
      <c r="F2265" s="1" t="s">
        <v>141</v>
      </c>
      <c r="G2265" s="2">
        <v>45814</v>
      </c>
      <c r="H2265" s="4" t="s">
        <v>83</v>
      </c>
      <c r="I2265" s="1" t="s">
        <v>50</v>
      </c>
      <c r="J2265" s="1" t="s">
        <v>134</v>
      </c>
      <c r="K2265" s="1">
        <v>7</v>
      </c>
      <c r="L2265" s="1">
        <v>71</v>
      </c>
      <c r="M2265" s="1" t="s">
        <v>52</v>
      </c>
      <c r="N2265" s="1" t="s">
        <v>40</v>
      </c>
      <c r="O2265" s="1">
        <v>34.4</v>
      </c>
      <c r="P2265" s="35">
        <f t="shared" si="106"/>
        <v>0.34399999999999997</v>
      </c>
      <c r="Q2265" s="1">
        <f t="shared" si="105"/>
        <v>0.10949860084722399</v>
      </c>
      <c r="R2265" s="1">
        <v>2</v>
      </c>
      <c r="S2265" s="1">
        <v>0.35</v>
      </c>
      <c r="T2265" s="1">
        <f t="shared" si="107"/>
        <v>9.4168796728612628E-3</v>
      </c>
      <c r="U2265" s="1">
        <v>0</v>
      </c>
      <c r="V2265" s="1">
        <v>1</v>
      </c>
      <c r="W2265" s="1"/>
      <c r="X2265" s="1"/>
      <c r="Y2265" s="1"/>
      <c r="Z2265" s="1"/>
      <c r="AA2265" s="1"/>
      <c r="AB2265" s="1"/>
      <c r="AC2265" s="1" t="s">
        <v>41</v>
      </c>
      <c r="AD2265" s="1" t="s">
        <v>58</v>
      </c>
      <c r="AE2265" s="1" t="s">
        <v>40</v>
      </c>
      <c r="AF2265" s="3">
        <v>4754598.1585999997</v>
      </c>
      <c r="AG2265" s="3">
        <v>2513849.5906000002</v>
      </c>
      <c r="AH2265" s="3">
        <v>-75.230883000000006</v>
      </c>
      <c r="AI2265" s="3">
        <v>8.6437279999999994</v>
      </c>
    </row>
    <row r="2266" spans="1:35" ht="15.75" hidden="1" customHeight="1" x14ac:dyDescent="0.25">
      <c r="A2266" s="1" t="s">
        <v>138</v>
      </c>
      <c r="B2266" s="1" t="s">
        <v>139</v>
      </c>
      <c r="C2266" s="1" t="s">
        <v>140</v>
      </c>
      <c r="D2266" s="1">
        <v>44</v>
      </c>
      <c r="E2266" s="1">
        <v>1966</v>
      </c>
      <c r="F2266" s="1" t="s">
        <v>141</v>
      </c>
      <c r="G2266" s="2">
        <v>45814</v>
      </c>
      <c r="H2266" s="4" t="s">
        <v>83</v>
      </c>
      <c r="I2266" s="1" t="s">
        <v>50</v>
      </c>
      <c r="J2266" s="1" t="s">
        <v>134</v>
      </c>
      <c r="K2266" s="1">
        <v>7</v>
      </c>
      <c r="L2266" s="1">
        <v>72</v>
      </c>
      <c r="M2266" s="1" t="s">
        <v>52</v>
      </c>
      <c r="N2266" s="1" t="s">
        <v>40</v>
      </c>
      <c r="O2266" s="1">
        <v>41</v>
      </c>
      <c r="P2266" s="35">
        <f t="shared" si="106"/>
        <v>0.41</v>
      </c>
      <c r="Q2266" s="1">
        <f t="shared" si="105"/>
        <v>0.13050705333535417</v>
      </c>
      <c r="R2266" s="1">
        <v>2.4</v>
      </c>
      <c r="S2266" s="1">
        <v>0.2</v>
      </c>
      <c r="T2266" s="1">
        <f t="shared" si="107"/>
        <v>1.3376972966873802E-2</v>
      </c>
      <c r="U2266" s="1">
        <v>0</v>
      </c>
      <c r="V2266" s="1">
        <v>2</v>
      </c>
      <c r="W2266" s="1"/>
      <c r="X2266" s="1"/>
      <c r="Y2266" s="1"/>
      <c r="Z2266" s="1"/>
      <c r="AA2266" s="1"/>
      <c r="AB2266" s="1"/>
      <c r="AC2266" s="1" t="s">
        <v>41</v>
      </c>
      <c r="AD2266" s="1" t="s">
        <v>58</v>
      </c>
      <c r="AE2266" s="1" t="s">
        <v>40</v>
      </c>
      <c r="AF2266" s="3">
        <v>4754593.3400999997</v>
      </c>
      <c r="AG2266" s="3">
        <v>2513853.7108</v>
      </c>
      <c r="AH2266" s="3">
        <v>-75.230926999999994</v>
      </c>
      <c r="AI2266" s="3">
        <v>8.6437650000000001</v>
      </c>
    </row>
    <row r="2267" spans="1:35" ht="15.75" hidden="1" customHeight="1" x14ac:dyDescent="0.25">
      <c r="A2267" s="1" t="s">
        <v>138</v>
      </c>
      <c r="B2267" s="1" t="s">
        <v>139</v>
      </c>
      <c r="C2267" s="1" t="s">
        <v>140</v>
      </c>
      <c r="D2267" s="1">
        <v>44</v>
      </c>
      <c r="E2267" s="1">
        <v>1967</v>
      </c>
      <c r="F2267" s="1" t="s">
        <v>141</v>
      </c>
      <c r="G2267" s="2">
        <v>45814</v>
      </c>
      <c r="H2267" s="4" t="s">
        <v>83</v>
      </c>
      <c r="I2267" s="1" t="s">
        <v>50</v>
      </c>
      <c r="J2267" s="1" t="s">
        <v>134</v>
      </c>
      <c r="K2267" s="1">
        <v>7</v>
      </c>
      <c r="L2267" s="1">
        <v>73</v>
      </c>
      <c r="M2267" s="1" t="s">
        <v>54</v>
      </c>
      <c r="N2267" s="1" t="s">
        <v>40</v>
      </c>
      <c r="O2267" s="1">
        <v>54.4</v>
      </c>
      <c r="P2267" s="35">
        <f t="shared" si="106"/>
        <v>0.54400000000000004</v>
      </c>
      <c r="Q2267" s="1">
        <f t="shared" si="105"/>
        <v>0.17316057808398214</v>
      </c>
      <c r="R2267" s="1">
        <v>3.5</v>
      </c>
      <c r="S2267" s="1">
        <v>1</v>
      </c>
      <c r="T2267" s="1">
        <f t="shared" si="107"/>
        <v>2.3549838619421573E-2</v>
      </c>
      <c r="U2267" s="1">
        <v>0</v>
      </c>
      <c r="V2267" s="1">
        <v>2</v>
      </c>
      <c r="W2267" s="1"/>
      <c r="X2267" s="1"/>
      <c r="Y2267" s="1"/>
      <c r="Z2267" s="1"/>
      <c r="AA2267" s="1"/>
      <c r="AB2267" s="1"/>
      <c r="AC2267" s="1" t="s">
        <v>41</v>
      </c>
      <c r="AD2267" s="1" t="s">
        <v>58</v>
      </c>
      <c r="AE2267" s="1" t="s">
        <v>40</v>
      </c>
      <c r="AF2267" s="3">
        <v>4754592.9057</v>
      </c>
      <c r="AG2267" s="3">
        <v>2513854.7086999998</v>
      </c>
      <c r="AH2267" s="3">
        <v>-75.230930999999998</v>
      </c>
      <c r="AI2267" s="3">
        <v>8.6437740000000005</v>
      </c>
    </row>
    <row r="2268" spans="1:35" ht="15.75" customHeight="1" x14ac:dyDescent="0.25">
      <c r="A2268" s="1" t="s">
        <v>138</v>
      </c>
      <c r="B2268" s="1" t="s">
        <v>139</v>
      </c>
      <c r="C2268" s="1" t="s">
        <v>140</v>
      </c>
      <c r="D2268" s="1">
        <v>44</v>
      </c>
      <c r="E2268" s="1">
        <v>1968</v>
      </c>
      <c r="F2268" s="1" t="s">
        <v>141</v>
      </c>
      <c r="G2268" s="2">
        <v>45814</v>
      </c>
      <c r="H2268" s="4" t="s">
        <v>83</v>
      </c>
      <c r="I2268" s="1" t="s">
        <v>50</v>
      </c>
      <c r="J2268" s="1" t="s">
        <v>134</v>
      </c>
      <c r="K2268" s="1">
        <v>7</v>
      </c>
      <c r="L2268" s="1">
        <v>74</v>
      </c>
      <c r="M2268" s="1" t="s">
        <v>56</v>
      </c>
      <c r="N2268" s="1" t="s">
        <v>40</v>
      </c>
      <c r="O2268" s="1">
        <v>40</v>
      </c>
      <c r="P2268" s="35">
        <f t="shared" si="106"/>
        <v>0.4</v>
      </c>
      <c r="Q2268" s="1">
        <f t="shared" si="105"/>
        <v>0.12732395447351627</v>
      </c>
      <c r="R2268" s="1">
        <v>3.8</v>
      </c>
      <c r="S2268" s="1">
        <v>0.95</v>
      </c>
      <c r="T2268" s="1">
        <f t="shared" si="107"/>
        <v>1.2732395447351627E-2</v>
      </c>
      <c r="U2268" s="1">
        <v>1</v>
      </c>
      <c r="V2268" s="1">
        <v>4</v>
      </c>
      <c r="W2268" s="1"/>
      <c r="X2268" s="1"/>
      <c r="Y2268" s="1"/>
      <c r="Z2268" s="1"/>
      <c r="AA2268" s="1"/>
      <c r="AB2268" s="1"/>
      <c r="AC2268" s="1" t="s">
        <v>41</v>
      </c>
      <c r="AD2268" s="1" t="s">
        <v>58</v>
      </c>
      <c r="AE2268" s="1" t="s">
        <v>40</v>
      </c>
      <c r="AF2268" s="3">
        <v>4754597.7262000004</v>
      </c>
      <c r="AG2268" s="3">
        <v>2513850.9202999999</v>
      </c>
      <c r="AH2268" s="3">
        <v>-75.230886999999996</v>
      </c>
      <c r="AI2268" s="3">
        <v>8.6437400009999994</v>
      </c>
    </row>
    <row r="2269" spans="1:35" ht="15.75" customHeight="1" x14ac:dyDescent="0.25">
      <c r="A2269" s="1" t="s">
        <v>138</v>
      </c>
      <c r="B2269" s="1" t="s">
        <v>139</v>
      </c>
      <c r="C2269" s="1" t="s">
        <v>140</v>
      </c>
      <c r="D2269" s="1">
        <v>44</v>
      </c>
      <c r="E2269" s="1">
        <v>1969</v>
      </c>
      <c r="F2269" s="1" t="s">
        <v>141</v>
      </c>
      <c r="G2269" s="2">
        <v>45814</v>
      </c>
      <c r="H2269" s="4" t="s">
        <v>83</v>
      </c>
      <c r="I2269" s="1" t="s">
        <v>50</v>
      </c>
      <c r="J2269" s="1" t="s">
        <v>134</v>
      </c>
      <c r="K2269" s="1">
        <v>7</v>
      </c>
      <c r="L2269" s="1">
        <v>75</v>
      </c>
      <c r="M2269" s="1" t="s">
        <v>39</v>
      </c>
      <c r="N2269" s="1" t="s">
        <v>40</v>
      </c>
      <c r="O2269" s="1">
        <v>54.5</v>
      </c>
      <c r="P2269" s="35">
        <f t="shared" si="106"/>
        <v>0.54500000000000004</v>
      </c>
      <c r="Q2269" s="1">
        <f t="shared" si="105"/>
        <v>0.17347888797016595</v>
      </c>
      <c r="R2269" s="1">
        <v>8.5</v>
      </c>
      <c r="S2269" s="1">
        <v>6</v>
      </c>
      <c r="T2269" s="1">
        <f t="shared" si="107"/>
        <v>2.363649848593511E-2</v>
      </c>
      <c r="U2269" s="1">
        <v>8</v>
      </c>
      <c r="V2269" s="1">
        <v>11</v>
      </c>
      <c r="W2269" s="1">
        <v>2</v>
      </c>
      <c r="X2269" s="1">
        <v>1</v>
      </c>
      <c r="Y2269" s="1">
        <v>0</v>
      </c>
      <c r="Z2269" s="1">
        <v>0</v>
      </c>
      <c r="AA2269" s="1">
        <v>0</v>
      </c>
      <c r="AB2269" s="1">
        <v>0</v>
      </c>
      <c r="AC2269" s="1" t="s">
        <v>41</v>
      </c>
      <c r="AD2269" s="1" t="s">
        <v>58</v>
      </c>
      <c r="AE2269" s="1" t="s">
        <v>40</v>
      </c>
      <c r="AF2269" s="3">
        <v>4754595.2389000002</v>
      </c>
      <c r="AG2269" s="3">
        <v>2513858.4553</v>
      </c>
      <c r="AH2269" s="3">
        <v>-75.230909999999994</v>
      </c>
      <c r="AI2269" s="3">
        <v>8.6438079999999999</v>
      </c>
    </row>
    <row r="2270" spans="1:35" ht="15.75" hidden="1" customHeight="1" x14ac:dyDescent="0.25">
      <c r="A2270" s="1" t="s">
        <v>138</v>
      </c>
      <c r="B2270" s="1" t="s">
        <v>139</v>
      </c>
      <c r="C2270" s="1" t="s">
        <v>140</v>
      </c>
      <c r="D2270" s="1">
        <v>44</v>
      </c>
      <c r="E2270" s="1">
        <v>1970</v>
      </c>
      <c r="F2270" s="1" t="s">
        <v>141</v>
      </c>
      <c r="G2270" s="2">
        <v>45814</v>
      </c>
      <c r="H2270" s="4" t="s">
        <v>83</v>
      </c>
      <c r="I2270" s="1" t="s">
        <v>50</v>
      </c>
      <c r="J2270" s="1" t="s">
        <v>134</v>
      </c>
      <c r="K2270" s="1">
        <v>7</v>
      </c>
      <c r="L2270" s="1">
        <v>76</v>
      </c>
      <c r="M2270" s="1" t="s">
        <v>43</v>
      </c>
      <c r="N2270" s="1" t="s">
        <v>40</v>
      </c>
      <c r="O2270" s="1">
        <v>54</v>
      </c>
      <c r="P2270" s="35">
        <f t="shared" si="106"/>
        <v>0.54</v>
      </c>
      <c r="Q2270" s="1">
        <f t="shared" si="105"/>
        <v>0.17188733853924698</v>
      </c>
      <c r="R2270" s="1">
        <v>6.5</v>
      </c>
      <c r="S2270" s="1">
        <v>4.5</v>
      </c>
      <c r="T2270" s="1">
        <f t="shared" si="107"/>
        <v>2.3204790702798343E-2</v>
      </c>
      <c r="U2270" s="1">
        <v>0</v>
      </c>
      <c r="V2270" s="1">
        <v>4</v>
      </c>
      <c r="W2270" s="1">
        <v>0</v>
      </c>
      <c r="X2270" s="1">
        <v>0</v>
      </c>
      <c r="Y2270" s="1">
        <v>0</v>
      </c>
      <c r="Z2270" s="1">
        <v>0</v>
      </c>
      <c r="AA2270" s="1">
        <v>0</v>
      </c>
      <c r="AB2270" s="1">
        <v>0</v>
      </c>
      <c r="AC2270" s="1" t="s">
        <v>41</v>
      </c>
      <c r="AD2270" s="1" t="s">
        <v>58</v>
      </c>
      <c r="AE2270" s="1" t="s">
        <v>40</v>
      </c>
      <c r="AF2270" s="3">
        <v>4754594.6542999996</v>
      </c>
      <c r="AG2270" s="3">
        <v>2513852.5972000002</v>
      </c>
      <c r="AH2270" s="3">
        <v>-75.230914999999996</v>
      </c>
      <c r="AI2270" s="3">
        <v>8.6437550010000006</v>
      </c>
    </row>
    <row r="2271" spans="1:35" ht="15.75" customHeight="1" x14ac:dyDescent="0.25">
      <c r="A2271" s="1" t="s">
        <v>138</v>
      </c>
      <c r="B2271" s="1" t="s">
        <v>139</v>
      </c>
      <c r="C2271" s="1" t="s">
        <v>140</v>
      </c>
      <c r="D2271" s="1">
        <v>44</v>
      </c>
      <c r="E2271" s="1">
        <v>1971</v>
      </c>
      <c r="F2271" s="1" t="s">
        <v>141</v>
      </c>
      <c r="G2271" s="2">
        <v>45814</v>
      </c>
      <c r="H2271" s="4" t="s">
        <v>83</v>
      </c>
      <c r="I2271" s="1" t="s">
        <v>50</v>
      </c>
      <c r="J2271" s="1" t="s">
        <v>134</v>
      </c>
      <c r="K2271" s="1">
        <v>7</v>
      </c>
      <c r="L2271" s="1">
        <v>77</v>
      </c>
      <c r="M2271" s="1" t="s">
        <v>43</v>
      </c>
      <c r="N2271" s="1" t="s">
        <v>40</v>
      </c>
      <c r="O2271" s="1">
        <v>49.7</v>
      </c>
      <c r="P2271" s="35">
        <f t="shared" si="106"/>
        <v>0.49700000000000005</v>
      </c>
      <c r="Q2271" s="1">
        <f t="shared" si="105"/>
        <v>0.158200013433344</v>
      </c>
      <c r="R2271" s="1">
        <v>6.2</v>
      </c>
      <c r="S2271" s="1">
        <v>4</v>
      </c>
      <c r="T2271" s="1">
        <f t="shared" si="107"/>
        <v>1.9656351669092995E-2</v>
      </c>
      <c r="U2271" s="1">
        <v>1</v>
      </c>
      <c r="V2271" s="1">
        <v>4</v>
      </c>
      <c r="W2271" s="1">
        <v>0</v>
      </c>
      <c r="X2271" s="1">
        <v>0</v>
      </c>
      <c r="Y2271" s="1">
        <v>0</v>
      </c>
      <c r="Z2271" s="1">
        <v>0</v>
      </c>
      <c r="AA2271" s="1">
        <v>0</v>
      </c>
      <c r="AB2271" s="1">
        <v>0</v>
      </c>
      <c r="AC2271" s="1" t="s">
        <v>41</v>
      </c>
      <c r="AD2271" s="1" t="s">
        <v>58</v>
      </c>
      <c r="AE2271" s="1" t="s">
        <v>40</v>
      </c>
      <c r="AF2271" s="3">
        <v>4754597.8602</v>
      </c>
      <c r="AG2271" s="3">
        <v>2513855.0115</v>
      </c>
      <c r="AH2271" s="3">
        <v>-75.230885999999998</v>
      </c>
      <c r="AI2271" s="3">
        <v>8.643777</v>
      </c>
    </row>
    <row r="2272" spans="1:35" ht="15.75" hidden="1" customHeight="1" x14ac:dyDescent="0.25">
      <c r="A2272" s="1" t="s">
        <v>138</v>
      </c>
      <c r="B2272" s="1" t="s">
        <v>139</v>
      </c>
      <c r="C2272" s="1" t="s">
        <v>140</v>
      </c>
      <c r="D2272" s="1">
        <v>44</v>
      </c>
      <c r="E2272" s="1">
        <v>1972</v>
      </c>
      <c r="F2272" s="1" t="s">
        <v>141</v>
      </c>
      <c r="G2272" s="2">
        <v>45814</v>
      </c>
      <c r="H2272" s="4" t="s">
        <v>83</v>
      </c>
      <c r="I2272" s="1" t="s">
        <v>50</v>
      </c>
      <c r="J2272" s="1" t="s">
        <v>134</v>
      </c>
      <c r="K2272" s="1">
        <v>7</v>
      </c>
      <c r="L2272" s="1">
        <v>78</v>
      </c>
      <c r="M2272" s="1" t="s">
        <v>43</v>
      </c>
      <c r="N2272" s="1" t="s">
        <v>40</v>
      </c>
      <c r="O2272" s="1">
        <v>77.8</v>
      </c>
      <c r="P2272" s="35">
        <f t="shared" si="106"/>
        <v>0.77800000000000002</v>
      </c>
      <c r="Q2272" s="1">
        <f t="shared" si="105"/>
        <v>0.24764509145098915</v>
      </c>
      <c r="R2272" s="1">
        <v>5.5</v>
      </c>
      <c r="S2272" s="1">
        <v>3.2</v>
      </c>
      <c r="T2272" s="1">
        <f t="shared" si="107"/>
        <v>4.8166970287217392E-2</v>
      </c>
      <c r="U2272" s="1">
        <v>0</v>
      </c>
      <c r="V2272" s="1">
        <v>1</v>
      </c>
      <c r="W2272" s="1">
        <v>0</v>
      </c>
      <c r="X2272" s="1">
        <v>0</v>
      </c>
      <c r="Y2272" s="1">
        <v>0</v>
      </c>
      <c r="Z2272" s="1">
        <v>0</v>
      </c>
      <c r="AA2272" s="1">
        <v>0</v>
      </c>
      <c r="AB2272" s="1">
        <v>0</v>
      </c>
      <c r="AC2272" s="1" t="s">
        <v>41</v>
      </c>
      <c r="AD2272" s="1" t="s">
        <v>58</v>
      </c>
      <c r="AE2272" s="1" t="s">
        <v>40</v>
      </c>
      <c r="AF2272" s="3">
        <v>4754605.8787000002</v>
      </c>
      <c r="AG2272" s="3">
        <v>2513852.3103</v>
      </c>
      <c r="AH2272" s="3">
        <v>-75.230812999999998</v>
      </c>
      <c r="AI2272" s="3">
        <v>8.6437530010000003</v>
      </c>
    </row>
    <row r="2273" spans="1:35" ht="15.75" hidden="1" customHeight="1" x14ac:dyDescent="0.25">
      <c r="A2273" s="1" t="s">
        <v>138</v>
      </c>
      <c r="B2273" s="1" t="s">
        <v>139</v>
      </c>
      <c r="C2273" s="1" t="s">
        <v>140</v>
      </c>
      <c r="D2273" s="1">
        <v>44</v>
      </c>
      <c r="E2273" s="1" t="s">
        <v>40</v>
      </c>
      <c r="F2273" s="1" t="s">
        <v>141</v>
      </c>
      <c r="G2273" s="2">
        <v>45814</v>
      </c>
      <c r="H2273" s="4" t="s">
        <v>83</v>
      </c>
      <c r="I2273" s="1" t="s">
        <v>50</v>
      </c>
      <c r="J2273" s="1" t="s">
        <v>134</v>
      </c>
      <c r="K2273" s="1">
        <v>7</v>
      </c>
      <c r="L2273" s="1">
        <v>79</v>
      </c>
      <c r="M2273" s="1" t="s">
        <v>47</v>
      </c>
      <c r="N2273" s="1">
        <v>32</v>
      </c>
      <c r="O2273" s="1" t="s">
        <v>40</v>
      </c>
      <c r="P2273" s="35"/>
      <c r="Q2273" s="1"/>
      <c r="R2273" s="1">
        <v>0.15</v>
      </c>
      <c r="S2273" s="1" t="s">
        <v>40</v>
      </c>
      <c r="T2273" s="1">
        <f t="shared" si="107"/>
        <v>0</v>
      </c>
      <c r="U2273" s="1" t="s">
        <v>40</v>
      </c>
      <c r="V2273" s="1" t="s">
        <v>40</v>
      </c>
      <c r="W2273" s="1"/>
      <c r="X2273" s="1"/>
      <c r="Y2273" s="1"/>
      <c r="Z2273" s="1"/>
      <c r="AA2273" s="1"/>
      <c r="AB2273" s="1"/>
      <c r="AC2273" s="1" t="s">
        <v>41</v>
      </c>
      <c r="AD2273" s="1" t="s">
        <v>58</v>
      </c>
      <c r="AE2273" s="1" t="s">
        <v>40</v>
      </c>
    </row>
    <row r="2274" spans="1:35" ht="15.75" hidden="1" customHeight="1" x14ac:dyDescent="0.25">
      <c r="A2274" s="1" t="s">
        <v>138</v>
      </c>
      <c r="B2274" s="1" t="s">
        <v>139</v>
      </c>
      <c r="C2274" s="1" t="s">
        <v>140</v>
      </c>
      <c r="D2274" s="1">
        <v>44</v>
      </c>
      <c r="E2274" s="1" t="s">
        <v>40</v>
      </c>
      <c r="F2274" s="1" t="s">
        <v>141</v>
      </c>
      <c r="G2274" s="2">
        <v>45814</v>
      </c>
      <c r="H2274" s="4" t="s">
        <v>83</v>
      </c>
      <c r="I2274" s="1" t="s">
        <v>50</v>
      </c>
      <c r="J2274" s="1" t="s">
        <v>134</v>
      </c>
      <c r="K2274" s="1">
        <v>7</v>
      </c>
      <c r="L2274" s="1">
        <v>80</v>
      </c>
      <c r="M2274" s="1" t="s">
        <v>46</v>
      </c>
      <c r="N2274" s="1">
        <v>2</v>
      </c>
      <c r="O2274" s="1" t="s">
        <v>40</v>
      </c>
      <c r="P2274" s="35"/>
      <c r="Q2274" s="1"/>
      <c r="R2274" s="1">
        <v>0.34</v>
      </c>
      <c r="S2274" s="1" t="s">
        <v>40</v>
      </c>
      <c r="T2274" s="1">
        <f t="shared" si="107"/>
        <v>0</v>
      </c>
      <c r="U2274" s="1" t="s">
        <v>40</v>
      </c>
      <c r="V2274" s="1" t="s">
        <v>40</v>
      </c>
      <c r="W2274" s="1"/>
      <c r="X2274" s="1"/>
      <c r="Y2274" s="1"/>
      <c r="Z2274" s="1"/>
      <c r="AA2274" s="1"/>
      <c r="AB2274" s="1"/>
      <c r="AC2274" s="1" t="s">
        <v>41</v>
      </c>
      <c r="AD2274" s="1" t="s">
        <v>58</v>
      </c>
      <c r="AE2274" s="1" t="s">
        <v>40</v>
      </c>
    </row>
    <row r="2275" spans="1:35" ht="15.75" hidden="1" customHeight="1" x14ac:dyDescent="0.25">
      <c r="A2275" s="1" t="s">
        <v>138</v>
      </c>
      <c r="B2275" s="1" t="s">
        <v>139</v>
      </c>
      <c r="C2275" s="1" t="s">
        <v>140</v>
      </c>
      <c r="D2275" s="1">
        <v>44</v>
      </c>
      <c r="E2275" s="1" t="s">
        <v>40</v>
      </c>
      <c r="F2275" s="1" t="s">
        <v>141</v>
      </c>
      <c r="G2275" s="2">
        <v>45814</v>
      </c>
      <c r="H2275" s="4" t="s">
        <v>83</v>
      </c>
      <c r="I2275" s="1" t="s">
        <v>50</v>
      </c>
      <c r="J2275" s="1" t="s">
        <v>134</v>
      </c>
      <c r="K2275" s="1">
        <v>7</v>
      </c>
      <c r="L2275" s="1">
        <v>81</v>
      </c>
      <c r="M2275" s="1" t="s">
        <v>44</v>
      </c>
      <c r="N2275" s="1">
        <v>28</v>
      </c>
      <c r="O2275" s="1" t="s">
        <v>40</v>
      </c>
      <c r="P2275" s="35"/>
      <c r="Q2275" s="1"/>
      <c r="R2275" s="1">
        <v>1.5</v>
      </c>
      <c r="S2275" s="1" t="s">
        <v>40</v>
      </c>
      <c r="T2275" s="1">
        <f t="shared" si="107"/>
        <v>0</v>
      </c>
      <c r="U2275" s="1" t="s">
        <v>40</v>
      </c>
      <c r="V2275" s="1" t="s">
        <v>40</v>
      </c>
      <c r="W2275" s="1"/>
      <c r="X2275" s="1"/>
      <c r="Y2275" s="1"/>
      <c r="Z2275" s="1"/>
      <c r="AA2275" s="1"/>
      <c r="AB2275" s="1"/>
      <c r="AC2275" s="1" t="s">
        <v>41</v>
      </c>
      <c r="AD2275" s="1" t="s">
        <v>58</v>
      </c>
      <c r="AE2275" s="1" t="s">
        <v>40</v>
      </c>
    </row>
    <row r="2276" spans="1:35" ht="15.75" hidden="1" customHeight="1" x14ac:dyDescent="0.25">
      <c r="A2276" s="1" t="s">
        <v>138</v>
      </c>
      <c r="B2276" s="1" t="s">
        <v>139</v>
      </c>
      <c r="C2276" s="1" t="s">
        <v>140</v>
      </c>
      <c r="D2276" s="1">
        <v>44</v>
      </c>
      <c r="E2276" s="1">
        <v>1973</v>
      </c>
      <c r="F2276" s="1" t="s">
        <v>141</v>
      </c>
      <c r="G2276" s="2">
        <v>45814</v>
      </c>
      <c r="H2276" s="4" t="s">
        <v>83</v>
      </c>
      <c r="I2276" s="1" t="s">
        <v>50</v>
      </c>
      <c r="J2276" s="1" t="s">
        <v>134</v>
      </c>
      <c r="K2276" s="1">
        <v>8</v>
      </c>
      <c r="L2276" s="1">
        <v>82</v>
      </c>
      <c r="M2276" s="1" t="s">
        <v>54</v>
      </c>
      <c r="N2276" s="1" t="s">
        <v>40</v>
      </c>
      <c r="O2276" s="1">
        <v>43.1</v>
      </c>
      <c r="P2276" s="35">
        <f t="shared" si="106"/>
        <v>0.43099999999999999</v>
      </c>
      <c r="Q2276" s="1">
        <f t="shared" si="105"/>
        <v>0.13719156094521379</v>
      </c>
      <c r="R2276" s="1">
        <v>4.2</v>
      </c>
      <c r="S2276" s="1">
        <v>1.7</v>
      </c>
      <c r="T2276" s="1">
        <f t="shared" si="107"/>
        <v>1.4782390691846786E-2</v>
      </c>
      <c r="U2276" s="1">
        <v>0</v>
      </c>
      <c r="V2276" s="1">
        <v>2</v>
      </c>
      <c r="W2276" s="1"/>
      <c r="X2276" s="1"/>
      <c r="Y2276" s="1"/>
      <c r="Z2276" s="1"/>
      <c r="AA2276" s="1"/>
      <c r="AB2276" s="1"/>
      <c r="AC2276" s="1" t="s">
        <v>41</v>
      </c>
      <c r="AD2276" s="1" t="s">
        <v>58</v>
      </c>
      <c r="AE2276" s="1" t="s">
        <v>40</v>
      </c>
      <c r="AF2276" s="3">
        <v>4754593.7719000001</v>
      </c>
      <c r="AG2276" s="3">
        <v>2513852.2705000001</v>
      </c>
      <c r="AH2276" s="3">
        <v>-75.230923000000004</v>
      </c>
      <c r="AI2276" s="3">
        <v>8.6437519999999992</v>
      </c>
    </row>
    <row r="2277" spans="1:35" ht="15.75" hidden="1" customHeight="1" x14ac:dyDescent="0.25">
      <c r="A2277" s="1" t="s">
        <v>138</v>
      </c>
      <c r="B2277" s="1" t="s">
        <v>139</v>
      </c>
      <c r="C2277" s="1" t="s">
        <v>140</v>
      </c>
      <c r="D2277" s="1">
        <v>44</v>
      </c>
      <c r="E2277" s="1">
        <v>1974</v>
      </c>
      <c r="F2277" s="1" t="s">
        <v>141</v>
      </c>
      <c r="G2277" s="2">
        <v>45814</v>
      </c>
      <c r="H2277" s="4" t="s">
        <v>83</v>
      </c>
      <c r="I2277" s="1" t="s">
        <v>50</v>
      </c>
      <c r="J2277" s="1" t="s">
        <v>134</v>
      </c>
      <c r="K2277" s="1">
        <v>8</v>
      </c>
      <c r="L2277" s="1">
        <v>83</v>
      </c>
      <c r="M2277" s="1" t="s">
        <v>52</v>
      </c>
      <c r="N2277" s="1" t="s">
        <v>40</v>
      </c>
      <c r="O2277" s="1">
        <v>41</v>
      </c>
      <c r="P2277" s="35">
        <f t="shared" si="106"/>
        <v>0.41</v>
      </c>
      <c r="Q2277" s="1">
        <f t="shared" si="105"/>
        <v>0.13050705333535417</v>
      </c>
      <c r="R2277" s="1">
        <v>3.3</v>
      </c>
      <c r="S2277" s="1">
        <v>0.5</v>
      </c>
      <c r="T2277" s="1">
        <f t="shared" si="107"/>
        <v>1.3376972966873802E-2</v>
      </c>
      <c r="U2277" s="1">
        <v>0</v>
      </c>
      <c r="V2277" s="1">
        <v>2</v>
      </c>
      <c r="W2277" s="1"/>
      <c r="X2277" s="1"/>
      <c r="Y2277" s="1"/>
      <c r="Z2277" s="1"/>
      <c r="AA2277" s="1"/>
      <c r="AB2277" s="1"/>
      <c r="AC2277" s="1" t="s">
        <v>41</v>
      </c>
      <c r="AD2277" s="1" t="s">
        <v>58</v>
      </c>
      <c r="AE2277" s="1" t="s">
        <v>40</v>
      </c>
      <c r="AF2277" s="3">
        <v>4754590.1479000002</v>
      </c>
      <c r="AG2277" s="3">
        <v>2513853.6189000001</v>
      </c>
      <c r="AH2277" s="3">
        <v>-75.230956000000006</v>
      </c>
      <c r="AI2277" s="3">
        <v>8.6437639999999991</v>
      </c>
    </row>
    <row r="2278" spans="1:35" ht="15.75" customHeight="1" x14ac:dyDescent="0.25">
      <c r="A2278" s="1" t="s">
        <v>138</v>
      </c>
      <c r="B2278" s="1" t="s">
        <v>139</v>
      </c>
      <c r="C2278" s="1" t="s">
        <v>140</v>
      </c>
      <c r="D2278" s="1">
        <v>44</v>
      </c>
      <c r="E2278" s="1">
        <v>1975</v>
      </c>
      <c r="F2278" s="1" t="s">
        <v>141</v>
      </c>
      <c r="G2278" s="2">
        <v>45814</v>
      </c>
      <c r="H2278" s="4" t="s">
        <v>83</v>
      </c>
      <c r="I2278" s="1" t="s">
        <v>50</v>
      </c>
      <c r="J2278" s="1" t="s">
        <v>134</v>
      </c>
      <c r="K2278" s="1">
        <v>8</v>
      </c>
      <c r="L2278" s="1">
        <v>84</v>
      </c>
      <c r="M2278" s="1" t="s">
        <v>39</v>
      </c>
      <c r="N2278" s="1" t="s">
        <v>40</v>
      </c>
      <c r="O2278" s="1">
        <v>60.8</v>
      </c>
      <c r="P2278" s="35">
        <f t="shared" si="106"/>
        <v>0.60799999999999998</v>
      </c>
      <c r="Q2278" s="1">
        <f t="shared" si="105"/>
        <v>0.19353241079974473</v>
      </c>
      <c r="R2278" s="1">
        <v>8.6</v>
      </c>
      <c r="S2278" s="1">
        <v>6</v>
      </c>
      <c r="T2278" s="1">
        <f t="shared" si="107"/>
        <v>2.9416926441561197E-2</v>
      </c>
      <c r="U2278" s="1">
        <v>7</v>
      </c>
      <c r="V2278" s="1">
        <v>10</v>
      </c>
      <c r="W2278" s="1">
        <v>1</v>
      </c>
      <c r="X2278" s="1">
        <v>1</v>
      </c>
      <c r="Y2278" s="1">
        <v>1</v>
      </c>
      <c r="Z2278" s="1">
        <v>0</v>
      </c>
      <c r="AA2278" s="1">
        <v>0</v>
      </c>
      <c r="AB2278" s="1">
        <v>0</v>
      </c>
      <c r="AC2278" s="1" t="s">
        <v>41</v>
      </c>
      <c r="AD2278" s="1" t="s">
        <v>58</v>
      </c>
      <c r="AE2278" s="1" t="s">
        <v>40</v>
      </c>
      <c r="AF2278" s="3">
        <v>4754593.7713000001</v>
      </c>
      <c r="AG2278" s="3">
        <v>2513852.16</v>
      </c>
      <c r="AH2278" s="3">
        <v>-75.230923000000004</v>
      </c>
      <c r="AI2278" s="3">
        <v>8.643751001</v>
      </c>
    </row>
    <row r="2279" spans="1:35" ht="15.75" customHeight="1" x14ac:dyDescent="0.25">
      <c r="A2279" s="1" t="s">
        <v>138</v>
      </c>
      <c r="B2279" s="1" t="s">
        <v>139</v>
      </c>
      <c r="C2279" s="1" t="s">
        <v>140</v>
      </c>
      <c r="D2279" s="1">
        <v>44</v>
      </c>
      <c r="E2279" s="1">
        <v>1976</v>
      </c>
      <c r="F2279" s="1" t="s">
        <v>141</v>
      </c>
      <c r="G2279" s="2">
        <v>45814</v>
      </c>
      <c r="H2279" s="4" t="s">
        <v>83</v>
      </c>
      <c r="I2279" s="1" t="s">
        <v>50</v>
      </c>
      <c r="J2279" s="1" t="s">
        <v>134</v>
      </c>
      <c r="K2279" s="1">
        <v>8</v>
      </c>
      <c r="L2279" s="1">
        <v>85</v>
      </c>
      <c r="M2279" s="1" t="s">
        <v>39</v>
      </c>
      <c r="N2279" s="1" t="s">
        <v>40</v>
      </c>
      <c r="O2279" s="1">
        <v>56.5</v>
      </c>
      <c r="P2279" s="35">
        <f t="shared" si="106"/>
        <v>0.56499999999999995</v>
      </c>
      <c r="Q2279" s="1">
        <f t="shared" ref="Q2279:Q2342" si="108">(P2279/PI())</f>
        <v>0.17984508569384172</v>
      </c>
      <c r="R2279" s="1">
        <v>8.6999999999999993</v>
      </c>
      <c r="S2279" s="1">
        <v>6.2</v>
      </c>
      <c r="T2279" s="1">
        <f t="shared" si="107"/>
        <v>2.5403118354255141E-2</v>
      </c>
      <c r="U2279" s="1">
        <v>5</v>
      </c>
      <c r="V2279" s="1">
        <v>8</v>
      </c>
      <c r="W2279" s="1">
        <v>2</v>
      </c>
      <c r="X2279" s="1">
        <v>0</v>
      </c>
      <c r="Y2279" s="1">
        <v>0</v>
      </c>
      <c r="Z2279" s="1">
        <v>0</v>
      </c>
      <c r="AA2279" s="1">
        <v>0</v>
      </c>
      <c r="AB2279" s="1">
        <v>0</v>
      </c>
      <c r="AC2279" s="1" t="s">
        <v>41</v>
      </c>
      <c r="AD2279" s="1" t="s">
        <v>58</v>
      </c>
      <c r="AE2279" s="1" t="s">
        <v>40</v>
      </c>
      <c r="AF2279" s="3">
        <v>4754594.6666000001</v>
      </c>
      <c r="AG2279" s="3">
        <v>2513854.6984000001</v>
      </c>
      <c r="AH2279" s="3">
        <v>-75.230914999999996</v>
      </c>
      <c r="AI2279" s="3">
        <v>8.6437740000000005</v>
      </c>
    </row>
    <row r="2280" spans="1:35" ht="15.75" hidden="1" customHeight="1" x14ac:dyDescent="0.25">
      <c r="A2280" s="1" t="s">
        <v>138</v>
      </c>
      <c r="B2280" s="1" t="s">
        <v>139</v>
      </c>
      <c r="C2280" s="1" t="s">
        <v>140</v>
      </c>
      <c r="D2280" s="1">
        <v>44</v>
      </c>
      <c r="E2280" s="1">
        <v>1977</v>
      </c>
      <c r="F2280" s="1" t="s">
        <v>141</v>
      </c>
      <c r="G2280" s="2">
        <v>45814</v>
      </c>
      <c r="H2280" s="4" t="s">
        <v>83</v>
      </c>
      <c r="I2280" s="1" t="s">
        <v>50</v>
      </c>
      <c r="J2280" s="1" t="s">
        <v>134</v>
      </c>
      <c r="K2280" s="1">
        <v>8</v>
      </c>
      <c r="L2280" s="1">
        <v>86</v>
      </c>
      <c r="M2280" s="1" t="s">
        <v>52</v>
      </c>
      <c r="N2280" s="1" t="s">
        <v>40</v>
      </c>
      <c r="O2280" s="1">
        <v>44</v>
      </c>
      <c r="P2280" s="35">
        <f t="shared" si="106"/>
        <v>0.44</v>
      </c>
      <c r="Q2280" s="1">
        <f t="shared" si="108"/>
        <v>0.14005634992086791</v>
      </c>
      <c r="R2280" s="1">
        <v>2.8</v>
      </c>
      <c r="S2280" s="1">
        <v>0.5</v>
      </c>
      <c r="T2280" s="1">
        <f t="shared" si="107"/>
        <v>1.5406198491295469E-2</v>
      </c>
      <c r="U2280" s="1">
        <v>0</v>
      </c>
      <c r="V2280" s="1">
        <v>2</v>
      </c>
      <c r="W2280" s="1"/>
      <c r="X2280" s="1"/>
      <c r="Y2280" s="1"/>
      <c r="Z2280" s="1"/>
      <c r="AA2280" s="1"/>
      <c r="AB2280" s="1"/>
      <c r="AC2280" s="1" t="s">
        <v>41</v>
      </c>
      <c r="AD2280" s="1" t="s">
        <v>58</v>
      </c>
      <c r="AE2280" s="1" t="s">
        <v>40</v>
      </c>
      <c r="AF2280" s="3">
        <v>4754589.0297999997</v>
      </c>
      <c r="AG2280" s="3">
        <v>2513850.6394000002</v>
      </c>
      <c r="AH2280" s="3">
        <v>-75.230965999999995</v>
      </c>
      <c r="AI2280" s="3">
        <v>8.6437369999999998</v>
      </c>
    </row>
    <row r="2281" spans="1:35" ht="15.75" hidden="1" customHeight="1" x14ac:dyDescent="0.25">
      <c r="A2281" s="1" t="s">
        <v>138</v>
      </c>
      <c r="B2281" s="1" t="s">
        <v>139</v>
      </c>
      <c r="C2281" s="1" t="s">
        <v>140</v>
      </c>
      <c r="D2281" s="1">
        <v>44</v>
      </c>
      <c r="E2281" s="1">
        <v>1978</v>
      </c>
      <c r="F2281" s="1" t="s">
        <v>141</v>
      </c>
      <c r="G2281" s="2">
        <v>45814</v>
      </c>
      <c r="H2281" s="4" t="s">
        <v>83</v>
      </c>
      <c r="I2281" s="1" t="s">
        <v>50</v>
      </c>
      <c r="J2281" s="1" t="s">
        <v>134</v>
      </c>
      <c r="K2281" s="1">
        <v>8</v>
      </c>
      <c r="L2281" s="1">
        <v>87</v>
      </c>
      <c r="M2281" s="1" t="s">
        <v>52</v>
      </c>
      <c r="N2281" s="1" t="s">
        <v>40</v>
      </c>
      <c r="O2281" s="1">
        <v>44.4</v>
      </c>
      <c r="P2281" s="35">
        <f t="shared" si="106"/>
        <v>0.44400000000000001</v>
      </c>
      <c r="Q2281" s="1">
        <f t="shared" si="108"/>
        <v>0.14132958946560306</v>
      </c>
      <c r="R2281" s="1">
        <v>2.8</v>
      </c>
      <c r="S2281" s="1">
        <v>0.5</v>
      </c>
      <c r="T2281" s="1">
        <f t="shared" si="107"/>
        <v>1.5687584430681939E-2</v>
      </c>
      <c r="U2281" s="1">
        <v>0</v>
      </c>
      <c r="V2281" s="1">
        <v>2</v>
      </c>
      <c r="W2281" s="1"/>
      <c r="X2281" s="1"/>
      <c r="Y2281" s="1"/>
      <c r="Z2281" s="1"/>
      <c r="AA2281" s="1"/>
      <c r="AB2281" s="1"/>
      <c r="AC2281" s="1" t="s">
        <v>41</v>
      </c>
      <c r="AD2281" s="1" t="s">
        <v>58</v>
      </c>
      <c r="AE2281" s="1" t="s">
        <v>40</v>
      </c>
      <c r="AF2281" s="3">
        <v>4754588.6233000001</v>
      </c>
      <c r="AG2281" s="3">
        <v>2513856.3927000002</v>
      </c>
      <c r="AH2281" s="3">
        <v>-75.230969999999999</v>
      </c>
      <c r="AI2281" s="3">
        <v>8.6437889999999999</v>
      </c>
    </row>
    <row r="2282" spans="1:35" ht="15.75" customHeight="1" x14ac:dyDescent="0.25">
      <c r="A2282" s="1" t="s">
        <v>138</v>
      </c>
      <c r="B2282" s="1" t="s">
        <v>139</v>
      </c>
      <c r="C2282" s="1" t="s">
        <v>140</v>
      </c>
      <c r="D2282" s="1">
        <v>44</v>
      </c>
      <c r="E2282" s="1">
        <v>1979</v>
      </c>
      <c r="F2282" s="1" t="s">
        <v>141</v>
      </c>
      <c r="G2282" s="2">
        <v>45814</v>
      </c>
      <c r="H2282" s="4" t="s">
        <v>83</v>
      </c>
      <c r="I2282" s="1" t="s">
        <v>50</v>
      </c>
      <c r="J2282" s="1" t="s">
        <v>134</v>
      </c>
      <c r="K2282" s="1">
        <v>8</v>
      </c>
      <c r="L2282" s="1">
        <v>88</v>
      </c>
      <c r="M2282" s="1" t="s">
        <v>56</v>
      </c>
      <c r="N2282" s="1" t="s">
        <v>40</v>
      </c>
      <c r="O2282" s="1">
        <v>44.5</v>
      </c>
      <c r="P2282" s="35">
        <f t="shared" ref="P2282:P2343" si="109">(O2282/100)</f>
        <v>0.44500000000000001</v>
      </c>
      <c r="Q2282" s="1">
        <f t="shared" si="108"/>
        <v>0.14164789935178684</v>
      </c>
      <c r="R2282" s="1">
        <v>3.8</v>
      </c>
      <c r="S2282" s="1">
        <v>0.7</v>
      </c>
      <c r="T2282" s="1">
        <f t="shared" si="107"/>
        <v>1.5758328802886284E-2</v>
      </c>
      <c r="U2282" s="1">
        <v>1</v>
      </c>
      <c r="V2282" s="1">
        <v>4</v>
      </c>
      <c r="W2282" s="1"/>
      <c r="X2282" s="1"/>
      <c r="Y2282" s="1"/>
      <c r="Z2282" s="1"/>
      <c r="AA2282" s="1"/>
      <c r="AB2282" s="1"/>
      <c r="AC2282" s="1" t="s">
        <v>41</v>
      </c>
      <c r="AD2282" s="1" t="s">
        <v>58</v>
      </c>
      <c r="AE2282" s="1" t="s">
        <v>40</v>
      </c>
      <c r="AF2282" s="3">
        <v>4754587.4080999997</v>
      </c>
      <c r="AG2282" s="3">
        <v>2513855.6257000002</v>
      </c>
      <c r="AH2282" s="3">
        <v>-75.230981</v>
      </c>
      <c r="AI2282" s="3">
        <v>8.6437820009999999</v>
      </c>
    </row>
    <row r="2283" spans="1:35" ht="15.75" hidden="1" customHeight="1" x14ac:dyDescent="0.25">
      <c r="A2283" s="1" t="s">
        <v>138</v>
      </c>
      <c r="B2283" s="1" t="s">
        <v>139</v>
      </c>
      <c r="C2283" s="1" t="s">
        <v>140</v>
      </c>
      <c r="D2283" s="1">
        <v>44</v>
      </c>
      <c r="E2283" s="1">
        <v>1980</v>
      </c>
      <c r="F2283" s="1" t="s">
        <v>141</v>
      </c>
      <c r="G2283" s="2">
        <v>45814</v>
      </c>
      <c r="H2283" s="4" t="s">
        <v>83</v>
      </c>
      <c r="I2283" s="1" t="s">
        <v>50</v>
      </c>
      <c r="J2283" s="1" t="s">
        <v>134</v>
      </c>
      <c r="K2283" s="1">
        <v>8</v>
      </c>
      <c r="L2283" s="1">
        <v>89</v>
      </c>
      <c r="M2283" s="1" t="s">
        <v>43</v>
      </c>
      <c r="N2283" s="1" t="s">
        <v>40</v>
      </c>
      <c r="O2283" s="1">
        <v>58.9</v>
      </c>
      <c r="P2283" s="35">
        <f t="shared" si="109"/>
        <v>0.58899999999999997</v>
      </c>
      <c r="Q2283" s="1">
        <f t="shared" si="108"/>
        <v>0.18748452296225271</v>
      </c>
      <c r="R2283" s="1">
        <v>6</v>
      </c>
      <c r="S2283" s="1">
        <v>4.2</v>
      </c>
      <c r="T2283" s="1">
        <f t="shared" si="107"/>
        <v>2.7607096006191711E-2</v>
      </c>
      <c r="U2283" s="1">
        <v>0</v>
      </c>
      <c r="V2283" s="1">
        <v>4</v>
      </c>
      <c r="W2283" s="1">
        <v>0</v>
      </c>
      <c r="X2283" s="1">
        <v>0</v>
      </c>
      <c r="Y2283" s="1">
        <v>0</v>
      </c>
      <c r="Z2283" s="1">
        <v>0</v>
      </c>
      <c r="AA2283" s="1">
        <v>0</v>
      </c>
      <c r="AB2283" s="1">
        <v>0</v>
      </c>
      <c r="AC2283" s="1" t="s">
        <v>45</v>
      </c>
      <c r="AD2283" s="1" t="s">
        <v>58</v>
      </c>
      <c r="AE2283" s="1" t="s">
        <v>40</v>
      </c>
      <c r="AF2283" s="3">
        <v>4754586.9731000001</v>
      </c>
      <c r="AG2283" s="3">
        <v>2513856.5129999998</v>
      </c>
      <c r="AH2283" s="3">
        <v>-75.230985000000004</v>
      </c>
      <c r="AI2283" s="3">
        <v>8.6437900009999993</v>
      </c>
    </row>
    <row r="2284" spans="1:35" ht="15.75" hidden="1" customHeight="1" x14ac:dyDescent="0.25">
      <c r="A2284" s="1" t="s">
        <v>138</v>
      </c>
      <c r="B2284" s="1" t="s">
        <v>139</v>
      </c>
      <c r="C2284" s="1" t="s">
        <v>140</v>
      </c>
      <c r="D2284" s="1">
        <v>44</v>
      </c>
      <c r="E2284" s="1" t="s">
        <v>40</v>
      </c>
      <c r="F2284" s="1" t="s">
        <v>141</v>
      </c>
      <c r="G2284" s="2">
        <v>45814</v>
      </c>
      <c r="H2284" s="4" t="s">
        <v>83</v>
      </c>
      <c r="I2284" s="1" t="s">
        <v>50</v>
      </c>
      <c r="J2284" s="1" t="s">
        <v>134</v>
      </c>
      <c r="K2284" s="1">
        <v>8</v>
      </c>
      <c r="L2284" s="1">
        <v>90</v>
      </c>
      <c r="M2284" s="1" t="s">
        <v>44</v>
      </c>
      <c r="N2284" s="1">
        <v>11</v>
      </c>
      <c r="O2284" s="1" t="s">
        <v>40</v>
      </c>
      <c r="P2284" s="35"/>
      <c r="Q2284" s="1"/>
      <c r="R2284" s="1">
        <v>1.8</v>
      </c>
      <c r="S2284" s="1" t="s">
        <v>40</v>
      </c>
      <c r="T2284" s="1">
        <f t="shared" si="107"/>
        <v>0</v>
      </c>
      <c r="U2284" s="1" t="s">
        <v>40</v>
      </c>
      <c r="V2284" s="1" t="s">
        <v>40</v>
      </c>
      <c r="W2284" s="1"/>
      <c r="X2284" s="1"/>
      <c r="Y2284" s="1"/>
      <c r="Z2284" s="1"/>
      <c r="AA2284" s="1"/>
      <c r="AB2284" s="1"/>
      <c r="AC2284" s="1" t="s">
        <v>41</v>
      </c>
      <c r="AD2284" s="1" t="s">
        <v>58</v>
      </c>
      <c r="AE2284" s="1" t="s">
        <v>40</v>
      </c>
    </row>
    <row r="2285" spans="1:35" ht="15.75" hidden="1" customHeight="1" x14ac:dyDescent="0.25">
      <c r="A2285" s="1" t="s">
        <v>138</v>
      </c>
      <c r="B2285" s="1" t="s">
        <v>139</v>
      </c>
      <c r="C2285" s="1" t="s">
        <v>140</v>
      </c>
      <c r="D2285" s="1">
        <v>44</v>
      </c>
      <c r="E2285" s="1" t="s">
        <v>40</v>
      </c>
      <c r="F2285" s="1" t="s">
        <v>141</v>
      </c>
      <c r="G2285" s="2">
        <v>45814</v>
      </c>
      <c r="H2285" s="4" t="s">
        <v>83</v>
      </c>
      <c r="I2285" s="1" t="s">
        <v>50</v>
      </c>
      <c r="J2285" s="1" t="s">
        <v>134</v>
      </c>
      <c r="K2285" s="1">
        <v>8</v>
      </c>
      <c r="L2285" s="1">
        <v>91</v>
      </c>
      <c r="M2285" s="1" t="s">
        <v>46</v>
      </c>
      <c r="N2285" s="1">
        <v>3</v>
      </c>
      <c r="O2285" s="1" t="s">
        <v>40</v>
      </c>
      <c r="P2285" s="35"/>
      <c r="Q2285" s="1"/>
      <c r="R2285" s="1">
        <v>0.34</v>
      </c>
      <c r="S2285" s="1" t="s">
        <v>40</v>
      </c>
      <c r="T2285" s="1">
        <f t="shared" si="107"/>
        <v>0</v>
      </c>
      <c r="U2285" s="1" t="s">
        <v>40</v>
      </c>
      <c r="V2285" s="1" t="s">
        <v>40</v>
      </c>
      <c r="W2285" s="1"/>
      <c r="X2285" s="1"/>
      <c r="Y2285" s="1"/>
      <c r="Z2285" s="1"/>
      <c r="AA2285" s="1"/>
      <c r="AB2285" s="1"/>
      <c r="AC2285" s="1" t="s">
        <v>41</v>
      </c>
      <c r="AD2285" s="1" t="s">
        <v>58</v>
      </c>
      <c r="AE2285" s="1" t="s">
        <v>40</v>
      </c>
    </row>
    <row r="2286" spans="1:35" ht="15.75" hidden="1" customHeight="1" x14ac:dyDescent="0.25">
      <c r="A2286" s="1" t="s">
        <v>138</v>
      </c>
      <c r="B2286" s="1" t="s">
        <v>139</v>
      </c>
      <c r="C2286" s="1" t="s">
        <v>140</v>
      </c>
      <c r="D2286" s="1">
        <v>44</v>
      </c>
      <c r="E2286" s="1" t="s">
        <v>40</v>
      </c>
      <c r="F2286" s="1" t="s">
        <v>141</v>
      </c>
      <c r="G2286" s="2">
        <v>45814</v>
      </c>
      <c r="H2286" s="4" t="s">
        <v>83</v>
      </c>
      <c r="I2286" s="1" t="s">
        <v>50</v>
      </c>
      <c r="J2286" s="1" t="s">
        <v>134</v>
      </c>
      <c r="K2286" s="1">
        <v>8</v>
      </c>
      <c r="L2286" s="1">
        <v>92</v>
      </c>
      <c r="M2286" s="1" t="s">
        <v>47</v>
      </c>
      <c r="N2286" s="1">
        <v>25</v>
      </c>
      <c r="O2286" s="1" t="s">
        <v>40</v>
      </c>
      <c r="P2286" s="35"/>
      <c r="Q2286" s="1"/>
      <c r="R2286" s="1">
        <v>0.15</v>
      </c>
      <c r="S2286" s="1" t="s">
        <v>40</v>
      </c>
      <c r="T2286" s="1">
        <f t="shared" si="107"/>
        <v>0</v>
      </c>
      <c r="U2286" s="1" t="s">
        <v>40</v>
      </c>
      <c r="V2286" s="1" t="s">
        <v>40</v>
      </c>
      <c r="W2286" s="1"/>
      <c r="X2286" s="1"/>
      <c r="Y2286" s="1"/>
      <c r="Z2286" s="1"/>
      <c r="AA2286" s="1"/>
      <c r="AB2286" s="1"/>
      <c r="AC2286" s="1" t="s">
        <v>41</v>
      </c>
      <c r="AD2286" s="1" t="s">
        <v>58</v>
      </c>
      <c r="AE2286" s="1" t="s">
        <v>40</v>
      </c>
    </row>
    <row r="2287" spans="1:35" ht="15.75" customHeight="1" x14ac:dyDescent="0.25">
      <c r="A2287" s="1" t="s">
        <v>138</v>
      </c>
      <c r="B2287" s="1" t="s">
        <v>139</v>
      </c>
      <c r="C2287" s="1" t="s">
        <v>140</v>
      </c>
      <c r="D2287" s="1">
        <v>44</v>
      </c>
      <c r="E2287" s="1">
        <v>1981</v>
      </c>
      <c r="F2287" s="1" t="s">
        <v>141</v>
      </c>
      <c r="G2287" s="2">
        <v>45814</v>
      </c>
      <c r="H2287" s="4" t="s">
        <v>83</v>
      </c>
      <c r="I2287" s="1" t="s">
        <v>50</v>
      </c>
      <c r="J2287" s="1" t="s">
        <v>134</v>
      </c>
      <c r="K2287" s="1">
        <v>9</v>
      </c>
      <c r="L2287" s="1">
        <v>93</v>
      </c>
      <c r="M2287" s="1" t="s">
        <v>39</v>
      </c>
      <c r="N2287" s="1" t="s">
        <v>40</v>
      </c>
      <c r="O2287" s="1">
        <v>70</v>
      </c>
      <c r="P2287" s="35">
        <f t="shared" si="109"/>
        <v>0.7</v>
      </c>
      <c r="Q2287" s="1">
        <f t="shared" si="108"/>
        <v>0.22281692032865347</v>
      </c>
      <c r="R2287" s="1">
        <v>8.5</v>
      </c>
      <c r="S2287" s="1">
        <v>6</v>
      </c>
      <c r="T2287" s="1">
        <f t="shared" si="107"/>
        <v>3.8992961057514354E-2</v>
      </c>
      <c r="U2287" s="1">
        <v>4</v>
      </c>
      <c r="V2287" s="1">
        <v>7</v>
      </c>
      <c r="W2287" s="1">
        <v>1</v>
      </c>
      <c r="X2287" s="1">
        <v>0</v>
      </c>
      <c r="Y2287" s="1">
        <v>0</v>
      </c>
      <c r="Z2287" s="1">
        <v>0</v>
      </c>
      <c r="AA2287" s="1">
        <v>0</v>
      </c>
      <c r="AB2287" s="1">
        <v>0</v>
      </c>
      <c r="AC2287" s="1" t="s">
        <v>41</v>
      </c>
      <c r="AD2287" s="1" t="s">
        <v>58</v>
      </c>
      <c r="AE2287" s="1" t="s">
        <v>40</v>
      </c>
      <c r="AF2287" s="3">
        <v>4754591.3041000003</v>
      </c>
      <c r="AG2287" s="3">
        <v>2513863.1233000001</v>
      </c>
      <c r="AH2287" s="3">
        <v>-75.230946000000003</v>
      </c>
      <c r="AI2287" s="3">
        <v>8.6438500000000005</v>
      </c>
    </row>
    <row r="2288" spans="1:35" ht="15.75" hidden="1" customHeight="1" x14ac:dyDescent="0.25">
      <c r="A2288" s="1" t="s">
        <v>138</v>
      </c>
      <c r="B2288" s="1" t="s">
        <v>139</v>
      </c>
      <c r="C2288" s="1" t="s">
        <v>140</v>
      </c>
      <c r="D2288" s="1">
        <v>44</v>
      </c>
      <c r="E2288" s="1">
        <v>1982</v>
      </c>
      <c r="F2288" s="1" t="s">
        <v>141</v>
      </c>
      <c r="G2288" s="2">
        <v>45814</v>
      </c>
      <c r="H2288" s="4" t="s">
        <v>83</v>
      </c>
      <c r="I2288" s="1" t="s">
        <v>50</v>
      </c>
      <c r="J2288" s="1" t="s">
        <v>134</v>
      </c>
      <c r="K2288" s="1">
        <v>9</v>
      </c>
      <c r="L2288" s="1">
        <v>94</v>
      </c>
      <c r="M2288" s="1" t="s">
        <v>54</v>
      </c>
      <c r="N2288" s="1" t="s">
        <v>40</v>
      </c>
      <c r="O2288" s="1">
        <v>41</v>
      </c>
      <c r="P2288" s="35">
        <f t="shared" si="109"/>
        <v>0.41</v>
      </c>
      <c r="Q2288" s="1">
        <f t="shared" si="108"/>
        <v>0.13050705333535417</v>
      </c>
      <c r="R2288" s="1">
        <v>3.5</v>
      </c>
      <c r="S2288" s="1">
        <v>1</v>
      </c>
      <c r="T2288" s="1">
        <f t="shared" si="107"/>
        <v>1.3376972966873802E-2</v>
      </c>
      <c r="U2288" s="1">
        <v>0</v>
      </c>
      <c r="V2288" s="1">
        <v>4</v>
      </c>
      <c r="W2288" s="1"/>
      <c r="X2288" s="1"/>
      <c r="Y2288" s="1"/>
      <c r="Z2288" s="1"/>
      <c r="AA2288" s="1"/>
      <c r="AB2288" s="1"/>
      <c r="AC2288" s="1" t="s">
        <v>41</v>
      </c>
      <c r="AD2288" s="1" t="s">
        <v>58</v>
      </c>
      <c r="AE2288" s="1" t="s">
        <v>40</v>
      </c>
      <c r="AF2288" s="3">
        <v>4754594.8355999999</v>
      </c>
      <c r="AG2288" s="3">
        <v>2513864.7615999999</v>
      </c>
      <c r="AH2288" s="3">
        <v>-75.230913999999999</v>
      </c>
      <c r="AI2288" s="3">
        <v>8.6438649999999999</v>
      </c>
    </row>
    <row r="2289" spans="1:35" ht="15.75" hidden="1" customHeight="1" x14ac:dyDescent="0.25">
      <c r="A2289" s="1" t="s">
        <v>138</v>
      </c>
      <c r="B2289" s="1" t="s">
        <v>139</v>
      </c>
      <c r="C2289" s="1" t="s">
        <v>140</v>
      </c>
      <c r="D2289" s="1">
        <v>44</v>
      </c>
      <c r="E2289" s="1">
        <v>1984</v>
      </c>
      <c r="F2289" s="1" t="s">
        <v>141</v>
      </c>
      <c r="G2289" s="2">
        <v>45814</v>
      </c>
      <c r="H2289" s="4" t="s">
        <v>83</v>
      </c>
      <c r="I2289" s="1" t="s">
        <v>50</v>
      </c>
      <c r="J2289" s="1" t="s">
        <v>134</v>
      </c>
      <c r="K2289" s="1">
        <v>9</v>
      </c>
      <c r="L2289" s="1">
        <v>95</v>
      </c>
      <c r="M2289" s="1" t="s">
        <v>43</v>
      </c>
      <c r="N2289" s="1" t="s">
        <v>40</v>
      </c>
      <c r="O2289" s="1">
        <v>78</v>
      </c>
      <c r="P2289" s="35">
        <f t="shared" si="109"/>
        <v>0.78</v>
      </c>
      <c r="Q2289" s="1">
        <f t="shared" si="108"/>
        <v>0.24828171122335674</v>
      </c>
      <c r="R2289" s="1">
        <v>6.5</v>
      </c>
      <c r="S2289" s="1">
        <v>4.5</v>
      </c>
      <c r="T2289" s="1">
        <f t="shared" si="107"/>
        <v>4.8414933688554568E-2</v>
      </c>
      <c r="U2289" s="1">
        <v>0</v>
      </c>
      <c r="V2289" s="1">
        <v>4</v>
      </c>
      <c r="W2289" s="1">
        <v>0</v>
      </c>
      <c r="X2289" s="1">
        <v>0</v>
      </c>
      <c r="Y2289" s="1">
        <v>0</v>
      </c>
      <c r="Z2289" s="1">
        <v>0</v>
      </c>
      <c r="AA2289" s="1">
        <v>0</v>
      </c>
      <c r="AB2289" s="1">
        <v>0</v>
      </c>
      <c r="AC2289" s="1" t="s">
        <v>41</v>
      </c>
      <c r="AD2289" s="1" t="s">
        <v>58</v>
      </c>
      <c r="AE2289" s="1" t="s">
        <v>40</v>
      </c>
      <c r="AF2289" s="3">
        <v>4754596.2863999996</v>
      </c>
      <c r="AG2289" s="3">
        <v>2513868.1814999999</v>
      </c>
      <c r="AH2289" s="3">
        <v>-75.230901000000003</v>
      </c>
      <c r="AI2289" s="3">
        <v>8.6438959999999998</v>
      </c>
    </row>
    <row r="2290" spans="1:35" ht="15.75" hidden="1" customHeight="1" x14ac:dyDescent="0.25">
      <c r="A2290" s="1" t="s">
        <v>138</v>
      </c>
      <c r="B2290" s="1" t="s">
        <v>139</v>
      </c>
      <c r="C2290" s="1" t="s">
        <v>140</v>
      </c>
      <c r="D2290" s="1">
        <v>44</v>
      </c>
      <c r="E2290" s="1">
        <v>1985</v>
      </c>
      <c r="F2290" s="1" t="s">
        <v>141</v>
      </c>
      <c r="G2290" s="2">
        <v>45814</v>
      </c>
      <c r="H2290" s="4" t="s">
        <v>83</v>
      </c>
      <c r="I2290" s="1" t="s">
        <v>50</v>
      </c>
      <c r="J2290" s="1" t="s">
        <v>134</v>
      </c>
      <c r="K2290" s="1">
        <v>9</v>
      </c>
      <c r="L2290" s="1">
        <v>96</v>
      </c>
      <c r="M2290" s="1" t="s">
        <v>43</v>
      </c>
      <c r="N2290" s="1" t="s">
        <v>40</v>
      </c>
      <c r="O2290" s="1">
        <v>68</v>
      </c>
      <c r="P2290" s="35">
        <f t="shared" si="109"/>
        <v>0.68</v>
      </c>
      <c r="Q2290" s="1">
        <f t="shared" si="108"/>
        <v>0.21645072260497769</v>
      </c>
      <c r="R2290" s="1">
        <v>6</v>
      </c>
      <c r="S2290" s="1">
        <v>4</v>
      </c>
      <c r="T2290" s="1">
        <f t="shared" si="107"/>
        <v>3.6796622842846211E-2</v>
      </c>
      <c r="U2290" s="1">
        <v>0</v>
      </c>
      <c r="V2290" s="1">
        <v>3</v>
      </c>
      <c r="W2290" s="1">
        <v>0</v>
      </c>
      <c r="X2290" s="1">
        <v>0</v>
      </c>
      <c r="Y2290" s="1">
        <v>0</v>
      </c>
      <c r="Z2290" s="1">
        <v>0</v>
      </c>
      <c r="AA2290" s="1">
        <v>0</v>
      </c>
      <c r="AB2290" s="1">
        <v>0</v>
      </c>
      <c r="AC2290" s="1" t="s">
        <v>41</v>
      </c>
      <c r="AD2290" s="1" t="s">
        <v>58</v>
      </c>
      <c r="AE2290" s="1" t="s">
        <v>40</v>
      </c>
      <c r="AF2290" s="3">
        <v>4754593.0844000001</v>
      </c>
      <c r="AG2290" s="3">
        <v>2513866.4308000002</v>
      </c>
      <c r="AH2290" s="3">
        <v>-75.230930000000001</v>
      </c>
      <c r="AI2290" s="3">
        <v>8.6438800009999994</v>
      </c>
    </row>
    <row r="2291" spans="1:35" ht="15.75" customHeight="1" x14ac:dyDescent="0.25">
      <c r="A2291" s="1" t="s">
        <v>138</v>
      </c>
      <c r="B2291" s="1" t="s">
        <v>139</v>
      </c>
      <c r="C2291" s="1" t="s">
        <v>140</v>
      </c>
      <c r="D2291" s="1">
        <v>44</v>
      </c>
      <c r="E2291" s="1">
        <v>1986</v>
      </c>
      <c r="F2291" s="1" t="s">
        <v>141</v>
      </c>
      <c r="G2291" s="2">
        <v>45814</v>
      </c>
      <c r="H2291" s="4" t="s">
        <v>83</v>
      </c>
      <c r="I2291" s="1" t="s">
        <v>50</v>
      </c>
      <c r="J2291" s="1" t="s">
        <v>134</v>
      </c>
      <c r="K2291" s="1">
        <v>9</v>
      </c>
      <c r="L2291" s="1">
        <v>97</v>
      </c>
      <c r="M2291" s="1" t="s">
        <v>54</v>
      </c>
      <c r="N2291" s="1" t="s">
        <v>40</v>
      </c>
      <c r="O2291" s="1">
        <v>71.3</v>
      </c>
      <c r="P2291" s="35">
        <f t="shared" si="109"/>
        <v>0.71299999999999997</v>
      </c>
      <c r="Q2291" s="1">
        <f t="shared" si="108"/>
        <v>0.22695494884904274</v>
      </c>
      <c r="R2291" s="1">
        <v>4.7</v>
      </c>
      <c r="S2291" s="1">
        <v>2.4</v>
      </c>
      <c r="T2291" s="1">
        <f t="shared" ref="T2291:T2354" si="110">(PI()/4)*Q2291*Q2291</f>
        <v>4.0454719632341866E-2</v>
      </c>
      <c r="U2291" s="1">
        <v>1</v>
      </c>
      <c r="V2291" s="1">
        <v>4</v>
      </c>
      <c r="W2291" s="1"/>
      <c r="X2291" s="1"/>
      <c r="Y2291" s="1"/>
      <c r="Z2291" s="1"/>
      <c r="AA2291" s="1"/>
      <c r="AB2291" s="1"/>
      <c r="AC2291" s="1" t="s">
        <v>41</v>
      </c>
      <c r="AD2291" s="1" t="s">
        <v>58</v>
      </c>
      <c r="AE2291" s="1" t="s">
        <v>40</v>
      </c>
      <c r="AF2291" s="3">
        <v>4754586.6946999999</v>
      </c>
      <c r="AG2291" s="3">
        <v>2513865.3621999999</v>
      </c>
      <c r="AH2291" s="3">
        <v>-75.230987999999996</v>
      </c>
      <c r="AI2291" s="3">
        <v>8.6438699999999997</v>
      </c>
    </row>
    <row r="2292" spans="1:35" ht="15.75" hidden="1" customHeight="1" x14ac:dyDescent="0.25">
      <c r="A2292" s="1" t="s">
        <v>138</v>
      </c>
      <c r="B2292" s="1" t="s">
        <v>139</v>
      </c>
      <c r="C2292" s="1" t="s">
        <v>140</v>
      </c>
      <c r="D2292" s="1">
        <v>44</v>
      </c>
      <c r="E2292" s="1" t="s">
        <v>40</v>
      </c>
      <c r="F2292" s="1" t="s">
        <v>141</v>
      </c>
      <c r="G2292" s="2">
        <v>45814</v>
      </c>
      <c r="H2292" s="4" t="s">
        <v>83</v>
      </c>
      <c r="I2292" s="1" t="s">
        <v>50</v>
      </c>
      <c r="J2292" s="1" t="s">
        <v>134</v>
      </c>
      <c r="K2292" s="1">
        <v>9</v>
      </c>
      <c r="L2292" s="1">
        <v>98</v>
      </c>
      <c r="M2292" s="1" t="s">
        <v>47</v>
      </c>
      <c r="N2292" s="1">
        <v>13</v>
      </c>
      <c r="O2292" s="1" t="s">
        <v>40</v>
      </c>
      <c r="P2292" s="35"/>
      <c r="Q2292" s="1"/>
      <c r="R2292" s="1">
        <v>0.15</v>
      </c>
      <c r="S2292" s="1" t="s">
        <v>40</v>
      </c>
      <c r="T2292" s="1">
        <f t="shared" si="110"/>
        <v>0</v>
      </c>
      <c r="U2292" s="1" t="s">
        <v>40</v>
      </c>
      <c r="V2292" s="1" t="s">
        <v>40</v>
      </c>
      <c r="W2292" s="1"/>
      <c r="X2292" s="1"/>
      <c r="Y2292" s="1"/>
      <c r="Z2292" s="1"/>
      <c r="AA2292" s="1"/>
      <c r="AB2292" s="1"/>
      <c r="AC2292" s="1" t="s">
        <v>41</v>
      </c>
      <c r="AD2292" s="1" t="s">
        <v>58</v>
      </c>
      <c r="AE2292" s="1" t="s">
        <v>40</v>
      </c>
    </row>
    <row r="2293" spans="1:35" ht="15.75" hidden="1" customHeight="1" x14ac:dyDescent="0.25">
      <c r="A2293" s="1" t="s">
        <v>138</v>
      </c>
      <c r="B2293" s="1" t="s">
        <v>139</v>
      </c>
      <c r="C2293" s="1" t="s">
        <v>140</v>
      </c>
      <c r="D2293" s="1">
        <v>44</v>
      </c>
      <c r="E2293" s="1" t="s">
        <v>40</v>
      </c>
      <c r="F2293" s="1" t="s">
        <v>141</v>
      </c>
      <c r="G2293" s="2">
        <v>45814</v>
      </c>
      <c r="H2293" s="4" t="s">
        <v>83</v>
      </c>
      <c r="I2293" s="1" t="s">
        <v>50</v>
      </c>
      <c r="J2293" s="1" t="s">
        <v>134</v>
      </c>
      <c r="K2293" s="1">
        <v>9</v>
      </c>
      <c r="L2293" s="1">
        <v>99</v>
      </c>
      <c r="M2293" s="1" t="s">
        <v>46</v>
      </c>
      <c r="N2293" s="1">
        <v>1</v>
      </c>
      <c r="O2293" s="1" t="s">
        <v>40</v>
      </c>
      <c r="P2293" s="35"/>
      <c r="Q2293" s="1"/>
      <c r="R2293" s="1">
        <v>0.32</v>
      </c>
      <c r="S2293" s="1" t="s">
        <v>40</v>
      </c>
      <c r="T2293" s="1">
        <f t="shared" si="110"/>
        <v>0</v>
      </c>
      <c r="U2293" s="1" t="s">
        <v>40</v>
      </c>
      <c r="V2293" s="1" t="s">
        <v>40</v>
      </c>
      <c r="W2293" s="1"/>
      <c r="X2293" s="1"/>
      <c r="Y2293" s="1"/>
      <c r="Z2293" s="1"/>
      <c r="AA2293" s="1"/>
      <c r="AB2293" s="1"/>
      <c r="AC2293" s="1" t="s">
        <v>41</v>
      </c>
      <c r="AD2293" s="1" t="s">
        <v>58</v>
      </c>
      <c r="AE2293" s="1" t="s">
        <v>40</v>
      </c>
    </row>
    <row r="2294" spans="1:35" ht="15.75" hidden="1" customHeight="1" x14ac:dyDescent="0.25">
      <c r="A2294" s="1" t="s">
        <v>138</v>
      </c>
      <c r="B2294" s="1" t="s">
        <v>139</v>
      </c>
      <c r="C2294" s="1" t="s">
        <v>140</v>
      </c>
      <c r="D2294" s="1">
        <v>44</v>
      </c>
      <c r="E2294" s="1" t="s">
        <v>40</v>
      </c>
      <c r="F2294" s="1" t="s">
        <v>141</v>
      </c>
      <c r="G2294" s="2">
        <v>45814</v>
      </c>
      <c r="H2294" s="4" t="s">
        <v>83</v>
      </c>
      <c r="I2294" s="1" t="s">
        <v>50</v>
      </c>
      <c r="J2294" s="1" t="s">
        <v>134</v>
      </c>
      <c r="K2294" s="1">
        <v>9</v>
      </c>
      <c r="L2294" s="1">
        <v>100</v>
      </c>
      <c r="M2294" s="1" t="s">
        <v>44</v>
      </c>
      <c r="N2294" s="1">
        <v>7</v>
      </c>
      <c r="O2294" s="1" t="s">
        <v>40</v>
      </c>
      <c r="P2294" s="35"/>
      <c r="Q2294" s="1"/>
      <c r="R2294" s="1">
        <v>0.6</v>
      </c>
      <c r="S2294" s="1" t="s">
        <v>40</v>
      </c>
      <c r="T2294" s="1">
        <f t="shared" si="110"/>
        <v>0</v>
      </c>
      <c r="U2294" s="1" t="s">
        <v>40</v>
      </c>
      <c r="V2294" s="1" t="s">
        <v>40</v>
      </c>
      <c r="W2294" s="1"/>
      <c r="X2294" s="1"/>
      <c r="Y2294" s="1"/>
      <c r="Z2294" s="1"/>
      <c r="AA2294" s="1"/>
      <c r="AB2294" s="1"/>
      <c r="AC2294" s="1" t="s">
        <v>41</v>
      </c>
      <c r="AD2294" s="1" t="s">
        <v>58</v>
      </c>
      <c r="AE2294" s="1" t="s">
        <v>40</v>
      </c>
    </row>
    <row r="2295" spans="1:35" ht="15.75" customHeight="1" x14ac:dyDescent="0.25">
      <c r="A2295" s="1" t="s">
        <v>138</v>
      </c>
      <c r="B2295" s="1" t="s">
        <v>139</v>
      </c>
      <c r="C2295" s="1" t="s">
        <v>140</v>
      </c>
      <c r="D2295" s="1">
        <v>44</v>
      </c>
      <c r="E2295" s="1">
        <v>1987</v>
      </c>
      <c r="F2295" s="1" t="s">
        <v>141</v>
      </c>
      <c r="G2295" s="2">
        <v>45814</v>
      </c>
      <c r="H2295" s="4" t="s">
        <v>83</v>
      </c>
      <c r="I2295" s="1" t="s">
        <v>50</v>
      </c>
      <c r="J2295" s="1" t="s">
        <v>134</v>
      </c>
      <c r="K2295" s="1">
        <v>10</v>
      </c>
      <c r="L2295" s="1">
        <v>101</v>
      </c>
      <c r="M2295" s="1" t="s">
        <v>39</v>
      </c>
      <c r="N2295" s="1" t="s">
        <v>40</v>
      </c>
      <c r="O2295" s="1">
        <v>56.8</v>
      </c>
      <c r="P2295" s="35">
        <f t="shared" si="109"/>
        <v>0.56799999999999995</v>
      </c>
      <c r="Q2295" s="1">
        <f t="shared" si="108"/>
        <v>0.1808000153523931</v>
      </c>
      <c r="R2295" s="1">
        <v>8.5</v>
      </c>
      <c r="S2295" s="1">
        <v>6.57</v>
      </c>
      <c r="T2295" s="1">
        <f t="shared" si="110"/>
        <v>2.5673602180039817E-2</v>
      </c>
      <c r="U2295" s="1">
        <v>3</v>
      </c>
      <c r="V2295" s="1">
        <v>6</v>
      </c>
      <c r="W2295" s="1">
        <v>2</v>
      </c>
      <c r="X2295" s="1">
        <v>0</v>
      </c>
      <c r="Y2295" s="1">
        <v>0</v>
      </c>
      <c r="Z2295" s="1">
        <v>0</v>
      </c>
      <c r="AA2295" s="1">
        <v>0</v>
      </c>
      <c r="AB2295" s="1">
        <v>0</v>
      </c>
      <c r="AC2295" s="1" t="s">
        <v>41</v>
      </c>
      <c r="AD2295" s="1" t="s">
        <v>58</v>
      </c>
      <c r="AE2295" s="1" t="s">
        <v>40</v>
      </c>
      <c r="AF2295" s="3">
        <v>4754593.4625000004</v>
      </c>
      <c r="AG2295" s="3">
        <v>2513855.8114</v>
      </c>
      <c r="AH2295" s="3">
        <v>-75.230925999999997</v>
      </c>
      <c r="AI2295" s="3">
        <v>8.6437840000000001</v>
      </c>
    </row>
    <row r="2296" spans="1:35" ht="15.75" customHeight="1" x14ac:dyDescent="0.25">
      <c r="A2296" s="1" t="s">
        <v>138</v>
      </c>
      <c r="B2296" s="1" t="s">
        <v>139</v>
      </c>
      <c r="C2296" s="1" t="s">
        <v>140</v>
      </c>
      <c r="D2296" s="1">
        <v>44</v>
      </c>
      <c r="E2296" s="1">
        <v>1988</v>
      </c>
      <c r="F2296" s="1" t="s">
        <v>141</v>
      </c>
      <c r="G2296" s="2">
        <v>45814</v>
      </c>
      <c r="H2296" s="4" t="s">
        <v>83</v>
      </c>
      <c r="I2296" s="1" t="s">
        <v>50</v>
      </c>
      <c r="J2296" s="1" t="s">
        <v>134</v>
      </c>
      <c r="K2296" s="1">
        <v>10</v>
      </c>
      <c r="L2296" s="1">
        <v>102</v>
      </c>
      <c r="M2296" s="1" t="s">
        <v>43</v>
      </c>
      <c r="N2296" s="1" t="s">
        <v>40</v>
      </c>
      <c r="O2296" s="1">
        <v>77.099999999999994</v>
      </c>
      <c r="P2296" s="35">
        <f t="shared" si="109"/>
        <v>0.77099999999999991</v>
      </c>
      <c r="Q2296" s="1">
        <f t="shared" si="108"/>
        <v>0.24541692224770259</v>
      </c>
      <c r="R2296" s="1">
        <v>6</v>
      </c>
      <c r="S2296" s="1">
        <v>3.6</v>
      </c>
      <c r="T2296" s="1">
        <f t="shared" si="110"/>
        <v>4.7304111763244672E-2</v>
      </c>
      <c r="U2296" s="1">
        <v>2</v>
      </c>
      <c r="V2296" s="1">
        <v>5</v>
      </c>
      <c r="W2296" s="1">
        <v>0</v>
      </c>
      <c r="X2296" s="1">
        <v>0</v>
      </c>
      <c r="Y2296" s="1">
        <v>0</v>
      </c>
      <c r="Z2296" s="1">
        <v>0</v>
      </c>
      <c r="AA2296" s="1">
        <v>0</v>
      </c>
      <c r="AB2296" s="1">
        <v>0</v>
      </c>
      <c r="AC2296" s="1" t="s">
        <v>41</v>
      </c>
      <c r="AD2296" s="1" t="s">
        <v>58</v>
      </c>
      <c r="AE2296" s="1" t="s">
        <v>40</v>
      </c>
      <c r="AF2296" s="3">
        <v>4754598.2214000002</v>
      </c>
      <c r="AG2296" s="3">
        <v>2513860.3179000001</v>
      </c>
      <c r="AH2296" s="3">
        <v>-75.230883000000006</v>
      </c>
      <c r="AI2296" s="3">
        <v>8.6438249999999996</v>
      </c>
    </row>
    <row r="2297" spans="1:35" ht="15.75" hidden="1" customHeight="1" x14ac:dyDescent="0.25">
      <c r="A2297" s="1" t="s">
        <v>138</v>
      </c>
      <c r="B2297" s="1" t="s">
        <v>139</v>
      </c>
      <c r="C2297" s="1" t="s">
        <v>140</v>
      </c>
      <c r="D2297" s="1">
        <v>44</v>
      </c>
      <c r="E2297" s="1">
        <v>1989</v>
      </c>
      <c r="F2297" s="1" t="s">
        <v>141</v>
      </c>
      <c r="G2297" s="2">
        <v>45814</v>
      </c>
      <c r="H2297" s="4" t="s">
        <v>83</v>
      </c>
      <c r="I2297" s="1" t="s">
        <v>50</v>
      </c>
      <c r="J2297" s="1" t="s">
        <v>134</v>
      </c>
      <c r="K2297" s="1">
        <v>10</v>
      </c>
      <c r="L2297" s="1">
        <v>103</v>
      </c>
      <c r="M2297" s="1" t="s">
        <v>52</v>
      </c>
      <c r="N2297" s="1" t="s">
        <v>40</v>
      </c>
      <c r="O2297" s="1">
        <v>39</v>
      </c>
      <c r="P2297" s="35">
        <f t="shared" si="109"/>
        <v>0.39</v>
      </c>
      <c r="Q2297" s="1">
        <f t="shared" si="108"/>
        <v>0.12414085561167837</v>
      </c>
      <c r="R2297" s="1">
        <v>3</v>
      </c>
      <c r="S2297" s="1">
        <v>0.4</v>
      </c>
      <c r="T2297" s="1">
        <f t="shared" si="110"/>
        <v>1.2103733422138642E-2</v>
      </c>
      <c r="U2297" s="1">
        <v>0</v>
      </c>
      <c r="V2297" s="1">
        <v>3</v>
      </c>
      <c r="W2297" s="1"/>
      <c r="X2297" s="1"/>
      <c r="Y2297" s="1"/>
      <c r="Z2297" s="1"/>
      <c r="AA2297" s="1"/>
      <c r="AB2297" s="1"/>
      <c r="AC2297" s="1" t="s">
        <v>41</v>
      </c>
      <c r="AD2297" s="1" t="s">
        <v>58</v>
      </c>
      <c r="AE2297" s="1" t="s">
        <v>40</v>
      </c>
      <c r="AF2297" s="3">
        <v>4754601.2039000001</v>
      </c>
      <c r="AG2297" s="3">
        <v>2513862.1806000001</v>
      </c>
      <c r="AH2297" s="3">
        <v>-75.230856000000003</v>
      </c>
      <c r="AI2297" s="3">
        <v>8.6438419999999994</v>
      </c>
    </row>
    <row r="2298" spans="1:35" ht="15.75" customHeight="1" x14ac:dyDescent="0.25">
      <c r="A2298" s="1" t="s">
        <v>138</v>
      </c>
      <c r="B2298" s="1" t="s">
        <v>139</v>
      </c>
      <c r="C2298" s="1" t="s">
        <v>140</v>
      </c>
      <c r="D2298" s="1">
        <v>44</v>
      </c>
      <c r="E2298" s="1">
        <v>1990</v>
      </c>
      <c r="F2298" s="1" t="s">
        <v>141</v>
      </c>
      <c r="G2298" s="2">
        <v>45814</v>
      </c>
      <c r="H2298" s="4" t="s">
        <v>83</v>
      </c>
      <c r="I2298" s="1" t="s">
        <v>50</v>
      </c>
      <c r="J2298" s="1" t="s">
        <v>134</v>
      </c>
      <c r="K2298" s="1">
        <v>10</v>
      </c>
      <c r="L2298" s="1">
        <v>104</v>
      </c>
      <c r="M2298" s="1" t="s">
        <v>52</v>
      </c>
      <c r="N2298" s="1" t="s">
        <v>40</v>
      </c>
      <c r="O2298" s="1">
        <v>61.8</v>
      </c>
      <c r="P2298" s="35">
        <f t="shared" si="109"/>
        <v>0.61799999999999999</v>
      </c>
      <c r="Q2298" s="1">
        <f t="shared" si="108"/>
        <v>0.19671550966158263</v>
      </c>
      <c r="R2298" s="1">
        <v>3.7</v>
      </c>
      <c r="S2298" s="1">
        <v>0.2</v>
      </c>
      <c r="T2298" s="1">
        <f t="shared" si="110"/>
        <v>3.0392546242714518E-2</v>
      </c>
      <c r="U2298" s="1">
        <v>2</v>
      </c>
      <c r="V2298" s="1">
        <v>5</v>
      </c>
      <c r="W2298" s="1"/>
      <c r="X2298" s="1"/>
      <c r="Y2298" s="1"/>
      <c r="Z2298" s="1"/>
      <c r="AA2298" s="1"/>
      <c r="AB2298" s="1"/>
      <c r="AC2298" s="1" t="s">
        <v>41</v>
      </c>
      <c r="AD2298" s="1" t="s">
        <v>58</v>
      </c>
      <c r="AE2298" s="1" t="s">
        <v>40</v>
      </c>
      <c r="AF2298" s="3">
        <v>4754599.3265000004</v>
      </c>
      <c r="AG2298" s="3">
        <v>2513861.0855999999</v>
      </c>
      <c r="AH2298" s="3">
        <v>-75.230873000000003</v>
      </c>
      <c r="AI2298" s="3">
        <v>8.6438319999999997</v>
      </c>
    </row>
    <row r="2299" spans="1:35" ht="15.75" customHeight="1" x14ac:dyDescent="0.25">
      <c r="A2299" s="1" t="s">
        <v>138</v>
      </c>
      <c r="B2299" s="1" t="s">
        <v>139</v>
      </c>
      <c r="C2299" s="1" t="s">
        <v>140</v>
      </c>
      <c r="D2299" s="1">
        <v>44</v>
      </c>
      <c r="E2299" s="1">
        <v>1991</v>
      </c>
      <c r="F2299" s="1" t="s">
        <v>141</v>
      </c>
      <c r="G2299" s="2">
        <v>45814</v>
      </c>
      <c r="H2299" s="4" t="s">
        <v>83</v>
      </c>
      <c r="I2299" s="1" t="s">
        <v>50</v>
      </c>
      <c r="J2299" s="1" t="s">
        <v>134</v>
      </c>
      <c r="K2299" s="1">
        <v>10</v>
      </c>
      <c r="L2299" s="1">
        <v>105</v>
      </c>
      <c r="M2299" s="1" t="s">
        <v>54</v>
      </c>
      <c r="N2299" s="1" t="s">
        <v>40</v>
      </c>
      <c r="O2299" s="1">
        <v>69</v>
      </c>
      <c r="P2299" s="35">
        <f t="shared" si="109"/>
        <v>0.69</v>
      </c>
      <c r="Q2299" s="1">
        <f t="shared" si="108"/>
        <v>0.21963382146681557</v>
      </c>
      <c r="R2299" s="1">
        <v>5.5</v>
      </c>
      <c r="S2299" s="1">
        <v>2.9</v>
      </c>
      <c r="T2299" s="1">
        <f t="shared" si="110"/>
        <v>3.7886834203025681E-2</v>
      </c>
      <c r="U2299" s="1">
        <v>4</v>
      </c>
      <c r="V2299" s="1">
        <v>7</v>
      </c>
      <c r="W2299" s="1"/>
      <c r="X2299" s="1"/>
      <c r="Y2299" s="1"/>
      <c r="Z2299" s="1"/>
      <c r="AA2299" s="1"/>
      <c r="AB2299" s="1"/>
      <c r="AC2299" s="1" t="s">
        <v>41</v>
      </c>
      <c r="AD2299" s="1" t="s">
        <v>58</v>
      </c>
      <c r="AE2299" s="1" t="s">
        <v>40</v>
      </c>
      <c r="AF2299" s="3">
        <v>4754602.2040999997</v>
      </c>
      <c r="AG2299" s="3">
        <v>2513863.8336999998</v>
      </c>
      <c r="AH2299" s="3">
        <v>-75.230846999999997</v>
      </c>
      <c r="AI2299" s="3">
        <v>8.6438570000000006</v>
      </c>
    </row>
    <row r="2300" spans="1:35" ht="15.75" customHeight="1" x14ac:dyDescent="0.25">
      <c r="A2300" s="1" t="s">
        <v>138</v>
      </c>
      <c r="B2300" s="1" t="s">
        <v>139</v>
      </c>
      <c r="C2300" s="1" t="s">
        <v>140</v>
      </c>
      <c r="D2300" s="1">
        <v>44</v>
      </c>
      <c r="E2300" s="1">
        <v>1992</v>
      </c>
      <c r="F2300" s="1" t="s">
        <v>141</v>
      </c>
      <c r="G2300" s="2">
        <v>45814</v>
      </c>
      <c r="H2300" s="4" t="s">
        <v>83</v>
      </c>
      <c r="I2300" s="1" t="s">
        <v>50</v>
      </c>
      <c r="J2300" s="1" t="s">
        <v>134</v>
      </c>
      <c r="K2300" s="1">
        <v>10</v>
      </c>
      <c r="L2300" s="1">
        <v>106</v>
      </c>
      <c r="M2300" s="1" t="s">
        <v>54</v>
      </c>
      <c r="N2300" s="1" t="s">
        <v>40</v>
      </c>
      <c r="O2300" s="1">
        <v>66.400000000000006</v>
      </c>
      <c r="P2300" s="35">
        <f t="shared" si="109"/>
        <v>0.66400000000000003</v>
      </c>
      <c r="Q2300" s="1">
        <f t="shared" si="108"/>
        <v>0.21135776442603701</v>
      </c>
      <c r="R2300" s="1">
        <v>4.5</v>
      </c>
      <c r="S2300" s="1">
        <v>2</v>
      </c>
      <c r="T2300" s="1">
        <f t="shared" si="110"/>
        <v>3.5085388894722146E-2</v>
      </c>
      <c r="U2300" s="1">
        <v>3</v>
      </c>
      <c r="V2300" s="1">
        <v>6</v>
      </c>
      <c r="W2300" s="1"/>
      <c r="X2300" s="1"/>
      <c r="Y2300" s="1"/>
      <c r="Z2300" s="1"/>
      <c r="AA2300" s="1"/>
      <c r="AB2300" s="1"/>
      <c r="AC2300" s="1" t="s">
        <v>41</v>
      </c>
      <c r="AD2300" s="1" t="s">
        <v>58</v>
      </c>
      <c r="AE2300" s="1" t="s">
        <v>40</v>
      </c>
      <c r="AF2300" s="3">
        <v>4754603.9611</v>
      </c>
      <c r="AG2300" s="3">
        <v>2513863.1598</v>
      </c>
      <c r="AH2300" s="3">
        <v>-75.230830999999995</v>
      </c>
      <c r="AI2300" s="3">
        <v>8.6438509999999997</v>
      </c>
    </row>
    <row r="2301" spans="1:35" ht="15.75" hidden="1" customHeight="1" x14ac:dyDescent="0.25">
      <c r="A2301" s="1" t="s">
        <v>138</v>
      </c>
      <c r="B2301" s="1" t="s">
        <v>139</v>
      </c>
      <c r="C2301" s="1" t="s">
        <v>140</v>
      </c>
      <c r="D2301" s="1">
        <v>44</v>
      </c>
      <c r="E2301" s="1">
        <v>1993</v>
      </c>
      <c r="F2301" s="1" t="s">
        <v>141</v>
      </c>
      <c r="G2301" s="2">
        <v>45814</v>
      </c>
      <c r="H2301" s="4" t="s">
        <v>83</v>
      </c>
      <c r="I2301" s="1" t="s">
        <v>50</v>
      </c>
      <c r="J2301" s="1" t="s">
        <v>134</v>
      </c>
      <c r="K2301" s="1">
        <v>10</v>
      </c>
      <c r="L2301" s="1">
        <v>107</v>
      </c>
      <c r="M2301" s="1" t="s">
        <v>52</v>
      </c>
      <c r="N2301" s="1" t="s">
        <v>40</v>
      </c>
      <c r="O2301" s="1">
        <v>53.9</v>
      </c>
      <c r="P2301" s="35">
        <f t="shared" si="109"/>
        <v>0.53900000000000003</v>
      </c>
      <c r="Q2301" s="1">
        <f t="shared" si="108"/>
        <v>0.1715690286530632</v>
      </c>
      <c r="R2301" s="1">
        <v>4</v>
      </c>
      <c r="S2301" s="1">
        <v>0.5</v>
      </c>
      <c r="T2301" s="1">
        <f t="shared" si="110"/>
        <v>2.3118926611000269E-2</v>
      </c>
      <c r="U2301" s="1">
        <v>0</v>
      </c>
      <c r="V2301" s="1">
        <v>4</v>
      </c>
      <c r="W2301" s="1"/>
      <c r="X2301" s="1"/>
      <c r="Y2301" s="1"/>
      <c r="Z2301" s="1"/>
      <c r="AA2301" s="1"/>
      <c r="AB2301" s="1"/>
      <c r="AC2301" s="1" t="s">
        <v>41</v>
      </c>
      <c r="AD2301" s="1" t="s">
        <v>58</v>
      </c>
      <c r="AE2301" s="1" t="s">
        <v>40</v>
      </c>
      <c r="AF2301" s="3">
        <v>4754597.3474000003</v>
      </c>
      <c r="AG2301" s="3">
        <v>2513861.429</v>
      </c>
      <c r="AH2301" s="3">
        <v>-75.230891</v>
      </c>
      <c r="AI2301" s="3">
        <v>8.6438349999999993</v>
      </c>
    </row>
    <row r="2302" spans="1:35" ht="15.75" hidden="1" customHeight="1" x14ac:dyDescent="0.25">
      <c r="A2302" s="1" t="s">
        <v>138</v>
      </c>
      <c r="B2302" s="1" t="s">
        <v>139</v>
      </c>
      <c r="C2302" s="1" t="s">
        <v>140</v>
      </c>
      <c r="D2302" s="1">
        <v>44</v>
      </c>
      <c r="E2302" s="1">
        <v>1994</v>
      </c>
      <c r="F2302" s="1" t="s">
        <v>141</v>
      </c>
      <c r="G2302" s="2">
        <v>45814</v>
      </c>
      <c r="H2302" s="4" t="s">
        <v>83</v>
      </c>
      <c r="I2302" s="1" t="s">
        <v>50</v>
      </c>
      <c r="J2302" s="1" t="s">
        <v>134</v>
      </c>
      <c r="K2302" s="1">
        <v>10</v>
      </c>
      <c r="L2302" s="1">
        <v>108</v>
      </c>
      <c r="M2302" s="1" t="s">
        <v>52</v>
      </c>
      <c r="N2302" s="1" t="s">
        <v>40</v>
      </c>
      <c r="O2302" s="1">
        <v>34</v>
      </c>
      <c r="P2302" s="35">
        <f t="shared" si="109"/>
        <v>0.34</v>
      </c>
      <c r="Q2302" s="1">
        <f t="shared" si="108"/>
        <v>0.10822536130248885</v>
      </c>
      <c r="R2302" s="1">
        <v>2.7</v>
      </c>
      <c r="S2302" s="1">
        <v>0.35</v>
      </c>
      <c r="T2302" s="1">
        <f t="shared" si="110"/>
        <v>9.1991557107115526E-3</v>
      </c>
      <c r="U2302" s="1">
        <v>0</v>
      </c>
      <c r="V2302" s="1">
        <v>3</v>
      </c>
      <c r="W2302" s="1"/>
      <c r="X2302" s="1"/>
      <c r="Y2302" s="1"/>
      <c r="Z2302" s="1"/>
      <c r="AA2302" s="1"/>
      <c r="AB2302" s="1"/>
      <c r="AC2302" s="1" t="s">
        <v>41</v>
      </c>
      <c r="AD2302" s="1" t="s">
        <v>58</v>
      </c>
      <c r="AE2302" s="1" t="s">
        <v>40</v>
      </c>
      <c r="AF2302" s="3">
        <v>4754596.4994000001</v>
      </c>
      <c r="AG2302" s="3">
        <v>2513866.9637000002</v>
      </c>
      <c r="AH2302" s="3">
        <v>-75.230898999999994</v>
      </c>
      <c r="AI2302" s="3">
        <v>8.6438849999999992</v>
      </c>
    </row>
    <row r="2303" spans="1:35" ht="15.75" customHeight="1" x14ac:dyDescent="0.25">
      <c r="A2303" s="1" t="s">
        <v>138</v>
      </c>
      <c r="B2303" s="1" t="s">
        <v>139</v>
      </c>
      <c r="C2303" s="1" t="s">
        <v>140</v>
      </c>
      <c r="D2303" s="1">
        <v>44</v>
      </c>
      <c r="E2303" s="1">
        <v>1995</v>
      </c>
      <c r="F2303" s="1" t="s">
        <v>141</v>
      </c>
      <c r="G2303" s="2">
        <v>45814</v>
      </c>
      <c r="H2303" s="4" t="s">
        <v>83</v>
      </c>
      <c r="I2303" s="1" t="s">
        <v>50</v>
      </c>
      <c r="J2303" s="1" t="s">
        <v>134</v>
      </c>
      <c r="K2303" s="1">
        <v>10</v>
      </c>
      <c r="L2303" s="1">
        <v>109</v>
      </c>
      <c r="M2303" s="1" t="s">
        <v>39</v>
      </c>
      <c r="N2303" s="1" t="s">
        <v>40</v>
      </c>
      <c r="O2303" s="1">
        <v>74.5</v>
      </c>
      <c r="P2303" s="35">
        <f t="shared" si="109"/>
        <v>0.745</v>
      </c>
      <c r="Q2303" s="1">
        <f t="shared" si="108"/>
        <v>0.23714086520692407</v>
      </c>
      <c r="R2303" s="1">
        <v>6.8</v>
      </c>
      <c r="S2303" s="1">
        <v>5</v>
      </c>
      <c r="T2303" s="1">
        <f t="shared" si="110"/>
        <v>4.416748614478961E-2</v>
      </c>
      <c r="U2303" s="1">
        <v>2</v>
      </c>
      <c r="V2303" s="1">
        <v>5</v>
      </c>
      <c r="W2303" s="1">
        <v>1</v>
      </c>
      <c r="X2303" s="1">
        <v>0</v>
      </c>
      <c r="Y2303" s="1">
        <v>0</v>
      </c>
      <c r="Z2303" s="1">
        <v>0</v>
      </c>
      <c r="AA2303" s="1">
        <v>0</v>
      </c>
      <c r="AB2303" s="1">
        <v>0</v>
      </c>
      <c r="AC2303" s="1" t="s">
        <v>41</v>
      </c>
      <c r="AD2303" s="1" t="s">
        <v>58</v>
      </c>
      <c r="AE2303" s="1" t="s">
        <v>40</v>
      </c>
      <c r="AF2303" s="3">
        <v>4754597.3810999999</v>
      </c>
      <c r="AG2303" s="3">
        <v>2513867.1798</v>
      </c>
      <c r="AH2303" s="3">
        <v>-75.230891</v>
      </c>
      <c r="AI2303" s="3">
        <v>8.6438870009999995</v>
      </c>
    </row>
    <row r="2304" spans="1:35" ht="15.75" hidden="1" customHeight="1" x14ac:dyDescent="0.25">
      <c r="A2304" s="1" t="s">
        <v>138</v>
      </c>
      <c r="B2304" s="1" t="s">
        <v>139</v>
      </c>
      <c r="C2304" s="1" t="s">
        <v>140</v>
      </c>
      <c r="D2304" s="1">
        <v>44</v>
      </c>
      <c r="E2304" s="1" t="s">
        <v>40</v>
      </c>
      <c r="F2304" s="1" t="s">
        <v>141</v>
      </c>
      <c r="G2304" s="2">
        <v>45814</v>
      </c>
      <c r="H2304" s="4" t="s">
        <v>83</v>
      </c>
      <c r="I2304" s="1" t="s">
        <v>50</v>
      </c>
      <c r="J2304" s="1" t="s">
        <v>134</v>
      </c>
      <c r="K2304" s="1">
        <v>10</v>
      </c>
      <c r="L2304" s="1">
        <v>110</v>
      </c>
      <c r="M2304" s="1" t="s">
        <v>47</v>
      </c>
      <c r="N2304" s="1">
        <v>14</v>
      </c>
      <c r="O2304" s="1" t="s">
        <v>40</v>
      </c>
      <c r="P2304" s="35"/>
      <c r="Q2304" s="1"/>
      <c r="R2304" s="1">
        <v>0.15</v>
      </c>
      <c r="S2304" s="1" t="s">
        <v>40</v>
      </c>
      <c r="T2304" s="1">
        <f t="shared" si="110"/>
        <v>0</v>
      </c>
      <c r="U2304" s="1" t="s">
        <v>40</v>
      </c>
      <c r="V2304" s="1" t="s">
        <v>40</v>
      </c>
      <c r="W2304" s="1"/>
      <c r="X2304" s="1"/>
      <c r="Y2304" s="1"/>
      <c r="Z2304" s="1"/>
      <c r="AA2304" s="1"/>
      <c r="AB2304" s="1"/>
      <c r="AC2304" s="1" t="s">
        <v>41</v>
      </c>
      <c r="AD2304" s="1" t="s">
        <v>58</v>
      </c>
      <c r="AE2304" s="1" t="s">
        <v>40</v>
      </c>
    </row>
    <row r="2305" spans="1:35" ht="15.75" hidden="1" customHeight="1" x14ac:dyDescent="0.25">
      <c r="A2305" s="1" t="s">
        <v>138</v>
      </c>
      <c r="B2305" s="1" t="s">
        <v>139</v>
      </c>
      <c r="C2305" s="1" t="s">
        <v>140</v>
      </c>
      <c r="D2305" s="1">
        <v>44</v>
      </c>
      <c r="E2305" s="1" t="s">
        <v>40</v>
      </c>
      <c r="F2305" s="1" t="s">
        <v>141</v>
      </c>
      <c r="G2305" s="2">
        <v>45814</v>
      </c>
      <c r="H2305" s="4" t="s">
        <v>83</v>
      </c>
      <c r="I2305" s="1" t="s">
        <v>50</v>
      </c>
      <c r="J2305" s="1" t="s">
        <v>134</v>
      </c>
      <c r="K2305" s="1">
        <v>10</v>
      </c>
      <c r="L2305" s="1">
        <v>111</v>
      </c>
      <c r="M2305" s="1" t="s">
        <v>46</v>
      </c>
      <c r="N2305" s="1">
        <v>1</v>
      </c>
      <c r="O2305" s="1" t="s">
        <v>40</v>
      </c>
      <c r="P2305" s="35"/>
      <c r="Q2305" s="1"/>
      <c r="R2305" s="1">
        <v>0.32</v>
      </c>
      <c r="S2305" s="1" t="s">
        <v>40</v>
      </c>
      <c r="T2305" s="1">
        <f t="shared" si="110"/>
        <v>0</v>
      </c>
      <c r="U2305" s="1" t="s">
        <v>40</v>
      </c>
      <c r="V2305" s="1" t="s">
        <v>40</v>
      </c>
      <c r="W2305" s="1"/>
      <c r="X2305" s="1"/>
      <c r="Y2305" s="1"/>
      <c r="Z2305" s="1"/>
      <c r="AA2305" s="1"/>
      <c r="AB2305" s="1"/>
      <c r="AC2305" s="1" t="s">
        <v>41</v>
      </c>
      <c r="AD2305" s="1" t="s">
        <v>58</v>
      </c>
      <c r="AE2305" s="1" t="s">
        <v>40</v>
      </c>
    </row>
    <row r="2306" spans="1:35" ht="15.75" hidden="1" customHeight="1" x14ac:dyDescent="0.25">
      <c r="A2306" s="1" t="s">
        <v>138</v>
      </c>
      <c r="B2306" s="1" t="s">
        <v>139</v>
      </c>
      <c r="C2306" s="1" t="s">
        <v>140</v>
      </c>
      <c r="D2306" s="1">
        <v>44</v>
      </c>
      <c r="E2306" s="1" t="s">
        <v>40</v>
      </c>
      <c r="F2306" s="1" t="s">
        <v>141</v>
      </c>
      <c r="G2306" s="2">
        <v>45814</v>
      </c>
      <c r="H2306" s="4" t="s">
        <v>83</v>
      </c>
      <c r="I2306" s="1" t="s">
        <v>50</v>
      </c>
      <c r="J2306" s="1" t="s">
        <v>134</v>
      </c>
      <c r="K2306" s="1">
        <v>10</v>
      </c>
      <c r="L2306" s="1">
        <v>112</v>
      </c>
      <c r="M2306" s="1" t="s">
        <v>44</v>
      </c>
      <c r="N2306" s="1">
        <v>12</v>
      </c>
      <c r="O2306" s="1" t="s">
        <v>40</v>
      </c>
      <c r="P2306" s="35"/>
      <c r="Q2306" s="1"/>
      <c r="R2306" s="1">
        <v>1.5</v>
      </c>
      <c r="S2306" s="1" t="s">
        <v>40</v>
      </c>
      <c r="T2306" s="1">
        <f t="shared" si="110"/>
        <v>0</v>
      </c>
      <c r="U2306" s="1" t="s">
        <v>40</v>
      </c>
      <c r="V2306" s="1" t="s">
        <v>40</v>
      </c>
      <c r="W2306" s="1"/>
      <c r="X2306" s="1"/>
      <c r="Y2306" s="1"/>
      <c r="Z2306" s="1"/>
      <c r="AA2306" s="1"/>
      <c r="AB2306" s="1"/>
      <c r="AC2306" s="1" t="s">
        <v>41</v>
      </c>
      <c r="AD2306" s="1" t="s">
        <v>58</v>
      </c>
      <c r="AE2306" s="1" t="s">
        <v>40</v>
      </c>
    </row>
    <row r="2307" spans="1:35" ht="15.75" hidden="1" customHeight="1" x14ac:dyDescent="0.25">
      <c r="A2307" s="1" t="s">
        <v>109</v>
      </c>
      <c r="B2307" s="1" t="s">
        <v>142</v>
      </c>
      <c r="C2307" s="1" t="s">
        <v>143</v>
      </c>
      <c r="D2307" s="1">
        <v>45</v>
      </c>
      <c r="E2307" s="1">
        <v>1996</v>
      </c>
      <c r="F2307" s="1" t="s">
        <v>141</v>
      </c>
      <c r="G2307" s="2">
        <v>45815</v>
      </c>
      <c r="H2307" s="4" t="s">
        <v>83</v>
      </c>
      <c r="I2307" s="1" t="s">
        <v>37</v>
      </c>
      <c r="J2307" s="1" t="s">
        <v>134</v>
      </c>
      <c r="K2307" s="1">
        <v>1</v>
      </c>
      <c r="L2307" s="1">
        <v>1</v>
      </c>
      <c r="M2307" s="1" t="s">
        <v>39</v>
      </c>
      <c r="N2307" s="1" t="s">
        <v>40</v>
      </c>
      <c r="O2307" s="1">
        <v>83.5</v>
      </c>
      <c r="P2307" s="35">
        <f t="shared" si="109"/>
        <v>0.83499999999999996</v>
      </c>
      <c r="Q2307" s="1">
        <f t="shared" si="108"/>
        <v>0.26578875496346521</v>
      </c>
      <c r="R2307" s="1">
        <v>8.8000000000000007</v>
      </c>
      <c r="S2307" s="1">
        <v>6.2</v>
      </c>
      <c r="T2307" s="1">
        <f t="shared" si="110"/>
        <v>5.548340259862336E-2</v>
      </c>
      <c r="U2307" s="1">
        <v>25</v>
      </c>
      <c r="V2307" s="1">
        <v>30</v>
      </c>
      <c r="W2307" s="1">
        <v>3</v>
      </c>
      <c r="X2307" s="1">
        <v>0</v>
      </c>
      <c r="Y2307" s="1">
        <v>0</v>
      </c>
      <c r="Z2307" s="1">
        <v>0</v>
      </c>
      <c r="AA2307" s="1">
        <v>1</v>
      </c>
      <c r="AB2307" s="1">
        <v>2</v>
      </c>
      <c r="AC2307" s="1" t="s">
        <v>41</v>
      </c>
      <c r="AD2307" s="1" t="s">
        <v>42</v>
      </c>
      <c r="AE2307" s="1" t="s">
        <v>40</v>
      </c>
      <c r="AF2307" s="3">
        <v>4805143.7251000004</v>
      </c>
      <c r="AG2307" s="3">
        <v>2509654.2639000001</v>
      </c>
      <c r="AH2307" s="3">
        <v>-74.771379999999994</v>
      </c>
      <c r="AI2307" s="3">
        <v>8.6081840009999997</v>
      </c>
    </row>
    <row r="2308" spans="1:35" ht="15.75" customHeight="1" x14ac:dyDescent="0.25">
      <c r="A2308" s="1" t="s">
        <v>109</v>
      </c>
      <c r="B2308" s="1" t="s">
        <v>142</v>
      </c>
      <c r="C2308" s="1" t="s">
        <v>143</v>
      </c>
      <c r="D2308" s="1">
        <v>45</v>
      </c>
      <c r="E2308" s="1">
        <v>1997</v>
      </c>
      <c r="F2308" s="1" t="s">
        <v>141</v>
      </c>
      <c r="G2308" s="2">
        <v>45815</v>
      </c>
      <c r="H2308" s="4" t="s">
        <v>83</v>
      </c>
      <c r="I2308" s="1" t="s">
        <v>37</v>
      </c>
      <c r="J2308" s="1" t="s">
        <v>134</v>
      </c>
      <c r="K2308" s="1">
        <v>1</v>
      </c>
      <c r="L2308" s="1">
        <v>2</v>
      </c>
      <c r="M2308" s="1" t="s">
        <v>39</v>
      </c>
      <c r="N2308" s="1" t="s">
        <v>40</v>
      </c>
      <c r="O2308" s="1">
        <v>64.8</v>
      </c>
      <c r="P2308" s="35">
        <f t="shared" si="109"/>
        <v>0.64800000000000002</v>
      </c>
      <c r="Q2308" s="1">
        <f t="shared" si="108"/>
        <v>0.20626480624709637</v>
      </c>
      <c r="R2308" s="1">
        <v>9</v>
      </c>
      <c r="S2308" s="1">
        <v>7.2</v>
      </c>
      <c r="T2308" s="1">
        <f t="shared" si="110"/>
        <v>3.3414898612029613E-2</v>
      </c>
      <c r="U2308" s="1">
        <v>12</v>
      </c>
      <c r="V2308" s="1">
        <v>15</v>
      </c>
      <c r="W2308" s="1">
        <v>2</v>
      </c>
      <c r="X2308" s="1">
        <v>0</v>
      </c>
      <c r="Y2308" s="1">
        <v>0</v>
      </c>
      <c r="Z2308" s="1">
        <v>0</v>
      </c>
      <c r="AA2308" s="1">
        <v>0</v>
      </c>
      <c r="AB2308" s="1">
        <v>0</v>
      </c>
      <c r="AC2308" s="1" t="s">
        <v>41</v>
      </c>
      <c r="AD2308" s="1" t="s">
        <v>42</v>
      </c>
      <c r="AE2308" s="1" t="s">
        <v>40</v>
      </c>
      <c r="AF2308" s="3">
        <v>4805151.1881999997</v>
      </c>
      <c r="AG2308" s="3">
        <v>2509650.0279000001</v>
      </c>
      <c r="AH2308" s="3">
        <v>-74.771311999999995</v>
      </c>
      <c r="AI2308" s="3">
        <v>8.6081459999999996</v>
      </c>
    </row>
    <row r="2309" spans="1:35" ht="15.75" customHeight="1" x14ac:dyDescent="0.25">
      <c r="A2309" s="1" t="s">
        <v>109</v>
      </c>
      <c r="B2309" s="1" t="s">
        <v>142</v>
      </c>
      <c r="C2309" s="1" t="s">
        <v>143</v>
      </c>
      <c r="D2309" s="1">
        <v>45</v>
      </c>
      <c r="E2309" s="1">
        <v>1998</v>
      </c>
      <c r="F2309" s="1" t="s">
        <v>141</v>
      </c>
      <c r="G2309" s="2">
        <v>45815</v>
      </c>
      <c r="H2309" s="4" t="s">
        <v>83</v>
      </c>
      <c r="I2309" s="1" t="s">
        <v>37</v>
      </c>
      <c r="J2309" s="1" t="s">
        <v>134</v>
      </c>
      <c r="K2309" s="1">
        <v>1</v>
      </c>
      <c r="L2309" s="1">
        <v>3</v>
      </c>
      <c r="M2309" s="1" t="s">
        <v>43</v>
      </c>
      <c r="N2309" s="1" t="s">
        <v>40</v>
      </c>
      <c r="O2309" s="1">
        <v>65.900000000000006</v>
      </c>
      <c r="P2309" s="35">
        <f t="shared" si="109"/>
        <v>0.65900000000000003</v>
      </c>
      <c r="Q2309" s="1">
        <f t="shared" si="108"/>
        <v>0.20976621499511808</v>
      </c>
      <c r="R2309" s="1">
        <v>6.8</v>
      </c>
      <c r="S2309" s="1">
        <v>4.5</v>
      </c>
      <c r="T2309" s="1">
        <f t="shared" si="110"/>
        <v>3.4558983920445707E-2</v>
      </c>
      <c r="U2309" s="1">
        <v>3</v>
      </c>
      <c r="V2309" s="1">
        <v>9</v>
      </c>
      <c r="W2309" s="1">
        <v>0</v>
      </c>
      <c r="X2309" s="1">
        <v>0</v>
      </c>
      <c r="Y2309" s="1">
        <v>0</v>
      </c>
      <c r="Z2309" s="1">
        <v>0</v>
      </c>
      <c r="AA2309" s="1">
        <v>0</v>
      </c>
      <c r="AB2309" s="1">
        <v>0</v>
      </c>
      <c r="AC2309" s="1" t="s">
        <v>41</v>
      </c>
      <c r="AD2309" s="1" t="s">
        <v>42</v>
      </c>
      <c r="AE2309" s="1" t="s">
        <v>40</v>
      </c>
      <c r="AF2309" s="3">
        <v>4805156.0241</v>
      </c>
      <c r="AG2309" s="3">
        <v>2509648.7892999998</v>
      </c>
      <c r="AH2309" s="3">
        <v>-74.771268000000006</v>
      </c>
      <c r="AI2309" s="3">
        <v>8.6081350000000008</v>
      </c>
    </row>
    <row r="2310" spans="1:35" ht="15.75" customHeight="1" x14ac:dyDescent="0.25">
      <c r="A2310" s="1" t="s">
        <v>109</v>
      </c>
      <c r="B2310" s="1" t="s">
        <v>142</v>
      </c>
      <c r="C2310" s="1" t="s">
        <v>143</v>
      </c>
      <c r="D2310" s="1">
        <v>45</v>
      </c>
      <c r="E2310" s="1">
        <v>1999</v>
      </c>
      <c r="F2310" s="1" t="s">
        <v>141</v>
      </c>
      <c r="G2310" s="2">
        <v>45815</v>
      </c>
      <c r="H2310" s="4" t="s">
        <v>83</v>
      </c>
      <c r="I2310" s="1" t="s">
        <v>37</v>
      </c>
      <c r="J2310" s="1" t="s">
        <v>134</v>
      </c>
      <c r="K2310" s="1">
        <v>1</v>
      </c>
      <c r="L2310" s="1">
        <v>4</v>
      </c>
      <c r="M2310" s="1" t="s">
        <v>39</v>
      </c>
      <c r="N2310" s="1" t="s">
        <v>40</v>
      </c>
      <c r="O2310" s="1">
        <v>72.7</v>
      </c>
      <c r="P2310" s="35">
        <f t="shared" si="109"/>
        <v>0.72699999999999998</v>
      </c>
      <c r="Q2310" s="1">
        <f t="shared" si="108"/>
        <v>0.23141128725561583</v>
      </c>
      <c r="R2310" s="1">
        <v>7.2</v>
      </c>
      <c r="S2310" s="1">
        <v>5</v>
      </c>
      <c r="T2310" s="1">
        <f t="shared" si="110"/>
        <v>4.2059001458708174E-2</v>
      </c>
      <c r="U2310" s="1">
        <v>9</v>
      </c>
      <c r="V2310" s="1">
        <v>12</v>
      </c>
      <c r="W2310" s="1">
        <v>0</v>
      </c>
      <c r="X2310" s="1">
        <v>0</v>
      </c>
      <c r="Y2310" s="1">
        <v>0</v>
      </c>
      <c r="Z2310" s="1">
        <v>0</v>
      </c>
      <c r="AA2310" s="1">
        <v>0</v>
      </c>
      <c r="AB2310" s="1">
        <v>0</v>
      </c>
      <c r="AC2310" s="1" t="s">
        <v>41</v>
      </c>
      <c r="AD2310" s="1" t="s">
        <v>42</v>
      </c>
      <c r="AE2310" s="1" t="s">
        <v>40</v>
      </c>
      <c r="AF2310" s="3">
        <v>4805144.2522999998</v>
      </c>
      <c r="AG2310" s="3">
        <v>2509649.2859999998</v>
      </c>
      <c r="AH2310" s="3">
        <v>-74.771375000000006</v>
      </c>
      <c r="AI2310" s="3">
        <v>8.6081389999999995</v>
      </c>
    </row>
    <row r="2311" spans="1:35" ht="15.75" customHeight="1" x14ac:dyDescent="0.25">
      <c r="A2311" s="1" t="s">
        <v>109</v>
      </c>
      <c r="B2311" s="1" t="s">
        <v>142</v>
      </c>
      <c r="C2311" s="1" t="s">
        <v>143</v>
      </c>
      <c r="D2311" s="1">
        <v>45</v>
      </c>
      <c r="E2311" s="1">
        <v>1</v>
      </c>
      <c r="F2311" s="1" t="s">
        <v>141</v>
      </c>
      <c r="G2311" s="2">
        <v>45815</v>
      </c>
      <c r="H2311" s="4" t="s">
        <v>83</v>
      </c>
      <c r="I2311" s="1" t="s">
        <v>37</v>
      </c>
      <c r="J2311" s="1" t="s">
        <v>134</v>
      </c>
      <c r="K2311" s="1">
        <v>1</v>
      </c>
      <c r="L2311" s="1">
        <v>5</v>
      </c>
      <c r="M2311" s="1" t="s">
        <v>54</v>
      </c>
      <c r="N2311" s="1" t="s">
        <v>40</v>
      </c>
      <c r="O2311" s="1">
        <v>42.6</v>
      </c>
      <c r="P2311" s="35">
        <f t="shared" si="109"/>
        <v>0.42599999999999999</v>
      </c>
      <c r="Q2311" s="1">
        <f t="shared" si="108"/>
        <v>0.13560001151429482</v>
      </c>
      <c r="R2311" s="1">
        <v>4</v>
      </c>
      <c r="S2311" s="1">
        <v>1.7</v>
      </c>
      <c r="T2311" s="1">
        <f t="shared" si="110"/>
        <v>1.4441401226272398E-2</v>
      </c>
      <c r="U2311" s="1">
        <v>1</v>
      </c>
      <c r="V2311" s="1">
        <v>4</v>
      </c>
      <c r="W2311" s="1"/>
      <c r="X2311" s="1"/>
      <c r="Y2311" s="1"/>
      <c r="Z2311" s="1"/>
      <c r="AA2311" s="1"/>
      <c r="AB2311" s="1"/>
      <c r="AC2311" s="1" t="s">
        <v>41</v>
      </c>
      <c r="AD2311" s="1" t="s">
        <v>42</v>
      </c>
      <c r="AE2311" s="1" t="s">
        <v>40</v>
      </c>
      <c r="AF2311" s="3">
        <v>4805156.2303999998</v>
      </c>
      <c r="AG2311" s="3">
        <v>2509645.8031000001</v>
      </c>
      <c r="AH2311" s="3">
        <v>-74.771265999999997</v>
      </c>
      <c r="AI2311" s="3">
        <v>8.6081079999999996</v>
      </c>
    </row>
    <row r="2312" spans="1:35" ht="15.75" customHeight="1" x14ac:dyDescent="0.25">
      <c r="A2312" s="1" t="s">
        <v>109</v>
      </c>
      <c r="B2312" s="1" t="s">
        <v>142</v>
      </c>
      <c r="C2312" s="1" t="s">
        <v>143</v>
      </c>
      <c r="D2312" s="1">
        <v>45</v>
      </c>
      <c r="E2312" s="1">
        <v>2</v>
      </c>
      <c r="F2312" s="1" t="s">
        <v>141</v>
      </c>
      <c r="G2312" s="2">
        <v>45815</v>
      </c>
      <c r="H2312" s="4" t="s">
        <v>83</v>
      </c>
      <c r="I2312" s="1" t="s">
        <v>37</v>
      </c>
      <c r="J2312" s="1" t="s">
        <v>134</v>
      </c>
      <c r="K2312" s="1">
        <v>1</v>
      </c>
      <c r="L2312" s="1">
        <v>6</v>
      </c>
      <c r="M2312" s="1" t="s">
        <v>54</v>
      </c>
      <c r="N2312" s="1" t="s">
        <v>40</v>
      </c>
      <c r="O2312" s="1">
        <v>59</v>
      </c>
      <c r="P2312" s="35">
        <f t="shared" si="109"/>
        <v>0.59</v>
      </c>
      <c r="Q2312" s="1">
        <f t="shared" si="108"/>
        <v>0.18780283284843649</v>
      </c>
      <c r="R2312" s="1">
        <v>4.5</v>
      </c>
      <c r="S2312" s="1">
        <v>1.7</v>
      </c>
      <c r="T2312" s="1">
        <f t="shared" si="110"/>
        <v>2.770091784514438E-2</v>
      </c>
      <c r="U2312" s="1">
        <v>3</v>
      </c>
      <c r="V2312" s="1">
        <v>6</v>
      </c>
      <c r="W2312" s="1"/>
      <c r="X2312" s="1"/>
      <c r="Y2312" s="1"/>
      <c r="Z2312" s="1"/>
      <c r="AA2312" s="1"/>
      <c r="AB2312" s="1"/>
      <c r="AC2312" s="1" t="s">
        <v>41</v>
      </c>
      <c r="AD2312" s="1" t="s">
        <v>42</v>
      </c>
      <c r="AE2312" s="1" t="s">
        <v>40</v>
      </c>
      <c r="AF2312" s="3">
        <v>4805155.6837999998</v>
      </c>
      <c r="AG2312" s="3">
        <v>2509646.5795999998</v>
      </c>
      <c r="AH2312" s="3">
        <v>-74.771270999999999</v>
      </c>
      <c r="AI2312" s="3">
        <v>8.6081149999999997</v>
      </c>
    </row>
    <row r="2313" spans="1:35" ht="15.75" customHeight="1" x14ac:dyDescent="0.25">
      <c r="A2313" s="1" t="s">
        <v>109</v>
      </c>
      <c r="B2313" s="1" t="s">
        <v>142</v>
      </c>
      <c r="C2313" s="1" t="s">
        <v>143</v>
      </c>
      <c r="D2313" s="1">
        <v>45</v>
      </c>
      <c r="E2313" s="1">
        <v>3</v>
      </c>
      <c r="F2313" s="1" t="s">
        <v>141</v>
      </c>
      <c r="G2313" s="2">
        <v>45815</v>
      </c>
      <c r="H2313" s="4" t="s">
        <v>83</v>
      </c>
      <c r="I2313" s="1" t="s">
        <v>37</v>
      </c>
      <c r="J2313" s="1" t="s">
        <v>134</v>
      </c>
      <c r="K2313" s="1">
        <v>1</v>
      </c>
      <c r="L2313" s="1">
        <v>7</v>
      </c>
      <c r="M2313" s="1" t="s">
        <v>54</v>
      </c>
      <c r="N2313" s="1" t="s">
        <v>40</v>
      </c>
      <c r="O2313" s="1">
        <v>66.7</v>
      </c>
      <c r="P2313" s="35">
        <f t="shared" si="109"/>
        <v>0.66700000000000004</v>
      </c>
      <c r="Q2313" s="1">
        <f t="shared" si="108"/>
        <v>0.21231269408458839</v>
      </c>
      <c r="R2313" s="1">
        <v>5</v>
      </c>
      <c r="S2313" s="1">
        <v>2.5</v>
      </c>
      <c r="T2313" s="1">
        <f t="shared" si="110"/>
        <v>3.5403141738605114E-2</v>
      </c>
      <c r="U2313" s="1">
        <v>5</v>
      </c>
      <c r="V2313" s="1">
        <v>8</v>
      </c>
      <c r="W2313" s="1"/>
      <c r="X2313" s="1"/>
      <c r="Y2313" s="1"/>
      <c r="Z2313" s="1"/>
      <c r="AA2313" s="1"/>
      <c r="AB2313" s="1"/>
      <c r="AC2313" s="1" t="s">
        <v>41</v>
      </c>
      <c r="AD2313" s="1" t="s">
        <v>42</v>
      </c>
      <c r="AE2313" s="1" t="s">
        <v>40</v>
      </c>
      <c r="AF2313" s="3">
        <v>4805155.3597999997</v>
      </c>
      <c r="AG2313" s="3">
        <v>2509647.9079</v>
      </c>
      <c r="AH2313" s="3">
        <v>-74.771274000000005</v>
      </c>
      <c r="AI2313" s="3">
        <v>8.6081270009999997</v>
      </c>
    </row>
    <row r="2314" spans="1:35" ht="15.75" customHeight="1" x14ac:dyDescent="0.25">
      <c r="A2314" s="1" t="s">
        <v>109</v>
      </c>
      <c r="B2314" s="1" t="s">
        <v>142</v>
      </c>
      <c r="C2314" s="1" t="s">
        <v>143</v>
      </c>
      <c r="D2314" s="1">
        <v>45</v>
      </c>
      <c r="E2314" s="1">
        <v>4</v>
      </c>
      <c r="F2314" s="1" t="s">
        <v>141</v>
      </c>
      <c r="G2314" s="2">
        <v>45815</v>
      </c>
      <c r="H2314" s="4" t="s">
        <v>83</v>
      </c>
      <c r="I2314" s="1" t="s">
        <v>37</v>
      </c>
      <c r="J2314" s="1" t="s">
        <v>134</v>
      </c>
      <c r="K2314" s="1">
        <v>1</v>
      </c>
      <c r="L2314" s="1">
        <v>8</v>
      </c>
      <c r="M2314" s="1" t="s">
        <v>43</v>
      </c>
      <c r="N2314" s="1" t="s">
        <v>40</v>
      </c>
      <c r="O2314" s="1">
        <v>63</v>
      </c>
      <c r="P2314" s="35">
        <f t="shared" si="109"/>
        <v>0.63</v>
      </c>
      <c r="Q2314" s="1">
        <f t="shared" si="108"/>
        <v>0.20053522829578813</v>
      </c>
      <c r="R2314" s="1">
        <v>5.4</v>
      </c>
      <c r="S2314" s="1">
        <v>3.2</v>
      </c>
      <c r="T2314" s="1">
        <f t="shared" si="110"/>
        <v>3.1584298456586633E-2</v>
      </c>
      <c r="U2314" s="1">
        <v>9</v>
      </c>
      <c r="V2314" s="1">
        <v>12</v>
      </c>
      <c r="W2314" s="1">
        <v>0</v>
      </c>
      <c r="X2314" s="1">
        <v>0</v>
      </c>
      <c r="Y2314" s="1">
        <v>0</v>
      </c>
      <c r="Z2314" s="1">
        <v>0</v>
      </c>
      <c r="AA2314" s="1">
        <v>0</v>
      </c>
      <c r="AB2314" s="1">
        <v>0</v>
      </c>
      <c r="AC2314" s="1" t="s">
        <v>41</v>
      </c>
      <c r="AD2314" s="1" t="s">
        <v>42</v>
      </c>
      <c r="AE2314" s="1" t="s">
        <v>40</v>
      </c>
      <c r="AF2314" s="3">
        <v>4805154.4841</v>
      </c>
      <c r="AG2314" s="3">
        <v>2509648.9070000001</v>
      </c>
      <c r="AH2314" s="3">
        <v>-74.771281999999999</v>
      </c>
      <c r="AI2314" s="3">
        <v>8.608136</v>
      </c>
    </row>
    <row r="2315" spans="1:35" ht="15.75" customHeight="1" x14ac:dyDescent="0.25">
      <c r="A2315" s="1" t="s">
        <v>109</v>
      </c>
      <c r="B2315" s="1" t="s">
        <v>142</v>
      </c>
      <c r="C2315" s="1" t="s">
        <v>143</v>
      </c>
      <c r="D2315" s="1">
        <v>45</v>
      </c>
      <c r="E2315" s="1">
        <v>5</v>
      </c>
      <c r="F2315" s="1" t="s">
        <v>141</v>
      </c>
      <c r="G2315" s="2">
        <v>45815</v>
      </c>
      <c r="H2315" s="4" t="s">
        <v>83</v>
      </c>
      <c r="I2315" s="1" t="s">
        <v>37</v>
      </c>
      <c r="J2315" s="1" t="s">
        <v>134</v>
      </c>
      <c r="K2315" s="1">
        <v>1</v>
      </c>
      <c r="L2315" s="1">
        <v>9</v>
      </c>
      <c r="M2315" s="1" t="s">
        <v>43</v>
      </c>
      <c r="N2315" s="1" t="s">
        <v>40</v>
      </c>
      <c r="O2315" s="1">
        <v>67</v>
      </c>
      <c r="P2315" s="35">
        <f t="shared" si="109"/>
        <v>0.67</v>
      </c>
      <c r="Q2315" s="1">
        <f t="shared" si="108"/>
        <v>0.21326762374313976</v>
      </c>
      <c r="R2315" s="1">
        <v>6</v>
      </c>
      <c r="S2315" s="1">
        <v>3.8</v>
      </c>
      <c r="T2315" s="1">
        <f t="shared" si="110"/>
        <v>3.5722326976975916E-2</v>
      </c>
      <c r="U2315" s="1">
        <v>1</v>
      </c>
      <c r="V2315" s="1">
        <v>5</v>
      </c>
      <c r="W2315" s="1">
        <v>0</v>
      </c>
      <c r="X2315" s="1">
        <v>0</v>
      </c>
      <c r="Y2315" s="1">
        <v>0</v>
      </c>
      <c r="Z2315" s="1">
        <v>0</v>
      </c>
      <c r="AA2315" s="1">
        <v>0</v>
      </c>
      <c r="AB2315" s="1">
        <v>0</v>
      </c>
      <c r="AC2315" s="1" t="s">
        <v>41</v>
      </c>
      <c r="AD2315" s="1" t="s">
        <v>42</v>
      </c>
      <c r="AE2315" s="1" t="s">
        <v>40</v>
      </c>
      <c r="AF2315" s="3">
        <v>4805146.9760999996</v>
      </c>
      <c r="AG2315" s="3">
        <v>2509643.4136000001</v>
      </c>
      <c r="AH2315" s="3">
        <v>-74.771349999999998</v>
      </c>
      <c r="AI2315" s="3">
        <v>8.6080860010000002</v>
      </c>
    </row>
    <row r="2316" spans="1:35" ht="15.75" customHeight="1" x14ac:dyDescent="0.25">
      <c r="A2316" s="1" t="s">
        <v>109</v>
      </c>
      <c r="B2316" s="1" t="s">
        <v>142</v>
      </c>
      <c r="C2316" s="1" t="s">
        <v>143</v>
      </c>
      <c r="D2316" s="1">
        <v>45</v>
      </c>
      <c r="E2316" s="1">
        <v>6</v>
      </c>
      <c r="F2316" s="1" t="s">
        <v>141</v>
      </c>
      <c r="G2316" s="2">
        <v>45815</v>
      </c>
      <c r="H2316" s="4" t="s">
        <v>83</v>
      </c>
      <c r="I2316" s="1" t="s">
        <v>37</v>
      </c>
      <c r="J2316" s="1" t="s">
        <v>134</v>
      </c>
      <c r="K2316" s="1">
        <v>1</v>
      </c>
      <c r="L2316" s="1">
        <v>10</v>
      </c>
      <c r="M2316" s="1" t="s">
        <v>39</v>
      </c>
      <c r="N2316" s="1"/>
      <c r="O2316" s="1">
        <v>77.5</v>
      </c>
      <c r="P2316" s="35">
        <f t="shared" si="109"/>
        <v>0.77500000000000002</v>
      </c>
      <c r="Q2316" s="1">
        <f t="shared" si="108"/>
        <v>0.2466901617924378</v>
      </c>
      <c r="R2316" s="1">
        <v>5.8</v>
      </c>
      <c r="S2316" s="1">
        <v>3.2</v>
      </c>
      <c r="T2316" s="1">
        <f t="shared" si="110"/>
        <v>4.7796218847284827E-2</v>
      </c>
      <c r="U2316" s="1">
        <v>6</v>
      </c>
      <c r="V2316" s="1">
        <v>9</v>
      </c>
      <c r="W2316" s="1">
        <v>0</v>
      </c>
      <c r="X2316" s="1">
        <v>0</v>
      </c>
      <c r="Y2316" s="1">
        <v>0</v>
      </c>
      <c r="Z2316" s="1">
        <v>0</v>
      </c>
      <c r="AA2316" s="1">
        <v>0</v>
      </c>
      <c r="AB2316" s="1">
        <v>0</v>
      </c>
      <c r="AC2316" s="1" t="s">
        <v>41</v>
      </c>
      <c r="AD2316" s="1" t="s">
        <v>42</v>
      </c>
      <c r="AE2316" s="1" t="s">
        <v>40</v>
      </c>
      <c r="AF2316" s="3">
        <v>4805142.2731999997</v>
      </c>
      <c r="AG2316" s="3">
        <v>2509649.6269</v>
      </c>
      <c r="AH2316" s="3">
        <v>-74.771393000000003</v>
      </c>
      <c r="AI2316" s="3">
        <v>8.6081420000000008</v>
      </c>
    </row>
    <row r="2317" spans="1:35" ht="15.75" customHeight="1" x14ac:dyDescent="0.25">
      <c r="A2317" s="1" t="s">
        <v>109</v>
      </c>
      <c r="B2317" s="1" t="s">
        <v>142</v>
      </c>
      <c r="C2317" s="1" t="s">
        <v>143</v>
      </c>
      <c r="D2317" s="1">
        <v>45</v>
      </c>
      <c r="E2317" s="1">
        <v>7</v>
      </c>
      <c r="F2317" s="1" t="s">
        <v>141</v>
      </c>
      <c r="G2317" s="2">
        <v>45815</v>
      </c>
      <c r="H2317" s="4" t="s">
        <v>83</v>
      </c>
      <c r="I2317" s="1" t="s">
        <v>37</v>
      </c>
      <c r="J2317" s="1" t="s">
        <v>134</v>
      </c>
      <c r="K2317" s="1">
        <v>1</v>
      </c>
      <c r="L2317" s="1">
        <v>11</v>
      </c>
      <c r="M2317" s="1" t="s">
        <v>54</v>
      </c>
      <c r="N2317" s="1" t="s">
        <v>40</v>
      </c>
      <c r="O2317" s="1">
        <v>56.5</v>
      </c>
      <c r="P2317" s="35">
        <f t="shared" si="109"/>
        <v>0.56499999999999995</v>
      </c>
      <c r="Q2317" s="1">
        <f t="shared" si="108"/>
        <v>0.17984508569384172</v>
      </c>
      <c r="R2317" s="1">
        <v>3.7</v>
      </c>
      <c r="S2317" s="1">
        <v>1.8</v>
      </c>
      <c r="T2317" s="1">
        <f t="shared" si="110"/>
        <v>2.5403118354255141E-2</v>
      </c>
      <c r="U2317" s="1">
        <v>2</v>
      </c>
      <c r="V2317" s="1">
        <v>5</v>
      </c>
      <c r="W2317" s="1"/>
      <c r="X2317" s="1"/>
      <c r="Y2317" s="1"/>
      <c r="Z2317" s="1"/>
      <c r="AA2317" s="1"/>
      <c r="AB2317" s="1"/>
      <c r="AC2317" s="1" t="s">
        <v>41</v>
      </c>
      <c r="AD2317" s="1" t="s">
        <v>42</v>
      </c>
      <c r="AE2317" s="1" t="s">
        <v>40</v>
      </c>
      <c r="AF2317" s="3">
        <v>4805148.0845999997</v>
      </c>
      <c r="AG2317" s="3">
        <v>2509645.1773999999</v>
      </c>
      <c r="AH2317" s="3">
        <v>-74.771339999999995</v>
      </c>
      <c r="AI2317" s="3">
        <v>8.6081020000000006</v>
      </c>
    </row>
    <row r="2318" spans="1:35" ht="15.75" customHeight="1" x14ac:dyDescent="0.25">
      <c r="A2318" s="1" t="s">
        <v>109</v>
      </c>
      <c r="B2318" s="1" t="s">
        <v>142</v>
      </c>
      <c r="C2318" s="1" t="s">
        <v>143</v>
      </c>
      <c r="D2318" s="1">
        <v>45</v>
      </c>
      <c r="E2318" s="1">
        <v>8</v>
      </c>
      <c r="F2318" s="1" t="s">
        <v>141</v>
      </c>
      <c r="G2318" s="2">
        <v>45815</v>
      </c>
      <c r="H2318" s="4" t="s">
        <v>83</v>
      </c>
      <c r="I2318" s="1" t="s">
        <v>37</v>
      </c>
      <c r="J2318" s="1" t="s">
        <v>134</v>
      </c>
      <c r="K2318" s="1">
        <v>1</v>
      </c>
      <c r="L2318" s="1">
        <v>12</v>
      </c>
      <c r="M2318" s="1" t="s">
        <v>52</v>
      </c>
      <c r="N2318" s="1" t="s">
        <v>40</v>
      </c>
      <c r="O2318" s="1">
        <v>47.3</v>
      </c>
      <c r="P2318" s="35">
        <f t="shared" si="109"/>
        <v>0.47299999999999998</v>
      </c>
      <c r="Q2318" s="1">
        <f t="shared" si="108"/>
        <v>0.15056057616493299</v>
      </c>
      <c r="R2318" s="1">
        <v>4</v>
      </c>
      <c r="S2318" s="1">
        <v>0.3</v>
      </c>
      <c r="T2318" s="1">
        <f t="shared" si="110"/>
        <v>1.7803788131503323E-2</v>
      </c>
      <c r="U2318" s="1">
        <v>2</v>
      </c>
      <c r="V2318" s="1">
        <v>5</v>
      </c>
      <c r="W2318" s="1"/>
      <c r="X2318" s="1"/>
      <c r="Y2318" s="1"/>
      <c r="Z2318" s="1"/>
      <c r="AA2318" s="1"/>
      <c r="AB2318" s="1"/>
      <c r="AC2318" s="1" t="s">
        <v>41</v>
      </c>
      <c r="AD2318" s="1" t="s">
        <v>42</v>
      </c>
      <c r="AE2318" s="1" t="s">
        <v>40</v>
      </c>
      <c r="AF2318" s="3">
        <v>4805154.5798000004</v>
      </c>
      <c r="AG2318" s="3">
        <v>2509645.8108000001</v>
      </c>
      <c r="AH2318" s="3">
        <v>-74.771281000000002</v>
      </c>
      <c r="AI2318" s="3">
        <v>8.6081080009999997</v>
      </c>
    </row>
    <row r="2319" spans="1:35" ht="15.75" hidden="1" customHeight="1" x14ac:dyDescent="0.25">
      <c r="A2319" s="1" t="s">
        <v>109</v>
      </c>
      <c r="B2319" s="1" t="s">
        <v>142</v>
      </c>
      <c r="C2319" s="1" t="s">
        <v>143</v>
      </c>
      <c r="D2319" s="1">
        <v>45</v>
      </c>
      <c r="E2319" s="1">
        <v>9</v>
      </c>
      <c r="F2319" s="1" t="s">
        <v>141</v>
      </c>
      <c r="G2319" s="2">
        <v>45815</v>
      </c>
      <c r="H2319" s="4" t="s">
        <v>83</v>
      </c>
      <c r="I2319" s="1" t="s">
        <v>37</v>
      </c>
      <c r="J2319" s="1" t="s">
        <v>134</v>
      </c>
      <c r="K2319" s="1">
        <v>1</v>
      </c>
      <c r="L2319" s="1">
        <v>13</v>
      </c>
      <c r="M2319" s="1" t="s">
        <v>52</v>
      </c>
      <c r="N2319" s="1" t="s">
        <v>40</v>
      </c>
      <c r="O2319" s="1">
        <v>56.4</v>
      </c>
      <c r="P2319" s="35">
        <f t="shared" si="109"/>
        <v>0.56399999999999995</v>
      </c>
      <c r="Q2319" s="1">
        <f t="shared" si="108"/>
        <v>0.17952677580765794</v>
      </c>
      <c r="R2319" s="1">
        <v>3.8</v>
      </c>
      <c r="S2319" s="1">
        <v>0.5</v>
      </c>
      <c r="T2319" s="1">
        <f t="shared" si="110"/>
        <v>2.5313275388879768E-2</v>
      </c>
      <c r="U2319" s="1">
        <v>0</v>
      </c>
      <c r="V2319" s="1">
        <v>4</v>
      </c>
      <c r="W2319" s="1"/>
      <c r="X2319" s="1"/>
      <c r="Y2319" s="1"/>
      <c r="Z2319" s="1"/>
      <c r="AA2319" s="1"/>
      <c r="AB2319" s="1"/>
      <c r="AC2319" s="1" t="s">
        <v>41</v>
      </c>
      <c r="AD2319" s="1" t="s">
        <v>42</v>
      </c>
      <c r="AE2319" s="1" t="s">
        <v>40</v>
      </c>
      <c r="AF2319" s="3">
        <v>4805154.0961999996</v>
      </c>
      <c r="AG2319" s="3">
        <v>2509636.4150999999</v>
      </c>
      <c r="AH2319" s="3">
        <v>-74.771285000000006</v>
      </c>
      <c r="AI2319" s="3">
        <v>8.6080230009999994</v>
      </c>
    </row>
    <row r="2320" spans="1:35" ht="15.75" hidden="1" customHeight="1" x14ac:dyDescent="0.25">
      <c r="A2320" s="1" t="s">
        <v>109</v>
      </c>
      <c r="B2320" s="1" t="s">
        <v>142</v>
      </c>
      <c r="C2320" s="1" t="s">
        <v>143</v>
      </c>
      <c r="D2320" s="1">
        <v>45</v>
      </c>
      <c r="E2320" s="1" t="s">
        <v>40</v>
      </c>
      <c r="F2320" s="1" t="s">
        <v>141</v>
      </c>
      <c r="G2320" s="2">
        <v>45815</v>
      </c>
      <c r="H2320" s="4" t="s">
        <v>83</v>
      </c>
      <c r="I2320" s="1" t="s">
        <v>37</v>
      </c>
      <c r="J2320" s="1" t="s">
        <v>134</v>
      </c>
      <c r="K2320" s="1">
        <v>1</v>
      </c>
      <c r="L2320" s="1">
        <v>14</v>
      </c>
      <c r="M2320" s="1" t="s">
        <v>47</v>
      </c>
      <c r="N2320" s="1">
        <v>38</v>
      </c>
      <c r="O2320" s="1" t="s">
        <v>40</v>
      </c>
      <c r="P2320" s="35"/>
      <c r="Q2320" s="1"/>
      <c r="R2320" s="1">
        <v>0.15</v>
      </c>
      <c r="S2320" s="1" t="s">
        <v>40</v>
      </c>
      <c r="T2320" s="1">
        <f t="shared" si="110"/>
        <v>0</v>
      </c>
      <c r="U2320" s="1" t="s">
        <v>40</v>
      </c>
      <c r="V2320" s="1" t="s">
        <v>40</v>
      </c>
      <c r="W2320" s="1"/>
      <c r="X2320" s="1"/>
      <c r="Y2320" s="1"/>
      <c r="Z2320" s="1"/>
      <c r="AA2320" s="1"/>
      <c r="AB2320" s="1"/>
      <c r="AC2320" s="1" t="s">
        <v>41</v>
      </c>
      <c r="AD2320" s="1" t="s">
        <v>42</v>
      </c>
      <c r="AE2320" s="1" t="s">
        <v>40</v>
      </c>
    </row>
    <row r="2321" spans="1:35" ht="15.75" hidden="1" customHeight="1" x14ac:dyDescent="0.25">
      <c r="A2321" s="1" t="s">
        <v>109</v>
      </c>
      <c r="B2321" s="1" t="s">
        <v>142</v>
      </c>
      <c r="C2321" s="1" t="s">
        <v>143</v>
      </c>
      <c r="D2321" s="1">
        <v>45</v>
      </c>
      <c r="E2321" s="1" t="s">
        <v>40</v>
      </c>
      <c r="F2321" s="1" t="s">
        <v>141</v>
      </c>
      <c r="G2321" s="2">
        <v>45815</v>
      </c>
      <c r="H2321" s="4" t="s">
        <v>83</v>
      </c>
      <c r="I2321" s="1" t="s">
        <v>37</v>
      </c>
      <c r="J2321" s="1" t="s">
        <v>134</v>
      </c>
      <c r="K2321" s="1">
        <v>1</v>
      </c>
      <c r="L2321" s="1">
        <v>15</v>
      </c>
      <c r="M2321" s="1" t="s">
        <v>46</v>
      </c>
      <c r="N2321" s="1">
        <v>2</v>
      </c>
      <c r="O2321" s="1" t="s">
        <v>40</v>
      </c>
      <c r="P2321" s="35"/>
      <c r="Q2321" s="1"/>
      <c r="R2321" s="1">
        <v>0.3</v>
      </c>
      <c r="S2321" s="1" t="s">
        <v>40</v>
      </c>
      <c r="T2321" s="1">
        <f t="shared" si="110"/>
        <v>0</v>
      </c>
      <c r="U2321" s="1" t="s">
        <v>40</v>
      </c>
      <c r="V2321" s="1" t="s">
        <v>40</v>
      </c>
      <c r="W2321" s="1"/>
      <c r="X2321" s="1"/>
      <c r="Y2321" s="1"/>
      <c r="Z2321" s="1"/>
      <c r="AA2321" s="1"/>
      <c r="AB2321" s="1"/>
      <c r="AC2321" s="1" t="s">
        <v>41</v>
      </c>
      <c r="AD2321" s="1" t="s">
        <v>42</v>
      </c>
      <c r="AE2321" s="1" t="s">
        <v>40</v>
      </c>
    </row>
    <row r="2322" spans="1:35" ht="15.75" hidden="1" customHeight="1" x14ac:dyDescent="0.25">
      <c r="A2322" s="1" t="s">
        <v>109</v>
      </c>
      <c r="B2322" s="1" t="s">
        <v>142</v>
      </c>
      <c r="C2322" s="1" t="s">
        <v>143</v>
      </c>
      <c r="D2322" s="1">
        <v>45</v>
      </c>
      <c r="E2322" s="1" t="s">
        <v>40</v>
      </c>
      <c r="F2322" s="1" t="s">
        <v>141</v>
      </c>
      <c r="G2322" s="2">
        <v>45815</v>
      </c>
      <c r="H2322" s="4" t="s">
        <v>83</v>
      </c>
      <c r="I2322" s="1" t="s">
        <v>37</v>
      </c>
      <c r="J2322" s="1" t="s">
        <v>134</v>
      </c>
      <c r="K2322" s="1">
        <v>1</v>
      </c>
      <c r="L2322" s="1">
        <v>16</v>
      </c>
      <c r="M2322" s="1" t="s">
        <v>44</v>
      </c>
      <c r="N2322" s="1">
        <v>5</v>
      </c>
      <c r="O2322" s="1" t="s">
        <v>40</v>
      </c>
      <c r="P2322" s="35"/>
      <c r="Q2322" s="1"/>
      <c r="R2322" s="1">
        <v>0.6</v>
      </c>
      <c r="S2322" s="1" t="s">
        <v>40</v>
      </c>
      <c r="T2322" s="1">
        <f t="shared" si="110"/>
        <v>0</v>
      </c>
      <c r="U2322" s="1" t="s">
        <v>40</v>
      </c>
      <c r="V2322" s="1" t="s">
        <v>40</v>
      </c>
      <c r="W2322" s="1"/>
      <c r="X2322" s="1"/>
      <c r="Y2322" s="1"/>
      <c r="Z2322" s="1"/>
      <c r="AA2322" s="1"/>
      <c r="AB2322" s="1"/>
      <c r="AC2322" s="1" t="s">
        <v>41</v>
      </c>
      <c r="AD2322" s="1" t="s">
        <v>42</v>
      </c>
      <c r="AE2322" s="1" t="s">
        <v>40</v>
      </c>
    </row>
    <row r="2323" spans="1:35" ht="15.75" customHeight="1" x14ac:dyDescent="0.25">
      <c r="A2323" s="1" t="s">
        <v>109</v>
      </c>
      <c r="B2323" s="1" t="s">
        <v>142</v>
      </c>
      <c r="C2323" s="1" t="s">
        <v>143</v>
      </c>
      <c r="D2323" s="1">
        <v>45</v>
      </c>
      <c r="E2323" s="1">
        <v>10</v>
      </c>
      <c r="F2323" s="1" t="s">
        <v>141</v>
      </c>
      <c r="G2323" s="2">
        <v>45815</v>
      </c>
      <c r="H2323" s="4" t="s">
        <v>83</v>
      </c>
      <c r="I2323" s="1" t="s">
        <v>37</v>
      </c>
      <c r="J2323" s="1" t="s">
        <v>134</v>
      </c>
      <c r="K2323" s="1">
        <v>2</v>
      </c>
      <c r="L2323" s="1">
        <v>17</v>
      </c>
      <c r="M2323" s="1" t="s">
        <v>43</v>
      </c>
      <c r="N2323" s="1" t="s">
        <v>40</v>
      </c>
      <c r="O2323" s="1">
        <v>65.400000000000006</v>
      </c>
      <c r="P2323" s="35">
        <f t="shared" si="109"/>
        <v>0.65400000000000003</v>
      </c>
      <c r="Q2323" s="1">
        <f t="shared" si="108"/>
        <v>0.20817466556419911</v>
      </c>
      <c r="R2323" s="1">
        <v>6.2</v>
      </c>
      <c r="S2323" s="1">
        <v>3.4</v>
      </c>
      <c r="T2323" s="1">
        <f t="shared" si="110"/>
        <v>3.4036557819746557E-2</v>
      </c>
      <c r="U2323" s="1">
        <v>8</v>
      </c>
      <c r="V2323" s="1">
        <v>11</v>
      </c>
      <c r="W2323" s="1">
        <v>0</v>
      </c>
      <c r="X2323" s="1">
        <v>0</v>
      </c>
      <c r="Y2323" s="1">
        <v>0</v>
      </c>
      <c r="Z2323" s="1">
        <v>0</v>
      </c>
      <c r="AA2323" s="1">
        <v>0</v>
      </c>
      <c r="AB2323" s="1">
        <v>0</v>
      </c>
      <c r="AC2323" s="1" t="s">
        <v>41</v>
      </c>
      <c r="AD2323" s="1" t="s">
        <v>42</v>
      </c>
      <c r="AE2323" s="1" t="s">
        <v>40</v>
      </c>
      <c r="AF2323" s="3">
        <v>4805142.2148000002</v>
      </c>
      <c r="AG2323" s="3">
        <v>2509637.0229000002</v>
      </c>
      <c r="AH2323" s="3">
        <v>-74.771393000000003</v>
      </c>
      <c r="AI2323" s="3">
        <v>8.6080279999999991</v>
      </c>
    </row>
    <row r="2324" spans="1:35" ht="15.75" hidden="1" customHeight="1" x14ac:dyDescent="0.25">
      <c r="A2324" s="1" t="s">
        <v>109</v>
      </c>
      <c r="B2324" s="1" t="s">
        <v>142</v>
      </c>
      <c r="C2324" s="1" t="s">
        <v>143</v>
      </c>
      <c r="D2324" s="1">
        <v>45</v>
      </c>
      <c r="E2324" s="1" t="s">
        <v>40</v>
      </c>
      <c r="F2324" s="1" t="s">
        <v>141</v>
      </c>
      <c r="G2324" s="2">
        <v>45815</v>
      </c>
      <c r="H2324" s="4" t="s">
        <v>83</v>
      </c>
      <c r="I2324" s="1" t="s">
        <v>37</v>
      </c>
      <c r="J2324" s="1" t="s">
        <v>134</v>
      </c>
      <c r="K2324" s="1">
        <v>2</v>
      </c>
      <c r="L2324" s="1">
        <v>18</v>
      </c>
      <c r="M2324" s="1" t="s">
        <v>47</v>
      </c>
      <c r="N2324" s="1">
        <v>50</v>
      </c>
      <c r="O2324" s="1" t="s">
        <v>40</v>
      </c>
      <c r="P2324" s="35"/>
      <c r="Q2324" s="1"/>
      <c r="R2324" s="1">
        <v>0.15</v>
      </c>
      <c r="S2324" s="1" t="s">
        <v>40</v>
      </c>
      <c r="T2324" s="1">
        <f t="shared" si="110"/>
        <v>0</v>
      </c>
      <c r="U2324" s="1" t="s">
        <v>40</v>
      </c>
      <c r="V2324" s="1" t="s">
        <v>40</v>
      </c>
      <c r="W2324" s="1"/>
      <c r="X2324" s="1"/>
      <c r="Y2324" s="1"/>
      <c r="Z2324" s="1"/>
      <c r="AA2324" s="1"/>
      <c r="AB2324" s="1"/>
      <c r="AC2324" s="1" t="s">
        <v>41</v>
      </c>
      <c r="AD2324" s="1" t="s">
        <v>42</v>
      </c>
      <c r="AE2324" s="1" t="s">
        <v>40</v>
      </c>
    </row>
    <row r="2325" spans="1:35" ht="15.75" hidden="1" customHeight="1" x14ac:dyDescent="0.25">
      <c r="A2325" s="1" t="s">
        <v>109</v>
      </c>
      <c r="B2325" s="1" t="s">
        <v>142</v>
      </c>
      <c r="C2325" s="1" t="s">
        <v>143</v>
      </c>
      <c r="D2325" s="1">
        <v>45</v>
      </c>
      <c r="E2325" s="1" t="s">
        <v>40</v>
      </c>
      <c r="F2325" s="1" t="s">
        <v>141</v>
      </c>
      <c r="G2325" s="2">
        <v>45815</v>
      </c>
      <c r="H2325" s="4" t="s">
        <v>83</v>
      </c>
      <c r="I2325" s="1" t="s">
        <v>37</v>
      </c>
      <c r="J2325" s="1" t="s">
        <v>134</v>
      </c>
      <c r="K2325" s="1">
        <v>2</v>
      </c>
      <c r="L2325" s="1">
        <v>19</v>
      </c>
      <c r="M2325" s="1" t="s">
        <v>46</v>
      </c>
      <c r="N2325" s="1">
        <v>1</v>
      </c>
      <c r="O2325" s="1" t="s">
        <v>40</v>
      </c>
      <c r="P2325" s="35"/>
      <c r="Q2325" s="1"/>
      <c r="R2325" s="1">
        <v>0.32</v>
      </c>
      <c r="S2325" s="1" t="s">
        <v>40</v>
      </c>
      <c r="T2325" s="1">
        <f t="shared" si="110"/>
        <v>0</v>
      </c>
      <c r="U2325" s="1" t="s">
        <v>40</v>
      </c>
      <c r="V2325" s="1" t="s">
        <v>40</v>
      </c>
      <c r="W2325" s="1"/>
      <c r="X2325" s="1"/>
      <c r="Y2325" s="1"/>
      <c r="Z2325" s="1"/>
      <c r="AA2325" s="1"/>
      <c r="AB2325" s="1"/>
      <c r="AC2325" s="1" t="s">
        <v>41</v>
      </c>
      <c r="AD2325" s="1" t="s">
        <v>42</v>
      </c>
      <c r="AE2325" s="1" t="s">
        <v>40</v>
      </c>
    </row>
    <row r="2326" spans="1:35" ht="15.75" hidden="1" customHeight="1" x14ac:dyDescent="0.25">
      <c r="A2326" s="1" t="s">
        <v>109</v>
      </c>
      <c r="B2326" s="1" t="s">
        <v>142</v>
      </c>
      <c r="C2326" s="1" t="s">
        <v>143</v>
      </c>
      <c r="D2326" s="1">
        <v>45</v>
      </c>
      <c r="E2326" s="1" t="s">
        <v>40</v>
      </c>
      <c r="F2326" s="1" t="s">
        <v>141</v>
      </c>
      <c r="G2326" s="2">
        <v>45815</v>
      </c>
      <c r="H2326" s="4" t="s">
        <v>83</v>
      </c>
      <c r="I2326" s="1" t="s">
        <v>37</v>
      </c>
      <c r="J2326" s="1" t="s">
        <v>134</v>
      </c>
      <c r="K2326" s="1">
        <v>2</v>
      </c>
      <c r="L2326" s="1">
        <v>20</v>
      </c>
      <c r="M2326" s="1" t="s">
        <v>44</v>
      </c>
      <c r="N2326" s="1">
        <v>5</v>
      </c>
      <c r="O2326" s="1" t="s">
        <v>40</v>
      </c>
      <c r="P2326" s="35"/>
      <c r="Q2326" s="1"/>
      <c r="R2326" s="1">
        <v>0.5</v>
      </c>
      <c r="S2326" s="1" t="s">
        <v>40</v>
      </c>
      <c r="T2326" s="1">
        <f t="shared" si="110"/>
        <v>0</v>
      </c>
      <c r="U2326" s="1" t="s">
        <v>40</v>
      </c>
      <c r="V2326" s="1" t="s">
        <v>40</v>
      </c>
      <c r="W2326" s="1"/>
      <c r="X2326" s="1"/>
      <c r="Y2326" s="1"/>
      <c r="Z2326" s="1"/>
      <c r="AA2326" s="1"/>
      <c r="AB2326" s="1"/>
      <c r="AC2326" s="1" t="s">
        <v>41</v>
      </c>
      <c r="AD2326" s="1" t="s">
        <v>42</v>
      </c>
      <c r="AE2326" s="1" t="s">
        <v>40</v>
      </c>
    </row>
    <row r="2327" spans="1:35" ht="15.75" customHeight="1" x14ac:dyDescent="0.25">
      <c r="A2327" s="1" t="s">
        <v>109</v>
      </c>
      <c r="B2327" s="1" t="s">
        <v>142</v>
      </c>
      <c r="C2327" s="1" t="s">
        <v>143</v>
      </c>
      <c r="D2327" s="1">
        <v>45</v>
      </c>
      <c r="E2327" s="1">
        <v>11</v>
      </c>
      <c r="F2327" s="1" t="s">
        <v>141</v>
      </c>
      <c r="G2327" s="2">
        <v>45815</v>
      </c>
      <c r="H2327" s="4" t="s">
        <v>83</v>
      </c>
      <c r="I2327" s="1" t="s">
        <v>37</v>
      </c>
      <c r="J2327" s="1" t="s">
        <v>134</v>
      </c>
      <c r="K2327" s="1">
        <v>3</v>
      </c>
      <c r="L2327" s="1">
        <v>21</v>
      </c>
      <c r="M2327" s="1" t="s">
        <v>54</v>
      </c>
      <c r="N2327" s="1" t="s">
        <v>40</v>
      </c>
      <c r="O2327" s="1">
        <v>47</v>
      </c>
      <c r="P2327" s="35">
        <f t="shared" si="109"/>
        <v>0.47</v>
      </c>
      <c r="Q2327" s="1">
        <f t="shared" si="108"/>
        <v>0.14960564650638161</v>
      </c>
      <c r="R2327" s="1">
        <v>4</v>
      </c>
      <c r="S2327" s="1">
        <v>1</v>
      </c>
      <c r="T2327" s="1">
        <f t="shared" si="110"/>
        <v>1.7578663464499839E-2</v>
      </c>
      <c r="U2327" s="1">
        <v>4</v>
      </c>
      <c r="V2327" s="1">
        <v>7</v>
      </c>
      <c r="W2327" s="1"/>
      <c r="X2327" s="1"/>
      <c r="Y2327" s="1"/>
      <c r="Z2327" s="1"/>
      <c r="AA2327" s="1"/>
      <c r="AB2327" s="1"/>
      <c r="AC2327" s="1" t="s">
        <v>41</v>
      </c>
      <c r="AD2327" s="1" t="s">
        <v>42</v>
      </c>
      <c r="AE2327" s="1" t="s">
        <v>40</v>
      </c>
      <c r="AF2327" s="3">
        <v>4805143.3874000004</v>
      </c>
      <c r="AG2327" s="3">
        <v>2509628.8357000002</v>
      </c>
      <c r="AH2327" s="3">
        <v>-74.771382000000003</v>
      </c>
      <c r="AI2327" s="3">
        <v>8.6079539999999994</v>
      </c>
    </row>
    <row r="2328" spans="1:35" ht="15.75" customHeight="1" x14ac:dyDescent="0.25">
      <c r="A2328" s="1" t="s">
        <v>109</v>
      </c>
      <c r="B2328" s="1" t="s">
        <v>142</v>
      </c>
      <c r="C2328" s="1" t="s">
        <v>143</v>
      </c>
      <c r="D2328" s="1">
        <v>45</v>
      </c>
      <c r="E2328" s="1">
        <v>12</v>
      </c>
      <c r="F2328" s="1" t="s">
        <v>141</v>
      </c>
      <c r="G2328" s="2">
        <v>45815</v>
      </c>
      <c r="H2328" s="4" t="s">
        <v>83</v>
      </c>
      <c r="I2328" s="1" t="s">
        <v>37</v>
      </c>
      <c r="J2328" s="1" t="s">
        <v>134</v>
      </c>
      <c r="K2328" s="1">
        <v>3</v>
      </c>
      <c r="L2328" s="1">
        <v>22</v>
      </c>
      <c r="M2328" s="1" t="s">
        <v>52</v>
      </c>
      <c r="N2328" s="1" t="s">
        <v>40</v>
      </c>
      <c r="O2328" s="1">
        <v>43</v>
      </c>
      <c r="P2328" s="35">
        <f t="shared" si="109"/>
        <v>0.43</v>
      </c>
      <c r="Q2328" s="1">
        <f t="shared" si="108"/>
        <v>0.13687325105903</v>
      </c>
      <c r="R2328" s="1">
        <v>4.2</v>
      </c>
      <c r="S2328" s="1">
        <v>0.3</v>
      </c>
      <c r="T2328" s="1">
        <f t="shared" si="110"/>
        <v>1.4713874488845728E-2</v>
      </c>
      <c r="U2328" s="1">
        <v>2</v>
      </c>
      <c r="V2328" s="1">
        <v>5</v>
      </c>
      <c r="W2328" s="1"/>
      <c r="X2328" s="1"/>
      <c r="Y2328" s="1"/>
      <c r="Z2328" s="1"/>
      <c r="AA2328" s="1"/>
      <c r="AB2328" s="1"/>
      <c r="AC2328" s="1" t="s">
        <v>41</v>
      </c>
      <c r="AD2328" s="1" t="s">
        <v>42</v>
      </c>
      <c r="AE2328" s="1" t="s">
        <v>40</v>
      </c>
      <c r="AF2328" s="3">
        <v>4805142.8382000001</v>
      </c>
      <c r="AG2328" s="3">
        <v>2509629.0594000001</v>
      </c>
      <c r="AH2328" s="3">
        <v>-74.771387000000004</v>
      </c>
      <c r="AI2328" s="3">
        <v>8.6079559999999997</v>
      </c>
    </row>
    <row r="2329" spans="1:35" ht="15.75" customHeight="1" x14ac:dyDescent="0.25">
      <c r="A2329" s="1" t="s">
        <v>109</v>
      </c>
      <c r="B2329" s="1" t="s">
        <v>142</v>
      </c>
      <c r="C2329" s="1" t="s">
        <v>143</v>
      </c>
      <c r="D2329" s="1">
        <v>45</v>
      </c>
      <c r="E2329" s="1">
        <v>13</v>
      </c>
      <c r="F2329" s="1" t="s">
        <v>141</v>
      </c>
      <c r="G2329" s="2">
        <v>45815</v>
      </c>
      <c r="H2329" s="4" t="s">
        <v>83</v>
      </c>
      <c r="I2329" s="1" t="s">
        <v>37</v>
      </c>
      <c r="J2329" s="1" t="s">
        <v>134</v>
      </c>
      <c r="K2329" s="1">
        <v>3</v>
      </c>
      <c r="L2329" s="1">
        <v>23</v>
      </c>
      <c r="M2329" s="1" t="s">
        <v>56</v>
      </c>
      <c r="N2329" s="1" t="s">
        <v>40</v>
      </c>
      <c r="O2329" s="1">
        <v>49</v>
      </c>
      <c r="P2329" s="35">
        <f t="shared" si="109"/>
        <v>0.49</v>
      </c>
      <c r="Q2329" s="1">
        <f t="shared" si="108"/>
        <v>0.15597184423005744</v>
      </c>
      <c r="R2329" s="1">
        <v>4</v>
      </c>
      <c r="S2329" s="1">
        <v>0.65</v>
      </c>
      <c r="T2329" s="1">
        <f t="shared" si="110"/>
        <v>1.9106550918182037E-2</v>
      </c>
      <c r="U2329" s="1">
        <v>3</v>
      </c>
      <c r="V2329" s="1">
        <v>6</v>
      </c>
      <c r="W2329" s="1"/>
      <c r="X2329" s="1"/>
      <c r="Y2329" s="1"/>
      <c r="Z2329" s="1"/>
      <c r="AA2329" s="1"/>
      <c r="AB2329" s="1"/>
      <c r="AC2329" s="1" t="s">
        <v>41</v>
      </c>
      <c r="AD2329" s="1" t="s">
        <v>42</v>
      </c>
      <c r="AE2329" s="1" t="s">
        <v>40</v>
      </c>
      <c r="AF2329" s="3">
        <v>4805147.6634</v>
      </c>
      <c r="AG2329" s="3">
        <v>2509625.4989999998</v>
      </c>
      <c r="AH2329" s="3">
        <v>-74.771343000000002</v>
      </c>
      <c r="AI2329" s="3">
        <v>8.6079240000000006</v>
      </c>
    </row>
    <row r="2330" spans="1:35" ht="15.75" customHeight="1" x14ac:dyDescent="0.25">
      <c r="A2330" s="1" t="s">
        <v>109</v>
      </c>
      <c r="B2330" s="1" t="s">
        <v>142</v>
      </c>
      <c r="C2330" s="1" t="s">
        <v>143</v>
      </c>
      <c r="D2330" s="1">
        <v>45</v>
      </c>
      <c r="E2330" s="1">
        <v>14</v>
      </c>
      <c r="F2330" s="1" t="s">
        <v>141</v>
      </c>
      <c r="G2330" s="2">
        <v>45815</v>
      </c>
      <c r="H2330" s="4" t="s">
        <v>83</v>
      </c>
      <c r="I2330" s="1" t="s">
        <v>37</v>
      </c>
      <c r="J2330" s="1" t="s">
        <v>134</v>
      </c>
      <c r="K2330" s="1">
        <v>3</v>
      </c>
      <c r="L2330" s="1">
        <v>24</v>
      </c>
      <c r="M2330" s="1" t="s">
        <v>54</v>
      </c>
      <c r="N2330" s="1" t="s">
        <v>40</v>
      </c>
      <c r="O2330" s="1">
        <v>65.7</v>
      </c>
      <c r="P2330" s="35">
        <f t="shared" si="109"/>
        <v>0.65700000000000003</v>
      </c>
      <c r="Q2330" s="1">
        <f t="shared" si="108"/>
        <v>0.20912959522275049</v>
      </c>
      <c r="R2330" s="1">
        <v>5</v>
      </c>
      <c r="S2330" s="1">
        <v>1.9</v>
      </c>
      <c r="T2330" s="1">
        <f t="shared" si="110"/>
        <v>3.4349536015336767E-2</v>
      </c>
      <c r="U2330" s="1">
        <v>4</v>
      </c>
      <c r="V2330" s="1">
        <v>7</v>
      </c>
      <c r="W2330" s="1"/>
      <c r="X2330" s="1"/>
      <c r="Y2330" s="1"/>
      <c r="Z2330" s="1"/>
      <c r="AA2330" s="1"/>
      <c r="AB2330" s="1"/>
      <c r="AC2330" s="1" t="s">
        <v>41</v>
      </c>
      <c r="AD2330" s="1" t="s">
        <v>42</v>
      </c>
      <c r="AE2330" s="1" t="s">
        <v>40</v>
      </c>
      <c r="AF2330" s="3">
        <v>4805147.0268000001</v>
      </c>
      <c r="AG2330" s="3">
        <v>2509630.5879000002</v>
      </c>
      <c r="AH2330" s="3">
        <v>-74.771349000000001</v>
      </c>
      <c r="AI2330" s="3">
        <v>8.6079699999999999</v>
      </c>
    </row>
    <row r="2331" spans="1:35" ht="15.75" customHeight="1" x14ac:dyDescent="0.25">
      <c r="A2331" s="1" t="s">
        <v>109</v>
      </c>
      <c r="B2331" s="1" t="s">
        <v>142</v>
      </c>
      <c r="C2331" s="1" t="s">
        <v>143</v>
      </c>
      <c r="D2331" s="1">
        <v>45</v>
      </c>
      <c r="E2331" s="1">
        <v>15</v>
      </c>
      <c r="F2331" s="1" t="s">
        <v>141</v>
      </c>
      <c r="G2331" s="2">
        <v>45815</v>
      </c>
      <c r="H2331" s="4" t="s">
        <v>83</v>
      </c>
      <c r="I2331" s="1" t="s">
        <v>37</v>
      </c>
      <c r="J2331" s="1" t="s">
        <v>134</v>
      </c>
      <c r="K2331" s="1">
        <v>3</v>
      </c>
      <c r="L2331" s="1">
        <v>25</v>
      </c>
      <c r="M2331" s="1" t="s">
        <v>54</v>
      </c>
      <c r="N2331" s="1" t="s">
        <v>40</v>
      </c>
      <c r="O2331" s="1">
        <v>61</v>
      </c>
      <c r="P2331" s="35">
        <f t="shared" si="109"/>
        <v>0.61</v>
      </c>
      <c r="Q2331" s="1">
        <f t="shared" si="108"/>
        <v>0.19416903057211232</v>
      </c>
      <c r="R2331" s="1">
        <v>5</v>
      </c>
      <c r="S2331" s="1">
        <v>2.6</v>
      </c>
      <c r="T2331" s="1">
        <f t="shared" si="110"/>
        <v>2.9610777162247127E-2</v>
      </c>
      <c r="U2331" s="1">
        <v>4</v>
      </c>
      <c r="V2331" s="1">
        <v>7</v>
      </c>
      <c r="W2331" s="1"/>
      <c r="X2331" s="1"/>
      <c r="Y2331" s="1"/>
      <c r="Z2331" s="1"/>
      <c r="AA2331" s="1"/>
      <c r="AB2331" s="1"/>
      <c r="AC2331" s="1" t="s">
        <v>41</v>
      </c>
      <c r="AD2331" s="1" t="s">
        <v>42</v>
      </c>
      <c r="AE2331" s="1" t="s">
        <v>40</v>
      </c>
      <c r="AF2331" s="3">
        <v>4805150.8535000002</v>
      </c>
      <c r="AG2331" s="3">
        <v>2509625.2631000001</v>
      </c>
      <c r="AH2331" s="3">
        <v>-74.771314000000004</v>
      </c>
      <c r="AI2331" s="3">
        <v>8.6079220000000003</v>
      </c>
    </row>
    <row r="2332" spans="1:35" ht="15.75" customHeight="1" x14ac:dyDescent="0.25">
      <c r="A2332" s="1" t="s">
        <v>109</v>
      </c>
      <c r="B2332" s="1" t="s">
        <v>142</v>
      </c>
      <c r="C2332" s="1" t="s">
        <v>143</v>
      </c>
      <c r="D2332" s="1">
        <v>45</v>
      </c>
      <c r="E2332" s="1">
        <v>16</v>
      </c>
      <c r="F2332" s="1" t="s">
        <v>141</v>
      </c>
      <c r="G2332" s="2">
        <v>45815</v>
      </c>
      <c r="H2332" s="4" t="s">
        <v>83</v>
      </c>
      <c r="I2332" s="1" t="s">
        <v>37</v>
      </c>
      <c r="J2332" s="1" t="s">
        <v>134</v>
      </c>
      <c r="K2332" s="1">
        <v>3</v>
      </c>
      <c r="L2332" s="1">
        <v>26</v>
      </c>
      <c r="M2332" s="1" t="s">
        <v>54</v>
      </c>
      <c r="N2332" s="1" t="s">
        <v>40</v>
      </c>
      <c r="O2332" s="1">
        <v>54.6</v>
      </c>
      <c r="P2332" s="35">
        <f t="shared" si="109"/>
        <v>0.54600000000000004</v>
      </c>
      <c r="Q2332" s="1">
        <f t="shared" si="108"/>
        <v>0.17379719785634973</v>
      </c>
      <c r="R2332" s="1">
        <v>4</v>
      </c>
      <c r="S2332" s="1">
        <v>1</v>
      </c>
      <c r="T2332" s="1">
        <f t="shared" si="110"/>
        <v>2.372331750739174E-2</v>
      </c>
      <c r="U2332" s="1">
        <v>3</v>
      </c>
      <c r="V2332" s="1">
        <v>6</v>
      </c>
      <c r="W2332" s="1"/>
      <c r="X2332" s="1"/>
      <c r="Y2332" s="1"/>
      <c r="Z2332" s="1"/>
      <c r="AA2332" s="1"/>
      <c r="AB2332" s="1"/>
      <c r="AC2332" s="1" t="s">
        <v>41</v>
      </c>
      <c r="AD2332" s="1" t="s">
        <v>42</v>
      </c>
      <c r="AE2332" s="1" t="s">
        <v>40</v>
      </c>
      <c r="AF2332" s="3">
        <v>4805148.3230999997</v>
      </c>
      <c r="AG2332" s="3">
        <v>2509625.3854</v>
      </c>
      <c r="AH2332" s="3">
        <v>-74.771337000000003</v>
      </c>
      <c r="AI2332" s="3">
        <v>8.6079229999999995</v>
      </c>
    </row>
    <row r="2333" spans="1:35" ht="15.75" customHeight="1" x14ac:dyDescent="0.25">
      <c r="A2333" s="1" t="s">
        <v>109</v>
      </c>
      <c r="B2333" s="1" t="s">
        <v>142</v>
      </c>
      <c r="C2333" s="1" t="s">
        <v>143</v>
      </c>
      <c r="D2333" s="1">
        <v>45</v>
      </c>
      <c r="E2333" s="1">
        <v>17</v>
      </c>
      <c r="F2333" s="1" t="s">
        <v>141</v>
      </c>
      <c r="G2333" s="2">
        <v>45815</v>
      </c>
      <c r="H2333" s="4" t="s">
        <v>83</v>
      </c>
      <c r="I2333" s="1" t="s">
        <v>37</v>
      </c>
      <c r="J2333" s="1" t="s">
        <v>134</v>
      </c>
      <c r="K2333" s="1">
        <v>3</v>
      </c>
      <c r="L2333" s="1">
        <v>27</v>
      </c>
      <c r="M2333" s="1" t="s">
        <v>56</v>
      </c>
      <c r="N2333" s="1" t="s">
        <v>40</v>
      </c>
      <c r="O2333" s="1">
        <v>60</v>
      </c>
      <c r="P2333" s="35">
        <f t="shared" si="109"/>
        <v>0.6</v>
      </c>
      <c r="Q2333" s="1">
        <f t="shared" si="108"/>
        <v>0.19098593171027439</v>
      </c>
      <c r="R2333" s="1">
        <v>4.2</v>
      </c>
      <c r="S2333" s="1">
        <v>0.7</v>
      </c>
      <c r="T2333" s="1">
        <f t="shared" si="110"/>
        <v>2.8647889756541159E-2</v>
      </c>
      <c r="U2333" s="1">
        <v>3</v>
      </c>
      <c r="V2333" s="1">
        <v>6</v>
      </c>
      <c r="W2333" s="1"/>
      <c r="X2333" s="1"/>
      <c r="Y2333" s="1"/>
      <c r="Z2333" s="1"/>
      <c r="AA2333" s="1"/>
      <c r="AB2333" s="1"/>
      <c r="AC2333" s="1" t="s">
        <v>41</v>
      </c>
      <c r="AD2333" s="1" t="s">
        <v>42</v>
      </c>
      <c r="AE2333" s="1" t="s">
        <v>40</v>
      </c>
      <c r="AF2333" s="3">
        <v>4805158.4561999999</v>
      </c>
      <c r="AG2333" s="3">
        <v>2509627.4391999999</v>
      </c>
      <c r="AH2333" s="3">
        <v>-74.771244999999993</v>
      </c>
      <c r="AI2333" s="3">
        <v>8.6079419999999995</v>
      </c>
    </row>
    <row r="2334" spans="1:35" ht="15.75" customHeight="1" x14ac:dyDescent="0.25">
      <c r="A2334" s="1" t="s">
        <v>109</v>
      </c>
      <c r="B2334" s="1" t="s">
        <v>142</v>
      </c>
      <c r="C2334" s="1" t="s">
        <v>143</v>
      </c>
      <c r="D2334" s="1">
        <v>45</v>
      </c>
      <c r="E2334" s="1">
        <v>18</v>
      </c>
      <c r="F2334" s="1" t="s">
        <v>141</v>
      </c>
      <c r="G2334" s="2">
        <v>45815</v>
      </c>
      <c r="H2334" s="4" t="s">
        <v>83</v>
      </c>
      <c r="I2334" s="1" t="s">
        <v>37</v>
      </c>
      <c r="J2334" s="1" t="s">
        <v>134</v>
      </c>
      <c r="K2334" s="1">
        <v>3</v>
      </c>
      <c r="L2334" s="1">
        <v>28</v>
      </c>
      <c r="M2334" s="1" t="s">
        <v>56</v>
      </c>
      <c r="N2334" s="1" t="s">
        <v>40</v>
      </c>
      <c r="O2334" s="1">
        <v>51</v>
      </c>
      <c r="P2334" s="35">
        <f t="shared" si="109"/>
        <v>0.51</v>
      </c>
      <c r="Q2334" s="1">
        <f t="shared" si="108"/>
        <v>0.16233804195373325</v>
      </c>
      <c r="R2334" s="1">
        <v>3.8</v>
      </c>
      <c r="S2334" s="1">
        <v>0.75</v>
      </c>
      <c r="T2334" s="1">
        <f t="shared" si="110"/>
        <v>2.0698100349100988E-2</v>
      </c>
      <c r="U2334" s="1">
        <v>3</v>
      </c>
      <c r="V2334" s="1">
        <v>6</v>
      </c>
      <c r="W2334" s="1"/>
      <c r="X2334" s="1"/>
      <c r="Y2334" s="1"/>
      <c r="Z2334" s="1"/>
      <c r="AA2334" s="1"/>
      <c r="AB2334" s="1"/>
      <c r="AC2334" s="1" t="s">
        <v>41</v>
      </c>
      <c r="AD2334" s="1" t="s">
        <v>42</v>
      </c>
      <c r="AE2334" s="1" t="s">
        <v>40</v>
      </c>
      <c r="AF2334" s="3">
        <v>4805151.3310000002</v>
      </c>
      <c r="AG2334" s="3">
        <v>2509633.3321000002</v>
      </c>
      <c r="AH2334" s="3">
        <v>-74.77131</v>
      </c>
      <c r="AI2334" s="3">
        <v>8.6079950000000007</v>
      </c>
    </row>
    <row r="2335" spans="1:35" ht="15.75" customHeight="1" x14ac:dyDescent="0.25">
      <c r="A2335" s="1" t="s">
        <v>109</v>
      </c>
      <c r="B2335" s="1" t="s">
        <v>142</v>
      </c>
      <c r="C2335" s="1" t="s">
        <v>143</v>
      </c>
      <c r="D2335" s="1">
        <v>45</v>
      </c>
      <c r="E2335" s="1">
        <v>19</v>
      </c>
      <c r="F2335" s="1" t="s">
        <v>141</v>
      </c>
      <c r="G2335" s="2">
        <v>45815</v>
      </c>
      <c r="H2335" s="4" t="s">
        <v>83</v>
      </c>
      <c r="I2335" s="1" t="s">
        <v>37</v>
      </c>
      <c r="J2335" s="1" t="s">
        <v>134</v>
      </c>
      <c r="K2335" s="1">
        <v>3</v>
      </c>
      <c r="L2335" s="1">
        <v>29</v>
      </c>
      <c r="M2335" s="1" t="s">
        <v>56</v>
      </c>
      <c r="N2335" s="1" t="s">
        <v>40</v>
      </c>
      <c r="O2335" s="1">
        <v>44</v>
      </c>
      <c r="P2335" s="35">
        <f t="shared" si="109"/>
        <v>0.44</v>
      </c>
      <c r="Q2335" s="1">
        <f t="shared" si="108"/>
        <v>0.14005634992086791</v>
      </c>
      <c r="R2335" s="1">
        <v>3.8</v>
      </c>
      <c r="S2335" s="1">
        <v>0.9</v>
      </c>
      <c r="T2335" s="1">
        <f t="shared" si="110"/>
        <v>1.5406198491295469E-2</v>
      </c>
      <c r="U2335" s="1">
        <v>3</v>
      </c>
      <c r="V2335" s="1">
        <v>6</v>
      </c>
      <c r="W2335" s="1"/>
      <c r="X2335" s="1"/>
      <c r="Y2335" s="1"/>
      <c r="Z2335" s="1"/>
      <c r="AA2335" s="1"/>
      <c r="AB2335" s="1"/>
      <c r="AC2335" s="1" t="s">
        <v>41</v>
      </c>
      <c r="AD2335" s="1" t="s">
        <v>42</v>
      </c>
      <c r="AE2335" s="1" t="s">
        <v>40</v>
      </c>
      <c r="AF2335" s="3">
        <v>4805148.2679000003</v>
      </c>
      <c r="AG2335" s="3">
        <v>2509637.216</v>
      </c>
      <c r="AH2335" s="3">
        <v>-74.771338</v>
      </c>
      <c r="AI2335" s="3">
        <v>8.6080299999999994</v>
      </c>
    </row>
    <row r="2336" spans="1:35" ht="15.75" hidden="1" customHeight="1" x14ac:dyDescent="0.25">
      <c r="A2336" s="1" t="s">
        <v>109</v>
      </c>
      <c r="B2336" s="1" t="s">
        <v>142</v>
      </c>
      <c r="C2336" s="1" t="s">
        <v>143</v>
      </c>
      <c r="D2336" s="1">
        <v>45</v>
      </c>
      <c r="E2336" s="1" t="s">
        <v>40</v>
      </c>
      <c r="F2336" s="1" t="s">
        <v>141</v>
      </c>
      <c r="G2336" s="2">
        <v>45815</v>
      </c>
      <c r="H2336" s="4" t="s">
        <v>83</v>
      </c>
      <c r="I2336" s="1" t="s">
        <v>37</v>
      </c>
      <c r="J2336" s="1" t="s">
        <v>134</v>
      </c>
      <c r="K2336" s="1">
        <v>3</v>
      </c>
      <c r="L2336" s="1">
        <v>30</v>
      </c>
      <c r="M2336" s="1" t="s">
        <v>44</v>
      </c>
      <c r="N2336" s="1">
        <v>5</v>
      </c>
      <c r="O2336" s="1" t="s">
        <v>40</v>
      </c>
      <c r="P2336" s="35"/>
      <c r="Q2336" s="1"/>
      <c r="R2336" s="1">
        <v>0.6</v>
      </c>
      <c r="S2336" s="1" t="s">
        <v>40</v>
      </c>
      <c r="T2336" s="1">
        <f t="shared" si="110"/>
        <v>0</v>
      </c>
      <c r="U2336" s="1" t="s">
        <v>40</v>
      </c>
      <c r="V2336" s="1" t="s">
        <v>40</v>
      </c>
      <c r="W2336" s="1"/>
      <c r="X2336" s="1"/>
      <c r="Y2336" s="1"/>
      <c r="Z2336" s="1"/>
      <c r="AA2336" s="1"/>
      <c r="AB2336" s="1"/>
      <c r="AC2336" s="1" t="s">
        <v>41</v>
      </c>
      <c r="AD2336" s="1" t="s">
        <v>42</v>
      </c>
      <c r="AE2336" s="1" t="s">
        <v>40</v>
      </c>
    </row>
    <row r="2337" spans="1:35" ht="15.75" hidden="1" customHeight="1" x14ac:dyDescent="0.25">
      <c r="A2337" s="1" t="s">
        <v>109</v>
      </c>
      <c r="B2337" s="1" t="s">
        <v>142</v>
      </c>
      <c r="C2337" s="1" t="s">
        <v>143</v>
      </c>
      <c r="D2337" s="1">
        <v>45</v>
      </c>
      <c r="E2337" s="1" t="s">
        <v>40</v>
      </c>
      <c r="F2337" s="1" t="s">
        <v>141</v>
      </c>
      <c r="G2337" s="2">
        <v>45815</v>
      </c>
      <c r="H2337" s="4" t="s">
        <v>83</v>
      </c>
      <c r="I2337" s="1" t="s">
        <v>37</v>
      </c>
      <c r="J2337" s="1" t="s">
        <v>134</v>
      </c>
      <c r="K2337" s="1">
        <v>3</v>
      </c>
      <c r="L2337" s="1">
        <v>31</v>
      </c>
      <c r="M2337" s="1" t="s">
        <v>47</v>
      </c>
      <c r="N2337" s="1">
        <v>10</v>
      </c>
      <c r="O2337" s="1" t="s">
        <v>40</v>
      </c>
      <c r="P2337" s="35"/>
      <c r="Q2337" s="1"/>
      <c r="R2337" s="1">
        <v>0.15</v>
      </c>
      <c r="S2337" s="1" t="s">
        <v>40</v>
      </c>
      <c r="T2337" s="1">
        <f t="shared" si="110"/>
        <v>0</v>
      </c>
      <c r="U2337" s="1" t="s">
        <v>40</v>
      </c>
      <c r="V2337" s="1" t="s">
        <v>40</v>
      </c>
      <c r="W2337" s="1"/>
      <c r="X2337" s="1"/>
      <c r="Y2337" s="1"/>
      <c r="Z2337" s="1"/>
      <c r="AA2337" s="1"/>
      <c r="AB2337" s="1"/>
      <c r="AC2337" s="1" t="s">
        <v>41</v>
      </c>
      <c r="AD2337" s="1" t="s">
        <v>42</v>
      </c>
      <c r="AE2337" s="1" t="s">
        <v>40</v>
      </c>
    </row>
    <row r="2338" spans="1:35" ht="15.75" hidden="1" customHeight="1" x14ac:dyDescent="0.25">
      <c r="A2338" s="1" t="s">
        <v>109</v>
      </c>
      <c r="B2338" s="1" t="s">
        <v>142</v>
      </c>
      <c r="C2338" s="1" t="s">
        <v>143</v>
      </c>
      <c r="D2338" s="1">
        <v>45</v>
      </c>
      <c r="E2338" s="1" t="s">
        <v>40</v>
      </c>
      <c r="F2338" s="1" t="s">
        <v>141</v>
      </c>
      <c r="G2338" s="2">
        <v>45815</v>
      </c>
      <c r="H2338" s="4" t="s">
        <v>83</v>
      </c>
      <c r="I2338" s="1" t="s">
        <v>37</v>
      </c>
      <c r="J2338" s="1" t="s">
        <v>134</v>
      </c>
      <c r="K2338" s="1">
        <v>3</v>
      </c>
      <c r="L2338" s="1">
        <v>32</v>
      </c>
      <c r="M2338" s="1" t="s">
        <v>46</v>
      </c>
      <c r="N2338" s="1">
        <v>4</v>
      </c>
      <c r="O2338" s="1" t="s">
        <v>40</v>
      </c>
      <c r="P2338" s="35"/>
      <c r="Q2338" s="1"/>
      <c r="R2338" s="1">
        <v>0.35</v>
      </c>
      <c r="S2338" s="1" t="s">
        <v>40</v>
      </c>
      <c r="T2338" s="1">
        <f t="shared" si="110"/>
        <v>0</v>
      </c>
      <c r="U2338" s="1" t="s">
        <v>40</v>
      </c>
      <c r="V2338" s="1" t="s">
        <v>40</v>
      </c>
      <c r="W2338" s="1"/>
      <c r="X2338" s="1"/>
      <c r="Y2338" s="1"/>
      <c r="Z2338" s="1"/>
      <c r="AA2338" s="1"/>
      <c r="AB2338" s="1"/>
      <c r="AC2338" s="1" t="s">
        <v>41</v>
      </c>
      <c r="AD2338" s="1" t="s">
        <v>42</v>
      </c>
      <c r="AE2338" s="1" t="s">
        <v>40</v>
      </c>
    </row>
    <row r="2339" spans="1:35" ht="15.75" customHeight="1" x14ac:dyDescent="0.25">
      <c r="A2339" s="1" t="s">
        <v>109</v>
      </c>
      <c r="B2339" s="1" t="s">
        <v>142</v>
      </c>
      <c r="C2339" s="1" t="s">
        <v>143</v>
      </c>
      <c r="D2339" s="1">
        <v>45</v>
      </c>
      <c r="E2339" s="1">
        <v>20</v>
      </c>
      <c r="F2339" s="1" t="s">
        <v>141</v>
      </c>
      <c r="G2339" s="2">
        <v>45815</v>
      </c>
      <c r="H2339" s="4" t="s">
        <v>83</v>
      </c>
      <c r="I2339" s="1" t="s">
        <v>37</v>
      </c>
      <c r="J2339" s="1" t="s">
        <v>134</v>
      </c>
      <c r="K2339" s="1">
        <v>4</v>
      </c>
      <c r="L2339" s="1">
        <v>33</v>
      </c>
      <c r="M2339" s="1" t="s">
        <v>39</v>
      </c>
      <c r="N2339" s="1" t="s">
        <v>40</v>
      </c>
      <c r="O2339" s="1">
        <v>68.8</v>
      </c>
      <c r="P2339" s="35">
        <f t="shared" si="109"/>
        <v>0.68799999999999994</v>
      </c>
      <c r="Q2339" s="1">
        <f t="shared" si="108"/>
        <v>0.21899720169444797</v>
      </c>
      <c r="R2339" s="1">
        <v>7.5</v>
      </c>
      <c r="S2339" s="1">
        <v>5.5</v>
      </c>
      <c r="T2339" s="1">
        <f t="shared" si="110"/>
        <v>3.7667518691445051E-2</v>
      </c>
      <c r="U2339" s="1">
        <v>10</v>
      </c>
      <c r="V2339" s="1">
        <v>13</v>
      </c>
      <c r="W2339" s="1">
        <v>0</v>
      </c>
      <c r="X2339" s="1">
        <v>0</v>
      </c>
      <c r="Y2339" s="1">
        <v>0</v>
      </c>
      <c r="Z2339" s="1">
        <v>0</v>
      </c>
      <c r="AA2339" s="1">
        <v>0</v>
      </c>
      <c r="AB2339" s="1">
        <v>0</v>
      </c>
      <c r="AC2339" s="1" t="s">
        <v>41</v>
      </c>
      <c r="AD2339" s="1" t="s">
        <v>42</v>
      </c>
      <c r="AE2339" s="1" t="s">
        <v>40</v>
      </c>
      <c r="AF2339" s="3">
        <v>4805156.9868000001</v>
      </c>
      <c r="AG2339" s="3">
        <v>2509642.8144</v>
      </c>
      <c r="AH2339" s="3">
        <v>-74.771259000000001</v>
      </c>
      <c r="AI2339" s="3">
        <v>8.6080810000000003</v>
      </c>
    </row>
    <row r="2340" spans="1:35" ht="15.75" customHeight="1" x14ac:dyDescent="0.25">
      <c r="A2340" s="1" t="s">
        <v>109</v>
      </c>
      <c r="B2340" s="1" t="s">
        <v>142</v>
      </c>
      <c r="C2340" s="1" t="s">
        <v>143</v>
      </c>
      <c r="D2340" s="1">
        <v>45</v>
      </c>
      <c r="E2340" s="1">
        <v>21</v>
      </c>
      <c r="F2340" s="1" t="s">
        <v>141</v>
      </c>
      <c r="G2340" s="2">
        <v>45815</v>
      </c>
      <c r="H2340" s="4" t="s">
        <v>83</v>
      </c>
      <c r="I2340" s="1" t="s">
        <v>37</v>
      </c>
      <c r="J2340" s="1" t="s">
        <v>134</v>
      </c>
      <c r="K2340" s="1">
        <v>4</v>
      </c>
      <c r="L2340" s="1">
        <v>34</v>
      </c>
      <c r="M2340" s="1" t="s">
        <v>56</v>
      </c>
      <c r="N2340" s="1" t="s">
        <v>40</v>
      </c>
      <c r="O2340" s="1">
        <v>39.5</v>
      </c>
      <c r="P2340" s="35">
        <f t="shared" si="109"/>
        <v>0.39500000000000002</v>
      </c>
      <c r="Q2340" s="1">
        <f t="shared" si="108"/>
        <v>0.12573240504259733</v>
      </c>
      <c r="R2340" s="1">
        <v>3.5</v>
      </c>
      <c r="S2340" s="1">
        <v>0.9</v>
      </c>
      <c r="T2340" s="1">
        <f t="shared" si="110"/>
        <v>1.2416074997956487E-2</v>
      </c>
      <c r="U2340" s="1">
        <v>2</v>
      </c>
      <c r="V2340" s="1">
        <v>5</v>
      </c>
      <c r="W2340" s="1"/>
      <c r="X2340" s="1"/>
      <c r="Y2340" s="1"/>
      <c r="Z2340" s="1"/>
      <c r="AA2340" s="1"/>
      <c r="AB2340" s="1"/>
      <c r="AC2340" s="1" t="s">
        <v>41</v>
      </c>
      <c r="AD2340" s="1" t="s">
        <v>42</v>
      </c>
      <c r="AE2340" s="1" t="s">
        <v>40</v>
      </c>
      <c r="AF2340" s="3">
        <v>4805157.7682999996</v>
      </c>
      <c r="AG2340" s="3">
        <v>2509645.2431999999</v>
      </c>
      <c r="AH2340" s="3">
        <v>-74.771252000000004</v>
      </c>
      <c r="AI2340" s="3">
        <v>8.6081029999999998</v>
      </c>
    </row>
    <row r="2341" spans="1:35" ht="15.75" customHeight="1" x14ac:dyDescent="0.25">
      <c r="A2341" s="1" t="s">
        <v>109</v>
      </c>
      <c r="B2341" s="1" t="s">
        <v>142</v>
      </c>
      <c r="C2341" s="1" t="s">
        <v>143</v>
      </c>
      <c r="D2341" s="1">
        <v>45</v>
      </c>
      <c r="E2341" s="1">
        <v>22</v>
      </c>
      <c r="F2341" s="1" t="s">
        <v>141</v>
      </c>
      <c r="G2341" s="2">
        <v>45815</v>
      </c>
      <c r="H2341" s="4" t="s">
        <v>83</v>
      </c>
      <c r="I2341" s="1" t="s">
        <v>37</v>
      </c>
      <c r="J2341" s="1" t="s">
        <v>134</v>
      </c>
      <c r="K2341" s="1">
        <v>4</v>
      </c>
      <c r="L2341" s="1">
        <v>35</v>
      </c>
      <c r="M2341" s="1" t="s">
        <v>39</v>
      </c>
      <c r="N2341" s="1" t="s">
        <v>40</v>
      </c>
      <c r="O2341" s="1">
        <v>65.400000000000006</v>
      </c>
      <c r="P2341" s="35">
        <f t="shared" si="109"/>
        <v>0.65400000000000003</v>
      </c>
      <c r="Q2341" s="1">
        <f t="shared" si="108"/>
        <v>0.20817466556419911</v>
      </c>
      <c r="R2341" s="1">
        <v>10</v>
      </c>
      <c r="S2341" s="1">
        <v>8</v>
      </c>
      <c r="T2341" s="1">
        <f t="shared" si="110"/>
        <v>3.4036557819746557E-2</v>
      </c>
      <c r="U2341" s="1">
        <v>14</v>
      </c>
      <c r="V2341" s="1">
        <v>17</v>
      </c>
      <c r="W2341" s="1">
        <v>2</v>
      </c>
      <c r="X2341" s="1">
        <v>0</v>
      </c>
      <c r="Y2341" s="1">
        <v>1</v>
      </c>
      <c r="Z2341" s="1">
        <v>0</v>
      </c>
      <c r="AA2341" s="1">
        <v>0</v>
      </c>
      <c r="AB2341" s="1">
        <v>0</v>
      </c>
      <c r="AC2341" s="1" t="s">
        <v>41</v>
      </c>
      <c r="AD2341" s="1" t="s">
        <v>42</v>
      </c>
      <c r="AE2341" s="1" t="s">
        <v>40</v>
      </c>
      <c r="AF2341" s="3">
        <v>4805154.6586999996</v>
      </c>
      <c r="AG2341" s="3">
        <v>2509639.0660000001</v>
      </c>
      <c r="AH2341" s="3">
        <v>-74.771280000000004</v>
      </c>
      <c r="AI2341" s="3">
        <v>8.6080469999999991</v>
      </c>
    </row>
    <row r="2342" spans="1:35" ht="15.75" customHeight="1" x14ac:dyDescent="0.25">
      <c r="A2342" s="1" t="s">
        <v>109</v>
      </c>
      <c r="B2342" s="1" t="s">
        <v>142</v>
      </c>
      <c r="C2342" s="1" t="s">
        <v>143</v>
      </c>
      <c r="D2342" s="1">
        <v>45</v>
      </c>
      <c r="E2342" s="1">
        <v>23</v>
      </c>
      <c r="F2342" s="1" t="s">
        <v>141</v>
      </c>
      <c r="G2342" s="2">
        <v>45815</v>
      </c>
      <c r="H2342" s="4" t="s">
        <v>83</v>
      </c>
      <c r="I2342" s="1" t="s">
        <v>37</v>
      </c>
      <c r="J2342" s="1" t="s">
        <v>134</v>
      </c>
      <c r="K2342" s="1">
        <v>4</v>
      </c>
      <c r="L2342" s="1">
        <v>36</v>
      </c>
      <c r="M2342" s="1" t="s">
        <v>52</v>
      </c>
      <c r="N2342" s="1" t="s">
        <v>40</v>
      </c>
      <c r="O2342" s="1">
        <v>48</v>
      </c>
      <c r="P2342" s="35">
        <f t="shared" si="109"/>
        <v>0.48</v>
      </c>
      <c r="Q2342" s="1">
        <f t="shared" si="108"/>
        <v>0.15278874536821951</v>
      </c>
      <c r="R2342" s="1">
        <v>3.6</v>
      </c>
      <c r="S2342" s="1">
        <v>0.4</v>
      </c>
      <c r="T2342" s="1">
        <f t="shared" si="110"/>
        <v>1.8334649444186342E-2</v>
      </c>
      <c r="U2342" s="1">
        <v>2</v>
      </c>
      <c r="V2342" s="1">
        <v>5</v>
      </c>
      <c r="W2342" s="1"/>
      <c r="X2342" s="1"/>
      <c r="Y2342" s="1"/>
      <c r="Z2342" s="1"/>
      <c r="AA2342" s="1"/>
      <c r="AB2342" s="1"/>
      <c r="AC2342" s="1" t="s">
        <v>41</v>
      </c>
      <c r="AD2342" s="1" t="s">
        <v>42</v>
      </c>
      <c r="AE2342" s="1" t="s">
        <v>40</v>
      </c>
      <c r="AF2342" s="3">
        <v>4805161.4538000003</v>
      </c>
      <c r="AG2342" s="3">
        <v>2509633.1746999999</v>
      </c>
      <c r="AH2342" s="3">
        <v>-74.771218000000005</v>
      </c>
      <c r="AI2342" s="3">
        <v>8.6079940009999998</v>
      </c>
    </row>
    <row r="2343" spans="1:35" ht="15.75" customHeight="1" x14ac:dyDescent="0.25">
      <c r="A2343" s="1" t="s">
        <v>109</v>
      </c>
      <c r="B2343" s="1" t="s">
        <v>142</v>
      </c>
      <c r="C2343" s="1" t="s">
        <v>143</v>
      </c>
      <c r="D2343" s="1">
        <v>45</v>
      </c>
      <c r="E2343" s="1">
        <v>24</v>
      </c>
      <c r="F2343" s="1" t="s">
        <v>141</v>
      </c>
      <c r="G2343" s="2">
        <v>45815</v>
      </c>
      <c r="H2343" s="4" t="s">
        <v>83</v>
      </c>
      <c r="I2343" s="1" t="s">
        <v>37</v>
      </c>
      <c r="J2343" s="1" t="s">
        <v>134</v>
      </c>
      <c r="K2343" s="1">
        <v>4</v>
      </c>
      <c r="L2343" s="1">
        <v>37</v>
      </c>
      <c r="M2343" s="1" t="s">
        <v>39</v>
      </c>
      <c r="N2343" s="1" t="s">
        <v>40</v>
      </c>
      <c r="O2343" s="1">
        <v>73</v>
      </c>
      <c r="P2343" s="35">
        <f t="shared" si="109"/>
        <v>0.73</v>
      </c>
      <c r="Q2343" s="1">
        <f t="shared" ref="Q2343:Q2406" si="111">(P2343/PI())</f>
        <v>0.2323662169141672</v>
      </c>
      <c r="R2343" s="1">
        <v>7</v>
      </c>
      <c r="S2343" s="1">
        <v>5.2</v>
      </c>
      <c r="T2343" s="1">
        <f t="shared" si="110"/>
        <v>4.2406834586835515E-2</v>
      </c>
      <c r="U2343" s="1">
        <v>9</v>
      </c>
      <c r="V2343" s="1">
        <v>12</v>
      </c>
      <c r="W2343" s="1">
        <v>0</v>
      </c>
      <c r="X2343" s="1">
        <v>0</v>
      </c>
      <c r="Y2343" s="1">
        <v>0</v>
      </c>
      <c r="Z2343" s="1">
        <v>0</v>
      </c>
      <c r="AA2343" s="1">
        <v>0</v>
      </c>
      <c r="AB2343" s="1">
        <v>0</v>
      </c>
      <c r="AC2343" s="1" t="s">
        <v>41</v>
      </c>
      <c r="AD2343" s="1" t="s">
        <v>42</v>
      </c>
      <c r="AE2343" s="1" t="s">
        <v>40</v>
      </c>
      <c r="AF2343" s="3">
        <v>4805159.0406999998</v>
      </c>
      <c r="AG2343" s="3">
        <v>2509634.8443</v>
      </c>
      <c r="AH2343" s="3">
        <v>-74.771240000000006</v>
      </c>
      <c r="AI2343" s="3">
        <v>8.6080089999999991</v>
      </c>
    </row>
    <row r="2344" spans="1:35" ht="15.75" hidden="1" customHeight="1" x14ac:dyDescent="0.25">
      <c r="A2344" s="1" t="s">
        <v>109</v>
      </c>
      <c r="B2344" s="1" t="s">
        <v>142</v>
      </c>
      <c r="C2344" s="1" t="s">
        <v>143</v>
      </c>
      <c r="D2344" s="1">
        <v>45</v>
      </c>
      <c r="E2344" s="1" t="s">
        <v>40</v>
      </c>
      <c r="F2344" s="1" t="s">
        <v>141</v>
      </c>
      <c r="G2344" s="2">
        <v>45815</v>
      </c>
      <c r="H2344" s="4" t="s">
        <v>83</v>
      </c>
      <c r="I2344" s="1" t="s">
        <v>37</v>
      </c>
      <c r="J2344" s="1" t="s">
        <v>134</v>
      </c>
      <c r="K2344" s="1">
        <v>4</v>
      </c>
      <c r="L2344" s="1">
        <v>38</v>
      </c>
      <c r="M2344" s="1" t="s">
        <v>44</v>
      </c>
      <c r="N2344" s="1">
        <v>16</v>
      </c>
      <c r="O2344" s="1" t="s">
        <v>40</v>
      </c>
      <c r="P2344" s="35"/>
      <c r="Q2344" s="1"/>
      <c r="R2344" s="1">
        <v>0.8</v>
      </c>
      <c r="S2344" s="1" t="s">
        <v>40</v>
      </c>
      <c r="T2344" s="1">
        <f t="shared" si="110"/>
        <v>0</v>
      </c>
      <c r="U2344" s="1" t="s">
        <v>40</v>
      </c>
      <c r="V2344" s="1" t="s">
        <v>40</v>
      </c>
      <c r="W2344" s="1"/>
      <c r="X2344" s="1"/>
      <c r="Y2344" s="1"/>
      <c r="Z2344" s="1"/>
      <c r="AA2344" s="1"/>
      <c r="AB2344" s="1"/>
      <c r="AC2344" s="1" t="s">
        <v>41</v>
      </c>
      <c r="AD2344" s="1" t="s">
        <v>42</v>
      </c>
      <c r="AE2344" s="1" t="s">
        <v>40</v>
      </c>
    </row>
    <row r="2345" spans="1:35" ht="15.75" hidden="1" customHeight="1" x14ac:dyDescent="0.25">
      <c r="A2345" s="1" t="s">
        <v>109</v>
      </c>
      <c r="B2345" s="1" t="s">
        <v>142</v>
      </c>
      <c r="C2345" s="1" t="s">
        <v>143</v>
      </c>
      <c r="D2345" s="1">
        <v>45</v>
      </c>
      <c r="E2345" s="1" t="s">
        <v>40</v>
      </c>
      <c r="F2345" s="1" t="s">
        <v>141</v>
      </c>
      <c r="G2345" s="2">
        <v>45815</v>
      </c>
      <c r="H2345" s="4" t="s">
        <v>83</v>
      </c>
      <c r="I2345" s="1" t="s">
        <v>37</v>
      </c>
      <c r="J2345" s="1" t="s">
        <v>134</v>
      </c>
      <c r="K2345" s="1">
        <v>4</v>
      </c>
      <c r="L2345" s="1">
        <v>39</v>
      </c>
      <c r="M2345" s="1" t="s">
        <v>46</v>
      </c>
      <c r="N2345" s="1">
        <v>3</v>
      </c>
      <c r="O2345" s="1" t="s">
        <v>40</v>
      </c>
      <c r="P2345" s="35"/>
      <c r="Q2345" s="1"/>
      <c r="R2345" s="1">
        <v>0.3</v>
      </c>
      <c r="S2345" s="1" t="s">
        <v>40</v>
      </c>
      <c r="T2345" s="1">
        <f t="shared" si="110"/>
        <v>0</v>
      </c>
      <c r="U2345" s="1" t="s">
        <v>40</v>
      </c>
      <c r="V2345" s="1" t="s">
        <v>40</v>
      </c>
      <c r="W2345" s="1"/>
      <c r="X2345" s="1"/>
      <c r="Y2345" s="1"/>
      <c r="Z2345" s="1"/>
      <c r="AA2345" s="1"/>
      <c r="AB2345" s="1"/>
      <c r="AC2345" s="1" t="s">
        <v>41</v>
      </c>
      <c r="AD2345" s="1" t="s">
        <v>42</v>
      </c>
      <c r="AE2345" s="1" t="s">
        <v>40</v>
      </c>
    </row>
    <row r="2346" spans="1:35" ht="15.75" hidden="1" customHeight="1" x14ac:dyDescent="0.25">
      <c r="A2346" s="1" t="s">
        <v>109</v>
      </c>
      <c r="B2346" s="1" t="s">
        <v>142</v>
      </c>
      <c r="C2346" s="1" t="s">
        <v>143</v>
      </c>
      <c r="D2346" s="1">
        <v>45</v>
      </c>
      <c r="E2346" s="1" t="s">
        <v>40</v>
      </c>
      <c r="F2346" s="1" t="s">
        <v>141</v>
      </c>
      <c r="G2346" s="2">
        <v>45815</v>
      </c>
      <c r="H2346" s="4" t="s">
        <v>83</v>
      </c>
      <c r="I2346" s="1" t="s">
        <v>37</v>
      </c>
      <c r="J2346" s="1" t="s">
        <v>134</v>
      </c>
      <c r="K2346" s="1">
        <v>4</v>
      </c>
      <c r="L2346" s="1">
        <v>40</v>
      </c>
      <c r="M2346" s="1" t="s">
        <v>47</v>
      </c>
      <c r="N2346" s="1">
        <v>19</v>
      </c>
      <c r="O2346" s="1" t="s">
        <v>40</v>
      </c>
      <c r="P2346" s="35"/>
      <c r="Q2346" s="1"/>
      <c r="R2346" s="1">
        <v>0.16</v>
      </c>
      <c r="S2346" s="1" t="s">
        <v>40</v>
      </c>
      <c r="T2346" s="1">
        <f t="shared" si="110"/>
        <v>0</v>
      </c>
      <c r="U2346" s="1" t="s">
        <v>40</v>
      </c>
      <c r="V2346" s="1" t="s">
        <v>40</v>
      </c>
      <c r="W2346" s="1"/>
      <c r="X2346" s="1"/>
      <c r="Y2346" s="1"/>
      <c r="Z2346" s="1"/>
      <c r="AA2346" s="1"/>
      <c r="AB2346" s="1"/>
      <c r="AC2346" s="1" t="s">
        <v>41</v>
      </c>
      <c r="AD2346" s="1" t="s">
        <v>42</v>
      </c>
      <c r="AE2346" s="1" t="s">
        <v>40</v>
      </c>
    </row>
    <row r="2347" spans="1:35" ht="15.75" customHeight="1" x14ac:dyDescent="0.25">
      <c r="A2347" s="1" t="s">
        <v>109</v>
      </c>
      <c r="B2347" s="1" t="s">
        <v>142</v>
      </c>
      <c r="C2347" s="1" t="s">
        <v>143</v>
      </c>
      <c r="D2347" s="1">
        <v>45</v>
      </c>
      <c r="E2347" s="1">
        <v>25</v>
      </c>
      <c r="F2347" s="1" t="s">
        <v>141</v>
      </c>
      <c r="G2347" s="2">
        <v>45815</v>
      </c>
      <c r="H2347" s="4" t="s">
        <v>83</v>
      </c>
      <c r="I2347" s="1" t="s">
        <v>37</v>
      </c>
      <c r="J2347" s="1" t="s">
        <v>134</v>
      </c>
      <c r="K2347" s="1">
        <v>5</v>
      </c>
      <c r="L2347" s="1">
        <v>41</v>
      </c>
      <c r="M2347" s="1" t="s">
        <v>56</v>
      </c>
      <c r="N2347" s="1" t="s">
        <v>40</v>
      </c>
      <c r="O2347" s="1">
        <v>48.5</v>
      </c>
      <c r="P2347" s="35">
        <f t="shared" ref="P2347:P2409" si="112">(O2347/100)</f>
        <v>0.48499999999999999</v>
      </c>
      <c r="Q2347" s="1">
        <f t="shared" si="111"/>
        <v>0.15438029479913848</v>
      </c>
      <c r="R2347" s="1">
        <v>4.3</v>
      </c>
      <c r="S2347" s="1">
        <v>0.9</v>
      </c>
      <c r="T2347" s="1">
        <f t="shared" si="110"/>
        <v>1.8718610744395538E-2</v>
      </c>
      <c r="U2347" s="1">
        <v>3</v>
      </c>
      <c r="V2347" s="1">
        <v>6</v>
      </c>
      <c r="W2347" s="1"/>
      <c r="X2347" s="1"/>
      <c r="Y2347" s="1"/>
      <c r="Z2347" s="1"/>
      <c r="AA2347" s="1"/>
      <c r="AB2347" s="1"/>
      <c r="AC2347" s="1" t="s">
        <v>41</v>
      </c>
      <c r="AD2347" s="1" t="s">
        <v>42</v>
      </c>
      <c r="AE2347" s="1" t="s">
        <v>40</v>
      </c>
      <c r="AF2347" s="3">
        <v>4805165.9576000003</v>
      </c>
      <c r="AG2347" s="3">
        <v>2509631.4953999999</v>
      </c>
      <c r="AH2347" s="3">
        <v>-74.771176999999994</v>
      </c>
      <c r="AI2347" s="3">
        <v>8.6079790010000004</v>
      </c>
    </row>
    <row r="2348" spans="1:35" ht="15.75" customHeight="1" x14ac:dyDescent="0.25">
      <c r="A2348" s="1" t="s">
        <v>109</v>
      </c>
      <c r="B2348" s="1" t="s">
        <v>142</v>
      </c>
      <c r="C2348" s="1" t="s">
        <v>143</v>
      </c>
      <c r="D2348" s="1">
        <v>45</v>
      </c>
      <c r="E2348" s="1">
        <v>26</v>
      </c>
      <c r="F2348" s="1" t="s">
        <v>141</v>
      </c>
      <c r="G2348" s="2">
        <v>45815</v>
      </c>
      <c r="H2348" s="4" t="s">
        <v>83</v>
      </c>
      <c r="I2348" s="1" t="s">
        <v>37</v>
      </c>
      <c r="J2348" s="1" t="s">
        <v>134</v>
      </c>
      <c r="K2348" s="1">
        <v>5</v>
      </c>
      <c r="L2348" s="1">
        <v>42</v>
      </c>
      <c r="M2348" s="1" t="s">
        <v>56</v>
      </c>
      <c r="N2348" s="1" t="s">
        <v>40</v>
      </c>
      <c r="O2348" s="1">
        <v>42.5</v>
      </c>
      <c r="P2348" s="35">
        <f t="shared" si="112"/>
        <v>0.42499999999999999</v>
      </c>
      <c r="Q2348" s="1">
        <f t="shared" si="111"/>
        <v>0.13528170162811104</v>
      </c>
      <c r="R2348" s="1">
        <v>4.2</v>
      </c>
      <c r="S2348" s="1">
        <v>0.7</v>
      </c>
      <c r="T2348" s="1">
        <f t="shared" si="110"/>
        <v>1.4373680797986798E-2</v>
      </c>
      <c r="U2348" s="1">
        <v>3</v>
      </c>
      <c r="V2348" s="1">
        <v>6</v>
      </c>
      <c r="W2348" s="1"/>
      <c r="X2348" s="1"/>
      <c r="Y2348" s="1"/>
      <c r="Z2348" s="1"/>
      <c r="AA2348" s="1"/>
      <c r="AB2348" s="1"/>
      <c r="AC2348" s="1" t="s">
        <v>41</v>
      </c>
      <c r="AD2348" s="1" t="s">
        <v>42</v>
      </c>
      <c r="AE2348" s="1" t="s">
        <v>40</v>
      </c>
      <c r="AF2348" s="3">
        <v>4805168.2735000001</v>
      </c>
      <c r="AG2348" s="3">
        <v>2509632.5902999998</v>
      </c>
      <c r="AH2348" s="3">
        <v>-74.771156000000005</v>
      </c>
      <c r="AI2348" s="3">
        <v>8.6079889999999999</v>
      </c>
    </row>
    <row r="2349" spans="1:35" ht="15.75" customHeight="1" x14ac:dyDescent="0.25">
      <c r="A2349" s="1" t="s">
        <v>109</v>
      </c>
      <c r="B2349" s="1" t="s">
        <v>142</v>
      </c>
      <c r="C2349" s="1" t="s">
        <v>143</v>
      </c>
      <c r="D2349" s="1">
        <v>45</v>
      </c>
      <c r="E2349" s="1">
        <v>27</v>
      </c>
      <c r="F2349" s="1" t="s">
        <v>141</v>
      </c>
      <c r="G2349" s="2">
        <v>45815</v>
      </c>
      <c r="H2349" s="4" t="s">
        <v>83</v>
      </c>
      <c r="I2349" s="1" t="s">
        <v>37</v>
      </c>
      <c r="J2349" s="1" t="s">
        <v>134</v>
      </c>
      <c r="K2349" s="1">
        <v>5</v>
      </c>
      <c r="L2349" s="1">
        <v>43</v>
      </c>
      <c r="M2349" s="1" t="s">
        <v>39</v>
      </c>
      <c r="N2349" s="1" t="s">
        <v>40</v>
      </c>
      <c r="O2349" s="1">
        <v>63.4</v>
      </c>
      <c r="P2349" s="35">
        <f t="shared" si="112"/>
        <v>0.63400000000000001</v>
      </c>
      <c r="Q2349" s="1">
        <f t="shared" si="111"/>
        <v>0.20180846784052331</v>
      </c>
      <c r="R2349" s="1">
        <v>8</v>
      </c>
      <c r="S2349" s="1">
        <v>5.6</v>
      </c>
      <c r="T2349" s="1">
        <f t="shared" si="110"/>
        <v>3.1986642152722948E-2</v>
      </c>
      <c r="U2349" s="1">
        <v>8</v>
      </c>
      <c r="V2349" s="1">
        <v>11</v>
      </c>
      <c r="W2349" s="1">
        <v>0</v>
      </c>
      <c r="X2349" s="1">
        <v>0</v>
      </c>
      <c r="Y2349" s="1">
        <v>0</v>
      </c>
      <c r="Z2349" s="1">
        <v>0</v>
      </c>
      <c r="AA2349" s="1">
        <v>0</v>
      </c>
      <c r="AB2349" s="1">
        <v>0</v>
      </c>
      <c r="AC2349" s="1" t="s">
        <v>41</v>
      </c>
      <c r="AD2349" s="1" t="s">
        <v>42</v>
      </c>
      <c r="AE2349" s="1" t="s">
        <v>40</v>
      </c>
      <c r="AF2349" s="3">
        <v>4805170.1558999997</v>
      </c>
      <c r="AG2349" s="3">
        <v>2509635.1244999999</v>
      </c>
      <c r="AH2349" s="3">
        <v>-74.771139000000005</v>
      </c>
      <c r="AI2349" s="3">
        <v>8.6080120000000004</v>
      </c>
    </row>
    <row r="2350" spans="1:35" ht="15.75" hidden="1" customHeight="1" x14ac:dyDescent="0.25">
      <c r="A2350" s="1" t="s">
        <v>109</v>
      </c>
      <c r="B2350" s="1" t="s">
        <v>142</v>
      </c>
      <c r="C2350" s="1" t="s">
        <v>143</v>
      </c>
      <c r="D2350" s="1">
        <v>45</v>
      </c>
      <c r="E2350" s="1" t="s">
        <v>40</v>
      </c>
      <c r="F2350" s="1" t="s">
        <v>141</v>
      </c>
      <c r="G2350" s="2">
        <v>45815</v>
      </c>
      <c r="H2350" s="4" t="s">
        <v>83</v>
      </c>
      <c r="I2350" s="1" t="s">
        <v>37</v>
      </c>
      <c r="J2350" s="1" t="s">
        <v>134</v>
      </c>
      <c r="K2350" s="1">
        <v>5</v>
      </c>
      <c r="L2350" s="1">
        <v>44</v>
      </c>
      <c r="M2350" s="1" t="s">
        <v>44</v>
      </c>
      <c r="N2350" s="1">
        <v>6</v>
      </c>
      <c r="O2350" s="1" t="s">
        <v>40</v>
      </c>
      <c r="P2350" s="35"/>
      <c r="Q2350" s="1"/>
      <c r="R2350" s="1">
        <v>0.6</v>
      </c>
      <c r="S2350" s="1" t="s">
        <v>40</v>
      </c>
      <c r="T2350" s="1">
        <f t="shared" si="110"/>
        <v>0</v>
      </c>
      <c r="U2350" s="1" t="s">
        <v>40</v>
      </c>
      <c r="V2350" s="1" t="s">
        <v>40</v>
      </c>
      <c r="W2350" s="1"/>
      <c r="X2350" s="1"/>
      <c r="Y2350" s="1"/>
      <c r="Z2350" s="1"/>
      <c r="AA2350" s="1"/>
      <c r="AB2350" s="1"/>
      <c r="AC2350" s="1" t="s">
        <v>41</v>
      </c>
      <c r="AD2350" s="1" t="s">
        <v>42</v>
      </c>
      <c r="AE2350" s="1" t="s">
        <v>40</v>
      </c>
    </row>
    <row r="2351" spans="1:35" ht="15.75" hidden="1" customHeight="1" x14ac:dyDescent="0.25">
      <c r="A2351" s="1" t="s">
        <v>109</v>
      </c>
      <c r="B2351" s="1" t="s">
        <v>142</v>
      </c>
      <c r="C2351" s="1" t="s">
        <v>143</v>
      </c>
      <c r="D2351" s="1">
        <v>45</v>
      </c>
      <c r="E2351" s="1" t="s">
        <v>40</v>
      </c>
      <c r="F2351" s="1" t="s">
        <v>141</v>
      </c>
      <c r="G2351" s="2">
        <v>45815</v>
      </c>
      <c r="H2351" s="4" t="s">
        <v>83</v>
      </c>
      <c r="I2351" s="1" t="s">
        <v>37</v>
      </c>
      <c r="J2351" s="1" t="s">
        <v>134</v>
      </c>
      <c r="K2351" s="1">
        <v>5</v>
      </c>
      <c r="L2351" s="1">
        <v>45</v>
      </c>
      <c r="M2351" s="1" t="s">
        <v>47</v>
      </c>
      <c r="N2351" s="1">
        <v>19</v>
      </c>
      <c r="O2351" s="1" t="s">
        <v>40</v>
      </c>
      <c r="P2351" s="35"/>
      <c r="Q2351" s="1"/>
      <c r="R2351" s="1">
        <v>0.15</v>
      </c>
      <c r="S2351" s="1" t="s">
        <v>40</v>
      </c>
      <c r="T2351" s="1">
        <f t="shared" si="110"/>
        <v>0</v>
      </c>
      <c r="U2351" s="1" t="s">
        <v>40</v>
      </c>
      <c r="V2351" s="1" t="s">
        <v>40</v>
      </c>
      <c r="W2351" s="1"/>
      <c r="X2351" s="1"/>
      <c r="Y2351" s="1"/>
      <c r="Z2351" s="1"/>
      <c r="AA2351" s="1"/>
      <c r="AB2351" s="1"/>
      <c r="AC2351" s="1" t="s">
        <v>41</v>
      </c>
      <c r="AD2351" s="1" t="s">
        <v>42</v>
      </c>
      <c r="AE2351" s="1" t="s">
        <v>40</v>
      </c>
    </row>
    <row r="2352" spans="1:35" ht="15.75" hidden="1" customHeight="1" x14ac:dyDescent="0.25">
      <c r="A2352" s="1" t="s">
        <v>109</v>
      </c>
      <c r="B2352" s="1" t="s">
        <v>142</v>
      </c>
      <c r="C2352" s="1" t="s">
        <v>143</v>
      </c>
      <c r="D2352" s="1">
        <v>45</v>
      </c>
      <c r="E2352" s="1" t="s">
        <v>40</v>
      </c>
      <c r="F2352" s="1" t="s">
        <v>141</v>
      </c>
      <c r="G2352" s="2">
        <v>45815</v>
      </c>
      <c r="H2352" s="4" t="s">
        <v>83</v>
      </c>
      <c r="I2352" s="1" t="s">
        <v>37</v>
      </c>
      <c r="J2352" s="1" t="s">
        <v>134</v>
      </c>
      <c r="K2352" s="1">
        <v>5</v>
      </c>
      <c r="L2352" s="1">
        <v>46</v>
      </c>
      <c r="M2352" s="1" t="s">
        <v>46</v>
      </c>
      <c r="N2352" s="1">
        <v>3</v>
      </c>
      <c r="O2352" s="1" t="s">
        <v>40</v>
      </c>
      <c r="P2352" s="35"/>
      <c r="Q2352" s="1"/>
      <c r="R2352" s="1">
        <v>0.35</v>
      </c>
      <c r="S2352" s="1" t="s">
        <v>40</v>
      </c>
      <c r="T2352" s="1">
        <f t="shared" si="110"/>
        <v>0</v>
      </c>
      <c r="U2352" s="1" t="s">
        <v>40</v>
      </c>
      <c r="V2352" s="1" t="s">
        <v>40</v>
      </c>
      <c r="W2352" s="1"/>
      <c r="X2352" s="1"/>
      <c r="Y2352" s="1"/>
      <c r="Z2352" s="1"/>
      <c r="AA2352" s="1"/>
      <c r="AB2352" s="1"/>
      <c r="AC2352" s="1" t="s">
        <v>41</v>
      </c>
      <c r="AD2352" s="1" t="s">
        <v>42</v>
      </c>
      <c r="AE2352" s="1" t="s">
        <v>40</v>
      </c>
    </row>
    <row r="2353" spans="1:35" ht="15.75" hidden="1" customHeight="1" x14ac:dyDescent="0.25">
      <c r="A2353" s="1" t="s">
        <v>109</v>
      </c>
      <c r="B2353" s="1" t="s">
        <v>142</v>
      </c>
      <c r="C2353" s="1" t="s">
        <v>143</v>
      </c>
      <c r="D2353" s="1">
        <v>45</v>
      </c>
      <c r="E2353" s="1" t="s">
        <v>40</v>
      </c>
      <c r="F2353" s="1" t="s">
        <v>141</v>
      </c>
      <c r="G2353" s="2">
        <v>45815</v>
      </c>
      <c r="H2353" s="4" t="s">
        <v>83</v>
      </c>
      <c r="I2353" s="1" t="s">
        <v>37</v>
      </c>
      <c r="J2353" s="1" t="s">
        <v>134</v>
      </c>
      <c r="K2353" s="1">
        <v>6</v>
      </c>
      <c r="L2353" s="1">
        <v>47</v>
      </c>
      <c r="M2353" s="1" t="s">
        <v>44</v>
      </c>
      <c r="N2353" s="1">
        <v>4</v>
      </c>
      <c r="O2353" s="1" t="s">
        <v>40</v>
      </c>
      <c r="P2353" s="35"/>
      <c r="Q2353" s="1"/>
      <c r="R2353" s="1">
        <v>0.6</v>
      </c>
      <c r="S2353" s="1" t="s">
        <v>40</v>
      </c>
      <c r="T2353" s="1">
        <f t="shared" si="110"/>
        <v>0</v>
      </c>
      <c r="U2353" s="1" t="s">
        <v>40</v>
      </c>
      <c r="V2353" s="1" t="s">
        <v>40</v>
      </c>
      <c r="W2353" s="1"/>
      <c r="X2353" s="1"/>
      <c r="Y2353" s="1"/>
      <c r="Z2353" s="1"/>
      <c r="AA2353" s="1"/>
      <c r="AB2353" s="1"/>
      <c r="AC2353" s="1" t="s">
        <v>41</v>
      </c>
      <c r="AD2353" s="1" t="s">
        <v>42</v>
      </c>
      <c r="AE2353" s="1" t="s">
        <v>40</v>
      </c>
    </row>
    <row r="2354" spans="1:35" ht="15.75" hidden="1" customHeight="1" x14ac:dyDescent="0.25">
      <c r="A2354" s="1" t="s">
        <v>109</v>
      </c>
      <c r="B2354" s="1" t="s">
        <v>142</v>
      </c>
      <c r="C2354" s="1" t="s">
        <v>143</v>
      </c>
      <c r="D2354" s="1">
        <v>45</v>
      </c>
      <c r="E2354" s="1" t="s">
        <v>40</v>
      </c>
      <c r="F2354" s="1" t="s">
        <v>141</v>
      </c>
      <c r="G2354" s="2">
        <v>45815</v>
      </c>
      <c r="H2354" s="4" t="s">
        <v>83</v>
      </c>
      <c r="I2354" s="1" t="s">
        <v>37</v>
      </c>
      <c r="J2354" s="1" t="s">
        <v>134</v>
      </c>
      <c r="K2354" s="1">
        <v>6</v>
      </c>
      <c r="L2354" s="1">
        <v>48</v>
      </c>
      <c r="M2354" s="1" t="s">
        <v>47</v>
      </c>
      <c r="N2354" s="1">
        <v>27</v>
      </c>
      <c r="O2354" s="1" t="s">
        <v>40</v>
      </c>
      <c r="P2354" s="35"/>
      <c r="Q2354" s="1"/>
      <c r="R2354" s="1">
        <v>0.15</v>
      </c>
      <c r="S2354" s="1" t="s">
        <v>40</v>
      </c>
      <c r="T2354" s="1">
        <f t="shared" si="110"/>
        <v>0</v>
      </c>
      <c r="U2354" s="1" t="s">
        <v>40</v>
      </c>
      <c r="V2354" s="1" t="s">
        <v>40</v>
      </c>
      <c r="W2354" s="1"/>
      <c r="X2354" s="1"/>
      <c r="Y2354" s="1"/>
      <c r="Z2354" s="1"/>
      <c r="AA2354" s="1"/>
      <c r="AB2354" s="1"/>
      <c r="AC2354" s="1" t="s">
        <v>41</v>
      </c>
      <c r="AD2354" s="1" t="s">
        <v>42</v>
      </c>
      <c r="AE2354" s="1" t="s">
        <v>40</v>
      </c>
    </row>
    <row r="2355" spans="1:35" ht="15.75" hidden="1" customHeight="1" x14ac:dyDescent="0.25">
      <c r="A2355" s="1" t="s">
        <v>109</v>
      </c>
      <c r="B2355" s="1" t="s">
        <v>142</v>
      </c>
      <c r="C2355" s="1" t="s">
        <v>143</v>
      </c>
      <c r="D2355" s="1">
        <v>45</v>
      </c>
      <c r="E2355" s="1" t="s">
        <v>40</v>
      </c>
      <c r="F2355" s="1" t="s">
        <v>141</v>
      </c>
      <c r="G2355" s="2">
        <v>45815</v>
      </c>
      <c r="H2355" s="4" t="s">
        <v>83</v>
      </c>
      <c r="I2355" s="1" t="s">
        <v>37</v>
      </c>
      <c r="J2355" s="1" t="s">
        <v>134</v>
      </c>
      <c r="K2355" s="1">
        <v>6</v>
      </c>
      <c r="L2355" s="1">
        <v>49</v>
      </c>
      <c r="M2355" s="1" t="s">
        <v>46</v>
      </c>
      <c r="N2355" s="1">
        <v>1</v>
      </c>
      <c r="O2355" s="1" t="s">
        <v>40</v>
      </c>
      <c r="P2355" s="35"/>
      <c r="Q2355" s="1"/>
      <c r="R2355" s="1">
        <v>0.32</v>
      </c>
      <c r="S2355" s="1" t="s">
        <v>40</v>
      </c>
      <c r="T2355" s="1">
        <f t="shared" ref="T2355:T2418" si="113">(PI()/4)*Q2355*Q2355</f>
        <v>0</v>
      </c>
      <c r="U2355" s="1" t="s">
        <v>40</v>
      </c>
      <c r="V2355" s="1" t="s">
        <v>40</v>
      </c>
      <c r="W2355" s="1"/>
      <c r="X2355" s="1"/>
      <c r="Y2355" s="1"/>
      <c r="Z2355" s="1"/>
      <c r="AA2355" s="1"/>
      <c r="AB2355" s="1"/>
      <c r="AC2355" s="1" t="s">
        <v>41</v>
      </c>
      <c r="AD2355" s="1" t="s">
        <v>42</v>
      </c>
      <c r="AE2355" s="1" t="s">
        <v>40</v>
      </c>
    </row>
    <row r="2356" spans="1:35" ht="15.75" customHeight="1" x14ac:dyDescent="0.25">
      <c r="A2356" s="1" t="s">
        <v>109</v>
      </c>
      <c r="B2356" s="1" t="s">
        <v>142</v>
      </c>
      <c r="C2356" s="1" t="s">
        <v>143</v>
      </c>
      <c r="D2356" s="1">
        <v>45</v>
      </c>
      <c r="E2356" s="1">
        <v>28</v>
      </c>
      <c r="F2356" s="1" t="s">
        <v>141</v>
      </c>
      <c r="G2356" s="2">
        <v>45815</v>
      </c>
      <c r="H2356" s="4" t="s">
        <v>83</v>
      </c>
      <c r="I2356" s="1" t="s">
        <v>37</v>
      </c>
      <c r="J2356" s="1" t="s">
        <v>134</v>
      </c>
      <c r="K2356" s="1">
        <v>7</v>
      </c>
      <c r="L2356" s="1">
        <v>50</v>
      </c>
      <c r="M2356" s="1" t="s">
        <v>54</v>
      </c>
      <c r="N2356" s="1" t="s">
        <v>40</v>
      </c>
      <c r="O2356" s="1">
        <v>70.5</v>
      </c>
      <c r="P2356" s="35">
        <f t="shared" si="112"/>
        <v>0.70499999999999996</v>
      </c>
      <c r="Q2356" s="1">
        <f t="shared" si="111"/>
        <v>0.22440846975957243</v>
      </c>
      <c r="R2356" s="1">
        <v>5</v>
      </c>
      <c r="S2356" s="1">
        <v>1</v>
      </c>
      <c r="T2356" s="1">
        <f t="shared" si="113"/>
        <v>3.9551992795124641E-2</v>
      </c>
      <c r="U2356" s="1">
        <v>4</v>
      </c>
      <c r="V2356" s="1">
        <v>7</v>
      </c>
      <c r="W2356" s="1"/>
      <c r="X2356" s="1"/>
      <c r="Y2356" s="1"/>
      <c r="Z2356" s="1"/>
      <c r="AA2356" s="1"/>
      <c r="AB2356" s="1"/>
      <c r="AC2356" s="1" t="s">
        <v>41</v>
      </c>
      <c r="AD2356" s="1" t="s">
        <v>42</v>
      </c>
      <c r="AE2356" s="1" t="s">
        <v>40</v>
      </c>
      <c r="AF2356" s="3">
        <v>4805156.6464999998</v>
      </c>
      <c r="AG2356" s="3">
        <v>2509616.8335000002</v>
      </c>
      <c r="AH2356" s="3">
        <v>-74.771260999999996</v>
      </c>
      <c r="AI2356" s="3">
        <v>8.6078460010000004</v>
      </c>
    </row>
    <row r="2357" spans="1:35" ht="15.75" hidden="1" customHeight="1" x14ac:dyDescent="0.25">
      <c r="A2357" s="1" t="s">
        <v>109</v>
      </c>
      <c r="B2357" s="1" t="s">
        <v>142</v>
      </c>
      <c r="C2357" s="1" t="s">
        <v>143</v>
      </c>
      <c r="D2357" s="1">
        <v>45</v>
      </c>
      <c r="E2357" s="1" t="s">
        <v>40</v>
      </c>
      <c r="F2357" s="1" t="s">
        <v>141</v>
      </c>
      <c r="G2357" s="2">
        <v>45815</v>
      </c>
      <c r="H2357" s="4" t="s">
        <v>83</v>
      </c>
      <c r="I2357" s="1" t="s">
        <v>37</v>
      </c>
      <c r="J2357" s="1" t="s">
        <v>134</v>
      </c>
      <c r="K2357" s="1">
        <v>7</v>
      </c>
      <c r="L2357" s="1">
        <v>51</v>
      </c>
      <c r="M2357" s="1" t="s">
        <v>44</v>
      </c>
      <c r="N2357" s="1">
        <v>9</v>
      </c>
      <c r="O2357" s="1" t="s">
        <v>40</v>
      </c>
      <c r="P2357" s="35"/>
      <c r="Q2357" s="1"/>
      <c r="R2357" s="1">
        <v>1</v>
      </c>
      <c r="S2357" s="1" t="s">
        <v>40</v>
      </c>
      <c r="T2357" s="1">
        <f t="shared" si="113"/>
        <v>0</v>
      </c>
      <c r="U2357" s="1" t="s">
        <v>40</v>
      </c>
      <c r="V2357" s="1" t="s">
        <v>40</v>
      </c>
      <c r="W2357" s="1"/>
      <c r="X2357" s="1"/>
      <c r="Y2357" s="1"/>
      <c r="Z2357" s="1"/>
      <c r="AA2357" s="1"/>
      <c r="AB2357" s="1"/>
      <c r="AC2357" s="1" t="s">
        <v>41</v>
      </c>
      <c r="AD2357" s="1" t="s">
        <v>42</v>
      </c>
      <c r="AE2357" s="1" t="s">
        <v>40</v>
      </c>
    </row>
    <row r="2358" spans="1:35" ht="15.75" hidden="1" customHeight="1" x14ac:dyDescent="0.25">
      <c r="A2358" s="1" t="s">
        <v>109</v>
      </c>
      <c r="B2358" s="1" t="s">
        <v>142</v>
      </c>
      <c r="C2358" s="1" t="s">
        <v>143</v>
      </c>
      <c r="D2358" s="1">
        <v>45</v>
      </c>
      <c r="E2358" s="1" t="s">
        <v>40</v>
      </c>
      <c r="F2358" s="1" t="s">
        <v>141</v>
      </c>
      <c r="G2358" s="2">
        <v>45815</v>
      </c>
      <c r="H2358" s="4" t="s">
        <v>83</v>
      </c>
      <c r="I2358" s="1" t="s">
        <v>37</v>
      </c>
      <c r="J2358" s="1" t="s">
        <v>134</v>
      </c>
      <c r="K2358" s="1">
        <v>7</v>
      </c>
      <c r="L2358" s="1">
        <v>52</v>
      </c>
      <c r="M2358" s="1" t="s">
        <v>47</v>
      </c>
      <c r="N2358" s="1">
        <v>22</v>
      </c>
      <c r="O2358" s="1" t="s">
        <v>40</v>
      </c>
      <c r="P2358" s="35"/>
      <c r="Q2358" s="1"/>
      <c r="R2358" s="1">
        <v>0.15</v>
      </c>
      <c r="S2358" s="1" t="s">
        <v>40</v>
      </c>
      <c r="T2358" s="1">
        <f t="shared" si="113"/>
        <v>0</v>
      </c>
      <c r="U2358" s="1" t="s">
        <v>40</v>
      </c>
      <c r="V2358" s="1" t="s">
        <v>40</v>
      </c>
      <c r="W2358" s="1"/>
      <c r="X2358" s="1"/>
      <c r="Y2358" s="1"/>
      <c r="Z2358" s="1"/>
      <c r="AA2358" s="1"/>
      <c r="AB2358" s="1"/>
      <c r="AC2358" s="1" t="s">
        <v>41</v>
      </c>
      <c r="AD2358" s="1" t="s">
        <v>42</v>
      </c>
      <c r="AE2358" s="1" t="s">
        <v>40</v>
      </c>
    </row>
    <row r="2359" spans="1:35" ht="15.75" hidden="1" customHeight="1" x14ac:dyDescent="0.25">
      <c r="A2359" s="1" t="s">
        <v>109</v>
      </c>
      <c r="B2359" s="1" t="s">
        <v>142</v>
      </c>
      <c r="C2359" s="1" t="s">
        <v>143</v>
      </c>
      <c r="D2359" s="1">
        <v>45</v>
      </c>
      <c r="E2359" s="1" t="s">
        <v>40</v>
      </c>
      <c r="F2359" s="1" t="s">
        <v>141</v>
      </c>
      <c r="G2359" s="2">
        <v>45815</v>
      </c>
      <c r="H2359" s="4" t="s">
        <v>83</v>
      </c>
      <c r="I2359" s="1" t="s">
        <v>37</v>
      </c>
      <c r="J2359" s="1" t="s">
        <v>134</v>
      </c>
      <c r="K2359" s="1">
        <v>7</v>
      </c>
      <c r="L2359" s="1">
        <v>53</v>
      </c>
      <c r="M2359" s="1" t="s">
        <v>46</v>
      </c>
      <c r="N2359" s="1">
        <v>2</v>
      </c>
      <c r="O2359" s="1" t="s">
        <v>40</v>
      </c>
      <c r="P2359" s="35"/>
      <c r="Q2359" s="1"/>
      <c r="R2359" s="1">
        <v>0.3</v>
      </c>
      <c r="S2359" s="1" t="s">
        <v>40</v>
      </c>
      <c r="T2359" s="1">
        <f t="shared" si="113"/>
        <v>0</v>
      </c>
      <c r="U2359" s="1" t="s">
        <v>40</v>
      </c>
      <c r="V2359" s="1" t="s">
        <v>40</v>
      </c>
      <c r="W2359" s="1"/>
      <c r="X2359" s="1"/>
      <c r="Y2359" s="1"/>
      <c r="Z2359" s="1"/>
      <c r="AA2359" s="1"/>
      <c r="AB2359" s="1"/>
      <c r="AC2359" s="1" t="s">
        <v>41</v>
      </c>
      <c r="AD2359" s="1" t="s">
        <v>42</v>
      </c>
      <c r="AE2359" s="1" t="s">
        <v>40</v>
      </c>
    </row>
    <row r="2360" spans="1:35" ht="15.75" customHeight="1" x14ac:dyDescent="0.25">
      <c r="A2360" s="1" t="s">
        <v>109</v>
      </c>
      <c r="B2360" s="1" t="s">
        <v>142</v>
      </c>
      <c r="C2360" s="1" t="s">
        <v>143</v>
      </c>
      <c r="D2360" s="1">
        <v>45</v>
      </c>
      <c r="E2360" s="1">
        <v>29</v>
      </c>
      <c r="F2360" s="1" t="s">
        <v>141</v>
      </c>
      <c r="G2360" s="2">
        <v>45815</v>
      </c>
      <c r="H2360" s="4" t="s">
        <v>83</v>
      </c>
      <c r="I2360" s="1" t="s">
        <v>37</v>
      </c>
      <c r="J2360" s="1" t="s">
        <v>134</v>
      </c>
      <c r="K2360" s="1">
        <v>8</v>
      </c>
      <c r="L2360" s="1">
        <v>54</v>
      </c>
      <c r="M2360" s="1" t="s">
        <v>54</v>
      </c>
      <c r="N2360" s="1" t="s">
        <v>40</v>
      </c>
      <c r="O2360" s="1">
        <v>80</v>
      </c>
      <c r="P2360" s="35">
        <f t="shared" si="112"/>
        <v>0.8</v>
      </c>
      <c r="Q2360" s="1">
        <f t="shared" si="111"/>
        <v>0.25464790894703254</v>
      </c>
      <c r="R2360" s="1">
        <v>5.2</v>
      </c>
      <c r="S2360" s="1">
        <v>1.8</v>
      </c>
      <c r="T2360" s="1">
        <f t="shared" si="113"/>
        <v>5.0929581789406507E-2</v>
      </c>
      <c r="U2360" s="1">
        <v>6</v>
      </c>
      <c r="V2360" s="1">
        <v>9</v>
      </c>
      <c r="W2360" s="1"/>
      <c r="X2360" s="1"/>
      <c r="Y2360" s="1"/>
      <c r="Z2360" s="1"/>
      <c r="AA2360" s="1"/>
      <c r="AB2360" s="1"/>
      <c r="AC2360" s="1" t="s">
        <v>41</v>
      </c>
      <c r="AD2360" s="1" t="s">
        <v>42</v>
      </c>
      <c r="AE2360" s="1" t="s">
        <v>40</v>
      </c>
      <c r="AF2360" s="3">
        <v>4805165.9187000003</v>
      </c>
      <c r="AG2360" s="3">
        <v>2509623.0926999999</v>
      </c>
      <c r="AH2360" s="3">
        <v>-74.771176999999994</v>
      </c>
      <c r="AI2360" s="3">
        <v>8.6079030000000003</v>
      </c>
    </row>
    <row r="2361" spans="1:35" ht="15.75" customHeight="1" x14ac:dyDescent="0.25">
      <c r="A2361" s="1" t="s">
        <v>109</v>
      </c>
      <c r="B2361" s="1" t="s">
        <v>142</v>
      </c>
      <c r="C2361" s="1" t="s">
        <v>143</v>
      </c>
      <c r="D2361" s="1">
        <v>45</v>
      </c>
      <c r="E2361" s="1">
        <v>30</v>
      </c>
      <c r="F2361" s="1" t="s">
        <v>141</v>
      </c>
      <c r="G2361" s="2">
        <v>45815</v>
      </c>
      <c r="H2361" s="4" t="s">
        <v>83</v>
      </c>
      <c r="I2361" s="1" t="s">
        <v>37</v>
      </c>
      <c r="J2361" s="1" t="s">
        <v>134</v>
      </c>
      <c r="K2361" s="1">
        <v>8</v>
      </c>
      <c r="L2361" s="1">
        <v>55</v>
      </c>
      <c r="M2361" s="1" t="s">
        <v>54</v>
      </c>
      <c r="N2361" s="1" t="s">
        <v>40</v>
      </c>
      <c r="O2361" s="1">
        <v>78.400000000000006</v>
      </c>
      <c r="P2361" s="35">
        <f t="shared" si="112"/>
        <v>0.78400000000000003</v>
      </c>
      <c r="Q2361" s="1">
        <f t="shared" si="111"/>
        <v>0.24955495076809189</v>
      </c>
      <c r="R2361" s="1">
        <v>5.5</v>
      </c>
      <c r="S2361" s="1">
        <v>2.5</v>
      </c>
      <c r="T2361" s="1">
        <f t="shared" si="113"/>
        <v>4.891277035054601E-2</v>
      </c>
      <c r="U2361" s="1">
        <v>7</v>
      </c>
      <c r="V2361" s="1">
        <v>10</v>
      </c>
      <c r="W2361" s="1"/>
      <c r="X2361" s="1"/>
      <c r="Y2361" s="1"/>
      <c r="Z2361" s="1"/>
      <c r="AA2361" s="1"/>
      <c r="AB2361" s="1"/>
      <c r="AC2361" s="1" t="s">
        <v>41</v>
      </c>
      <c r="AD2361" s="1" t="s">
        <v>42</v>
      </c>
      <c r="AE2361" s="1" t="s">
        <v>40</v>
      </c>
      <c r="AF2361" s="3">
        <v>4805165.6904999996</v>
      </c>
      <c r="AG2361" s="3">
        <v>2509621.3247000002</v>
      </c>
      <c r="AH2361" s="3">
        <v>-74.771179000000004</v>
      </c>
      <c r="AI2361" s="3">
        <v>8.6078869999999998</v>
      </c>
    </row>
    <row r="2362" spans="1:35" ht="15.75" hidden="1" customHeight="1" x14ac:dyDescent="0.25">
      <c r="A2362" s="1" t="s">
        <v>109</v>
      </c>
      <c r="B2362" s="1" t="s">
        <v>142</v>
      </c>
      <c r="C2362" s="1" t="s">
        <v>143</v>
      </c>
      <c r="D2362" s="1">
        <v>45</v>
      </c>
      <c r="E2362" s="1" t="s">
        <v>40</v>
      </c>
      <c r="F2362" s="1" t="s">
        <v>141</v>
      </c>
      <c r="G2362" s="2">
        <v>45815</v>
      </c>
      <c r="H2362" s="4" t="s">
        <v>83</v>
      </c>
      <c r="I2362" s="1" t="s">
        <v>37</v>
      </c>
      <c r="J2362" s="1" t="s">
        <v>134</v>
      </c>
      <c r="K2362" s="1">
        <v>8</v>
      </c>
      <c r="L2362" s="1">
        <v>56</v>
      </c>
      <c r="M2362" s="1" t="s">
        <v>44</v>
      </c>
      <c r="N2362" s="1">
        <v>3</v>
      </c>
      <c r="O2362" s="1" t="s">
        <v>40</v>
      </c>
      <c r="P2362" s="35"/>
      <c r="Q2362" s="1"/>
      <c r="R2362" s="1">
        <v>0.6</v>
      </c>
      <c r="S2362" s="1" t="s">
        <v>40</v>
      </c>
      <c r="T2362" s="1">
        <f t="shared" si="113"/>
        <v>0</v>
      </c>
      <c r="U2362" s="1" t="s">
        <v>40</v>
      </c>
      <c r="V2362" s="1" t="s">
        <v>40</v>
      </c>
      <c r="W2362" s="1"/>
      <c r="X2362" s="1"/>
      <c r="Y2362" s="1"/>
      <c r="Z2362" s="1"/>
      <c r="AA2362" s="1"/>
      <c r="AB2362" s="1"/>
      <c r="AC2362" s="1" t="s">
        <v>41</v>
      </c>
      <c r="AD2362" s="1" t="s">
        <v>42</v>
      </c>
      <c r="AE2362" s="1" t="s">
        <v>40</v>
      </c>
    </row>
    <row r="2363" spans="1:35" ht="15.75" hidden="1" customHeight="1" x14ac:dyDescent="0.25">
      <c r="A2363" s="1" t="s">
        <v>109</v>
      </c>
      <c r="B2363" s="1" t="s">
        <v>142</v>
      </c>
      <c r="C2363" s="1" t="s">
        <v>143</v>
      </c>
      <c r="D2363" s="1">
        <v>45</v>
      </c>
      <c r="E2363" s="1" t="s">
        <v>40</v>
      </c>
      <c r="F2363" s="1" t="s">
        <v>141</v>
      </c>
      <c r="G2363" s="2">
        <v>45815</v>
      </c>
      <c r="H2363" s="4" t="s">
        <v>83</v>
      </c>
      <c r="I2363" s="1" t="s">
        <v>37</v>
      </c>
      <c r="J2363" s="1" t="s">
        <v>134</v>
      </c>
      <c r="K2363" s="1">
        <v>8</v>
      </c>
      <c r="L2363" s="1">
        <v>57</v>
      </c>
      <c r="M2363" s="1" t="s">
        <v>47</v>
      </c>
      <c r="N2363" s="1">
        <v>15</v>
      </c>
      <c r="O2363" s="1" t="s">
        <v>40</v>
      </c>
      <c r="P2363" s="35"/>
      <c r="Q2363" s="1"/>
      <c r="R2363" s="1">
        <v>0.15</v>
      </c>
      <c r="S2363" s="1" t="s">
        <v>40</v>
      </c>
      <c r="T2363" s="1">
        <f t="shared" si="113"/>
        <v>0</v>
      </c>
      <c r="U2363" s="1" t="s">
        <v>40</v>
      </c>
      <c r="V2363" s="1" t="s">
        <v>40</v>
      </c>
      <c r="W2363" s="1"/>
      <c r="X2363" s="1"/>
      <c r="Y2363" s="1"/>
      <c r="Z2363" s="1"/>
      <c r="AA2363" s="1"/>
      <c r="AB2363" s="1"/>
      <c r="AC2363" s="1" t="s">
        <v>41</v>
      </c>
      <c r="AD2363" s="1" t="s">
        <v>42</v>
      </c>
      <c r="AE2363" s="1" t="s">
        <v>40</v>
      </c>
    </row>
    <row r="2364" spans="1:35" ht="15.75" hidden="1" customHeight="1" x14ac:dyDescent="0.25">
      <c r="A2364" s="1" t="s">
        <v>109</v>
      </c>
      <c r="B2364" s="1" t="s">
        <v>142</v>
      </c>
      <c r="C2364" s="1" t="s">
        <v>143</v>
      </c>
      <c r="D2364" s="1">
        <v>45</v>
      </c>
      <c r="E2364" s="1" t="s">
        <v>40</v>
      </c>
      <c r="F2364" s="1" t="s">
        <v>141</v>
      </c>
      <c r="G2364" s="2">
        <v>45815</v>
      </c>
      <c r="H2364" s="4" t="s">
        <v>83</v>
      </c>
      <c r="I2364" s="1" t="s">
        <v>37</v>
      </c>
      <c r="J2364" s="1" t="s">
        <v>134</v>
      </c>
      <c r="K2364" s="1">
        <v>8</v>
      </c>
      <c r="L2364" s="1">
        <v>58</v>
      </c>
      <c r="M2364" s="1" t="s">
        <v>46</v>
      </c>
      <c r="N2364" s="1">
        <v>1</v>
      </c>
      <c r="O2364" s="1" t="s">
        <v>40</v>
      </c>
      <c r="P2364" s="35"/>
      <c r="Q2364" s="1"/>
      <c r="R2364" s="1">
        <v>0.32</v>
      </c>
      <c r="S2364" s="1" t="s">
        <v>40</v>
      </c>
      <c r="T2364" s="1">
        <f t="shared" si="113"/>
        <v>0</v>
      </c>
      <c r="U2364" s="1" t="s">
        <v>40</v>
      </c>
      <c r="V2364" s="1" t="s">
        <v>40</v>
      </c>
      <c r="W2364" s="1"/>
      <c r="X2364" s="1"/>
      <c r="Y2364" s="1"/>
      <c r="Z2364" s="1"/>
      <c r="AA2364" s="1"/>
      <c r="AB2364" s="1"/>
      <c r="AC2364" s="1" t="s">
        <v>41</v>
      </c>
      <c r="AD2364" s="1" t="s">
        <v>42</v>
      </c>
      <c r="AE2364" s="1" t="s">
        <v>40</v>
      </c>
    </row>
    <row r="2365" spans="1:35" ht="15.75" customHeight="1" x14ac:dyDescent="0.25">
      <c r="A2365" s="1" t="s">
        <v>109</v>
      </c>
      <c r="B2365" s="1" t="s">
        <v>142</v>
      </c>
      <c r="C2365" s="1" t="s">
        <v>143</v>
      </c>
      <c r="D2365" s="1">
        <v>45</v>
      </c>
      <c r="E2365" s="1">
        <v>31</v>
      </c>
      <c r="F2365" s="1" t="s">
        <v>141</v>
      </c>
      <c r="G2365" s="2">
        <v>45815</v>
      </c>
      <c r="H2365" s="4" t="s">
        <v>83</v>
      </c>
      <c r="I2365" s="1" t="s">
        <v>37</v>
      </c>
      <c r="J2365" s="1" t="s">
        <v>134</v>
      </c>
      <c r="K2365" s="1">
        <v>9</v>
      </c>
      <c r="L2365" s="1">
        <v>59</v>
      </c>
      <c r="M2365" s="1" t="s">
        <v>54</v>
      </c>
      <c r="N2365" s="1" t="s">
        <v>40</v>
      </c>
      <c r="O2365" s="1">
        <v>73</v>
      </c>
      <c r="P2365" s="35">
        <f t="shared" si="112"/>
        <v>0.73</v>
      </c>
      <c r="Q2365" s="1">
        <f t="shared" si="111"/>
        <v>0.2323662169141672</v>
      </c>
      <c r="R2365" s="1">
        <v>5.2</v>
      </c>
      <c r="S2365" s="1">
        <v>2</v>
      </c>
      <c r="T2365" s="1">
        <f t="shared" si="113"/>
        <v>4.2406834586835515E-2</v>
      </c>
      <c r="U2365" s="1">
        <v>5</v>
      </c>
      <c r="V2365" s="1">
        <v>8</v>
      </c>
      <c r="W2365" s="1"/>
      <c r="X2365" s="1"/>
      <c r="Y2365" s="1"/>
      <c r="Z2365" s="1"/>
      <c r="AA2365" s="1"/>
      <c r="AB2365" s="1"/>
      <c r="AC2365" s="1" t="s">
        <v>41</v>
      </c>
      <c r="AD2365" s="1" t="s">
        <v>42</v>
      </c>
      <c r="AE2365" s="1" t="s">
        <v>40</v>
      </c>
      <c r="AF2365" s="3">
        <v>4805181.1529000001</v>
      </c>
      <c r="AG2365" s="3">
        <v>2509609.8651000001</v>
      </c>
      <c r="AH2365" s="3">
        <v>-74.771038000000004</v>
      </c>
      <c r="AI2365" s="3">
        <v>8.6077840000000005</v>
      </c>
    </row>
    <row r="2366" spans="1:35" ht="15.75" hidden="1" customHeight="1" x14ac:dyDescent="0.25">
      <c r="A2366" s="1" t="s">
        <v>109</v>
      </c>
      <c r="B2366" s="1" t="s">
        <v>142</v>
      </c>
      <c r="C2366" s="1" t="s">
        <v>143</v>
      </c>
      <c r="D2366" s="1">
        <v>45</v>
      </c>
      <c r="E2366" s="1">
        <v>32</v>
      </c>
      <c r="F2366" s="1" t="s">
        <v>141</v>
      </c>
      <c r="G2366" s="2">
        <v>45815</v>
      </c>
      <c r="H2366" s="4" t="s">
        <v>83</v>
      </c>
      <c r="I2366" s="1" t="s">
        <v>37</v>
      </c>
      <c r="J2366" s="1" t="s">
        <v>134</v>
      </c>
      <c r="K2366" s="1">
        <v>9</v>
      </c>
      <c r="L2366" s="1">
        <v>60</v>
      </c>
      <c r="M2366" s="1" t="s">
        <v>39</v>
      </c>
      <c r="N2366" s="1" t="s">
        <v>40</v>
      </c>
      <c r="O2366" s="1">
        <v>90.5</v>
      </c>
      <c r="P2366" s="35">
        <f t="shared" si="112"/>
        <v>0.90500000000000003</v>
      </c>
      <c r="Q2366" s="1">
        <f t="shared" si="111"/>
        <v>0.28807044699633055</v>
      </c>
      <c r="R2366" s="1">
        <v>9.5</v>
      </c>
      <c r="S2366" s="1">
        <v>7.5</v>
      </c>
      <c r="T2366" s="1">
        <f t="shared" si="113"/>
        <v>6.5175938632919775E-2</v>
      </c>
      <c r="U2366" s="1">
        <v>15</v>
      </c>
      <c r="V2366" s="1">
        <v>25</v>
      </c>
      <c r="W2366" s="1">
        <v>2</v>
      </c>
      <c r="X2366" s="1">
        <v>0</v>
      </c>
      <c r="Y2366" s="1">
        <v>0</v>
      </c>
      <c r="Z2366" s="1">
        <v>0</v>
      </c>
      <c r="AA2366" s="1">
        <v>0</v>
      </c>
      <c r="AB2366" s="1">
        <v>1</v>
      </c>
      <c r="AC2366" s="1" t="s">
        <v>41</v>
      </c>
      <c r="AD2366" s="1" t="s">
        <v>42</v>
      </c>
      <c r="AE2366" s="1" t="s">
        <v>40</v>
      </c>
      <c r="AF2366" s="3">
        <v>4805190.5028999997</v>
      </c>
      <c r="AG2366" s="3">
        <v>2509609.1584000001</v>
      </c>
      <c r="AH2366" s="3">
        <v>-74.770953000000006</v>
      </c>
      <c r="AI2366" s="3">
        <v>8.6077779999999997</v>
      </c>
    </row>
    <row r="2367" spans="1:35" ht="15.75" customHeight="1" x14ac:dyDescent="0.25">
      <c r="A2367" s="1" t="s">
        <v>109</v>
      </c>
      <c r="B2367" s="1" t="s">
        <v>142</v>
      </c>
      <c r="C2367" s="1" t="s">
        <v>143</v>
      </c>
      <c r="D2367" s="1">
        <v>45</v>
      </c>
      <c r="E2367" s="1">
        <v>33</v>
      </c>
      <c r="F2367" s="1" t="s">
        <v>141</v>
      </c>
      <c r="G2367" s="2">
        <v>45815</v>
      </c>
      <c r="H2367" s="4" t="s">
        <v>83</v>
      </c>
      <c r="I2367" s="1" t="s">
        <v>37</v>
      </c>
      <c r="J2367" s="1" t="s">
        <v>134</v>
      </c>
      <c r="K2367" s="1">
        <v>9</v>
      </c>
      <c r="L2367" s="1">
        <v>61</v>
      </c>
      <c r="M2367" s="1" t="s">
        <v>54</v>
      </c>
      <c r="N2367" s="1" t="s">
        <v>40</v>
      </c>
      <c r="O2367" s="1">
        <v>81.7</v>
      </c>
      <c r="P2367" s="35">
        <f t="shared" si="112"/>
        <v>0.81700000000000006</v>
      </c>
      <c r="Q2367" s="1">
        <f t="shared" si="111"/>
        <v>0.26005917701215703</v>
      </c>
      <c r="R2367" s="1">
        <v>5.6</v>
      </c>
      <c r="S2367" s="1">
        <v>2.8</v>
      </c>
      <c r="T2367" s="1">
        <f t="shared" si="113"/>
        <v>5.3117086904733081E-2</v>
      </c>
      <c r="U2367" s="1">
        <v>11</v>
      </c>
      <c r="V2367" s="1">
        <v>15</v>
      </c>
      <c r="W2367" s="1"/>
      <c r="X2367" s="1"/>
      <c r="Y2367" s="1"/>
      <c r="Z2367" s="1"/>
      <c r="AA2367" s="1"/>
      <c r="AB2367" s="1"/>
      <c r="AC2367" s="1" t="s">
        <v>41</v>
      </c>
      <c r="AD2367" s="1" t="s">
        <v>42</v>
      </c>
      <c r="AE2367" s="1" t="s">
        <v>40</v>
      </c>
      <c r="AF2367" s="3">
        <v>4805177.8476999998</v>
      </c>
      <c r="AG2367" s="3">
        <v>2509608.9959</v>
      </c>
      <c r="AH2367" s="3">
        <v>-74.771068</v>
      </c>
      <c r="AI2367" s="3">
        <v>8.6077759999999994</v>
      </c>
    </row>
    <row r="2368" spans="1:35" ht="15.75" hidden="1" customHeight="1" x14ac:dyDescent="0.25">
      <c r="A2368" s="1" t="s">
        <v>109</v>
      </c>
      <c r="B2368" s="1" t="s">
        <v>142</v>
      </c>
      <c r="C2368" s="1" t="s">
        <v>143</v>
      </c>
      <c r="D2368" s="1">
        <v>45</v>
      </c>
      <c r="E2368" s="1" t="s">
        <v>40</v>
      </c>
      <c r="F2368" s="1" t="s">
        <v>141</v>
      </c>
      <c r="G2368" s="2">
        <v>45815</v>
      </c>
      <c r="H2368" s="4" t="s">
        <v>83</v>
      </c>
      <c r="I2368" s="1" t="s">
        <v>37</v>
      </c>
      <c r="J2368" s="1" t="s">
        <v>134</v>
      </c>
      <c r="K2368" s="1">
        <v>9</v>
      </c>
      <c r="L2368" s="1">
        <v>62</v>
      </c>
      <c r="M2368" s="1" t="s">
        <v>44</v>
      </c>
      <c r="N2368" s="1">
        <v>6</v>
      </c>
      <c r="O2368" s="1" t="s">
        <v>40</v>
      </c>
      <c r="P2368" s="35"/>
      <c r="Q2368" s="1"/>
      <c r="R2368" s="1">
        <v>0.6</v>
      </c>
      <c r="S2368" s="1" t="s">
        <v>40</v>
      </c>
      <c r="T2368" s="1">
        <f t="shared" si="113"/>
        <v>0</v>
      </c>
      <c r="U2368" s="1" t="s">
        <v>40</v>
      </c>
      <c r="V2368" s="1" t="s">
        <v>40</v>
      </c>
      <c r="W2368" s="1"/>
      <c r="X2368" s="1"/>
      <c r="Y2368" s="1"/>
      <c r="Z2368" s="1"/>
      <c r="AA2368" s="1"/>
      <c r="AB2368" s="1"/>
      <c r="AC2368" s="1" t="s">
        <v>41</v>
      </c>
      <c r="AD2368" s="1" t="s">
        <v>42</v>
      </c>
      <c r="AE2368" s="1" t="s">
        <v>40</v>
      </c>
    </row>
    <row r="2369" spans="1:35" ht="15.75" hidden="1" customHeight="1" x14ac:dyDescent="0.25">
      <c r="A2369" s="1" t="s">
        <v>109</v>
      </c>
      <c r="B2369" s="1" t="s">
        <v>142</v>
      </c>
      <c r="C2369" s="1" t="s">
        <v>143</v>
      </c>
      <c r="D2369" s="1">
        <v>45</v>
      </c>
      <c r="E2369" s="1" t="s">
        <v>40</v>
      </c>
      <c r="F2369" s="1" t="s">
        <v>141</v>
      </c>
      <c r="G2369" s="2">
        <v>45815</v>
      </c>
      <c r="H2369" s="4" t="s">
        <v>83</v>
      </c>
      <c r="I2369" s="1" t="s">
        <v>37</v>
      </c>
      <c r="J2369" s="1" t="s">
        <v>134</v>
      </c>
      <c r="K2369" s="1">
        <v>9</v>
      </c>
      <c r="L2369" s="1">
        <v>63</v>
      </c>
      <c r="M2369" s="1" t="s">
        <v>47</v>
      </c>
      <c r="N2369" s="1">
        <v>23</v>
      </c>
      <c r="O2369" s="1" t="s">
        <v>40</v>
      </c>
      <c r="P2369" s="35"/>
      <c r="Q2369" s="1"/>
      <c r="R2369" s="1">
        <v>0.15</v>
      </c>
      <c r="S2369" s="1" t="s">
        <v>40</v>
      </c>
      <c r="T2369" s="1">
        <f t="shared" si="113"/>
        <v>0</v>
      </c>
      <c r="U2369" s="1" t="s">
        <v>40</v>
      </c>
      <c r="V2369" s="1" t="s">
        <v>40</v>
      </c>
      <c r="W2369" s="1"/>
      <c r="X2369" s="1"/>
      <c r="Y2369" s="1"/>
      <c r="Z2369" s="1"/>
      <c r="AA2369" s="1"/>
      <c r="AB2369" s="1"/>
      <c r="AC2369" s="1" t="s">
        <v>41</v>
      </c>
      <c r="AD2369" s="1" t="s">
        <v>42</v>
      </c>
      <c r="AE2369" s="1" t="s">
        <v>40</v>
      </c>
    </row>
    <row r="2370" spans="1:35" ht="15.75" hidden="1" customHeight="1" x14ac:dyDescent="0.25">
      <c r="A2370" s="1" t="s">
        <v>109</v>
      </c>
      <c r="B2370" s="1" t="s">
        <v>142</v>
      </c>
      <c r="C2370" s="1" t="s">
        <v>143</v>
      </c>
      <c r="D2370" s="1">
        <v>45</v>
      </c>
      <c r="E2370" s="1" t="s">
        <v>40</v>
      </c>
      <c r="F2370" s="1" t="s">
        <v>141</v>
      </c>
      <c r="G2370" s="2">
        <v>45815</v>
      </c>
      <c r="H2370" s="4" t="s">
        <v>83</v>
      </c>
      <c r="I2370" s="1" t="s">
        <v>37</v>
      </c>
      <c r="J2370" s="1" t="s">
        <v>134</v>
      </c>
      <c r="K2370" s="1">
        <v>9</v>
      </c>
      <c r="L2370" s="1">
        <v>64</v>
      </c>
      <c r="M2370" s="1" t="s">
        <v>46</v>
      </c>
      <c r="N2370" s="1">
        <v>2</v>
      </c>
      <c r="O2370" s="1" t="s">
        <v>40</v>
      </c>
      <c r="P2370" s="35"/>
      <c r="Q2370" s="1"/>
      <c r="R2370" s="1">
        <v>0.3</v>
      </c>
      <c r="S2370" s="1" t="s">
        <v>40</v>
      </c>
      <c r="T2370" s="1">
        <f t="shared" si="113"/>
        <v>0</v>
      </c>
      <c r="U2370" s="1" t="s">
        <v>40</v>
      </c>
      <c r="V2370" s="1" t="s">
        <v>40</v>
      </c>
      <c r="W2370" s="1"/>
      <c r="X2370" s="1"/>
      <c r="Y2370" s="1"/>
      <c r="Z2370" s="1"/>
      <c r="AA2370" s="1"/>
      <c r="AB2370" s="1"/>
      <c r="AC2370" s="1" t="s">
        <v>41</v>
      </c>
      <c r="AD2370" s="1" t="s">
        <v>42</v>
      </c>
      <c r="AE2370" s="1" t="s">
        <v>40</v>
      </c>
    </row>
    <row r="2371" spans="1:35" ht="15.75" customHeight="1" x14ac:dyDescent="0.25">
      <c r="A2371" s="1" t="s">
        <v>109</v>
      </c>
      <c r="B2371" s="1" t="s">
        <v>142</v>
      </c>
      <c r="C2371" s="1" t="s">
        <v>143</v>
      </c>
      <c r="D2371" s="1">
        <v>45</v>
      </c>
      <c r="E2371" s="1">
        <v>34</v>
      </c>
      <c r="F2371" s="1" t="s">
        <v>141</v>
      </c>
      <c r="G2371" s="2">
        <v>45815</v>
      </c>
      <c r="H2371" s="4" t="s">
        <v>83</v>
      </c>
      <c r="I2371" s="1" t="s">
        <v>37</v>
      </c>
      <c r="J2371" s="1" t="s">
        <v>134</v>
      </c>
      <c r="K2371" s="1">
        <v>10</v>
      </c>
      <c r="L2371" s="1">
        <v>65</v>
      </c>
      <c r="M2371" s="1" t="s">
        <v>43</v>
      </c>
      <c r="N2371" s="1" t="s">
        <v>40</v>
      </c>
      <c r="O2371" s="1">
        <v>62</v>
      </c>
      <c r="P2371" s="35">
        <f t="shared" si="112"/>
        <v>0.62</v>
      </c>
      <c r="Q2371" s="1">
        <f t="shared" si="111"/>
        <v>0.19735212943395022</v>
      </c>
      <c r="R2371" s="1">
        <v>6.8</v>
      </c>
      <c r="S2371" s="1">
        <v>4.5</v>
      </c>
      <c r="T2371" s="1">
        <f t="shared" si="113"/>
        <v>3.0589580062262284E-2</v>
      </c>
      <c r="U2371" s="1">
        <v>8</v>
      </c>
      <c r="V2371" s="1">
        <v>11</v>
      </c>
      <c r="W2371" s="1">
        <v>0</v>
      </c>
      <c r="X2371" s="1">
        <v>0</v>
      </c>
      <c r="Y2371" s="1">
        <v>0</v>
      </c>
      <c r="Z2371" s="1">
        <v>0</v>
      </c>
      <c r="AA2371" s="1">
        <v>0</v>
      </c>
      <c r="AB2371" s="1">
        <v>0</v>
      </c>
      <c r="AC2371" s="1" t="s">
        <v>41</v>
      </c>
      <c r="AD2371" s="1" t="s">
        <v>42</v>
      </c>
      <c r="AE2371" s="1" t="s">
        <v>40</v>
      </c>
      <c r="AF2371" s="3">
        <v>4805164.0783000002</v>
      </c>
      <c r="AG2371" s="3">
        <v>2509605.8533000001</v>
      </c>
      <c r="AH2371" s="3">
        <v>-74.771192999999997</v>
      </c>
      <c r="AI2371" s="3">
        <v>8.6077470009999999</v>
      </c>
    </row>
    <row r="2372" spans="1:35" ht="15.75" customHeight="1" x14ac:dyDescent="0.25">
      <c r="A2372" s="1" t="s">
        <v>109</v>
      </c>
      <c r="B2372" s="1" t="s">
        <v>142</v>
      </c>
      <c r="C2372" s="1" t="s">
        <v>143</v>
      </c>
      <c r="D2372" s="1">
        <v>45</v>
      </c>
      <c r="E2372" s="1">
        <v>35</v>
      </c>
      <c r="F2372" s="1" t="s">
        <v>141</v>
      </c>
      <c r="G2372" s="2">
        <v>45815</v>
      </c>
      <c r="H2372" s="4" t="s">
        <v>83</v>
      </c>
      <c r="I2372" s="1" t="s">
        <v>37</v>
      </c>
      <c r="J2372" s="1" t="s">
        <v>134</v>
      </c>
      <c r="K2372" s="1">
        <v>10</v>
      </c>
      <c r="L2372" s="1">
        <v>66</v>
      </c>
      <c r="M2372" s="1" t="s">
        <v>52</v>
      </c>
      <c r="N2372" s="1" t="s">
        <v>40</v>
      </c>
      <c r="O2372" s="1">
        <v>35.700000000000003</v>
      </c>
      <c r="P2372" s="35">
        <f t="shared" si="112"/>
        <v>0.35700000000000004</v>
      </c>
      <c r="Q2372" s="1">
        <f t="shared" si="111"/>
        <v>0.11363662936761329</v>
      </c>
      <c r="R2372" s="1">
        <v>3.5</v>
      </c>
      <c r="S2372" s="1">
        <v>0.3</v>
      </c>
      <c r="T2372" s="1">
        <f t="shared" si="113"/>
        <v>1.0142069171059488E-2</v>
      </c>
      <c r="U2372" s="1">
        <v>1</v>
      </c>
      <c r="V2372" s="1">
        <v>4</v>
      </c>
      <c r="W2372" s="1"/>
      <c r="X2372" s="1"/>
      <c r="Y2372" s="1"/>
      <c r="Z2372" s="1"/>
      <c r="AA2372" s="1"/>
      <c r="AB2372" s="1"/>
      <c r="AC2372" s="1" t="s">
        <v>41</v>
      </c>
      <c r="AD2372" s="1" t="s">
        <v>42</v>
      </c>
      <c r="AE2372" s="1" t="s">
        <v>40</v>
      </c>
      <c r="AF2372" s="3">
        <v>4805168.2550999997</v>
      </c>
      <c r="AG2372" s="3">
        <v>2509604.8388</v>
      </c>
      <c r="AH2372" s="3">
        <v>-74.771154999999993</v>
      </c>
      <c r="AI2372" s="3">
        <v>8.6077379999999994</v>
      </c>
    </row>
    <row r="2373" spans="1:35" ht="15.75" customHeight="1" x14ac:dyDescent="0.25">
      <c r="A2373" s="1" t="s">
        <v>109</v>
      </c>
      <c r="B2373" s="1" t="s">
        <v>142</v>
      </c>
      <c r="C2373" s="1" t="s">
        <v>143</v>
      </c>
      <c r="D2373" s="1">
        <v>45</v>
      </c>
      <c r="E2373" s="1">
        <v>36</v>
      </c>
      <c r="F2373" s="1" t="s">
        <v>141</v>
      </c>
      <c r="G2373" s="2">
        <v>45815</v>
      </c>
      <c r="H2373" s="4" t="s">
        <v>83</v>
      </c>
      <c r="I2373" s="1" t="s">
        <v>37</v>
      </c>
      <c r="J2373" s="1" t="s">
        <v>134</v>
      </c>
      <c r="K2373" s="1">
        <v>10</v>
      </c>
      <c r="L2373" s="1">
        <v>67</v>
      </c>
      <c r="M2373" s="1" t="s">
        <v>54</v>
      </c>
      <c r="N2373" s="1" t="s">
        <v>40</v>
      </c>
      <c r="O2373" s="1">
        <v>39.799999999999997</v>
      </c>
      <c r="P2373" s="35">
        <f t="shared" si="112"/>
        <v>0.39799999999999996</v>
      </c>
      <c r="Q2373" s="1">
        <f t="shared" si="111"/>
        <v>0.12668733470114868</v>
      </c>
      <c r="R2373" s="1">
        <v>5</v>
      </c>
      <c r="S2373" s="1">
        <v>1.3</v>
      </c>
      <c r="T2373" s="1">
        <f t="shared" si="113"/>
        <v>1.2605389802764292E-2</v>
      </c>
      <c r="U2373" s="1">
        <v>1</v>
      </c>
      <c r="V2373" s="1">
        <v>4</v>
      </c>
      <c r="W2373" s="1"/>
      <c r="X2373" s="1"/>
      <c r="Y2373" s="1"/>
      <c r="Z2373" s="1"/>
      <c r="AA2373" s="1"/>
      <c r="AB2373" s="1"/>
      <c r="AC2373" s="1" t="s">
        <v>41</v>
      </c>
      <c r="AD2373" s="1" t="s">
        <v>42</v>
      </c>
      <c r="AE2373" s="1" t="s">
        <v>40</v>
      </c>
      <c r="AF2373" s="3">
        <v>4805171.5586999999</v>
      </c>
      <c r="AG2373" s="3">
        <v>2509605.3764</v>
      </c>
      <c r="AH2373" s="3">
        <v>-74.771124999999998</v>
      </c>
      <c r="AI2373" s="3">
        <v>8.6077429999999993</v>
      </c>
    </row>
    <row r="2374" spans="1:35" ht="15.75" customHeight="1" x14ac:dyDescent="0.25">
      <c r="A2374" s="1" t="s">
        <v>109</v>
      </c>
      <c r="B2374" s="1" t="s">
        <v>142</v>
      </c>
      <c r="C2374" s="1" t="s">
        <v>143</v>
      </c>
      <c r="D2374" s="1">
        <v>45</v>
      </c>
      <c r="E2374" s="1">
        <v>37</v>
      </c>
      <c r="F2374" s="1" t="s">
        <v>141</v>
      </c>
      <c r="G2374" s="2">
        <v>45815</v>
      </c>
      <c r="H2374" s="4" t="s">
        <v>83</v>
      </c>
      <c r="I2374" s="1" t="s">
        <v>37</v>
      </c>
      <c r="J2374" s="1" t="s">
        <v>134</v>
      </c>
      <c r="K2374" s="1">
        <v>10</v>
      </c>
      <c r="L2374" s="1">
        <v>68</v>
      </c>
      <c r="M2374" s="1" t="s">
        <v>56</v>
      </c>
      <c r="N2374" s="1" t="s">
        <v>40</v>
      </c>
      <c r="O2374" s="1">
        <v>39.799999999999997</v>
      </c>
      <c r="P2374" s="35">
        <f t="shared" si="112"/>
        <v>0.39799999999999996</v>
      </c>
      <c r="Q2374" s="1">
        <f t="shared" si="111"/>
        <v>0.12668733470114868</v>
      </c>
      <c r="R2374" s="1">
        <v>4.5</v>
      </c>
      <c r="S2374" s="1">
        <v>0.6</v>
      </c>
      <c r="T2374" s="1">
        <f t="shared" si="113"/>
        <v>1.2605389802764292E-2</v>
      </c>
      <c r="U2374" s="1">
        <v>2</v>
      </c>
      <c r="V2374" s="1">
        <v>5</v>
      </c>
      <c r="W2374" s="1"/>
      <c r="X2374" s="1"/>
      <c r="Y2374" s="1"/>
      <c r="Z2374" s="1"/>
      <c r="AA2374" s="1"/>
      <c r="AB2374" s="1"/>
      <c r="AC2374" s="1" t="s">
        <v>41</v>
      </c>
      <c r="AD2374" s="1" t="s">
        <v>42</v>
      </c>
      <c r="AE2374" s="1" t="s">
        <v>40</v>
      </c>
      <c r="AF2374" s="3">
        <v>4805169.1235999996</v>
      </c>
      <c r="AG2374" s="3">
        <v>2509602.2919000001</v>
      </c>
      <c r="AH2374" s="3">
        <v>-74.771146999999999</v>
      </c>
      <c r="AI2374" s="3">
        <v>8.6077150010000008</v>
      </c>
    </row>
    <row r="2375" spans="1:35" ht="15.75" hidden="1" customHeight="1" x14ac:dyDescent="0.25">
      <c r="A2375" s="1" t="s">
        <v>109</v>
      </c>
      <c r="B2375" s="1" t="s">
        <v>142</v>
      </c>
      <c r="C2375" s="1" t="s">
        <v>143</v>
      </c>
      <c r="D2375" s="1">
        <v>45</v>
      </c>
      <c r="E2375" s="1" t="s">
        <v>40</v>
      </c>
      <c r="F2375" s="1" t="s">
        <v>141</v>
      </c>
      <c r="G2375" s="2">
        <v>45815</v>
      </c>
      <c r="H2375" s="4" t="s">
        <v>83</v>
      </c>
      <c r="I2375" s="1" t="s">
        <v>37</v>
      </c>
      <c r="J2375" s="1" t="s">
        <v>134</v>
      </c>
      <c r="K2375" s="1">
        <v>10</v>
      </c>
      <c r="L2375" s="1">
        <v>69</v>
      </c>
      <c r="M2375" s="1" t="s">
        <v>44</v>
      </c>
      <c r="N2375" s="1">
        <v>9</v>
      </c>
      <c r="O2375" s="1" t="s">
        <v>40</v>
      </c>
      <c r="P2375" s="35"/>
      <c r="Q2375" s="1"/>
      <c r="R2375" s="1">
        <v>1</v>
      </c>
      <c r="S2375" s="1" t="s">
        <v>40</v>
      </c>
      <c r="T2375" s="1">
        <f t="shared" si="113"/>
        <v>0</v>
      </c>
      <c r="U2375" s="1" t="s">
        <v>40</v>
      </c>
      <c r="V2375" s="1" t="s">
        <v>40</v>
      </c>
      <c r="W2375" s="1"/>
      <c r="X2375" s="1"/>
      <c r="Y2375" s="1"/>
      <c r="Z2375" s="1"/>
      <c r="AA2375" s="1"/>
      <c r="AB2375" s="1"/>
      <c r="AC2375" s="1" t="s">
        <v>41</v>
      </c>
      <c r="AD2375" s="1" t="s">
        <v>42</v>
      </c>
      <c r="AE2375" s="1" t="s">
        <v>40</v>
      </c>
    </row>
    <row r="2376" spans="1:35" ht="15.75" hidden="1" customHeight="1" x14ac:dyDescent="0.25">
      <c r="A2376" s="1" t="s">
        <v>109</v>
      </c>
      <c r="B2376" s="1" t="s">
        <v>142</v>
      </c>
      <c r="C2376" s="1" t="s">
        <v>143</v>
      </c>
      <c r="D2376" s="1">
        <v>45</v>
      </c>
      <c r="E2376" s="1" t="s">
        <v>40</v>
      </c>
      <c r="F2376" s="1" t="s">
        <v>141</v>
      </c>
      <c r="G2376" s="2">
        <v>45815</v>
      </c>
      <c r="H2376" s="4" t="s">
        <v>83</v>
      </c>
      <c r="I2376" s="1" t="s">
        <v>37</v>
      </c>
      <c r="J2376" s="1" t="s">
        <v>134</v>
      </c>
      <c r="K2376" s="1">
        <v>10</v>
      </c>
      <c r="L2376" s="1">
        <v>70</v>
      </c>
      <c r="M2376" s="1" t="s">
        <v>47</v>
      </c>
      <c r="N2376" s="1">
        <v>57</v>
      </c>
      <c r="O2376" s="1" t="s">
        <v>40</v>
      </c>
      <c r="P2376" s="35"/>
      <c r="Q2376" s="1"/>
      <c r="R2376" s="1">
        <v>0.15</v>
      </c>
      <c r="S2376" s="1" t="s">
        <v>40</v>
      </c>
      <c r="T2376" s="1">
        <f t="shared" si="113"/>
        <v>0</v>
      </c>
      <c r="U2376" s="1" t="s">
        <v>40</v>
      </c>
      <c r="V2376" s="1" t="s">
        <v>40</v>
      </c>
      <c r="W2376" s="1"/>
      <c r="X2376" s="1"/>
      <c r="Y2376" s="1"/>
      <c r="Z2376" s="1"/>
      <c r="AA2376" s="1"/>
      <c r="AB2376" s="1"/>
      <c r="AC2376" s="1" t="s">
        <v>41</v>
      </c>
      <c r="AD2376" s="1" t="s">
        <v>42</v>
      </c>
      <c r="AE2376" s="1" t="s">
        <v>40</v>
      </c>
    </row>
    <row r="2377" spans="1:35" ht="15.75" hidden="1" customHeight="1" x14ac:dyDescent="0.25">
      <c r="A2377" s="1" t="s">
        <v>109</v>
      </c>
      <c r="B2377" s="1" t="s">
        <v>142</v>
      </c>
      <c r="C2377" s="1" t="s">
        <v>143</v>
      </c>
      <c r="D2377" s="1">
        <v>45</v>
      </c>
      <c r="E2377" s="1" t="s">
        <v>40</v>
      </c>
      <c r="F2377" s="1" t="s">
        <v>141</v>
      </c>
      <c r="G2377" s="2">
        <v>45815</v>
      </c>
      <c r="H2377" s="4" t="s">
        <v>83</v>
      </c>
      <c r="I2377" s="1" t="s">
        <v>37</v>
      </c>
      <c r="J2377" s="1" t="s">
        <v>134</v>
      </c>
      <c r="K2377" s="1">
        <v>10</v>
      </c>
      <c r="L2377" s="1">
        <v>71</v>
      </c>
      <c r="M2377" s="1" t="s">
        <v>46</v>
      </c>
      <c r="N2377" s="1">
        <v>3</v>
      </c>
      <c r="O2377" s="1" t="s">
        <v>40</v>
      </c>
      <c r="P2377" s="35"/>
      <c r="Q2377" s="1"/>
      <c r="R2377" s="1">
        <v>0.35</v>
      </c>
      <c r="S2377" s="1" t="s">
        <v>40</v>
      </c>
      <c r="T2377" s="1">
        <f t="shared" si="113"/>
        <v>0</v>
      </c>
      <c r="U2377" s="1" t="s">
        <v>40</v>
      </c>
      <c r="V2377" s="1" t="s">
        <v>40</v>
      </c>
      <c r="W2377" s="1"/>
      <c r="X2377" s="1"/>
      <c r="Y2377" s="1"/>
      <c r="Z2377" s="1"/>
      <c r="AA2377" s="1"/>
      <c r="AB2377" s="1"/>
      <c r="AC2377" s="1" t="s">
        <v>41</v>
      </c>
      <c r="AD2377" s="1" t="s">
        <v>42</v>
      </c>
      <c r="AE2377" s="1" t="s">
        <v>40</v>
      </c>
    </row>
    <row r="2378" spans="1:35" ht="15.75" hidden="1" customHeight="1" x14ac:dyDescent="0.25">
      <c r="A2378" s="1" t="s">
        <v>144</v>
      </c>
      <c r="B2378" s="1" t="s">
        <v>145</v>
      </c>
      <c r="C2378" s="1" t="s">
        <v>146</v>
      </c>
      <c r="D2378" s="1">
        <v>46</v>
      </c>
      <c r="E2378" s="1">
        <v>38</v>
      </c>
      <c r="F2378" s="1" t="s">
        <v>147</v>
      </c>
      <c r="G2378" s="2">
        <v>45816</v>
      </c>
      <c r="H2378" s="1" t="s">
        <v>36</v>
      </c>
      <c r="I2378" s="1" t="s">
        <v>50</v>
      </c>
      <c r="J2378" s="1" t="s">
        <v>148</v>
      </c>
      <c r="K2378" s="1">
        <v>1</v>
      </c>
      <c r="L2378" s="1">
        <v>1</v>
      </c>
      <c r="M2378" s="1" t="s">
        <v>39</v>
      </c>
      <c r="N2378" s="1"/>
      <c r="O2378" s="1">
        <v>51.8</v>
      </c>
      <c r="P2378" s="35">
        <f t="shared" si="112"/>
        <v>0.51800000000000002</v>
      </c>
      <c r="Q2378" s="1">
        <f t="shared" si="111"/>
        <v>0.16488452104320359</v>
      </c>
      <c r="R2378" s="1">
        <v>6.5</v>
      </c>
      <c r="S2378" s="1">
        <v>4.8</v>
      </c>
      <c r="T2378" s="1">
        <f t="shared" si="113"/>
        <v>2.1352545475094863E-2</v>
      </c>
      <c r="U2378" s="1">
        <v>10</v>
      </c>
      <c r="V2378" s="1">
        <v>16</v>
      </c>
      <c r="W2378" s="1">
        <v>1</v>
      </c>
      <c r="X2378" s="1">
        <v>2</v>
      </c>
      <c r="Y2378" s="1">
        <v>0</v>
      </c>
      <c r="Z2378" s="1">
        <v>0</v>
      </c>
      <c r="AA2378" s="1">
        <v>0</v>
      </c>
      <c r="AB2378" s="1">
        <v>1</v>
      </c>
      <c r="AC2378" s="1" t="s">
        <v>41</v>
      </c>
      <c r="AD2378" s="1" t="s">
        <v>51</v>
      </c>
      <c r="AE2378" s="1" t="s">
        <v>40</v>
      </c>
      <c r="AF2378" s="3">
        <v>4756393.8470999999</v>
      </c>
      <c r="AG2378" s="3">
        <v>2629083.6721999999</v>
      </c>
      <c r="AH2378" s="3">
        <v>-75.221035000000001</v>
      </c>
      <c r="AI2378" s="3">
        <v>9.6857469999999992</v>
      </c>
    </row>
    <row r="2379" spans="1:35" ht="15.75" hidden="1" customHeight="1" x14ac:dyDescent="0.25">
      <c r="A2379" s="1" t="s">
        <v>144</v>
      </c>
      <c r="B2379" s="1" t="s">
        <v>145</v>
      </c>
      <c r="C2379" s="1" t="s">
        <v>146</v>
      </c>
      <c r="D2379" s="1">
        <v>46</v>
      </c>
      <c r="E2379" s="1">
        <v>39</v>
      </c>
      <c r="F2379" s="1" t="s">
        <v>147</v>
      </c>
      <c r="G2379" s="2">
        <v>45816</v>
      </c>
      <c r="H2379" s="1" t="s">
        <v>36</v>
      </c>
      <c r="I2379" s="1" t="s">
        <v>50</v>
      </c>
      <c r="J2379" s="1" t="s">
        <v>148</v>
      </c>
      <c r="K2379" s="1">
        <v>1</v>
      </c>
      <c r="L2379" s="1">
        <v>2</v>
      </c>
      <c r="M2379" s="1" t="s">
        <v>39</v>
      </c>
      <c r="N2379" s="1" t="s">
        <v>40</v>
      </c>
      <c r="O2379" s="1">
        <v>59.8</v>
      </c>
      <c r="P2379" s="35">
        <f t="shared" si="112"/>
        <v>0.59799999999999998</v>
      </c>
      <c r="Q2379" s="1">
        <f t="shared" si="111"/>
        <v>0.19034931193790683</v>
      </c>
      <c r="R2379" s="1">
        <v>8.5</v>
      </c>
      <c r="S2379" s="1">
        <v>6</v>
      </c>
      <c r="T2379" s="1">
        <f t="shared" si="113"/>
        <v>2.8457222134717068E-2</v>
      </c>
      <c r="U2379" s="1">
        <v>7</v>
      </c>
      <c r="V2379" s="1">
        <v>14</v>
      </c>
      <c r="W2379" s="1">
        <v>2</v>
      </c>
      <c r="X2379" s="1">
        <v>0</v>
      </c>
      <c r="Y2379" s="1">
        <v>0</v>
      </c>
      <c r="Z2379" s="1">
        <v>0</v>
      </c>
      <c r="AA2379" s="1">
        <v>0</v>
      </c>
      <c r="AB2379" s="1">
        <v>3</v>
      </c>
      <c r="AC2379" s="1" t="s">
        <v>41</v>
      </c>
      <c r="AD2379" s="1" t="s">
        <v>51</v>
      </c>
      <c r="AE2379" s="1" t="s">
        <v>40</v>
      </c>
      <c r="AF2379" s="3">
        <v>4756393.6290999996</v>
      </c>
      <c r="AG2379" s="3">
        <v>2629083.8947999999</v>
      </c>
      <c r="AH2379" s="3">
        <v>-75.221036999999995</v>
      </c>
      <c r="AI2379" s="3">
        <v>9.6857489999999995</v>
      </c>
    </row>
    <row r="2380" spans="1:35" ht="15.75" hidden="1" customHeight="1" x14ac:dyDescent="0.25">
      <c r="A2380" s="1" t="s">
        <v>144</v>
      </c>
      <c r="B2380" s="1" t="s">
        <v>145</v>
      </c>
      <c r="C2380" s="1" t="s">
        <v>146</v>
      </c>
      <c r="D2380" s="1">
        <v>46</v>
      </c>
      <c r="E2380" s="1">
        <v>40</v>
      </c>
      <c r="F2380" s="1" t="s">
        <v>147</v>
      </c>
      <c r="G2380" s="2">
        <v>45816</v>
      </c>
      <c r="H2380" s="1" t="s">
        <v>36</v>
      </c>
      <c r="I2380" s="1" t="s">
        <v>50</v>
      </c>
      <c r="J2380" s="1" t="s">
        <v>148</v>
      </c>
      <c r="K2380" s="1">
        <v>2</v>
      </c>
      <c r="L2380" s="1">
        <v>3</v>
      </c>
      <c r="M2380" s="1" t="s">
        <v>39</v>
      </c>
      <c r="N2380" s="1" t="s">
        <v>40</v>
      </c>
      <c r="O2380" s="1">
        <v>56</v>
      </c>
      <c r="P2380" s="35">
        <f t="shared" si="112"/>
        <v>0.56000000000000005</v>
      </c>
      <c r="Q2380" s="1">
        <f t="shared" si="111"/>
        <v>0.17825353626292281</v>
      </c>
      <c r="R2380" s="1">
        <v>9</v>
      </c>
      <c r="S2380" s="1">
        <v>7</v>
      </c>
      <c r="T2380" s="1">
        <f t="shared" si="113"/>
        <v>2.4955495076809196E-2</v>
      </c>
      <c r="U2380" s="1">
        <v>10</v>
      </c>
      <c r="V2380" s="1">
        <v>17</v>
      </c>
      <c r="W2380" s="1">
        <v>3</v>
      </c>
      <c r="X2380" s="1">
        <v>1</v>
      </c>
      <c r="Y2380" s="1">
        <v>0</v>
      </c>
      <c r="Z2380" s="1">
        <v>0</v>
      </c>
      <c r="AA2380" s="1">
        <v>0</v>
      </c>
      <c r="AB2380" s="1">
        <v>1</v>
      </c>
      <c r="AC2380" s="1" t="s">
        <v>41</v>
      </c>
      <c r="AD2380" s="1" t="s">
        <v>51</v>
      </c>
      <c r="AE2380" s="1" t="s">
        <v>40</v>
      </c>
      <c r="AF2380" s="3">
        <v>4756400.7588999998</v>
      </c>
      <c r="AG2380" s="3">
        <v>2629100.2171999998</v>
      </c>
      <c r="AH2380" s="3">
        <v>-75.220973000000001</v>
      </c>
      <c r="AI2380" s="3">
        <v>9.6858970000000006</v>
      </c>
    </row>
    <row r="2381" spans="1:35" ht="15.75" hidden="1" customHeight="1" x14ac:dyDescent="0.25">
      <c r="A2381" s="1" t="s">
        <v>144</v>
      </c>
      <c r="B2381" s="1" t="s">
        <v>145</v>
      </c>
      <c r="C2381" s="1" t="s">
        <v>146</v>
      </c>
      <c r="D2381" s="1">
        <v>46</v>
      </c>
      <c r="E2381" s="1">
        <v>41</v>
      </c>
      <c r="F2381" s="1" t="s">
        <v>147</v>
      </c>
      <c r="G2381" s="2">
        <v>45816</v>
      </c>
      <c r="H2381" s="1" t="s">
        <v>36</v>
      </c>
      <c r="I2381" s="1" t="s">
        <v>50</v>
      </c>
      <c r="J2381" s="1" t="s">
        <v>148</v>
      </c>
      <c r="K2381" s="1">
        <v>3</v>
      </c>
      <c r="L2381" s="1">
        <v>4</v>
      </c>
      <c r="M2381" s="1" t="s">
        <v>39</v>
      </c>
      <c r="N2381" s="1" t="s">
        <v>40</v>
      </c>
      <c r="O2381" s="1">
        <v>51.5</v>
      </c>
      <c r="P2381" s="35">
        <f t="shared" si="112"/>
        <v>0.51500000000000001</v>
      </c>
      <c r="Q2381" s="1">
        <f t="shared" si="111"/>
        <v>0.16392959138465221</v>
      </c>
      <c r="R2381" s="1">
        <v>7.3</v>
      </c>
      <c r="S2381" s="1">
        <v>5.2</v>
      </c>
      <c r="T2381" s="1">
        <f t="shared" si="113"/>
        <v>2.1105934890773972E-2</v>
      </c>
      <c r="U2381" s="1">
        <v>10</v>
      </c>
      <c r="V2381" s="1">
        <v>18</v>
      </c>
      <c r="W2381" s="1">
        <v>3</v>
      </c>
      <c r="X2381" s="1">
        <v>2</v>
      </c>
      <c r="Y2381" s="1">
        <v>0</v>
      </c>
      <c r="Z2381" s="1">
        <v>0</v>
      </c>
      <c r="AA2381" s="1">
        <v>0</v>
      </c>
      <c r="AB2381" s="1">
        <v>0</v>
      </c>
      <c r="AC2381" s="1" t="s">
        <v>41</v>
      </c>
      <c r="AD2381" s="1" t="s">
        <v>51</v>
      </c>
      <c r="AE2381" s="1" t="s">
        <v>40</v>
      </c>
      <c r="AF2381" s="3">
        <v>4756388.2355000004</v>
      </c>
      <c r="AG2381" s="3">
        <v>2629098.1974999998</v>
      </c>
      <c r="AH2381" s="3">
        <v>-75.221086999999997</v>
      </c>
      <c r="AI2381" s="3">
        <v>9.6858780000000007</v>
      </c>
    </row>
    <row r="2382" spans="1:35" ht="15.75" hidden="1" customHeight="1" x14ac:dyDescent="0.25">
      <c r="A2382" s="1" t="s">
        <v>144</v>
      </c>
      <c r="B2382" s="1" t="s">
        <v>145</v>
      </c>
      <c r="C2382" s="1" t="s">
        <v>146</v>
      </c>
      <c r="D2382" s="1">
        <v>46</v>
      </c>
      <c r="E2382" s="1">
        <v>42</v>
      </c>
      <c r="F2382" s="1" t="s">
        <v>147</v>
      </c>
      <c r="G2382" s="2">
        <v>45816</v>
      </c>
      <c r="H2382" s="1" t="s">
        <v>36</v>
      </c>
      <c r="I2382" s="1" t="s">
        <v>50</v>
      </c>
      <c r="J2382" s="1" t="s">
        <v>148</v>
      </c>
      <c r="K2382" s="1">
        <v>4</v>
      </c>
      <c r="L2382" s="1">
        <v>5</v>
      </c>
      <c r="M2382" s="1" t="s">
        <v>39</v>
      </c>
      <c r="N2382" s="1" t="s">
        <v>40</v>
      </c>
      <c r="O2382" s="1">
        <v>46</v>
      </c>
      <c r="P2382" s="35">
        <f t="shared" si="112"/>
        <v>0.46</v>
      </c>
      <c r="Q2382" s="1">
        <f t="shared" si="111"/>
        <v>0.14642254764454371</v>
      </c>
      <c r="R2382" s="1">
        <v>6.7</v>
      </c>
      <c r="S2382" s="1">
        <v>5</v>
      </c>
      <c r="T2382" s="1">
        <f t="shared" si="113"/>
        <v>1.6838592979122526E-2</v>
      </c>
      <c r="U2382" s="1">
        <v>7</v>
      </c>
      <c r="V2382" s="1">
        <v>15</v>
      </c>
      <c r="W2382" s="1">
        <v>2</v>
      </c>
      <c r="X2382" s="1">
        <v>2</v>
      </c>
      <c r="Y2382" s="1">
        <v>0</v>
      </c>
      <c r="Z2382" s="1">
        <v>0</v>
      </c>
      <c r="AA2382" s="1">
        <v>0</v>
      </c>
      <c r="AB2382" s="1">
        <v>1</v>
      </c>
      <c r="AC2382" s="1" t="s">
        <v>41</v>
      </c>
      <c r="AD2382" s="1" t="s">
        <v>51</v>
      </c>
      <c r="AE2382" s="1" t="s">
        <v>40</v>
      </c>
      <c r="AF2382" s="3">
        <v>4756385.1174999997</v>
      </c>
      <c r="AG2382" s="3">
        <v>2629091.25</v>
      </c>
      <c r="AH2382" s="3">
        <v>-75.221114999999998</v>
      </c>
      <c r="AI2382" s="3">
        <v>9.6858149999999998</v>
      </c>
    </row>
    <row r="2383" spans="1:35" ht="15.75" hidden="1" customHeight="1" x14ac:dyDescent="0.25">
      <c r="A2383" s="1" t="s">
        <v>144</v>
      </c>
      <c r="B2383" s="1" t="s">
        <v>145</v>
      </c>
      <c r="C2383" s="1" t="s">
        <v>146</v>
      </c>
      <c r="D2383" s="1">
        <v>46</v>
      </c>
      <c r="E2383" s="1">
        <v>43</v>
      </c>
      <c r="F2383" s="1" t="s">
        <v>147</v>
      </c>
      <c r="G2383" s="2">
        <v>45816</v>
      </c>
      <c r="H2383" s="1" t="s">
        <v>36</v>
      </c>
      <c r="I2383" s="1" t="s">
        <v>50</v>
      </c>
      <c r="J2383" s="1" t="s">
        <v>148</v>
      </c>
      <c r="K2383" s="1">
        <v>4</v>
      </c>
      <c r="L2383" s="1">
        <v>6</v>
      </c>
      <c r="M2383" s="1" t="s">
        <v>43</v>
      </c>
      <c r="N2383" s="1" t="s">
        <v>40</v>
      </c>
      <c r="O2383" s="1">
        <v>46.5</v>
      </c>
      <c r="P2383" s="35">
        <f t="shared" si="112"/>
        <v>0.46500000000000002</v>
      </c>
      <c r="Q2383" s="1">
        <f t="shared" si="111"/>
        <v>0.14801409707546268</v>
      </c>
      <c r="R2383" s="1">
        <v>6.5</v>
      </c>
      <c r="S2383" s="1">
        <v>4.2</v>
      </c>
      <c r="T2383" s="1">
        <f t="shared" si="113"/>
        <v>1.7206638785022536E-2</v>
      </c>
      <c r="U2383" s="1">
        <v>9</v>
      </c>
      <c r="V2383" s="1">
        <v>18</v>
      </c>
      <c r="W2383" s="1">
        <v>0</v>
      </c>
      <c r="X2383" s="1">
        <v>4</v>
      </c>
      <c r="Y2383" s="1">
        <v>0</v>
      </c>
      <c r="Z2383" s="1">
        <v>0</v>
      </c>
      <c r="AA2383" s="1">
        <v>0</v>
      </c>
      <c r="AB2383" s="1">
        <v>3</v>
      </c>
      <c r="AC2383" s="1" t="s">
        <v>41</v>
      </c>
      <c r="AD2383" s="1" t="s">
        <v>51</v>
      </c>
      <c r="AE2383" s="1" t="s">
        <v>40</v>
      </c>
      <c r="AF2383" s="3">
        <v>4756382.4961999999</v>
      </c>
      <c r="AG2383" s="3">
        <v>2629093.1474000001</v>
      </c>
      <c r="AH2383" s="3">
        <v>-75.221138999999994</v>
      </c>
      <c r="AI2383" s="3">
        <v>9.6858320009999996</v>
      </c>
    </row>
    <row r="2384" spans="1:35" ht="15.75" hidden="1" customHeight="1" x14ac:dyDescent="0.25">
      <c r="A2384" s="1" t="s">
        <v>144</v>
      </c>
      <c r="B2384" s="1" t="s">
        <v>145</v>
      </c>
      <c r="C2384" s="1" t="s">
        <v>146</v>
      </c>
      <c r="D2384" s="1">
        <v>46</v>
      </c>
      <c r="E2384" s="1">
        <v>44</v>
      </c>
      <c r="F2384" s="1" t="s">
        <v>147</v>
      </c>
      <c r="G2384" s="2">
        <v>45816</v>
      </c>
      <c r="H2384" s="1" t="s">
        <v>36</v>
      </c>
      <c r="I2384" s="1" t="s">
        <v>50</v>
      </c>
      <c r="J2384" s="1" t="s">
        <v>148</v>
      </c>
      <c r="K2384" s="1">
        <v>6</v>
      </c>
      <c r="L2384" s="1">
        <v>7</v>
      </c>
      <c r="M2384" s="1" t="s">
        <v>39</v>
      </c>
      <c r="N2384" s="1" t="s">
        <v>40</v>
      </c>
      <c r="O2384" s="1">
        <v>56</v>
      </c>
      <c r="P2384" s="35">
        <f t="shared" si="112"/>
        <v>0.56000000000000005</v>
      </c>
      <c r="Q2384" s="1">
        <f t="shared" si="111"/>
        <v>0.17825353626292281</v>
      </c>
      <c r="R2384" s="1">
        <v>7.2</v>
      </c>
      <c r="S2384" s="1">
        <v>5</v>
      </c>
      <c r="T2384" s="1">
        <f t="shared" si="113"/>
        <v>2.4955495076809196E-2</v>
      </c>
      <c r="U2384" s="1">
        <v>8</v>
      </c>
      <c r="V2384" s="1">
        <v>17</v>
      </c>
      <c r="W2384" s="1">
        <v>1</v>
      </c>
      <c r="X2384" s="1">
        <v>2</v>
      </c>
      <c r="Y2384" s="1">
        <v>0</v>
      </c>
      <c r="Z2384" s="1">
        <v>0</v>
      </c>
      <c r="AA2384" s="1">
        <v>0</v>
      </c>
      <c r="AB2384" s="1">
        <v>4</v>
      </c>
      <c r="AC2384" s="1" t="s">
        <v>41</v>
      </c>
      <c r="AD2384" s="1" t="s">
        <v>51</v>
      </c>
      <c r="AE2384" s="1" t="s">
        <v>40</v>
      </c>
      <c r="AF2384" s="3">
        <v>4756377.2079999996</v>
      </c>
      <c r="AG2384" s="3">
        <v>2629106.7858000002</v>
      </c>
      <c r="AH2384" s="3">
        <v>-75.221187999999998</v>
      </c>
      <c r="AI2384" s="3">
        <v>9.685955001</v>
      </c>
    </row>
    <row r="2385" spans="1:35" ht="15.75" hidden="1" customHeight="1" x14ac:dyDescent="0.25">
      <c r="A2385" s="1" t="s">
        <v>144</v>
      </c>
      <c r="B2385" s="1" t="s">
        <v>145</v>
      </c>
      <c r="C2385" s="1" t="s">
        <v>146</v>
      </c>
      <c r="D2385" s="1">
        <v>46</v>
      </c>
      <c r="E2385" s="1">
        <v>45</v>
      </c>
      <c r="F2385" s="1" t="s">
        <v>147</v>
      </c>
      <c r="G2385" s="2">
        <v>45816</v>
      </c>
      <c r="H2385" s="1" t="s">
        <v>36</v>
      </c>
      <c r="I2385" s="1" t="s">
        <v>50</v>
      </c>
      <c r="J2385" s="1" t="s">
        <v>148</v>
      </c>
      <c r="K2385" s="1">
        <v>8</v>
      </c>
      <c r="L2385" s="1">
        <v>8</v>
      </c>
      <c r="M2385" s="1" t="s">
        <v>39</v>
      </c>
      <c r="N2385" s="1" t="s">
        <v>40</v>
      </c>
      <c r="O2385" s="1">
        <v>55.5</v>
      </c>
      <c r="P2385" s="35">
        <f t="shared" si="112"/>
        <v>0.55500000000000005</v>
      </c>
      <c r="Q2385" s="1">
        <f t="shared" si="111"/>
        <v>0.17666198683200385</v>
      </c>
      <c r="R2385" s="1">
        <v>6.8</v>
      </c>
      <c r="S2385" s="1">
        <v>5</v>
      </c>
      <c r="T2385" s="1">
        <f t="shared" si="113"/>
        <v>2.4511850672940535E-2</v>
      </c>
      <c r="U2385" s="1">
        <v>8</v>
      </c>
      <c r="V2385" s="1">
        <v>16</v>
      </c>
      <c r="W2385" s="1">
        <v>1</v>
      </c>
      <c r="X2385" s="1">
        <v>2</v>
      </c>
      <c r="Y2385" s="1">
        <v>1</v>
      </c>
      <c r="Z2385" s="1">
        <v>0</v>
      </c>
      <c r="AA2385" s="1">
        <v>0</v>
      </c>
      <c r="AB2385" s="1">
        <v>2</v>
      </c>
      <c r="AC2385" s="1" t="s">
        <v>41</v>
      </c>
      <c r="AD2385" s="1" t="s">
        <v>51</v>
      </c>
      <c r="AE2385" s="1" t="s">
        <v>40</v>
      </c>
      <c r="AF2385" s="3">
        <v>4756370.0169000002</v>
      </c>
      <c r="AG2385" s="3">
        <v>2629097.8739999998</v>
      </c>
      <c r="AH2385" s="3">
        <v>-75.221253000000004</v>
      </c>
      <c r="AI2385" s="3">
        <v>9.6858740000000001</v>
      </c>
    </row>
    <row r="2386" spans="1:35" ht="15.75" hidden="1" customHeight="1" x14ac:dyDescent="0.25">
      <c r="A2386" s="1" t="s">
        <v>144</v>
      </c>
      <c r="B2386" s="1" t="s">
        <v>145</v>
      </c>
      <c r="C2386" s="1" t="s">
        <v>146</v>
      </c>
      <c r="D2386" s="1">
        <v>46</v>
      </c>
      <c r="E2386" s="1">
        <v>46</v>
      </c>
      <c r="F2386" s="1" t="s">
        <v>147</v>
      </c>
      <c r="G2386" s="2">
        <v>45816</v>
      </c>
      <c r="H2386" s="1" t="s">
        <v>36</v>
      </c>
      <c r="I2386" s="1" t="s">
        <v>50</v>
      </c>
      <c r="J2386" s="1" t="s">
        <v>148</v>
      </c>
      <c r="K2386" s="1">
        <v>8</v>
      </c>
      <c r="L2386" s="1">
        <v>9</v>
      </c>
      <c r="M2386" s="1" t="s">
        <v>43</v>
      </c>
      <c r="N2386" s="1" t="s">
        <v>40</v>
      </c>
      <c r="O2386" s="1">
        <v>45.9</v>
      </c>
      <c r="P2386" s="35">
        <f t="shared" si="112"/>
        <v>0.45899999999999996</v>
      </c>
      <c r="Q2386" s="1">
        <f t="shared" si="111"/>
        <v>0.1461042377583599</v>
      </c>
      <c r="R2386" s="1">
        <v>6.5</v>
      </c>
      <c r="S2386" s="1">
        <v>4.8</v>
      </c>
      <c r="T2386" s="1">
        <f t="shared" si="113"/>
        <v>1.6765461282771794E-2</v>
      </c>
      <c r="U2386" s="1">
        <v>8</v>
      </c>
      <c r="V2386" s="1">
        <v>16</v>
      </c>
      <c r="W2386" s="1">
        <v>1</v>
      </c>
      <c r="X2386" s="1">
        <v>3</v>
      </c>
      <c r="Y2386" s="1">
        <v>0</v>
      </c>
      <c r="Z2386" s="1">
        <v>0</v>
      </c>
      <c r="AA2386" s="1">
        <v>1</v>
      </c>
      <c r="AB2386" s="1">
        <v>0</v>
      </c>
      <c r="AC2386" s="1" t="s">
        <v>41</v>
      </c>
      <c r="AD2386" s="1" t="s">
        <v>51</v>
      </c>
      <c r="AE2386" s="1" t="s">
        <v>149</v>
      </c>
      <c r="AF2386" s="3">
        <v>4756369.6854999997</v>
      </c>
      <c r="AG2386" s="3">
        <v>2629097.5444</v>
      </c>
      <c r="AH2386" s="3">
        <v>-75.221255999999997</v>
      </c>
      <c r="AI2386" s="3">
        <v>9.6858710000000006</v>
      </c>
    </row>
    <row r="2387" spans="1:35" ht="15.75" hidden="1" customHeight="1" x14ac:dyDescent="0.25">
      <c r="A2387" s="1" t="s">
        <v>144</v>
      </c>
      <c r="B2387" s="1" t="s">
        <v>145</v>
      </c>
      <c r="C2387" s="1" t="s">
        <v>146</v>
      </c>
      <c r="D2387" s="1">
        <v>46</v>
      </c>
      <c r="E2387" s="1">
        <v>47</v>
      </c>
      <c r="F2387" s="1" t="s">
        <v>147</v>
      </c>
      <c r="G2387" s="2">
        <v>45816</v>
      </c>
      <c r="H2387" s="1" t="s">
        <v>36</v>
      </c>
      <c r="I2387" s="1" t="s">
        <v>50</v>
      </c>
      <c r="J2387" s="1" t="s">
        <v>148</v>
      </c>
      <c r="K2387" s="1">
        <v>9</v>
      </c>
      <c r="L2387" s="1">
        <v>10</v>
      </c>
      <c r="M2387" s="1" t="s">
        <v>39</v>
      </c>
      <c r="N2387" s="1" t="s">
        <v>40</v>
      </c>
      <c r="O2387" s="1">
        <v>46.7</v>
      </c>
      <c r="P2387" s="35">
        <f t="shared" si="112"/>
        <v>0.46700000000000003</v>
      </c>
      <c r="Q2387" s="1">
        <f t="shared" si="111"/>
        <v>0.14865071684783027</v>
      </c>
      <c r="R2387" s="1">
        <v>8</v>
      </c>
      <c r="S2387" s="1">
        <v>5.6</v>
      </c>
      <c r="T2387" s="1">
        <f t="shared" si="113"/>
        <v>1.7354971191984186E-2</v>
      </c>
      <c r="U2387" s="1">
        <v>7</v>
      </c>
      <c r="V2387" s="1">
        <v>13</v>
      </c>
      <c r="W2387" s="1">
        <v>1</v>
      </c>
      <c r="X2387" s="1">
        <v>3</v>
      </c>
      <c r="Y2387" s="1">
        <v>0</v>
      </c>
      <c r="Z2387" s="1">
        <v>0</v>
      </c>
      <c r="AA2387" s="1">
        <v>3</v>
      </c>
      <c r="AB2387" s="1">
        <v>1</v>
      </c>
      <c r="AC2387" s="1" t="s">
        <v>41</v>
      </c>
      <c r="AD2387" s="1" t="s">
        <v>51</v>
      </c>
      <c r="AE2387" s="1" t="s">
        <v>40</v>
      </c>
      <c r="AF2387" s="3">
        <v>4756357.9150999999</v>
      </c>
      <c r="AG2387" s="3">
        <v>2629110.0085</v>
      </c>
      <c r="AH2387" s="3">
        <v>-75.221363999999994</v>
      </c>
      <c r="AI2387" s="3">
        <v>9.6859830000000002</v>
      </c>
    </row>
    <row r="2388" spans="1:35" ht="15.75" hidden="1" customHeight="1" x14ac:dyDescent="0.25">
      <c r="A2388" s="1" t="s">
        <v>144</v>
      </c>
      <c r="B2388" s="1" t="s">
        <v>145</v>
      </c>
      <c r="C2388" s="1" t="s">
        <v>146</v>
      </c>
      <c r="D2388" s="1">
        <v>46</v>
      </c>
      <c r="E2388" s="1">
        <v>48</v>
      </c>
      <c r="F2388" s="1" t="s">
        <v>147</v>
      </c>
      <c r="G2388" s="2">
        <v>45816</v>
      </c>
      <c r="H2388" s="1" t="s">
        <v>36</v>
      </c>
      <c r="I2388" s="1" t="s">
        <v>50</v>
      </c>
      <c r="J2388" s="1" t="s">
        <v>148</v>
      </c>
      <c r="K2388" s="1">
        <v>10</v>
      </c>
      <c r="L2388" s="1">
        <v>11</v>
      </c>
      <c r="M2388" s="1" t="s">
        <v>39</v>
      </c>
      <c r="N2388" s="1" t="s">
        <v>40</v>
      </c>
      <c r="O2388" s="1">
        <v>56.7</v>
      </c>
      <c r="P2388" s="35">
        <f t="shared" si="112"/>
        <v>0.56700000000000006</v>
      </c>
      <c r="Q2388" s="1">
        <f t="shared" si="111"/>
        <v>0.18048170546620934</v>
      </c>
      <c r="R2388" s="1">
        <v>8.3000000000000007</v>
      </c>
      <c r="S2388" s="1">
        <v>6</v>
      </c>
      <c r="T2388" s="1">
        <f t="shared" si="113"/>
        <v>2.5583281749835176E-2</v>
      </c>
      <c r="U2388" s="1">
        <v>10</v>
      </c>
      <c r="V2388" s="1">
        <v>17</v>
      </c>
      <c r="W2388" s="1">
        <v>1</v>
      </c>
      <c r="X2388" s="1">
        <v>4</v>
      </c>
      <c r="Y2388" s="1">
        <v>0</v>
      </c>
      <c r="Z2388" s="1">
        <v>0</v>
      </c>
      <c r="AA2388" s="1">
        <v>2</v>
      </c>
      <c r="AB2388" s="1">
        <v>2</v>
      </c>
      <c r="AC2388" s="1" t="s">
        <v>41</v>
      </c>
      <c r="AD2388" s="1" t="s">
        <v>51</v>
      </c>
      <c r="AE2388" s="1" t="s">
        <v>40</v>
      </c>
      <c r="AF2388" s="3">
        <v>4756364.8225999996</v>
      </c>
      <c r="AG2388" s="3">
        <v>2629109.0786000001</v>
      </c>
      <c r="AH2388" s="3">
        <v>-75.221300999999997</v>
      </c>
      <c r="AI2388" s="3">
        <v>9.6859749999999991</v>
      </c>
    </row>
    <row r="2389" spans="1:35" ht="15.75" hidden="1" customHeight="1" x14ac:dyDescent="0.25">
      <c r="A2389" s="1" t="s">
        <v>144</v>
      </c>
      <c r="B2389" s="1" t="s">
        <v>145</v>
      </c>
      <c r="C2389" s="1" t="s">
        <v>146</v>
      </c>
      <c r="D2389" s="1">
        <v>46</v>
      </c>
      <c r="E2389" s="1">
        <v>49</v>
      </c>
      <c r="F2389" s="1" t="s">
        <v>147</v>
      </c>
      <c r="G2389" s="2">
        <v>45816</v>
      </c>
      <c r="H2389" s="1" t="s">
        <v>36</v>
      </c>
      <c r="I2389" s="1" t="s">
        <v>50</v>
      </c>
      <c r="J2389" s="1" t="s">
        <v>148</v>
      </c>
      <c r="K2389" s="1">
        <v>10</v>
      </c>
      <c r="L2389" s="1">
        <v>12</v>
      </c>
      <c r="M2389" s="1" t="s">
        <v>39</v>
      </c>
      <c r="N2389" s="1" t="s">
        <v>40</v>
      </c>
      <c r="O2389" s="1">
        <v>50.4</v>
      </c>
      <c r="P2389" s="35">
        <f t="shared" si="112"/>
        <v>0.504</v>
      </c>
      <c r="Q2389" s="1">
        <f t="shared" si="111"/>
        <v>0.1604281826366305</v>
      </c>
      <c r="R2389" s="1">
        <v>8.8000000000000007</v>
      </c>
      <c r="S2389" s="1">
        <v>6.4</v>
      </c>
      <c r="T2389" s="1">
        <f t="shared" si="113"/>
        <v>2.0213951012215445E-2</v>
      </c>
      <c r="U2389" s="1">
        <v>10</v>
      </c>
      <c r="V2389" s="1">
        <v>18</v>
      </c>
      <c r="W2389" s="1">
        <v>3</v>
      </c>
      <c r="X2389" s="1">
        <v>1</v>
      </c>
      <c r="Y2389" s="1">
        <v>0</v>
      </c>
      <c r="Z2389" s="1">
        <v>0</v>
      </c>
      <c r="AA2389" s="1">
        <v>0</v>
      </c>
      <c r="AB2389" s="1">
        <v>3</v>
      </c>
      <c r="AC2389" s="1" t="s">
        <v>41</v>
      </c>
      <c r="AD2389" s="1" t="s">
        <v>51</v>
      </c>
      <c r="AE2389" s="1" t="s">
        <v>40</v>
      </c>
      <c r="AF2389" s="3">
        <v>4756363.4263000004</v>
      </c>
      <c r="AG2389" s="3">
        <v>2629113.733</v>
      </c>
      <c r="AH2389" s="3">
        <v>-75.221314000000007</v>
      </c>
      <c r="AI2389" s="3">
        <v>9.6860170009999997</v>
      </c>
    </row>
    <row r="2390" spans="1:35" ht="15.75" hidden="1" customHeight="1" x14ac:dyDescent="0.25">
      <c r="A2390" s="1" t="s">
        <v>144</v>
      </c>
      <c r="B2390" s="1" t="s">
        <v>145</v>
      </c>
      <c r="C2390" s="1" t="s">
        <v>146</v>
      </c>
      <c r="D2390" s="1">
        <v>47</v>
      </c>
      <c r="E2390" s="1">
        <v>50</v>
      </c>
      <c r="F2390" s="1" t="s">
        <v>147</v>
      </c>
      <c r="G2390" s="2">
        <v>45816</v>
      </c>
      <c r="H2390" s="4" t="s">
        <v>83</v>
      </c>
      <c r="I2390" s="1" t="s">
        <v>37</v>
      </c>
      <c r="J2390" s="1" t="s">
        <v>148</v>
      </c>
      <c r="K2390" s="1">
        <v>2</v>
      </c>
      <c r="L2390" s="1">
        <v>1</v>
      </c>
      <c r="M2390" s="1" t="s">
        <v>39</v>
      </c>
      <c r="N2390" s="1" t="s">
        <v>40</v>
      </c>
      <c r="O2390" s="1">
        <v>53.6</v>
      </c>
      <c r="P2390" s="35">
        <f t="shared" si="112"/>
        <v>0.53600000000000003</v>
      </c>
      <c r="Q2390" s="1">
        <f t="shared" si="111"/>
        <v>0.17061409899451183</v>
      </c>
      <c r="R2390" s="1">
        <v>8.5</v>
      </c>
      <c r="S2390" s="1">
        <v>6.5</v>
      </c>
      <c r="T2390" s="1">
        <f t="shared" si="113"/>
        <v>2.2862289265264586E-2</v>
      </c>
      <c r="U2390" s="1">
        <v>4</v>
      </c>
      <c r="V2390" s="1">
        <v>7</v>
      </c>
      <c r="W2390" s="1">
        <v>1</v>
      </c>
      <c r="X2390" s="1">
        <v>2</v>
      </c>
      <c r="Y2390" s="1">
        <v>1</v>
      </c>
      <c r="Z2390" s="1">
        <v>0</v>
      </c>
      <c r="AA2390" s="1">
        <v>0</v>
      </c>
      <c r="AB2390" s="1">
        <v>0</v>
      </c>
      <c r="AC2390" s="1" t="s">
        <v>41</v>
      </c>
      <c r="AD2390" s="1" t="s">
        <v>51</v>
      </c>
      <c r="AE2390" s="1" t="s">
        <v>40</v>
      </c>
      <c r="AF2390" s="3">
        <v>4756610.8476</v>
      </c>
      <c r="AG2390" s="3">
        <v>2629326.6844000001</v>
      </c>
      <c r="AH2390" s="3">
        <v>-75.219071999999997</v>
      </c>
      <c r="AI2390" s="3">
        <v>9.6879570000000008</v>
      </c>
    </row>
    <row r="2391" spans="1:35" ht="15.75" hidden="1" customHeight="1" x14ac:dyDescent="0.25">
      <c r="A2391" s="1" t="s">
        <v>144</v>
      </c>
      <c r="B2391" s="1" t="s">
        <v>145</v>
      </c>
      <c r="C2391" s="1" t="s">
        <v>146</v>
      </c>
      <c r="D2391" s="1">
        <v>47</v>
      </c>
      <c r="E2391" s="1">
        <v>51</v>
      </c>
      <c r="F2391" s="1" t="s">
        <v>147</v>
      </c>
      <c r="G2391" s="2">
        <v>45816</v>
      </c>
      <c r="H2391" s="4" t="s">
        <v>83</v>
      </c>
      <c r="I2391" s="1" t="s">
        <v>37</v>
      </c>
      <c r="J2391" s="1" t="s">
        <v>148</v>
      </c>
      <c r="K2391" s="1">
        <v>2</v>
      </c>
      <c r="L2391" s="1">
        <v>2</v>
      </c>
      <c r="M2391" s="1" t="s">
        <v>54</v>
      </c>
      <c r="N2391" s="1" t="s">
        <v>40</v>
      </c>
      <c r="O2391" s="1">
        <v>45</v>
      </c>
      <c r="P2391" s="35">
        <f t="shared" si="112"/>
        <v>0.45</v>
      </c>
      <c r="Q2391" s="1">
        <f t="shared" si="111"/>
        <v>0.14323944878270581</v>
      </c>
      <c r="R2391" s="1">
        <v>2.8</v>
      </c>
      <c r="S2391" s="1">
        <v>1.3</v>
      </c>
      <c r="T2391" s="1">
        <f t="shared" si="113"/>
        <v>1.6114437988054404E-2</v>
      </c>
      <c r="U2391" s="1">
        <v>0</v>
      </c>
      <c r="V2391" s="1">
        <v>4</v>
      </c>
      <c r="W2391" s="1"/>
      <c r="X2391" s="1"/>
      <c r="Y2391" s="1"/>
      <c r="Z2391" s="1"/>
      <c r="AA2391" s="1"/>
      <c r="AB2391" s="1"/>
      <c r="AC2391" s="1" t="s">
        <v>41</v>
      </c>
      <c r="AD2391" s="1" t="s">
        <v>51</v>
      </c>
      <c r="AE2391" s="1" t="s">
        <v>40</v>
      </c>
      <c r="AF2391" s="3">
        <v>4756608.7555</v>
      </c>
      <c r="AG2391" s="3">
        <v>2629325.5921</v>
      </c>
      <c r="AH2391" s="3">
        <v>-75.219091000000006</v>
      </c>
      <c r="AI2391" s="3">
        <v>9.6879470009999995</v>
      </c>
    </row>
    <row r="2392" spans="1:35" ht="15.75" hidden="1" customHeight="1" x14ac:dyDescent="0.25">
      <c r="A2392" s="1" t="s">
        <v>144</v>
      </c>
      <c r="B2392" s="1" t="s">
        <v>145</v>
      </c>
      <c r="C2392" s="1" t="s">
        <v>146</v>
      </c>
      <c r="D2392" s="1">
        <v>47</v>
      </c>
      <c r="E2392" s="1">
        <v>52</v>
      </c>
      <c r="F2392" s="1" t="s">
        <v>147</v>
      </c>
      <c r="G2392" s="2">
        <v>45816</v>
      </c>
      <c r="H2392" s="4" t="s">
        <v>83</v>
      </c>
      <c r="I2392" s="1" t="s">
        <v>37</v>
      </c>
      <c r="J2392" s="1" t="s">
        <v>148</v>
      </c>
      <c r="K2392" s="1">
        <v>2</v>
      </c>
      <c r="L2392" s="1">
        <v>3</v>
      </c>
      <c r="M2392" s="1" t="s">
        <v>39</v>
      </c>
      <c r="N2392" s="1" t="s">
        <v>40</v>
      </c>
      <c r="O2392" s="1">
        <v>58.9</v>
      </c>
      <c r="P2392" s="35">
        <f t="shared" si="112"/>
        <v>0.58899999999999997</v>
      </c>
      <c r="Q2392" s="1">
        <f t="shared" si="111"/>
        <v>0.18748452296225271</v>
      </c>
      <c r="R2392" s="1">
        <v>8.5</v>
      </c>
      <c r="S2392" s="1">
        <v>6.2</v>
      </c>
      <c r="T2392" s="1">
        <f t="shared" si="113"/>
        <v>2.7607096006191711E-2</v>
      </c>
      <c r="U2392" s="1">
        <v>3</v>
      </c>
      <c r="V2392" s="1">
        <v>6</v>
      </c>
      <c r="W2392" s="1">
        <v>3</v>
      </c>
      <c r="X2392" s="1">
        <v>0</v>
      </c>
      <c r="Y2392" s="1">
        <v>0</v>
      </c>
      <c r="Z2392" s="1">
        <v>0</v>
      </c>
      <c r="AA2392" s="1">
        <v>0</v>
      </c>
      <c r="AB2392" s="1">
        <v>0</v>
      </c>
      <c r="AC2392" s="1" t="s">
        <v>41</v>
      </c>
      <c r="AD2392" s="1" t="s">
        <v>51</v>
      </c>
      <c r="AE2392" s="1" t="s">
        <v>40</v>
      </c>
      <c r="AF2392" s="3">
        <v>4756613.7527000001</v>
      </c>
      <c r="AG2392" s="3">
        <v>2629317.8174000001</v>
      </c>
      <c r="AH2392" s="3">
        <v>-75.219044999999994</v>
      </c>
      <c r="AI2392" s="3">
        <v>9.6878770000000003</v>
      </c>
    </row>
    <row r="2393" spans="1:35" ht="15.75" hidden="1" customHeight="1" x14ac:dyDescent="0.25">
      <c r="A2393" s="1" t="s">
        <v>144</v>
      </c>
      <c r="B2393" s="1" t="s">
        <v>145</v>
      </c>
      <c r="C2393" s="1" t="s">
        <v>146</v>
      </c>
      <c r="D2393" s="1">
        <v>47</v>
      </c>
      <c r="E2393" s="1">
        <v>53</v>
      </c>
      <c r="F2393" s="1" t="s">
        <v>147</v>
      </c>
      <c r="G2393" s="2">
        <v>45816</v>
      </c>
      <c r="H2393" s="4" t="s">
        <v>83</v>
      </c>
      <c r="I2393" s="1" t="s">
        <v>37</v>
      </c>
      <c r="J2393" s="1" t="s">
        <v>148</v>
      </c>
      <c r="K2393" s="1">
        <v>2</v>
      </c>
      <c r="L2393" s="1">
        <v>4</v>
      </c>
      <c r="M2393" s="1" t="s">
        <v>43</v>
      </c>
      <c r="N2393" s="1" t="s">
        <v>40</v>
      </c>
      <c r="O2393" s="1">
        <v>41.5</v>
      </c>
      <c r="P2393" s="35">
        <f t="shared" si="112"/>
        <v>0.41499999999999998</v>
      </c>
      <c r="Q2393" s="1">
        <f t="shared" si="111"/>
        <v>0.13209860276627314</v>
      </c>
      <c r="R2393" s="1">
        <v>7</v>
      </c>
      <c r="S2393" s="1">
        <v>4.8</v>
      </c>
      <c r="T2393" s="1">
        <f t="shared" si="113"/>
        <v>1.3705230037000839E-2</v>
      </c>
      <c r="U2393" s="1">
        <v>6</v>
      </c>
      <c r="V2393" s="1">
        <v>9</v>
      </c>
      <c r="W2393" s="1">
        <v>2</v>
      </c>
      <c r="X2393" s="1">
        <v>0</v>
      </c>
      <c r="Y2393" s="1">
        <v>0</v>
      </c>
      <c r="Z2393" s="1">
        <v>0</v>
      </c>
      <c r="AA2393" s="1">
        <v>0</v>
      </c>
      <c r="AB2393" s="1">
        <v>1</v>
      </c>
      <c r="AC2393" s="1" t="s">
        <v>41</v>
      </c>
      <c r="AD2393" s="1" t="s">
        <v>51</v>
      </c>
      <c r="AE2393" s="1" t="s">
        <v>40</v>
      </c>
      <c r="AF2393" s="3">
        <v>4756608.8978000004</v>
      </c>
      <c r="AG2393" s="3">
        <v>2629313.7568999999</v>
      </c>
      <c r="AH2393" s="3">
        <v>-75.219088999999997</v>
      </c>
      <c r="AI2393" s="3">
        <v>9.6878400009999996</v>
      </c>
    </row>
    <row r="2394" spans="1:35" ht="15.75" hidden="1" customHeight="1" x14ac:dyDescent="0.25">
      <c r="A2394" s="1" t="s">
        <v>144</v>
      </c>
      <c r="B2394" s="1" t="s">
        <v>145</v>
      </c>
      <c r="C2394" s="1" t="s">
        <v>146</v>
      </c>
      <c r="D2394" s="1">
        <v>47</v>
      </c>
      <c r="E2394" s="1">
        <v>54</v>
      </c>
      <c r="F2394" s="1" t="s">
        <v>147</v>
      </c>
      <c r="G2394" s="2">
        <v>45816</v>
      </c>
      <c r="H2394" s="4" t="s">
        <v>83</v>
      </c>
      <c r="I2394" s="1" t="s">
        <v>37</v>
      </c>
      <c r="J2394" s="1" t="s">
        <v>148</v>
      </c>
      <c r="K2394" s="1">
        <v>2</v>
      </c>
      <c r="L2394" s="1">
        <v>5</v>
      </c>
      <c r="M2394" s="1" t="s">
        <v>43</v>
      </c>
      <c r="N2394" s="1" t="s">
        <v>40</v>
      </c>
      <c r="O2394" s="1">
        <v>46.7</v>
      </c>
      <c r="P2394" s="35">
        <f t="shared" si="112"/>
        <v>0.46700000000000003</v>
      </c>
      <c r="Q2394" s="1">
        <f t="shared" si="111"/>
        <v>0.14865071684783027</v>
      </c>
      <c r="R2394" s="1">
        <v>6.8</v>
      </c>
      <c r="S2394" s="1">
        <v>4.8</v>
      </c>
      <c r="T2394" s="1">
        <f t="shared" si="113"/>
        <v>1.7354971191984186E-2</v>
      </c>
      <c r="U2394" s="1">
        <v>5</v>
      </c>
      <c r="V2394" s="1">
        <v>8</v>
      </c>
      <c r="W2394" s="1">
        <v>3</v>
      </c>
      <c r="X2394" s="1">
        <v>0</v>
      </c>
      <c r="Y2394" s="1">
        <v>0</v>
      </c>
      <c r="Z2394" s="1">
        <v>0</v>
      </c>
      <c r="AA2394" s="1">
        <v>0</v>
      </c>
      <c r="AB2394" s="1">
        <v>0</v>
      </c>
      <c r="AC2394" s="1" t="s">
        <v>41</v>
      </c>
      <c r="AD2394" s="1" t="s">
        <v>51</v>
      </c>
      <c r="AE2394" s="1" t="s">
        <v>73</v>
      </c>
      <c r="AF2394" s="3">
        <v>4756613.5007999996</v>
      </c>
      <c r="AG2394" s="3">
        <v>2629312.8420000002</v>
      </c>
      <c r="AH2394" s="3">
        <v>-75.219047000000003</v>
      </c>
      <c r="AI2394" s="3">
        <v>9.6878320000000002</v>
      </c>
    </row>
    <row r="2395" spans="1:35" ht="15.75" hidden="1" customHeight="1" x14ac:dyDescent="0.25">
      <c r="A2395" s="1" t="s">
        <v>144</v>
      </c>
      <c r="B2395" s="1" t="s">
        <v>145</v>
      </c>
      <c r="C2395" s="1" t="s">
        <v>146</v>
      </c>
      <c r="D2395" s="1">
        <v>47</v>
      </c>
      <c r="E2395" s="1">
        <v>55</v>
      </c>
      <c r="F2395" s="1" t="s">
        <v>147</v>
      </c>
      <c r="G2395" s="2">
        <v>45816</v>
      </c>
      <c r="H2395" s="4" t="s">
        <v>83</v>
      </c>
      <c r="I2395" s="1" t="s">
        <v>37</v>
      </c>
      <c r="J2395" s="1" t="s">
        <v>148</v>
      </c>
      <c r="K2395" s="1">
        <v>1</v>
      </c>
      <c r="L2395" s="1">
        <v>6</v>
      </c>
      <c r="M2395" s="1" t="s">
        <v>43</v>
      </c>
      <c r="N2395" s="1" t="s">
        <v>40</v>
      </c>
      <c r="O2395" s="1">
        <v>51.8</v>
      </c>
      <c r="P2395" s="35">
        <f t="shared" si="112"/>
        <v>0.51800000000000002</v>
      </c>
      <c r="Q2395" s="1">
        <f t="shared" si="111"/>
        <v>0.16488452104320359</v>
      </c>
      <c r="R2395" s="1">
        <v>7</v>
      </c>
      <c r="S2395" s="1">
        <v>4.9000000000000004</v>
      </c>
      <c r="T2395" s="1">
        <f t="shared" si="113"/>
        <v>2.1352545475094863E-2</v>
      </c>
      <c r="U2395" s="1">
        <v>4</v>
      </c>
      <c r="V2395" s="1">
        <v>7</v>
      </c>
      <c r="W2395" s="1">
        <v>2</v>
      </c>
      <c r="X2395" s="1">
        <v>0</v>
      </c>
      <c r="Y2395" s="1">
        <v>0</v>
      </c>
      <c r="Z2395" s="1">
        <v>0</v>
      </c>
      <c r="AA2395" s="1">
        <v>0</v>
      </c>
      <c r="AB2395" s="1">
        <v>0</v>
      </c>
      <c r="AC2395" s="1" t="s">
        <v>41</v>
      </c>
      <c r="AD2395" s="1" t="s">
        <v>51</v>
      </c>
      <c r="AE2395" s="1" t="s">
        <v>40</v>
      </c>
      <c r="AF2395" s="3">
        <v>4756611.8309000004</v>
      </c>
      <c r="AG2395" s="3">
        <v>2629326.0144000002</v>
      </c>
      <c r="AH2395" s="3">
        <v>-75.219063000000006</v>
      </c>
      <c r="AI2395" s="3">
        <v>9.687951</v>
      </c>
    </row>
    <row r="2396" spans="1:35" ht="15.75" hidden="1" customHeight="1" x14ac:dyDescent="0.25">
      <c r="A2396" s="1" t="s">
        <v>144</v>
      </c>
      <c r="B2396" s="1" t="s">
        <v>145</v>
      </c>
      <c r="C2396" s="1" t="s">
        <v>146</v>
      </c>
      <c r="D2396" s="1">
        <v>47</v>
      </c>
      <c r="E2396" s="1">
        <v>56</v>
      </c>
      <c r="F2396" s="1" t="s">
        <v>147</v>
      </c>
      <c r="G2396" s="2">
        <v>45816</v>
      </c>
      <c r="H2396" s="4" t="s">
        <v>83</v>
      </c>
      <c r="I2396" s="1" t="s">
        <v>37</v>
      </c>
      <c r="J2396" s="1" t="s">
        <v>148</v>
      </c>
      <c r="K2396" s="1">
        <v>1</v>
      </c>
      <c r="L2396" s="1">
        <v>7</v>
      </c>
      <c r="M2396" s="1" t="s">
        <v>39</v>
      </c>
      <c r="N2396" s="1" t="s">
        <v>40</v>
      </c>
      <c r="O2396" s="1">
        <v>55.5</v>
      </c>
      <c r="P2396" s="35">
        <f t="shared" si="112"/>
        <v>0.55500000000000005</v>
      </c>
      <c r="Q2396" s="1">
        <f t="shared" si="111"/>
        <v>0.17666198683200385</v>
      </c>
      <c r="R2396" s="1">
        <v>8.6</v>
      </c>
      <c r="S2396" s="1">
        <v>6.2</v>
      </c>
      <c r="T2396" s="1">
        <f t="shared" si="113"/>
        <v>2.4511850672940535E-2</v>
      </c>
      <c r="U2396" s="1">
        <v>5</v>
      </c>
      <c r="V2396" s="1">
        <v>8</v>
      </c>
      <c r="W2396" s="1">
        <v>5</v>
      </c>
      <c r="X2396" s="1">
        <v>0</v>
      </c>
      <c r="Y2396" s="1">
        <v>0</v>
      </c>
      <c r="Z2396" s="1">
        <v>0</v>
      </c>
      <c r="AA2396" s="1">
        <v>0</v>
      </c>
      <c r="AB2396" s="1">
        <v>3</v>
      </c>
      <c r="AC2396" s="1" t="s">
        <v>41</v>
      </c>
      <c r="AD2396" s="1" t="s">
        <v>51</v>
      </c>
      <c r="AE2396" s="1" t="s">
        <v>40</v>
      </c>
      <c r="AF2396" s="3">
        <v>4756614.6716999998</v>
      </c>
      <c r="AG2396" s="3">
        <v>2629324.1157</v>
      </c>
      <c r="AH2396" s="3">
        <v>-75.219037</v>
      </c>
      <c r="AI2396" s="3">
        <v>9.6879340010000004</v>
      </c>
    </row>
    <row r="2397" spans="1:35" ht="15.75" hidden="1" customHeight="1" x14ac:dyDescent="0.25">
      <c r="A2397" s="1" t="s">
        <v>144</v>
      </c>
      <c r="B2397" s="1" t="s">
        <v>145</v>
      </c>
      <c r="C2397" s="1" t="s">
        <v>146</v>
      </c>
      <c r="D2397" s="1">
        <v>47</v>
      </c>
      <c r="E2397" s="1">
        <v>57</v>
      </c>
      <c r="F2397" s="1" t="s">
        <v>147</v>
      </c>
      <c r="G2397" s="2">
        <v>45816</v>
      </c>
      <c r="H2397" s="4" t="s">
        <v>83</v>
      </c>
      <c r="I2397" s="1" t="s">
        <v>37</v>
      </c>
      <c r="J2397" s="1" t="s">
        <v>148</v>
      </c>
      <c r="K2397" s="1">
        <v>1</v>
      </c>
      <c r="L2397" s="1">
        <v>8</v>
      </c>
      <c r="M2397" s="1" t="s">
        <v>43</v>
      </c>
      <c r="N2397" s="1" t="s">
        <v>40</v>
      </c>
      <c r="O2397" s="1">
        <v>47.6</v>
      </c>
      <c r="P2397" s="35">
        <f t="shared" si="112"/>
        <v>0.47600000000000003</v>
      </c>
      <c r="Q2397" s="1">
        <f t="shared" si="111"/>
        <v>0.15151550582348439</v>
      </c>
      <c r="R2397" s="1">
        <v>6.7</v>
      </c>
      <c r="S2397" s="1">
        <v>4.8</v>
      </c>
      <c r="T2397" s="1">
        <f t="shared" si="113"/>
        <v>1.8030345192994644E-2</v>
      </c>
      <c r="U2397" s="1">
        <v>3</v>
      </c>
      <c r="V2397" s="1">
        <v>6</v>
      </c>
      <c r="W2397" s="1">
        <v>0</v>
      </c>
      <c r="X2397" s="1">
        <v>0</v>
      </c>
      <c r="Y2397" s="1">
        <v>0</v>
      </c>
      <c r="Z2397" s="1">
        <v>0</v>
      </c>
      <c r="AA2397" s="1">
        <v>0</v>
      </c>
      <c r="AB2397" s="1">
        <v>0</v>
      </c>
      <c r="AC2397" s="1" t="s">
        <v>41</v>
      </c>
      <c r="AD2397" s="1" t="s">
        <v>51</v>
      </c>
      <c r="AE2397" s="1" t="s">
        <v>40</v>
      </c>
      <c r="AF2397" s="3">
        <v>4756617.6163999997</v>
      </c>
      <c r="AG2397" s="3">
        <v>2629321.3314999999</v>
      </c>
      <c r="AH2397" s="3">
        <v>-75.219009999999997</v>
      </c>
      <c r="AI2397" s="3">
        <v>9.6879090009999995</v>
      </c>
    </row>
    <row r="2398" spans="1:35" ht="15.75" hidden="1" customHeight="1" x14ac:dyDescent="0.25">
      <c r="A2398" s="1" t="s">
        <v>144</v>
      </c>
      <c r="B2398" s="1" t="s">
        <v>145</v>
      </c>
      <c r="C2398" s="1" t="s">
        <v>146</v>
      </c>
      <c r="D2398" s="1">
        <v>47</v>
      </c>
      <c r="E2398" s="1">
        <v>58</v>
      </c>
      <c r="F2398" s="1" t="s">
        <v>147</v>
      </c>
      <c r="G2398" s="2">
        <v>45816</v>
      </c>
      <c r="H2398" s="4" t="s">
        <v>83</v>
      </c>
      <c r="I2398" s="1" t="s">
        <v>37</v>
      </c>
      <c r="J2398" s="1" t="s">
        <v>148</v>
      </c>
      <c r="K2398" s="1">
        <v>1</v>
      </c>
      <c r="L2398" s="1">
        <v>9</v>
      </c>
      <c r="M2398" s="1" t="s">
        <v>39</v>
      </c>
      <c r="N2398" s="1" t="s">
        <v>40</v>
      </c>
      <c r="O2398" s="1">
        <v>54.2</v>
      </c>
      <c r="P2398" s="35">
        <f t="shared" si="112"/>
        <v>0.54200000000000004</v>
      </c>
      <c r="Q2398" s="1">
        <f t="shared" si="111"/>
        <v>0.17252395831161457</v>
      </c>
      <c r="R2398" s="1">
        <v>7.5</v>
      </c>
      <c r="S2398" s="1">
        <v>5.5</v>
      </c>
      <c r="T2398" s="1">
        <f t="shared" si="113"/>
        <v>2.3376996351223776E-2</v>
      </c>
      <c r="U2398" s="1">
        <v>3</v>
      </c>
      <c r="V2398" s="1">
        <v>6</v>
      </c>
      <c r="W2398" s="1">
        <v>1</v>
      </c>
      <c r="X2398" s="1">
        <v>0</v>
      </c>
      <c r="Y2398" s="1">
        <v>0</v>
      </c>
      <c r="Z2398" s="1">
        <v>0</v>
      </c>
      <c r="AA2398" s="1">
        <v>0</v>
      </c>
      <c r="AB2398" s="1">
        <v>0</v>
      </c>
      <c r="AC2398" s="1" t="s">
        <v>41</v>
      </c>
      <c r="AD2398" s="1" t="s">
        <v>51</v>
      </c>
      <c r="AE2398" s="1" t="s">
        <v>40</v>
      </c>
      <c r="AF2398" s="3">
        <v>4756619.2320999997</v>
      </c>
      <c r="AG2398" s="3">
        <v>2629316.6757</v>
      </c>
      <c r="AH2398" s="3">
        <v>-75.218995000000007</v>
      </c>
      <c r="AI2398" s="3">
        <v>9.6878670000000007</v>
      </c>
    </row>
    <row r="2399" spans="1:35" ht="15.75" hidden="1" customHeight="1" x14ac:dyDescent="0.25">
      <c r="A2399" s="1" t="s">
        <v>144</v>
      </c>
      <c r="B2399" s="1" t="s">
        <v>145</v>
      </c>
      <c r="C2399" s="1" t="s">
        <v>146</v>
      </c>
      <c r="D2399" s="1">
        <v>47</v>
      </c>
      <c r="E2399" s="1">
        <v>59</v>
      </c>
      <c r="F2399" s="1" t="s">
        <v>147</v>
      </c>
      <c r="G2399" s="2">
        <v>45816</v>
      </c>
      <c r="H2399" s="4" t="s">
        <v>83</v>
      </c>
      <c r="I2399" s="1" t="s">
        <v>37</v>
      </c>
      <c r="J2399" s="1" t="s">
        <v>148</v>
      </c>
      <c r="K2399" s="1">
        <v>1</v>
      </c>
      <c r="L2399" s="1">
        <v>10</v>
      </c>
      <c r="M2399" s="1" t="s">
        <v>39</v>
      </c>
      <c r="N2399" s="1" t="s">
        <v>40</v>
      </c>
      <c r="O2399" s="1">
        <v>56.8</v>
      </c>
      <c r="P2399" s="35">
        <f t="shared" si="112"/>
        <v>0.56799999999999995</v>
      </c>
      <c r="Q2399" s="1">
        <f t="shared" si="111"/>
        <v>0.1808000153523931</v>
      </c>
      <c r="R2399" s="1">
        <v>9.1999999999999993</v>
      </c>
      <c r="S2399" s="1">
        <v>7</v>
      </c>
      <c r="T2399" s="1">
        <f t="shared" si="113"/>
        <v>2.5673602180039817E-2</v>
      </c>
      <c r="U2399" s="1">
        <v>4</v>
      </c>
      <c r="V2399" s="1">
        <v>7</v>
      </c>
      <c r="W2399" s="1">
        <v>1</v>
      </c>
      <c r="X2399" s="1">
        <v>5</v>
      </c>
      <c r="Y2399" s="1">
        <v>0</v>
      </c>
      <c r="Z2399" s="1">
        <v>0</v>
      </c>
      <c r="AA2399" s="1">
        <v>0</v>
      </c>
      <c r="AB2399" s="1">
        <v>0</v>
      </c>
      <c r="AC2399" s="1" t="s">
        <v>41</v>
      </c>
      <c r="AD2399" s="1" t="s">
        <v>51</v>
      </c>
      <c r="AE2399" s="1" t="s">
        <v>40</v>
      </c>
      <c r="AF2399" s="3">
        <v>4756623.7788000004</v>
      </c>
      <c r="AG2399" s="3">
        <v>2629323.9457</v>
      </c>
      <c r="AH2399" s="3">
        <v>-75.218953999999997</v>
      </c>
      <c r="AI2399" s="3">
        <v>9.6879329999999992</v>
      </c>
    </row>
    <row r="2400" spans="1:35" ht="15.75" hidden="1" customHeight="1" x14ac:dyDescent="0.25">
      <c r="A2400" s="1" t="s">
        <v>144</v>
      </c>
      <c r="B2400" s="1" t="s">
        <v>145</v>
      </c>
      <c r="C2400" s="1" t="s">
        <v>146</v>
      </c>
      <c r="D2400" s="1">
        <v>47</v>
      </c>
      <c r="E2400" s="1">
        <v>60</v>
      </c>
      <c r="F2400" s="1" t="s">
        <v>147</v>
      </c>
      <c r="G2400" s="2">
        <v>45816</v>
      </c>
      <c r="H2400" s="4" t="s">
        <v>83</v>
      </c>
      <c r="I2400" s="1" t="s">
        <v>37</v>
      </c>
      <c r="J2400" s="1" t="s">
        <v>148</v>
      </c>
      <c r="K2400" s="1">
        <v>4</v>
      </c>
      <c r="L2400" s="1">
        <v>11</v>
      </c>
      <c r="M2400" s="1" t="s">
        <v>54</v>
      </c>
      <c r="N2400" s="1" t="s">
        <v>40</v>
      </c>
      <c r="O2400" s="1">
        <v>44</v>
      </c>
      <c r="P2400" s="35">
        <f t="shared" si="112"/>
        <v>0.44</v>
      </c>
      <c r="Q2400" s="1">
        <f t="shared" si="111"/>
        <v>0.14005634992086791</v>
      </c>
      <c r="R2400" s="1">
        <v>2</v>
      </c>
      <c r="S2400" s="1">
        <v>1</v>
      </c>
      <c r="T2400" s="1">
        <f t="shared" si="113"/>
        <v>1.5406198491295469E-2</v>
      </c>
      <c r="U2400" s="1">
        <v>0</v>
      </c>
      <c r="V2400" s="1">
        <v>1</v>
      </c>
      <c r="W2400" s="1"/>
      <c r="X2400" s="1"/>
      <c r="Y2400" s="1"/>
      <c r="Z2400" s="1"/>
      <c r="AA2400" s="1"/>
      <c r="AB2400" s="1"/>
      <c r="AC2400" s="1" t="s">
        <v>41</v>
      </c>
      <c r="AD2400" s="1" t="s">
        <v>51</v>
      </c>
      <c r="AE2400" s="1" t="s">
        <v>40</v>
      </c>
      <c r="AF2400" s="3">
        <v>4756621.2037000004</v>
      </c>
      <c r="AG2400" s="3">
        <v>2629316.1098000002</v>
      </c>
      <c r="AH2400" s="3">
        <v>-75.218976999999995</v>
      </c>
      <c r="AI2400" s="3">
        <v>9.6878620000000009</v>
      </c>
    </row>
    <row r="2401" spans="1:35" ht="15.75" hidden="1" customHeight="1" x14ac:dyDescent="0.25">
      <c r="A2401" s="1" t="s">
        <v>144</v>
      </c>
      <c r="B2401" s="1" t="s">
        <v>145</v>
      </c>
      <c r="C2401" s="1" t="s">
        <v>146</v>
      </c>
      <c r="D2401" s="1">
        <v>47</v>
      </c>
      <c r="E2401" s="1">
        <v>61</v>
      </c>
      <c r="F2401" s="1" t="s">
        <v>147</v>
      </c>
      <c r="G2401" s="2">
        <v>45816</v>
      </c>
      <c r="H2401" s="4" t="s">
        <v>83</v>
      </c>
      <c r="I2401" s="1" t="s">
        <v>37</v>
      </c>
      <c r="J2401" s="1" t="s">
        <v>148</v>
      </c>
      <c r="K2401" s="1">
        <v>4</v>
      </c>
      <c r="L2401" s="1">
        <v>12</v>
      </c>
      <c r="M2401" s="1" t="s">
        <v>43</v>
      </c>
      <c r="N2401" s="1" t="s">
        <v>40</v>
      </c>
      <c r="O2401" s="1">
        <v>49.4</v>
      </c>
      <c r="P2401" s="35">
        <f t="shared" si="112"/>
        <v>0.49399999999999999</v>
      </c>
      <c r="Q2401" s="1">
        <f t="shared" si="111"/>
        <v>0.1572450837747926</v>
      </c>
      <c r="R2401" s="1">
        <v>5.7</v>
      </c>
      <c r="S2401" s="1">
        <v>3.2</v>
      </c>
      <c r="T2401" s="1">
        <f t="shared" si="113"/>
        <v>1.9419767846186885E-2</v>
      </c>
      <c r="U2401" s="1">
        <v>2</v>
      </c>
      <c r="V2401" s="1">
        <v>5</v>
      </c>
      <c r="W2401" s="1">
        <v>0</v>
      </c>
      <c r="X2401" s="1">
        <v>0</v>
      </c>
      <c r="Y2401" s="1">
        <v>0</v>
      </c>
      <c r="Z2401" s="1">
        <v>0</v>
      </c>
      <c r="AA2401" s="1">
        <v>0</v>
      </c>
      <c r="AB2401" s="1">
        <v>0</v>
      </c>
      <c r="AC2401" s="1" t="s">
        <v>41</v>
      </c>
      <c r="AD2401" s="1" t="s">
        <v>51</v>
      </c>
      <c r="AE2401" s="1" t="s">
        <v>40</v>
      </c>
      <c r="AF2401" s="3">
        <v>4756623.6352000004</v>
      </c>
      <c r="AG2401" s="3">
        <v>2629318.7483999999</v>
      </c>
      <c r="AH2401" s="3">
        <v>-75.218954999999994</v>
      </c>
      <c r="AI2401" s="3">
        <v>9.6878860000000007</v>
      </c>
    </row>
    <row r="2402" spans="1:35" ht="15.75" hidden="1" customHeight="1" x14ac:dyDescent="0.25">
      <c r="A2402" s="1" t="s">
        <v>144</v>
      </c>
      <c r="B2402" s="1" t="s">
        <v>145</v>
      </c>
      <c r="C2402" s="1" t="s">
        <v>146</v>
      </c>
      <c r="D2402" s="1">
        <v>47</v>
      </c>
      <c r="E2402" s="1">
        <v>62</v>
      </c>
      <c r="F2402" s="1" t="s">
        <v>147</v>
      </c>
      <c r="G2402" s="2">
        <v>45816</v>
      </c>
      <c r="H2402" s="4" t="s">
        <v>83</v>
      </c>
      <c r="I2402" s="1" t="s">
        <v>37</v>
      </c>
      <c r="J2402" s="1" t="s">
        <v>148</v>
      </c>
      <c r="K2402" s="1">
        <v>4</v>
      </c>
      <c r="L2402" s="1">
        <v>13</v>
      </c>
      <c r="M2402" s="1" t="s">
        <v>54</v>
      </c>
      <c r="N2402" s="1" t="s">
        <v>40</v>
      </c>
      <c r="O2402" s="1">
        <v>52.7</v>
      </c>
      <c r="P2402" s="35">
        <f t="shared" si="112"/>
        <v>0.52700000000000002</v>
      </c>
      <c r="Q2402" s="1">
        <f t="shared" si="111"/>
        <v>0.16774931001885771</v>
      </c>
      <c r="R2402" s="1">
        <v>3.7</v>
      </c>
      <c r="S2402" s="1">
        <v>1.9</v>
      </c>
      <c r="T2402" s="1">
        <f t="shared" si="113"/>
        <v>2.2100971594984503E-2</v>
      </c>
      <c r="U2402" s="1">
        <v>0</v>
      </c>
      <c r="V2402" s="1">
        <v>3</v>
      </c>
      <c r="W2402" s="1"/>
      <c r="X2402" s="1"/>
      <c r="Y2402" s="1"/>
      <c r="Z2402" s="1"/>
      <c r="AA2402" s="1"/>
      <c r="AB2402" s="1"/>
      <c r="AC2402" s="1" t="s">
        <v>41</v>
      </c>
      <c r="AD2402" s="1" t="s">
        <v>51</v>
      </c>
      <c r="AE2402" s="1" t="s">
        <v>40</v>
      </c>
      <c r="AF2402" s="3">
        <v>4756618.7209999999</v>
      </c>
      <c r="AG2402" s="3">
        <v>2629322.4303000001</v>
      </c>
      <c r="AH2402" s="3">
        <v>-75.218999999999994</v>
      </c>
      <c r="AI2402" s="3">
        <v>9.6879190009999991</v>
      </c>
    </row>
    <row r="2403" spans="1:35" ht="15.75" hidden="1" customHeight="1" x14ac:dyDescent="0.25">
      <c r="A2403" s="1" t="s">
        <v>144</v>
      </c>
      <c r="B2403" s="1" t="s">
        <v>145</v>
      </c>
      <c r="C2403" s="1" t="s">
        <v>146</v>
      </c>
      <c r="D2403" s="1">
        <v>47</v>
      </c>
      <c r="E2403" s="1">
        <v>63</v>
      </c>
      <c r="F2403" s="1" t="s">
        <v>147</v>
      </c>
      <c r="G2403" s="2">
        <v>45816</v>
      </c>
      <c r="H2403" s="4" t="s">
        <v>83</v>
      </c>
      <c r="I2403" s="1" t="s">
        <v>37</v>
      </c>
      <c r="J2403" s="1" t="s">
        <v>148</v>
      </c>
      <c r="K2403" s="1">
        <v>4</v>
      </c>
      <c r="L2403" s="1">
        <v>14</v>
      </c>
      <c r="M2403" s="1" t="s">
        <v>39</v>
      </c>
      <c r="N2403" s="1" t="s">
        <v>40</v>
      </c>
      <c r="O2403" s="1">
        <v>48.1</v>
      </c>
      <c r="P2403" s="35">
        <f t="shared" si="112"/>
        <v>0.48100000000000004</v>
      </c>
      <c r="Q2403" s="1">
        <f t="shared" si="111"/>
        <v>0.15310705525440332</v>
      </c>
      <c r="R2403" s="1">
        <v>8.5</v>
      </c>
      <c r="S2403" s="1">
        <v>6.2</v>
      </c>
      <c r="T2403" s="1">
        <f t="shared" si="113"/>
        <v>1.8411123394342001E-2</v>
      </c>
      <c r="U2403" s="1">
        <v>4</v>
      </c>
      <c r="V2403" s="1">
        <v>7</v>
      </c>
      <c r="W2403" s="1">
        <v>1</v>
      </c>
      <c r="X2403" s="1">
        <v>3</v>
      </c>
      <c r="Y2403" s="1">
        <v>0</v>
      </c>
      <c r="Z2403" s="1">
        <v>0</v>
      </c>
      <c r="AA2403" s="1">
        <v>0</v>
      </c>
      <c r="AB2403" s="1">
        <v>0</v>
      </c>
      <c r="AC2403" s="1" t="s">
        <v>41</v>
      </c>
      <c r="AD2403" s="1" t="s">
        <v>51</v>
      </c>
      <c r="AE2403" s="1" t="s">
        <v>73</v>
      </c>
      <c r="AF2403" s="3">
        <v>4756622.7926000003</v>
      </c>
      <c r="AG2403" s="3">
        <v>2629324.1732999999</v>
      </c>
      <c r="AH2403" s="3">
        <v>-75.218963000000002</v>
      </c>
      <c r="AI2403" s="3">
        <v>9.6879349999999995</v>
      </c>
    </row>
    <row r="2404" spans="1:35" ht="15.75" hidden="1" customHeight="1" x14ac:dyDescent="0.25">
      <c r="A2404" s="1" t="s">
        <v>144</v>
      </c>
      <c r="B2404" s="1" t="s">
        <v>145</v>
      </c>
      <c r="C2404" s="1" t="s">
        <v>146</v>
      </c>
      <c r="D2404" s="1">
        <v>47</v>
      </c>
      <c r="E2404" s="1">
        <v>64</v>
      </c>
      <c r="F2404" s="1" t="s">
        <v>147</v>
      </c>
      <c r="G2404" s="2">
        <v>45816</v>
      </c>
      <c r="H2404" s="4" t="s">
        <v>83</v>
      </c>
      <c r="I2404" s="1" t="s">
        <v>37</v>
      </c>
      <c r="J2404" s="1" t="s">
        <v>148</v>
      </c>
      <c r="K2404" s="1">
        <v>4</v>
      </c>
      <c r="L2404" s="1">
        <v>15</v>
      </c>
      <c r="M2404" s="1" t="s">
        <v>39</v>
      </c>
      <c r="N2404" s="1" t="s">
        <v>40</v>
      </c>
      <c r="O2404" s="1">
        <v>46.3</v>
      </c>
      <c r="P2404" s="35">
        <f t="shared" si="112"/>
        <v>0.46299999999999997</v>
      </c>
      <c r="Q2404" s="1">
        <f t="shared" si="111"/>
        <v>0.14737747730309508</v>
      </c>
      <c r="R2404" s="1">
        <v>8</v>
      </c>
      <c r="S2404" s="1">
        <v>6</v>
      </c>
      <c r="T2404" s="1">
        <f t="shared" si="113"/>
        <v>1.7058942997833254E-2</v>
      </c>
      <c r="U2404" s="1">
        <v>4</v>
      </c>
      <c r="V2404" s="1">
        <v>7</v>
      </c>
      <c r="W2404" s="1">
        <v>2</v>
      </c>
      <c r="X2404" s="1">
        <v>3</v>
      </c>
      <c r="Y2404" s="1">
        <v>0</v>
      </c>
      <c r="Z2404" s="1">
        <v>0</v>
      </c>
      <c r="AA2404" s="1">
        <v>0</v>
      </c>
      <c r="AB2404" s="1">
        <v>0</v>
      </c>
      <c r="AC2404" s="1" t="s">
        <v>41</v>
      </c>
      <c r="AD2404" s="1" t="s">
        <v>51</v>
      </c>
      <c r="AE2404" s="1" t="s">
        <v>40</v>
      </c>
      <c r="AF2404" s="3">
        <v>4756623.9138000002</v>
      </c>
      <c r="AG2404" s="3">
        <v>2629327.8158</v>
      </c>
      <c r="AH2404" s="3">
        <v>-75.218952999999999</v>
      </c>
      <c r="AI2404" s="3">
        <v>9.6879679999999997</v>
      </c>
    </row>
    <row r="2405" spans="1:35" ht="15.75" hidden="1" customHeight="1" x14ac:dyDescent="0.25">
      <c r="A2405" s="1" t="s">
        <v>144</v>
      </c>
      <c r="B2405" s="1" t="s">
        <v>145</v>
      </c>
      <c r="C2405" s="1" t="s">
        <v>146</v>
      </c>
      <c r="D2405" s="1">
        <v>47</v>
      </c>
      <c r="E2405" s="1">
        <v>65</v>
      </c>
      <c r="F2405" s="1" t="s">
        <v>147</v>
      </c>
      <c r="G2405" s="2">
        <v>45816</v>
      </c>
      <c r="H2405" s="4" t="s">
        <v>83</v>
      </c>
      <c r="I2405" s="1" t="s">
        <v>37</v>
      </c>
      <c r="J2405" s="1" t="s">
        <v>148</v>
      </c>
      <c r="K2405" s="1">
        <v>4</v>
      </c>
      <c r="L2405" s="1">
        <v>16</v>
      </c>
      <c r="M2405" s="1" t="s">
        <v>56</v>
      </c>
      <c r="N2405" s="1" t="s">
        <v>40</v>
      </c>
      <c r="O2405" s="1">
        <v>46</v>
      </c>
      <c r="P2405" s="35">
        <f t="shared" si="112"/>
        <v>0.46</v>
      </c>
      <c r="Q2405" s="1">
        <f t="shared" si="111"/>
        <v>0.14642254764454371</v>
      </c>
      <c r="R2405" s="1">
        <v>1.8</v>
      </c>
      <c r="S2405" s="1">
        <v>0.75</v>
      </c>
      <c r="T2405" s="1">
        <f t="shared" si="113"/>
        <v>1.6838592979122526E-2</v>
      </c>
      <c r="U2405" s="1">
        <v>0</v>
      </c>
      <c r="V2405" s="1">
        <v>3</v>
      </c>
      <c r="W2405" s="1"/>
      <c r="X2405" s="1"/>
      <c r="Y2405" s="1"/>
      <c r="Z2405" s="1"/>
      <c r="AA2405" s="1"/>
      <c r="AB2405" s="1"/>
      <c r="AC2405" s="1" t="s">
        <v>41</v>
      </c>
      <c r="AD2405" s="1" t="s">
        <v>51</v>
      </c>
      <c r="AE2405" s="1" t="s">
        <v>40</v>
      </c>
      <c r="AF2405" s="3">
        <v>4756623.5629000003</v>
      </c>
      <c r="AG2405" s="3">
        <v>2629324.5000999998</v>
      </c>
      <c r="AH2405" s="3">
        <v>-75.218956000000006</v>
      </c>
      <c r="AI2405" s="3">
        <v>9.6879380000000008</v>
      </c>
    </row>
    <row r="2406" spans="1:35" ht="15.75" hidden="1" customHeight="1" x14ac:dyDescent="0.25">
      <c r="A2406" s="1" t="s">
        <v>144</v>
      </c>
      <c r="B2406" s="1" t="s">
        <v>145</v>
      </c>
      <c r="C2406" s="1" t="s">
        <v>146</v>
      </c>
      <c r="D2406" s="1">
        <v>47</v>
      </c>
      <c r="E2406" s="1">
        <v>66</v>
      </c>
      <c r="F2406" s="1" t="s">
        <v>147</v>
      </c>
      <c r="G2406" s="2">
        <v>45816</v>
      </c>
      <c r="H2406" s="4" t="s">
        <v>83</v>
      </c>
      <c r="I2406" s="1" t="s">
        <v>37</v>
      </c>
      <c r="J2406" s="1" t="s">
        <v>148</v>
      </c>
      <c r="K2406" s="1">
        <v>4</v>
      </c>
      <c r="L2406" s="1">
        <v>17</v>
      </c>
      <c r="M2406" s="1" t="s">
        <v>52</v>
      </c>
      <c r="N2406" s="1" t="s">
        <v>40</v>
      </c>
      <c r="O2406" s="1">
        <v>38.5</v>
      </c>
      <c r="P2406" s="35">
        <f t="shared" si="112"/>
        <v>0.38500000000000001</v>
      </c>
      <c r="Q2406" s="1">
        <f t="shared" si="111"/>
        <v>0.12254930618075942</v>
      </c>
      <c r="R2406" s="1">
        <v>1.5</v>
      </c>
      <c r="S2406" s="1">
        <v>0.5</v>
      </c>
      <c r="T2406" s="1">
        <f t="shared" si="113"/>
        <v>1.1795370719898094E-2</v>
      </c>
      <c r="U2406" s="1">
        <v>0</v>
      </c>
      <c r="V2406" s="1">
        <v>3</v>
      </c>
      <c r="W2406" s="1"/>
      <c r="X2406" s="1"/>
      <c r="Y2406" s="1"/>
      <c r="Z2406" s="1"/>
      <c r="AA2406" s="1"/>
      <c r="AB2406" s="1"/>
      <c r="AC2406" s="1" t="s">
        <v>41</v>
      </c>
      <c r="AD2406" s="1" t="s">
        <v>51</v>
      </c>
      <c r="AE2406" s="1" t="s">
        <v>40</v>
      </c>
      <c r="AF2406" s="3">
        <v>4756621.9112</v>
      </c>
      <c r="AG2406" s="3">
        <v>2629323.6261</v>
      </c>
      <c r="AH2406" s="3">
        <v>-75.218970999999996</v>
      </c>
      <c r="AI2406" s="3">
        <v>9.6879300009999998</v>
      </c>
    </row>
    <row r="2407" spans="1:35" ht="15.75" hidden="1" customHeight="1" x14ac:dyDescent="0.25">
      <c r="A2407" s="1" t="s">
        <v>144</v>
      </c>
      <c r="B2407" s="1" t="s">
        <v>145</v>
      </c>
      <c r="C2407" s="1" t="s">
        <v>146</v>
      </c>
      <c r="D2407" s="1">
        <v>47</v>
      </c>
      <c r="E2407" s="1">
        <v>67</v>
      </c>
      <c r="F2407" s="1" t="s">
        <v>147</v>
      </c>
      <c r="G2407" s="2">
        <v>45816</v>
      </c>
      <c r="H2407" s="4" t="s">
        <v>83</v>
      </c>
      <c r="I2407" s="1" t="s">
        <v>37</v>
      </c>
      <c r="J2407" s="1" t="s">
        <v>148</v>
      </c>
      <c r="K2407" s="1">
        <v>4</v>
      </c>
      <c r="L2407" s="1">
        <v>18</v>
      </c>
      <c r="M2407" s="1" t="s">
        <v>54</v>
      </c>
      <c r="N2407" s="1" t="s">
        <v>40</v>
      </c>
      <c r="O2407" s="1">
        <v>41</v>
      </c>
      <c r="P2407" s="35">
        <f t="shared" si="112"/>
        <v>0.41</v>
      </c>
      <c r="Q2407" s="1">
        <f t="shared" ref="Q2407:Q2470" si="114">(P2407/PI())</f>
        <v>0.13050705333535417</v>
      </c>
      <c r="R2407" s="1">
        <v>5</v>
      </c>
      <c r="S2407" s="1">
        <v>2.8</v>
      </c>
      <c r="T2407" s="1">
        <f t="shared" si="113"/>
        <v>1.3376972966873802E-2</v>
      </c>
      <c r="U2407" s="1">
        <v>2</v>
      </c>
      <c r="V2407" s="1">
        <v>5</v>
      </c>
      <c r="W2407" s="1"/>
      <c r="X2407" s="1"/>
      <c r="Y2407" s="1"/>
      <c r="Z2407" s="1"/>
      <c r="AA2407" s="1"/>
      <c r="AB2407" s="1"/>
      <c r="AC2407" s="1" t="s">
        <v>41</v>
      </c>
      <c r="AD2407" s="1" t="s">
        <v>51</v>
      </c>
      <c r="AE2407" s="1" t="s">
        <v>40</v>
      </c>
      <c r="AF2407" s="3">
        <v>4756624.5252999999</v>
      </c>
      <c r="AG2407" s="3">
        <v>2629320.6228</v>
      </c>
      <c r="AH2407" s="3">
        <v>-75.218947</v>
      </c>
      <c r="AI2407" s="3">
        <v>9.6879030000000004</v>
      </c>
    </row>
    <row r="2408" spans="1:35" ht="15.75" hidden="1" customHeight="1" x14ac:dyDescent="0.25">
      <c r="A2408" s="1" t="s">
        <v>144</v>
      </c>
      <c r="B2408" s="1" t="s">
        <v>145</v>
      </c>
      <c r="C2408" s="1" t="s">
        <v>146</v>
      </c>
      <c r="D2408" s="1">
        <v>47</v>
      </c>
      <c r="E2408" s="1">
        <v>68</v>
      </c>
      <c r="F2408" s="1" t="s">
        <v>147</v>
      </c>
      <c r="G2408" s="2">
        <v>45816</v>
      </c>
      <c r="H2408" s="4" t="s">
        <v>83</v>
      </c>
      <c r="I2408" s="1" t="s">
        <v>37</v>
      </c>
      <c r="J2408" s="1" t="s">
        <v>148</v>
      </c>
      <c r="K2408" s="1">
        <v>4</v>
      </c>
      <c r="L2408" s="1">
        <v>19</v>
      </c>
      <c r="M2408" s="1" t="s">
        <v>56</v>
      </c>
      <c r="N2408" s="1" t="s">
        <v>40</v>
      </c>
      <c r="O2408" s="1">
        <v>46</v>
      </c>
      <c r="P2408" s="35">
        <f t="shared" si="112"/>
        <v>0.46</v>
      </c>
      <c r="Q2408" s="1">
        <f t="shared" si="114"/>
        <v>0.14642254764454371</v>
      </c>
      <c r="R2408" s="1">
        <v>2.2999999999999998</v>
      </c>
      <c r="S2408" s="1">
        <v>0.9</v>
      </c>
      <c r="T2408" s="1">
        <f t="shared" si="113"/>
        <v>1.6838592979122526E-2</v>
      </c>
      <c r="U2408" s="1">
        <v>0</v>
      </c>
      <c r="V2408" s="1">
        <v>3</v>
      </c>
      <c r="W2408" s="1"/>
      <c r="X2408" s="1"/>
      <c r="Y2408" s="1"/>
      <c r="Z2408" s="1"/>
      <c r="AA2408" s="1"/>
      <c r="AB2408" s="1"/>
      <c r="AC2408" s="1" t="s">
        <v>41</v>
      </c>
      <c r="AD2408" s="1" t="s">
        <v>51</v>
      </c>
      <c r="AE2408" s="1" t="s">
        <v>40</v>
      </c>
      <c r="AF2408" s="3">
        <v>4756619.5592</v>
      </c>
      <c r="AG2408" s="3">
        <v>2629316.3418000001</v>
      </c>
      <c r="AH2408" s="3">
        <v>-75.218992</v>
      </c>
      <c r="AI2408" s="3">
        <v>9.6878640009999994</v>
      </c>
    </row>
    <row r="2409" spans="1:35" ht="15.75" hidden="1" customHeight="1" x14ac:dyDescent="0.25">
      <c r="A2409" s="1" t="s">
        <v>144</v>
      </c>
      <c r="B2409" s="1" t="s">
        <v>145</v>
      </c>
      <c r="C2409" s="1" t="s">
        <v>146</v>
      </c>
      <c r="D2409" s="1">
        <v>47</v>
      </c>
      <c r="E2409" s="1">
        <v>69</v>
      </c>
      <c r="F2409" s="1" t="s">
        <v>147</v>
      </c>
      <c r="G2409" s="2">
        <v>45816</v>
      </c>
      <c r="H2409" s="4" t="s">
        <v>83</v>
      </c>
      <c r="I2409" s="1" t="s">
        <v>37</v>
      </c>
      <c r="J2409" s="1" t="s">
        <v>148</v>
      </c>
      <c r="K2409" s="1">
        <v>4</v>
      </c>
      <c r="L2409" s="1">
        <v>20</v>
      </c>
      <c r="M2409" s="1" t="s">
        <v>52</v>
      </c>
      <c r="N2409" s="1" t="s">
        <v>40</v>
      </c>
      <c r="O2409" s="1">
        <v>49</v>
      </c>
      <c r="P2409" s="35">
        <f t="shared" si="112"/>
        <v>0.49</v>
      </c>
      <c r="Q2409" s="1">
        <f t="shared" si="114"/>
        <v>0.15597184423005744</v>
      </c>
      <c r="R2409" s="1">
        <v>1.5</v>
      </c>
      <c r="S2409" s="1">
        <v>0.25</v>
      </c>
      <c r="T2409" s="1">
        <f t="shared" si="113"/>
        <v>1.9106550918182037E-2</v>
      </c>
      <c r="U2409" s="1">
        <v>0</v>
      </c>
      <c r="V2409" s="1">
        <v>3</v>
      </c>
      <c r="W2409" s="1"/>
      <c r="X2409" s="1"/>
      <c r="Y2409" s="1"/>
      <c r="Z2409" s="1"/>
      <c r="AA2409" s="1"/>
      <c r="AB2409" s="1"/>
      <c r="AC2409" s="1" t="s">
        <v>41</v>
      </c>
      <c r="AD2409" s="1" t="s">
        <v>51</v>
      </c>
      <c r="AE2409" s="1" t="s">
        <v>40</v>
      </c>
      <c r="AF2409" s="3">
        <v>4756617.8013000004</v>
      </c>
      <c r="AG2409" s="3">
        <v>2629316.0214</v>
      </c>
      <c r="AH2409" s="3">
        <v>-75.219008000000002</v>
      </c>
      <c r="AI2409" s="3">
        <v>9.6878609999999998</v>
      </c>
    </row>
    <row r="2410" spans="1:35" ht="15.75" hidden="1" customHeight="1" x14ac:dyDescent="0.25">
      <c r="A2410" s="1" t="s">
        <v>144</v>
      </c>
      <c r="B2410" s="1" t="s">
        <v>145</v>
      </c>
      <c r="C2410" s="1" t="s">
        <v>146</v>
      </c>
      <c r="D2410" s="1">
        <v>47</v>
      </c>
      <c r="E2410" s="1">
        <v>70</v>
      </c>
      <c r="F2410" s="1" t="s">
        <v>147</v>
      </c>
      <c r="G2410" s="2">
        <v>45816</v>
      </c>
      <c r="H2410" s="4" t="s">
        <v>83</v>
      </c>
      <c r="I2410" s="1" t="s">
        <v>37</v>
      </c>
      <c r="J2410" s="1" t="s">
        <v>148</v>
      </c>
      <c r="K2410" s="1">
        <v>4</v>
      </c>
      <c r="L2410" s="1">
        <v>21</v>
      </c>
      <c r="M2410" s="1" t="s">
        <v>43</v>
      </c>
      <c r="N2410" s="1" t="s">
        <v>40</v>
      </c>
      <c r="O2410" s="1">
        <v>54.4</v>
      </c>
      <c r="P2410" s="35">
        <f t="shared" ref="P2410:P2472" si="115">(O2410/100)</f>
        <v>0.54400000000000004</v>
      </c>
      <c r="Q2410" s="1">
        <f t="shared" si="114"/>
        <v>0.17316057808398214</v>
      </c>
      <c r="R2410" s="1">
        <v>6.5</v>
      </c>
      <c r="S2410" s="1">
        <v>4.8</v>
      </c>
      <c r="T2410" s="1">
        <f t="shared" si="113"/>
        <v>2.3549838619421573E-2</v>
      </c>
      <c r="U2410" s="1">
        <v>0</v>
      </c>
      <c r="V2410" s="1">
        <v>2</v>
      </c>
      <c r="W2410" s="1">
        <v>0</v>
      </c>
      <c r="X2410" s="1">
        <v>0</v>
      </c>
      <c r="Y2410" s="1">
        <v>0</v>
      </c>
      <c r="Z2410" s="1">
        <v>0</v>
      </c>
      <c r="AA2410" s="1">
        <v>0</v>
      </c>
      <c r="AB2410" s="1">
        <v>0</v>
      </c>
      <c r="AC2410" s="1" t="s">
        <v>41</v>
      </c>
      <c r="AD2410" s="1" t="s">
        <v>51</v>
      </c>
      <c r="AE2410" s="1" t="s">
        <v>40</v>
      </c>
      <c r="AF2410" s="3">
        <v>4756617.4561999999</v>
      </c>
      <c r="AG2410" s="3">
        <v>2629313.5904000001</v>
      </c>
      <c r="AH2410" s="3">
        <v>-75.219010999999995</v>
      </c>
      <c r="AI2410" s="3">
        <v>9.6878390000000003</v>
      </c>
    </row>
    <row r="2411" spans="1:35" ht="15.75" hidden="1" customHeight="1" x14ac:dyDescent="0.25">
      <c r="A2411" s="1" t="s">
        <v>144</v>
      </c>
      <c r="B2411" s="1" t="s">
        <v>145</v>
      </c>
      <c r="C2411" s="1" t="s">
        <v>146</v>
      </c>
      <c r="D2411" s="1">
        <v>47</v>
      </c>
      <c r="E2411" s="1">
        <v>71</v>
      </c>
      <c r="F2411" s="1" t="s">
        <v>147</v>
      </c>
      <c r="G2411" s="2">
        <v>45816</v>
      </c>
      <c r="H2411" s="4" t="s">
        <v>83</v>
      </c>
      <c r="I2411" s="1" t="s">
        <v>37</v>
      </c>
      <c r="J2411" s="1" t="s">
        <v>148</v>
      </c>
      <c r="K2411" s="1">
        <v>4</v>
      </c>
      <c r="L2411" s="1">
        <v>22</v>
      </c>
      <c r="M2411" s="1" t="s">
        <v>43</v>
      </c>
      <c r="N2411" s="1" t="s">
        <v>40</v>
      </c>
      <c r="O2411" s="1">
        <v>46</v>
      </c>
      <c r="P2411" s="35">
        <f t="shared" si="115"/>
        <v>0.46</v>
      </c>
      <c r="Q2411" s="1">
        <f t="shared" si="114"/>
        <v>0.14642254764454371</v>
      </c>
      <c r="R2411" s="1">
        <v>6</v>
      </c>
      <c r="S2411" s="1">
        <v>4</v>
      </c>
      <c r="T2411" s="1">
        <f t="shared" si="113"/>
        <v>1.6838592979122526E-2</v>
      </c>
      <c r="U2411" s="1">
        <v>0</v>
      </c>
      <c r="V2411" s="1">
        <v>2</v>
      </c>
      <c r="W2411" s="1">
        <v>0</v>
      </c>
      <c r="X2411" s="1">
        <v>0</v>
      </c>
      <c r="Y2411" s="1">
        <v>0</v>
      </c>
      <c r="Z2411" s="1">
        <v>0</v>
      </c>
      <c r="AA2411" s="1">
        <v>0</v>
      </c>
      <c r="AB2411" s="1">
        <v>0</v>
      </c>
      <c r="AC2411" s="1" t="s">
        <v>41</v>
      </c>
      <c r="AD2411" s="1" t="s">
        <v>51</v>
      </c>
      <c r="AE2411" s="1" t="s">
        <v>40</v>
      </c>
      <c r="AF2411" s="3">
        <v>4756623.2533</v>
      </c>
      <c r="AG2411" s="3">
        <v>2629310.6770000001</v>
      </c>
      <c r="AH2411" s="3">
        <v>-75.218958000000001</v>
      </c>
      <c r="AI2411" s="3">
        <v>9.6878130000000002</v>
      </c>
    </row>
    <row r="2412" spans="1:35" ht="15.75" hidden="1" customHeight="1" x14ac:dyDescent="0.25">
      <c r="A2412" s="1" t="s">
        <v>144</v>
      </c>
      <c r="B2412" s="1" t="s">
        <v>145</v>
      </c>
      <c r="C2412" s="1" t="s">
        <v>146</v>
      </c>
      <c r="D2412" s="1">
        <v>47</v>
      </c>
      <c r="E2412" s="1">
        <v>72</v>
      </c>
      <c r="F2412" s="1" t="s">
        <v>147</v>
      </c>
      <c r="G2412" s="2">
        <v>45816</v>
      </c>
      <c r="H2412" s="4" t="s">
        <v>83</v>
      </c>
      <c r="I2412" s="1" t="s">
        <v>37</v>
      </c>
      <c r="J2412" s="1" t="s">
        <v>148</v>
      </c>
      <c r="K2412" s="1">
        <v>4</v>
      </c>
      <c r="L2412" s="1">
        <v>23</v>
      </c>
      <c r="M2412" s="1" t="s">
        <v>54</v>
      </c>
      <c r="N2412" s="1" t="s">
        <v>40</v>
      </c>
      <c r="O2412" s="1">
        <v>47</v>
      </c>
      <c r="P2412" s="35">
        <f t="shared" si="115"/>
        <v>0.47</v>
      </c>
      <c r="Q2412" s="1">
        <f t="shared" si="114"/>
        <v>0.14960564650638161</v>
      </c>
      <c r="R2412" s="1">
        <v>3.5</v>
      </c>
      <c r="S2412" s="1">
        <v>1.6</v>
      </c>
      <c r="T2412" s="1">
        <f t="shared" si="113"/>
        <v>1.7578663464499839E-2</v>
      </c>
      <c r="U2412" s="1">
        <v>0</v>
      </c>
      <c r="V2412" s="1">
        <v>3</v>
      </c>
      <c r="W2412" s="1"/>
      <c r="X2412" s="1"/>
      <c r="Y2412" s="1"/>
      <c r="Z2412" s="1"/>
      <c r="AA2412" s="1"/>
      <c r="AB2412" s="1"/>
      <c r="AC2412" s="1" t="s">
        <v>41</v>
      </c>
      <c r="AD2412" s="1" t="s">
        <v>51</v>
      </c>
      <c r="AE2412" s="1" t="s">
        <v>40</v>
      </c>
      <c r="AF2412" s="3">
        <v>4756630.5345999999</v>
      </c>
      <c r="AG2412" s="3">
        <v>2629316.602</v>
      </c>
      <c r="AH2412" s="3">
        <v>-75.218891999999997</v>
      </c>
      <c r="AI2412" s="3">
        <v>9.6878670000000007</v>
      </c>
    </row>
    <row r="2413" spans="1:35" ht="15.75" hidden="1" customHeight="1" x14ac:dyDescent="0.25">
      <c r="A2413" s="1" t="s">
        <v>144</v>
      </c>
      <c r="B2413" s="1" t="s">
        <v>145</v>
      </c>
      <c r="C2413" s="1" t="s">
        <v>146</v>
      </c>
      <c r="D2413" s="1">
        <v>47</v>
      </c>
      <c r="E2413" s="1" t="s">
        <v>40</v>
      </c>
      <c r="F2413" s="1" t="s">
        <v>147</v>
      </c>
      <c r="G2413" s="2">
        <v>45816</v>
      </c>
      <c r="H2413" s="4" t="s">
        <v>83</v>
      </c>
      <c r="I2413" s="1" t="s">
        <v>37</v>
      </c>
      <c r="J2413" s="1" t="s">
        <v>148</v>
      </c>
      <c r="K2413" s="1">
        <v>4</v>
      </c>
      <c r="L2413" s="1">
        <v>24</v>
      </c>
      <c r="M2413" s="1" t="s">
        <v>44</v>
      </c>
      <c r="N2413" s="1">
        <v>1</v>
      </c>
      <c r="O2413" s="1" t="s">
        <v>40</v>
      </c>
      <c r="P2413" s="35"/>
      <c r="Q2413" s="1"/>
      <c r="R2413" s="1">
        <v>1.7</v>
      </c>
      <c r="S2413" s="1" t="s">
        <v>40</v>
      </c>
      <c r="T2413" s="1">
        <f t="shared" si="113"/>
        <v>0</v>
      </c>
      <c r="U2413" s="1" t="s">
        <v>40</v>
      </c>
      <c r="V2413" s="1" t="s">
        <v>40</v>
      </c>
      <c r="W2413" s="1"/>
      <c r="X2413" s="1"/>
      <c r="Y2413" s="1"/>
      <c r="Z2413" s="1"/>
      <c r="AA2413" s="1"/>
      <c r="AB2413" s="1"/>
      <c r="AC2413" s="1" t="s">
        <v>41</v>
      </c>
      <c r="AD2413" s="1" t="s">
        <v>51</v>
      </c>
      <c r="AE2413" s="1" t="s">
        <v>40</v>
      </c>
    </row>
    <row r="2414" spans="1:35" ht="15.75" hidden="1" customHeight="1" x14ac:dyDescent="0.25">
      <c r="A2414" s="1" t="s">
        <v>144</v>
      </c>
      <c r="B2414" s="1" t="s">
        <v>145</v>
      </c>
      <c r="C2414" s="1" t="s">
        <v>146</v>
      </c>
      <c r="D2414" s="1">
        <v>47</v>
      </c>
      <c r="E2414" s="1">
        <v>73</v>
      </c>
      <c r="F2414" s="1" t="s">
        <v>147</v>
      </c>
      <c r="G2414" s="2">
        <v>45816</v>
      </c>
      <c r="H2414" s="4" t="s">
        <v>83</v>
      </c>
      <c r="I2414" s="1" t="s">
        <v>37</v>
      </c>
      <c r="J2414" s="1" t="s">
        <v>148</v>
      </c>
      <c r="K2414" s="1">
        <v>3</v>
      </c>
      <c r="L2414" s="1">
        <v>25</v>
      </c>
      <c r="M2414" s="1" t="s">
        <v>39</v>
      </c>
      <c r="N2414" s="1" t="s">
        <v>40</v>
      </c>
      <c r="O2414" s="1">
        <v>47</v>
      </c>
      <c r="P2414" s="35">
        <f t="shared" si="115"/>
        <v>0.47</v>
      </c>
      <c r="Q2414" s="1">
        <f t="shared" si="114"/>
        <v>0.14960564650638161</v>
      </c>
      <c r="R2414" s="1">
        <v>7</v>
      </c>
      <c r="S2414" s="1">
        <v>5</v>
      </c>
      <c r="T2414" s="1">
        <f t="shared" si="113"/>
        <v>1.7578663464499839E-2</v>
      </c>
      <c r="U2414" s="1">
        <v>0</v>
      </c>
      <c r="V2414" s="1">
        <v>3</v>
      </c>
      <c r="W2414" s="1">
        <v>0</v>
      </c>
      <c r="X2414" s="1">
        <v>0</v>
      </c>
      <c r="Y2414" s="1">
        <v>0</v>
      </c>
      <c r="Z2414" s="1">
        <v>0</v>
      </c>
      <c r="AA2414" s="1">
        <v>0</v>
      </c>
      <c r="AB2414" s="1">
        <v>0</v>
      </c>
      <c r="AC2414" s="1" t="s">
        <v>41</v>
      </c>
      <c r="AD2414" s="1" t="s">
        <v>51</v>
      </c>
      <c r="AE2414" s="1" t="s">
        <v>40</v>
      </c>
      <c r="AF2414" s="3">
        <v>4756613.3997</v>
      </c>
      <c r="AG2414" s="3">
        <v>2629314.1699000001</v>
      </c>
      <c r="AH2414" s="3">
        <v>-75.219048000000001</v>
      </c>
      <c r="AI2414" s="3">
        <v>9.6878440000000001</v>
      </c>
    </row>
    <row r="2415" spans="1:35" ht="15.75" hidden="1" customHeight="1" x14ac:dyDescent="0.25">
      <c r="A2415" s="1" t="s">
        <v>144</v>
      </c>
      <c r="B2415" s="1" t="s">
        <v>145</v>
      </c>
      <c r="C2415" s="1" t="s">
        <v>146</v>
      </c>
      <c r="D2415" s="1">
        <v>47</v>
      </c>
      <c r="E2415" s="1">
        <v>74</v>
      </c>
      <c r="F2415" s="1" t="s">
        <v>147</v>
      </c>
      <c r="G2415" s="2">
        <v>45816</v>
      </c>
      <c r="H2415" s="4" t="s">
        <v>83</v>
      </c>
      <c r="I2415" s="1" t="s">
        <v>37</v>
      </c>
      <c r="J2415" s="1" t="s">
        <v>148</v>
      </c>
      <c r="K2415" s="1">
        <v>3</v>
      </c>
      <c r="L2415" s="1">
        <v>26</v>
      </c>
      <c r="M2415" s="1" t="s">
        <v>43</v>
      </c>
      <c r="N2415" s="1" t="s">
        <v>40</v>
      </c>
      <c r="O2415" s="1">
        <v>47.8</v>
      </c>
      <c r="P2415" s="35">
        <f t="shared" si="115"/>
        <v>0.47799999999999998</v>
      </c>
      <c r="Q2415" s="1">
        <f t="shared" si="114"/>
        <v>0.15215212559585195</v>
      </c>
      <c r="R2415" s="1">
        <v>6.8</v>
      </c>
      <c r="S2415" s="1">
        <v>4.5</v>
      </c>
      <c r="T2415" s="1">
        <f t="shared" si="113"/>
        <v>1.8182179008704308E-2</v>
      </c>
      <c r="U2415" s="1">
        <v>0</v>
      </c>
      <c r="V2415" s="1">
        <v>1</v>
      </c>
      <c r="W2415" s="1">
        <v>0</v>
      </c>
      <c r="X2415" s="1">
        <v>0</v>
      </c>
      <c r="Y2415" s="1">
        <v>0</v>
      </c>
      <c r="Z2415" s="1">
        <v>0</v>
      </c>
      <c r="AA2415" s="1">
        <v>0</v>
      </c>
      <c r="AB2415" s="1">
        <v>0</v>
      </c>
      <c r="AC2415" s="1" t="s">
        <v>41</v>
      </c>
      <c r="AD2415" s="1" t="s">
        <v>51</v>
      </c>
      <c r="AE2415" s="1" t="s">
        <v>40</v>
      </c>
      <c r="AF2415" s="3">
        <v>4756614.1519999998</v>
      </c>
      <c r="AG2415" s="3">
        <v>2629311.7318000002</v>
      </c>
      <c r="AH2415" s="3">
        <v>-75.219041000000004</v>
      </c>
      <c r="AI2415" s="3">
        <v>9.6878220000000006</v>
      </c>
    </row>
    <row r="2416" spans="1:35" ht="15.75" hidden="1" customHeight="1" x14ac:dyDescent="0.25">
      <c r="A2416" s="1" t="s">
        <v>144</v>
      </c>
      <c r="B2416" s="1" t="s">
        <v>145</v>
      </c>
      <c r="C2416" s="1" t="s">
        <v>146</v>
      </c>
      <c r="D2416" s="1">
        <v>47</v>
      </c>
      <c r="E2416" s="1">
        <v>75</v>
      </c>
      <c r="F2416" s="1" t="s">
        <v>147</v>
      </c>
      <c r="G2416" s="2">
        <v>45816</v>
      </c>
      <c r="H2416" s="4" t="s">
        <v>83</v>
      </c>
      <c r="I2416" s="1" t="s">
        <v>37</v>
      </c>
      <c r="J2416" s="1" t="s">
        <v>148</v>
      </c>
      <c r="K2416" s="1">
        <v>3</v>
      </c>
      <c r="L2416" s="1">
        <v>27</v>
      </c>
      <c r="M2416" s="1" t="s">
        <v>39</v>
      </c>
      <c r="N2416" s="1" t="s">
        <v>40</v>
      </c>
      <c r="O2416" s="1">
        <v>57.6</v>
      </c>
      <c r="P2416" s="35">
        <f t="shared" si="115"/>
        <v>0.57600000000000007</v>
      </c>
      <c r="Q2416" s="1">
        <f t="shared" si="114"/>
        <v>0.18334649444186346</v>
      </c>
      <c r="R2416" s="1">
        <v>10</v>
      </c>
      <c r="S2416" s="1">
        <v>8</v>
      </c>
      <c r="T2416" s="1">
        <f t="shared" si="113"/>
        <v>2.6401895199628343E-2</v>
      </c>
      <c r="U2416" s="1">
        <v>0</v>
      </c>
      <c r="V2416" s="1">
        <v>2</v>
      </c>
      <c r="W2416" s="1">
        <v>0</v>
      </c>
      <c r="X2416" s="1">
        <v>0</v>
      </c>
      <c r="Y2416" s="1">
        <v>0</v>
      </c>
      <c r="Z2416" s="1">
        <v>0</v>
      </c>
      <c r="AA2416" s="1">
        <v>0</v>
      </c>
      <c r="AB2416" s="1">
        <v>0</v>
      </c>
      <c r="AC2416" s="1" t="s">
        <v>41</v>
      </c>
      <c r="AD2416" s="1" t="s">
        <v>51</v>
      </c>
      <c r="AE2416" s="1" t="s">
        <v>40</v>
      </c>
      <c r="AF2416" s="3">
        <v>4756617.9687999999</v>
      </c>
      <c r="AG2416" s="3">
        <v>2629308.0570999999</v>
      </c>
      <c r="AH2416" s="3">
        <v>-75.219005999999993</v>
      </c>
      <c r="AI2416" s="3">
        <v>9.6877890010000005</v>
      </c>
    </row>
    <row r="2417" spans="1:35" ht="15.75" hidden="1" customHeight="1" x14ac:dyDescent="0.25">
      <c r="A2417" s="1" t="s">
        <v>144</v>
      </c>
      <c r="B2417" s="1" t="s">
        <v>145</v>
      </c>
      <c r="C2417" s="1" t="s">
        <v>146</v>
      </c>
      <c r="D2417" s="1">
        <v>47</v>
      </c>
      <c r="E2417" s="1">
        <v>76</v>
      </c>
      <c r="F2417" s="1" t="s">
        <v>147</v>
      </c>
      <c r="G2417" s="2">
        <v>45816</v>
      </c>
      <c r="H2417" s="4" t="s">
        <v>83</v>
      </c>
      <c r="I2417" s="1" t="s">
        <v>37</v>
      </c>
      <c r="J2417" s="1" t="s">
        <v>148</v>
      </c>
      <c r="K2417" s="1">
        <v>3</v>
      </c>
      <c r="L2417" s="1">
        <v>28</v>
      </c>
      <c r="M2417" s="1" t="s">
        <v>39</v>
      </c>
      <c r="N2417" s="1" t="s">
        <v>40</v>
      </c>
      <c r="O2417" s="1">
        <v>50.1</v>
      </c>
      <c r="P2417" s="35">
        <f t="shared" si="115"/>
        <v>0.501</v>
      </c>
      <c r="Q2417" s="1">
        <f t="shared" si="114"/>
        <v>0.15947325297807913</v>
      </c>
      <c r="R2417" s="1">
        <v>8.5</v>
      </c>
      <c r="S2417" s="1">
        <v>6.2</v>
      </c>
      <c r="T2417" s="1">
        <f t="shared" si="113"/>
        <v>1.997402493550441E-2</v>
      </c>
      <c r="U2417" s="1">
        <v>0</v>
      </c>
      <c r="V2417" s="1">
        <v>2</v>
      </c>
      <c r="W2417" s="1">
        <v>1</v>
      </c>
      <c r="X2417" s="1">
        <v>1</v>
      </c>
      <c r="Y2417" s="1">
        <v>0</v>
      </c>
      <c r="Z2417" s="1">
        <v>0</v>
      </c>
      <c r="AA2417" s="1">
        <v>0</v>
      </c>
      <c r="AB2417" s="1">
        <v>0</v>
      </c>
      <c r="AC2417" s="1" t="s">
        <v>41</v>
      </c>
      <c r="AD2417" s="1" t="s">
        <v>51</v>
      </c>
      <c r="AE2417" s="1" t="s">
        <v>40</v>
      </c>
      <c r="AF2417" s="3">
        <v>4756615.5972999996</v>
      </c>
      <c r="AG2417" s="3">
        <v>2629314.5980000002</v>
      </c>
      <c r="AH2417" s="3">
        <v>-75.219027999999994</v>
      </c>
      <c r="AI2417" s="3">
        <v>9.6878480010000008</v>
      </c>
    </row>
    <row r="2418" spans="1:35" ht="15.75" hidden="1" customHeight="1" x14ac:dyDescent="0.25">
      <c r="A2418" s="1" t="s">
        <v>144</v>
      </c>
      <c r="B2418" s="1" t="s">
        <v>145</v>
      </c>
      <c r="C2418" s="1" t="s">
        <v>146</v>
      </c>
      <c r="D2418" s="1">
        <v>47</v>
      </c>
      <c r="E2418" s="1">
        <v>77</v>
      </c>
      <c r="F2418" s="1" t="s">
        <v>147</v>
      </c>
      <c r="G2418" s="2">
        <v>45816</v>
      </c>
      <c r="H2418" s="4" t="s">
        <v>83</v>
      </c>
      <c r="I2418" s="1" t="s">
        <v>37</v>
      </c>
      <c r="J2418" s="1" t="s">
        <v>148</v>
      </c>
      <c r="K2418" s="1">
        <v>3</v>
      </c>
      <c r="L2418" s="1">
        <v>29</v>
      </c>
      <c r="M2418" s="1" t="s">
        <v>39</v>
      </c>
      <c r="N2418" s="1" t="s">
        <v>40</v>
      </c>
      <c r="O2418" s="1">
        <v>51.2</v>
      </c>
      <c r="P2418" s="35">
        <f t="shared" si="115"/>
        <v>0.51200000000000001</v>
      </c>
      <c r="Q2418" s="1">
        <f t="shared" si="114"/>
        <v>0.16297466172610084</v>
      </c>
      <c r="R2418" s="1">
        <v>8</v>
      </c>
      <c r="S2418" s="1">
        <v>5.5</v>
      </c>
      <c r="T2418" s="1">
        <f t="shared" si="113"/>
        <v>2.0860756700940907E-2</v>
      </c>
      <c r="U2418" s="1">
        <v>0</v>
      </c>
      <c r="V2418" s="1">
        <v>3</v>
      </c>
      <c r="W2418" s="1">
        <v>0</v>
      </c>
      <c r="X2418" s="1">
        <v>0</v>
      </c>
      <c r="Y2418" s="1">
        <v>0</v>
      </c>
      <c r="Z2418" s="1">
        <v>0</v>
      </c>
      <c r="AA2418" s="1">
        <v>0</v>
      </c>
      <c r="AB2418" s="1">
        <v>0</v>
      </c>
      <c r="AC2418" s="1" t="s">
        <v>41</v>
      </c>
      <c r="AD2418" s="1" t="s">
        <v>51</v>
      </c>
      <c r="AE2418" s="1" t="s">
        <v>40</v>
      </c>
      <c r="AF2418" s="3">
        <v>4756620.2017000001</v>
      </c>
      <c r="AG2418" s="3">
        <v>2629313.9043000001</v>
      </c>
      <c r="AH2418" s="3">
        <v>-75.218986000000001</v>
      </c>
      <c r="AI2418" s="3">
        <v>9.6878419999999998</v>
      </c>
    </row>
    <row r="2419" spans="1:35" ht="15.75" hidden="1" customHeight="1" x14ac:dyDescent="0.25">
      <c r="A2419" s="1" t="s">
        <v>144</v>
      </c>
      <c r="B2419" s="1" t="s">
        <v>145</v>
      </c>
      <c r="C2419" s="1" t="s">
        <v>146</v>
      </c>
      <c r="D2419" s="1">
        <v>47</v>
      </c>
      <c r="E2419" s="1">
        <v>78</v>
      </c>
      <c r="F2419" s="1" t="s">
        <v>147</v>
      </c>
      <c r="G2419" s="2">
        <v>45816</v>
      </c>
      <c r="H2419" s="4" t="s">
        <v>83</v>
      </c>
      <c r="I2419" s="1" t="s">
        <v>37</v>
      </c>
      <c r="J2419" s="1" t="s">
        <v>148</v>
      </c>
      <c r="K2419" s="1">
        <v>3</v>
      </c>
      <c r="L2419" s="1">
        <v>30</v>
      </c>
      <c r="M2419" s="1" t="s">
        <v>43</v>
      </c>
      <c r="N2419" s="1" t="s">
        <v>40</v>
      </c>
      <c r="O2419" s="1">
        <v>45.6</v>
      </c>
      <c r="P2419" s="35">
        <f t="shared" si="115"/>
        <v>0.45600000000000002</v>
      </c>
      <c r="Q2419" s="1">
        <f t="shared" si="114"/>
        <v>0.14514930809980855</v>
      </c>
      <c r="R2419" s="1">
        <v>6.6</v>
      </c>
      <c r="S2419" s="1">
        <v>4.2</v>
      </c>
      <c r="T2419" s="1">
        <f t="shared" ref="T2419:T2482" si="116">(PI()/4)*Q2419*Q2419</f>
        <v>1.6547021123378174E-2</v>
      </c>
      <c r="U2419" s="1">
        <v>2</v>
      </c>
      <c r="V2419" s="1">
        <v>5</v>
      </c>
      <c r="W2419" s="1">
        <v>0</v>
      </c>
      <c r="X2419" s="1">
        <v>0</v>
      </c>
      <c r="Y2419" s="1">
        <v>0</v>
      </c>
      <c r="Z2419" s="1">
        <v>0</v>
      </c>
      <c r="AA2419" s="1">
        <v>0</v>
      </c>
      <c r="AB2419" s="1">
        <v>0</v>
      </c>
      <c r="AC2419" s="1" t="s">
        <v>41</v>
      </c>
      <c r="AD2419" s="1" t="s">
        <v>51</v>
      </c>
      <c r="AE2419" s="1" t="s">
        <v>40</v>
      </c>
      <c r="AF2419" s="3">
        <v>4756614.0270999996</v>
      </c>
      <c r="AG2419" s="3">
        <v>2629309.41</v>
      </c>
      <c r="AH2419" s="3">
        <v>-75.219042000000002</v>
      </c>
      <c r="AI2419" s="3">
        <v>9.6878010000000003</v>
      </c>
    </row>
    <row r="2420" spans="1:35" ht="15.75" hidden="1" customHeight="1" x14ac:dyDescent="0.25">
      <c r="A2420" s="1" t="s">
        <v>144</v>
      </c>
      <c r="B2420" s="1" t="s">
        <v>145</v>
      </c>
      <c r="C2420" s="1" t="s">
        <v>146</v>
      </c>
      <c r="D2420" s="1">
        <v>47</v>
      </c>
      <c r="E2420" s="1">
        <v>79</v>
      </c>
      <c r="F2420" s="1" t="s">
        <v>147</v>
      </c>
      <c r="G2420" s="2">
        <v>45816</v>
      </c>
      <c r="H2420" s="4" t="s">
        <v>83</v>
      </c>
      <c r="I2420" s="1" t="s">
        <v>37</v>
      </c>
      <c r="J2420" s="1" t="s">
        <v>148</v>
      </c>
      <c r="K2420" s="1">
        <v>3</v>
      </c>
      <c r="L2420" s="1">
        <v>31</v>
      </c>
      <c r="M2420" s="1" t="s">
        <v>56</v>
      </c>
      <c r="N2420" s="1" t="s">
        <v>40</v>
      </c>
      <c r="O2420" s="1">
        <v>36</v>
      </c>
      <c r="P2420" s="35">
        <f t="shared" si="115"/>
        <v>0.36</v>
      </c>
      <c r="Q2420" s="1">
        <f t="shared" si="114"/>
        <v>0.11459155902616464</v>
      </c>
      <c r="R2420" s="1">
        <v>2</v>
      </c>
      <c r="S2420" s="1">
        <v>0.75</v>
      </c>
      <c r="T2420" s="1">
        <f t="shared" si="116"/>
        <v>1.0313240312354817E-2</v>
      </c>
      <c r="U2420" s="1">
        <v>0</v>
      </c>
      <c r="V2420" s="1">
        <v>3</v>
      </c>
      <c r="W2420" s="1"/>
      <c r="X2420" s="1"/>
      <c r="Y2420" s="1"/>
      <c r="Z2420" s="1"/>
      <c r="AA2420" s="1"/>
      <c r="AB2420" s="1"/>
      <c r="AC2420" s="1" t="s">
        <v>41</v>
      </c>
      <c r="AD2420" s="1" t="s">
        <v>51</v>
      </c>
      <c r="AE2420" s="1" t="s">
        <v>40</v>
      </c>
      <c r="AF2420" s="3">
        <v>4756612.7210999997</v>
      </c>
      <c r="AG2420" s="3">
        <v>2629311.0775000001</v>
      </c>
      <c r="AH2420" s="3">
        <v>-75.219054</v>
      </c>
      <c r="AI2420" s="3">
        <v>9.6878159999999998</v>
      </c>
    </row>
    <row r="2421" spans="1:35" ht="15.75" hidden="1" customHeight="1" x14ac:dyDescent="0.25">
      <c r="A2421" s="1" t="s">
        <v>144</v>
      </c>
      <c r="B2421" s="1" t="s">
        <v>145</v>
      </c>
      <c r="C2421" s="1" t="s">
        <v>146</v>
      </c>
      <c r="D2421" s="1">
        <v>47</v>
      </c>
      <c r="E2421" s="1" t="s">
        <v>40</v>
      </c>
      <c r="F2421" s="1" t="s">
        <v>147</v>
      </c>
      <c r="G2421" s="2">
        <v>45816</v>
      </c>
      <c r="H2421" s="4" t="s">
        <v>83</v>
      </c>
      <c r="I2421" s="1" t="s">
        <v>37</v>
      </c>
      <c r="J2421" s="1" t="s">
        <v>148</v>
      </c>
      <c r="K2421" s="1">
        <v>3</v>
      </c>
      <c r="L2421" s="1">
        <v>32</v>
      </c>
      <c r="M2421" s="1" t="s">
        <v>44</v>
      </c>
      <c r="N2421" s="1">
        <v>1</v>
      </c>
      <c r="O2421" s="1" t="s">
        <v>40</v>
      </c>
      <c r="P2421" s="35"/>
      <c r="Q2421" s="1"/>
      <c r="R2421" s="1">
        <v>1.4</v>
      </c>
      <c r="S2421" s="1" t="s">
        <v>40</v>
      </c>
      <c r="T2421" s="1">
        <f t="shared" si="116"/>
        <v>0</v>
      </c>
      <c r="U2421" s="1" t="s">
        <v>40</v>
      </c>
      <c r="V2421" s="1" t="s">
        <v>40</v>
      </c>
      <c r="W2421" s="1"/>
      <c r="X2421" s="1"/>
      <c r="Y2421" s="1"/>
      <c r="Z2421" s="1"/>
      <c r="AA2421" s="1"/>
      <c r="AB2421" s="1"/>
      <c r="AC2421" s="1" t="s">
        <v>41</v>
      </c>
      <c r="AD2421" s="1" t="s">
        <v>51</v>
      </c>
      <c r="AE2421" s="1" t="s">
        <v>40</v>
      </c>
    </row>
    <row r="2422" spans="1:35" ht="15.75" hidden="1" customHeight="1" x14ac:dyDescent="0.25">
      <c r="A2422" s="1" t="s">
        <v>144</v>
      </c>
      <c r="B2422" s="1" t="s">
        <v>145</v>
      </c>
      <c r="C2422" s="1" t="s">
        <v>146</v>
      </c>
      <c r="D2422" s="1">
        <v>47</v>
      </c>
      <c r="E2422" s="1">
        <v>80</v>
      </c>
      <c r="F2422" s="1" t="s">
        <v>147</v>
      </c>
      <c r="G2422" s="2">
        <v>45816</v>
      </c>
      <c r="H2422" s="4" t="s">
        <v>83</v>
      </c>
      <c r="I2422" s="1" t="s">
        <v>37</v>
      </c>
      <c r="J2422" s="1" t="s">
        <v>148</v>
      </c>
      <c r="K2422" s="1">
        <v>6</v>
      </c>
      <c r="L2422" s="1">
        <v>33</v>
      </c>
      <c r="M2422" s="1" t="s">
        <v>54</v>
      </c>
      <c r="N2422" s="1" t="s">
        <v>40</v>
      </c>
      <c r="O2422" s="1">
        <v>39</v>
      </c>
      <c r="P2422" s="35">
        <f t="shared" si="115"/>
        <v>0.39</v>
      </c>
      <c r="Q2422" s="1">
        <f t="shared" si="114"/>
        <v>0.12414085561167837</v>
      </c>
      <c r="R2422" s="1">
        <v>3.6</v>
      </c>
      <c r="S2422" s="1">
        <v>1.3</v>
      </c>
      <c r="T2422" s="1">
        <f t="shared" si="116"/>
        <v>1.2103733422138642E-2</v>
      </c>
      <c r="U2422" s="1">
        <v>0</v>
      </c>
      <c r="V2422" s="1">
        <v>3</v>
      </c>
      <c r="W2422" s="1"/>
      <c r="X2422" s="1"/>
      <c r="Y2422" s="1"/>
      <c r="Z2422" s="1"/>
      <c r="AA2422" s="1"/>
      <c r="AB2422" s="1"/>
      <c r="AC2422" s="1" t="s">
        <v>41</v>
      </c>
      <c r="AD2422" s="1" t="s">
        <v>51</v>
      </c>
      <c r="AE2422" s="1" t="s">
        <v>40</v>
      </c>
      <c r="AF2422" s="3">
        <v>4756621.3590000002</v>
      </c>
      <c r="AG2422" s="3">
        <v>2629306.2653999999</v>
      </c>
      <c r="AH2422" s="3">
        <v>-75.218975</v>
      </c>
      <c r="AI2422" s="3">
        <v>9.6877730010000001</v>
      </c>
    </row>
    <row r="2423" spans="1:35" ht="15.75" hidden="1" customHeight="1" x14ac:dyDescent="0.25">
      <c r="A2423" s="1" t="s">
        <v>144</v>
      </c>
      <c r="B2423" s="1" t="s">
        <v>145</v>
      </c>
      <c r="C2423" s="1" t="s">
        <v>146</v>
      </c>
      <c r="D2423" s="1">
        <v>47</v>
      </c>
      <c r="E2423" s="1">
        <v>81</v>
      </c>
      <c r="F2423" s="1" t="s">
        <v>147</v>
      </c>
      <c r="G2423" s="2">
        <v>45816</v>
      </c>
      <c r="H2423" s="4" t="s">
        <v>83</v>
      </c>
      <c r="I2423" s="1" t="s">
        <v>37</v>
      </c>
      <c r="J2423" s="1" t="s">
        <v>148</v>
      </c>
      <c r="K2423" s="1">
        <v>6</v>
      </c>
      <c r="L2423" s="1">
        <v>34</v>
      </c>
      <c r="M2423" s="1" t="s">
        <v>43</v>
      </c>
      <c r="N2423" s="1" t="s">
        <v>40</v>
      </c>
      <c r="O2423" s="1">
        <v>60.5</v>
      </c>
      <c r="P2423" s="35">
        <f t="shared" si="115"/>
        <v>0.60499999999999998</v>
      </c>
      <c r="Q2423" s="1">
        <f t="shared" si="114"/>
        <v>0.19257748114119336</v>
      </c>
      <c r="R2423" s="1">
        <v>5.5</v>
      </c>
      <c r="S2423" s="1">
        <v>3.2</v>
      </c>
      <c r="T2423" s="1">
        <f t="shared" si="116"/>
        <v>2.9127344022605493E-2</v>
      </c>
      <c r="U2423" s="1">
        <v>0</v>
      </c>
      <c r="V2423" s="1">
        <v>1</v>
      </c>
      <c r="W2423" s="1">
        <v>0</v>
      </c>
      <c r="X2423" s="1">
        <v>0</v>
      </c>
      <c r="Y2423" s="1">
        <v>0</v>
      </c>
      <c r="Z2423" s="1">
        <v>0</v>
      </c>
      <c r="AA2423" s="1">
        <v>0</v>
      </c>
      <c r="AB2423" s="1">
        <v>0</v>
      </c>
      <c r="AC2423" s="1" t="s">
        <v>41</v>
      </c>
      <c r="AD2423" s="1" t="s">
        <v>51</v>
      </c>
      <c r="AE2423" s="1" t="s">
        <v>40</v>
      </c>
      <c r="AF2423" s="3">
        <v>4756624.4321999997</v>
      </c>
      <c r="AG2423" s="3">
        <v>2629306.3558999998</v>
      </c>
      <c r="AH2423" s="3">
        <v>-75.218947</v>
      </c>
      <c r="AI2423" s="3">
        <v>9.6877739999999992</v>
      </c>
    </row>
    <row r="2424" spans="1:35" ht="15.75" hidden="1" customHeight="1" x14ac:dyDescent="0.25">
      <c r="A2424" s="1" t="s">
        <v>144</v>
      </c>
      <c r="B2424" s="1" t="s">
        <v>145</v>
      </c>
      <c r="C2424" s="1" t="s">
        <v>146</v>
      </c>
      <c r="D2424" s="1">
        <v>47</v>
      </c>
      <c r="E2424" s="1">
        <v>82</v>
      </c>
      <c r="F2424" s="1" t="s">
        <v>147</v>
      </c>
      <c r="G2424" s="2">
        <v>45816</v>
      </c>
      <c r="H2424" s="4" t="s">
        <v>83</v>
      </c>
      <c r="I2424" s="1" t="s">
        <v>37</v>
      </c>
      <c r="J2424" s="1" t="s">
        <v>148</v>
      </c>
      <c r="K2424" s="1">
        <v>6</v>
      </c>
      <c r="L2424" s="1">
        <v>35</v>
      </c>
      <c r="M2424" s="1" t="s">
        <v>54</v>
      </c>
      <c r="N2424" s="1" t="s">
        <v>40</v>
      </c>
      <c r="O2424" s="1">
        <v>78</v>
      </c>
      <c r="P2424" s="35">
        <f t="shared" si="115"/>
        <v>0.78</v>
      </c>
      <c r="Q2424" s="1">
        <f t="shared" si="114"/>
        <v>0.24828171122335674</v>
      </c>
      <c r="R2424" s="1">
        <v>4.5</v>
      </c>
      <c r="S2424" s="1">
        <v>2.2000000000000002</v>
      </c>
      <c r="T2424" s="1">
        <f t="shared" si="116"/>
        <v>4.8414933688554568E-2</v>
      </c>
      <c r="U2424" s="1">
        <v>0</v>
      </c>
      <c r="V2424" s="1">
        <v>2</v>
      </c>
      <c r="W2424" s="1"/>
      <c r="X2424" s="1"/>
      <c r="Y2424" s="1"/>
      <c r="Z2424" s="1"/>
      <c r="AA2424" s="1"/>
      <c r="AB2424" s="1"/>
      <c r="AC2424" s="1" t="s">
        <v>41</v>
      </c>
      <c r="AD2424" s="1" t="s">
        <v>51</v>
      </c>
      <c r="AE2424" s="1" t="s">
        <v>40</v>
      </c>
      <c r="AF2424" s="3">
        <v>4756619.9231000002</v>
      </c>
      <c r="AG2424" s="3">
        <v>2629304.8369</v>
      </c>
      <c r="AH2424" s="3">
        <v>-75.218987999999996</v>
      </c>
      <c r="AI2424" s="3">
        <v>9.6877600000000008</v>
      </c>
    </row>
    <row r="2425" spans="1:35" ht="15.75" hidden="1" customHeight="1" x14ac:dyDescent="0.25">
      <c r="A2425" s="1" t="s">
        <v>144</v>
      </c>
      <c r="B2425" s="1" t="s">
        <v>145</v>
      </c>
      <c r="C2425" s="1" t="s">
        <v>146</v>
      </c>
      <c r="D2425" s="1">
        <v>47</v>
      </c>
      <c r="E2425" s="1">
        <v>83</v>
      </c>
      <c r="F2425" s="1" t="s">
        <v>147</v>
      </c>
      <c r="G2425" s="2">
        <v>45816</v>
      </c>
      <c r="H2425" s="4" t="s">
        <v>83</v>
      </c>
      <c r="I2425" s="1" t="s">
        <v>37</v>
      </c>
      <c r="J2425" s="1" t="s">
        <v>148</v>
      </c>
      <c r="K2425" s="1">
        <v>6</v>
      </c>
      <c r="L2425" s="1">
        <v>36</v>
      </c>
      <c r="M2425" s="1" t="s">
        <v>54</v>
      </c>
      <c r="N2425" s="1" t="s">
        <v>40</v>
      </c>
      <c r="O2425" s="1">
        <v>43</v>
      </c>
      <c r="P2425" s="35">
        <f t="shared" si="115"/>
        <v>0.43</v>
      </c>
      <c r="Q2425" s="1">
        <f t="shared" si="114"/>
        <v>0.13687325105903</v>
      </c>
      <c r="R2425" s="1">
        <v>2.8</v>
      </c>
      <c r="S2425" s="1">
        <v>1.1000000000000001</v>
      </c>
      <c r="T2425" s="1">
        <f t="shared" si="116"/>
        <v>1.4713874488845728E-2</v>
      </c>
      <c r="U2425" s="1">
        <v>0</v>
      </c>
      <c r="V2425" s="1">
        <v>4</v>
      </c>
      <c r="W2425" s="1"/>
      <c r="X2425" s="1"/>
      <c r="Y2425" s="1"/>
      <c r="Z2425" s="1"/>
      <c r="AA2425" s="1"/>
      <c r="AB2425" s="1"/>
      <c r="AC2425" s="1" t="s">
        <v>41</v>
      </c>
      <c r="AD2425" s="1" t="s">
        <v>51</v>
      </c>
      <c r="AE2425" s="1" t="s">
        <v>40</v>
      </c>
      <c r="AF2425" s="3">
        <v>4756623.6100000003</v>
      </c>
      <c r="AG2425" s="3">
        <v>2629298.0661999998</v>
      </c>
      <c r="AH2425" s="3">
        <v>-75.218953999999997</v>
      </c>
      <c r="AI2425" s="3">
        <v>9.6876990000000003</v>
      </c>
    </row>
    <row r="2426" spans="1:35" ht="15.75" hidden="1" customHeight="1" x14ac:dyDescent="0.25">
      <c r="A2426" s="1" t="s">
        <v>144</v>
      </c>
      <c r="B2426" s="1" t="s">
        <v>145</v>
      </c>
      <c r="C2426" s="1" t="s">
        <v>146</v>
      </c>
      <c r="D2426" s="1">
        <v>47</v>
      </c>
      <c r="E2426" s="1">
        <v>84</v>
      </c>
      <c r="F2426" s="1" t="s">
        <v>147</v>
      </c>
      <c r="G2426" s="2">
        <v>45816</v>
      </c>
      <c r="H2426" s="4" t="s">
        <v>83</v>
      </c>
      <c r="I2426" s="1" t="s">
        <v>37</v>
      </c>
      <c r="J2426" s="1" t="s">
        <v>148</v>
      </c>
      <c r="K2426" s="1">
        <v>6</v>
      </c>
      <c r="L2426" s="1">
        <v>37</v>
      </c>
      <c r="M2426" s="1" t="s">
        <v>52</v>
      </c>
      <c r="N2426" s="1" t="s">
        <v>40</v>
      </c>
      <c r="O2426" s="1">
        <v>41.5</v>
      </c>
      <c r="P2426" s="35">
        <f t="shared" si="115"/>
        <v>0.41499999999999998</v>
      </c>
      <c r="Q2426" s="1">
        <f t="shared" si="114"/>
        <v>0.13209860276627314</v>
      </c>
      <c r="R2426" s="1">
        <v>2.2999999999999998</v>
      </c>
      <c r="S2426" s="1">
        <v>0.4</v>
      </c>
      <c r="T2426" s="1">
        <f t="shared" si="116"/>
        <v>1.3705230037000839E-2</v>
      </c>
      <c r="U2426" s="1">
        <v>0</v>
      </c>
      <c r="V2426" s="1">
        <v>3</v>
      </c>
      <c r="W2426" s="1"/>
      <c r="X2426" s="1"/>
      <c r="Y2426" s="1"/>
      <c r="Z2426" s="1"/>
      <c r="AA2426" s="1"/>
      <c r="AB2426" s="1"/>
      <c r="AC2426" s="1" t="s">
        <v>41</v>
      </c>
      <c r="AD2426" s="1" t="s">
        <v>51</v>
      </c>
      <c r="AE2426" s="1" t="s">
        <v>40</v>
      </c>
      <c r="AF2426" s="3">
        <v>4756621.5582999997</v>
      </c>
      <c r="AG2426" s="3">
        <v>2629303.1672</v>
      </c>
      <c r="AH2426" s="3">
        <v>-75.218973000000005</v>
      </c>
      <c r="AI2426" s="3">
        <v>9.6877449999999996</v>
      </c>
    </row>
    <row r="2427" spans="1:35" ht="15.75" hidden="1" customHeight="1" x14ac:dyDescent="0.25">
      <c r="A2427" s="1" t="s">
        <v>144</v>
      </c>
      <c r="B2427" s="1" t="s">
        <v>145</v>
      </c>
      <c r="C2427" s="1" t="s">
        <v>146</v>
      </c>
      <c r="D2427" s="1">
        <v>47</v>
      </c>
      <c r="E2427" s="1">
        <v>85</v>
      </c>
      <c r="F2427" s="1" t="s">
        <v>147</v>
      </c>
      <c r="G2427" s="2">
        <v>45816</v>
      </c>
      <c r="H2427" s="4" t="s">
        <v>83</v>
      </c>
      <c r="I2427" s="1" t="s">
        <v>37</v>
      </c>
      <c r="J2427" s="1" t="s">
        <v>148</v>
      </c>
      <c r="K2427" s="1">
        <v>5</v>
      </c>
      <c r="L2427" s="1">
        <v>38</v>
      </c>
      <c r="M2427" s="1" t="s">
        <v>56</v>
      </c>
      <c r="N2427" s="1" t="s">
        <v>40</v>
      </c>
      <c r="O2427" s="1">
        <v>56.2</v>
      </c>
      <c r="P2427" s="35">
        <f t="shared" si="115"/>
        <v>0.56200000000000006</v>
      </c>
      <c r="Q2427" s="1">
        <f t="shared" si="114"/>
        <v>0.17889015603529038</v>
      </c>
      <c r="R2427" s="1">
        <v>2.5</v>
      </c>
      <c r="S2427" s="1">
        <v>0.6</v>
      </c>
      <c r="T2427" s="1">
        <f t="shared" si="116"/>
        <v>2.51340669229583E-2</v>
      </c>
      <c r="U2427" s="1">
        <v>0</v>
      </c>
      <c r="V2427" s="1">
        <v>8</v>
      </c>
      <c r="W2427" s="1"/>
      <c r="X2427" s="1"/>
      <c r="Y2427" s="1"/>
      <c r="Z2427" s="1"/>
      <c r="AA2427" s="1"/>
      <c r="AB2427" s="1"/>
      <c r="AC2427" s="1" t="s">
        <v>41</v>
      </c>
      <c r="AD2427" s="1" t="s">
        <v>51</v>
      </c>
      <c r="AE2427" s="1" t="s">
        <v>40</v>
      </c>
      <c r="AF2427" s="3">
        <v>4756631.6233000001</v>
      </c>
      <c r="AG2427" s="3">
        <v>2629315.2677000002</v>
      </c>
      <c r="AH2427" s="3">
        <v>-75.218881999999994</v>
      </c>
      <c r="AI2427" s="3">
        <v>9.6878550000000008</v>
      </c>
    </row>
    <row r="2428" spans="1:35" ht="15.75" hidden="1" customHeight="1" x14ac:dyDescent="0.25">
      <c r="A2428" s="1" t="s">
        <v>144</v>
      </c>
      <c r="B2428" s="1" t="s">
        <v>145</v>
      </c>
      <c r="C2428" s="1" t="s">
        <v>146</v>
      </c>
      <c r="D2428" s="1">
        <v>47</v>
      </c>
      <c r="E2428" s="1">
        <v>86</v>
      </c>
      <c r="F2428" s="1" t="s">
        <v>147</v>
      </c>
      <c r="G2428" s="2">
        <v>45816</v>
      </c>
      <c r="H2428" s="4" t="s">
        <v>83</v>
      </c>
      <c r="I2428" s="1" t="s">
        <v>37</v>
      </c>
      <c r="J2428" s="1" t="s">
        <v>148</v>
      </c>
      <c r="K2428" s="1">
        <v>5</v>
      </c>
      <c r="L2428" s="1">
        <v>39</v>
      </c>
      <c r="M2428" s="1" t="s">
        <v>43</v>
      </c>
      <c r="N2428" s="1" t="s">
        <v>40</v>
      </c>
      <c r="O2428" s="1">
        <v>47.3</v>
      </c>
      <c r="P2428" s="35">
        <f t="shared" si="115"/>
        <v>0.47299999999999998</v>
      </c>
      <c r="Q2428" s="1">
        <f t="shared" si="114"/>
        <v>0.15056057616493299</v>
      </c>
      <c r="R2428" s="1">
        <v>6.8</v>
      </c>
      <c r="S2428" s="1">
        <v>4.5</v>
      </c>
      <c r="T2428" s="1">
        <f t="shared" si="116"/>
        <v>1.7803788131503323E-2</v>
      </c>
      <c r="U2428" s="1">
        <v>3</v>
      </c>
      <c r="V2428" s="1">
        <v>6</v>
      </c>
      <c r="W2428" s="1">
        <v>0</v>
      </c>
      <c r="X2428" s="1">
        <v>0</v>
      </c>
      <c r="Y2428" s="1">
        <v>0</v>
      </c>
      <c r="Z2428" s="1">
        <v>0</v>
      </c>
      <c r="AA2428" s="1">
        <v>0</v>
      </c>
      <c r="AB2428" s="1">
        <v>0</v>
      </c>
      <c r="AC2428" s="1" t="s">
        <v>41</v>
      </c>
      <c r="AD2428" s="1" t="s">
        <v>51</v>
      </c>
      <c r="AE2428" s="1" t="s">
        <v>40</v>
      </c>
      <c r="AF2428" s="3">
        <v>4756630.3136999998</v>
      </c>
      <c r="AG2428" s="3">
        <v>2629316.3821999999</v>
      </c>
      <c r="AH2428" s="3">
        <v>-75.218894000000006</v>
      </c>
      <c r="AI2428" s="3">
        <v>9.6878650000000004</v>
      </c>
    </row>
    <row r="2429" spans="1:35" ht="15.75" hidden="1" customHeight="1" x14ac:dyDescent="0.25">
      <c r="A2429" s="1" t="s">
        <v>144</v>
      </c>
      <c r="B2429" s="1" t="s">
        <v>145</v>
      </c>
      <c r="C2429" s="1" t="s">
        <v>146</v>
      </c>
      <c r="D2429" s="1">
        <v>47</v>
      </c>
      <c r="E2429" s="1">
        <v>87</v>
      </c>
      <c r="F2429" s="1" t="s">
        <v>147</v>
      </c>
      <c r="G2429" s="2">
        <v>45816</v>
      </c>
      <c r="H2429" s="4" t="s">
        <v>83</v>
      </c>
      <c r="I2429" s="1" t="s">
        <v>37</v>
      </c>
      <c r="J2429" s="1" t="s">
        <v>148</v>
      </c>
      <c r="K2429" s="1">
        <v>5</v>
      </c>
      <c r="L2429" s="1">
        <v>40</v>
      </c>
      <c r="M2429" s="1" t="s">
        <v>43</v>
      </c>
      <c r="N2429" s="1" t="s">
        <v>40</v>
      </c>
      <c r="O2429" s="1">
        <v>62.4</v>
      </c>
      <c r="P2429" s="35">
        <f t="shared" si="115"/>
        <v>0.624</v>
      </c>
      <c r="Q2429" s="1">
        <f t="shared" si="114"/>
        <v>0.19862536897868538</v>
      </c>
      <c r="R2429" s="1">
        <v>6.6</v>
      </c>
      <c r="S2429" s="1">
        <v>4.5</v>
      </c>
      <c r="T2429" s="1">
        <f t="shared" si="116"/>
        <v>3.098555756067492E-2</v>
      </c>
      <c r="U2429" s="1">
        <v>0</v>
      </c>
      <c r="V2429" s="1">
        <v>1</v>
      </c>
      <c r="W2429" s="1">
        <v>0</v>
      </c>
      <c r="X2429" s="1">
        <v>0</v>
      </c>
      <c r="Y2429" s="1">
        <v>0</v>
      </c>
      <c r="Z2429" s="1">
        <v>0</v>
      </c>
      <c r="AA2429" s="1">
        <v>0</v>
      </c>
      <c r="AB2429" s="1">
        <v>0</v>
      </c>
      <c r="AC2429" s="1" t="s">
        <v>41</v>
      </c>
      <c r="AD2429" s="1" t="s">
        <v>51</v>
      </c>
      <c r="AE2429" s="1" t="s">
        <v>40</v>
      </c>
      <c r="AF2429" s="3">
        <v>4756631.6897999998</v>
      </c>
      <c r="AG2429" s="3">
        <v>2629308.6312000002</v>
      </c>
      <c r="AH2429" s="3">
        <v>-75.218880999999996</v>
      </c>
      <c r="AI2429" s="3">
        <v>9.6877949999999995</v>
      </c>
    </row>
    <row r="2430" spans="1:35" ht="15.75" hidden="1" customHeight="1" x14ac:dyDescent="0.25">
      <c r="A2430" s="1" t="s">
        <v>144</v>
      </c>
      <c r="B2430" s="1" t="s">
        <v>145</v>
      </c>
      <c r="C2430" s="1" t="s">
        <v>146</v>
      </c>
      <c r="D2430" s="1">
        <v>47</v>
      </c>
      <c r="E2430" s="1">
        <v>88</v>
      </c>
      <c r="F2430" s="1" t="s">
        <v>147</v>
      </c>
      <c r="G2430" s="2">
        <v>45816</v>
      </c>
      <c r="H2430" s="4" t="s">
        <v>83</v>
      </c>
      <c r="I2430" s="1" t="s">
        <v>37</v>
      </c>
      <c r="J2430" s="1" t="s">
        <v>148</v>
      </c>
      <c r="K2430" s="1">
        <v>7</v>
      </c>
      <c r="L2430" s="1">
        <v>41</v>
      </c>
      <c r="M2430" s="1" t="s">
        <v>52</v>
      </c>
      <c r="N2430" s="1" t="s">
        <v>40</v>
      </c>
      <c r="O2430" s="1">
        <v>60</v>
      </c>
      <c r="P2430" s="35">
        <f t="shared" si="115"/>
        <v>0.6</v>
      </c>
      <c r="Q2430" s="1">
        <f t="shared" si="114"/>
        <v>0.19098593171027439</v>
      </c>
      <c r="R2430" s="1">
        <v>2</v>
      </c>
      <c r="S2430" s="1">
        <v>0.4</v>
      </c>
      <c r="T2430" s="1">
        <f t="shared" si="116"/>
        <v>2.8647889756541159E-2</v>
      </c>
      <c r="U2430" s="1">
        <v>0</v>
      </c>
      <c r="V2430" s="1">
        <v>5</v>
      </c>
      <c r="W2430" s="1"/>
      <c r="X2430" s="1"/>
      <c r="Y2430" s="1"/>
      <c r="Z2430" s="1"/>
      <c r="AA2430" s="1"/>
      <c r="AB2430" s="1"/>
      <c r="AC2430" s="1" t="s">
        <v>41</v>
      </c>
      <c r="AD2430" s="1" t="s">
        <v>51</v>
      </c>
      <c r="AE2430" s="1" t="s">
        <v>40</v>
      </c>
      <c r="AF2430" s="3">
        <v>4756627.7812999999</v>
      </c>
      <c r="AG2430" s="3">
        <v>2629298.2601999999</v>
      </c>
      <c r="AH2430" s="3">
        <v>-75.218915999999993</v>
      </c>
      <c r="AI2430" s="3">
        <v>9.6877010000000006</v>
      </c>
    </row>
    <row r="2431" spans="1:35" ht="15.75" hidden="1" customHeight="1" x14ac:dyDescent="0.25">
      <c r="A2431" s="1" t="s">
        <v>144</v>
      </c>
      <c r="B2431" s="1" t="s">
        <v>145</v>
      </c>
      <c r="C2431" s="1" t="s">
        <v>146</v>
      </c>
      <c r="D2431" s="1">
        <v>47</v>
      </c>
      <c r="E2431" s="1">
        <v>89</v>
      </c>
      <c r="F2431" s="1" t="s">
        <v>147</v>
      </c>
      <c r="G2431" s="2">
        <v>45816</v>
      </c>
      <c r="H2431" s="4" t="s">
        <v>83</v>
      </c>
      <c r="I2431" s="1" t="s">
        <v>37</v>
      </c>
      <c r="J2431" s="1" t="s">
        <v>148</v>
      </c>
      <c r="K2431" s="1">
        <v>7</v>
      </c>
      <c r="L2431" s="1">
        <v>42</v>
      </c>
      <c r="M2431" s="1" t="s">
        <v>43</v>
      </c>
      <c r="N2431" s="1" t="s">
        <v>40</v>
      </c>
      <c r="O2431" s="1">
        <v>45.7</v>
      </c>
      <c r="P2431" s="35">
        <f t="shared" si="115"/>
        <v>0.45700000000000002</v>
      </c>
      <c r="Q2431" s="1">
        <f t="shared" si="114"/>
        <v>0.14546761798599234</v>
      </c>
      <c r="R2431" s="1">
        <v>6.8</v>
      </c>
      <c r="S2431" s="1">
        <v>4.8</v>
      </c>
      <c r="T2431" s="1">
        <f t="shared" si="116"/>
        <v>1.6619675354899624E-2</v>
      </c>
      <c r="U2431" s="1">
        <v>0</v>
      </c>
      <c r="V2431" s="1">
        <v>2</v>
      </c>
      <c r="W2431" s="1">
        <v>0</v>
      </c>
      <c r="X2431" s="1">
        <v>0</v>
      </c>
      <c r="Y2431" s="1">
        <v>0</v>
      </c>
      <c r="Z2431" s="1">
        <v>0</v>
      </c>
      <c r="AA2431" s="1">
        <v>0</v>
      </c>
      <c r="AB2431" s="1">
        <v>0</v>
      </c>
      <c r="AC2431" s="1" t="s">
        <v>41</v>
      </c>
      <c r="AD2431" s="1" t="s">
        <v>51</v>
      </c>
      <c r="AE2431" s="1" t="s">
        <v>40</v>
      </c>
      <c r="AF2431" s="3">
        <v>4756623.2627999997</v>
      </c>
      <c r="AG2431" s="3">
        <v>2629295.3034999999</v>
      </c>
      <c r="AH2431" s="3">
        <v>-75.218957000000003</v>
      </c>
      <c r="AI2431" s="3">
        <v>9.6876740009999995</v>
      </c>
    </row>
    <row r="2432" spans="1:35" ht="15.75" hidden="1" customHeight="1" x14ac:dyDescent="0.25">
      <c r="A2432" s="1" t="s">
        <v>144</v>
      </c>
      <c r="B2432" s="1" t="s">
        <v>145</v>
      </c>
      <c r="C2432" s="1" t="s">
        <v>146</v>
      </c>
      <c r="D2432" s="1">
        <v>47</v>
      </c>
      <c r="E2432" s="1">
        <v>90</v>
      </c>
      <c r="F2432" s="1" t="s">
        <v>147</v>
      </c>
      <c r="G2432" s="2">
        <v>45816</v>
      </c>
      <c r="H2432" s="4" t="s">
        <v>83</v>
      </c>
      <c r="I2432" s="1" t="s">
        <v>37</v>
      </c>
      <c r="J2432" s="1" t="s">
        <v>148</v>
      </c>
      <c r="K2432" s="1">
        <v>7</v>
      </c>
      <c r="L2432" s="1">
        <v>43</v>
      </c>
      <c r="M2432" s="1" t="s">
        <v>56</v>
      </c>
      <c r="N2432" s="1" t="s">
        <v>40</v>
      </c>
      <c r="O2432" s="1">
        <v>40.1</v>
      </c>
      <c r="P2432" s="35">
        <f t="shared" si="115"/>
        <v>0.40100000000000002</v>
      </c>
      <c r="Q2432" s="1">
        <f t="shared" si="114"/>
        <v>0.12764226435970008</v>
      </c>
      <c r="R2432" s="1">
        <v>1.7</v>
      </c>
      <c r="S2432" s="1">
        <v>0.6</v>
      </c>
      <c r="T2432" s="1">
        <f t="shared" si="116"/>
        <v>1.2796137002059936E-2</v>
      </c>
      <c r="U2432" s="1">
        <v>0</v>
      </c>
      <c r="V2432" s="1">
        <v>4</v>
      </c>
      <c r="W2432" s="1"/>
      <c r="X2432" s="1"/>
      <c r="Y2432" s="1"/>
      <c r="Z2432" s="1"/>
      <c r="AA2432" s="1"/>
      <c r="AB2432" s="1"/>
      <c r="AC2432" s="1" t="s">
        <v>41</v>
      </c>
      <c r="AD2432" s="1" t="s">
        <v>51</v>
      </c>
      <c r="AE2432" s="1" t="s">
        <v>40</v>
      </c>
      <c r="AF2432" s="3">
        <v>4756626.1310000001</v>
      </c>
      <c r="AG2432" s="3">
        <v>2629297.6074000001</v>
      </c>
      <c r="AH2432" s="3">
        <v>-75.218930999999998</v>
      </c>
      <c r="AI2432" s="3">
        <v>9.6876949999999997</v>
      </c>
    </row>
    <row r="2433" spans="1:35" ht="15.75" hidden="1" customHeight="1" x14ac:dyDescent="0.25">
      <c r="A2433" s="1" t="s">
        <v>144</v>
      </c>
      <c r="B2433" s="1" t="s">
        <v>145</v>
      </c>
      <c r="C2433" s="1" t="s">
        <v>146</v>
      </c>
      <c r="D2433" s="1">
        <v>47</v>
      </c>
      <c r="E2433" s="1">
        <v>91</v>
      </c>
      <c r="F2433" s="1" t="s">
        <v>147</v>
      </c>
      <c r="G2433" s="2">
        <v>45816</v>
      </c>
      <c r="H2433" s="4" t="s">
        <v>83</v>
      </c>
      <c r="I2433" s="1" t="s">
        <v>37</v>
      </c>
      <c r="J2433" s="1" t="s">
        <v>148</v>
      </c>
      <c r="K2433" s="1">
        <v>7</v>
      </c>
      <c r="L2433" s="1">
        <v>44</v>
      </c>
      <c r="M2433" s="1" t="s">
        <v>39</v>
      </c>
      <c r="N2433" s="1" t="s">
        <v>40</v>
      </c>
      <c r="O2433" s="1">
        <v>54.6</v>
      </c>
      <c r="P2433" s="35">
        <f t="shared" si="115"/>
        <v>0.54600000000000004</v>
      </c>
      <c r="Q2433" s="1">
        <f t="shared" si="114"/>
        <v>0.17379719785634973</v>
      </c>
      <c r="R2433" s="1">
        <v>6.4</v>
      </c>
      <c r="S2433" s="1">
        <v>5</v>
      </c>
      <c r="T2433" s="1">
        <f t="shared" si="116"/>
        <v>2.372331750739174E-2</v>
      </c>
      <c r="U2433" s="1">
        <v>0</v>
      </c>
      <c r="V2433" s="1">
        <v>1</v>
      </c>
      <c r="W2433" s="1">
        <v>0</v>
      </c>
      <c r="X2433" s="1">
        <v>0</v>
      </c>
      <c r="Y2433" s="1">
        <v>0</v>
      </c>
      <c r="Z2433" s="1">
        <v>0</v>
      </c>
      <c r="AA2433" s="1">
        <v>0</v>
      </c>
      <c r="AB2433" s="1">
        <v>0</v>
      </c>
      <c r="AC2433" s="1" t="s">
        <v>41</v>
      </c>
      <c r="AD2433" s="1" t="s">
        <v>51</v>
      </c>
      <c r="AE2433" s="1" t="s">
        <v>40</v>
      </c>
      <c r="AF2433" s="3">
        <v>4756632.0334999999</v>
      </c>
      <c r="AG2433" s="3">
        <v>2629294.0296999998</v>
      </c>
      <c r="AH2433" s="3">
        <v>-75.218877000000006</v>
      </c>
      <c r="AI2433" s="3">
        <v>9.6876630010000007</v>
      </c>
    </row>
    <row r="2434" spans="1:35" ht="15.75" hidden="1" customHeight="1" x14ac:dyDescent="0.25">
      <c r="A2434" s="1" t="s">
        <v>144</v>
      </c>
      <c r="B2434" s="1" t="s">
        <v>145</v>
      </c>
      <c r="C2434" s="1" t="s">
        <v>146</v>
      </c>
      <c r="D2434" s="1">
        <v>47</v>
      </c>
      <c r="E2434" s="1">
        <v>92</v>
      </c>
      <c r="F2434" s="1" t="s">
        <v>147</v>
      </c>
      <c r="G2434" s="2">
        <v>45816</v>
      </c>
      <c r="H2434" s="4" t="s">
        <v>83</v>
      </c>
      <c r="I2434" s="1" t="s">
        <v>37</v>
      </c>
      <c r="J2434" s="1" t="s">
        <v>148</v>
      </c>
      <c r="K2434" s="1">
        <v>7</v>
      </c>
      <c r="L2434" s="1">
        <v>45</v>
      </c>
      <c r="M2434" s="1" t="s">
        <v>43</v>
      </c>
      <c r="N2434" s="1" t="s">
        <v>40</v>
      </c>
      <c r="O2434" s="1">
        <v>53.5</v>
      </c>
      <c r="P2434" s="35">
        <f t="shared" si="115"/>
        <v>0.53500000000000003</v>
      </c>
      <c r="Q2434" s="1">
        <f t="shared" si="114"/>
        <v>0.17029578910832802</v>
      </c>
      <c r="R2434" s="1">
        <v>6.2</v>
      </c>
      <c r="S2434" s="1">
        <v>3.6</v>
      </c>
      <c r="T2434" s="1">
        <f t="shared" si="116"/>
        <v>2.2777061793238875E-2</v>
      </c>
      <c r="U2434" s="1">
        <v>0</v>
      </c>
      <c r="V2434" s="1">
        <v>2</v>
      </c>
      <c r="W2434" s="1">
        <v>0</v>
      </c>
      <c r="X2434" s="1">
        <v>0</v>
      </c>
      <c r="Y2434" s="1">
        <v>0</v>
      </c>
      <c r="Z2434" s="1">
        <v>0</v>
      </c>
      <c r="AA2434" s="1">
        <v>0</v>
      </c>
      <c r="AB2434" s="1">
        <v>0</v>
      </c>
      <c r="AC2434" s="1" t="s">
        <v>41</v>
      </c>
      <c r="AD2434" s="1" t="s">
        <v>51</v>
      </c>
      <c r="AE2434" s="1" t="s">
        <v>40</v>
      </c>
      <c r="AF2434" s="3">
        <v>4756627.5401999997</v>
      </c>
      <c r="AG2434" s="3">
        <v>2629294.9438</v>
      </c>
      <c r="AH2434" s="3">
        <v>-75.218918000000002</v>
      </c>
      <c r="AI2434" s="3">
        <v>9.687671001</v>
      </c>
    </row>
    <row r="2435" spans="1:35" ht="15.75" hidden="1" customHeight="1" x14ac:dyDescent="0.25">
      <c r="A2435" s="1" t="s">
        <v>144</v>
      </c>
      <c r="B2435" s="1" t="s">
        <v>145</v>
      </c>
      <c r="C2435" s="1" t="s">
        <v>146</v>
      </c>
      <c r="D2435" s="1">
        <v>47</v>
      </c>
      <c r="E2435" s="1">
        <v>93</v>
      </c>
      <c r="F2435" s="1" t="s">
        <v>147</v>
      </c>
      <c r="G2435" s="2">
        <v>45816</v>
      </c>
      <c r="H2435" s="4" t="s">
        <v>83</v>
      </c>
      <c r="I2435" s="1" t="s">
        <v>37</v>
      </c>
      <c r="J2435" s="1" t="s">
        <v>148</v>
      </c>
      <c r="K2435" s="1">
        <v>7</v>
      </c>
      <c r="L2435" s="1">
        <v>46</v>
      </c>
      <c r="M2435" s="1" t="s">
        <v>39</v>
      </c>
      <c r="N2435" s="1" t="s">
        <v>40</v>
      </c>
      <c r="O2435" s="1">
        <v>69.2</v>
      </c>
      <c r="P2435" s="35">
        <f t="shared" si="115"/>
        <v>0.69200000000000006</v>
      </c>
      <c r="Q2435" s="1">
        <f t="shared" si="114"/>
        <v>0.22027044123918318</v>
      </c>
      <c r="R2435" s="1">
        <v>7</v>
      </c>
      <c r="S2435" s="1">
        <v>5.2</v>
      </c>
      <c r="T2435" s="1">
        <f t="shared" si="116"/>
        <v>3.8106786334378695E-2</v>
      </c>
      <c r="U2435" s="1">
        <v>0</v>
      </c>
      <c r="V2435" s="1">
        <v>2</v>
      </c>
      <c r="W2435" s="1">
        <v>0</v>
      </c>
      <c r="X2435" s="1">
        <v>0</v>
      </c>
      <c r="Y2435" s="1">
        <v>0</v>
      </c>
      <c r="Z2435" s="1">
        <v>0</v>
      </c>
      <c r="AA2435" s="1">
        <v>0</v>
      </c>
      <c r="AB2435" s="1">
        <v>1</v>
      </c>
      <c r="AC2435" s="1" t="s">
        <v>41</v>
      </c>
      <c r="AD2435" s="1" t="s">
        <v>51</v>
      </c>
      <c r="AE2435" s="1" t="s">
        <v>40</v>
      </c>
      <c r="AF2435" s="3">
        <v>4756630.8400999997</v>
      </c>
      <c r="AG2435" s="3">
        <v>2629296.1389000001</v>
      </c>
      <c r="AH2435" s="3">
        <v>-75.218888000000007</v>
      </c>
      <c r="AI2435" s="3">
        <v>9.6876820010000007</v>
      </c>
    </row>
    <row r="2436" spans="1:35" ht="15.75" hidden="1" customHeight="1" x14ac:dyDescent="0.25">
      <c r="A2436" s="1" t="s">
        <v>144</v>
      </c>
      <c r="B2436" s="1" t="s">
        <v>145</v>
      </c>
      <c r="C2436" s="1" t="s">
        <v>146</v>
      </c>
      <c r="D2436" s="1">
        <v>47</v>
      </c>
      <c r="E2436" s="1">
        <v>94</v>
      </c>
      <c r="F2436" s="1" t="s">
        <v>147</v>
      </c>
      <c r="G2436" s="2">
        <v>45816</v>
      </c>
      <c r="H2436" s="4" t="s">
        <v>83</v>
      </c>
      <c r="I2436" s="1" t="s">
        <v>37</v>
      </c>
      <c r="J2436" s="1" t="s">
        <v>148</v>
      </c>
      <c r="K2436" s="1">
        <v>8</v>
      </c>
      <c r="L2436" s="1">
        <v>47</v>
      </c>
      <c r="M2436" s="1" t="s">
        <v>43</v>
      </c>
      <c r="N2436" s="1" t="s">
        <v>40</v>
      </c>
      <c r="O2436" s="1">
        <v>54</v>
      </c>
      <c r="P2436" s="35">
        <f t="shared" si="115"/>
        <v>0.54</v>
      </c>
      <c r="Q2436" s="1">
        <f t="shared" si="114"/>
        <v>0.17188733853924698</v>
      </c>
      <c r="R2436" s="1">
        <v>5.3</v>
      </c>
      <c r="S2436" s="1">
        <v>3.2</v>
      </c>
      <c r="T2436" s="1">
        <f t="shared" si="116"/>
        <v>2.3204790702798343E-2</v>
      </c>
      <c r="U2436" s="1">
        <v>0</v>
      </c>
      <c r="V2436" s="1">
        <v>1</v>
      </c>
      <c r="W2436" s="1">
        <v>0</v>
      </c>
      <c r="X2436" s="1">
        <v>0</v>
      </c>
      <c r="Y2436" s="1">
        <v>0</v>
      </c>
      <c r="Z2436" s="1">
        <v>0</v>
      </c>
      <c r="AA2436" s="1">
        <v>0</v>
      </c>
      <c r="AB2436" s="1">
        <v>0</v>
      </c>
      <c r="AC2436" s="1" t="s">
        <v>41</v>
      </c>
      <c r="AD2436" s="1" t="s">
        <v>51</v>
      </c>
      <c r="AE2436" s="1" t="s">
        <v>40</v>
      </c>
      <c r="AF2436" s="3">
        <v>4756642.9619000005</v>
      </c>
      <c r="AG2436" s="3">
        <v>2629303.9125000001</v>
      </c>
      <c r="AH2436" s="3">
        <v>-75.218778</v>
      </c>
      <c r="AI2436" s="3">
        <v>9.6877530000000007</v>
      </c>
    </row>
    <row r="2437" spans="1:35" ht="15.75" hidden="1" customHeight="1" x14ac:dyDescent="0.25">
      <c r="A2437" s="1" t="s">
        <v>144</v>
      </c>
      <c r="B2437" s="1" t="s">
        <v>145</v>
      </c>
      <c r="C2437" s="1" t="s">
        <v>146</v>
      </c>
      <c r="D2437" s="1">
        <v>47</v>
      </c>
      <c r="E2437" s="1">
        <v>95</v>
      </c>
      <c r="F2437" s="1" t="s">
        <v>147</v>
      </c>
      <c r="G2437" s="2">
        <v>45816</v>
      </c>
      <c r="H2437" s="4" t="s">
        <v>83</v>
      </c>
      <c r="I2437" s="1" t="s">
        <v>37</v>
      </c>
      <c r="J2437" s="1" t="s">
        <v>148</v>
      </c>
      <c r="K2437" s="1">
        <v>10</v>
      </c>
      <c r="L2437" s="1">
        <v>48</v>
      </c>
      <c r="M2437" s="1" t="s">
        <v>39</v>
      </c>
      <c r="N2437" s="1" t="s">
        <v>40</v>
      </c>
      <c r="O2437" s="1">
        <v>62.2</v>
      </c>
      <c r="P2437" s="35">
        <f t="shared" si="115"/>
        <v>0.622</v>
      </c>
      <c r="Q2437" s="1">
        <f t="shared" si="114"/>
        <v>0.19798874920631782</v>
      </c>
      <c r="R2437" s="1">
        <v>6.5</v>
      </c>
      <c r="S2437" s="1">
        <v>5</v>
      </c>
      <c r="T2437" s="1">
        <f t="shared" si="116"/>
        <v>3.078725050158242E-2</v>
      </c>
      <c r="U2437" s="1">
        <v>0</v>
      </c>
      <c r="V2437" s="1">
        <v>2</v>
      </c>
      <c r="W2437" s="1">
        <v>0</v>
      </c>
      <c r="X2437" s="1">
        <v>0</v>
      </c>
      <c r="Y2437" s="1">
        <v>0</v>
      </c>
      <c r="Z2437" s="1">
        <v>0</v>
      </c>
      <c r="AA2437" s="1">
        <v>0</v>
      </c>
      <c r="AB2437" s="1">
        <v>0</v>
      </c>
      <c r="AC2437" s="1" t="s">
        <v>41</v>
      </c>
      <c r="AD2437" s="1" t="s">
        <v>51</v>
      </c>
      <c r="AE2437" s="1" t="s">
        <v>40</v>
      </c>
      <c r="AF2437" s="3">
        <v>4756634.8691999996</v>
      </c>
      <c r="AG2437" s="3">
        <v>2629291.3568000002</v>
      </c>
      <c r="AH2437" s="3">
        <v>-75.218851000000001</v>
      </c>
      <c r="AI2437" s="3">
        <v>9.6876390010000009</v>
      </c>
    </row>
    <row r="2438" spans="1:35" ht="15.75" hidden="1" customHeight="1" x14ac:dyDescent="0.25">
      <c r="A2438" s="1" t="s">
        <v>144</v>
      </c>
      <c r="B2438" s="1" t="s">
        <v>145</v>
      </c>
      <c r="C2438" s="1" t="s">
        <v>146</v>
      </c>
      <c r="D2438" s="1">
        <v>47</v>
      </c>
      <c r="E2438" s="1">
        <v>96</v>
      </c>
      <c r="F2438" s="1" t="s">
        <v>147</v>
      </c>
      <c r="G2438" s="2">
        <v>45816</v>
      </c>
      <c r="H2438" s="4" t="s">
        <v>83</v>
      </c>
      <c r="I2438" s="1" t="s">
        <v>37</v>
      </c>
      <c r="J2438" s="1" t="s">
        <v>148</v>
      </c>
      <c r="K2438" s="1">
        <v>10</v>
      </c>
      <c r="L2438" s="1">
        <v>49</v>
      </c>
      <c r="M2438" s="1" t="s">
        <v>54</v>
      </c>
      <c r="N2438" s="1" t="s">
        <v>40</v>
      </c>
      <c r="O2438" s="1">
        <v>62.2</v>
      </c>
      <c r="P2438" s="35">
        <f t="shared" si="115"/>
        <v>0.622</v>
      </c>
      <c r="Q2438" s="1">
        <f t="shared" si="114"/>
        <v>0.19798874920631782</v>
      </c>
      <c r="R2438" s="1">
        <v>3.6</v>
      </c>
      <c r="S2438" s="1">
        <v>1.7</v>
      </c>
      <c r="T2438" s="1">
        <f t="shared" si="116"/>
        <v>3.078725050158242E-2</v>
      </c>
      <c r="U2438" s="1">
        <v>0</v>
      </c>
      <c r="V2438" s="1">
        <v>2</v>
      </c>
      <c r="W2438" s="1"/>
      <c r="X2438" s="1"/>
      <c r="Y2438" s="1"/>
      <c r="Z2438" s="1"/>
      <c r="AA2438" s="1"/>
      <c r="AB2438" s="1"/>
      <c r="AC2438" s="1" t="s">
        <v>41</v>
      </c>
      <c r="AD2438" s="1" t="s">
        <v>51</v>
      </c>
      <c r="AE2438" s="1" t="s">
        <v>40</v>
      </c>
      <c r="AF2438" s="3">
        <v>4756631.2509000003</v>
      </c>
      <c r="AG2438" s="3">
        <v>2629291.8228000002</v>
      </c>
      <c r="AH2438" s="3">
        <v>-75.218884000000003</v>
      </c>
      <c r="AI2438" s="3">
        <v>9.6876430009999996</v>
      </c>
    </row>
    <row r="2439" spans="1:35" ht="15.75" hidden="1" customHeight="1" x14ac:dyDescent="0.25">
      <c r="A2439" s="1" t="s">
        <v>144</v>
      </c>
      <c r="B2439" s="1" t="s">
        <v>145</v>
      </c>
      <c r="C2439" s="1" t="s">
        <v>146</v>
      </c>
      <c r="D2439" s="1">
        <v>47</v>
      </c>
      <c r="E2439" s="1">
        <v>97</v>
      </c>
      <c r="F2439" s="1" t="s">
        <v>147</v>
      </c>
      <c r="G2439" s="2">
        <v>45816</v>
      </c>
      <c r="H2439" s="4" t="s">
        <v>83</v>
      </c>
      <c r="I2439" s="1" t="s">
        <v>37</v>
      </c>
      <c r="J2439" s="1" t="s">
        <v>148</v>
      </c>
      <c r="K2439" s="1">
        <v>10</v>
      </c>
      <c r="L2439" s="1">
        <v>50</v>
      </c>
      <c r="M2439" s="1" t="s">
        <v>43</v>
      </c>
      <c r="N2439" s="1" t="s">
        <v>40</v>
      </c>
      <c r="O2439" s="1">
        <v>60.2</v>
      </c>
      <c r="P2439" s="35">
        <f t="shared" si="115"/>
        <v>0.60199999999999998</v>
      </c>
      <c r="Q2439" s="1">
        <f t="shared" si="114"/>
        <v>0.19162255148264198</v>
      </c>
      <c r="R2439" s="1">
        <v>6.8</v>
      </c>
      <c r="S2439" s="1">
        <v>4.5</v>
      </c>
      <c r="T2439" s="1">
        <f t="shared" si="116"/>
        <v>2.8839193998137617E-2</v>
      </c>
      <c r="U2439" s="1">
        <v>0</v>
      </c>
      <c r="V2439" s="1">
        <v>1</v>
      </c>
      <c r="W2439" s="1">
        <v>0</v>
      </c>
      <c r="X2439" s="1">
        <v>0</v>
      </c>
      <c r="Y2439" s="1">
        <v>0</v>
      </c>
      <c r="Z2439" s="1">
        <v>0</v>
      </c>
      <c r="AA2439" s="1">
        <v>0</v>
      </c>
      <c r="AB2439" s="1">
        <v>0</v>
      </c>
      <c r="AC2439" s="1" t="s">
        <v>41</v>
      </c>
      <c r="AD2439" s="1" t="s">
        <v>51</v>
      </c>
      <c r="AE2439" s="1" t="s">
        <v>40</v>
      </c>
      <c r="AF2439" s="3">
        <v>4756628.5033</v>
      </c>
      <c r="AG2439" s="3">
        <v>2629291.1771</v>
      </c>
      <c r="AH2439" s="3">
        <v>-75.218908999999996</v>
      </c>
      <c r="AI2439" s="3">
        <v>9.6876370010000006</v>
      </c>
    </row>
    <row r="2440" spans="1:35" ht="15.75" hidden="1" customHeight="1" x14ac:dyDescent="0.25">
      <c r="A2440" s="1" t="s">
        <v>144</v>
      </c>
      <c r="B2440" s="1" t="s">
        <v>145</v>
      </c>
      <c r="C2440" s="1" t="s">
        <v>146</v>
      </c>
      <c r="D2440" s="1">
        <v>47</v>
      </c>
      <c r="E2440" s="1">
        <v>98</v>
      </c>
      <c r="F2440" s="1" t="s">
        <v>147</v>
      </c>
      <c r="G2440" s="2">
        <v>45816</v>
      </c>
      <c r="H2440" s="4" t="s">
        <v>83</v>
      </c>
      <c r="I2440" s="1" t="s">
        <v>37</v>
      </c>
      <c r="J2440" s="1" t="s">
        <v>148</v>
      </c>
      <c r="K2440" s="1">
        <v>10</v>
      </c>
      <c r="L2440" s="1">
        <v>51</v>
      </c>
      <c r="M2440" s="1" t="s">
        <v>56</v>
      </c>
      <c r="N2440" s="1" t="s">
        <v>40</v>
      </c>
      <c r="O2440" s="1">
        <v>45.8</v>
      </c>
      <c r="P2440" s="35">
        <f t="shared" si="115"/>
        <v>0.45799999999999996</v>
      </c>
      <c r="Q2440" s="1">
        <f t="shared" si="114"/>
        <v>0.14578592787217612</v>
      </c>
      <c r="R2440" s="1">
        <v>3.6</v>
      </c>
      <c r="S2440" s="1">
        <v>0.9</v>
      </c>
      <c r="T2440" s="1">
        <f t="shared" si="116"/>
        <v>1.6692488741364163E-2</v>
      </c>
      <c r="U2440" s="1">
        <v>0</v>
      </c>
      <c r="V2440" s="1">
        <v>2</v>
      </c>
      <c r="W2440" s="1"/>
      <c r="X2440" s="1"/>
      <c r="Y2440" s="1"/>
      <c r="Z2440" s="1"/>
      <c r="AA2440" s="1"/>
      <c r="AB2440" s="1"/>
      <c r="AC2440" s="1" t="s">
        <v>41</v>
      </c>
      <c r="AD2440" s="1" t="s">
        <v>51</v>
      </c>
      <c r="AE2440" s="1" t="s">
        <v>40</v>
      </c>
      <c r="AF2440" s="3">
        <v>4756629.6988000004</v>
      </c>
      <c r="AG2440" s="3">
        <v>2629289.3997</v>
      </c>
      <c r="AH2440" s="3">
        <v>-75.218897999999996</v>
      </c>
      <c r="AI2440" s="3">
        <v>9.6876210010000001</v>
      </c>
    </row>
    <row r="2441" spans="1:35" ht="15.75" hidden="1" customHeight="1" x14ac:dyDescent="0.25">
      <c r="A2441" s="1" t="s">
        <v>144</v>
      </c>
      <c r="B2441" s="1" t="s">
        <v>145</v>
      </c>
      <c r="C2441" s="1" t="s">
        <v>146</v>
      </c>
      <c r="D2441" s="1">
        <v>47</v>
      </c>
      <c r="E2441" s="1">
        <v>99</v>
      </c>
      <c r="F2441" s="1" t="s">
        <v>147</v>
      </c>
      <c r="G2441" s="2">
        <v>45816</v>
      </c>
      <c r="H2441" s="4" t="s">
        <v>83</v>
      </c>
      <c r="I2441" s="1" t="s">
        <v>37</v>
      </c>
      <c r="J2441" s="1" t="s">
        <v>148</v>
      </c>
      <c r="K2441" s="1">
        <v>10</v>
      </c>
      <c r="L2441" s="1">
        <v>52</v>
      </c>
      <c r="M2441" s="1" t="s">
        <v>43</v>
      </c>
      <c r="N2441" s="1" t="s">
        <v>40</v>
      </c>
      <c r="O2441" s="1">
        <v>58.2</v>
      </c>
      <c r="P2441" s="35">
        <f t="shared" si="115"/>
        <v>0.58200000000000007</v>
      </c>
      <c r="Q2441" s="1">
        <f t="shared" si="114"/>
        <v>0.18525635375896621</v>
      </c>
      <c r="R2441" s="1">
        <v>6.2</v>
      </c>
      <c r="S2441" s="1">
        <v>4.5</v>
      </c>
      <c r="T2441" s="1">
        <f t="shared" si="116"/>
        <v>2.6954799471929587E-2</v>
      </c>
      <c r="U2441" s="1">
        <v>0</v>
      </c>
      <c r="V2441" s="1">
        <v>2</v>
      </c>
      <c r="W2441" s="1">
        <v>0</v>
      </c>
      <c r="X2441" s="1">
        <v>0</v>
      </c>
      <c r="Y2441" s="1">
        <v>0</v>
      </c>
      <c r="Z2441" s="1">
        <v>0</v>
      </c>
      <c r="AA2441" s="1">
        <v>0</v>
      </c>
      <c r="AB2441" s="1">
        <v>0</v>
      </c>
      <c r="AC2441" s="1" t="s">
        <v>41</v>
      </c>
      <c r="AD2441" s="1" t="s">
        <v>51</v>
      </c>
      <c r="AE2441" s="1" t="s">
        <v>40</v>
      </c>
      <c r="AF2441" s="3">
        <v>4756628.2780999998</v>
      </c>
      <c r="AG2441" s="3">
        <v>2629290.2936999998</v>
      </c>
      <c r="AH2441" s="3">
        <v>-75.218911000000006</v>
      </c>
      <c r="AI2441" s="3">
        <v>9.6876289999999994</v>
      </c>
    </row>
    <row r="2442" spans="1:35" ht="15.75" hidden="1" customHeight="1" x14ac:dyDescent="0.25">
      <c r="A2442" s="1" t="s">
        <v>144</v>
      </c>
      <c r="B2442" s="1" t="s">
        <v>145</v>
      </c>
      <c r="C2442" s="1" t="s">
        <v>146</v>
      </c>
      <c r="D2442" s="1">
        <v>47</v>
      </c>
      <c r="E2442" s="1">
        <v>100</v>
      </c>
      <c r="F2442" s="1" t="s">
        <v>147</v>
      </c>
      <c r="G2442" s="2">
        <v>45816</v>
      </c>
      <c r="H2442" s="4" t="s">
        <v>83</v>
      </c>
      <c r="I2442" s="1" t="s">
        <v>37</v>
      </c>
      <c r="J2442" s="1" t="s">
        <v>148</v>
      </c>
      <c r="K2442" s="1">
        <v>9</v>
      </c>
      <c r="L2442" s="1">
        <v>53</v>
      </c>
      <c r="M2442" s="1" t="s">
        <v>39</v>
      </c>
      <c r="N2442" s="1" t="s">
        <v>40</v>
      </c>
      <c r="O2442" s="1">
        <v>56.2</v>
      </c>
      <c r="P2442" s="35">
        <f t="shared" si="115"/>
        <v>0.56200000000000006</v>
      </c>
      <c r="Q2442" s="1">
        <f t="shared" si="114"/>
        <v>0.17889015603529038</v>
      </c>
      <c r="R2442" s="1">
        <v>8</v>
      </c>
      <c r="S2442" s="1">
        <v>5.8</v>
      </c>
      <c r="T2442" s="1">
        <f t="shared" si="116"/>
        <v>2.51340669229583E-2</v>
      </c>
      <c r="U2442" s="1">
        <v>5</v>
      </c>
      <c r="V2442" s="1">
        <v>8</v>
      </c>
      <c r="W2442" s="1">
        <v>1</v>
      </c>
      <c r="X2442" s="1">
        <v>3</v>
      </c>
      <c r="Y2442" s="1">
        <v>0</v>
      </c>
      <c r="Z2442" s="1">
        <v>0</v>
      </c>
      <c r="AA2442" s="1">
        <v>0</v>
      </c>
      <c r="AB2442" s="1">
        <v>3</v>
      </c>
      <c r="AC2442" s="1" t="s">
        <v>41</v>
      </c>
      <c r="AD2442" s="1" t="s">
        <v>51</v>
      </c>
      <c r="AE2442" s="1" t="s">
        <v>40</v>
      </c>
      <c r="AF2442" s="3">
        <v>4756649.2817000002</v>
      </c>
      <c r="AG2442" s="3">
        <v>2629297.014</v>
      </c>
      <c r="AH2442" s="3">
        <v>-75.218720000000005</v>
      </c>
      <c r="AI2442" s="3">
        <v>9.6876909999999992</v>
      </c>
    </row>
    <row r="2443" spans="1:35" ht="15.75" hidden="1" customHeight="1" x14ac:dyDescent="0.25">
      <c r="A2443" s="1" t="s">
        <v>144</v>
      </c>
      <c r="B2443" s="1" t="s">
        <v>150</v>
      </c>
      <c r="C2443" s="1" t="s">
        <v>151</v>
      </c>
      <c r="D2443" s="1">
        <v>48</v>
      </c>
      <c r="E2443" s="1">
        <v>101</v>
      </c>
      <c r="F2443" s="1" t="s">
        <v>115</v>
      </c>
      <c r="G2443" s="2">
        <v>45816</v>
      </c>
      <c r="H2443" s="1" t="s">
        <v>49</v>
      </c>
      <c r="I2443" s="1" t="s">
        <v>50</v>
      </c>
      <c r="J2443" s="1" t="s">
        <v>148</v>
      </c>
      <c r="K2443" s="1">
        <v>1</v>
      </c>
      <c r="L2443" s="1">
        <v>1</v>
      </c>
      <c r="M2443" s="1" t="s">
        <v>39</v>
      </c>
      <c r="N2443" s="1" t="s">
        <v>40</v>
      </c>
      <c r="O2443" s="1">
        <v>53</v>
      </c>
      <c r="P2443" s="35">
        <f t="shared" si="115"/>
        <v>0.53</v>
      </c>
      <c r="Q2443" s="1">
        <f t="shared" si="114"/>
        <v>0.16870423967740908</v>
      </c>
      <c r="R2443" s="1">
        <v>10.8</v>
      </c>
      <c r="S2443" s="1">
        <v>8.5</v>
      </c>
      <c r="T2443" s="1">
        <f t="shared" si="116"/>
        <v>2.2353311757256702E-2</v>
      </c>
      <c r="U2443" s="1">
        <v>10</v>
      </c>
      <c r="V2443" s="1">
        <v>14</v>
      </c>
      <c r="W2443" s="1">
        <v>3</v>
      </c>
      <c r="X2443" s="1">
        <v>0</v>
      </c>
      <c r="Y2443" s="1">
        <v>0</v>
      </c>
      <c r="Z2443" s="1">
        <v>0</v>
      </c>
      <c r="AA2443" s="1">
        <v>0</v>
      </c>
      <c r="AB2443" s="1">
        <v>0</v>
      </c>
      <c r="AC2443" s="1" t="s">
        <v>41</v>
      </c>
      <c r="AD2443" s="1" t="s">
        <v>87</v>
      </c>
      <c r="AE2443" s="1" t="s">
        <v>40</v>
      </c>
      <c r="AF2443" s="3">
        <v>4757230.8306999998</v>
      </c>
      <c r="AG2443" s="3">
        <v>2631529.5661999998</v>
      </c>
      <c r="AH2443" s="3">
        <v>-75.213553000000005</v>
      </c>
      <c r="AI2443" s="3">
        <v>9.7079109999999993</v>
      </c>
    </row>
    <row r="2444" spans="1:35" ht="15.75" hidden="1" customHeight="1" x14ac:dyDescent="0.25">
      <c r="A2444" s="1" t="s">
        <v>144</v>
      </c>
      <c r="B2444" s="1" t="s">
        <v>150</v>
      </c>
      <c r="C2444" s="1" t="s">
        <v>151</v>
      </c>
      <c r="D2444" s="1">
        <v>48</v>
      </c>
      <c r="E2444" s="1">
        <v>102</v>
      </c>
      <c r="F2444" s="1" t="s">
        <v>115</v>
      </c>
      <c r="G2444" s="2">
        <v>45816</v>
      </c>
      <c r="H2444" s="1" t="s">
        <v>49</v>
      </c>
      <c r="I2444" s="1" t="s">
        <v>50</v>
      </c>
      <c r="J2444" s="1" t="s">
        <v>148</v>
      </c>
      <c r="K2444" s="1">
        <v>1</v>
      </c>
      <c r="L2444" s="1">
        <v>2</v>
      </c>
      <c r="M2444" s="1" t="s">
        <v>56</v>
      </c>
      <c r="N2444" s="1" t="s">
        <v>40</v>
      </c>
      <c r="O2444" s="1">
        <v>43.5</v>
      </c>
      <c r="P2444" s="35">
        <f t="shared" si="115"/>
        <v>0.435</v>
      </c>
      <c r="Q2444" s="1">
        <f t="shared" si="114"/>
        <v>0.13846480048994894</v>
      </c>
      <c r="R2444" s="1">
        <v>3.3</v>
      </c>
      <c r="S2444" s="1">
        <v>0.6</v>
      </c>
      <c r="T2444" s="1">
        <f t="shared" si="116"/>
        <v>1.5058047053281948E-2</v>
      </c>
      <c r="U2444" s="1">
        <v>0</v>
      </c>
      <c r="V2444" s="1">
        <v>4</v>
      </c>
      <c r="W2444" s="1"/>
      <c r="X2444" s="1"/>
      <c r="Y2444" s="1"/>
      <c r="Z2444" s="1"/>
      <c r="AA2444" s="1"/>
      <c r="AB2444" s="1"/>
      <c r="AC2444" s="1" t="s">
        <v>41</v>
      </c>
      <c r="AD2444" s="1" t="s">
        <v>87</v>
      </c>
      <c r="AE2444" s="1" t="s">
        <v>40</v>
      </c>
      <c r="AF2444" s="3">
        <v>4757230.6277999999</v>
      </c>
      <c r="AG2444" s="3">
        <v>2631532.1113999998</v>
      </c>
      <c r="AH2444" s="3">
        <v>-75.213554999999999</v>
      </c>
      <c r="AI2444" s="3">
        <v>9.7079340009999999</v>
      </c>
    </row>
    <row r="2445" spans="1:35" ht="15.75" hidden="1" customHeight="1" x14ac:dyDescent="0.25">
      <c r="A2445" s="1" t="s">
        <v>144</v>
      </c>
      <c r="B2445" s="1" t="s">
        <v>150</v>
      </c>
      <c r="C2445" s="1" t="s">
        <v>151</v>
      </c>
      <c r="D2445" s="1">
        <v>48</v>
      </c>
      <c r="E2445" s="1">
        <v>103</v>
      </c>
      <c r="F2445" s="1" t="s">
        <v>115</v>
      </c>
      <c r="G2445" s="2">
        <v>45816</v>
      </c>
      <c r="H2445" s="1" t="s">
        <v>49</v>
      </c>
      <c r="I2445" s="1" t="s">
        <v>50</v>
      </c>
      <c r="J2445" s="1" t="s">
        <v>148</v>
      </c>
      <c r="K2445" s="1">
        <v>1</v>
      </c>
      <c r="L2445" s="1">
        <v>3</v>
      </c>
      <c r="M2445" s="1" t="s">
        <v>39</v>
      </c>
      <c r="N2445" s="1" t="s">
        <v>40</v>
      </c>
      <c r="O2445" s="1">
        <v>48</v>
      </c>
      <c r="P2445" s="35">
        <f t="shared" si="115"/>
        <v>0.48</v>
      </c>
      <c r="Q2445" s="1">
        <f t="shared" si="114"/>
        <v>0.15278874536821951</v>
      </c>
      <c r="R2445" s="1">
        <v>8.5</v>
      </c>
      <c r="S2445" s="1">
        <v>6.5</v>
      </c>
      <c r="T2445" s="1">
        <f t="shared" si="116"/>
        <v>1.8334649444186342E-2</v>
      </c>
      <c r="U2445" s="1">
        <v>9</v>
      </c>
      <c r="V2445" s="1">
        <v>12</v>
      </c>
      <c r="W2445" s="1">
        <v>2</v>
      </c>
      <c r="X2445" s="1">
        <v>0</v>
      </c>
      <c r="Y2445" s="1">
        <v>0</v>
      </c>
      <c r="Z2445" s="1">
        <v>0</v>
      </c>
      <c r="AA2445" s="1">
        <v>0</v>
      </c>
      <c r="AB2445" s="1">
        <v>0</v>
      </c>
      <c r="AC2445" s="1" t="s">
        <v>41</v>
      </c>
      <c r="AD2445" s="1" t="s">
        <v>87</v>
      </c>
      <c r="AE2445" s="1" t="s">
        <v>40</v>
      </c>
      <c r="AF2445" s="3">
        <v>4757226.1118000001</v>
      </c>
      <c r="AG2445" s="3">
        <v>2631529.4863999998</v>
      </c>
      <c r="AH2445" s="3">
        <v>-75.213595999999995</v>
      </c>
      <c r="AI2445" s="3">
        <v>9.70791</v>
      </c>
    </row>
    <row r="2446" spans="1:35" ht="15.75" hidden="1" customHeight="1" x14ac:dyDescent="0.25">
      <c r="A2446" s="1" t="s">
        <v>144</v>
      </c>
      <c r="B2446" s="1" t="s">
        <v>150</v>
      </c>
      <c r="C2446" s="1" t="s">
        <v>151</v>
      </c>
      <c r="D2446" s="1">
        <v>48</v>
      </c>
      <c r="E2446" s="1">
        <v>104</v>
      </c>
      <c r="F2446" s="1" t="s">
        <v>115</v>
      </c>
      <c r="G2446" s="2">
        <v>45816</v>
      </c>
      <c r="H2446" s="1" t="s">
        <v>49</v>
      </c>
      <c r="I2446" s="1" t="s">
        <v>50</v>
      </c>
      <c r="J2446" s="1" t="s">
        <v>148</v>
      </c>
      <c r="K2446" s="1">
        <v>1</v>
      </c>
      <c r="L2446" s="1">
        <v>4</v>
      </c>
      <c r="M2446" s="1" t="s">
        <v>39</v>
      </c>
      <c r="N2446" s="1" t="s">
        <v>40</v>
      </c>
      <c r="O2446" s="1">
        <v>61.1</v>
      </c>
      <c r="P2446" s="35">
        <f t="shared" si="115"/>
        <v>0.61099999999999999</v>
      </c>
      <c r="Q2446" s="1">
        <f t="shared" si="114"/>
        <v>0.1944873404582961</v>
      </c>
      <c r="R2446" s="1">
        <v>11.5</v>
      </c>
      <c r="S2446" s="1">
        <v>9.1999999999999993</v>
      </c>
      <c r="T2446" s="1">
        <f t="shared" si="116"/>
        <v>2.9707941255004731E-2</v>
      </c>
      <c r="U2446" s="1">
        <v>10</v>
      </c>
      <c r="V2446" s="1">
        <v>13</v>
      </c>
      <c r="W2446" s="1">
        <v>3</v>
      </c>
      <c r="X2446" s="1">
        <v>0</v>
      </c>
      <c r="Y2446" s="1">
        <v>0</v>
      </c>
      <c r="Z2446" s="1">
        <v>0</v>
      </c>
      <c r="AA2446" s="1">
        <v>0</v>
      </c>
      <c r="AB2446" s="1">
        <v>0</v>
      </c>
      <c r="AC2446" s="1" t="s">
        <v>41</v>
      </c>
      <c r="AD2446" s="1" t="s">
        <v>87</v>
      </c>
      <c r="AE2446" s="1" t="s">
        <v>40</v>
      </c>
      <c r="AF2446" s="3">
        <v>4757227.409</v>
      </c>
      <c r="AG2446" s="3">
        <v>2631526.4917000001</v>
      </c>
      <c r="AH2446" s="3">
        <v>-75.213583999999997</v>
      </c>
      <c r="AI2446" s="3">
        <v>9.7078830000000007</v>
      </c>
    </row>
    <row r="2447" spans="1:35" ht="15.75" hidden="1" customHeight="1" x14ac:dyDescent="0.25">
      <c r="A2447" s="1" t="s">
        <v>144</v>
      </c>
      <c r="B2447" s="1" t="s">
        <v>150</v>
      </c>
      <c r="C2447" s="1" t="s">
        <v>151</v>
      </c>
      <c r="D2447" s="1">
        <v>48</v>
      </c>
      <c r="E2447" s="1">
        <v>105</v>
      </c>
      <c r="F2447" s="1" t="s">
        <v>115</v>
      </c>
      <c r="G2447" s="2">
        <v>45816</v>
      </c>
      <c r="H2447" s="1" t="s">
        <v>49</v>
      </c>
      <c r="I2447" s="1" t="s">
        <v>50</v>
      </c>
      <c r="J2447" s="1" t="s">
        <v>148</v>
      </c>
      <c r="K2447" s="1">
        <v>1</v>
      </c>
      <c r="L2447" s="1">
        <v>5</v>
      </c>
      <c r="M2447" s="1" t="s">
        <v>39</v>
      </c>
      <c r="N2447" s="1" t="s">
        <v>40</v>
      </c>
      <c r="O2447" s="1">
        <v>50.5</v>
      </c>
      <c r="P2447" s="35">
        <f t="shared" si="115"/>
        <v>0.505</v>
      </c>
      <c r="Q2447" s="1">
        <f t="shared" si="114"/>
        <v>0.16074649252281431</v>
      </c>
      <c r="R2447" s="1">
        <v>8.5</v>
      </c>
      <c r="S2447" s="1">
        <v>6.2</v>
      </c>
      <c r="T2447" s="1">
        <f t="shared" si="116"/>
        <v>2.0294244681005307E-2</v>
      </c>
      <c r="U2447" s="1">
        <v>7</v>
      </c>
      <c r="V2447" s="1">
        <v>10</v>
      </c>
      <c r="W2447" s="1">
        <v>3</v>
      </c>
      <c r="X2447" s="1">
        <v>0</v>
      </c>
      <c r="Y2447" s="1">
        <v>0</v>
      </c>
      <c r="Z2447" s="1">
        <v>0</v>
      </c>
      <c r="AA2447" s="1">
        <v>0</v>
      </c>
      <c r="AB2447" s="1">
        <v>1</v>
      </c>
      <c r="AC2447" s="1" t="s">
        <v>41</v>
      </c>
      <c r="AD2447" s="1" t="s">
        <v>87</v>
      </c>
      <c r="AE2447" s="1" t="s">
        <v>40</v>
      </c>
      <c r="AF2447" s="3">
        <v>4757225.6447999999</v>
      </c>
      <c r="AG2447" s="3">
        <v>2631525.176</v>
      </c>
      <c r="AH2447" s="3">
        <v>-75.2136</v>
      </c>
      <c r="AI2447" s="3">
        <v>9.7078710000000008</v>
      </c>
    </row>
    <row r="2448" spans="1:35" ht="15.75" hidden="1" customHeight="1" x14ac:dyDescent="0.25">
      <c r="A2448" s="1" t="s">
        <v>144</v>
      </c>
      <c r="B2448" s="1" t="s">
        <v>150</v>
      </c>
      <c r="C2448" s="1" t="s">
        <v>151</v>
      </c>
      <c r="D2448" s="1">
        <v>48</v>
      </c>
      <c r="E2448" s="1">
        <v>106</v>
      </c>
      <c r="F2448" s="1" t="s">
        <v>115</v>
      </c>
      <c r="G2448" s="2">
        <v>45816</v>
      </c>
      <c r="H2448" s="1" t="s">
        <v>49</v>
      </c>
      <c r="I2448" s="1" t="s">
        <v>50</v>
      </c>
      <c r="J2448" s="1" t="s">
        <v>148</v>
      </c>
      <c r="K2448" s="1">
        <v>1</v>
      </c>
      <c r="L2448" s="1">
        <v>6</v>
      </c>
      <c r="M2448" s="1" t="s">
        <v>54</v>
      </c>
      <c r="N2448" s="1" t="s">
        <v>40</v>
      </c>
      <c r="O2448" s="1">
        <v>49.7</v>
      </c>
      <c r="P2448" s="35">
        <f t="shared" si="115"/>
        <v>0.49700000000000005</v>
      </c>
      <c r="Q2448" s="1">
        <f t="shared" si="114"/>
        <v>0.158200013433344</v>
      </c>
      <c r="R2448" s="1">
        <v>5.4</v>
      </c>
      <c r="S2448" s="1">
        <v>2.8</v>
      </c>
      <c r="T2448" s="1">
        <f t="shared" si="116"/>
        <v>1.9656351669092995E-2</v>
      </c>
      <c r="U2448" s="1">
        <v>4</v>
      </c>
      <c r="V2448" s="1">
        <v>7</v>
      </c>
      <c r="W2448" s="1"/>
      <c r="X2448" s="1"/>
      <c r="Y2448" s="1"/>
      <c r="Z2448" s="1"/>
      <c r="AA2448" s="1"/>
      <c r="AB2448" s="1"/>
      <c r="AC2448" s="1" t="s">
        <v>41</v>
      </c>
      <c r="AD2448" s="1" t="s">
        <v>87</v>
      </c>
      <c r="AE2448" s="1" t="s">
        <v>40</v>
      </c>
      <c r="AF2448" s="3">
        <v>4757224.4270000001</v>
      </c>
      <c r="AG2448" s="3">
        <v>2631523.5249000001</v>
      </c>
      <c r="AH2448" s="3">
        <v>-75.213611</v>
      </c>
      <c r="AI2448" s="3">
        <v>9.7078559999999996</v>
      </c>
    </row>
    <row r="2449" spans="1:35" ht="15.75" hidden="1" customHeight="1" x14ac:dyDescent="0.25">
      <c r="A2449" s="1" t="s">
        <v>144</v>
      </c>
      <c r="B2449" s="1" t="s">
        <v>150</v>
      </c>
      <c r="C2449" s="1" t="s">
        <v>151</v>
      </c>
      <c r="D2449" s="1">
        <v>48</v>
      </c>
      <c r="E2449" s="1">
        <v>107</v>
      </c>
      <c r="F2449" s="1" t="s">
        <v>115</v>
      </c>
      <c r="G2449" s="2">
        <v>45816</v>
      </c>
      <c r="H2449" s="1" t="s">
        <v>49</v>
      </c>
      <c r="I2449" s="1" t="s">
        <v>50</v>
      </c>
      <c r="J2449" s="1" t="s">
        <v>148</v>
      </c>
      <c r="K2449" s="1">
        <v>1</v>
      </c>
      <c r="L2449" s="1">
        <v>7</v>
      </c>
      <c r="M2449" s="1" t="s">
        <v>43</v>
      </c>
      <c r="N2449" s="1" t="s">
        <v>40</v>
      </c>
      <c r="O2449" s="1">
        <v>52.3</v>
      </c>
      <c r="P2449" s="35">
        <f t="shared" si="115"/>
        <v>0.52300000000000002</v>
      </c>
      <c r="Q2449" s="1">
        <f t="shared" si="114"/>
        <v>0.16647607047412252</v>
      </c>
      <c r="R2449" s="1">
        <v>7</v>
      </c>
      <c r="S2449" s="1">
        <v>4.5999999999999996</v>
      </c>
      <c r="T2449" s="1">
        <f t="shared" si="116"/>
        <v>2.1766746214491522E-2</v>
      </c>
      <c r="U2449" s="1">
        <v>7</v>
      </c>
      <c r="V2449" s="1">
        <v>10</v>
      </c>
      <c r="W2449" s="1">
        <v>0</v>
      </c>
      <c r="X2449" s="1">
        <v>0</v>
      </c>
      <c r="Y2449" s="1">
        <v>0</v>
      </c>
      <c r="Z2449" s="1">
        <v>0</v>
      </c>
      <c r="AA2449" s="1">
        <v>0</v>
      </c>
      <c r="AB2449" s="1">
        <v>0</v>
      </c>
      <c r="AC2449" s="1" t="s">
        <v>41</v>
      </c>
      <c r="AD2449" s="1" t="s">
        <v>87</v>
      </c>
      <c r="AE2449" s="1" t="s">
        <v>40</v>
      </c>
      <c r="AF2449" s="3">
        <v>4757225.8432999998</v>
      </c>
      <c r="AG2449" s="3">
        <v>2631521.9673000001</v>
      </c>
      <c r="AH2449" s="3">
        <v>-75.213598000000005</v>
      </c>
      <c r="AI2449" s="3">
        <v>9.7078419999999994</v>
      </c>
    </row>
    <row r="2450" spans="1:35" ht="15.75" hidden="1" customHeight="1" x14ac:dyDescent="0.25">
      <c r="A2450" s="1" t="s">
        <v>144</v>
      </c>
      <c r="B2450" s="1" t="s">
        <v>150</v>
      </c>
      <c r="C2450" s="1" t="s">
        <v>151</v>
      </c>
      <c r="D2450" s="1">
        <v>48</v>
      </c>
      <c r="E2450" s="1">
        <v>108</v>
      </c>
      <c r="F2450" s="1" t="s">
        <v>115</v>
      </c>
      <c r="G2450" s="2">
        <v>45816</v>
      </c>
      <c r="H2450" s="1" t="s">
        <v>49</v>
      </c>
      <c r="I2450" s="1" t="s">
        <v>50</v>
      </c>
      <c r="J2450" s="1" t="s">
        <v>148</v>
      </c>
      <c r="K2450" s="1">
        <v>1</v>
      </c>
      <c r="L2450" s="1">
        <v>8</v>
      </c>
      <c r="M2450" s="1" t="s">
        <v>39</v>
      </c>
      <c r="N2450" s="1" t="s">
        <v>40</v>
      </c>
      <c r="O2450" s="1">
        <v>56.5</v>
      </c>
      <c r="P2450" s="35">
        <f t="shared" si="115"/>
        <v>0.56499999999999995</v>
      </c>
      <c r="Q2450" s="1">
        <f t="shared" si="114"/>
        <v>0.17984508569384172</v>
      </c>
      <c r="R2450" s="1">
        <v>8.6</v>
      </c>
      <c r="S2450" s="1">
        <v>6</v>
      </c>
      <c r="T2450" s="1">
        <f t="shared" si="116"/>
        <v>2.5403118354255141E-2</v>
      </c>
      <c r="U2450" s="1">
        <v>8</v>
      </c>
      <c r="V2450" s="1">
        <v>11</v>
      </c>
      <c r="W2450" s="1">
        <v>1</v>
      </c>
      <c r="X2450" s="1">
        <v>0</v>
      </c>
      <c r="Y2450" s="1">
        <v>0</v>
      </c>
      <c r="Z2450" s="1">
        <v>0</v>
      </c>
      <c r="AA2450" s="1">
        <v>0</v>
      </c>
      <c r="AB2450" s="1">
        <v>0</v>
      </c>
      <c r="AC2450" s="1" t="s">
        <v>41</v>
      </c>
      <c r="AD2450" s="1" t="s">
        <v>87</v>
      </c>
      <c r="AE2450" s="1" t="s">
        <v>40</v>
      </c>
      <c r="AF2450" s="3">
        <v>4757225.2904000003</v>
      </c>
      <c r="AG2450" s="3">
        <v>2631521.3073</v>
      </c>
      <c r="AH2450" s="3">
        <v>-75.213603000000006</v>
      </c>
      <c r="AI2450" s="3">
        <v>9.7078360000000004</v>
      </c>
    </row>
    <row r="2451" spans="1:35" ht="15.75" hidden="1" customHeight="1" x14ac:dyDescent="0.25">
      <c r="A2451" s="1" t="s">
        <v>144</v>
      </c>
      <c r="B2451" s="1" t="s">
        <v>150</v>
      </c>
      <c r="C2451" s="1" t="s">
        <v>151</v>
      </c>
      <c r="D2451" s="1">
        <v>48</v>
      </c>
      <c r="E2451" s="1">
        <v>109</v>
      </c>
      <c r="F2451" s="1" t="s">
        <v>115</v>
      </c>
      <c r="G2451" s="2">
        <v>45816</v>
      </c>
      <c r="H2451" s="1" t="s">
        <v>49</v>
      </c>
      <c r="I2451" s="1" t="s">
        <v>50</v>
      </c>
      <c r="J2451" s="1" t="s">
        <v>148</v>
      </c>
      <c r="K2451" s="1">
        <v>1</v>
      </c>
      <c r="L2451" s="1">
        <v>9</v>
      </c>
      <c r="M2451" s="1" t="s">
        <v>39</v>
      </c>
      <c r="N2451" s="1" t="s">
        <v>40</v>
      </c>
      <c r="O2451" s="1">
        <v>48.1</v>
      </c>
      <c r="P2451" s="35">
        <f t="shared" si="115"/>
        <v>0.48100000000000004</v>
      </c>
      <c r="Q2451" s="1">
        <f t="shared" si="114"/>
        <v>0.15310705525440332</v>
      </c>
      <c r="R2451" s="1">
        <v>8</v>
      </c>
      <c r="S2451" s="1">
        <v>5.6</v>
      </c>
      <c r="T2451" s="1">
        <f t="shared" si="116"/>
        <v>1.8411123394342001E-2</v>
      </c>
      <c r="U2451" s="1">
        <v>8</v>
      </c>
      <c r="V2451" s="1">
        <v>11</v>
      </c>
      <c r="W2451" s="1">
        <v>0</v>
      </c>
      <c r="X2451" s="1">
        <v>0</v>
      </c>
      <c r="Y2451" s="1">
        <v>0</v>
      </c>
      <c r="Z2451" s="1">
        <v>0</v>
      </c>
      <c r="AA2451" s="1">
        <v>0</v>
      </c>
      <c r="AB2451" s="1">
        <v>0</v>
      </c>
      <c r="AC2451" s="1" t="s">
        <v>41</v>
      </c>
      <c r="AD2451" s="1" t="s">
        <v>87</v>
      </c>
      <c r="AE2451" s="1" t="s">
        <v>40</v>
      </c>
      <c r="AF2451" s="3">
        <v>4757222.7911999999</v>
      </c>
      <c r="AG2451" s="3">
        <v>2631525.0839999998</v>
      </c>
      <c r="AH2451" s="3">
        <v>-75.213626000000005</v>
      </c>
      <c r="AI2451" s="3">
        <v>9.7078699999999998</v>
      </c>
    </row>
    <row r="2452" spans="1:35" ht="15.75" hidden="1" customHeight="1" x14ac:dyDescent="0.25">
      <c r="A2452" s="1" t="s">
        <v>144</v>
      </c>
      <c r="B2452" s="1" t="s">
        <v>150</v>
      </c>
      <c r="C2452" s="1" t="s">
        <v>151</v>
      </c>
      <c r="D2452" s="1">
        <v>48</v>
      </c>
      <c r="E2452" s="1">
        <v>110</v>
      </c>
      <c r="F2452" s="1" t="s">
        <v>115</v>
      </c>
      <c r="G2452" s="2">
        <v>45816</v>
      </c>
      <c r="H2452" s="1" t="s">
        <v>49</v>
      </c>
      <c r="I2452" s="1" t="s">
        <v>50</v>
      </c>
      <c r="J2452" s="1" t="s">
        <v>148</v>
      </c>
      <c r="K2452" s="1">
        <v>1</v>
      </c>
      <c r="L2452" s="1">
        <v>10</v>
      </c>
      <c r="M2452" s="1" t="s">
        <v>52</v>
      </c>
      <c r="N2452" s="1" t="s">
        <v>40</v>
      </c>
      <c r="O2452" s="1">
        <v>51</v>
      </c>
      <c r="P2452" s="35">
        <f t="shared" si="115"/>
        <v>0.51</v>
      </c>
      <c r="Q2452" s="1">
        <f t="shared" si="114"/>
        <v>0.16233804195373325</v>
      </c>
      <c r="R2452" s="1">
        <v>2.5</v>
      </c>
      <c r="S2452" s="1">
        <v>0.4</v>
      </c>
      <c r="T2452" s="1">
        <f t="shared" si="116"/>
        <v>2.0698100349100988E-2</v>
      </c>
      <c r="U2452" s="1">
        <v>3</v>
      </c>
      <c r="V2452" s="1">
        <v>6</v>
      </c>
      <c r="W2452" s="1"/>
      <c r="X2452" s="1"/>
      <c r="Y2452" s="1"/>
      <c r="Z2452" s="1"/>
      <c r="AA2452" s="1"/>
      <c r="AB2452" s="1"/>
      <c r="AC2452" s="1" t="s">
        <v>41</v>
      </c>
      <c r="AD2452" s="1" t="s">
        <v>87</v>
      </c>
      <c r="AE2452" s="1" t="s">
        <v>40</v>
      </c>
      <c r="AF2452" s="3">
        <v>4757224.3605000004</v>
      </c>
      <c r="AG2452" s="3">
        <v>2631530.1614000001</v>
      </c>
      <c r="AH2452" s="3">
        <v>-75.213611999999998</v>
      </c>
      <c r="AI2452" s="3">
        <v>9.7079160000000009</v>
      </c>
    </row>
    <row r="2453" spans="1:35" ht="15.75" hidden="1" customHeight="1" x14ac:dyDescent="0.25">
      <c r="A2453" s="1" t="s">
        <v>144</v>
      </c>
      <c r="B2453" s="1" t="s">
        <v>150</v>
      </c>
      <c r="C2453" s="1" t="s">
        <v>151</v>
      </c>
      <c r="D2453" s="1">
        <v>48</v>
      </c>
      <c r="E2453" s="1">
        <v>111</v>
      </c>
      <c r="F2453" s="1" t="s">
        <v>115</v>
      </c>
      <c r="G2453" s="2">
        <v>45816</v>
      </c>
      <c r="H2453" s="1" t="s">
        <v>49</v>
      </c>
      <c r="I2453" s="1" t="s">
        <v>50</v>
      </c>
      <c r="J2453" s="1" t="s">
        <v>148</v>
      </c>
      <c r="K2453" s="1">
        <v>1</v>
      </c>
      <c r="L2453" s="1">
        <v>11</v>
      </c>
      <c r="M2453" s="1" t="s">
        <v>52</v>
      </c>
      <c r="N2453" s="1" t="s">
        <v>40</v>
      </c>
      <c r="O2453" s="1">
        <v>40</v>
      </c>
      <c r="P2453" s="35">
        <f t="shared" si="115"/>
        <v>0.4</v>
      </c>
      <c r="Q2453" s="1">
        <f t="shared" si="114"/>
        <v>0.12732395447351627</v>
      </c>
      <c r="R2453" s="1">
        <v>3.2</v>
      </c>
      <c r="S2453" s="1">
        <v>0.3</v>
      </c>
      <c r="T2453" s="1">
        <f t="shared" si="116"/>
        <v>1.2732395447351627E-2</v>
      </c>
      <c r="U2453" s="1">
        <v>0</v>
      </c>
      <c r="V2453" s="1">
        <v>4</v>
      </c>
      <c r="W2453" s="1"/>
      <c r="X2453" s="1"/>
      <c r="Y2453" s="1"/>
      <c r="Z2453" s="1"/>
      <c r="AA2453" s="1"/>
      <c r="AB2453" s="1"/>
      <c r="AC2453" s="1" t="s">
        <v>41</v>
      </c>
      <c r="AD2453" s="1" t="s">
        <v>87</v>
      </c>
      <c r="AE2453" s="1" t="s">
        <v>40</v>
      </c>
      <c r="AF2453" s="3">
        <v>4757219.1731000002</v>
      </c>
      <c r="AG2453" s="3">
        <v>2631525.5499999998</v>
      </c>
      <c r="AH2453" s="3">
        <v>-75.213659000000007</v>
      </c>
      <c r="AI2453" s="3">
        <v>9.7078740000000003</v>
      </c>
    </row>
    <row r="2454" spans="1:35" ht="15.75" hidden="1" customHeight="1" x14ac:dyDescent="0.25">
      <c r="A2454" s="1" t="s">
        <v>144</v>
      </c>
      <c r="B2454" s="1" t="s">
        <v>150</v>
      </c>
      <c r="C2454" s="1" t="s">
        <v>151</v>
      </c>
      <c r="D2454" s="1">
        <v>48</v>
      </c>
      <c r="E2454" s="1">
        <v>112</v>
      </c>
      <c r="F2454" s="1" t="s">
        <v>115</v>
      </c>
      <c r="G2454" s="2">
        <v>45816</v>
      </c>
      <c r="H2454" s="1" t="s">
        <v>49</v>
      </c>
      <c r="I2454" s="1" t="s">
        <v>50</v>
      </c>
      <c r="J2454" s="1" t="s">
        <v>148</v>
      </c>
      <c r="K2454" s="1">
        <v>1</v>
      </c>
      <c r="L2454" s="1">
        <v>12</v>
      </c>
      <c r="M2454" s="1" t="s">
        <v>52</v>
      </c>
      <c r="N2454" s="1" t="s">
        <v>40</v>
      </c>
      <c r="O2454" s="1">
        <v>53</v>
      </c>
      <c r="P2454" s="35">
        <f t="shared" si="115"/>
        <v>0.53</v>
      </c>
      <c r="Q2454" s="1">
        <f t="shared" si="114"/>
        <v>0.16870423967740908</v>
      </c>
      <c r="R2454" s="1">
        <v>3.6</v>
      </c>
      <c r="S2454" s="1">
        <v>0.45</v>
      </c>
      <c r="T2454" s="1">
        <f t="shared" si="116"/>
        <v>2.2353311757256702E-2</v>
      </c>
      <c r="U2454" s="1">
        <v>0</v>
      </c>
      <c r="V2454" s="1">
        <v>3</v>
      </c>
      <c r="W2454" s="1"/>
      <c r="X2454" s="1"/>
      <c r="Y2454" s="1"/>
      <c r="Z2454" s="1"/>
      <c r="AA2454" s="1"/>
      <c r="AB2454" s="1"/>
      <c r="AC2454" s="1" t="s">
        <v>41</v>
      </c>
      <c r="AD2454" s="1" t="s">
        <v>87</v>
      </c>
      <c r="AE2454" s="1" t="s">
        <v>40</v>
      </c>
      <c r="AF2454" s="3">
        <v>4757222.3673999999</v>
      </c>
      <c r="AG2454" s="3">
        <v>2631527.4093999998</v>
      </c>
      <c r="AH2454" s="3">
        <v>-75.213629999999995</v>
      </c>
      <c r="AI2454" s="3">
        <v>9.7078910010000001</v>
      </c>
    </row>
    <row r="2455" spans="1:35" ht="15.75" hidden="1" customHeight="1" x14ac:dyDescent="0.25">
      <c r="A2455" s="1" t="s">
        <v>144</v>
      </c>
      <c r="B2455" s="1" t="s">
        <v>150</v>
      </c>
      <c r="C2455" s="1" t="s">
        <v>151</v>
      </c>
      <c r="D2455" s="1">
        <v>48</v>
      </c>
      <c r="E2455" s="1">
        <v>113</v>
      </c>
      <c r="F2455" s="1" t="s">
        <v>115</v>
      </c>
      <c r="G2455" s="2">
        <v>45816</v>
      </c>
      <c r="H2455" s="1" t="s">
        <v>49</v>
      </c>
      <c r="I2455" s="1" t="s">
        <v>50</v>
      </c>
      <c r="J2455" s="1" t="s">
        <v>148</v>
      </c>
      <c r="K2455" s="1">
        <v>1</v>
      </c>
      <c r="L2455" s="1">
        <v>13</v>
      </c>
      <c r="M2455" s="1" t="s">
        <v>39</v>
      </c>
      <c r="N2455" s="1" t="s">
        <v>40</v>
      </c>
      <c r="O2455" s="1">
        <v>58.5</v>
      </c>
      <c r="P2455" s="35">
        <f t="shared" si="115"/>
        <v>0.58499999999999996</v>
      </c>
      <c r="Q2455" s="1">
        <f t="shared" si="114"/>
        <v>0.18621128341751753</v>
      </c>
      <c r="R2455" s="1">
        <v>10.8</v>
      </c>
      <c r="S2455" s="1">
        <v>8.5</v>
      </c>
      <c r="T2455" s="1">
        <f t="shared" si="116"/>
        <v>2.7233400199811936E-2</v>
      </c>
      <c r="U2455" s="1">
        <v>8</v>
      </c>
      <c r="V2455" s="1">
        <v>11</v>
      </c>
      <c r="W2455" s="1">
        <v>4</v>
      </c>
      <c r="X2455" s="1">
        <v>0</v>
      </c>
      <c r="Y2455" s="1">
        <v>0</v>
      </c>
      <c r="Z2455" s="1">
        <v>0</v>
      </c>
      <c r="AA2455" s="1">
        <v>0</v>
      </c>
      <c r="AB2455" s="1">
        <v>0</v>
      </c>
      <c r="AC2455" s="1" t="s">
        <v>41</v>
      </c>
      <c r="AD2455" s="1" t="s">
        <v>87</v>
      </c>
      <c r="AE2455" s="1" t="s">
        <v>40</v>
      </c>
      <c r="AF2455" s="3">
        <v>4757224.1460999995</v>
      </c>
      <c r="AG2455" s="3">
        <v>2631530.9369999999</v>
      </c>
      <c r="AH2455" s="3">
        <v>-75.213614000000007</v>
      </c>
      <c r="AI2455" s="3">
        <v>9.7079229999999992</v>
      </c>
    </row>
    <row r="2456" spans="1:35" ht="15.75" hidden="1" customHeight="1" x14ac:dyDescent="0.25">
      <c r="A2456" s="1" t="s">
        <v>144</v>
      </c>
      <c r="B2456" s="1" t="s">
        <v>150</v>
      </c>
      <c r="C2456" s="1" t="s">
        <v>151</v>
      </c>
      <c r="D2456" s="1">
        <v>48</v>
      </c>
      <c r="E2456" s="1">
        <v>114</v>
      </c>
      <c r="F2456" s="1" t="s">
        <v>115</v>
      </c>
      <c r="G2456" s="2">
        <v>45816</v>
      </c>
      <c r="H2456" s="1" t="s">
        <v>49</v>
      </c>
      <c r="I2456" s="1" t="s">
        <v>50</v>
      </c>
      <c r="J2456" s="1" t="s">
        <v>148</v>
      </c>
      <c r="K2456" s="1">
        <v>1</v>
      </c>
      <c r="L2456" s="1">
        <v>14</v>
      </c>
      <c r="M2456" s="1" t="s">
        <v>56</v>
      </c>
      <c r="N2456" s="1" t="s">
        <v>40</v>
      </c>
      <c r="O2456" s="1">
        <v>50</v>
      </c>
      <c r="P2456" s="35">
        <f t="shared" si="115"/>
        <v>0.5</v>
      </c>
      <c r="Q2456" s="1">
        <f t="shared" si="114"/>
        <v>0.15915494309189535</v>
      </c>
      <c r="R2456" s="1">
        <v>3.8</v>
      </c>
      <c r="S2456" s="1">
        <v>0.55000000000000004</v>
      </c>
      <c r="T2456" s="1">
        <f t="shared" si="116"/>
        <v>1.9894367886486918E-2</v>
      </c>
      <c r="U2456" s="1">
        <v>2</v>
      </c>
      <c r="V2456" s="1">
        <v>5</v>
      </c>
      <c r="W2456" s="1"/>
      <c r="X2456" s="1"/>
      <c r="Y2456" s="1"/>
      <c r="Z2456" s="1"/>
      <c r="AA2456" s="1"/>
      <c r="AB2456" s="1"/>
      <c r="AC2456" s="1" t="s">
        <v>41</v>
      </c>
      <c r="AD2456" s="1" t="s">
        <v>87</v>
      </c>
      <c r="AE2456" s="1" t="s">
        <v>40</v>
      </c>
      <c r="AF2456" s="3">
        <v>4757218.9724000003</v>
      </c>
      <c r="AG2456" s="3">
        <v>2631528.4268999998</v>
      </c>
      <c r="AH2456" s="3">
        <v>-75.213661000000002</v>
      </c>
      <c r="AI2456" s="3">
        <v>9.7079000000000004</v>
      </c>
    </row>
    <row r="2457" spans="1:35" ht="15.75" hidden="1" customHeight="1" x14ac:dyDescent="0.25">
      <c r="A2457" s="1" t="s">
        <v>144</v>
      </c>
      <c r="B2457" s="1" t="s">
        <v>150</v>
      </c>
      <c r="C2457" s="1" t="s">
        <v>151</v>
      </c>
      <c r="D2457" s="1">
        <v>48</v>
      </c>
      <c r="E2457" s="1">
        <v>115</v>
      </c>
      <c r="F2457" s="1" t="s">
        <v>115</v>
      </c>
      <c r="G2457" s="2">
        <v>45816</v>
      </c>
      <c r="H2457" s="1" t="s">
        <v>49</v>
      </c>
      <c r="I2457" s="1" t="s">
        <v>50</v>
      </c>
      <c r="J2457" s="1" t="s">
        <v>148</v>
      </c>
      <c r="K2457" s="1">
        <v>1</v>
      </c>
      <c r="L2457" s="1">
        <v>15</v>
      </c>
      <c r="M2457" s="1" t="s">
        <v>52</v>
      </c>
      <c r="N2457" s="1" t="s">
        <v>40</v>
      </c>
      <c r="O2457" s="1">
        <v>56</v>
      </c>
      <c r="P2457" s="35">
        <f t="shared" si="115"/>
        <v>0.56000000000000005</v>
      </c>
      <c r="Q2457" s="1">
        <f t="shared" si="114"/>
        <v>0.17825353626292281</v>
      </c>
      <c r="R2457" s="1">
        <v>3.8</v>
      </c>
      <c r="S2457" s="1">
        <v>0.4</v>
      </c>
      <c r="T2457" s="1">
        <f t="shared" si="116"/>
        <v>2.4955495076809196E-2</v>
      </c>
      <c r="U2457" s="1">
        <v>0</v>
      </c>
      <c r="V2457" s="1">
        <v>3</v>
      </c>
      <c r="W2457" s="1"/>
      <c r="X2457" s="1"/>
      <c r="Y2457" s="1"/>
      <c r="Z2457" s="1"/>
      <c r="AA2457" s="1"/>
      <c r="AB2457" s="1"/>
      <c r="AC2457" s="1" t="s">
        <v>41</v>
      </c>
      <c r="AD2457" s="1" t="s">
        <v>87</v>
      </c>
      <c r="AE2457" s="1" t="s">
        <v>40</v>
      </c>
      <c r="AF2457" s="3">
        <v>4757222.1442999998</v>
      </c>
      <c r="AG2457" s="3">
        <v>2631526.8577999999</v>
      </c>
      <c r="AH2457" s="3">
        <v>-75.213632000000004</v>
      </c>
      <c r="AI2457" s="3">
        <v>9.7078860000000002</v>
      </c>
    </row>
    <row r="2458" spans="1:35" ht="15.75" hidden="1" customHeight="1" x14ac:dyDescent="0.25">
      <c r="A2458" s="1" t="s">
        <v>144</v>
      </c>
      <c r="B2458" s="1" t="s">
        <v>150</v>
      </c>
      <c r="C2458" s="1" t="s">
        <v>151</v>
      </c>
      <c r="D2458" s="1">
        <v>48</v>
      </c>
      <c r="E2458" s="1" t="s">
        <v>40</v>
      </c>
      <c r="F2458" s="1" t="s">
        <v>115</v>
      </c>
      <c r="G2458" s="2">
        <v>45816</v>
      </c>
      <c r="H2458" s="1" t="s">
        <v>49</v>
      </c>
      <c r="I2458" s="1" t="s">
        <v>50</v>
      </c>
      <c r="J2458" s="1" t="s">
        <v>148</v>
      </c>
      <c r="K2458" s="1">
        <v>1</v>
      </c>
      <c r="L2458" s="1">
        <v>16</v>
      </c>
      <c r="M2458" s="1" t="s">
        <v>47</v>
      </c>
      <c r="N2458" s="1">
        <v>57</v>
      </c>
      <c r="O2458" s="1" t="s">
        <v>40</v>
      </c>
      <c r="P2458" s="35"/>
      <c r="Q2458" s="1"/>
      <c r="R2458" s="1"/>
      <c r="S2458" s="1" t="s">
        <v>40</v>
      </c>
      <c r="T2458" s="1">
        <f t="shared" si="116"/>
        <v>0</v>
      </c>
      <c r="U2458" s="1" t="s">
        <v>40</v>
      </c>
      <c r="V2458" s="1" t="s">
        <v>40</v>
      </c>
      <c r="W2458" s="1"/>
      <c r="X2458" s="1"/>
      <c r="Y2458" s="1"/>
      <c r="Z2458" s="1"/>
      <c r="AA2458" s="1"/>
      <c r="AB2458" s="1"/>
      <c r="AC2458" s="1" t="s">
        <v>41</v>
      </c>
      <c r="AD2458" s="1" t="s">
        <v>87</v>
      </c>
      <c r="AE2458" s="1" t="s">
        <v>40</v>
      </c>
    </row>
    <row r="2459" spans="1:35" ht="15.75" hidden="1" customHeight="1" x14ac:dyDescent="0.25">
      <c r="A2459" s="1" t="s">
        <v>144</v>
      </c>
      <c r="B2459" s="1" t="s">
        <v>150</v>
      </c>
      <c r="C2459" s="1" t="s">
        <v>151</v>
      </c>
      <c r="D2459" s="1">
        <v>48</v>
      </c>
      <c r="E2459" s="1" t="s">
        <v>40</v>
      </c>
      <c r="F2459" s="1" t="s">
        <v>115</v>
      </c>
      <c r="G2459" s="2">
        <v>45816</v>
      </c>
      <c r="H2459" s="1" t="s">
        <v>49</v>
      </c>
      <c r="I2459" s="1" t="s">
        <v>50</v>
      </c>
      <c r="J2459" s="1" t="s">
        <v>148</v>
      </c>
      <c r="K2459" s="1">
        <v>1</v>
      </c>
      <c r="L2459" s="1">
        <v>17</v>
      </c>
      <c r="M2459" s="1" t="s">
        <v>44</v>
      </c>
      <c r="N2459" s="1">
        <v>18</v>
      </c>
      <c r="O2459" s="1" t="s">
        <v>40</v>
      </c>
      <c r="P2459" s="35"/>
      <c r="Q2459" s="1"/>
      <c r="R2459" s="1"/>
      <c r="S2459" s="1" t="s">
        <v>40</v>
      </c>
      <c r="T2459" s="1">
        <f t="shared" si="116"/>
        <v>0</v>
      </c>
      <c r="U2459" s="1" t="s">
        <v>40</v>
      </c>
      <c r="V2459" s="1" t="s">
        <v>40</v>
      </c>
      <c r="W2459" s="1"/>
      <c r="X2459" s="1"/>
      <c r="Y2459" s="1"/>
      <c r="Z2459" s="1"/>
      <c r="AA2459" s="1"/>
      <c r="AB2459" s="1"/>
      <c r="AC2459" s="1" t="s">
        <v>41</v>
      </c>
      <c r="AD2459" s="1" t="s">
        <v>87</v>
      </c>
      <c r="AE2459" s="1" t="s">
        <v>40</v>
      </c>
    </row>
    <row r="2460" spans="1:35" ht="15.75" hidden="1" customHeight="1" x14ac:dyDescent="0.25">
      <c r="A2460" s="1" t="s">
        <v>144</v>
      </c>
      <c r="B2460" s="1" t="s">
        <v>150</v>
      </c>
      <c r="C2460" s="1" t="s">
        <v>151</v>
      </c>
      <c r="D2460" s="1">
        <v>48</v>
      </c>
      <c r="E2460" s="1" t="s">
        <v>40</v>
      </c>
      <c r="F2460" s="1" t="s">
        <v>115</v>
      </c>
      <c r="G2460" s="2">
        <v>45816</v>
      </c>
      <c r="H2460" s="1" t="s">
        <v>49</v>
      </c>
      <c r="I2460" s="1" t="s">
        <v>50</v>
      </c>
      <c r="J2460" s="1" t="s">
        <v>148</v>
      </c>
      <c r="K2460" s="1">
        <v>1</v>
      </c>
      <c r="L2460" s="1">
        <v>18</v>
      </c>
      <c r="M2460" s="1" t="s">
        <v>46</v>
      </c>
      <c r="N2460" s="1">
        <v>2</v>
      </c>
      <c r="O2460" s="1" t="s">
        <v>40</v>
      </c>
      <c r="P2460" s="35"/>
      <c r="Q2460" s="1"/>
      <c r="R2460" s="1"/>
      <c r="S2460" s="1" t="s">
        <v>40</v>
      </c>
      <c r="T2460" s="1">
        <f t="shared" si="116"/>
        <v>0</v>
      </c>
      <c r="U2460" s="1" t="s">
        <v>40</v>
      </c>
      <c r="V2460" s="1" t="s">
        <v>40</v>
      </c>
      <c r="W2460" s="1"/>
      <c r="X2460" s="1"/>
      <c r="Y2460" s="1"/>
      <c r="Z2460" s="1"/>
      <c r="AA2460" s="1"/>
      <c r="AB2460" s="1"/>
      <c r="AC2460" s="1" t="s">
        <v>41</v>
      </c>
      <c r="AD2460" s="1" t="s">
        <v>87</v>
      </c>
      <c r="AE2460" s="1" t="s">
        <v>40</v>
      </c>
    </row>
    <row r="2461" spans="1:35" ht="15.75" hidden="1" customHeight="1" x14ac:dyDescent="0.25">
      <c r="A2461" s="1" t="s">
        <v>144</v>
      </c>
      <c r="B2461" s="1" t="s">
        <v>150</v>
      </c>
      <c r="C2461" s="1" t="s">
        <v>151</v>
      </c>
      <c r="D2461" s="1">
        <v>48</v>
      </c>
      <c r="E2461" s="1">
        <v>116</v>
      </c>
      <c r="F2461" s="1" t="s">
        <v>115</v>
      </c>
      <c r="G2461" s="2">
        <v>45816</v>
      </c>
      <c r="H2461" s="1" t="s">
        <v>49</v>
      </c>
      <c r="I2461" s="1" t="s">
        <v>50</v>
      </c>
      <c r="J2461" s="1" t="s">
        <v>148</v>
      </c>
      <c r="K2461" s="1">
        <v>1</v>
      </c>
      <c r="L2461" s="1">
        <v>19</v>
      </c>
      <c r="M2461" s="1" t="s">
        <v>39</v>
      </c>
      <c r="N2461" s="1" t="s">
        <v>40</v>
      </c>
      <c r="O2461" s="1">
        <v>53.6</v>
      </c>
      <c r="P2461" s="35">
        <f t="shared" si="115"/>
        <v>0.53600000000000003</v>
      </c>
      <c r="Q2461" s="1">
        <f t="shared" si="114"/>
        <v>0.17061409899451183</v>
      </c>
      <c r="R2461" s="1">
        <v>7.5</v>
      </c>
      <c r="S2461" s="1">
        <v>5.2</v>
      </c>
      <c r="T2461" s="1">
        <f t="shared" si="116"/>
        <v>2.2862289265264586E-2</v>
      </c>
      <c r="U2461" s="1">
        <v>4</v>
      </c>
      <c r="V2461" s="1">
        <v>7</v>
      </c>
      <c r="W2461" s="1">
        <v>0</v>
      </c>
      <c r="X2461" s="1">
        <v>0</v>
      </c>
      <c r="Y2461" s="1">
        <v>0</v>
      </c>
      <c r="Z2461" s="1">
        <v>0</v>
      </c>
      <c r="AA2461" s="1">
        <v>0</v>
      </c>
      <c r="AB2461" s="1">
        <v>0</v>
      </c>
      <c r="AC2461" s="1" t="s">
        <v>41</v>
      </c>
      <c r="AD2461" s="1" t="s">
        <v>87</v>
      </c>
      <c r="AE2461" s="1" t="s">
        <v>40</v>
      </c>
      <c r="AF2461" s="3">
        <v>4757231.6089000003</v>
      </c>
      <c r="AG2461" s="3">
        <v>2631531.1096000001</v>
      </c>
      <c r="AH2461" s="3">
        <v>-75.213545999999994</v>
      </c>
      <c r="AI2461" s="3">
        <v>9.7079250009999996</v>
      </c>
    </row>
    <row r="2462" spans="1:35" ht="15.75" hidden="1" customHeight="1" x14ac:dyDescent="0.25">
      <c r="A2462" s="1" t="s">
        <v>144</v>
      </c>
      <c r="B2462" s="1" t="s">
        <v>150</v>
      </c>
      <c r="C2462" s="1" t="s">
        <v>151</v>
      </c>
      <c r="D2462" s="1">
        <v>48</v>
      </c>
      <c r="E2462" s="1">
        <v>117</v>
      </c>
      <c r="F2462" s="1" t="s">
        <v>115</v>
      </c>
      <c r="G2462" s="2">
        <v>45816</v>
      </c>
      <c r="H2462" s="1" t="s">
        <v>49</v>
      </c>
      <c r="I2462" s="1" t="s">
        <v>50</v>
      </c>
      <c r="J2462" s="1" t="s">
        <v>148</v>
      </c>
      <c r="K2462" s="1">
        <v>2</v>
      </c>
      <c r="L2462" s="1">
        <v>20</v>
      </c>
      <c r="M2462" s="1" t="s">
        <v>39</v>
      </c>
      <c r="N2462" s="1" t="s">
        <v>40</v>
      </c>
      <c r="O2462" s="1">
        <v>45.4</v>
      </c>
      <c r="P2462" s="35">
        <f t="shared" si="115"/>
        <v>0.45399999999999996</v>
      </c>
      <c r="Q2462" s="1">
        <f t="shared" si="114"/>
        <v>0.14451268832744096</v>
      </c>
      <c r="R2462" s="1">
        <v>8.8000000000000007</v>
      </c>
      <c r="S2462" s="1">
        <v>6.2</v>
      </c>
      <c r="T2462" s="1">
        <f t="shared" si="116"/>
        <v>1.6402190125164549E-2</v>
      </c>
      <c r="U2462" s="1">
        <v>8</v>
      </c>
      <c r="V2462" s="1">
        <v>11</v>
      </c>
      <c r="W2462" s="1">
        <v>2</v>
      </c>
      <c r="X2462" s="1">
        <v>0</v>
      </c>
      <c r="Y2462" s="1">
        <v>0</v>
      </c>
      <c r="Z2462" s="1">
        <v>0</v>
      </c>
      <c r="AA2462" s="1">
        <v>0</v>
      </c>
      <c r="AB2462" s="1">
        <v>0</v>
      </c>
      <c r="AC2462" s="1" t="s">
        <v>41</v>
      </c>
      <c r="AD2462" s="1" t="s">
        <v>87</v>
      </c>
      <c r="AE2462" s="1" t="s">
        <v>40</v>
      </c>
      <c r="AF2462" s="3">
        <v>4757234.5505999997</v>
      </c>
      <c r="AG2462" s="3">
        <v>2631527.8829999999</v>
      </c>
      <c r="AH2462" s="3">
        <v>-75.213519000000005</v>
      </c>
      <c r="AI2462" s="3">
        <v>9.7078960009999999</v>
      </c>
    </row>
    <row r="2463" spans="1:35" ht="15.75" hidden="1" customHeight="1" x14ac:dyDescent="0.25">
      <c r="A2463" s="1" t="s">
        <v>144</v>
      </c>
      <c r="B2463" s="1" t="s">
        <v>150</v>
      </c>
      <c r="C2463" s="1" t="s">
        <v>151</v>
      </c>
      <c r="D2463" s="1">
        <v>48</v>
      </c>
      <c r="E2463" s="1">
        <v>118</v>
      </c>
      <c r="F2463" s="1" t="s">
        <v>115</v>
      </c>
      <c r="G2463" s="2">
        <v>45816</v>
      </c>
      <c r="H2463" s="1" t="s">
        <v>49</v>
      </c>
      <c r="I2463" s="1" t="s">
        <v>50</v>
      </c>
      <c r="J2463" s="1" t="s">
        <v>148</v>
      </c>
      <c r="K2463" s="1">
        <v>2</v>
      </c>
      <c r="L2463" s="1">
        <v>21</v>
      </c>
      <c r="M2463" s="1" t="s">
        <v>43</v>
      </c>
      <c r="N2463" s="1" t="s">
        <v>40</v>
      </c>
      <c r="O2463" s="1">
        <v>66</v>
      </c>
      <c r="P2463" s="35">
        <f t="shared" si="115"/>
        <v>0.66</v>
      </c>
      <c r="Q2463" s="1">
        <f t="shared" si="114"/>
        <v>0.21008452488130186</v>
      </c>
      <c r="R2463" s="1">
        <v>7</v>
      </c>
      <c r="S2463" s="1">
        <v>4.7</v>
      </c>
      <c r="T2463" s="1">
        <f t="shared" si="116"/>
        <v>3.466394660541481E-2</v>
      </c>
      <c r="U2463" s="1">
        <v>5</v>
      </c>
      <c r="V2463" s="1">
        <v>8</v>
      </c>
      <c r="W2463" s="1">
        <v>0</v>
      </c>
      <c r="X2463" s="1">
        <v>0</v>
      </c>
      <c r="Y2463" s="1">
        <v>0</v>
      </c>
      <c r="Z2463" s="1">
        <v>0</v>
      </c>
      <c r="AA2463" s="1">
        <v>0</v>
      </c>
      <c r="AB2463" s="1">
        <v>0</v>
      </c>
      <c r="AC2463" s="1" t="s">
        <v>41</v>
      </c>
      <c r="AD2463" s="1" t="s">
        <v>87</v>
      </c>
      <c r="AE2463" s="1" t="s">
        <v>40</v>
      </c>
      <c r="AF2463" s="3">
        <v>4757243.0305000003</v>
      </c>
      <c r="AG2463" s="3">
        <v>2631532.5835000002</v>
      </c>
      <c r="AH2463" s="3">
        <v>-75.213442000000001</v>
      </c>
      <c r="AI2463" s="3">
        <v>9.7079389999999997</v>
      </c>
    </row>
    <row r="2464" spans="1:35" ht="15.75" hidden="1" customHeight="1" x14ac:dyDescent="0.25">
      <c r="A2464" s="1" t="s">
        <v>144</v>
      </c>
      <c r="B2464" s="1" t="s">
        <v>150</v>
      </c>
      <c r="C2464" s="1" t="s">
        <v>151</v>
      </c>
      <c r="D2464" s="1">
        <v>48</v>
      </c>
      <c r="E2464" s="1">
        <v>119</v>
      </c>
      <c r="F2464" s="1" t="s">
        <v>115</v>
      </c>
      <c r="G2464" s="2">
        <v>45816</v>
      </c>
      <c r="H2464" s="1" t="s">
        <v>49</v>
      </c>
      <c r="I2464" s="1" t="s">
        <v>50</v>
      </c>
      <c r="J2464" s="1" t="s">
        <v>148</v>
      </c>
      <c r="K2464" s="1">
        <v>2</v>
      </c>
      <c r="L2464" s="1">
        <v>22</v>
      </c>
      <c r="M2464" s="1" t="s">
        <v>39</v>
      </c>
      <c r="N2464" s="1" t="s">
        <v>40</v>
      </c>
      <c r="O2464" s="1">
        <v>59.4</v>
      </c>
      <c r="P2464" s="35">
        <f t="shared" si="115"/>
        <v>0.59399999999999997</v>
      </c>
      <c r="Q2464" s="1">
        <f t="shared" si="114"/>
        <v>0.18907607239317165</v>
      </c>
      <c r="R2464" s="1">
        <v>9.1999999999999993</v>
      </c>
      <c r="S2464" s="1">
        <v>7</v>
      </c>
      <c r="T2464" s="1">
        <f t="shared" si="116"/>
        <v>2.8077796750385988E-2</v>
      </c>
      <c r="U2464" s="1">
        <v>8</v>
      </c>
      <c r="V2464" s="1">
        <v>12</v>
      </c>
      <c r="W2464" s="1">
        <v>3</v>
      </c>
      <c r="X2464" s="1">
        <v>4</v>
      </c>
      <c r="Y2464" s="1">
        <v>0</v>
      </c>
      <c r="Z2464" s="1">
        <v>0</v>
      </c>
      <c r="AA2464" s="1">
        <v>0</v>
      </c>
      <c r="AB2464" s="1">
        <v>0</v>
      </c>
      <c r="AC2464" s="1" t="s">
        <v>41</v>
      </c>
      <c r="AD2464" s="1" t="s">
        <v>87</v>
      </c>
      <c r="AE2464" s="1" t="s">
        <v>40</v>
      </c>
      <c r="AF2464" s="3">
        <v>4757241.7216999996</v>
      </c>
      <c r="AG2464" s="3">
        <v>2631533.8086999999</v>
      </c>
      <c r="AH2464" s="3">
        <v>-75.213453999999999</v>
      </c>
      <c r="AI2464" s="3">
        <v>9.7079500010000004</v>
      </c>
    </row>
    <row r="2465" spans="1:35" ht="15.75" hidden="1" customHeight="1" x14ac:dyDescent="0.25">
      <c r="A2465" s="1" t="s">
        <v>144</v>
      </c>
      <c r="B2465" s="1" t="s">
        <v>150</v>
      </c>
      <c r="C2465" s="1" t="s">
        <v>151</v>
      </c>
      <c r="D2465" s="1">
        <v>48</v>
      </c>
      <c r="E2465" s="1">
        <v>120</v>
      </c>
      <c r="F2465" s="1" t="s">
        <v>115</v>
      </c>
      <c r="G2465" s="2">
        <v>45816</v>
      </c>
      <c r="H2465" s="1" t="s">
        <v>49</v>
      </c>
      <c r="I2465" s="1" t="s">
        <v>50</v>
      </c>
      <c r="J2465" s="1" t="s">
        <v>148</v>
      </c>
      <c r="K2465" s="1">
        <v>2</v>
      </c>
      <c r="L2465" s="1">
        <v>23</v>
      </c>
      <c r="M2465" s="1" t="s">
        <v>52</v>
      </c>
      <c r="N2465" s="1" t="s">
        <v>40</v>
      </c>
      <c r="O2465" s="1">
        <v>49.8</v>
      </c>
      <c r="P2465" s="35">
        <f t="shared" si="115"/>
        <v>0.498</v>
      </c>
      <c r="Q2465" s="1">
        <f t="shared" si="114"/>
        <v>0.15851832331952775</v>
      </c>
      <c r="R2465" s="1">
        <v>4.5</v>
      </c>
      <c r="S2465" s="1">
        <v>0.4</v>
      </c>
      <c r="T2465" s="1">
        <f t="shared" si="116"/>
        <v>1.9735531253281206E-2</v>
      </c>
      <c r="U2465" s="1">
        <v>2</v>
      </c>
      <c r="V2465" s="1">
        <v>5</v>
      </c>
      <c r="W2465" s="1"/>
      <c r="X2465" s="1"/>
      <c r="Y2465" s="1"/>
      <c r="Z2465" s="1"/>
      <c r="AA2465" s="1"/>
      <c r="AB2465" s="1"/>
      <c r="AC2465" s="1" t="s">
        <v>41</v>
      </c>
      <c r="AD2465" s="1" t="s">
        <v>87</v>
      </c>
      <c r="AE2465" s="1" t="s">
        <v>40</v>
      </c>
      <c r="AF2465" s="3">
        <v>4757241.8437000001</v>
      </c>
      <c r="AG2465" s="3">
        <v>2631535.6880999999</v>
      </c>
      <c r="AH2465" s="3">
        <v>-75.213453000000001</v>
      </c>
      <c r="AI2465" s="3">
        <v>9.7079670010000001</v>
      </c>
    </row>
    <row r="2466" spans="1:35" ht="15.75" hidden="1" customHeight="1" x14ac:dyDescent="0.25">
      <c r="A2466" s="1" t="s">
        <v>144</v>
      </c>
      <c r="B2466" s="1" t="s">
        <v>150</v>
      </c>
      <c r="C2466" s="1" t="s">
        <v>151</v>
      </c>
      <c r="D2466" s="1">
        <v>48</v>
      </c>
      <c r="E2466" s="1">
        <v>121</v>
      </c>
      <c r="F2466" s="1" t="s">
        <v>115</v>
      </c>
      <c r="G2466" s="2">
        <v>45816</v>
      </c>
      <c r="H2466" s="1" t="s">
        <v>49</v>
      </c>
      <c r="I2466" s="1" t="s">
        <v>50</v>
      </c>
      <c r="J2466" s="1" t="s">
        <v>148</v>
      </c>
      <c r="K2466" s="1">
        <v>2</v>
      </c>
      <c r="L2466" s="1">
        <v>24</v>
      </c>
      <c r="M2466" s="1" t="s">
        <v>54</v>
      </c>
      <c r="N2466" s="1" t="s">
        <v>40</v>
      </c>
      <c r="O2466" s="1">
        <v>47.5</v>
      </c>
      <c r="P2466" s="35">
        <f t="shared" si="115"/>
        <v>0.47499999999999998</v>
      </c>
      <c r="Q2466" s="1">
        <f t="shared" si="114"/>
        <v>0.15119719593730058</v>
      </c>
      <c r="R2466" s="1">
        <v>4.8</v>
      </c>
      <c r="S2466" s="1">
        <v>2.5</v>
      </c>
      <c r="T2466" s="1">
        <f t="shared" si="116"/>
        <v>1.7954667017554445E-2</v>
      </c>
      <c r="U2466" s="1">
        <v>3</v>
      </c>
      <c r="V2466" s="1">
        <v>6</v>
      </c>
      <c r="W2466" s="1"/>
      <c r="X2466" s="1"/>
      <c r="Y2466" s="1"/>
      <c r="Z2466" s="1"/>
      <c r="AA2466" s="1"/>
      <c r="AB2466" s="1"/>
      <c r="AC2466" s="1" t="s">
        <v>41</v>
      </c>
      <c r="AD2466" s="1" t="s">
        <v>87</v>
      </c>
      <c r="AE2466" s="1" t="s">
        <v>40</v>
      </c>
      <c r="AF2466" s="3">
        <v>4757231.4161</v>
      </c>
      <c r="AG2466" s="3">
        <v>2631535.2030000002</v>
      </c>
      <c r="AH2466" s="3">
        <v>-75.213548000000003</v>
      </c>
      <c r="AI2466" s="3">
        <v>9.7079620000000002</v>
      </c>
    </row>
    <row r="2467" spans="1:35" ht="15.75" hidden="1" customHeight="1" x14ac:dyDescent="0.25">
      <c r="A2467" s="1" t="s">
        <v>144</v>
      </c>
      <c r="B2467" s="1" t="s">
        <v>150</v>
      </c>
      <c r="C2467" s="1" t="s">
        <v>151</v>
      </c>
      <c r="D2467" s="1">
        <v>48</v>
      </c>
      <c r="E2467" s="1">
        <v>122</v>
      </c>
      <c r="F2467" s="1" t="s">
        <v>115</v>
      </c>
      <c r="G2467" s="2">
        <v>45816</v>
      </c>
      <c r="H2467" s="1" t="s">
        <v>49</v>
      </c>
      <c r="I2467" s="1" t="s">
        <v>50</v>
      </c>
      <c r="J2467" s="1" t="s">
        <v>148</v>
      </c>
      <c r="K2467" s="1">
        <v>2</v>
      </c>
      <c r="L2467" s="1">
        <v>25</v>
      </c>
      <c r="M2467" s="1" t="s">
        <v>43</v>
      </c>
      <c r="N2467" s="1" t="s">
        <v>40</v>
      </c>
      <c r="O2467" s="1">
        <v>52</v>
      </c>
      <c r="P2467" s="35">
        <f t="shared" si="115"/>
        <v>0.52</v>
      </c>
      <c r="Q2467" s="1">
        <f t="shared" si="114"/>
        <v>0.16552114081557115</v>
      </c>
      <c r="R2467" s="1">
        <v>6.8</v>
      </c>
      <c r="S2467" s="1">
        <v>4.2</v>
      </c>
      <c r="T2467" s="1">
        <f t="shared" si="116"/>
        <v>2.1517748306024251E-2</v>
      </c>
      <c r="U2467" s="1">
        <v>3</v>
      </c>
      <c r="V2467" s="1">
        <v>6</v>
      </c>
      <c r="W2467" s="1">
        <v>0</v>
      </c>
      <c r="X2467" s="1">
        <v>0</v>
      </c>
      <c r="Y2467" s="1">
        <v>0</v>
      </c>
      <c r="Z2467" s="1">
        <v>0</v>
      </c>
      <c r="AA2467" s="1">
        <v>0</v>
      </c>
      <c r="AB2467" s="1">
        <v>0</v>
      </c>
      <c r="AC2467" s="1" t="s">
        <v>41</v>
      </c>
      <c r="AD2467" s="1" t="s">
        <v>87</v>
      </c>
      <c r="AE2467" s="1" t="s">
        <v>40</v>
      </c>
      <c r="AF2467" s="3">
        <v>4757230.7649999997</v>
      </c>
      <c r="AG2467" s="3">
        <v>2631536.3133</v>
      </c>
      <c r="AH2467" s="3">
        <v>-75.213554000000002</v>
      </c>
      <c r="AI2467" s="3">
        <v>9.7079720009999999</v>
      </c>
    </row>
    <row r="2468" spans="1:35" ht="15.75" hidden="1" customHeight="1" x14ac:dyDescent="0.25">
      <c r="A2468" s="1" t="s">
        <v>144</v>
      </c>
      <c r="B2468" s="1" t="s">
        <v>150</v>
      </c>
      <c r="C2468" s="1" t="s">
        <v>151</v>
      </c>
      <c r="D2468" s="1">
        <v>48</v>
      </c>
      <c r="E2468" s="1">
        <v>123</v>
      </c>
      <c r="F2468" s="1" t="s">
        <v>115</v>
      </c>
      <c r="G2468" s="2">
        <v>45816</v>
      </c>
      <c r="H2468" s="1" t="s">
        <v>49</v>
      </c>
      <c r="I2468" s="1" t="s">
        <v>50</v>
      </c>
      <c r="J2468" s="1" t="s">
        <v>148</v>
      </c>
      <c r="K2468" s="1">
        <v>2</v>
      </c>
      <c r="L2468" s="1">
        <v>26</v>
      </c>
      <c r="M2468" s="1" t="s">
        <v>39</v>
      </c>
      <c r="N2468" s="1" t="s">
        <v>40</v>
      </c>
      <c r="O2468" s="1">
        <v>55.5</v>
      </c>
      <c r="P2468" s="35">
        <f t="shared" si="115"/>
        <v>0.55500000000000005</v>
      </c>
      <c r="Q2468" s="1">
        <f t="shared" si="114"/>
        <v>0.17666198683200385</v>
      </c>
      <c r="R2468" s="1">
        <v>8.8000000000000007</v>
      </c>
      <c r="S2468" s="1">
        <v>6.5</v>
      </c>
      <c r="T2468" s="1">
        <f t="shared" si="116"/>
        <v>2.4511850672940535E-2</v>
      </c>
      <c r="U2468" s="1">
        <v>5</v>
      </c>
      <c r="V2468" s="1">
        <v>8</v>
      </c>
      <c r="W2468" s="1">
        <v>2</v>
      </c>
      <c r="X2468" s="1">
        <v>0</v>
      </c>
      <c r="Y2468" s="1">
        <v>0</v>
      </c>
      <c r="Z2468" s="1">
        <v>0</v>
      </c>
      <c r="AA2468" s="1">
        <v>0</v>
      </c>
      <c r="AB2468" s="1">
        <v>0</v>
      </c>
      <c r="AC2468" s="1" t="s">
        <v>41</v>
      </c>
      <c r="AD2468" s="1" t="s">
        <v>87</v>
      </c>
      <c r="AE2468" s="1" t="s">
        <v>40</v>
      </c>
      <c r="AF2468" s="3">
        <v>4757230.1224999996</v>
      </c>
      <c r="AG2468" s="3">
        <v>2631538.7507000002</v>
      </c>
      <c r="AH2468" s="3">
        <v>-75.213560000000001</v>
      </c>
      <c r="AI2468" s="3">
        <v>9.7079940009999994</v>
      </c>
    </row>
    <row r="2469" spans="1:35" ht="15.75" hidden="1" customHeight="1" x14ac:dyDescent="0.25">
      <c r="A2469" s="1" t="s">
        <v>144</v>
      </c>
      <c r="B2469" s="1" t="s">
        <v>150</v>
      </c>
      <c r="C2469" s="1" t="s">
        <v>151</v>
      </c>
      <c r="D2469" s="1">
        <v>48</v>
      </c>
      <c r="E2469" s="1">
        <v>124</v>
      </c>
      <c r="F2469" s="1" t="s">
        <v>115</v>
      </c>
      <c r="G2469" s="2">
        <v>45816</v>
      </c>
      <c r="H2469" s="1" t="s">
        <v>49</v>
      </c>
      <c r="I2469" s="1" t="s">
        <v>50</v>
      </c>
      <c r="J2469" s="1" t="s">
        <v>148</v>
      </c>
      <c r="K2469" s="1">
        <v>2</v>
      </c>
      <c r="L2469" s="1">
        <v>27</v>
      </c>
      <c r="M2469" s="1" t="s">
        <v>56</v>
      </c>
      <c r="N2469" s="1" t="s">
        <v>40</v>
      </c>
      <c r="O2469" s="1">
        <v>55.2</v>
      </c>
      <c r="P2469" s="35">
        <f t="shared" si="115"/>
        <v>0.55200000000000005</v>
      </c>
      <c r="Q2469" s="1">
        <f t="shared" si="114"/>
        <v>0.17570705717345247</v>
      </c>
      <c r="R2469" s="1">
        <v>5</v>
      </c>
      <c r="S2469" s="1">
        <v>0.8</v>
      </c>
      <c r="T2469" s="1">
        <f t="shared" si="116"/>
        <v>2.4247573889936442E-2</v>
      </c>
      <c r="U2469" s="1">
        <v>3</v>
      </c>
      <c r="V2469" s="1">
        <v>6</v>
      </c>
      <c r="W2469" s="1"/>
      <c r="X2469" s="1"/>
      <c r="Y2469" s="1"/>
      <c r="Z2469" s="1"/>
      <c r="AA2469" s="1"/>
      <c r="AB2469" s="1"/>
      <c r="AC2469" s="1" t="s">
        <v>55</v>
      </c>
      <c r="AD2469" s="1" t="s">
        <v>87</v>
      </c>
      <c r="AE2469" s="1" t="s">
        <v>40</v>
      </c>
      <c r="AF2469" s="3">
        <v>4757230.9028000003</v>
      </c>
      <c r="AG2469" s="3">
        <v>2631540.6258</v>
      </c>
      <c r="AH2469" s="3">
        <v>-75.213553000000005</v>
      </c>
      <c r="AI2469" s="3">
        <v>9.7080110000000008</v>
      </c>
    </row>
    <row r="2470" spans="1:35" ht="15.75" hidden="1" customHeight="1" x14ac:dyDescent="0.25">
      <c r="A2470" s="1" t="s">
        <v>144</v>
      </c>
      <c r="B2470" s="1" t="s">
        <v>150</v>
      </c>
      <c r="C2470" s="1" t="s">
        <v>151</v>
      </c>
      <c r="D2470" s="1">
        <v>48</v>
      </c>
      <c r="E2470" s="1">
        <v>125</v>
      </c>
      <c r="F2470" s="1" t="s">
        <v>115</v>
      </c>
      <c r="G2470" s="2">
        <v>45816</v>
      </c>
      <c r="H2470" s="1" t="s">
        <v>49</v>
      </c>
      <c r="I2470" s="1" t="s">
        <v>50</v>
      </c>
      <c r="J2470" s="1" t="s">
        <v>148</v>
      </c>
      <c r="K2470" s="1">
        <v>2</v>
      </c>
      <c r="L2470" s="1">
        <v>28</v>
      </c>
      <c r="M2470" s="1" t="s">
        <v>54</v>
      </c>
      <c r="N2470" s="1" t="s">
        <v>40</v>
      </c>
      <c r="O2470" s="1">
        <v>51.5</v>
      </c>
      <c r="P2470" s="35">
        <f t="shared" si="115"/>
        <v>0.51500000000000001</v>
      </c>
      <c r="Q2470" s="1">
        <f t="shared" si="114"/>
        <v>0.16392959138465221</v>
      </c>
      <c r="R2470" s="1">
        <v>4.2</v>
      </c>
      <c r="S2470" s="1">
        <v>1.7</v>
      </c>
      <c r="T2470" s="1">
        <f t="shared" si="116"/>
        <v>2.1105934890773972E-2</v>
      </c>
      <c r="U2470" s="1">
        <v>3</v>
      </c>
      <c r="V2470" s="1">
        <v>6</v>
      </c>
      <c r="W2470" s="1"/>
      <c r="X2470" s="1"/>
      <c r="Y2470" s="1"/>
      <c r="Z2470" s="1"/>
      <c r="AA2470" s="1"/>
      <c r="AB2470" s="1"/>
      <c r="AC2470" s="1" t="s">
        <v>41</v>
      </c>
      <c r="AD2470" s="1" t="s">
        <v>87</v>
      </c>
      <c r="AE2470" s="1" t="s">
        <v>40</v>
      </c>
      <c r="AF2470" s="3">
        <v>4757237.2452999996</v>
      </c>
      <c r="AG2470" s="3">
        <v>2631537.2664000001</v>
      </c>
      <c r="AH2470" s="3">
        <v>-75.213494999999995</v>
      </c>
      <c r="AI2470" s="3">
        <v>9.7079810000000002</v>
      </c>
    </row>
    <row r="2471" spans="1:35" ht="15.75" hidden="1" customHeight="1" x14ac:dyDescent="0.25">
      <c r="A2471" s="1" t="s">
        <v>144</v>
      </c>
      <c r="B2471" s="1" t="s">
        <v>150</v>
      </c>
      <c r="C2471" s="1" t="s">
        <v>151</v>
      </c>
      <c r="D2471" s="1">
        <v>48</v>
      </c>
      <c r="E2471" s="1">
        <v>126</v>
      </c>
      <c r="F2471" s="1" t="s">
        <v>115</v>
      </c>
      <c r="G2471" s="2">
        <v>45816</v>
      </c>
      <c r="H2471" s="1" t="s">
        <v>49</v>
      </c>
      <c r="I2471" s="1" t="s">
        <v>50</v>
      </c>
      <c r="J2471" s="1" t="s">
        <v>148</v>
      </c>
      <c r="K2471" s="1">
        <v>2</v>
      </c>
      <c r="L2471" s="1">
        <v>29</v>
      </c>
      <c r="M2471" s="1" t="s">
        <v>54</v>
      </c>
      <c r="N2471" s="1" t="s">
        <v>40</v>
      </c>
      <c r="O2471" s="1">
        <v>51</v>
      </c>
      <c r="P2471" s="35">
        <f t="shared" si="115"/>
        <v>0.51</v>
      </c>
      <c r="Q2471" s="1">
        <f t="shared" ref="Q2471:Q2534" si="117">(P2471/PI())</f>
        <v>0.16233804195373325</v>
      </c>
      <c r="R2471" s="1">
        <v>5</v>
      </c>
      <c r="S2471" s="1">
        <v>1.1000000000000001</v>
      </c>
      <c r="T2471" s="1">
        <f t="shared" si="116"/>
        <v>2.0698100349100988E-2</v>
      </c>
      <c r="U2471" s="1">
        <v>2</v>
      </c>
      <c r="V2471" s="1">
        <v>5</v>
      </c>
      <c r="W2471" s="1"/>
      <c r="X2471" s="1"/>
      <c r="Y2471" s="1"/>
      <c r="Z2471" s="1"/>
      <c r="AA2471" s="1"/>
      <c r="AB2471" s="1"/>
      <c r="AC2471" s="1" t="s">
        <v>41</v>
      </c>
      <c r="AD2471" s="1" t="s">
        <v>87</v>
      </c>
      <c r="AE2471" s="1" t="s">
        <v>40</v>
      </c>
      <c r="AF2471" s="3">
        <v>4757229.0143999998</v>
      </c>
      <c r="AG2471" s="3">
        <v>2631537.0989000001</v>
      </c>
      <c r="AH2471" s="3">
        <v>-75.213570000000004</v>
      </c>
      <c r="AI2471" s="3">
        <v>9.7079789999999999</v>
      </c>
    </row>
    <row r="2472" spans="1:35" ht="15.75" hidden="1" customHeight="1" x14ac:dyDescent="0.25">
      <c r="A2472" s="1" t="s">
        <v>144</v>
      </c>
      <c r="B2472" s="1" t="s">
        <v>150</v>
      </c>
      <c r="C2472" s="1" t="s">
        <v>151</v>
      </c>
      <c r="D2472" s="1">
        <v>48</v>
      </c>
      <c r="E2472" s="1">
        <v>127</v>
      </c>
      <c r="F2472" s="1" t="s">
        <v>115</v>
      </c>
      <c r="G2472" s="2">
        <v>45816</v>
      </c>
      <c r="H2472" s="1" t="s">
        <v>49</v>
      </c>
      <c r="I2472" s="1" t="s">
        <v>50</v>
      </c>
      <c r="J2472" s="1" t="s">
        <v>148</v>
      </c>
      <c r="K2472" s="1">
        <v>2</v>
      </c>
      <c r="L2472" s="1">
        <v>30</v>
      </c>
      <c r="M2472" s="1" t="s">
        <v>39</v>
      </c>
      <c r="N2472" s="1" t="s">
        <v>40</v>
      </c>
      <c r="O2472" s="1">
        <v>57.5</v>
      </c>
      <c r="P2472" s="35">
        <f t="shared" si="115"/>
        <v>0.57499999999999996</v>
      </c>
      <c r="Q2472" s="1">
        <f t="shared" si="117"/>
        <v>0.18302818455567962</v>
      </c>
      <c r="R2472" s="1">
        <v>10.199999999999999</v>
      </c>
      <c r="S2472" s="1">
        <v>8</v>
      </c>
      <c r="T2472" s="1">
        <f t="shared" si="116"/>
        <v>2.6310301529878944E-2</v>
      </c>
      <c r="U2472" s="1">
        <v>7</v>
      </c>
      <c r="V2472" s="1">
        <v>10</v>
      </c>
      <c r="W2472" s="1">
        <v>1</v>
      </c>
      <c r="X2472" s="1">
        <v>0</v>
      </c>
      <c r="Y2472" s="1">
        <v>0</v>
      </c>
      <c r="Z2472" s="1">
        <v>0</v>
      </c>
      <c r="AA2472" s="1">
        <v>0</v>
      </c>
      <c r="AB2472" s="1">
        <v>0</v>
      </c>
      <c r="AC2472" s="1" t="s">
        <v>41</v>
      </c>
      <c r="AD2472" s="1" t="s">
        <v>87</v>
      </c>
      <c r="AE2472" s="1" t="s">
        <v>40</v>
      </c>
      <c r="AF2472" s="3">
        <v>4757231.6507000001</v>
      </c>
      <c r="AG2472" s="3">
        <v>2631537.5241</v>
      </c>
      <c r="AH2472" s="3">
        <v>-75.213545999999994</v>
      </c>
      <c r="AI2472" s="3">
        <v>9.7079830000000005</v>
      </c>
    </row>
    <row r="2473" spans="1:35" ht="15.75" hidden="1" customHeight="1" x14ac:dyDescent="0.25">
      <c r="A2473" s="1" t="s">
        <v>144</v>
      </c>
      <c r="B2473" s="1" t="s">
        <v>150</v>
      </c>
      <c r="C2473" s="1" t="s">
        <v>151</v>
      </c>
      <c r="D2473" s="1">
        <v>48</v>
      </c>
      <c r="E2473" s="1" t="s">
        <v>40</v>
      </c>
      <c r="F2473" s="1" t="s">
        <v>115</v>
      </c>
      <c r="G2473" s="2">
        <v>45816</v>
      </c>
      <c r="H2473" s="1" t="s">
        <v>49</v>
      </c>
      <c r="I2473" s="1" t="s">
        <v>50</v>
      </c>
      <c r="J2473" s="1" t="s">
        <v>148</v>
      </c>
      <c r="K2473" s="1">
        <v>2</v>
      </c>
      <c r="L2473" s="1">
        <v>31</v>
      </c>
      <c r="M2473" s="1" t="s">
        <v>44</v>
      </c>
      <c r="N2473" s="1">
        <v>13</v>
      </c>
      <c r="O2473" s="1" t="s">
        <v>40</v>
      </c>
      <c r="P2473" s="35"/>
      <c r="Q2473" s="1"/>
      <c r="R2473" s="1"/>
      <c r="S2473" s="1" t="s">
        <v>40</v>
      </c>
      <c r="T2473" s="1">
        <f t="shared" si="116"/>
        <v>0</v>
      </c>
      <c r="U2473" s="1" t="s">
        <v>40</v>
      </c>
      <c r="V2473" s="1" t="s">
        <v>40</v>
      </c>
      <c r="W2473" s="1"/>
      <c r="X2473" s="1"/>
      <c r="Y2473" s="1"/>
      <c r="Z2473" s="1"/>
      <c r="AA2473" s="1"/>
      <c r="AB2473" s="1"/>
      <c r="AC2473" s="1" t="s">
        <v>41</v>
      </c>
      <c r="AD2473" s="1" t="s">
        <v>87</v>
      </c>
      <c r="AE2473" s="1" t="s">
        <v>40</v>
      </c>
    </row>
    <row r="2474" spans="1:35" ht="15.75" hidden="1" customHeight="1" x14ac:dyDescent="0.25">
      <c r="A2474" s="1" t="s">
        <v>144</v>
      </c>
      <c r="B2474" s="1" t="s">
        <v>150</v>
      </c>
      <c r="C2474" s="1" t="s">
        <v>151</v>
      </c>
      <c r="D2474" s="1">
        <v>48</v>
      </c>
      <c r="E2474" s="1" t="s">
        <v>40</v>
      </c>
      <c r="F2474" s="1" t="s">
        <v>115</v>
      </c>
      <c r="G2474" s="2">
        <v>45816</v>
      </c>
      <c r="H2474" s="1" t="s">
        <v>49</v>
      </c>
      <c r="I2474" s="1" t="s">
        <v>50</v>
      </c>
      <c r="J2474" s="1" t="s">
        <v>148</v>
      </c>
      <c r="K2474" s="1">
        <v>2</v>
      </c>
      <c r="L2474" s="1">
        <v>32</v>
      </c>
      <c r="M2474" s="1" t="s">
        <v>47</v>
      </c>
      <c r="N2474" s="1">
        <v>19</v>
      </c>
      <c r="O2474" s="1" t="s">
        <v>40</v>
      </c>
      <c r="P2474" s="35"/>
      <c r="Q2474" s="1"/>
      <c r="R2474" s="1"/>
      <c r="S2474" s="1" t="s">
        <v>40</v>
      </c>
      <c r="T2474" s="1">
        <f t="shared" si="116"/>
        <v>0</v>
      </c>
      <c r="U2474" s="1" t="s">
        <v>40</v>
      </c>
      <c r="V2474" s="1" t="s">
        <v>40</v>
      </c>
      <c r="W2474" s="1"/>
      <c r="X2474" s="1"/>
      <c r="Y2474" s="1"/>
      <c r="Z2474" s="1"/>
      <c r="AA2474" s="1"/>
      <c r="AB2474" s="1"/>
      <c r="AC2474" s="1" t="s">
        <v>41</v>
      </c>
      <c r="AD2474" s="1" t="s">
        <v>87</v>
      </c>
      <c r="AE2474" s="1" t="s">
        <v>40</v>
      </c>
    </row>
    <row r="2475" spans="1:35" ht="15.75" hidden="1" customHeight="1" x14ac:dyDescent="0.25">
      <c r="A2475" s="1" t="s">
        <v>144</v>
      </c>
      <c r="B2475" s="1" t="s">
        <v>150</v>
      </c>
      <c r="C2475" s="1" t="s">
        <v>151</v>
      </c>
      <c r="D2475" s="1">
        <v>48</v>
      </c>
      <c r="E2475" s="1">
        <v>128</v>
      </c>
      <c r="F2475" s="1" t="s">
        <v>115</v>
      </c>
      <c r="G2475" s="2">
        <v>45816</v>
      </c>
      <c r="H2475" s="1" t="s">
        <v>49</v>
      </c>
      <c r="I2475" s="1" t="s">
        <v>50</v>
      </c>
      <c r="J2475" s="1" t="s">
        <v>148</v>
      </c>
      <c r="K2475" s="1">
        <v>3</v>
      </c>
      <c r="L2475" s="1">
        <v>33</v>
      </c>
      <c r="M2475" s="1" t="s">
        <v>54</v>
      </c>
      <c r="N2475" s="1" t="s">
        <v>40</v>
      </c>
      <c r="O2475" s="1">
        <v>80</v>
      </c>
      <c r="P2475" s="35">
        <f t="shared" ref="P2475:P2537" si="118">(O2475/100)</f>
        <v>0.8</v>
      </c>
      <c r="Q2475" s="1">
        <f t="shared" si="117"/>
        <v>0.25464790894703254</v>
      </c>
      <c r="R2475" s="1">
        <v>5</v>
      </c>
      <c r="S2475" s="1">
        <v>2.6</v>
      </c>
      <c r="T2475" s="1">
        <f t="shared" si="116"/>
        <v>5.0929581789406507E-2</v>
      </c>
      <c r="U2475" s="1">
        <v>5</v>
      </c>
      <c r="V2475" s="1">
        <v>8</v>
      </c>
      <c r="W2475" s="1"/>
      <c r="X2475" s="1"/>
      <c r="Y2475" s="1"/>
      <c r="Z2475" s="1"/>
      <c r="AA2475" s="1"/>
      <c r="AB2475" s="1"/>
      <c r="AC2475" s="1" t="s">
        <v>41</v>
      </c>
      <c r="AD2475" s="1" t="s">
        <v>87</v>
      </c>
      <c r="AE2475" s="1" t="s">
        <v>40</v>
      </c>
      <c r="AF2475" s="3">
        <v>4757233.2078</v>
      </c>
      <c r="AG2475" s="3">
        <v>2631540.7214000002</v>
      </c>
      <c r="AH2475" s="3">
        <v>-75.213532000000001</v>
      </c>
      <c r="AI2475" s="3">
        <v>9.7080120010000002</v>
      </c>
    </row>
    <row r="2476" spans="1:35" ht="15.75" hidden="1" customHeight="1" x14ac:dyDescent="0.25">
      <c r="A2476" s="1" t="s">
        <v>144</v>
      </c>
      <c r="B2476" s="1" t="s">
        <v>150</v>
      </c>
      <c r="C2476" s="1" t="s">
        <v>151</v>
      </c>
      <c r="D2476" s="1">
        <v>48</v>
      </c>
      <c r="E2476" s="1">
        <v>129</v>
      </c>
      <c r="F2476" s="1" t="s">
        <v>115</v>
      </c>
      <c r="G2476" s="2">
        <v>45816</v>
      </c>
      <c r="H2476" s="1" t="s">
        <v>49</v>
      </c>
      <c r="I2476" s="1" t="s">
        <v>50</v>
      </c>
      <c r="J2476" s="1" t="s">
        <v>148</v>
      </c>
      <c r="K2476" s="1">
        <v>3</v>
      </c>
      <c r="L2476" s="1">
        <v>34</v>
      </c>
      <c r="M2476" s="1" t="s">
        <v>39</v>
      </c>
      <c r="N2476" s="1" t="s">
        <v>40</v>
      </c>
      <c r="O2476" s="1">
        <v>46.6</v>
      </c>
      <c r="P2476" s="35">
        <f t="shared" si="118"/>
        <v>0.46600000000000003</v>
      </c>
      <c r="Q2476" s="1">
        <f t="shared" si="117"/>
        <v>0.14833240696164646</v>
      </c>
      <c r="R2476" s="1">
        <v>8.5</v>
      </c>
      <c r="S2476" s="1">
        <v>6</v>
      </c>
      <c r="T2476" s="1">
        <f t="shared" si="116"/>
        <v>1.728072541103181E-2</v>
      </c>
      <c r="U2476" s="1">
        <v>6</v>
      </c>
      <c r="V2476" s="1">
        <v>9</v>
      </c>
      <c r="W2476" s="1">
        <v>0</v>
      </c>
      <c r="X2476" s="1">
        <v>0</v>
      </c>
      <c r="Y2476" s="1">
        <v>0</v>
      </c>
      <c r="Z2476" s="1">
        <v>0</v>
      </c>
      <c r="AA2476" s="1">
        <v>0</v>
      </c>
      <c r="AB2476" s="1">
        <v>0</v>
      </c>
      <c r="AC2476" s="1" t="s">
        <v>41</v>
      </c>
      <c r="AD2476" s="1" t="s">
        <v>87</v>
      </c>
      <c r="AE2476" s="1" t="s">
        <v>40</v>
      </c>
      <c r="AF2476" s="3">
        <v>4757226.9296000004</v>
      </c>
      <c r="AG2476" s="3">
        <v>2631537.1124999998</v>
      </c>
      <c r="AH2476" s="3">
        <v>-75.213588999999999</v>
      </c>
      <c r="AI2476" s="3">
        <v>9.707979001</v>
      </c>
    </row>
    <row r="2477" spans="1:35" ht="15.75" hidden="1" customHeight="1" x14ac:dyDescent="0.25">
      <c r="A2477" s="1" t="s">
        <v>144</v>
      </c>
      <c r="B2477" s="1" t="s">
        <v>150</v>
      </c>
      <c r="C2477" s="1" t="s">
        <v>151</v>
      </c>
      <c r="D2477" s="1">
        <v>48</v>
      </c>
      <c r="E2477" s="1">
        <v>130</v>
      </c>
      <c r="F2477" s="1" t="s">
        <v>115</v>
      </c>
      <c r="G2477" s="2">
        <v>45816</v>
      </c>
      <c r="H2477" s="1" t="s">
        <v>49</v>
      </c>
      <c r="I2477" s="1" t="s">
        <v>50</v>
      </c>
      <c r="J2477" s="1" t="s">
        <v>148</v>
      </c>
      <c r="K2477" s="1">
        <v>3</v>
      </c>
      <c r="L2477" s="1">
        <v>35</v>
      </c>
      <c r="M2477" s="1" t="s">
        <v>39</v>
      </c>
      <c r="N2477" s="1" t="s">
        <v>40</v>
      </c>
      <c r="O2477" s="1">
        <v>65.3</v>
      </c>
      <c r="P2477" s="35">
        <f t="shared" si="118"/>
        <v>0.65300000000000002</v>
      </c>
      <c r="Q2477" s="1">
        <f t="shared" si="117"/>
        <v>0.20785635567801533</v>
      </c>
      <c r="R2477" s="1">
        <v>11</v>
      </c>
      <c r="S2477" s="1">
        <v>8.5</v>
      </c>
      <c r="T2477" s="1">
        <f t="shared" si="116"/>
        <v>3.3932550064436004E-2</v>
      </c>
      <c r="U2477" s="1">
        <v>3</v>
      </c>
      <c r="V2477" s="1">
        <v>6</v>
      </c>
      <c r="W2477" s="1">
        <v>2</v>
      </c>
      <c r="X2477" s="1">
        <v>0</v>
      </c>
      <c r="Y2477" s="1">
        <v>0</v>
      </c>
      <c r="Z2477" s="1">
        <v>0</v>
      </c>
      <c r="AA2477" s="1">
        <v>0</v>
      </c>
      <c r="AB2477" s="1">
        <v>0</v>
      </c>
      <c r="AC2477" s="1" t="s">
        <v>41</v>
      </c>
      <c r="AD2477" s="1" t="s">
        <v>87</v>
      </c>
      <c r="AE2477" s="1" t="s">
        <v>40</v>
      </c>
      <c r="AF2477" s="3">
        <v>4757229.9260999998</v>
      </c>
      <c r="AG2477" s="3">
        <v>2631542.2911999999</v>
      </c>
      <c r="AH2477" s="3">
        <v>-75.213561999999996</v>
      </c>
      <c r="AI2477" s="3">
        <v>9.7080260010000003</v>
      </c>
    </row>
    <row r="2478" spans="1:35" ht="15.75" hidden="1" customHeight="1" x14ac:dyDescent="0.25">
      <c r="A2478" s="1" t="s">
        <v>144</v>
      </c>
      <c r="B2478" s="1" t="s">
        <v>150</v>
      </c>
      <c r="C2478" s="1" t="s">
        <v>151</v>
      </c>
      <c r="D2478" s="1">
        <v>48</v>
      </c>
      <c r="E2478" s="1">
        <v>131</v>
      </c>
      <c r="F2478" s="1" t="s">
        <v>115</v>
      </c>
      <c r="G2478" s="2">
        <v>45816</v>
      </c>
      <c r="H2478" s="1" t="s">
        <v>49</v>
      </c>
      <c r="I2478" s="1" t="s">
        <v>50</v>
      </c>
      <c r="J2478" s="1" t="s">
        <v>148</v>
      </c>
      <c r="K2478" s="1">
        <v>3</v>
      </c>
      <c r="L2478" s="1">
        <v>36</v>
      </c>
      <c r="M2478" s="1" t="s">
        <v>56</v>
      </c>
      <c r="N2478" s="1" t="s">
        <v>40</v>
      </c>
      <c r="O2478" s="1">
        <v>58</v>
      </c>
      <c r="P2478" s="35">
        <f t="shared" si="118"/>
        <v>0.57999999999999996</v>
      </c>
      <c r="Q2478" s="1">
        <f t="shared" si="117"/>
        <v>0.18461973398659859</v>
      </c>
      <c r="R2478" s="1">
        <v>3.8</v>
      </c>
      <c r="S2478" s="1">
        <v>0.6</v>
      </c>
      <c r="T2478" s="1">
        <f t="shared" si="116"/>
        <v>2.6769861428056794E-2</v>
      </c>
      <c r="U2478" s="1">
        <v>3</v>
      </c>
      <c r="V2478" s="1">
        <v>6</v>
      </c>
      <c r="W2478" s="1"/>
      <c r="X2478" s="1"/>
      <c r="Y2478" s="1"/>
      <c r="Z2478" s="1"/>
      <c r="AA2478" s="1"/>
      <c r="AB2478" s="1"/>
      <c r="AC2478" s="1" t="s">
        <v>41</v>
      </c>
      <c r="AD2478" s="1" t="s">
        <v>87</v>
      </c>
      <c r="AE2478" s="1" t="s">
        <v>40</v>
      </c>
      <c r="AF2478" s="3">
        <v>4757225.1789999995</v>
      </c>
      <c r="AG2478" s="3">
        <v>2631537.8980999999</v>
      </c>
      <c r="AH2478" s="3">
        <v>-75.213605000000001</v>
      </c>
      <c r="AI2478" s="3">
        <v>9.707986</v>
      </c>
    </row>
    <row r="2479" spans="1:35" ht="15.75" hidden="1" customHeight="1" x14ac:dyDescent="0.25">
      <c r="A2479" s="1" t="s">
        <v>144</v>
      </c>
      <c r="B2479" s="1" t="s">
        <v>150</v>
      </c>
      <c r="C2479" s="1" t="s">
        <v>151</v>
      </c>
      <c r="D2479" s="1">
        <v>48</v>
      </c>
      <c r="E2479" s="1">
        <v>132</v>
      </c>
      <c r="F2479" s="1" t="s">
        <v>115</v>
      </c>
      <c r="G2479" s="2">
        <v>45816</v>
      </c>
      <c r="H2479" s="1" t="s">
        <v>49</v>
      </c>
      <c r="I2479" s="1" t="s">
        <v>50</v>
      </c>
      <c r="J2479" s="1" t="s">
        <v>148</v>
      </c>
      <c r="K2479" s="1">
        <v>3</v>
      </c>
      <c r="L2479" s="1">
        <v>37</v>
      </c>
      <c r="M2479" s="1" t="s">
        <v>39</v>
      </c>
      <c r="N2479" s="1" t="s">
        <v>40</v>
      </c>
      <c r="O2479" s="1">
        <v>53.6</v>
      </c>
      <c r="P2479" s="35">
        <f t="shared" si="118"/>
        <v>0.53600000000000003</v>
      </c>
      <c r="Q2479" s="1">
        <f t="shared" si="117"/>
        <v>0.17061409899451183</v>
      </c>
      <c r="R2479" s="1">
        <v>11</v>
      </c>
      <c r="S2479" s="1">
        <v>8.5</v>
      </c>
      <c r="T2479" s="1">
        <f t="shared" si="116"/>
        <v>2.2862289265264586E-2</v>
      </c>
      <c r="U2479" s="1">
        <v>4</v>
      </c>
      <c r="V2479" s="1">
        <v>7</v>
      </c>
      <c r="W2479" s="1">
        <v>2</v>
      </c>
      <c r="X2479" s="1">
        <v>0</v>
      </c>
      <c r="Y2479" s="1">
        <v>0</v>
      </c>
      <c r="Z2479" s="1">
        <v>0</v>
      </c>
      <c r="AA2479" s="1">
        <v>0</v>
      </c>
      <c r="AB2479" s="1">
        <v>0</v>
      </c>
      <c r="AC2479" s="1" t="s">
        <v>41</v>
      </c>
      <c r="AD2479" s="1" t="s">
        <v>87</v>
      </c>
      <c r="AE2479" s="1" t="s">
        <v>40</v>
      </c>
      <c r="AF2479" s="3">
        <v>4757225.9522000002</v>
      </c>
      <c r="AG2479" s="3">
        <v>2631538.6672999999</v>
      </c>
      <c r="AH2479" s="3">
        <v>-75.213598000000005</v>
      </c>
      <c r="AI2479" s="3">
        <v>9.7079930010000002</v>
      </c>
    </row>
    <row r="2480" spans="1:35" ht="15.75" hidden="1" customHeight="1" x14ac:dyDescent="0.25">
      <c r="A2480" s="1" t="s">
        <v>144</v>
      </c>
      <c r="B2480" s="1" t="s">
        <v>150</v>
      </c>
      <c r="C2480" s="1" t="s">
        <v>151</v>
      </c>
      <c r="D2480" s="1">
        <v>48</v>
      </c>
      <c r="E2480" s="1">
        <v>133</v>
      </c>
      <c r="F2480" s="1" t="s">
        <v>115</v>
      </c>
      <c r="G2480" s="2">
        <v>45816</v>
      </c>
      <c r="H2480" s="1" t="s">
        <v>49</v>
      </c>
      <c r="I2480" s="1" t="s">
        <v>50</v>
      </c>
      <c r="J2480" s="1" t="s">
        <v>148</v>
      </c>
      <c r="K2480" s="1">
        <v>3</v>
      </c>
      <c r="L2480" s="1">
        <v>38</v>
      </c>
      <c r="M2480" s="1" t="s">
        <v>54</v>
      </c>
      <c r="N2480" s="1" t="s">
        <v>40</v>
      </c>
      <c r="O2480" s="1">
        <v>51.4</v>
      </c>
      <c r="P2480" s="35">
        <f t="shared" si="118"/>
        <v>0.51400000000000001</v>
      </c>
      <c r="Q2480" s="1">
        <f t="shared" si="117"/>
        <v>0.1636112814984684</v>
      </c>
      <c r="R2480" s="1">
        <v>5</v>
      </c>
      <c r="S2480" s="1">
        <v>1.5</v>
      </c>
      <c r="T2480" s="1">
        <f t="shared" si="116"/>
        <v>2.102404967255319E-2</v>
      </c>
      <c r="U2480" s="1">
        <v>3</v>
      </c>
      <c r="V2480" s="1">
        <v>6</v>
      </c>
      <c r="W2480" s="1"/>
      <c r="X2480" s="1"/>
      <c r="Y2480" s="1"/>
      <c r="Z2480" s="1"/>
      <c r="AA2480" s="1"/>
      <c r="AB2480" s="1"/>
      <c r="AC2480" s="1" t="s">
        <v>41</v>
      </c>
      <c r="AD2480" s="1" t="s">
        <v>87</v>
      </c>
      <c r="AE2480" s="1" t="s">
        <v>40</v>
      </c>
      <c r="AF2480" s="3">
        <v>4757227.2927000001</v>
      </c>
      <c r="AG2480" s="3">
        <v>2631542.3083000001</v>
      </c>
      <c r="AH2480" s="3">
        <v>-75.213586000000006</v>
      </c>
      <c r="AI2480" s="3">
        <v>9.7080260000000003</v>
      </c>
    </row>
    <row r="2481" spans="1:35" ht="15.75" hidden="1" customHeight="1" x14ac:dyDescent="0.25">
      <c r="A2481" s="1" t="s">
        <v>144</v>
      </c>
      <c r="B2481" s="1" t="s">
        <v>150</v>
      </c>
      <c r="C2481" s="1" t="s">
        <v>151</v>
      </c>
      <c r="D2481" s="1">
        <v>48</v>
      </c>
      <c r="E2481" s="1">
        <v>134</v>
      </c>
      <c r="F2481" s="1" t="s">
        <v>115</v>
      </c>
      <c r="G2481" s="2">
        <v>45816</v>
      </c>
      <c r="H2481" s="1" t="s">
        <v>49</v>
      </c>
      <c r="I2481" s="1" t="s">
        <v>50</v>
      </c>
      <c r="J2481" s="1" t="s">
        <v>148</v>
      </c>
      <c r="K2481" s="1">
        <v>3</v>
      </c>
      <c r="L2481" s="1">
        <v>39</v>
      </c>
      <c r="M2481" s="1" t="s">
        <v>39</v>
      </c>
      <c r="N2481" s="1" t="s">
        <v>40</v>
      </c>
      <c r="O2481" s="1">
        <v>46</v>
      </c>
      <c r="P2481" s="35">
        <f t="shared" si="118"/>
        <v>0.46</v>
      </c>
      <c r="Q2481" s="1">
        <f t="shared" si="117"/>
        <v>0.14642254764454371</v>
      </c>
      <c r="R2481" s="1">
        <v>9</v>
      </c>
      <c r="S2481" s="1">
        <v>7</v>
      </c>
      <c r="T2481" s="1">
        <f t="shared" si="116"/>
        <v>1.6838592979122526E-2</v>
      </c>
      <c r="U2481" s="1">
        <v>6</v>
      </c>
      <c r="V2481" s="1">
        <v>9</v>
      </c>
      <c r="W2481" s="1">
        <v>1</v>
      </c>
      <c r="X2481" s="1">
        <v>0</v>
      </c>
      <c r="Y2481" s="1">
        <v>0</v>
      </c>
      <c r="Z2481" s="1">
        <v>0</v>
      </c>
      <c r="AA2481" s="1">
        <v>0</v>
      </c>
      <c r="AB2481" s="1">
        <v>0</v>
      </c>
      <c r="AC2481" s="1" t="s">
        <v>41</v>
      </c>
      <c r="AD2481" s="1" t="s">
        <v>87</v>
      </c>
      <c r="AE2481" s="1" t="s">
        <v>40</v>
      </c>
      <c r="AF2481" s="3">
        <v>4757227.1634999998</v>
      </c>
      <c r="AG2481" s="3">
        <v>2631539.3229999999</v>
      </c>
      <c r="AH2481" s="3">
        <v>-75.213587000000004</v>
      </c>
      <c r="AI2481" s="3">
        <v>9.7079990009999992</v>
      </c>
    </row>
    <row r="2482" spans="1:35" ht="15.75" hidden="1" customHeight="1" x14ac:dyDescent="0.25">
      <c r="A2482" s="1" t="s">
        <v>144</v>
      </c>
      <c r="B2482" s="1" t="s">
        <v>150</v>
      </c>
      <c r="C2482" s="1" t="s">
        <v>151</v>
      </c>
      <c r="D2482" s="1">
        <v>48</v>
      </c>
      <c r="E2482" s="1" t="s">
        <v>40</v>
      </c>
      <c r="F2482" s="1" t="s">
        <v>115</v>
      </c>
      <c r="G2482" s="2">
        <v>45816</v>
      </c>
      <c r="H2482" s="1" t="s">
        <v>49</v>
      </c>
      <c r="I2482" s="1" t="s">
        <v>50</v>
      </c>
      <c r="J2482" s="1" t="s">
        <v>148</v>
      </c>
      <c r="K2482" s="1">
        <v>3</v>
      </c>
      <c r="L2482" s="1">
        <v>40</v>
      </c>
      <c r="M2482" s="1" t="s">
        <v>44</v>
      </c>
      <c r="N2482" s="1">
        <v>9</v>
      </c>
      <c r="O2482" s="1" t="s">
        <v>40</v>
      </c>
      <c r="P2482" s="35"/>
      <c r="Q2482" s="1"/>
      <c r="R2482" s="1"/>
      <c r="S2482" s="1" t="s">
        <v>40</v>
      </c>
      <c r="T2482" s="1">
        <f t="shared" si="116"/>
        <v>0</v>
      </c>
      <c r="U2482" s="1" t="s">
        <v>40</v>
      </c>
      <c r="V2482" s="1" t="s">
        <v>40</v>
      </c>
      <c r="W2482" s="1"/>
      <c r="X2482" s="1"/>
      <c r="Y2482" s="1"/>
      <c r="Z2482" s="1"/>
      <c r="AA2482" s="1"/>
      <c r="AB2482" s="1"/>
      <c r="AC2482" s="1" t="s">
        <v>41</v>
      </c>
      <c r="AD2482" s="1" t="s">
        <v>87</v>
      </c>
      <c r="AE2482" s="1" t="s">
        <v>40</v>
      </c>
    </row>
    <row r="2483" spans="1:35" ht="15.75" hidden="1" customHeight="1" x14ac:dyDescent="0.25">
      <c r="A2483" s="1" t="s">
        <v>144</v>
      </c>
      <c r="B2483" s="1" t="s">
        <v>150</v>
      </c>
      <c r="C2483" s="1" t="s">
        <v>151</v>
      </c>
      <c r="D2483" s="1">
        <v>48</v>
      </c>
      <c r="E2483" s="1" t="s">
        <v>40</v>
      </c>
      <c r="F2483" s="1" t="s">
        <v>115</v>
      </c>
      <c r="G2483" s="2">
        <v>45816</v>
      </c>
      <c r="H2483" s="1" t="s">
        <v>49</v>
      </c>
      <c r="I2483" s="1" t="s">
        <v>50</v>
      </c>
      <c r="J2483" s="1" t="s">
        <v>148</v>
      </c>
      <c r="K2483" s="1">
        <v>3</v>
      </c>
      <c r="L2483" s="1">
        <v>41</v>
      </c>
      <c r="M2483" s="1" t="s">
        <v>47</v>
      </c>
      <c r="N2483" s="1">
        <v>46</v>
      </c>
      <c r="O2483" s="1" t="s">
        <v>40</v>
      </c>
      <c r="P2483" s="35"/>
      <c r="Q2483" s="1"/>
      <c r="R2483" s="1"/>
      <c r="S2483" s="1" t="s">
        <v>40</v>
      </c>
      <c r="T2483" s="1">
        <f t="shared" ref="T2483:T2546" si="119">(PI()/4)*Q2483*Q2483</f>
        <v>0</v>
      </c>
      <c r="U2483" s="1" t="s">
        <v>40</v>
      </c>
      <c r="V2483" s="1" t="s">
        <v>40</v>
      </c>
      <c r="W2483" s="1"/>
      <c r="X2483" s="1"/>
      <c r="Y2483" s="1"/>
      <c r="Z2483" s="1"/>
      <c r="AA2483" s="1"/>
      <c r="AB2483" s="1"/>
      <c r="AC2483" s="1" t="s">
        <v>41</v>
      </c>
      <c r="AD2483" s="1" t="s">
        <v>87</v>
      </c>
      <c r="AE2483" s="1" t="s">
        <v>40</v>
      </c>
    </row>
    <row r="2484" spans="1:35" ht="15.75" hidden="1" customHeight="1" x14ac:dyDescent="0.25">
      <c r="A2484" s="1" t="s">
        <v>144</v>
      </c>
      <c r="B2484" s="1" t="s">
        <v>150</v>
      </c>
      <c r="C2484" s="1" t="s">
        <v>151</v>
      </c>
      <c r="D2484" s="1">
        <v>48</v>
      </c>
      <c r="E2484" s="1">
        <v>135</v>
      </c>
      <c r="F2484" s="1" t="s">
        <v>115</v>
      </c>
      <c r="G2484" s="2">
        <v>45816</v>
      </c>
      <c r="H2484" s="1" t="s">
        <v>49</v>
      </c>
      <c r="I2484" s="1" t="s">
        <v>50</v>
      </c>
      <c r="J2484" s="1" t="s">
        <v>148</v>
      </c>
      <c r="K2484" s="1">
        <v>4</v>
      </c>
      <c r="L2484" s="1">
        <v>42</v>
      </c>
      <c r="M2484" s="1" t="s">
        <v>54</v>
      </c>
      <c r="N2484" s="1" t="s">
        <v>40</v>
      </c>
      <c r="O2484" s="1">
        <v>74.400000000000006</v>
      </c>
      <c r="P2484" s="35">
        <f t="shared" si="118"/>
        <v>0.74400000000000011</v>
      </c>
      <c r="Q2484" s="1">
        <f t="shared" si="117"/>
        <v>0.23682255532074031</v>
      </c>
      <c r="R2484" s="1">
        <v>5</v>
      </c>
      <c r="S2484" s="1">
        <v>2.4</v>
      </c>
      <c r="T2484" s="1">
        <f t="shared" si="119"/>
        <v>4.4048995289657701E-2</v>
      </c>
      <c r="U2484" s="1">
        <v>3</v>
      </c>
      <c r="V2484" s="1">
        <v>6</v>
      </c>
      <c r="W2484" s="1"/>
      <c r="X2484" s="1"/>
      <c r="Y2484" s="1"/>
      <c r="Z2484" s="1"/>
      <c r="AA2484" s="1"/>
      <c r="AB2484" s="1"/>
      <c r="AC2484" s="1" t="s">
        <v>41</v>
      </c>
      <c r="AD2484" s="1" t="s">
        <v>87</v>
      </c>
      <c r="AE2484" s="1" t="s">
        <v>40</v>
      </c>
      <c r="AF2484" s="3">
        <v>4757222.6509999996</v>
      </c>
      <c r="AG2484" s="3">
        <v>2631537.2510000002</v>
      </c>
      <c r="AH2484" s="3">
        <v>-75.213628</v>
      </c>
      <c r="AI2484" s="3">
        <v>9.7079800009999992</v>
      </c>
    </row>
    <row r="2485" spans="1:35" ht="15.75" hidden="1" customHeight="1" x14ac:dyDescent="0.25">
      <c r="A2485" s="1" t="s">
        <v>144</v>
      </c>
      <c r="B2485" s="1" t="s">
        <v>150</v>
      </c>
      <c r="C2485" s="1" t="s">
        <v>151</v>
      </c>
      <c r="D2485" s="1">
        <v>48</v>
      </c>
      <c r="E2485" s="1">
        <v>136</v>
      </c>
      <c r="F2485" s="1" t="s">
        <v>115</v>
      </c>
      <c r="G2485" s="2">
        <v>45816</v>
      </c>
      <c r="H2485" s="1" t="s">
        <v>49</v>
      </c>
      <c r="I2485" s="1" t="s">
        <v>50</v>
      </c>
      <c r="J2485" s="1" t="s">
        <v>148</v>
      </c>
      <c r="K2485" s="1">
        <v>4</v>
      </c>
      <c r="L2485" s="1">
        <v>43</v>
      </c>
      <c r="M2485" s="1" t="s">
        <v>54</v>
      </c>
      <c r="N2485" s="1" t="s">
        <v>40</v>
      </c>
      <c r="O2485" s="1">
        <v>70.8</v>
      </c>
      <c r="P2485" s="35">
        <f t="shared" si="118"/>
        <v>0.70799999999999996</v>
      </c>
      <c r="Q2485" s="1">
        <f t="shared" si="117"/>
        <v>0.22536339941812381</v>
      </c>
      <c r="R2485" s="1">
        <v>4</v>
      </c>
      <c r="S2485" s="1">
        <v>1.6</v>
      </c>
      <c r="T2485" s="1">
        <f t="shared" si="119"/>
        <v>3.9889321697007908E-2</v>
      </c>
      <c r="U2485" s="1">
        <v>3</v>
      </c>
      <c r="V2485" s="1">
        <v>5</v>
      </c>
      <c r="W2485" s="1"/>
      <c r="X2485" s="1"/>
      <c r="Y2485" s="1"/>
      <c r="Z2485" s="1"/>
      <c r="AA2485" s="1"/>
      <c r="AB2485" s="1"/>
      <c r="AC2485" s="1" t="s">
        <v>41</v>
      </c>
      <c r="AD2485" s="1" t="s">
        <v>87</v>
      </c>
      <c r="AE2485" s="1" t="s">
        <v>40</v>
      </c>
      <c r="AF2485" s="3">
        <v>4757221.9666999998</v>
      </c>
      <c r="AG2485" s="3">
        <v>2631533.2738000001</v>
      </c>
      <c r="AH2485" s="3">
        <v>-75.213633999999999</v>
      </c>
      <c r="AI2485" s="3">
        <v>9.7079439999999995</v>
      </c>
    </row>
    <row r="2486" spans="1:35" ht="15.75" hidden="1" customHeight="1" x14ac:dyDescent="0.25">
      <c r="A2486" s="1" t="s">
        <v>144</v>
      </c>
      <c r="B2486" s="1" t="s">
        <v>150</v>
      </c>
      <c r="C2486" s="1" t="s">
        <v>151</v>
      </c>
      <c r="D2486" s="1">
        <v>48</v>
      </c>
      <c r="E2486" s="1">
        <v>137</v>
      </c>
      <c r="F2486" s="1" t="s">
        <v>115</v>
      </c>
      <c r="G2486" s="2">
        <v>45816</v>
      </c>
      <c r="H2486" s="1" t="s">
        <v>49</v>
      </c>
      <c r="I2486" s="1" t="s">
        <v>50</v>
      </c>
      <c r="J2486" s="1" t="s">
        <v>148</v>
      </c>
      <c r="K2486" s="1">
        <v>4</v>
      </c>
      <c r="L2486" s="1">
        <v>44</v>
      </c>
      <c r="M2486" s="1" t="s">
        <v>54</v>
      </c>
      <c r="N2486" s="1" t="s">
        <v>40</v>
      </c>
      <c r="O2486" s="1">
        <v>48.3</v>
      </c>
      <c r="P2486" s="35">
        <f t="shared" si="118"/>
        <v>0.48299999999999998</v>
      </c>
      <c r="Q2486" s="1">
        <f t="shared" si="117"/>
        <v>0.15374367502677089</v>
      </c>
      <c r="R2486" s="1">
        <v>5.5</v>
      </c>
      <c r="S2486" s="1">
        <v>2.7</v>
      </c>
      <c r="T2486" s="1">
        <f t="shared" si="119"/>
        <v>1.8564548759482585E-2</v>
      </c>
      <c r="U2486" s="1">
        <v>5</v>
      </c>
      <c r="V2486" s="1">
        <v>6</v>
      </c>
      <c r="W2486" s="1"/>
      <c r="X2486" s="1"/>
      <c r="Y2486" s="1"/>
      <c r="Z2486" s="1"/>
      <c r="AA2486" s="1"/>
      <c r="AB2486" s="1"/>
      <c r="AC2486" s="1" t="s">
        <v>41</v>
      </c>
      <c r="AD2486" s="1" t="s">
        <v>87</v>
      </c>
      <c r="AE2486" s="1" t="s">
        <v>40</v>
      </c>
      <c r="AF2486" s="3">
        <v>4757221.0303999996</v>
      </c>
      <c r="AG2486" s="3">
        <v>2631541.1324999998</v>
      </c>
      <c r="AH2486" s="3">
        <v>-75.213643000000005</v>
      </c>
      <c r="AI2486" s="3">
        <v>9.7080149999999996</v>
      </c>
    </row>
    <row r="2487" spans="1:35" ht="15.75" hidden="1" customHeight="1" x14ac:dyDescent="0.25">
      <c r="A2487" s="1" t="s">
        <v>144</v>
      </c>
      <c r="B2487" s="1" t="s">
        <v>150</v>
      </c>
      <c r="C2487" s="1" t="s">
        <v>151</v>
      </c>
      <c r="D2487" s="1">
        <v>48</v>
      </c>
      <c r="E2487" s="1" t="s">
        <v>40</v>
      </c>
      <c r="F2487" s="1" t="s">
        <v>115</v>
      </c>
      <c r="G2487" s="2">
        <v>45816</v>
      </c>
      <c r="H2487" s="1" t="s">
        <v>49</v>
      </c>
      <c r="I2487" s="1" t="s">
        <v>50</v>
      </c>
      <c r="J2487" s="1" t="s">
        <v>148</v>
      </c>
      <c r="K2487" s="1">
        <v>4</v>
      </c>
      <c r="L2487" s="1">
        <v>45</v>
      </c>
      <c r="M2487" s="1" t="s">
        <v>44</v>
      </c>
      <c r="N2487" s="1">
        <v>5</v>
      </c>
      <c r="O2487" s="1" t="s">
        <v>40</v>
      </c>
      <c r="P2487" s="35"/>
      <c r="Q2487" s="1"/>
      <c r="R2487" s="1"/>
      <c r="S2487" s="1" t="s">
        <v>40</v>
      </c>
      <c r="T2487" s="1">
        <f t="shared" si="119"/>
        <v>0</v>
      </c>
      <c r="U2487" s="1" t="s">
        <v>40</v>
      </c>
      <c r="V2487" s="1" t="s">
        <v>40</v>
      </c>
      <c r="W2487" s="1"/>
      <c r="X2487" s="1"/>
      <c r="Y2487" s="1"/>
      <c r="Z2487" s="1"/>
      <c r="AA2487" s="1"/>
      <c r="AB2487" s="1"/>
      <c r="AC2487" s="1" t="s">
        <v>41</v>
      </c>
      <c r="AD2487" s="1" t="s">
        <v>87</v>
      </c>
      <c r="AE2487" s="1" t="s">
        <v>40</v>
      </c>
    </row>
    <row r="2488" spans="1:35" ht="15.75" hidden="1" customHeight="1" x14ac:dyDescent="0.25">
      <c r="A2488" s="1" t="s">
        <v>144</v>
      </c>
      <c r="B2488" s="1" t="s">
        <v>150</v>
      </c>
      <c r="C2488" s="1" t="s">
        <v>151</v>
      </c>
      <c r="D2488" s="1">
        <v>48</v>
      </c>
      <c r="E2488" s="1" t="s">
        <v>40</v>
      </c>
      <c r="F2488" s="1" t="s">
        <v>115</v>
      </c>
      <c r="G2488" s="2">
        <v>45816</v>
      </c>
      <c r="H2488" s="1" t="s">
        <v>49</v>
      </c>
      <c r="I2488" s="1" t="s">
        <v>50</v>
      </c>
      <c r="J2488" s="1" t="s">
        <v>148</v>
      </c>
      <c r="K2488" s="1">
        <v>4</v>
      </c>
      <c r="L2488" s="1">
        <v>46</v>
      </c>
      <c r="M2488" s="1" t="s">
        <v>47</v>
      </c>
      <c r="N2488" s="1">
        <v>37</v>
      </c>
      <c r="O2488" s="1" t="s">
        <v>40</v>
      </c>
      <c r="P2488" s="35"/>
      <c r="Q2488" s="1"/>
      <c r="R2488" s="1"/>
      <c r="S2488" s="1" t="s">
        <v>40</v>
      </c>
      <c r="T2488" s="1">
        <f t="shared" si="119"/>
        <v>0</v>
      </c>
      <c r="U2488" s="1" t="s">
        <v>40</v>
      </c>
      <c r="V2488" s="1" t="s">
        <v>40</v>
      </c>
      <c r="W2488" s="1"/>
      <c r="X2488" s="1"/>
      <c r="Y2488" s="1"/>
      <c r="Z2488" s="1"/>
      <c r="AA2488" s="1"/>
      <c r="AB2488" s="1"/>
      <c r="AC2488" s="1" t="s">
        <v>41</v>
      </c>
      <c r="AD2488" s="1" t="s">
        <v>87</v>
      </c>
      <c r="AE2488" s="1" t="s">
        <v>40</v>
      </c>
    </row>
    <row r="2489" spans="1:35" ht="15.75" hidden="1" customHeight="1" x14ac:dyDescent="0.25">
      <c r="A2489" s="1" t="s">
        <v>144</v>
      </c>
      <c r="B2489" s="1" t="s">
        <v>150</v>
      </c>
      <c r="C2489" s="1" t="s">
        <v>151</v>
      </c>
      <c r="D2489" s="1">
        <v>48</v>
      </c>
      <c r="E2489" s="1" t="s">
        <v>40</v>
      </c>
      <c r="F2489" s="1" t="s">
        <v>115</v>
      </c>
      <c r="G2489" s="2">
        <v>45816</v>
      </c>
      <c r="H2489" s="1" t="s">
        <v>49</v>
      </c>
      <c r="I2489" s="1" t="s">
        <v>50</v>
      </c>
      <c r="J2489" s="1" t="s">
        <v>148</v>
      </c>
      <c r="K2489" s="1">
        <v>4</v>
      </c>
      <c r="L2489" s="1">
        <v>47</v>
      </c>
      <c r="M2489" s="1" t="s">
        <v>46</v>
      </c>
      <c r="N2489" s="1">
        <v>1</v>
      </c>
      <c r="O2489" s="1" t="s">
        <v>40</v>
      </c>
      <c r="P2489" s="35"/>
      <c r="Q2489" s="1"/>
      <c r="R2489" s="1"/>
      <c r="S2489" s="1" t="s">
        <v>40</v>
      </c>
      <c r="T2489" s="1">
        <f t="shared" si="119"/>
        <v>0</v>
      </c>
      <c r="U2489" s="1" t="s">
        <v>40</v>
      </c>
      <c r="V2489" s="1" t="s">
        <v>40</v>
      </c>
      <c r="W2489" s="1"/>
      <c r="X2489" s="1"/>
      <c r="Y2489" s="1"/>
      <c r="Z2489" s="1"/>
      <c r="AA2489" s="1"/>
      <c r="AB2489" s="1"/>
      <c r="AC2489" s="1" t="s">
        <v>41</v>
      </c>
      <c r="AD2489" s="1" t="s">
        <v>87</v>
      </c>
      <c r="AE2489" s="1" t="s">
        <v>40</v>
      </c>
    </row>
    <row r="2490" spans="1:35" ht="15.75" hidden="1" customHeight="1" x14ac:dyDescent="0.25">
      <c r="A2490" s="1" t="s">
        <v>144</v>
      </c>
      <c r="B2490" s="1" t="s">
        <v>150</v>
      </c>
      <c r="C2490" s="1" t="s">
        <v>151</v>
      </c>
      <c r="D2490" s="1">
        <v>48</v>
      </c>
      <c r="E2490" s="1">
        <v>138</v>
      </c>
      <c r="F2490" s="1" t="s">
        <v>115</v>
      </c>
      <c r="G2490" s="2">
        <v>45816</v>
      </c>
      <c r="H2490" s="1" t="s">
        <v>49</v>
      </c>
      <c r="I2490" s="1" t="s">
        <v>50</v>
      </c>
      <c r="J2490" s="1" t="s">
        <v>148</v>
      </c>
      <c r="K2490" s="1">
        <v>5</v>
      </c>
      <c r="L2490" s="1">
        <v>48</v>
      </c>
      <c r="M2490" s="1" t="s">
        <v>43</v>
      </c>
      <c r="N2490" s="1" t="s">
        <v>40</v>
      </c>
      <c r="O2490" s="1">
        <v>51.4</v>
      </c>
      <c r="P2490" s="35">
        <f t="shared" si="118"/>
        <v>0.51400000000000001</v>
      </c>
      <c r="Q2490" s="1">
        <f t="shared" si="117"/>
        <v>0.1636112814984684</v>
      </c>
      <c r="R2490" s="1">
        <v>5.5</v>
      </c>
      <c r="S2490" s="1">
        <v>3</v>
      </c>
      <c r="T2490" s="1">
        <f t="shared" si="119"/>
        <v>2.102404967255319E-2</v>
      </c>
      <c r="U2490" s="1">
        <v>3</v>
      </c>
      <c r="V2490" s="1">
        <v>6</v>
      </c>
      <c r="W2490" s="1">
        <v>0</v>
      </c>
      <c r="X2490" s="1">
        <v>0</v>
      </c>
      <c r="Y2490" s="1">
        <v>0</v>
      </c>
      <c r="Z2490" s="1">
        <v>0</v>
      </c>
      <c r="AA2490" s="1">
        <v>0</v>
      </c>
      <c r="AB2490" s="1">
        <v>0</v>
      </c>
      <c r="AC2490" s="1" t="s">
        <v>41</v>
      </c>
      <c r="AD2490" s="1" t="s">
        <v>87</v>
      </c>
      <c r="AE2490" s="1" t="s">
        <v>40</v>
      </c>
      <c r="AF2490" s="3">
        <v>4757213.6867000004</v>
      </c>
      <c r="AG2490" s="3">
        <v>2631542.3969999999</v>
      </c>
      <c r="AH2490" s="3">
        <v>-75.213710000000006</v>
      </c>
      <c r="AI2490" s="3">
        <v>9.7080260000000003</v>
      </c>
    </row>
    <row r="2491" spans="1:35" ht="15.75" hidden="1" customHeight="1" x14ac:dyDescent="0.25">
      <c r="A2491" s="1" t="s">
        <v>144</v>
      </c>
      <c r="B2491" s="1" t="s">
        <v>150</v>
      </c>
      <c r="C2491" s="1" t="s">
        <v>151</v>
      </c>
      <c r="D2491" s="1">
        <v>48</v>
      </c>
      <c r="E2491" s="1">
        <v>139</v>
      </c>
      <c r="F2491" s="1" t="s">
        <v>115</v>
      </c>
      <c r="G2491" s="2">
        <v>45816</v>
      </c>
      <c r="H2491" s="1" t="s">
        <v>49</v>
      </c>
      <c r="I2491" s="1" t="s">
        <v>50</v>
      </c>
      <c r="J2491" s="1" t="s">
        <v>148</v>
      </c>
      <c r="K2491" s="1">
        <v>5</v>
      </c>
      <c r="L2491" s="1">
        <v>49</v>
      </c>
      <c r="M2491" s="1" t="s">
        <v>39</v>
      </c>
      <c r="N2491" s="1" t="s">
        <v>40</v>
      </c>
      <c r="O2491" s="1">
        <v>58</v>
      </c>
      <c r="P2491" s="35">
        <f t="shared" si="118"/>
        <v>0.57999999999999996</v>
      </c>
      <c r="Q2491" s="1">
        <f t="shared" si="117"/>
        <v>0.18461973398659859</v>
      </c>
      <c r="R2491" s="1">
        <v>10.5</v>
      </c>
      <c r="S2491" s="1">
        <v>8.5</v>
      </c>
      <c r="T2491" s="1">
        <f t="shared" si="119"/>
        <v>2.6769861428056794E-2</v>
      </c>
      <c r="U2491" s="1">
        <v>8</v>
      </c>
      <c r="V2491" s="1">
        <v>11</v>
      </c>
      <c r="W2491" s="1">
        <v>3</v>
      </c>
      <c r="X2491" s="1">
        <v>1</v>
      </c>
      <c r="Y2491" s="1">
        <v>1</v>
      </c>
      <c r="Z2491" s="1">
        <v>0</v>
      </c>
      <c r="AA2491" s="1">
        <v>0</v>
      </c>
      <c r="AB2491" s="1">
        <v>1</v>
      </c>
      <c r="AC2491" s="1" t="s">
        <v>41</v>
      </c>
      <c r="AD2491" s="1" t="s">
        <v>87</v>
      </c>
      <c r="AE2491" s="1" t="s">
        <v>40</v>
      </c>
      <c r="AF2491" s="3">
        <v>4757215.8704000004</v>
      </c>
      <c r="AG2491" s="3">
        <v>2631540.7237999998</v>
      </c>
      <c r="AH2491" s="3">
        <v>-75.21369</v>
      </c>
      <c r="AI2491" s="3">
        <v>9.7080110009999991</v>
      </c>
    </row>
    <row r="2492" spans="1:35" ht="15.75" hidden="1" customHeight="1" x14ac:dyDescent="0.25">
      <c r="A2492" s="1" t="s">
        <v>144</v>
      </c>
      <c r="B2492" s="1" t="s">
        <v>150</v>
      </c>
      <c r="C2492" s="1" t="s">
        <v>151</v>
      </c>
      <c r="D2492" s="1">
        <v>48</v>
      </c>
      <c r="E2492" s="1">
        <v>140</v>
      </c>
      <c r="F2492" s="1" t="s">
        <v>115</v>
      </c>
      <c r="G2492" s="2">
        <v>45816</v>
      </c>
      <c r="H2492" s="1" t="s">
        <v>49</v>
      </c>
      <c r="I2492" s="1" t="s">
        <v>50</v>
      </c>
      <c r="J2492" s="1" t="s">
        <v>148</v>
      </c>
      <c r="K2492" s="1">
        <v>5</v>
      </c>
      <c r="L2492" s="1">
        <v>50</v>
      </c>
      <c r="M2492" s="1" t="s">
        <v>39</v>
      </c>
      <c r="N2492" s="1" t="s">
        <v>40</v>
      </c>
      <c r="O2492" s="1">
        <v>56.9</v>
      </c>
      <c r="P2492" s="35">
        <f t="shared" si="118"/>
        <v>0.56899999999999995</v>
      </c>
      <c r="Q2492" s="1">
        <f t="shared" si="117"/>
        <v>0.18111832523857688</v>
      </c>
      <c r="R2492" s="1">
        <v>8.6</v>
      </c>
      <c r="S2492" s="1">
        <v>5.2</v>
      </c>
      <c r="T2492" s="1">
        <f t="shared" si="119"/>
        <v>2.5764081765187557E-2</v>
      </c>
      <c r="U2492" s="1">
        <v>6</v>
      </c>
      <c r="V2492" s="1">
        <v>9</v>
      </c>
      <c r="W2492" s="1">
        <v>0</v>
      </c>
      <c r="X2492" s="1">
        <v>0</v>
      </c>
      <c r="Y2492" s="1">
        <v>0</v>
      </c>
      <c r="Z2492" s="1">
        <v>0</v>
      </c>
      <c r="AA2492" s="1">
        <v>0</v>
      </c>
      <c r="AB2492" s="1">
        <v>0</v>
      </c>
      <c r="AC2492" s="1" t="s">
        <v>41</v>
      </c>
      <c r="AD2492" s="1" t="s">
        <v>87</v>
      </c>
      <c r="AE2492" s="1" t="s">
        <v>40</v>
      </c>
      <c r="AF2492" s="3">
        <v>4757209.1555000003</v>
      </c>
      <c r="AG2492" s="3">
        <v>2631537.4495000001</v>
      </c>
      <c r="AH2492" s="3">
        <v>-75.213751000000002</v>
      </c>
      <c r="AI2492" s="3">
        <v>9.7079810000000002</v>
      </c>
    </row>
    <row r="2493" spans="1:35" ht="15.75" hidden="1" customHeight="1" x14ac:dyDescent="0.25">
      <c r="A2493" s="1" t="s">
        <v>144</v>
      </c>
      <c r="B2493" s="1" t="s">
        <v>150</v>
      </c>
      <c r="C2493" s="1" t="s">
        <v>151</v>
      </c>
      <c r="D2493" s="1">
        <v>48</v>
      </c>
      <c r="E2493" s="1">
        <v>141</v>
      </c>
      <c r="F2493" s="1" t="s">
        <v>115</v>
      </c>
      <c r="G2493" s="2">
        <v>45816</v>
      </c>
      <c r="H2493" s="1" t="s">
        <v>49</v>
      </c>
      <c r="I2493" s="1" t="s">
        <v>50</v>
      </c>
      <c r="J2493" s="1" t="s">
        <v>148</v>
      </c>
      <c r="K2493" s="1">
        <v>5</v>
      </c>
      <c r="L2493" s="1">
        <v>51</v>
      </c>
      <c r="M2493" s="1" t="s">
        <v>39</v>
      </c>
      <c r="N2493" s="1" t="s">
        <v>40</v>
      </c>
      <c r="O2493" s="1">
        <v>55</v>
      </c>
      <c r="P2493" s="35">
        <f t="shared" si="118"/>
        <v>0.55000000000000004</v>
      </c>
      <c r="Q2493" s="1">
        <f t="shared" si="117"/>
        <v>0.17507043740108488</v>
      </c>
      <c r="R2493" s="1">
        <v>8.5</v>
      </c>
      <c r="S2493" s="1">
        <v>6</v>
      </c>
      <c r="T2493" s="1">
        <f t="shared" si="119"/>
        <v>2.4072185142649173E-2</v>
      </c>
      <c r="U2493" s="1">
        <v>6</v>
      </c>
      <c r="V2493" s="1">
        <v>9</v>
      </c>
      <c r="W2493" s="1">
        <v>0</v>
      </c>
      <c r="X2493" s="1">
        <v>0</v>
      </c>
      <c r="Y2493" s="1">
        <v>0</v>
      </c>
      <c r="Z2493" s="1">
        <v>0</v>
      </c>
      <c r="AA2493" s="1">
        <v>0</v>
      </c>
      <c r="AB2493" s="1">
        <v>0</v>
      </c>
      <c r="AC2493" s="1" t="s">
        <v>41</v>
      </c>
      <c r="AD2493" s="1" t="s">
        <v>87</v>
      </c>
      <c r="AE2493" s="1" t="s">
        <v>40</v>
      </c>
      <c r="AF2493" s="3">
        <v>4757207.0915999999</v>
      </c>
      <c r="AG2493" s="3">
        <v>2631540.6704000002</v>
      </c>
      <c r="AH2493" s="3">
        <v>-75.213769999999997</v>
      </c>
      <c r="AI2493" s="3">
        <v>9.7080099999999998</v>
      </c>
    </row>
    <row r="2494" spans="1:35" ht="15.75" hidden="1" customHeight="1" x14ac:dyDescent="0.25">
      <c r="A2494" s="1" t="s">
        <v>144</v>
      </c>
      <c r="B2494" s="1" t="s">
        <v>150</v>
      </c>
      <c r="C2494" s="1" t="s">
        <v>151</v>
      </c>
      <c r="D2494" s="1">
        <v>48</v>
      </c>
      <c r="E2494" s="1">
        <v>142</v>
      </c>
      <c r="F2494" s="1" t="s">
        <v>115</v>
      </c>
      <c r="G2494" s="2">
        <v>45816</v>
      </c>
      <c r="H2494" s="1" t="s">
        <v>49</v>
      </c>
      <c r="I2494" s="1" t="s">
        <v>50</v>
      </c>
      <c r="J2494" s="1" t="s">
        <v>148</v>
      </c>
      <c r="K2494" s="1">
        <v>5</v>
      </c>
      <c r="L2494" s="1">
        <v>52</v>
      </c>
      <c r="M2494" s="1" t="s">
        <v>39</v>
      </c>
      <c r="N2494" s="1" t="s">
        <v>40</v>
      </c>
      <c r="O2494" s="1">
        <v>54.6</v>
      </c>
      <c r="P2494" s="35">
        <f t="shared" si="118"/>
        <v>0.54600000000000004</v>
      </c>
      <c r="Q2494" s="1">
        <f t="shared" si="117"/>
        <v>0.17379719785634973</v>
      </c>
      <c r="R2494" s="1">
        <v>9</v>
      </c>
      <c r="S2494" s="1">
        <v>6.6</v>
      </c>
      <c r="T2494" s="1">
        <f t="shared" si="119"/>
        <v>2.372331750739174E-2</v>
      </c>
      <c r="U2494" s="1">
        <v>6</v>
      </c>
      <c r="V2494" s="1">
        <v>9</v>
      </c>
      <c r="W2494" s="1">
        <v>1</v>
      </c>
      <c r="X2494" s="1">
        <v>0</v>
      </c>
      <c r="Y2494" s="1">
        <v>0</v>
      </c>
      <c r="Z2494" s="1">
        <v>0</v>
      </c>
      <c r="AA2494" s="1">
        <v>0</v>
      </c>
      <c r="AB2494" s="1">
        <v>0</v>
      </c>
      <c r="AC2494" s="1" t="s">
        <v>41</v>
      </c>
      <c r="AD2494" s="1" t="s">
        <v>87</v>
      </c>
      <c r="AE2494" s="1" t="s">
        <v>40</v>
      </c>
      <c r="AF2494" s="3">
        <v>4757209.5228000004</v>
      </c>
      <c r="AG2494" s="3">
        <v>2631543.3089999999</v>
      </c>
      <c r="AH2494" s="3">
        <v>-75.213747999999995</v>
      </c>
      <c r="AI2494" s="3">
        <v>9.7080340009999997</v>
      </c>
    </row>
    <row r="2495" spans="1:35" ht="15.75" hidden="1" customHeight="1" x14ac:dyDescent="0.25">
      <c r="A2495" s="1" t="s">
        <v>144</v>
      </c>
      <c r="B2495" s="1" t="s">
        <v>150</v>
      </c>
      <c r="C2495" s="1" t="s">
        <v>151</v>
      </c>
      <c r="D2495" s="1">
        <v>48</v>
      </c>
      <c r="E2495" s="1">
        <v>143</v>
      </c>
      <c r="F2495" s="1" t="s">
        <v>115</v>
      </c>
      <c r="G2495" s="2">
        <v>45816</v>
      </c>
      <c r="H2495" s="1" t="s">
        <v>49</v>
      </c>
      <c r="I2495" s="1" t="s">
        <v>50</v>
      </c>
      <c r="J2495" s="1" t="s">
        <v>148</v>
      </c>
      <c r="K2495" s="1">
        <v>5</v>
      </c>
      <c r="L2495" s="1">
        <v>53</v>
      </c>
      <c r="M2495" s="1" t="s">
        <v>39</v>
      </c>
      <c r="N2495" s="1" t="s">
        <v>40</v>
      </c>
      <c r="O2495" s="1">
        <v>53.9</v>
      </c>
      <c r="P2495" s="35">
        <f t="shared" si="118"/>
        <v>0.53900000000000003</v>
      </c>
      <c r="Q2495" s="1">
        <f t="shared" si="117"/>
        <v>0.1715690286530632</v>
      </c>
      <c r="R2495" s="1">
        <v>10.9</v>
      </c>
      <c r="S2495" s="1">
        <v>8.5</v>
      </c>
      <c r="T2495" s="1">
        <f t="shared" si="119"/>
        <v>2.3118926611000269E-2</v>
      </c>
      <c r="U2495" s="1">
        <v>4</v>
      </c>
      <c r="V2495" s="1">
        <v>7</v>
      </c>
      <c r="W2495" s="1">
        <v>3</v>
      </c>
      <c r="X2495" s="1">
        <v>0</v>
      </c>
      <c r="Y2495" s="1">
        <v>0</v>
      </c>
      <c r="Z2495" s="1">
        <v>0</v>
      </c>
      <c r="AA2495" s="1">
        <v>0</v>
      </c>
      <c r="AB2495" s="1">
        <v>0</v>
      </c>
      <c r="AC2495" s="1" t="s">
        <v>41</v>
      </c>
      <c r="AD2495" s="1" t="s">
        <v>87</v>
      </c>
      <c r="AE2495" s="1" t="s">
        <v>40</v>
      </c>
      <c r="AF2495" s="3">
        <v>4757214.1464999998</v>
      </c>
      <c r="AG2495" s="3">
        <v>2631545.6014</v>
      </c>
      <c r="AH2495" s="3">
        <v>-75.213706000000002</v>
      </c>
      <c r="AI2495" s="3">
        <v>9.7080549999999999</v>
      </c>
    </row>
    <row r="2496" spans="1:35" ht="15.75" hidden="1" customHeight="1" x14ac:dyDescent="0.25">
      <c r="A2496" s="1" t="s">
        <v>144</v>
      </c>
      <c r="B2496" s="1" t="s">
        <v>150</v>
      </c>
      <c r="C2496" s="1" t="s">
        <v>151</v>
      </c>
      <c r="D2496" s="1">
        <v>48</v>
      </c>
      <c r="E2496" s="1" t="s">
        <v>40</v>
      </c>
      <c r="F2496" s="1" t="s">
        <v>115</v>
      </c>
      <c r="G2496" s="2">
        <v>45816</v>
      </c>
      <c r="H2496" s="1" t="s">
        <v>49</v>
      </c>
      <c r="I2496" s="1" t="s">
        <v>50</v>
      </c>
      <c r="J2496" s="1" t="s">
        <v>148</v>
      </c>
      <c r="K2496" s="1">
        <v>5</v>
      </c>
      <c r="L2496" s="1">
        <v>54</v>
      </c>
      <c r="M2496" s="1" t="s">
        <v>44</v>
      </c>
      <c r="N2496" s="1">
        <v>1</v>
      </c>
      <c r="O2496" s="1" t="s">
        <v>40</v>
      </c>
      <c r="P2496" s="35"/>
      <c r="Q2496" s="1"/>
      <c r="R2496" s="1"/>
      <c r="S2496" s="1" t="s">
        <v>40</v>
      </c>
      <c r="T2496" s="1">
        <f t="shared" si="119"/>
        <v>0</v>
      </c>
      <c r="U2496" s="1" t="s">
        <v>40</v>
      </c>
      <c r="V2496" s="1" t="s">
        <v>40</v>
      </c>
      <c r="W2496" s="1"/>
      <c r="X2496" s="1"/>
      <c r="Y2496" s="1"/>
      <c r="Z2496" s="1"/>
      <c r="AA2496" s="1"/>
      <c r="AB2496" s="1"/>
      <c r="AC2496" s="1" t="s">
        <v>41</v>
      </c>
      <c r="AD2496" s="1" t="s">
        <v>87</v>
      </c>
      <c r="AE2496" s="1" t="s">
        <v>40</v>
      </c>
    </row>
    <row r="2497" spans="1:35" ht="15.75" hidden="1" customHeight="1" x14ac:dyDescent="0.25">
      <c r="A2497" s="1" t="s">
        <v>144</v>
      </c>
      <c r="B2497" s="1" t="s">
        <v>150</v>
      </c>
      <c r="C2497" s="1" t="s">
        <v>151</v>
      </c>
      <c r="D2497" s="1">
        <v>48</v>
      </c>
      <c r="E2497" s="1">
        <v>144</v>
      </c>
      <c r="F2497" s="1" t="s">
        <v>115</v>
      </c>
      <c r="G2497" s="2">
        <v>45816</v>
      </c>
      <c r="H2497" s="1" t="s">
        <v>49</v>
      </c>
      <c r="I2497" s="1" t="s">
        <v>50</v>
      </c>
      <c r="J2497" s="1" t="s">
        <v>148</v>
      </c>
      <c r="K2497" s="1">
        <v>6</v>
      </c>
      <c r="L2497" s="1">
        <v>55</v>
      </c>
      <c r="M2497" s="1" t="s">
        <v>39</v>
      </c>
      <c r="N2497" s="1" t="s">
        <v>40</v>
      </c>
      <c r="O2497" s="1">
        <v>57.5</v>
      </c>
      <c r="P2497" s="35">
        <f t="shared" si="118"/>
        <v>0.57499999999999996</v>
      </c>
      <c r="Q2497" s="1">
        <f t="shared" si="117"/>
        <v>0.18302818455567962</v>
      </c>
      <c r="R2497" s="1">
        <v>8.6</v>
      </c>
      <c r="S2497" s="1">
        <v>6.2</v>
      </c>
      <c r="T2497" s="1">
        <f t="shared" si="119"/>
        <v>2.6310301529878944E-2</v>
      </c>
      <c r="U2497" s="1">
        <v>4</v>
      </c>
      <c r="V2497" s="1">
        <v>7</v>
      </c>
      <c r="W2497" s="1">
        <v>0</v>
      </c>
      <c r="X2497" s="1">
        <v>0</v>
      </c>
      <c r="Y2497" s="1">
        <v>0</v>
      </c>
      <c r="Z2497" s="1">
        <v>0</v>
      </c>
      <c r="AA2497" s="1">
        <v>0</v>
      </c>
      <c r="AB2497" s="1">
        <v>0</v>
      </c>
      <c r="AC2497" s="1" t="s">
        <v>41</v>
      </c>
      <c r="AD2497" s="1" t="s">
        <v>87</v>
      </c>
      <c r="AE2497" s="1" t="s">
        <v>40</v>
      </c>
      <c r="AF2497" s="3">
        <v>4757220.3821</v>
      </c>
      <c r="AG2497" s="3">
        <v>2631542.6852000002</v>
      </c>
      <c r="AH2497" s="3">
        <v>-75.213649000000004</v>
      </c>
      <c r="AI2497" s="3">
        <v>9.7080290009999999</v>
      </c>
    </row>
    <row r="2498" spans="1:35" ht="15.75" hidden="1" customHeight="1" x14ac:dyDescent="0.25">
      <c r="A2498" s="1" t="s">
        <v>144</v>
      </c>
      <c r="B2498" s="1" t="s">
        <v>150</v>
      </c>
      <c r="C2498" s="1" t="s">
        <v>151</v>
      </c>
      <c r="D2498" s="1">
        <v>48</v>
      </c>
      <c r="E2498" s="1">
        <v>145</v>
      </c>
      <c r="F2498" s="1" t="s">
        <v>115</v>
      </c>
      <c r="G2498" s="2">
        <v>45816</v>
      </c>
      <c r="H2498" s="1" t="s">
        <v>49</v>
      </c>
      <c r="I2498" s="1" t="s">
        <v>50</v>
      </c>
      <c r="J2498" s="1" t="s">
        <v>148</v>
      </c>
      <c r="K2498" s="1">
        <v>6</v>
      </c>
      <c r="L2498" s="1">
        <v>56</v>
      </c>
      <c r="M2498" s="1" t="s">
        <v>54</v>
      </c>
      <c r="N2498" s="1" t="s">
        <v>40</v>
      </c>
      <c r="O2498" s="1">
        <v>56</v>
      </c>
      <c r="P2498" s="35">
        <f t="shared" si="118"/>
        <v>0.56000000000000005</v>
      </c>
      <c r="Q2498" s="1">
        <f t="shared" si="117"/>
        <v>0.17825353626292281</v>
      </c>
      <c r="R2498" s="1">
        <v>3.8</v>
      </c>
      <c r="S2498" s="1">
        <v>1</v>
      </c>
      <c r="T2498" s="1">
        <f t="shared" si="119"/>
        <v>2.4955495076809196E-2</v>
      </c>
      <c r="U2498" s="1">
        <v>2</v>
      </c>
      <c r="V2498" s="1">
        <v>5</v>
      </c>
      <c r="W2498" s="1"/>
      <c r="X2498" s="1"/>
      <c r="Y2498" s="1"/>
      <c r="Z2498" s="1"/>
      <c r="AA2498" s="1"/>
      <c r="AB2498" s="1"/>
      <c r="AC2498" s="1" t="s">
        <v>41</v>
      </c>
      <c r="AD2498" s="1" t="s">
        <v>87</v>
      </c>
      <c r="AE2498" s="1" t="s">
        <v>40</v>
      </c>
      <c r="AF2498" s="3">
        <v>4757213.2615</v>
      </c>
      <c r="AG2498" s="3">
        <v>2631544.5011999998</v>
      </c>
      <c r="AH2498" s="3">
        <v>-75.213713999999996</v>
      </c>
      <c r="AI2498" s="3">
        <v>9.7080450000000003</v>
      </c>
    </row>
    <row r="2499" spans="1:35" ht="15.75" hidden="1" customHeight="1" x14ac:dyDescent="0.25">
      <c r="A2499" s="1" t="s">
        <v>144</v>
      </c>
      <c r="B2499" s="1" t="s">
        <v>150</v>
      </c>
      <c r="C2499" s="1" t="s">
        <v>151</v>
      </c>
      <c r="D2499" s="1">
        <v>48</v>
      </c>
      <c r="E2499" s="1">
        <v>146</v>
      </c>
      <c r="F2499" s="1" t="s">
        <v>115</v>
      </c>
      <c r="G2499" s="2">
        <v>45816</v>
      </c>
      <c r="H2499" s="1" t="s">
        <v>49</v>
      </c>
      <c r="I2499" s="1" t="s">
        <v>50</v>
      </c>
      <c r="J2499" s="1" t="s">
        <v>148</v>
      </c>
      <c r="K2499" s="1">
        <v>6</v>
      </c>
      <c r="L2499" s="1">
        <v>57</v>
      </c>
      <c r="M2499" s="1" t="s">
        <v>39</v>
      </c>
      <c r="N2499" s="1" t="s">
        <v>40</v>
      </c>
      <c r="O2499" s="1">
        <v>53.1</v>
      </c>
      <c r="P2499" s="35">
        <f t="shared" si="118"/>
        <v>0.53100000000000003</v>
      </c>
      <c r="Q2499" s="1">
        <f t="shared" si="117"/>
        <v>0.16902254956359286</v>
      </c>
      <c r="R2499" s="1">
        <v>10.8</v>
      </c>
      <c r="S2499" s="1">
        <v>8.5</v>
      </c>
      <c r="T2499" s="1">
        <f t="shared" si="119"/>
        <v>2.2437743454566953E-2</v>
      </c>
      <c r="U2499" s="1">
        <v>5</v>
      </c>
      <c r="V2499" s="1">
        <v>8</v>
      </c>
      <c r="W2499" s="1">
        <v>6</v>
      </c>
      <c r="X2499" s="1">
        <v>0</v>
      </c>
      <c r="Y2499" s="1">
        <v>0</v>
      </c>
      <c r="Z2499" s="1">
        <v>0</v>
      </c>
      <c r="AA2499" s="1">
        <v>0</v>
      </c>
      <c r="AB2499" s="1">
        <v>2</v>
      </c>
      <c r="AC2499" s="1" t="s">
        <v>41</v>
      </c>
      <c r="AD2499" s="1" t="s">
        <v>87</v>
      </c>
      <c r="AE2499" s="1" t="s">
        <v>40</v>
      </c>
      <c r="AF2499" s="3">
        <v>4757213.1524</v>
      </c>
      <c r="AG2499" s="3">
        <v>2631544.6124999998</v>
      </c>
      <c r="AH2499" s="3">
        <v>-75.213714999999993</v>
      </c>
      <c r="AI2499" s="3">
        <v>9.7080459999999995</v>
      </c>
    </row>
    <row r="2500" spans="1:35" ht="15.75" hidden="1" customHeight="1" x14ac:dyDescent="0.25">
      <c r="A2500" s="1" t="s">
        <v>144</v>
      </c>
      <c r="B2500" s="1" t="s">
        <v>150</v>
      </c>
      <c r="C2500" s="1" t="s">
        <v>151</v>
      </c>
      <c r="D2500" s="1">
        <v>48</v>
      </c>
      <c r="E2500" s="1">
        <v>147</v>
      </c>
      <c r="F2500" s="1" t="s">
        <v>115</v>
      </c>
      <c r="G2500" s="2">
        <v>45816</v>
      </c>
      <c r="H2500" s="1" t="s">
        <v>49</v>
      </c>
      <c r="I2500" s="1" t="s">
        <v>50</v>
      </c>
      <c r="J2500" s="1" t="s">
        <v>148</v>
      </c>
      <c r="K2500" s="1">
        <v>6</v>
      </c>
      <c r="L2500" s="1">
        <v>58</v>
      </c>
      <c r="M2500" s="1" t="s">
        <v>39</v>
      </c>
      <c r="N2500" s="1" t="s">
        <v>40</v>
      </c>
      <c r="O2500" s="1">
        <v>64</v>
      </c>
      <c r="P2500" s="35">
        <f t="shared" si="118"/>
        <v>0.64</v>
      </c>
      <c r="Q2500" s="1">
        <f t="shared" si="117"/>
        <v>0.20371832715762606</v>
      </c>
      <c r="R2500" s="1">
        <v>10.199999999999999</v>
      </c>
      <c r="S2500" s="1">
        <v>8</v>
      </c>
      <c r="T2500" s="1">
        <f t="shared" si="119"/>
        <v>3.2594932345220172E-2</v>
      </c>
      <c r="U2500" s="1">
        <v>6</v>
      </c>
      <c r="V2500" s="1">
        <v>9</v>
      </c>
      <c r="W2500" s="1">
        <v>2</v>
      </c>
      <c r="X2500" s="1">
        <v>2</v>
      </c>
      <c r="Y2500" s="1">
        <v>0</v>
      </c>
      <c r="Z2500" s="1">
        <v>0</v>
      </c>
      <c r="AA2500" s="1">
        <v>0</v>
      </c>
      <c r="AB2500" s="1">
        <v>0</v>
      </c>
      <c r="AC2500" s="1" t="s">
        <v>41</v>
      </c>
      <c r="AD2500" s="1" t="s">
        <v>87</v>
      </c>
      <c r="AE2500" s="1" t="s">
        <v>40</v>
      </c>
      <c r="AF2500" s="3">
        <v>4757228.2187999999</v>
      </c>
      <c r="AG2500" s="3">
        <v>2631549.7124999999</v>
      </c>
      <c r="AH2500" s="3">
        <v>-75.213577999999998</v>
      </c>
      <c r="AI2500" s="3">
        <v>9.7080929999999999</v>
      </c>
    </row>
    <row r="2501" spans="1:35" ht="15.75" hidden="1" customHeight="1" x14ac:dyDescent="0.25">
      <c r="A2501" s="1" t="s">
        <v>144</v>
      </c>
      <c r="B2501" s="1" t="s">
        <v>150</v>
      </c>
      <c r="C2501" s="1" t="s">
        <v>151</v>
      </c>
      <c r="D2501" s="1">
        <v>48</v>
      </c>
      <c r="E2501" s="1">
        <v>148</v>
      </c>
      <c r="F2501" s="1" t="s">
        <v>115</v>
      </c>
      <c r="G2501" s="2">
        <v>45816</v>
      </c>
      <c r="H2501" s="1" t="s">
        <v>49</v>
      </c>
      <c r="I2501" s="1" t="s">
        <v>50</v>
      </c>
      <c r="J2501" s="1" t="s">
        <v>148</v>
      </c>
      <c r="K2501" s="1">
        <v>6</v>
      </c>
      <c r="L2501" s="1">
        <v>59</v>
      </c>
      <c r="M2501" s="1" t="s">
        <v>39</v>
      </c>
      <c r="N2501" s="1" t="s">
        <v>40</v>
      </c>
      <c r="O2501" s="1">
        <v>52.3</v>
      </c>
      <c r="P2501" s="35">
        <f t="shared" si="118"/>
        <v>0.52300000000000002</v>
      </c>
      <c r="Q2501" s="1">
        <f t="shared" si="117"/>
        <v>0.16647607047412252</v>
      </c>
      <c r="R2501" s="1">
        <v>8.6</v>
      </c>
      <c r="S2501" s="1">
        <v>6</v>
      </c>
      <c r="T2501" s="1">
        <f t="shared" si="119"/>
        <v>2.1766746214491522E-2</v>
      </c>
      <c r="U2501" s="1">
        <v>5</v>
      </c>
      <c r="V2501" s="1">
        <v>8</v>
      </c>
      <c r="W2501" s="1">
        <v>1</v>
      </c>
      <c r="X2501" s="1">
        <v>0</v>
      </c>
      <c r="Y2501" s="1">
        <v>0</v>
      </c>
      <c r="Z2501" s="1">
        <v>0</v>
      </c>
      <c r="AA2501" s="1">
        <v>0</v>
      </c>
      <c r="AB2501" s="1">
        <v>0</v>
      </c>
      <c r="AC2501" s="1" t="s">
        <v>41</v>
      </c>
      <c r="AD2501" s="1" t="s">
        <v>87</v>
      </c>
      <c r="AE2501" s="1" t="s">
        <v>40</v>
      </c>
      <c r="AF2501" s="3">
        <v>4757219.1094000004</v>
      </c>
      <c r="AG2501" s="3">
        <v>2631549.4400999998</v>
      </c>
      <c r="AH2501" s="3">
        <v>-75.213661000000002</v>
      </c>
      <c r="AI2501" s="3">
        <v>9.7080900000000003</v>
      </c>
    </row>
    <row r="2502" spans="1:35" ht="15.75" hidden="1" customHeight="1" x14ac:dyDescent="0.25">
      <c r="A2502" s="1" t="s">
        <v>144</v>
      </c>
      <c r="B2502" s="1" t="s">
        <v>150</v>
      </c>
      <c r="C2502" s="1" t="s">
        <v>151</v>
      </c>
      <c r="D2502" s="1">
        <v>48</v>
      </c>
      <c r="E2502" s="1">
        <v>149</v>
      </c>
      <c r="F2502" s="1" t="s">
        <v>115</v>
      </c>
      <c r="G2502" s="2">
        <v>45816</v>
      </c>
      <c r="H2502" s="1" t="s">
        <v>49</v>
      </c>
      <c r="I2502" s="1" t="s">
        <v>50</v>
      </c>
      <c r="J2502" s="1" t="s">
        <v>148</v>
      </c>
      <c r="K2502" s="1">
        <v>6</v>
      </c>
      <c r="L2502" s="1">
        <v>60</v>
      </c>
      <c r="M2502" s="1" t="s">
        <v>54</v>
      </c>
      <c r="N2502" s="1" t="s">
        <v>40</v>
      </c>
      <c r="O2502" s="1">
        <v>47.7</v>
      </c>
      <c r="P2502" s="35">
        <f t="shared" si="118"/>
        <v>0.47700000000000004</v>
      </c>
      <c r="Q2502" s="1">
        <f t="shared" si="117"/>
        <v>0.15183381570966817</v>
      </c>
      <c r="R2502" s="1">
        <v>3.5</v>
      </c>
      <c r="S2502" s="1">
        <v>1.1000000000000001</v>
      </c>
      <c r="T2502" s="1">
        <f t="shared" si="119"/>
        <v>1.810618252337793E-2</v>
      </c>
      <c r="U2502" s="1">
        <v>2</v>
      </c>
      <c r="V2502" s="1">
        <v>5</v>
      </c>
      <c r="W2502" s="1"/>
      <c r="X2502" s="1"/>
      <c r="Y2502" s="1"/>
      <c r="Z2502" s="1"/>
      <c r="AA2502" s="1"/>
      <c r="AB2502" s="1"/>
      <c r="AC2502" s="1" t="s">
        <v>41</v>
      </c>
      <c r="AD2502" s="1" t="s">
        <v>87</v>
      </c>
      <c r="AE2502" s="1" t="s">
        <v>40</v>
      </c>
      <c r="AF2502" s="3">
        <v>4757213.4780000001</v>
      </c>
      <c r="AG2502" s="3">
        <v>2631544.0573999998</v>
      </c>
      <c r="AH2502" s="3">
        <v>-75.213712000000001</v>
      </c>
      <c r="AI2502" s="3">
        <v>9.7080409999999997</v>
      </c>
    </row>
    <row r="2503" spans="1:35" ht="15.75" hidden="1" customHeight="1" x14ac:dyDescent="0.25">
      <c r="A2503" s="1" t="s">
        <v>144</v>
      </c>
      <c r="B2503" s="1" t="s">
        <v>150</v>
      </c>
      <c r="C2503" s="1" t="s">
        <v>151</v>
      </c>
      <c r="D2503" s="1">
        <v>48</v>
      </c>
      <c r="E2503" s="1">
        <v>150</v>
      </c>
      <c r="F2503" s="1" t="s">
        <v>115</v>
      </c>
      <c r="G2503" s="2">
        <v>45816</v>
      </c>
      <c r="H2503" s="1" t="s">
        <v>49</v>
      </c>
      <c r="I2503" s="1" t="s">
        <v>50</v>
      </c>
      <c r="J2503" s="1" t="s">
        <v>148</v>
      </c>
      <c r="K2503" s="1">
        <v>6</v>
      </c>
      <c r="L2503" s="1">
        <v>61</v>
      </c>
      <c r="M2503" s="1" t="s">
        <v>39</v>
      </c>
      <c r="N2503" s="1" t="s">
        <v>40</v>
      </c>
      <c r="O2503" s="1">
        <v>50.8</v>
      </c>
      <c r="P2503" s="35">
        <f t="shared" si="118"/>
        <v>0.50800000000000001</v>
      </c>
      <c r="Q2503" s="1">
        <f t="shared" si="117"/>
        <v>0.16170142218136566</v>
      </c>
      <c r="R2503" s="1">
        <v>8.8000000000000007</v>
      </c>
      <c r="S2503" s="1">
        <v>6.2</v>
      </c>
      <c r="T2503" s="1">
        <f t="shared" si="119"/>
        <v>2.053608061703344E-2</v>
      </c>
      <c r="U2503" s="1">
        <v>5</v>
      </c>
      <c r="V2503" s="1">
        <v>8</v>
      </c>
      <c r="W2503" s="1">
        <v>3</v>
      </c>
      <c r="X2503" s="1">
        <v>0</v>
      </c>
      <c r="Y2503" s="1">
        <v>0</v>
      </c>
      <c r="Z2503" s="1">
        <v>0</v>
      </c>
      <c r="AA2503" s="1">
        <v>0</v>
      </c>
      <c r="AB2503" s="1">
        <v>2</v>
      </c>
      <c r="AC2503" s="1" t="s">
        <v>41</v>
      </c>
      <c r="AD2503" s="1" t="s">
        <v>87</v>
      </c>
      <c r="AE2503" s="1" t="s">
        <v>40</v>
      </c>
      <c r="AF2503" s="3">
        <v>4757220.5198999997</v>
      </c>
      <c r="AG2503" s="3">
        <v>2631546.9977000002</v>
      </c>
      <c r="AH2503" s="3">
        <v>-75.213648000000006</v>
      </c>
      <c r="AI2503" s="3">
        <v>9.7080680000000008</v>
      </c>
    </row>
    <row r="2504" spans="1:35" ht="15.75" hidden="1" customHeight="1" x14ac:dyDescent="0.25">
      <c r="A2504" s="1" t="s">
        <v>144</v>
      </c>
      <c r="B2504" s="1" t="s">
        <v>150</v>
      </c>
      <c r="C2504" s="1" t="s">
        <v>151</v>
      </c>
      <c r="D2504" s="1">
        <v>48</v>
      </c>
      <c r="E2504" s="1">
        <v>151</v>
      </c>
      <c r="F2504" s="1" t="s">
        <v>115</v>
      </c>
      <c r="G2504" s="2">
        <v>45816</v>
      </c>
      <c r="H2504" s="1" t="s">
        <v>49</v>
      </c>
      <c r="I2504" s="1" t="s">
        <v>50</v>
      </c>
      <c r="J2504" s="1" t="s">
        <v>148</v>
      </c>
      <c r="K2504" s="1">
        <v>6</v>
      </c>
      <c r="L2504" s="1">
        <v>62</v>
      </c>
      <c r="M2504" s="1" t="s">
        <v>52</v>
      </c>
      <c r="N2504" s="1" t="s">
        <v>40</v>
      </c>
      <c r="O2504" s="1">
        <v>66.5</v>
      </c>
      <c r="P2504" s="35">
        <f t="shared" si="118"/>
        <v>0.66500000000000004</v>
      </c>
      <c r="Q2504" s="1">
        <f t="shared" si="117"/>
        <v>0.21167607431222082</v>
      </c>
      <c r="R2504" s="1">
        <v>3.6</v>
      </c>
      <c r="S2504" s="1">
        <v>0.5</v>
      </c>
      <c r="T2504" s="1">
        <f t="shared" si="119"/>
        <v>3.5191147354406711E-2</v>
      </c>
      <c r="U2504" s="1">
        <v>2</v>
      </c>
      <c r="V2504" s="1">
        <v>5</v>
      </c>
      <c r="W2504" s="1"/>
      <c r="X2504" s="1"/>
      <c r="Y2504" s="1"/>
      <c r="Z2504" s="1"/>
      <c r="AA2504" s="1"/>
      <c r="AB2504" s="1"/>
      <c r="AC2504" s="1" t="s">
        <v>41</v>
      </c>
      <c r="AD2504" s="1" t="s">
        <v>87</v>
      </c>
      <c r="AE2504" s="1" t="s">
        <v>40</v>
      </c>
      <c r="AF2504" s="3">
        <v>4757214.6634</v>
      </c>
      <c r="AG2504" s="3">
        <v>2631540.7316000001</v>
      </c>
      <c r="AH2504" s="3">
        <v>-75.213701</v>
      </c>
      <c r="AI2504" s="3">
        <v>9.7080110000000008</v>
      </c>
    </row>
    <row r="2505" spans="1:35" ht="15.75" hidden="1" customHeight="1" x14ac:dyDescent="0.25">
      <c r="A2505" s="1" t="s">
        <v>144</v>
      </c>
      <c r="B2505" s="1" t="s">
        <v>150</v>
      </c>
      <c r="C2505" s="1" t="s">
        <v>151</v>
      </c>
      <c r="D2505" s="1">
        <v>48</v>
      </c>
      <c r="E2505" s="1">
        <v>152</v>
      </c>
      <c r="F2505" s="1" t="s">
        <v>115</v>
      </c>
      <c r="G2505" s="2">
        <v>45816</v>
      </c>
      <c r="H2505" s="1" t="s">
        <v>49</v>
      </c>
      <c r="I2505" s="1" t="s">
        <v>50</v>
      </c>
      <c r="J2505" s="1" t="s">
        <v>148</v>
      </c>
      <c r="K2505" s="1">
        <v>6</v>
      </c>
      <c r="L2505" s="1">
        <v>63</v>
      </c>
      <c r="M2505" s="1" t="s">
        <v>39</v>
      </c>
      <c r="N2505" s="1" t="s">
        <v>40</v>
      </c>
      <c r="O2505" s="1">
        <v>58.3</v>
      </c>
      <c r="P2505" s="35">
        <f t="shared" si="118"/>
        <v>0.58299999999999996</v>
      </c>
      <c r="Q2505" s="1">
        <f t="shared" si="117"/>
        <v>0.18557466364514996</v>
      </c>
      <c r="R2505" s="1">
        <v>10.7</v>
      </c>
      <c r="S2505" s="1">
        <v>8.5</v>
      </c>
      <c r="T2505" s="1">
        <f t="shared" si="119"/>
        <v>2.7047507226280604E-2</v>
      </c>
      <c r="U2505" s="1">
        <v>6</v>
      </c>
      <c r="V2505" s="1">
        <v>9</v>
      </c>
      <c r="W2505" s="1">
        <v>3</v>
      </c>
      <c r="X2505" s="1">
        <v>0</v>
      </c>
      <c r="Y2505" s="1">
        <v>0</v>
      </c>
      <c r="Z2505" s="1">
        <v>0</v>
      </c>
      <c r="AA2505" s="1">
        <v>0</v>
      </c>
      <c r="AB2505" s="1">
        <v>0</v>
      </c>
      <c r="AC2505" s="1" t="s">
        <v>41</v>
      </c>
      <c r="AD2505" s="1" t="s">
        <v>87</v>
      </c>
      <c r="AE2505" s="1" t="s">
        <v>40</v>
      </c>
      <c r="AF2505" s="3">
        <v>4757214.1190999998</v>
      </c>
      <c r="AG2505" s="3">
        <v>2631541.3988000001</v>
      </c>
      <c r="AH2505" s="3">
        <v>-75.213706000000002</v>
      </c>
      <c r="AI2505" s="3">
        <v>9.7080169999999999</v>
      </c>
    </row>
    <row r="2506" spans="1:35" ht="15.75" hidden="1" customHeight="1" x14ac:dyDescent="0.25">
      <c r="A2506" s="1" t="s">
        <v>144</v>
      </c>
      <c r="B2506" s="1" t="s">
        <v>150</v>
      </c>
      <c r="C2506" s="1" t="s">
        <v>151</v>
      </c>
      <c r="D2506" s="1">
        <v>48</v>
      </c>
      <c r="E2506" s="1">
        <v>153</v>
      </c>
      <c r="F2506" s="1" t="s">
        <v>115</v>
      </c>
      <c r="G2506" s="2">
        <v>45816</v>
      </c>
      <c r="H2506" s="1" t="s">
        <v>49</v>
      </c>
      <c r="I2506" s="1" t="s">
        <v>50</v>
      </c>
      <c r="J2506" s="1" t="s">
        <v>148</v>
      </c>
      <c r="K2506" s="1">
        <v>6</v>
      </c>
      <c r="L2506" s="1">
        <v>64</v>
      </c>
      <c r="M2506" s="1" t="s">
        <v>39</v>
      </c>
      <c r="N2506" s="1" t="s">
        <v>40</v>
      </c>
      <c r="O2506" s="1">
        <v>45.6</v>
      </c>
      <c r="P2506" s="35">
        <f t="shared" si="118"/>
        <v>0.45600000000000002</v>
      </c>
      <c r="Q2506" s="1">
        <f t="shared" si="117"/>
        <v>0.14514930809980855</v>
      </c>
      <c r="R2506" s="1">
        <v>10</v>
      </c>
      <c r="S2506" s="1">
        <v>7.8</v>
      </c>
      <c r="T2506" s="1">
        <f t="shared" si="119"/>
        <v>1.6547021123378174E-2</v>
      </c>
      <c r="U2506" s="1">
        <v>5</v>
      </c>
      <c r="V2506" s="1">
        <v>8</v>
      </c>
      <c r="W2506" s="1">
        <v>4</v>
      </c>
      <c r="X2506" s="1">
        <v>3</v>
      </c>
      <c r="Y2506" s="1">
        <v>0</v>
      </c>
      <c r="Z2506" s="1">
        <v>0</v>
      </c>
      <c r="AA2506" s="1">
        <v>0</v>
      </c>
      <c r="AB2506" s="1">
        <v>0</v>
      </c>
      <c r="AC2506" s="1" t="s">
        <v>41</v>
      </c>
      <c r="AD2506" s="1" t="s">
        <v>87</v>
      </c>
      <c r="AE2506" s="1" t="s">
        <v>40</v>
      </c>
      <c r="AF2506" s="3">
        <v>4757212.1677999999</v>
      </c>
      <c r="AG2506" s="3">
        <v>2631545.0613000002</v>
      </c>
      <c r="AH2506" s="3">
        <v>-75.213723999999999</v>
      </c>
      <c r="AI2506" s="3">
        <v>9.7080500000000001</v>
      </c>
    </row>
    <row r="2507" spans="1:35" ht="15.75" hidden="1" customHeight="1" x14ac:dyDescent="0.25">
      <c r="A2507" s="1" t="s">
        <v>144</v>
      </c>
      <c r="B2507" s="1" t="s">
        <v>150</v>
      </c>
      <c r="C2507" s="1" t="s">
        <v>151</v>
      </c>
      <c r="D2507" s="1">
        <v>48</v>
      </c>
      <c r="E2507" s="1">
        <v>154</v>
      </c>
      <c r="F2507" s="1" t="s">
        <v>115</v>
      </c>
      <c r="G2507" s="2">
        <v>45816</v>
      </c>
      <c r="H2507" s="1" t="s">
        <v>49</v>
      </c>
      <c r="I2507" s="1" t="s">
        <v>50</v>
      </c>
      <c r="J2507" s="1" t="s">
        <v>148</v>
      </c>
      <c r="K2507" s="1">
        <v>6</v>
      </c>
      <c r="L2507" s="1">
        <v>65</v>
      </c>
      <c r="M2507" s="1" t="s">
        <v>54</v>
      </c>
      <c r="N2507" s="1" t="s">
        <v>40</v>
      </c>
      <c r="O2507" s="1">
        <v>58</v>
      </c>
      <c r="P2507" s="35">
        <f t="shared" si="118"/>
        <v>0.57999999999999996</v>
      </c>
      <c r="Q2507" s="1">
        <f t="shared" si="117"/>
        <v>0.18461973398659859</v>
      </c>
      <c r="R2507" s="1">
        <v>4.8</v>
      </c>
      <c r="S2507" s="1">
        <v>1.3</v>
      </c>
      <c r="T2507" s="1">
        <f t="shared" si="119"/>
        <v>2.6769861428056794E-2</v>
      </c>
      <c r="U2507" s="1">
        <v>2</v>
      </c>
      <c r="V2507" s="1">
        <v>5</v>
      </c>
      <c r="W2507" s="1"/>
      <c r="X2507" s="1"/>
      <c r="Y2507" s="1"/>
      <c r="Z2507" s="1"/>
      <c r="AA2507" s="1"/>
      <c r="AB2507" s="1"/>
      <c r="AC2507" s="1" t="s">
        <v>41</v>
      </c>
      <c r="AD2507" s="1" t="s">
        <v>87</v>
      </c>
      <c r="AE2507" s="1" t="s">
        <v>40</v>
      </c>
      <c r="AF2507" s="3">
        <v>4757213.9112</v>
      </c>
      <c r="AG2507" s="3">
        <v>2631543.1697999998</v>
      </c>
      <c r="AH2507" s="3">
        <v>-75.213707999999997</v>
      </c>
      <c r="AI2507" s="3">
        <v>9.7080330010000004</v>
      </c>
    </row>
    <row r="2508" spans="1:35" ht="15.75" hidden="1" customHeight="1" x14ac:dyDescent="0.25">
      <c r="A2508" s="1" t="s">
        <v>144</v>
      </c>
      <c r="B2508" s="1" t="s">
        <v>150</v>
      </c>
      <c r="C2508" s="1" t="s">
        <v>151</v>
      </c>
      <c r="D2508" s="1">
        <v>48</v>
      </c>
      <c r="E2508" s="1">
        <v>155</v>
      </c>
      <c r="F2508" s="1" t="s">
        <v>115</v>
      </c>
      <c r="G2508" s="2">
        <v>45816</v>
      </c>
      <c r="H2508" s="1" t="s">
        <v>49</v>
      </c>
      <c r="I2508" s="1" t="s">
        <v>50</v>
      </c>
      <c r="J2508" s="1" t="s">
        <v>148</v>
      </c>
      <c r="K2508" s="1">
        <v>6</v>
      </c>
      <c r="L2508" s="1">
        <v>66</v>
      </c>
      <c r="M2508" s="1" t="s">
        <v>56</v>
      </c>
      <c r="N2508" s="1" t="s">
        <v>40</v>
      </c>
      <c r="O2508" s="1">
        <v>63.3</v>
      </c>
      <c r="P2508" s="35">
        <f t="shared" si="118"/>
        <v>0.63300000000000001</v>
      </c>
      <c r="Q2508" s="1">
        <f t="shared" si="117"/>
        <v>0.2014901579543395</v>
      </c>
      <c r="R2508" s="1">
        <v>5.5</v>
      </c>
      <c r="S2508" s="1">
        <v>0.7</v>
      </c>
      <c r="T2508" s="1">
        <f t="shared" si="119"/>
        <v>3.1885817496274227E-2</v>
      </c>
      <c r="U2508" s="1">
        <v>3</v>
      </c>
      <c r="V2508" s="1">
        <v>6</v>
      </c>
      <c r="W2508" s="1"/>
      <c r="X2508" s="1"/>
      <c r="Y2508" s="1"/>
      <c r="Z2508" s="1"/>
      <c r="AA2508" s="1"/>
      <c r="AB2508" s="1"/>
      <c r="AC2508" s="1" t="s">
        <v>41</v>
      </c>
      <c r="AD2508" s="1" t="s">
        <v>87</v>
      </c>
      <c r="AE2508" s="1" t="s">
        <v>40</v>
      </c>
      <c r="AF2508" s="3">
        <v>4757218.1376999998</v>
      </c>
      <c r="AG2508" s="3">
        <v>2631551.8796000001</v>
      </c>
      <c r="AH2508" s="3">
        <v>-75.213669999999993</v>
      </c>
      <c r="AI2508" s="3">
        <v>9.7081119999999999</v>
      </c>
    </row>
    <row r="2509" spans="1:35" ht="15.75" hidden="1" customHeight="1" x14ac:dyDescent="0.25">
      <c r="A2509" s="1" t="s">
        <v>144</v>
      </c>
      <c r="B2509" s="1" t="s">
        <v>150</v>
      </c>
      <c r="C2509" s="1" t="s">
        <v>151</v>
      </c>
      <c r="D2509" s="1">
        <v>48</v>
      </c>
      <c r="E2509" s="1">
        <v>156</v>
      </c>
      <c r="F2509" s="1" t="s">
        <v>115</v>
      </c>
      <c r="G2509" s="2">
        <v>45816</v>
      </c>
      <c r="H2509" s="1" t="s">
        <v>49</v>
      </c>
      <c r="I2509" s="1" t="s">
        <v>50</v>
      </c>
      <c r="J2509" s="1" t="s">
        <v>148</v>
      </c>
      <c r="K2509" s="1">
        <v>6</v>
      </c>
      <c r="L2509" s="1">
        <v>67</v>
      </c>
      <c r="M2509" s="1" t="s">
        <v>54</v>
      </c>
      <c r="N2509" s="1" t="s">
        <v>40</v>
      </c>
      <c r="O2509" s="1">
        <v>47</v>
      </c>
      <c r="P2509" s="35">
        <f t="shared" si="118"/>
        <v>0.47</v>
      </c>
      <c r="Q2509" s="1">
        <f t="shared" si="117"/>
        <v>0.14960564650638161</v>
      </c>
      <c r="R2509" s="1">
        <v>3.7</v>
      </c>
      <c r="S2509" s="1">
        <v>1.1000000000000001</v>
      </c>
      <c r="T2509" s="1">
        <f t="shared" si="119"/>
        <v>1.7578663464499839E-2</v>
      </c>
      <c r="U2509" s="1">
        <v>2</v>
      </c>
      <c r="V2509" s="1">
        <v>5</v>
      </c>
      <c r="W2509" s="1"/>
      <c r="X2509" s="1"/>
      <c r="Y2509" s="1"/>
      <c r="Z2509" s="1"/>
      <c r="AA2509" s="1"/>
      <c r="AB2509" s="1"/>
      <c r="AC2509" s="1" t="s">
        <v>41</v>
      </c>
      <c r="AD2509" s="1" t="s">
        <v>87</v>
      </c>
      <c r="AE2509" s="1" t="s">
        <v>40</v>
      </c>
      <c r="AF2509" s="3">
        <v>4757217.4671</v>
      </c>
      <c r="AG2509" s="3">
        <v>2631550.0038000001</v>
      </c>
      <c r="AH2509" s="3">
        <v>-75.213676000000007</v>
      </c>
      <c r="AI2509" s="3">
        <v>9.7080950000000001</v>
      </c>
    </row>
    <row r="2510" spans="1:35" ht="15.75" hidden="1" customHeight="1" x14ac:dyDescent="0.25">
      <c r="A2510" s="1" t="s">
        <v>144</v>
      </c>
      <c r="B2510" s="1" t="s">
        <v>150</v>
      </c>
      <c r="C2510" s="1" t="s">
        <v>151</v>
      </c>
      <c r="D2510" s="1">
        <v>48</v>
      </c>
      <c r="E2510" s="1" t="s">
        <v>40</v>
      </c>
      <c r="F2510" s="1" t="s">
        <v>115</v>
      </c>
      <c r="G2510" s="2">
        <v>45816</v>
      </c>
      <c r="H2510" s="1" t="s">
        <v>49</v>
      </c>
      <c r="I2510" s="1" t="s">
        <v>50</v>
      </c>
      <c r="J2510" s="1" t="s">
        <v>148</v>
      </c>
      <c r="K2510" s="1">
        <v>6</v>
      </c>
      <c r="L2510" s="1">
        <v>68</v>
      </c>
      <c r="M2510" s="1" t="s">
        <v>44</v>
      </c>
      <c r="N2510" s="1">
        <v>5</v>
      </c>
      <c r="O2510" s="1" t="s">
        <v>40</v>
      </c>
      <c r="P2510" s="35"/>
      <c r="Q2510" s="1"/>
      <c r="R2510" s="1"/>
      <c r="S2510" s="1" t="s">
        <v>40</v>
      </c>
      <c r="T2510" s="1">
        <f t="shared" si="119"/>
        <v>0</v>
      </c>
      <c r="U2510" s="1" t="s">
        <v>40</v>
      </c>
      <c r="V2510" s="1" t="s">
        <v>40</v>
      </c>
      <c r="W2510" s="1"/>
      <c r="X2510" s="1"/>
      <c r="Y2510" s="1"/>
      <c r="Z2510" s="1"/>
      <c r="AA2510" s="1"/>
      <c r="AB2510" s="1"/>
      <c r="AC2510" s="1" t="s">
        <v>41</v>
      </c>
      <c r="AD2510" s="1" t="s">
        <v>87</v>
      </c>
      <c r="AE2510" s="1" t="s">
        <v>40</v>
      </c>
    </row>
    <row r="2511" spans="1:35" ht="15.75" hidden="1" customHeight="1" x14ac:dyDescent="0.25">
      <c r="A2511" s="1" t="s">
        <v>144</v>
      </c>
      <c r="B2511" s="1" t="s">
        <v>150</v>
      </c>
      <c r="C2511" s="1" t="s">
        <v>151</v>
      </c>
      <c r="D2511" s="1">
        <v>48</v>
      </c>
      <c r="E2511" s="1">
        <v>157</v>
      </c>
      <c r="F2511" s="1" t="s">
        <v>115</v>
      </c>
      <c r="G2511" s="2">
        <v>45816</v>
      </c>
      <c r="H2511" s="1" t="s">
        <v>49</v>
      </c>
      <c r="I2511" s="1" t="s">
        <v>50</v>
      </c>
      <c r="J2511" s="1" t="s">
        <v>148</v>
      </c>
      <c r="K2511" s="1">
        <v>7</v>
      </c>
      <c r="L2511" s="1">
        <v>69</v>
      </c>
      <c r="M2511" s="1" t="s">
        <v>54</v>
      </c>
      <c r="N2511" s="1" t="s">
        <v>40</v>
      </c>
      <c r="O2511" s="1">
        <v>67.5</v>
      </c>
      <c r="P2511" s="35">
        <f t="shared" si="118"/>
        <v>0.67500000000000004</v>
      </c>
      <c r="Q2511" s="1">
        <f t="shared" si="117"/>
        <v>0.21485917317405873</v>
      </c>
      <c r="R2511" s="1">
        <v>5.4</v>
      </c>
      <c r="S2511" s="1">
        <v>1.7</v>
      </c>
      <c r="T2511" s="1">
        <f t="shared" si="119"/>
        <v>3.6257485473122415E-2</v>
      </c>
      <c r="U2511" s="1">
        <v>3</v>
      </c>
      <c r="V2511" s="1">
        <v>6</v>
      </c>
      <c r="W2511" s="1"/>
      <c r="X2511" s="1"/>
      <c r="Y2511" s="1"/>
      <c r="Z2511" s="1"/>
      <c r="AA2511" s="1"/>
      <c r="AB2511" s="1"/>
      <c r="AC2511" s="1" t="s">
        <v>41</v>
      </c>
      <c r="AD2511" s="1" t="s">
        <v>87</v>
      </c>
      <c r="AE2511" s="1" t="s">
        <v>40</v>
      </c>
      <c r="AF2511" s="3">
        <v>4757206.483</v>
      </c>
      <c r="AG2511" s="3">
        <v>2631548.3058000002</v>
      </c>
      <c r="AH2511" s="3">
        <v>-75.213775999999996</v>
      </c>
      <c r="AI2511" s="3">
        <v>9.7080789999999997</v>
      </c>
    </row>
    <row r="2512" spans="1:35" ht="15.75" hidden="1" customHeight="1" x14ac:dyDescent="0.25">
      <c r="A2512" s="1" t="s">
        <v>144</v>
      </c>
      <c r="B2512" s="1" t="s">
        <v>150</v>
      </c>
      <c r="C2512" s="1" t="s">
        <v>151</v>
      </c>
      <c r="D2512" s="1">
        <v>48</v>
      </c>
      <c r="E2512" s="1">
        <v>158</v>
      </c>
      <c r="F2512" s="1" t="s">
        <v>115</v>
      </c>
      <c r="G2512" s="2">
        <v>45816</v>
      </c>
      <c r="H2512" s="1" t="s">
        <v>49</v>
      </c>
      <c r="I2512" s="1" t="s">
        <v>50</v>
      </c>
      <c r="J2512" s="1" t="s">
        <v>148</v>
      </c>
      <c r="K2512" s="1">
        <v>7</v>
      </c>
      <c r="L2512" s="1">
        <v>70</v>
      </c>
      <c r="M2512" s="1" t="s">
        <v>39</v>
      </c>
      <c r="N2512" s="1" t="s">
        <v>40</v>
      </c>
      <c r="O2512" s="1">
        <v>47</v>
      </c>
      <c r="P2512" s="35">
        <f t="shared" si="118"/>
        <v>0.47</v>
      </c>
      <c r="Q2512" s="1">
        <f t="shared" si="117"/>
        <v>0.14960564650638161</v>
      </c>
      <c r="R2512" s="1">
        <v>10.5</v>
      </c>
      <c r="S2512" s="1">
        <v>8</v>
      </c>
      <c r="T2512" s="1">
        <f t="shared" si="119"/>
        <v>1.7578663464499839E-2</v>
      </c>
      <c r="U2512" s="1">
        <v>6</v>
      </c>
      <c r="V2512" s="1">
        <v>9</v>
      </c>
      <c r="W2512" s="1">
        <v>1</v>
      </c>
      <c r="X2512" s="1">
        <v>2</v>
      </c>
      <c r="Y2512" s="1">
        <v>0</v>
      </c>
      <c r="Z2512" s="1">
        <v>0</v>
      </c>
      <c r="AA2512" s="1">
        <v>0</v>
      </c>
      <c r="AB2512" s="1">
        <v>0</v>
      </c>
      <c r="AC2512" s="1" t="s">
        <v>41</v>
      </c>
      <c r="AD2512" s="1" t="s">
        <v>87</v>
      </c>
      <c r="AE2512" s="1" t="s">
        <v>40</v>
      </c>
      <c r="AF2512" s="3">
        <v>4757210.2150999997</v>
      </c>
      <c r="AG2512" s="3">
        <v>2631548.5027000001</v>
      </c>
      <c r="AH2512" s="3">
        <v>-75.213741999999996</v>
      </c>
      <c r="AI2512" s="3">
        <v>9.708081001</v>
      </c>
    </row>
    <row r="2513" spans="1:35" ht="15.75" hidden="1" customHeight="1" x14ac:dyDescent="0.25">
      <c r="A2513" s="1" t="s">
        <v>144</v>
      </c>
      <c r="B2513" s="1" t="s">
        <v>150</v>
      </c>
      <c r="C2513" s="1" t="s">
        <v>151</v>
      </c>
      <c r="D2513" s="1">
        <v>48</v>
      </c>
      <c r="E2513" s="1">
        <v>159</v>
      </c>
      <c r="F2513" s="1" t="s">
        <v>115</v>
      </c>
      <c r="G2513" s="2">
        <v>45816</v>
      </c>
      <c r="H2513" s="1" t="s">
        <v>49</v>
      </c>
      <c r="I2513" s="1" t="s">
        <v>50</v>
      </c>
      <c r="J2513" s="1" t="s">
        <v>148</v>
      </c>
      <c r="K2513" s="1">
        <v>7</v>
      </c>
      <c r="L2513" s="1">
        <v>71</v>
      </c>
      <c r="M2513" s="1" t="s">
        <v>39</v>
      </c>
      <c r="N2513" s="1" t="s">
        <v>40</v>
      </c>
      <c r="O2513" s="1">
        <v>45.4</v>
      </c>
      <c r="P2513" s="35">
        <f t="shared" si="118"/>
        <v>0.45399999999999996</v>
      </c>
      <c r="Q2513" s="1">
        <f t="shared" si="117"/>
        <v>0.14451268832744096</v>
      </c>
      <c r="R2513" s="1">
        <v>8.5</v>
      </c>
      <c r="S2513" s="1">
        <v>6.6</v>
      </c>
      <c r="T2513" s="1">
        <f t="shared" si="119"/>
        <v>1.6402190125164549E-2</v>
      </c>
      <c r="U2513" s="1">
        <v>5</v>
      </c>
      <c r="V2513" s="1">
        <v>8</v>
      </c>
      <c r="W2513" s="1">
        <v>0</v>
      </c>
      <c r="X2513" s="1">
        <v>0</v>
      </c>
      <c r="Y2513" s="1">
        <v>0</v>
      </c>
      <c r="Z2513" s="1">
        <v>0</v>
      </c>
      <c r="AA2513" s="1">
        <v>0</v>
      </c>
      <c r="AB2513" s="1">
        <v>0</v>
      </c>
      <c r="AC2513" s="1" t="s">
        <v>41</v>
      </c>
      <c r="AD2513" s="1" t="s">
        <v>87</v>
      </c>
      <c r="AE2513" s="1" t="s">
        <v>40</v>
      </c>
      <c r="AF2513" s="3">
        <v>4757208.1216000002</v>
      </c>
      <c r="AG2513" s="3">
        <v>2631547.1891000001</v>
      </c>
      <c r="AH2513" s="3">
        <v>-75.213761000000005</v>
      </c>
      <c r="AI2513" s="3">
        <v>9.7080690000000001</v>
      </c>
    </row>
    <row r="2514" spans="1:35" ht="15.75" hidden="1" customHeight="1" x14ac:dyDescent="0.25">
      <c r="A2514" s="1" t="s">
        <v>144</v>
      </c>
      <c r="B2514" s="1" t="s">
        <v>150</v>
      </c>
      <c r="C2514" s="1" t="s">
        <v>151</v>
      </c>
      <c r="D2514" s="1">
        <v>48</v>
      </c>
      <c r="E2514" s="1">
        <v>160</v>
      </c>
      <c r="F2514" s="1" t="s">
        <v>115</v>
      </c>
      <c r="G2514" s="2">
        <v>45816</v>
      </c>
      <c r="H2514" s="1" t="s">
        <v>49</v>
      </c>
      <c r="I2514" s="1" t="s">
        <v>50</v>
      </c>
      <c r="J2514" s="1" t="s">
        <v>148</v>
      </c>
      <c r="K2514" s="1">
        <v>7</v>
      </c>
      <c r="L2514" s="1">
        <v>72</v>
      </c>
      <c r="M2514" s="1" t="s">
        <v>43</v>
      </c>
      <c r="N2514" s="1" t="s">
        <v>40</v>
      </c>
      <c r="O2514" s="1">
        <v>45.4</v>
      </c>
      <c r="P2514" s="35">
        <f t="shared" si="118"/>
        <v>0.45399999999999996</v>
      </c>
      <c r="Q2514" s="1">
        <f t="shared" si="117"/>
        <v>0.14451268832744096</v>
      </c>
      <c r="R2514" s="1">
        <v>6.2</v>
      </c>
      <c r="S2514" s="1">
        <v>4</v>
      </c>
      <c r="T2514" s="1">
        <f t="shared" si="119"/>
        <v>1.6402190125164549E-2</v>
      </c>
      <c r="U2514" s="1">
        <v>0</v>
      </c>
      <c r="V2514" s="1">
        <v>3</v>
      </c>
      <c r="W2514" s="1">
        <v>0</v>
      </c>
      <c r="X2514" s="1">
        <v>0</v>
      </c>
      <c r="Y2514" s="1">
        <v>0</v>
      </c>
      <c r="Z2514" s="1">
        <v>0</v>
      </c>
      <c r="AA2514" s="1">
        <v>0</v>
      </c>
      <c r="AB2514" s="1">
        <v>0</v>
      </c>
      <c r="AC2514" s="1" t="s">
        <v>41</v>
      </c>
      <c r="AD2514" s="1" t="s">
        <v>87</v>
      </c>
      <c r="AE2514" s="1" t="s">
        <v>40</v>
      </c>
      <c r="AF2514" s="3">
        <v>4757212.2983999997</v>
      </c>
      <c r="AG2514" s="3">
        <v>2631548.2678999999</v>
      </c>
      <c r="AH2514" s="3">
        <v>-75.213723000000002</v>
      </c>
      <c r="AI2514" s="3">
        <v>9.7080789999999997</v>
      </c>
    </row>
    <row r="2515" spans="1:35" ht="15.75" hidden="1" customHeight="1" x14ac:dyDescent="0.25">
      <c r="A2515" s="1" t="s">
        <v>144</v>
      </c>
      <c r="B2515" s="1" t="s">
        <v>150</v>
      </c>
      <c r="C2515" s="1" t="s">
        <v>151</v>
      </c>
      <c r="D2515" s="1">
        <v>48</v>
      </c>
      <c r="E2515" s="1">
        <v>161</v>
      </c>
      <c r="F2515" s="1" t="s">
        <v>115</v>
      </c>
      <c r="G2515" s="2">
        <v>45816</v>
      </c>
      <c r="H2515" s="1" t="s">
        <v>49</v>
      </c>
      <c r="I2515" s="1" t="s">
        <v>50</v>
      </c>
      <c r="J2515" s="1" t="s">
        <v>148</v>
      </c>
      <c r="K2515" s="1">
        <v>7</v>
      </c>
      <c r="L2515" s="1">
        <v>73</v>
      </c>
      <c r="M2515" s="1" t="s">
        <v>39</v>
      </c>
      <c r="N2515" s="1" t="s">
        <v>40</v>
      </c>
      <c r="O2515" s="1">
        <v>47</v>
      </c>
      <c r="P2515" s="35">
        <f t="shared" si="118"/>
        <v>0.47</v>
      </c>
      <c r="Q2515" s="1">
        <f t="shared" si="117"/>
        <v>0.14960564650638161</v>
      </c>
      <c r="R2515" s="1">
        <v>8.1999999999999993</v>
      </c>
      <c r="S2515" s="1">
        <v>6</v>
      </c>
      <c r="T2515" s="1">
        <f t="shared" si="119"/>
        <v>1.7578663464499839E-2</v>
      </c>
      <c r="U2515" s="1">
        <v>2</v>
      </c>
      <c r="V2515" s="1">
        <v>5</v>
      </c>
      <c r="W2515" s="1">
        <v>0</v>
      </c>
      <c r="X2515" s="1">
        <v>0</v>
      </c>
      <c r="Y2515" s="1">
        <v>0</v>
      </c>
      <c r="Z2515" s="1">
        <v>0</v>
      </c>
      <c r="AA2515" s="1">
        <v>0</v>
      </c>
      <c r="AB2515" s="1">
        <v>0</v>
      </c>
      <c r="AC2515" s="1" t="s">
        <v>41</v>
      </c>
      <c r="AD2515" s="1" t="s">
        <v>87</v>
      </c>
      <c r="AE2515" s="1" t="s">
        <v>40</v>
      </c>
      <c r="AF2515" s="3">
        <v>4757210.4374000002</v>
      </c>
      <c r="AG2515" s="3">
        <v>2631548.9435999999</v>
      </c>
      <c r="AH2515" s="3">
        <v>-75.213740000000001</v>
      </c>
      <c r="AI2515" s="3">
        <v>9.7080850000000005</v>
      </c>
    </row>
    <row r="2516" spans="1:35" ht="15.75" hidden="1" customHeight="1" x14ac:dyDescent="0.25">
      <c r="A2516" s="1" t="s">
        <v>144</v>
      </c>
      <c r="B2516" s="1" t="s">
        <v>150</v>
      </c>
      <c r="C2516" s="1" t="s">
        <v>151</v>
      </c>
      <c r="D2516" s="1">
        <v>48</v>
      </c>
      <c r="E2516" s="1">
        <v>162</v>
      </c>
      <c r="F2516" s="1" t="s">
        <v>115</v>
      </c>
      <c r="G2516" s="2">
        <v>45816</v>
      </c>
      <c r="H2516" s="1" t="s">
        <v>49</v>
      </c>
      <c r="I2516" s="1" t="s">
        <v>50</v>
      </c>
      <c r="J2516" s="1" t="s">
        <v>148</v>
      </c>
      <c r="K2516" s="1">
        <v>7</v>
      </c>
      <c r="L2516" s="1">
        <v>74</v>
      </c>
      <c r="M2516" s="1" t="s">
        <v>39</v>
      </c>
      <c r="N2516" s="1" t="s">
        <v>40</v>
      </c>
      <c r="O2516" s="1">
        <v>57.5</v>
      </c>
      <c r="P2516" s="35">
        <f t="shared" si="118"/>
        <v>0.57499999999999996</v>
      </c>
      <c r="Q2516" s="1">
        <f t="shared" si="117"/>
        <v>0.18302818455567962</v>
      </c>
      <c r="R2516" s="1">
        <v>8</v>
      </c>
      <c r="S2516" s="1">
        <v>5.8</v>
      </c>
      <c r="T2516" s="1">
        <f t="shared" si="119"/>
        <v>2.6310301529878944E-2</v>
      </c>
      <c r="U2516" s="1">
        <v>4</v>
      </c>
      <c r="V2516" s="1">
        <v>7</v>
      </c>
      <c r="W2516" s="1">
        <v>0</v>
      </c>
      <c r="X2516" s="1">
        <v>0</v>
      </c>
      <c r="Y2516" s="1">
        <v>0</v>
      </c>
      <c r="Z2516" s="1">
        <v>0</v>
      </c>
      <c r="AA2516" s="1">
        <v>0</v>
      </c>
      <c r="AB2516" s="1">
        <v>0</v>
      </c>
      <c r="AC2516" s="1" t="s">
        <v>41</v>
      </c>
      <c r="AD2516" s="1" t="s">
        <v>87</v>
      </c>
      <c r="AE2516" s="1" t="s">
        <v>40</v>
      </c>
      <c r="AF2516" s="3">
        <v>4757209.0390999997</v>
      </c>
      <c r="AG2516" s="3">
        <v>2631553.2662</v>
      </c>
      <c r="AH2516" s="3">
        <v>-75.213752999999997</v>
      </c>
      <c r="AI2516" s="3">
        <v>9.7081240009999998</v>
      </c>
    </row>
    <row r="2517" spans="1:35" ht="15.75" hidden="1" customHeight="1" x14ac:dyDescent="0.25">
      <c r="A2517" s="1" t="s">
        <v>144</v>
      </c>
      <c r="B2517" s="1" t="s">
        <v>150</v>
      </c>
      <c r="C2517" s="1" t="s">
        <v>151</v>
      </c>
      <c r="D2517" s="1">
        <v>48</v>
      </c>
      <c r="E2517" s="1">
        <v>163</v>
      </c>
      <c r="F2517" s="1" t="s">
        <v>115</v>
      </c>
      <c r="G2517" s="2">
        <v>45816</v>
      </c>
      <c r="H2517" s="1" t="s">
        <v>49</v>
      </c>
      <c r="I2517" s="1" t="s">
        <v>50</v>
      </c>
      <c r="J2517" s="1" t="s">
        <v>148</v>
      </c>
      <c r="K2517" s="1">
        <v>7</v>
      </c>
      <c r="L2517" s="1">
        <v>75</v>
      </c>
      <c r="M2517" s="1" t="s">
        <v>54</v>
      </c>
      <c r="N2517" s="1" t="s">
        <v>40</v>
      </c>
      <c r="O2517" s="1">
        <v>53.7</v>
      </c>
      <c r="P2517" s="35">
        <f t="shared" si="118"/>
        <v>0.53700000000000003</v>
      </c>
      <c r="Q2517" s="1">
        <f t="shared" si="117"/>
        <v>0.17093240888069561</v>
      </c>
      <c r="R2517" s="1">
        <v>5.6</v>
      </c>
      <c r="S2517" s="1">
        <v>1.7</v>
      </c>
      <c r="T2517" s="1">
        <f t="shared" si="119"/>
        <v>2.2947675892233385E-2</v>
      </c>
      <c r="U2517" s="1">
        <v>3</v>
      </c>
      <c r="V2517" s="1">
        <v>6</v>
      </c>
      <c r="W2517" s="1"/>
      <c r="X2517" s="1"/>
      <c r="Y2517" s="1"/>
      <c r="Z2517" s="1"/>
      <c r="AA2517" s="1"/>
      <c r="AB2517" s="1"/>
      <c r="AC2517" s="1" t="s">
        <v>41</v>
      </c>
      <c r="AD2517" s="1" t="s">
        <v>87</v>
      </c>
      <c r="AE2517" s="1" t="s">
        <v>40</v>
      </c>
      <c r="AF2517" s="3">
        <v>4757201.3287000004</v>
      </c>
      <c r="AG2517" s="3">
        <v>2631548.7818</v>
      </c>
      <c r="AH2517" s="3">
        <v>-75.213823000000005</v>
      </c>
      <c r="AI2517" s="3">
        <v>9.7080830000000002</v>
      </c>
    </row>
    <row r="2518" spans="1:35" ht="15.75" hidden="1" customHeight="1" x14ac:dyDescent="0.25">
      <c r="A2518" s="1" t="s">
        <v>144</v>
      </c>
      <c r="B2518" s="1" t="s">
        <v>150</v>
      </c>
      <c r="C2518" s="1" t="s">
        <v>151</v>
      </c>
      <c r="D2518" s="1">
        <v>48</v>
      </c>
      <c r="E2518" s="1">
        <v>164</v>
      </c>
      <c r="F2518" s="1" t="s">
        <v>115</v>
      </c>
      <c r="G2518" s="2">
        <v>45816</v>
      </c>
      <c r="H2518" s="1" t="s">
        <v>49</v>
      </c>
      <c r="I2518" s="1" t="s">
        <v>50</v>
      </c>
      <c r="J2518" s="1" t="s">
        <v>148</v>
      </c>
      <c r="K2518" s="1">
        <v>7</v>
      </c>
      <c r="L2518" s="1">
        <v>76</v>
      </c>
      <c r="M2518" s="1" t="s">
        <v>54</v>
      </c>
      <c r="N2518" s="1" t="s">
        <v>40</v>
      </c>
      <c r="O2518" s="1">
        <v>78.599999999999994</v>
      </c>
      <c r="P2518" s="35">
        <f t="shared" si="118"/>
        <v>0.78599999999999992</v>
      </c>
      <c r="Q2518" s="1">
        <f t="shared" si="117"/>
        <v>0.25019157054045943</v>
      </c>
      <c r="R2518" s="1">
        <v>5.6</v>
      </c>
      <c r="S2518" s="1">
        <v>2.8</v>
      </c>
      <c r="T2518" s="1">
        <f t="shared" si="119"/>
        <v>4.9162643611200263E-2</v>
      </c>
      <c r="U2518" s="1">
        <v>6</v>
      </c>
      <c r="V2518" s="1">
        <v>9</v>
      </c>
      <c r="W2518" s="1"/>
      <c r="X2518" s="1"/>
      <c r="Y2518" s="1"/>
      <c r="Z2518" s="1"/>
      <c r="AA2518" s="1"/>
      <c r="AB2518" s="1"/>
      <c r="AC2518" s="1" t="s">
        <v>41</v>
      </c>
      <c r="AD2518" s="1" t="s">
        <v>87</v>
      </c>
      <c r="AE2518" s="1" t="s">
        <v>40</v>
      </c>
      <c r="AF2518" s="3">
        <v>4757200.2034</v>
      </c>
      <c r="AG2518" s="3">
        <v>2631544.4756999998</v>
      </c>
      <c r="AH2518" s="3">
        <v>-75.213832999999994</v>
      </c>
      <c r="AI2518" s="3">
        <v>9.7080439999999992</v>
      </c>
    </row>
    <row r="2519" spans="1:35" ht="15.75" hidden="1" customHeight="1" x14ac:dyDescent="0.25">
      <c r="A2519" s="1" t="s">
        <v>144</v>
      </c>
      <c r="B2519" s="1" t="s">
        <v>150</v>
      </c>
      <c r="C2519" s="1" t="s">
        <v>151</v>
      </c>
      <c r="D2519" s="1">
        <v>48</v>
      </c>
      <c r="E2519" s="1">
        <v>165</v>
      </c>
      <c r="F2519" s="1" t="s">
        <v>115</v>
      </c>
      <c r="G2519" s="2">
        <v>45816</v>
      </c>
      <c r="H2519" s="1" t="s">
        <v>49</v>
      </c>
      <c r="I2519" s="1" t="s">
        <v>50</v>
      </c>
      <c r="J2519" s="1" t="s">
        <v>148</v>
      </c>
      <c r="K2519" s="1">
        <v>7</v>
      </c>
      <c r="L2519" s="1">
        <v>77</v>
      </c>
      <c r="M2519" s="1" t="s">
        <v>54</v>
      </c>
      <c r="N2519" s="1" t="s">
        <v>40</v>
      </c>
      <c r="O2519" s="1">
        <v>49.5</v>
      </c>
      <c r="P2519" s="35">
        <f t="shared" si="118"/>
        <v>0.495</v>
      </c>
      <c r="Q2519" s="1">
        <f t="shared" si="117"/>
        <v>0.15756339366097638</v>
      </c>
      <c r="R2519" s="1">
        <v>5.4</v>
      </c>
      <c r="S2519" s="1">
        <v>1</v>
      </c>
      <c r="T2519" s="1">
        <f t="shared" si="119"/>
        <v>1.9498469965545828E-2</v>
      </c>
      <c r="U2519" s="1">
        <v>2</v>
      </c>
      <c r="V2519" s="1">
        <v>5</v>
      </c>
      <c r="W2519" s="1"/>
      <c r="X2519" s="1"/>
      <c r="Y2519" s="1"/>
      <c r="Z2519" s="1"/>
      <c r="AA2519" s="1"/>
      <c r="AB2519" s="1"/>
      <c r="AC2519" s="1" t="s">
        <v>41</v>
      </c>
      <c r="AD2519" s="1" t="s">
        <v>87</v>
      </c>
      <c r="AE2519" s="1" t="s">
        <v>40</v>
      </c>
      <c r="AF2519" s="3">
        <v>4757198.4874</v>
      </c>
      <c r="AG2519" s="3">
        <v>2631550.5699</v>
      </c>
      <c r="AH2519" s="3">
        <v>-75.213848999999996</v>
      </c>
      <c r="AI2519" s="3">
        <v>9.7080990000000007</v>
      </c>
    </row>
    <row r="2520" spans="1:35" ht="15.75" hidden="1" customHeight="1" x14ac:dyDescent="0.25">
      <c r="A2520" s="1" t="s">
        <v>144</v>
      </c>
      <c r="B2520" s="1" t="s">
        <v>150</v>
      </c>
      <c r="C2520" s="1" t="s">
        <v>151</v>
      </c>
      <c r="D2520" s="1">
        <v>48</v>
      </c>
      <c r="E2520" s="1" t="s">
        <v>40</v>
      </c>
      <c r="F2520" s="1" t="s">
        <v>115</v>
      </c>
      <c r="G2520" s="2">
        <v>45816</v>
      </c>
      <c r="H2520" s="1" t="s">
        <v>49</v>
      </c>
      <c r="I2520" s="1" t="s">
        <v>50</v>
      </c>
      <c r="J2520" s="1" t="s">
        <v>148</v>
      </c>
      <c r="K2520" s="1">
        <v>7</v>
      </c>
      <c r="L2520" s="1">
        <v>78</v>
      </c>
      <c r="M2520" s="1" t="s">
        <v>47</v>
      </c>
      <c r="N2520" s="1">
        <v>5</v>
      </c>
      <c r="O2520" s="1" t="s">
        <v>40</v>
      </c>
      <c r="P2520" s="35"/>
      <c r="Q2520" s="1"/>
      <c r="R2520" s="1"/>
      <c r="S2520" s="1" t="s">
        <v>40</v>
      </c>
      <c r="T2520" s="1">
        <f t="shared" si="119"/>
        <v>0</v>
      </c>
      <c r="U2520" s="1" t="s">
        <v>40</v>
      </c>
      <c r="V2520" s="1" t="s">
        <v>40</v>
      </c>
      <c r="W2520" s="1"/>
      <c r="X2520" s="1"/>
      <c r="Y2520" s="1"/>
      <c r="Z2520" s="1"/>
      <c r="AA2520" s="1"/>
      <c r="AB2520" s="1"/>
      <c r="AC2520" s="1" t="s">
        <v>41</v>
      </c>
      <c r="AD2520" s="1" t="s">
        <v>87</v>
      </c>
      <c r="AE2520" s="1" t="s">
        <v>40</v>
      </c>
    </row>
    <row r="2521" spans="1:35" ht="15.75" hidden="1" customHeight="1" x14ac:dyDescent="0.25">
      <c r="A2521" s="1" t="s">
        <v>144</v>
      </c>
      <c r="B2521" s="1" t="s">
        <v>150</v>
      </c>
      <c r="C2521" s="1" t="s">
        <v>151</v>
      </c>
      <c r="D2521" s="1">
        <v>48</v>
      </c>
      <c r="E2521" s="1" t="s">
        <v>40</v>
      </c>
      <c r="F2521" s="1" t="s">
        <v>115</v>
      </c>
      <c r="G2521" s="2">
        <v>45816</v>
      </c>
      <c r="H2521" s="1" t="s">
        <v>49</v>
      </c>
      <c r="I2521" s="1" t="s">
        <v>50</v>
      </c>
      <c r="J2521" s="1" t="s">
        <v>148</v>
      </c>
      <c r="K2521" s="1">
        <v>7</v>
      </c>
      <c r="L2521" s="1">
        <v>79</v>
      </c>
      <c r="M2521" s="1" t="s">
        <v>44</v>
      </c>
      <c r="N2521" s="1">
        <v>1</v>
      </c>
      <c r="O2521" s="1" t="s">
        <v>40</v>
      </c>
      <c r="P2521" s="35"/>
      <c r="Q2521" s="1"/>
      <c r="R2521" s="1"/>
      <c r="S2521" s="1" t="s">
        <v>40</v>
      </c>
      <c r="T2521" s="1">
        <f t="shared" si="119"/>
        <v>0</v>
      </c>
      <c r="U2521" s="1" t="s">
        <v>40</v>
      </c>
      <c r="V2521" s="1" t="s">
        <v>40</v>
      </c>
      <c r="W2521" s="1"/>
      <c r="X2521" s="1"/>
      <c r="Y2521" s="1"/>
      <c r="Z2521" s="1"/>
      <c r="AA2521" s="1"/>
      <c r="AB2521" s="1"/>
      <c r="AC2521" s="1" t="s">
        <v>41</v>
      </c>
      <c r="AD2521" s="1" t="s">
        <v>87</v>
      </c>
      <c r="AE2521" s="1" t="s">
        <v>40</v>
      </c>
    </row>
    <row r="2522" spans="1:35" ht="15.75" hidden="1" customHeight="1" x14ac:dyDescent="0.25">
      <c r="A2522" s="1" t="s">
        <v>144</v>
      </c>
      <c r="B2522" s="1" t="s">
        <v>150</v>
      </c>
      <c r="C2522" s="1" t="s">
        <v>151</v>
      </c>
      <c r="D2522" s="1">
        <v>48</v>
      </c>
      <c r="E2522" s="1">
        <v>166</v>
      </c>
      <c r="F2522" s="1" t="s">
        <v>115</v>
      </c>
      <c r="G2522" s="2">
        <v>45816</v>
      </c>
      <c r="H2522" s="1" t="s">
        <v>49</v>
      </c>
      <c r="I2522" s="1" t="s">
        <v>50</v>
      </c>
      <c r="J2522" s="1" t="s">
        <v>148</v>
      </c>
      <c r="K2522" s="1">
        <v>8</v>
      </c>
      <c r="L2522" s="1">
        <v>80</v>
      </c>
      <c r="M2522" s="1" t="s">
        <v>39</v>
      </c>
      <c r="N2522" s="1" t="s">
        <v>40</v>
      </c>
      <c r="O2522" s="1">
        <v>50.8</v>
      </c>
      <c r="P2522" s="35">
        <f t="shared" si="118"/>
        <v>0.50800000000000001</v>
      </c>
      <c r="Q2522" s="1">
        <f t="shared" si="117"/>
        <v>0.16170142218136566</v>
      </c>
      <c r="R2522" s="1">
        <v>9.1999999999999993</v>
      </c>
      <c r="S2522" s="1">
        <v>7</v>
      </c>
      <c r="T2522" s="1">
        <f t="shared" si="119"/>
        <v>2.053608061703344E-2</v>
      </c>
      <c r="U2522" s="1">
        <v>6</v>
      </c>
      <c r="V2522" s="1">
        <v>9</v>
      </c>
      <c r="W2522" s="1">
        <v>1</v>
      </c>
      <c r="X2522" s="1">
        <v>0</v>
      </c>
      <c r="Y2522" s="1">
        <v>0</v>
      </c>
      <c r="Z2522" s="1">
        <v>0</v>
      </c>
      <c r="AA2522" s="1">
        <v>0</v>
      </c>
      <c r="AB2522" s="1">
        <v>1</v>
      </c>
      <c r="AC2522" s="1" t="s">
        <v>41</v>
      </c>
      <c r="AD2522" s="1" t="s">
        <v>87</v>
      </c>
      <c r="AE2522" s="1" t="s">
        <v>40</v>
      </c>
      <c r="AF2522" s="3">
        <v>4757199.5630000001</v>
      </c>
      <c r="AG2522" s="3">
        <v>2631547.2448999998</v>
      </c>
      <c r="AH2522" s="3">
        <v>-75.213838999999993</v>
      </c>
      <c r="AI2522" s="3">
        <v>9.7080690000000001</v>
      </c>
    </row>
    <row r="2523" spans="1:35" ht="15.75" hidden="1" customHeight="1" x14ac:dyDescent="0.25">
      <c r="A2523" s="1" t="s">
        <v>144</v>
      </c>
      <c r="B2523" s="1" t="s">
        <v>150</v>
      </c>
      <c r="C2523" s="1" t="s">
        <v>151</v>
      </c>
      <c r="D2523" s="1">
        <v>48</v>
      </c>
      <c r="E2523" s="1">
        <v>167</v>
      </c>
      <c r="F2523" s="1" t="s">
        <v>115</v>
      </c>
      <c r="G2523" s="2">
        <v>45816</v>
      </c>
      <c r="H2523" s="1" t="s">
        <v>49</v>
      </c>
      <c r="I2523" s="1" t="s">
        <v>50</v>
      </c>
      <c r="J2523" s="1" t="s">
        <v>148</v>
      </c>
      <c r="K2523" s="1">
        <v>8</v>
      </c>
      <c r="L2523" s="1">
        <v>81</v>
      </c>
      <c r="M2523" s="1" t="s">
        <v>56</v>
      </c>
      <c r="N2523" s="1" t="s">
        <v>40</v>
      </c>
      <c r="O2523" s="1">
        <v>60</v>
      </c>
      <c r="P2523" s="35">
        <f t="shared" si="118"/>
        <v>0.6</v>
      </c>
      <c r="Q2523" s="1">
        <f t="shared" si="117"/>
        <v>0.19098593171027439</v>
      </c>
      <c r="R2523" s="1">
        <v>4.5999999999999996</v>
      </c>
      <c r="S2523" s="1">
        <v>0.7</v>
      </c>
      <c r="T2523" s="1">
        <f t="shared" si="119"/>
        <v>2.8647889756541159E-2</v>
      </c>
      <c r="U2523" s="1">
        <v>4</v>
      </c>
      <c r="V2523" s="1">
        <v>7</v>
      </c>
      <c r="W2523" s="1"/>
      <c r="X2523" s="1"/>
      <c r="Y2523" s="1"/>
      <c r="Z2523" s="1"/>
      <c r="AA2523" s="1"/>
      <c r="AB2523" s="1"/>
      <c r="AC2523" s="1" t="s">
        <v>41</v>
      </c>
      <c r="AD2523" s="1" t="s">
        <v>87</v>
      </c>
      <c r="AE2523" s="1" t="s">
        <v>40</v>
      </c>
      <c r="AF2523" s="3">
        <v>4757202.1805999996</v>
      </c>
      <c r="AG2523" s="3">
        <v>2631544.7946000001</v>
      </c>
      <c r="AH2523" s="3">
        <v>-75.213814999999997</v>
      </c>
      <c r="AI2523" s="3">
        <v>9.7080470000000005</v>
      </c>
    </row>
    <row r="2524" spans="1:35" ht="15.75" hidden="1" customHeight="1" x14ac:dyDescent="0.25">
      <c r="A2524" s="1" t="s">
        <v>144</v>
      </c>
      <c r="B2524" s="1" t="s">
        <v>150</v>
      </c>
      <c r="C2524" s="1" t="s">
        <v>151</v>
      </c>
      <c r="D2524" s="1">
        <v>48</v>
      </c>
      <c r="E2524" s="1">
        <v>168</v>
      </c>
      <c r="F2524" s="1" t="s">
        <v>115</v>
      </c>
      <c r="G2524" s="2">
        <v>45816</v>
      </c>
      <c r="H2524" s="1" t="s">
        <v>49</v>
      </c>
      <c r="I2524" s="1" t="s">
        <v>50</v>
      </c>
      <c r="J2524" s="1" t="s">
        <v>148</v>
      </c>
      <c r="K2524" s="1">
        <v>8</v>
      </c>
      <c r="L2524" s="1">
        <v>82</v>
      </c>
      <c r="M2524" s="1" t="s">
        <v>39</v>
      </c>
      <c r="N2524" s="1" t="s">
        <v>40</v>
      </c>
      <c r="O2524" s="1">
        <v>50.9</v>
      </c>
      <c r="P2524" s="35">
        <f t="shared" si="118"/>
        <v>0.50900000000000001</v>
      </c>
      <c r="Q2524" s="1">
        <f t="shared" si="117"/>
        <v>0.16201973206754947</v>
      </c>
      <c r="R2524" s="1">
        <v>10.5</v>
      </c>
      <c r="S2524" s="1">
        <v>8.1999999999999993</v>
      </c>
      <c r="T2524" s="1">
        <f t="shared" si="119"/>
        <v>2.0617010905595669E-2</v>
      </c>
      <c r="U2524" s="1">
        <v>6</v>
      </c>
      <c r="V2524" s="1">
        <v>9</v>
      </c>
      <c r="W2524" s="1">
        <v>2</v>
      </c>
      <c r="X2524" s="1">
        <v>0</v>
      </c>
      <c r="Y2524" s="1">
        <v>0</v>
      </c>
      <c r="Z2524" s="1">
        <v>0</v>
      </c>
      <c r="AA2524" s="1">
        <v>0</v>
      </c>
      <c r="AB2524" s="1">
        <v>0</v>
      </c>
      <c r="AC2524" s="1" t="s">
        <v>41</v>
      </c>
      <c r="AD2524" s="1" t="s">
        <v>87</v>
      </c>
      <c r="AE2524" s="1" t="s">
        <v>40</v>
      </c>
      <c r="AF2524" s="3">
        <v>4757198.1517000003</v>
      </c>
      <c r="AG2524" s="3">
        <v>2631549.5767000001</v>
      </c>
      <c r="AH2524" s="3">
        <v>-75.213852000000003</v>
      </c>
      <c r="AI2524" s="3">
        <v>9.7080900000000003</v>
      </c>
    </row>
    <row r="2525" spans="1:35" ht="15.75" hidden="1" customHeight="1" x14ac:dyDescent="0.25">
      <c r="A2525" s="1" t="s">
        <v>144</v>
      </c>
      <c r="B2525" s="1" t="s">
        <v>150</v>
      </c>
      <c r="C2525" s="1" t="s">
        <v>151</v>
      </c>
      <c r="D2525" s="1">
        <v>48</v>
      </c>
      <c r="E2525" s="1">
        <v>169</v>
      </c>
      <c r="F2525" s="1" t="s">
        <v>115</v>
      </c>
      <c r="G2525" s="2">
        <v>45816</v>
      </c>
      <c r="H2525" s="1" t="s">
        <v>49</v>
      </c>
      <c r="I2525" s="1" t="s">
        <v>50</v>
      </c>
      <c r="J2525" s="1" t="s">
        <v>148</v>
      </c>
      <c r="K2525" s="1">
        <v>8</v>
      </c>
      <c r="L2525" s="1">
        <v>83</v>
      </c>
      <c r="M2525" s="1" t="s">
        <v>52</v>
      </c>
      <c r="N2525" s="1" t="s">
        <v>40</v>
      </c>
      <c r="O2525" s="1">
        <v>44</v>
      </c>
      <c r="P2525" s="35">
        <f t="shared" si="118"/>
        <v>0.44</v>
      </c>
      <c r="Q2525" s="1">
        <f t="shared" si="117"/>
        <v>0.14005634992086791</v>
      </c>
      <c r="R2525" s="1">
        <v>3.8</v>
      </c>
      <c r="S2525" s="1">
        <v>0.4</v>
      </c>
      <c r="T2525" s="1">
        <f t="shared" si="119"/>
        <v>1.5406198491295469E-2</v>
      </c>
      <c r="U2525" s="1">
        <v>1</v>
      </c>
      <c r="V2525" s="1">
        <v>5</v>
      </c>
      <c r="W2525" s="1"/>
      <c r="X2525" s="1"/>
      <c r="Y2525" s="1"/>
      <c r="Z2525" s="1"/>
      <c r="AA2525" s="1"/>
      <c r="AB2525" s="1"/>
      <c r="AC2525" s="1" t="s">
        <v>41</v>
      </c>
      <c r="AD2525" s="1" t="s">
        <v>87</v>
      </c>
      <c r="AE2525" s="1" t="s">
        <v>40</v>
      </c>
      <c r="AF2525" s="3">
        <v>4757200.4177999999</v>
      </c>
      <c r="AG2525" s="3">
        <v>2631543.7001</v>
      </c>
      <c r="AH2525" s="3">
        <v>-75.213830999999999</v>
      </c>
      <c r="AI2525" s="3">
        <v>9.7080369999999991</v>
      </c>
    </row>
    <row r="2526" spans="1:35" ht="15.75" hidden="1" customHeight="1" x14ac:dyDescent="0.25">
      <c r="A2526" s="1" t="s">
        <v>144</v>
      </c>
      <c r="B2526" s="1" t="s">
        <v>150</v>
      </c>
      <c r="C2526" s="1" t="s">
        <v>151</v>
      </c>
      <c r="D2526" s="1">
        <v>48</v>
      </c>
      <c r="E2526" s="1">
        <v>170</v>
      </c>
      <c r="F2526" s="1" t="s">
        <v>115</v>
      </c>
      <c r="G2526" s="2">
        <v>45816</v>
      </c>
      <c r="H2526" s="1" t="s">
        <v>49</v>
      </c>
      <c r="I2526" s="1" t="s">
        <v>50</v>
      </c>
      <c r="J2526" s="1" t="s">
        <v>148</v>
      </c>
      <c r="K2526" s="1">
        <v>8</v>
      </c>
      <c r="L2526" s="1">
        <v>84</v>
      </c>
      <c r="M2526" s="1" t="s">
        <v>56</v>
      </c>
      <c r="N2526" s="1" t="s">
        <v>40</v>
      </c>
      <c r="O2526" s="1">
        <v>54</v>
      </c>
      <c r="P2526" s="35">
        <f t="shared" si="118"/>
        <v>0.54</v>
      </c>
      <c r="Q2526" s="1">
        <f t="shared" si="117"/>
        <v>0.17188733853924698</v>
      </c>
      <c r="R2526" s="1">
        <v>3.8</v>
      </c>
      <c r="S2526" s="1">
        <v>0.6</v>
      </c>
      <c r="T2526" s="1">
        <f t="shared" si="119"/>
        <v>2.3204790702798343E-2</v>
      </c>
      <c r="U2526" s="1">
        <v>2</v>
      </c>
      <c r="V2526" s="1">
        <v>6</v>
      </c>
      <c r="W2526" s="1"/>
      <c r="X2526" s="1"/>
      <c r="Y2526" s="1"/>
      <c r="Z2526" s="1"/>
      <c r="AA2526" s="1"/>
      <c r="AB2526" s="1"/>
      <c r="AC2526" s="1" t="s">
        <v>41</v>
      </c>
      <c r="AD2526" s="1" t="s">
        <v>87</v>
      </c>
      <c r="AE2526" s="1" t="s">
        <v>40</v>
      </c>
      <c r="AF2526" s="3">
        <v>4757196.0373999998</v>
      </c>
      <c r="AG2526" s="3">
        <v>2631545.0559</v>
      </c>
      <c r="AH2526" s="3">
        <v>-75.213870999999997</v>
      </c>
      <c r="AI2526" s="3">
        <v>9.7080490000000008</v>
      </c>
    </row>
    <row r="2527" spans="1:35" ht="15.75" hidden="1" customHeight="1" x14ac:dyDescent="0.25">
      <c r="A2527" s="1" t="s">
        <v>144</v>
      </c>
      <c r="B2527" s="1" t="s">
        <v>150</v>
      </c>
      <c r="C2527" s="1" t="s">
        <v>151</v>
      </c>
      <c r="D2527" s="1">
        <v>48</v>
      </c>
      <c r="E2527" s="1">
        <v>171</v>
      </c>
      <c r="F2527" s="1" t="s">
        <v>115</v>
      </c>
      <c r="G2527" s="2">
        <v>45816</v>
      </c>
      <c r="H2527" s="1" t="s">
        <v>49</v>
      </c>
      <c r="I2527" s="1" t="s">
        <v>50</v>
      </c>
      <c r="J2527" s="1" t="s">
        <v>148</v>
      </c>
      <c r="K2527" s="1">
        <v>8</v>
      </c>
      <c r="L2527" s="1">
        <v>85</v>
      </c>
      <c r="M2527" s="1" t="s">
        <v>39</v>
      </c>
      <c r="N2527" s="1" t="s">
        <v>40</v>
      </c>
      <c r="O2527" s="1">
        <v>64.599999999999994</v>
      </c>
      <c r="P2527" s="35">
        <f t="shared" si="118"/>
        <v>0.64599999999999991</v>
      </c>
      <c r="Q2527" s="1">
        <f t="shared" si="117"/>
        <v>0.20562818647472875</v>
      </c>
      <c r="R2527" s="1">
        <v>11</v>
      </c>
      <c r="S2527" s="1">
        <v>8.6</v>
      </c>
      <c r="T2527" s="1">
        <f t="shared" si="119"/>
        <v>3.320895211566869E-2</v>
      </c>
      <c r="U2527" s="1">
        <v>5</v>
      </c>
      <c r="V2527" s="1">
        <v>8</v>
      </c>
      <c r="W2527" s="1">
        <v>2</v>
      </c>
      <c r="X2527" s="1">
        <v>0</v>
      </c>
      <c r="Y2527" s="1">
        <v>0</v>
      </c>
      <c r="Z2527" s="1">
        <v>0</v>
      </c>
      <c r="AA2527" s="1">
        <v>0</v>
      </c>
      <c r="AB2527" s="1">
        <v>0</v>
      </c>
      <c r="AC2527" s="1" t="s">
        <v>41</v>
      </c>
      <c r="AD2527" s="1" t="s">
        <v>87</v>
      </c>
      <c r="AE2527" s="1" t="s">
        <v>40</v>
      </c>
      <c r="AF2527" s="3">
        <v>4757189.3672000002</v>
      </c>
      <c r="AG2527" s="3">
        <v>2631548.6386000002</v>
      </c>
      <c r="AH2527" s="3">
        <v>-75.213932</v>
      </c>
      <c r="AI2527" s="3">
        <v>9.708081001</v>
      </c>
    </row>
    <row r="2528" spans="1:35" ht="15.75" hidden="1" customHeight="1" x14ac:dyDescent="0.25">
      <c r="A2528" s="1" t="s">
        <v>144</v>
      </c>
      <c r="B2528" s="1" t="s">
        <v>150</v>
      </c>
      <c r="C2528" s="1" t="s">
        <v>151</v>
      </c>
      <c r="D2528" s="1">
        <v>48</v>
      </c>
      <c r="E2528" s="1">
        <v>172</v>
      </c>
      <c r="F2528" s="1" t="s">
        <v>115</v>
      </c>
      <c r="G2528" s="2">
        <v>45816</v>
      </c>
      <c r="H2528" s="1" t="s">
        <v>49</v>
      </c>
      <c r="I2528" s="1" t="s">
        <v>50</v>
      </c>
      <c r="J2528" s="1" t="s">
        <v>148</v>
      </c>
      <c r="K2528" s="1">
        <v>8</v>
      </c>
      <c r="L2528" s="1">
        <v>86</v>
      </c>
      <c r="M2528" s="1" t="s">
        <v>52</v>
      </c>
      <c r="N2528" s="1" t="s">
        <v>40</v>
      </c>
      <c r="O2528" s="1">
        <v>37</v>
      </c>
      <c r="P2528" s="35">
        <f t="shared" si="118"/>
        <v>0.37</v>
      </c>
      <c r="Q2528" s="1">
        <f t="shared" si="117"/>
        <v>0.11777465788800255</v>
      </c>
      <c r="R2528" s="1">
        <v>3.7</v>
      </c>
      <c r="S2528" s="1">
        <v>0.3</v>
      </c>
      <c r="T2528" s="1">
        <f t="shared" si="119"/>
        <v>1.0894155854640236E-2</v>
      </c>
      <c r="U2528" s="1">
        <v>0</v>
      </c>
      <c r="V2528" s="1">
        <v>3</v>
      </c>
      <c r="W2528" s="1"/>
      <c r="X2528" s="1"/>
      <c r="Y2528" s="1"/>
      <c r="Z2528" s="1"/>
      <c r="AA2528" s="1"/>
      <c r="AB2528" s="1"/>
      <c r="AC2528" s="1" t="s">
        <v>41</v>
      </c>
      <c r="AD2528" s="1" t="s">
        <v>87</v>
      </c>
      <c r="AE2528" s="1" t="s">
        <v>40</v>
      </c>
      <c r="AF2528" s="3">
        <v>4757195.0346999997</v>
      </c>
      <c r="AG2528" s="3">
        <v>2631542.7398000001</v>
      </c>
      <c r="AH2528" s="3">
        <v>-75.213880000000003</v>
      </c>
      <c r="AI2528" s="3">
        <v>9.7080280000000005</v>
      </c>
    </row>
    <row r="2529" spans="1:35" ht="15.75" hidden="1" customHeight="1" x14ac:dyDescent="0.25">
      <c r="A2529" s="1" t="s">
        <v>144</v>
      </c>
      <c r="B2529" s="1" t="s">
        <v>150</v>
      </c>
      <c r="C2529" s="1" t="s">
        <v>151</v>
      </c>
      <c r="D2529" s="1">
        <v>48</v>
      </c>
      <c r="E2529" s="1" t="s">
        <v>40</v>
      </c>
      <c r="F2529" s="1" t="s">
        <v>115</v>
      </c>
      <c r="G2529" s="2">
        <v>45816</v>
      </c>
      <c r="H2529" s="1" t="s">
        <v>49</v>
      </c>
      <c r="I2529" s="1" t="s">
        <v>50</v>
      </c>
      <c r="J2529" s="1" t="s">
        <v>148</v>
      </c>
      <c r="K2529" s="1">
        <v>8</v>
      </c>
      <c r="L2529" s="1">
        <v>87</v>
      </c>
      <c r="M2529" s="1" t="s">
        <v>44</v>
      </c>
      <c r="N2529" s="1">
        <v>5</v>
      </c>
      <c r="O2529" s="1" t="s">
        <v>40</v>
      </c>
      <c r="P2529" s="35"/>
      <c r="Q2529" s="1"/>
      <c r="R2529" s="1"/>
      <c r="S2529" s="1" t="s">
        <v>40</v>
      </c>
      <c r="T2529" s="1">
        <f t="shared" si="119"/>
        <v>0</v>
      </c>
      <c r="U2529" s="1" t="s">
        <v>40</v>
      </c>
      <c r="V2529" s="1" t="s">
        <v>40</v>
      </c>
      <c r="W2529" s="1"/>
      <c r="X2529" s="1"/>
      <c r="Y2529" s="1"/>
      <c r="Z2529" s="1"/>
      <c r="AA2529" s="1"/>
      <c r="AB2529" s="1"/>
      <c r="AC2529" s="1" t="s">
        <v>41</v>
      </c>
      <c r="AD2529" s="1" t="s">
        <v>87</v>
      </c>
      <c r="AE2529" s="1" t="s">
        <v>40</v>
      </c>
    </row>
    <row r="2530" spans="1:35" ht="15.75" hidden="1" customHeight="1" x14ac:dyDescent="0.25">
      <c r="A2530" s="1" t="s">
        <v>144</v>
      </c>
      <c r="B2530" s="1" t="s">
        <v>150</v>
      </c>
      <c r="C2530" s="1" t="s">
        <v>151</v>
      </c>
      <c r="D2530" s="1">
        <v>48</v>
      </c>
      <c r="E2530" s="1">
        <v>173</v>
      </c>
      <c r="F2530" s="1" t="s">
        <v>115</v>
      </c>
      <c r="G2530" s="2">
        <v>45816</v>
      </c>
      <c r="H2530" s="1" t="s">
        <v>49</v>
      </c>
      <c r="I2530" s="1" t="s">
        <v>50</v>
      </c>
      <c r="J2530" s="1" t="s">
        <v>148</v>
      </c>
      <c r="K2530" s="1">
        <v>9</v>
      </c>
      <c r="L2530" s="1">
        <v>88</v>
      </c>
      <c r="M2530" s="1" t="s">
        <v>39</v>
      </c>
      <c r="N2530" s="1" t="s">
        <v>40</v>
      </c>
      <c r="O2530" s="1">
        <v>54.8</v>
      </c>
      <c r="P2530" s="35">
        <f t="shared" si="118"/>
        <v>0.54799999999999993</v>
      </c>
      <c r="Q2530" s="1">
        <f t="shared" si="117"/>
        <v>0.17443381762871726</v>
      </c>
      <c r="R2530" s="1">
        <v>8.5</v>
      </c>
      <c r="S2530" s="1">
        <v>6.2</v>
      </c>
      <c r="T2530" s="1">
        <f t="shared" si="119"/>
        <v>2.3897433015134261E-2</v>
      </c>
      <c r="U2530" s="1">
        <v>4</v>
      </c>
      <c r="V2530" s="1">
        <v>7</v>
      </c>
      <c r="W2530" s="1">
        <v>1</v>
      </c>
      <c r="X2530" s="1">
        <v>1</v>
      </c>
      <c r="Y2530" s="1">
        <v>0</v>
      </c>
      <c r="Z2530" s="1">
        <v>0</v>
      </c>
      <c r="AA2530" s="1">
        <v>0</v>
      </c>
      <c r="AB2530" s="1">
        <v>0</v>
      </c>
      <c r="AC2530" s="1" t="s">
        <v>41</v>
      </c>
      <c r="AD2530" s="1" t="s">
        <v>87</v>
      </c>
      <c r="AE2530" s="1" t="s">
        <v>40</v>
      </c>
      <c r="AF2530" s="3">
        <v>4757193.3051000005</v>
      </c>
      <c r="AG2530" s="3">
        <v>2631546.7327000001</v>
      </c>
      <c r="AH2530" s="3">
        <v>-75.213896000000005</v>
      </c>
      <c r="AI2530" s="3">
        <v>9.7080640000000002</v>
      </c>
    </row>
    <row r="2531" spans="1:35" ht="15.75" hidden="1" customHeight="1" x14ac:dyDescent="0.25">
      <c r="A2531" s="1" t="s">
        <v>144</v>
      </c>
      <c r="B2531" s="1" t="s">
        <v>150</v>
      </c>
      <c r="C2531" s="1" t="s">
        <v>151</v>
      </c>
      <c r="D2531" s="1">
        <v>48</v>
      </c>
      <c r="E2531" s="1">
        <v>174</v>
      </c>
      <c r="F2531" s="1" t="s">
        <v>115</v>
      </c>
      <c r="G2531" s="2">
        <v>45816</v>
      </c>
      <c r="H2531" s="1" t="s">
        <v>49</v>
      </c>
      <c r="I2531" s="1" t="s">
        <v>50</v>
      </c>
      <c r="J2531" s="1" t="s">
        <v>148</v>
      </c>
      <c r="K2531" s="1">
        <v>9</v>
      </c>
      <c r="L2531" s="1">
        <v>89</v>
      </c>
      <c r="M2531" s="1" t="s">
        <v>52</v>
      </c>
      <c r="N2531" s="1" t="s">
        <v>40</v>
      </c>
      <c r="O2531" s="1">
        <v>42</v>
      </c>
      <c r="P2531" s="35">
        <f t="shared" si="118"/>
        <v>0.42</v>
      </c>
      <c r="Q2531" s="1">
        <f t="shared" si="117"/>
        <v>0.13369015219719207</v>
      </c>
      <c r="R2531" s="1">
        <v>4</v>
      </c>
      <c r="S2531" s="1">
        <v>0.5</v>
      </c>
      <c r="T2531" s="1">
        <f t="shared" si="119"/>
        <v>1.4037465980705167E-2</v>
      </c>
      <c r="U2531" s="1">
        <v>1</v>
      </c>
      <c r="V2531" s="1">
        <v>4</v>
      </c>
      <c r="W2531" s="1"/>
      <c r="X2531" s="1"/>
      <c r="Y2531" s="1"/>
      <c r="Z2531" s="1"/>
      <c r="AA2531" s="1"/>
      <c r="AB2531" s="1"/>
      <c r="AC2531" s="1" t="s">
        <v>41</v>
      </c>
      <c r="AD2531" s="1" t="s">
        <v>87</v>
      </c>
      <c r="AE2531" s="1" t="s">
        <v>40</v>
      </c>
      <c r="AF2531" s="3">
        <v>4757185.3990000002</v>
      </c>
      <c r="AG2531" s="3">
        <v>2631545.8994</v>
      </c>
      <c r="AH2531" s="3">
        <v>-75.213967999999994</v>
      </c>
      <c r="AI2531" s="3">
        <v>9.7080559999999991</v>
      </c>
    </row>
    <row r="2532" spans="1:35" ht="15.75" hidden="1" customHeight="1" x14ac:dyDescent="0.25">
      <c r="A2532" s="1" t="s">
        <v>144</v>
      </c>
      <c r="B2532" s="1" t="s">
        <v>150</v>
      </c>
      <c r="C2532" s="1" t="s">
        <v>151</v>
      </c>
      <c r="D2532" s="1">
        <v>48</v>
      </c>
      <c r="E2532" s="1">
        <v>175</v>
      </c>
      <c r="F2532" s="1" t="s">
        <v>115</v>
      </c>
      <c r="G2532" s="2">
        <v>45816</v>
      </c>
      <c r="H2532" s="1" t="s">
        <v>49</v>
      </c>
      <c r="I2532" s="1" t="s">
        <v>50</v>
      </c>
      <c r="J2532" s="1" t="s">
        <v>148</v>
      </c>
      <c r="K2532" s="1">
        <v>9</v>
      </c>
      <c r="L2532" s="1">
        <v>90</v>
      </c>
      <c r="M2532" s="1" t="s">
        <v>56</v>
      </c>
      <c r="N2532" s="1" t="s">
        <v>40</v>
      </c>
      <c r="O2532" s="1">
        <v>40.9</v>
      </c>
      <c r="P2532" s="35">
        <f t="shared" si="118"/>
        <v>0.40899999999999997</v>
      </c>
      <c r="Q2532" s="1">
        <f t="shared" si="117"/>
        <v>0.13018874344917039</v>
      </c>
      <c r="R2532" s="1">
        <v>4.2</v>
      </c>
      <c r="S2532" s="1">
        <v>0.9</v>
      </c>
      <c r="T2532" s="1">
        <f t="shared" si="119"/>
        <v>1.3311799017677673E-2</v>
      </c>
      <c r="U2532" s="1">
        <v>2</v>
      </c>
      <c r="V2532" s="1">
        <v>5</v>
      </c>
      <c r="W2532" s="1"/>
      <c r="X2532" s="1"/>
      <c r="Y2532" s="1"/>
      <c r="Z2532" s="1"/>
      <c r="AA2532" s="1"/>
      <c r="AB2532" s="1"/>
      <c r="AC2532" s="1" t="s">
        <v>41</v>
      </c>
      <c r="AD2532" s="1" t="s">
        <v>87</v>
      </c>
      <c r="AE2532" s="1" t="s">
        <v>40</v>
      </c>
      <c r="AF2532" s="3">
        <v>4757200.0098999999</v>
      </c>
      <c r="AG2532" s="3">
        <v>2631548.4586</v>
      </c>
      <c r="AH2532" s="3">
        <v>-75.213835000000003</v>
      </c>
      <c r="AI2532" s="3">
        <v>9.7080800000000007</v>
      </c>
    </row>
    <row r="2533" spans="1:35" ht="15.75" hidden="1" customHeight="1" x14ac:dyDescent="0.25">
      <c r="A2533" s="1" t="s">
        <v>144</v>
      </c>
      <c r="B2533" s="1" t="s">
        <v>150</v>
      </c>
      <c r="C2533" s="1" t="s">
        <v>151</v>
      </c>
      <c r="D2533" s="1">
        <v>48</v>
      </c>
      <c r="E2533" s="1">
        <v>176</v>
      </c>
      <c r="F2533" s="1" t="s">
        <v>115</v>
      </c>
      <c r="G2533" s="2">
        <v>45816</v>
      </c>
      <c r="H2533" s="1" t="s">
        <v>49</v>
      </c>
      <c r="I2533" s="1" t="s">
        <v>50</v>
      </c>
      <c r="J2533" s="1" t="s">
        <v>148</v>
      </c>
      <c r="K2533" s="1">
        <v>9</v>
      </c>
      <c r="L2533" s="1">
        <v>91</v>
      </c>
      <c r="M2533" s="1" t="s">
        <v>54</v>
      </c>
      <c r="N2533" s="1" t="s">
        <v>40</v>
      </c>
      <c r="O2533" s="1">
        <v>41.6</v>
      </c>
      <c r="P2533" s="35">
        <f t="shared" si="118"/>
        <v>0.41600000000000004</v>
      </c>
      <c r="Q2533" s="1">
        <f t="shared" si="117"/>
        <v>0.13241691265245695</v>
      </c>
      <c r="R2533" s="1">
        <v>4.7</v>
      </c>
      <c r="S2533" s="1">
        <v>1</v>
      </c>
      <c r="T2533" s="1">
        <f t="shared" si="119"/>
        <v>1.3771358915855526E-2</v>
      </c>
      <c r="U2533" s="1">
        <v>2</v>
      </c>
      <c r="V2533" s="1">
        <v>5</v>
      </c>
      <c r="W2533" s="1"/>
      <c r="X2533" s="1"/>
      <c r="Y2533" s="1"/>
      <c r="Z2533" s="1"/>
      <c r="AA2533" s="1"/>
      <c r="AB2533" s="1"/>
      <c r="AC2533" s="1" t="s">
        <v>41</v>
      </c>
      <c r="AD2533" s="1" t="s">
        <v>87</v>
      </c>
      <c r="AE2533" s="1" t="s">
        <v>40</v>
      </c>
      <c r="AF2533" s="3">
        <v>4757186.3373999996</v>
      </c>
      <c r="AG2533" s="3">
        <v>2631555.1838000002</v>
      </c>
      <c r="AH2533" s="3">
        <v>-75.21396</v>
      </c>
      <c r="AI2533" s="3">
        <v>9.7081400010000003</v>
      </c>
    </row>
    <row r="2534" spans="1:35" ht="15.75" hidden="1" customHeight="1" x14ac:dyDescent="0.25">
      <c r="A2534" s="1" t="s">
        <v>144</v>
      </c>
      <c r="B2534" s="1" t="s">
        <v>150</v>
      </c>
      <c r="C2534" s="1" t="s">
        <v>151</v>
      </c>
      <c r="D2534" s="1">
        <v>48</v>
      </c>
      <c r="E2534" s="1">
        <v>177</v>
      </c>
      <c r="F2534" s="1" t="s">
        <v>115</v>
      </c>
      <c r="G2534" s="2">
        <v>45816</v>
      </c>
      <c r="H2534" s="1" t="s">
        <v>49</v>
      </c>
      <c r="I2534" s="1" t="s">
        <v>50</v>
      </c>
      <c r="J2534" s="1" t="s">
        <v>148</v>
      </c>
      <c r="K2534" s="1">
        <v>9</v>
      </c>
      <c r="L2534" s="1">
        <v>92</v>
      </c>
      <c r="M2534" s="1" t="s">
        <v>39</v>
      </c>
      <c r="N2534" s="1" t="s">
        <v>40</v>
      </c>
      <c r="O2534" s="1">
        <v>54.8</v>
      </c>
      <c r="P2534" s="35">
        <f t="shared" si="118"/>
        <v>0.54799999999999993</v>
      </c>
      <c r="Q2534" s="1">
        <f t="shared" si="117"/>
        <v>0.17443381762871726</v>
      </c>
      <c r="R2534" s="1">
        <v>10.5</v>
      </c>
      <c r="S2534" s="1">
        <v>8.1999999999999993</v>
      </c>
      <c r="T2534" s="1">
        <f t="shared" si="119"/>
        <v>2.3897433015134261E-2</v>
      </c>
      <c r="U2534" s="1">
        <v>4</v>
      </c>
      <c r="V2534" s="1">
        <v>7</v>
      </c>
      <c r="W2534" s="1">
        <v>1</v>
      </c>
      <c r="X2534" s="1">
        <v>0</v>
      </c>
      <c r="Y2534" s="1">
        <v>0</v>
      </c>
      <c r="Z2534" s="1">
        <v>0</v>
      </c>
      <c r="AA2534" s="1">
        <v>0</v>
      </c>
      <c r="AB2534" s="1">
        <v>0</v>
      </c>
      <c r="AC2534" s="1" t="s">
        <v>41</v>
      </c>
      <c r="AD2534" s="1" t="s">
        <v>87</v>
      </c>
      <c r="AE2534" s="1" t="s">
        <v>40</v>
      </c>
      <c r="AF2534" s="3">
        <v>4757184.5739000002</v>
      </c>
      <c r="AG2534" s="3">
        <v>2631553.9786999999</v>
      </c>
      <c r="AH2534" s="3">
        <v>-75.213976000000002</v>
      </c>
      <c r="AI2534" s="3">
        <v>9.7081290009999996</v>
      </c>
    </row>
    <row r="2535" spans="1:35" ht="15.75" hidden="1" customHeight="1" x14ac:dyDescent="0.25">
      <c r="A2535" s="1" t="s">
        <v>144</v>
      </c>
      <c r="B2535" s="1" t="s">
        <v>150</v>
      </c>
      <c r="C2535" s="1" t="s">
        <v>151</v>
      </c>
      <c r="D2535" s="1">
        <v>48</v>
      </c>
      <c r="E2535" s="1" t="s">
        <v>40</v>
      </c>
      <c r="F2535" s="1" t="s">
        <v>115</v>
      </c>
      <c r="G2535" s="2">
        <v>45816</v>
      </c>
      <c r="H2535" s="1" t="s">
        <v>49</v>
      </c>
      <c r="I2535" s="1" t="s">
        <v>50</v>
      </c>
      <c r="J2535" s="1" t="s">
        <v>148</v>
      </c>
      <c r="K2535" s="1">
        <v>9</v>
      </c>
      <c r="L2535" s="1">
        <v>93</v>
      </c>
      <c r="M2535" s="1" t="s">
        <v>44</v>
      </c>
      <c r="N2535" s="1">
        <v>9</v>
      </c>
      <c r="O2535" s="1" t="s">
        <v>40</v>
      </c>
      <c r="P2535" s="35"/>
      <c r="Q2535" s="1"/>
      <c r="R2535" s="1"/>
      <c r="S2535" s="1" t="s">
        <v>40</v>
      </c>
      <c r="T2535" s="1">
        <f t="shared" si="119"/>
        <v>0</v>
      </c>
      <c r="U2535" s="1" t="s">
        <v>40</v>
      </c>
      <c r="V2535" s="1" t="s">
        <v>40</v>
      </c>
      <c r="W2535" s="1"/>
      <c r="X2535" s="1"/>
      <c r="Y2535" s="1"/>
      <c r="Z2535" s="1"/>
      <c r="AA2535" s="1"/>
      <c r="AB2535" s="1"/>
      <c r="AC2535" s="1" t="s">
        <v>41</v>
      </c>
      <c r="AD2535" s="1" t="s">
        <v>87</v>
      </c>
      <c r="AE2535" s="1" t="s">
        <v>40</v>
      </c>
    </row>
    <row r="2536" spans="1:35" ht="15.75" hidden="1" customHeight="1" x14ac:dyDescent="0.25">
      <c r="A2536" s="1" t="s">
        <v>144</v>
      </c>
      <c r="B2536" s="1" t="s">
        <v>150</v>
      </c>
      <c r="C2536" s="1" t="s">
        <v>151</v>
      </c>
      <c r="D2536" s="1">
        <v>48</v>
      </c>
      <c r="E2536" s="1" t="s">
        <v>40</v>
      </c>
      <c r="F2536" s="1" t="s">
        <v>115</v>
      </c>
      <c r="G2536" s="2">
        <v>45816</v>
      </c>
      <c r="H2536" s="1" t="s">
        <v>49</v>
      </c>
      <c r="I2536" s="1" t="s">
        <v>50</v>
      </c>
      <c r="J2536" s="1" t="s">
        <v>148</v>
      </c>
      <c r="K2536" s="1">
        <v>9</v>
      </c>
      <c r="L2536" s="1">
        <v>94</v>
      </c>
      <c r="M2536" s="1" t="s">
        <v>47</v>
      </c>
      <c r="N2536" s="1">
        <v>12</v>
      </c>
      <c r="O2536" s="1" t="s">
        <v>40</v>
      </c>
      <c r="P2536" s="35"/>
      <c r="Q2536" s="1"/>
      <c r="R2536" s="1"/>
      <c r="S2536" s="1" t="s">
        <v>40</v>
      </c>
      <c r="T2536" s="1">
        <f t="shared" si="119"/>
        <v>0</v>
      </c>
      <c r="U2536" s="1" t="s">
        <v>40</v>
      </c>
      <c r="V2536" s="1" t="s">
        <v>40</v>
      </c>
      <c r="W2536" s="1"/>
      <c r="X2536" s="1"/>
      <c r="Y2536" s="1"/>
      <c r="Z2536" s="1"/>
      <c r="AA2536" s="1"/>
      <c r="AB2536" s="1"/>
      <c r="AC2536" s="1" t="s">
        <v>41</v>
      </c>
      <c r="AD2536" s="1" t="s">
        <v>87</v>
      </c>
      <c r="AE2536" s="1" t="s">
        <v>40</v>
      </c>
    </row>
    <row r="2537" spans="1:35" ht="15.75" hidden="1" customHeight="1" x14ac:dyDescent="0.25">
      <c r="A2537" s="1" t="s">
        <v>144</v>
      </c>
      <c r="B2537" s="1" t="s">
        <v>150</v>
      </c>
      <c r="C2537" s="1" t="s">
        <v>151</v>
      </c>
      <c r="D2537" s="1">
        <v>48</v>
      </c>
      <c r="E2537" s="1">
        <v>178</v>
      </c>
      <c r="F2537" s="1" t="s">
        <v>115</v>
      </c>
      <c r="G2537" s="2">
        <v>45816</v>
      </c>
      <c r="H2537" s="1" t="s">
        <v>49</v>
      </c>
      <c r="I2537" s="1" t="s">
        <v>50</v>
      </c>
      <c r="J2537" s="1" t="s">
        <v>148</v>
      </c>
      <c r="K2537" s="1">
        <v>10</v>
      </c>
      <c r="L2537" s="1">
        <v>95</v>
      </c>
      <c r="M2537" s="1" t="s">
        <v>56</v>
      </c>
      <c r="N2537" s="1" t="s">
        <v>40</v>
      </c>
      <c r="O2537" s="1">
        <v>46.6</v>
      </c>
      <c r="P2537" s="35">
        <f t="shared" si="118"/>
        <v>0.46600000000000003</v>
      </c>
      <c r="Q2537" s="1">
        <f t="shared" ref="Q2537:Q2598" si="120">(P2537/PI())</f>
        <v>0.14833240696164646</v>
      </c>
      <c r="R2537" s="1">
        <v>5.8</v>
      </c>
      <c r="S2537" s="1">
        <v>0.95</v>
      </c>
      <c r="T2537" s="1">
        <f t="shared" si="119"/>
        <v>1.728072541103181E-2</v>
      </c>
      <c r="U2537" s="1">
        <v>4</v>
      </c>
      <c r="V2537" s="1">
        <v>7</v>
      </c>
      <c r="W2537" s="1"/>
      <c r="X2537" s="1"/>
      <c r="Y2537" s="1"/>
      <c r="Z2537" s="1"/>
      <c r="AA2537" s="1"/>
      <c r="AB2537" s="1"/>
      <c r="AC2537" s="1" t="s">
        <v>41</v>
      </c>
      <c r="AD2537" s="1" t="s">
        <v>87</v>
      </c>
      <c r="AE2537" s="1" t="s">
        <v>40</v>
      </c>
      <c r="AF2537" s="3">
        <v>4757201.93</v>
      </c>
      <c r="AG2537" s="3">
        <v>2631556.8517</v>
      </c>
      <c r="AH2537" s="3">
        <v>-75.213818000000003</v>
      </c>
      <c r="AI2537" s="3">
        <v>9.7081560000000007</v>
      </c>
    </row>
    <row r="2538" spans="1:35" ht="15.75" hidden="1" customHeight="1" x14ac:dyDescent="0.25">
      <c r="A2538" s="1" t="s">
        <v>144</v>
      </c>
      <c r="B2538" s="1" t="s">
        <v>150</v>
      </c>
      <c r="C2538" s="1" t="s">
        <v>151</v>
      </c>
      <c r="D2538" s="1">
        <v>48</v>
      </c>
      <c r="E2538" s="1">
        <v>179</v>
      </c>
      <c r="F2538" s="1" t="s">
        <v>115</v>
      </c>
      <c r="G2538" s="2">
        <v>45816</v>
      </c>
      <c r="H2538" s="1" t="s">
        <v>49</v>
      </c>
      <c r="I2538" s="1" t="s">
        <v>50</v>
      </c>
      <c r="J2538" s="1" t="s">
        <v>148</v>
      </c>
      <c r="K2538" s="1">
        <v>10</v>
      </c>
      <c r="L2538" s="1">
        <v>96</v>
      </c>
      <c r="M2538" s="1" t="s">
        <v>52</v>
      </c>
      <c r="N2538" s="1" t="s">
        <v>40</v>
      </c>
      <c r="O2538" s="1">
        <v>47</v>
      </c>
      <c r="P2538" s="35">
        <f t="shared" ref="P2538:P2601" si="121">(O2538/100)</f>
        <v>0.47</v>
      </c>
      <c r="Q2538" s="1">
        <f t="shared" si="120"/>
        <v>0.14960564650638161</v>
      </c>
      <c r="R2538" s="1">
        <v>4</v>
      </c>
      <c r="S2538" s="1">
        <v>0.45</v>
      </c>
      <c r="T2538" s="1">
        <f t="shared" si="119"/>
        <v>1.7578663464499839E-2</v>
      </c>
      <c r="U2538" s="1">
        <v>0</v>
      </c>
      <c r="V2538" s="1">
        <v>4</v>
      </c>
      <c r="W2538" s="1"/>
      <c r="X2538" s="1"/>
      <c r="Y2538" s="1"/>
      <c r="Z2538" s="1"/>
      <c r="AA2538" s="1"/>
      <c r="AB2538" s="1"/>
      <c r="AC2538" s="1" t="s">
        <v>41</v>
      </c>
      <c r="AD2538" s="1" t="s">
        <v>87</v>
      </c>
      <c r="AE2538" s="1" t="s">
        <v>40</v>
      </c>
      <c r="AF2538" s="3">
        <v>4757201.6601</v>
      </c>
      <c r="AG2538" s="3">
        <v>2631549.1113999998</v>
      </c>
      <c r="AH2538" s="3">
        <v>-75.213819999999998</v>
      </c>
      <c r="AI2538" s="3">
        <v>9.7080859999999998</v>
      </c>
    </row>
    <row r="2539" spans="1:35" ht="15.75" hidden="1" customHeight="1" x14ac:dyDescent="0.25">
      <c r="A2539" s="1" t="s">
        <v>144</v>
      </c>
      <c r="B2539" s="1" t="s">
        <v>150</v>
      </c>
      <c r="C2539" s="1" t="s">
        <v>151</v>
      </c>
      <c r="D2539" s="1">
        <v>48</v>
      </c>
      <c r="E2539" s="1">
        <v>180</v>
      </c>
      <c r="F2539" s="1" t="s">
        <v>115</v>
      </c>
      <c r="G2539" s="2">
        <v>45816</v>
      </c>
      <c r="H2539" s="1" t="s">
        <v>49</v>
      </c>
      <c r="I2539" s="1" t="s">
        <v>50</v>
      </c>
      <c r="J2539" s="1" t="s">
        <v>148</v>
      </c>
      <c r="K2539" s="1">
        <v>10</v>
      </c>
      <c r="L2539" s="1">
        <v>97</v>
      </c>
      <c r="M2539" s="1" t="s">
        <v>56</v>
      </c>
      <c r="N2539" s="1" t="s">
        <v>40</v>
      </c>
      <c r="O2539" s="1">
        <v>40.200000000000003</v>
      </c>
      <c r="P2539" s="35">
        <f t="shared" si="121"/>
        <v>0.40200000000000002</v>
      </c>
      <c r="Q2539" s="1">
        <f t="shared" si="120"/>
        <v>0.12796057424588386</v>
      </c>
      <c r="R2539" s="1">
        <v>3.8</v>
      </c>
      <c r="S2539" s="1">
        <v>0.6</v>
      </c>
      <c r="T2539" s="1">
        <f t="shared" si="119"/>
        <v>1.2860037711711328E-2</v>
      </c>
      <c r="U2539" s="1">
        <v>0</v>
      </c>
      <c r="V2539" s="1">
        <v>3</v>
      </c>
      <c r="W2539" s="1"/>
      <c r="X2539" s="1"/>
      <c r="Y2539" s="1"/>
      <c r="Z2539" s="1"/>
      <c r="AA2539" s="1"/>
      <c r="AB2539" s="1"/>
      <c r="AC2539" s="1" t="s">
        <v>41</v>
      </c>
      <c r="AD2539" s="1" t="s">
        <v>87</v>
      </c>
      <c r="AE2539" s="1" t="s">
        <v>40</v>
      </c>
      <c r="AF2539" s="3">
        <v>4757202.6035000002</v>
      </c>
      <c r="AG2539" s="3">
        <v>2631559.1699000001</v>
      </c>
      <c r="AH2539" s="3">
        <v>-75.213812000000004</v>
      </c>
      <c r="AI2539" s="3">
        <v>9.7081769999999992</v>
      </c>
    </row>
    <row r="2540" spans="1:35" ht="15.75" hidden="1" customHeight="1" x14ac:dyDescent="0.25">
      <c r="A2540" s="1" t="s">
        <v>144</v>
      </c>
      <c r="B2540" s="1" t="s">
        <v>150</v>
      </c>
      <c r="C2540" s="1" t="s">
        <v>151</v>
      </c>
      <c r="D2540" s="1">
        <v>48</v>
      </c>
      <c r="E2540" s="1">
        <v>181</v>
      </c>
      <c r="F2540" s="1" t="s">
        <v>115</v>
      </c>
      <c r="G2540" s="2">
        <v>45816</v>
      </c>
      <c r="H2540" s="1" t="s">
        <v>49</v>
      </c>
      <c r="I2540" s="1" t="s">
        <v>50</v>
      </c>
      <c r="J2540" s="1" t="s">
        <v>148</v>
      </c>
      <c r="K2540" s="1">
        <v>10</v>
      </c>
      <c r="L2540" s="1">
        <v>98</v>
      </c>
      <c r="M2540" s="1" t="s">
        <v>39</v>
      </c>
      <c r="N2540" s="1" t="s">
        <v>40</v>
      </c>
      <c r="O2540" s="1">
        <v>56</v>
      </c>
      <c r="P2540" s="35">
        <f t="shared" si="121"/>
        <v>0.56000000000000005</v>
      </c>
      <c r="Q2540" s="1">
        <f t="shared" si="120"/>
        <v>0.17825353626292281</v>
      </c>
      <c r="R2540" s="1">
        <v>8.5</v>
      </c>
      <c r="S2540" s="1">
        <v>6.2</v>
      </c>
      <c r="T2540" s="1">
        <f t="shared" si="119"/>
        <v>2.4955495076809196E-2</v>
      </c>
      <c r="U2540" s="1">
        <v>5</v>
      </c>
      <c r="V2540" s="1">
        <v>8</v>
      </c>
      <c r="W2540" s="1">
        <v>2</v>
      </c>
      <c r="X2540" s="1">
        <v>0</v>
      </c>
      <c r="Y2540" s="1">
        <v>0</v>
      </c>
      <c r="Z2540" s="1">
        <v>0</v>
      </c>
      <c r="AA2540" s="1">
        <v>0</v>
      </c>
      <c r="AB2540" s="1">
        <v>0</v>
      </c>
      <c r="AC2540" s="1" t="s">
        <v>41</v>
      </c>
      <c r="AD2540" s="1" t="s">
        <v>87</v>
      </c>
      <c r="AE2540" s="1" t="s">
        <v>40</v>
      </c>
      <c r="AF2540" s="3">
        <v>4757207.4379000003</v>
      </c>
      <c r="AG2540" s="3">
        <v>2631560.1338</v>
      </c>
      <c r="AH2540" s="3">
        <v>-75.213768000000002</v>
      </c>
      <c r="AI2540" s="3">
        <v>9.7081859999999995</v>
      </c>
    </row>
    <row r="2541" spans="1:35" ht="15.75" hidden="1" customHeight="1" x14ac:dyDescent="0.25">
      <c r="A2541" s="1" t="s">
        <v>144</v>
      </c>
      <c r="B2541" s="1" t="s">
        <v>150</v>
      </c>
      <c r="C2541" s="1" t="s">
        <v>151</v>
      </c>
      <c r="D2541" s="1">
        <v>48</v>
      </c>
      <c r="E2541" s="1">
        <v>182</v>
      </c>
      <c r="F2541" s="1" t="s">
        <v>115</v>
      </c>
      <c r="G2541" s="2">
        <v>45816</v>
      </c>
      <c r="H2541" s="1" t="s">
        <v>49</v>
      </c>
      <c r="I2541" s="1" t="s">
        <v>50</v>
      </c>
      <c r="J2541" s="1" t="s">
        <v>148</v>
      </c>
      <c r="K2541" s="1">
        <v>10</v>
      </c>
      <c r="L2541" s="1">
        <v>99</v>
      </c>
      <c r="M2541" s="1" t="s">
        <v>52</v>
      </c>
      <c r="N2541" s="1" t="s">
        <v>40</v>
      </c>
      <c r="O2541" s="1">
        <v>42.5</v>
      </c>
      <c r="P2541" s="35">
        <f t="shared" si="121"/>
        <v>0.42499999999999999</v>
      </c>
      <c r="Q2541" s="1">
        <f t="shared" si="120"/>
        <v>0.13528170162811104</v>
      </c>
      <c r="R2541" s="1">
        <v>3.8</v>
      </c>
      <c r="S2541" s="1">
        <v>0.4</v>
      </c>
      <c r="T2541" s="1">
        <f t="shared" si="119"/>
        <v>1.4373680797986798E-2</v>
      </c>
      <c r="U2541" s="1">
        <v>2</v>
      </c>
      <c r="V2541" s="1">
        <v>5</v>
      </c>
      <c r="W2541" s="1"/>
      <c r="X2541" s="1"/>
      <c r="Y2541" s="1"/>
      <c r="Z2541" s="1"/>
      <c r="AA2541" s="1"/>
      <c r="AB2541" s="1"/>
      <c r="AC2541" s="1" t="s">
        <v>41</v>
      </c>
      <c r="AD2541" s="1" t="s">
        <v>87</v>
      </c>
      <c r="AE2541" s="1" t="s">
        <v>40</v>
      </c>
      <c r="AF2541" s="3">
        <v>4757205.5927999998</v>
      </c>
      <c r="AG2541" s="3">
        <v>2631563.2426999998</v>
      </c>
      <c r="AH2541" s="3">
        <v>-75.213785000000001</v>
      </c>
      <c r="AI2541" s="3">
        <v>9.708214001</v>
      </c>
    </row>
    <row r="2542" spans="1:35" ht="15.75" hidden="1" customHeight="1" x14ac:dyDescent="0.25">
      <c r="A2542" s="1" t="s">
        <v>144</v>
      </c>
      <c r="B2542" s="1" t="s">
        <v>150</v>
      </c>
      <c r="C2542" s="1" t="s">
        <v>151</v>
      </c>
      <c r="D2542" s="1">
        <v>48</v>
      </c>
      <c r="E2542" s="1">
        <v>183</v>
      </c>
      <c r="F2542" s="1" t="s">
        <v>115</v>
      </c>
      <c r="G2542" s="2">
        <v>45816</v>
      </c>
      <c r="H2542" s="1" t="s">
        <v>49</v>
      </c>
      <c r="I2542" s="1" t="s">
        <v>50</v>
      </c>
      <c r="J2542" s="1" t="s">
        <v>148</v>
      </c>
      <c r="K2542" s="1">
        <v>10</v>
      </c>
      <c r="L2542" s="1">
        <v>100</v>
      </c>
      <c r="M2542" s="1" t="s">
        <v>52</v>
      </c>
      <c r="N2542" s="1" t="s">
        <v>40</v>
      </c>
      <c r="O2542" s="1">
        <v>60</v>
      </c>
      <c r="P2542" s="35">
        <f t="shared" si="121"/>
        <v>0.6</v>
      </c>
      <c r="Q2542" s="1">
        <f t="shared" si="120"/>
        <v>0.19098593171027439</v>
      </c>
      <c r="R2542" s="1">
        <v>3.8</v>
      </c>
      <c r="S2542" s="1">
        <v>0.3</v>
      </c>
      <c r="T2542" s="1">
        <f t="shared" si="119"/>
        <v>2.8647889756541159E-2</v>
      </c>
      <c r="U2542" s="1">
        <v>0</v>
      </c>
      <c r="V2542" s="1">
        <v>3</v>
      </c>
      <c r="W2542" s="1"/>
      <c r="X2542" s="1"/>
      <c r="Y2542" s="1"/>
      <c r="Z2542" s="1"/>
      <c r="AA2542" s="1"/>
      <c r="AB2542" s="1"/>
      <c r="AC2542" s="1" t="s">
        <v>41</v>
      </c>
      <c r="AD2542" s="1" t="s">
        <v>87</v>
      </c>
      <c r="AE2542" s="1" t="s">
        <v>40</v>
      </c>
      <c r="AF2542" s="3">
        <v>4757199.8726000004</v>
      </c>
      <c r="AG2542" s="3">
        <v>2631561.0679000001</v>
      </c>
      <c r="AH2542" s="3">
        <v>-75.213836999999998</v>
      </c>
      <c r="AI2542" s="3">
        <v>9.7081940000000007</v>
      </c>
    </row>
    <row r="2543" spans="1:35" ht="15.75" hidden="1" customHeight="1" x14ac:dyDescent="0.25">
      <c r="A2543" s="1" t="s">
        <v>144</v>
      </c>
      <c r="B2543" s="1" t="s">
        <v>150</v>
      </c>
      <c r="C2543" s="1" t="s">
        <v>151</v>
      </c>
      <c r="D2543" s="1">
        <v>48</v>
      </c>
      <c r="E2543" s="1">
        <v>184</v>
      </c>
      <c r="F2543" s="1" t="s">
        <v>115</v>
      </c>
      <c r="G2543" s="2">
        <v>45816</v>
      </c>
      <c r="H2543" s="1" t="s">
        <v>49</v>
      </c>
      <c r="I2543" s="1" t="s">
        <v>50</v>
      </c>
      <c r="J2543" s="1" t="s">
        <v>148</v>
      </c>
      <c r="K2543" s="1">
        <v>10</v>
      </c>
      <c r="L2543" s="1">
        <v>101</v>
      </c>
      <c r="M2543" s="1" t="s">
        <v>52</v>
      </c>
      <c r="N2543" s="1" t="s">
        <v>40</v>
      </c>
      <c r="O2543" s="1">
        <v>49.8</v>
      </c>
      <c r="P2543" s="35">
        <f t="shared" si="121"/>
        <v>0.498</v>
      </c>
      <c r="Q2543" s="1">
        <f t="shared" si="120"/>
        <v>0.15851832331952775</v>
      </c>
      <c r="R2543" s="1">
        <v>3.6</v>
      </c>
      <c r="S2543" s="1">
        <v>0.25</v>
      </c>
      <c r="T2543" s="1">
        <f t="shared" si="119"/>
        <v>1.9735531253281206E-2</v>
      </c>
      <c r="U2543" s="1">
        <v>0</v>
      </c>
      <c r="V2543" s="1">
        <v>3</v>
      </c>
      <c r="W2543" s="1"/>
      <c r="X2543" s="1"/>
      <c r="Y2543" s="1"/>
      <c r="Z2543" s="1"/>
      <c r="AA2543" s="1"/>
      <c r="AB2543" s="1"/>
      <c r="AC2543" s="1" t="s">
        <v>41</v>
      </c>
      <c r="AD2543" s="1" t="s">
        <v>87</v>
      </c>
      <c r="AE2543" s="1" t="s">
        <v>40</v>
      </c>
      <c r="AF2543" s="3">
        <v>4757195.3529000003</v>
      </c>
      <c r="AG2543" s="3">
        <v>2631557.89</v>
      </c>
      <c r="AH2543" s="3">
        <v>-75.213877999999994</v>
      </c>
      <c r="AI2543" s="3">
        <v>9.7081649999999993</v>
      </c>
    </row>
    <row r="2544" spans="1:35" ht="15.75" hidden="1" customHeight="1" x14ac:dyDescent="0.25">
      <c r="A2544" s="1" t="s">
        <v>144</v>
      </c>
      <c r="B2544" s="1" t="s">
        <v>150</v>
      </c>
      <c r="C2544" s="1" t="s">
        <v>151</v>
      </c>
      <c r="D2544" s="1">
        <v>48</v>
      </c>
      <c r="E2544" s="1">
        <v>185</v>
      </c>
      <c r="F2544" s="1" t="s">
        <v>115</v>
      </c>
      <c r="G2544" s="2">
        <v>45816</v>
      </c>
      <c r="H2544" s="1" t="s">
        <v>49</v>
      </c>
      <c r="I2544" s="1" t="s">
        <v>50</v>
      </c>
      <c r="J2544" s="1" t="s">
        <v>148</v>
      </c>
      <c r="K2544" s="1">
        <v>10</v>
      </c>
      <c r="L2544" s="1">
        <v>102</v>
      </c>
      <c r="M2544" s="1" t="s">
        <v>54</v>
      </c>
      <c r="N2544" s="1" t="s">
        <v>40</v>
      </c>
      <c r="O2544" s="1">
        <v>54</v>
      </c>
      <c r="P2544" s="35">
        <f t="shared" si="121"/>
        <v>0.54</v>
      </c>
      <c r="Q2544" s="1">
        <f t="shared" si="120"/>
        <v>0.17188733853924698</v>
      </c>
      <c r="R2544" s="1">
        <v>3.8</v>
      </c>
      <c r="S2544" s="1">
        <v>1.5</v>
      </c>
      <c r="T2544" s="1">
        <f t="shared" si="119"/>
        <v>2.3204790702798343E-2</v>
      </c>
      <c r="U2544" s="1">
        <v>0</v>
      </c>
      <c r="V2544" s="1">
        <v>3</v>
      </c>
      <c r="W2544" s="1"/>
      <c r="X2544" s="1"/>
      <c r="Y2544" s="1"/>
      <c r="Z2544" s="1"/>
      <c r="AA2544" s="1"/>
      <c r="AB2544" s="1"/>
      <c r="AC2544" s="1" t="s">
        <v>41</v>
      </c>
      <c r="AD2544" s="1" t="s">
        <v>87</v>
      </c>
      <c r="AE2544" s="1" t="s">
        <v>40</v>
      </c>
      <c r="AF2544" s="3">
        <v>4757195.7976000002</v>
      </c>
      <c r="AG2544" s="3">
        <v>2631558.7719000001</v>
      </c>
      <c r="AH2544" s="3">
        <v>-75.213874000000004</v>
      </c>
      <c r="AI2544" s="3">
        <v>9.7081730000000004</v>
      </c>
    </row>
    <row r="2545" spans="1:35" ht="15.75" hidden="1" customHeight="1" x14ac:dyDescent="0.25">
      <c r="A2545" s="1" t="s">
        <v>144</v>
      </c>
      <c r="B2545" s="1" t="s">
        <v>150</v>
      </c>
      <c r="C2545" s="1" t="s">
        <v>151</v>
      </c>
      <c r="D2545" s="1">
        <v>48</v>
      </c>
      <c r="E2545" s="1">
        <v>186</v>
      </c>
      <c r="F2545" s="1" t="s">
        <v>115</v>
      </c>
      <c r="G2545" s="2">
        <v>45816</v>
      </c>
      <c r="H2545" s="1" t="s">
        <v>49</v>
      </c>
      <c r="I2545" s="1" t="s">
        <v>50</v>
      </c>
      <c r="J2545" s="1" t="s">
        <v>148</v>
      </c>
      <c r="K2545" s="1">
        <v>10</v>
      </c>
      <c r="L2545" s="1">
        <v>103</v>
      </c>
      <c r="M2545" s="1" t="s">
        <v>39</v>
      </c>
      <c r="N2545" s="1" t="s">
        <v>40</v>
      </c>
      <c r="O2545" s="1">
        <v>49</v>
      </c>
      <c r="P2545" s="35">
        <f t="shared" si="121"/>
        <v>0.49</v>
      </c>
      <c r="Q2545" s="1">
        <f t="shared" si="120"/>
        <v>0.15597184423005744</v>
      </c>
      <c r="R2545" s="1">
        <v>10</v>
      </c>
      <c r="S2545" s="1">
        <v>8</v>
      </c>
      <c r="T2545" s="1">
        <f t="shared" si="119"/>
        <v>1.9106550918182037E-2</v>
      </c>
      <c r="U2545" s="1">
        <v>6</v>
      </c>
      <c r="V2545" s="1">
        <v>9</v>
      </c>
      <c r="W2545" s="1">
        <v>4</v>
      </c>
      <c r="X2545" s="1">
        <v>0</v>
      </c>
      <c r="Y2545" s="1">
        <v>0</v>
      </c>
      <c r="Z2545" s="1">
        <v>0</v>
      </c>
      <c r="AA2545" s="1">
        <v>0</v>
      </c>
      <c r="AB2545" s="1">
        <v>2</v>
      </c>
      <c r="AC2545" s="1" t="s">
        <v>41</v>
      </c>
      <c r="AD2545" s="1" t="s">
        <v>87</v>
      </c>
      <c r="AE2545" s="1" t="s">
        <v>40</v>
      </c>
      <c r="AF2545" s="3">
        <v>4757198.0448000003</v>
      </c>
      <c r="AG2545" s="3">
        <v>2631566.8311000001</v>
      </c>
      <c r="AH2545" s="3">
        <v>-75.213853999999998</v>
      </c>
      <c r="AI2545" s="3">
        <v>9.7082460000000008</v>
      </c>
    </row>
    <row r="2546" spans="1:35" ht="15.75" hidden="1" customHeight="1" x14ac:dyDescent="0.25">
      <c r="A2546" s="1" t="s">
        <v>144</v>
      </c>
      <c r="B2546" s="1" t="s">
        <v>150</v>
      </c>
      <c r="C2546" s="1" t="s">
        <v>151</v>
      </c>
      <c r="D2546" s="1">
        <v>48</v>
      </c>
      <c r="E2546" s="1">
        <v>187</v>
      </c>
      <c r="F2546" s="1" t="s">
        <v>115</v>
      </c>
      <c r="G2546" s="2">
        <v>45816</v>
      </c>
      <c r="H2546" s="1" t="s">
        <v>49</v>
      </c>
      <c r="I2546" s="1" t="s">
        <v>50</v>
      </c>
      <c r="J2546" s="1" t="s">
        <v>148</v>
      </c>
      <c r="K2546" s="1">
        <v>10</v>
      </c>
      <c r="L2546" s="1">
        <v>104</v>
      </c>
      <c r="M2546" s="1" t="s">
        <v>56</v>
      </c>
      <c r="N2546" s="1" t="s">
        <v>40</v>
      </c>
      <c r="O2546" s="1">
        <v>45</v>
      </c>
      <c r="P2546" s="35">
        <f t="shared" si="121"/>
        <v>0.45</v>
      </c>
      <c r="Q2546" s="1">
        <f t="shared" si="120"/>
        <v>0.14323944878270581</v>
      </c>
      <c r="R2546" s="1">
        <v>4</v>
      </c>
      <c r="S2546" s="1">
        <v>0.6</v>
      </c>
      <c r="T2546" s="1">
        <f t="shared" si="119"/>
        <v>1.6114437988054404E-2</v>
      </c>
      <c r="U2546" s="1">
        <v>2</v>
      </c>
      <c r="V2546" s="1">
        <v>5</v>
      </c>
      <c r="W2546" s="1"/>
      <c r="X2546" s="1"/>
      <c r="Y2546" s="1"/>
      <c r="Z2546" s="1"/>
      <c r="AA2546" s="1"/>
      <c r="AB2546" s="1"/>
      <c r="AC2546" s="1" t="s">
        <v>41</v>
      </c>
      <c r="AD2546" s="1" t="s">
        <v>87</v>
      </c>
      <c r="AE2546" s="1" t="s">
        <v>40</v>
      </c>
      <c r="AF2546" s="3">
        <v>4757200.5280999998</v>
      </c>
      <c r="AG2546" s="3">
        <v>2631560.6213000002</v>
      </c>
      <c r="AH2546" s="3">
        <v>-75.213830999999999</v>
      </c>
      <c r="AI2546" s="3">
        <v>9.7081900010000002</v>
      </c>
    </row>
    <row r="2547" spans="1:35" ht="15.75" hidden="1" customHeight="1" x14ac:dyDescent="0.25">
      <c r="A2547" s="1" t="s">
        <v>144</v>
      </c>
      <c r="B2547" s="1" t="s">
        <v>150</v>
      </c>
      <c r="C2547" s="1" t="s">
        <v>151</v>
      </c>
      <c r="D2547" s="1">
        <v>48</v>
      </c>
      <c r="E2547" s="1">
        <v>188</v>
      </c>
      <c r="F2547" s="1" t="s">
        <v>115</v>
      </c>
      <c r="G2547" s="2">
        <v>45816</v>
      </c>
      <c r="H2547" s="1" t="s">
        <v>49</v>
      </c>
      <c r="I2547" s="1" t="s">
        <v>50</v>
      </c>
      <c r="J2547" s="1" t="s">
        <v>148</v>
      </c>
      <c r="K2547" s="1">
        <v>10</v>
      </c>
      <c r="L2547" s="1">
        <v>105</v>
      </c>
      <c r="M2547" s="1" t="s">
        <v>39</v>
      </c>
      <c r="N2547" s="1" t="s">
        <v>40</v>
      </c>
      <c r="O2547" s="1">
        <v>41.5</v>
      </c>
      <c r="P2547" s="35">
        <f t="shared" si="121"/>
        <v>0.41499999999999998</v>
      </c>
      <c r="Q2547" s="1">
        <f t="shared" si="120"/>
        <v>0.13209860276627314</v>
      </c>
      <c r="R2547" s="1">
        <v>10.5</v>
      </c>
      <c r="S2547" s="1">
        <v>8.1999999999999993</v>
      </c>
      <c r="T2547" s="1">
        <f t="shared" ref="T2547:T2610" si="122">(PI()/4)*Q2547*Q2547</f>
        <v>1.3705230037000839E-2</v>
      </c>
      <c r="U2547" s="1">
        <v>5</v>
      </c>
      <c r="V2547" s="1">
        <v>8</v>
      </c>
      <c r="W2547" s="1">
        <v>3</v>
      </c>
      <c r="X2547" s="1">
        <v>0</v>
      </c>
      <c r="Y2547" s="1">
        <v>0</v>
      </c>
      <c r="Z2547" s="1">
        <v>0</v>
      </c>
      <c r="AA2547" s="1">
        <v>0</v>
      </c>
      <c r="AB2547" s="1">
        <v>0</v>
      </c>
      <c r="AC2547" s="1" t="s">
        <v>41</v>
      </c>
      <c r="AD2547" s="1" t="s">
        <v>87</v>
      </c>
      <c r="AE2547" s="1" t="s">
        <v>40</v>
      </c>
      <c r="AF2547" s="3">
        <v>4757197.8990000002</v>
      </c>
      <c r="AG2547" s="3">
        <v>2631561.3020000001</v>
      </c>
      <c r="AH2547" s="3">
        <v>-75.213854999999995</v>
      </c>
      <c r="AI2547" s="3">
        <v>9.7081959999999992</v>
      </c>
    </row>
    <row r="2548" spans="1:35" ht="15.75" hidden="1" customHeight="1" x14ac:dyDescent="0.25">
      <c r="A2548" s="1" t="s">
        <v>144</v>
      </c>
      <c r="B2548" s="1" t="s">
        <v>150</v>
      </c>
      <c r="C2548" s="1" t="s">
        <v>151</v>
      </c>
      <c r="D2548" s="1">
        <v>48</v>
      </c>
      <c r="E2548" s="1">
        <v>189</v>
      </c>
      <c r="F2548" s="1" t="s">
        <v>115</v>
      </c>
      <c r="G2548" s="2">
        <v>45816</v>
      </c>
      <c r="H2548" s="1" t="s">
        <v>49</v>
      </c>
      <c r="I2548" s="1" t="s">
        <v>50</v>
      </c>
      <c r="J2548" s="1" t="s">
        <v>148</v>
      </c>
      <c r="K2548" s="1">
        <v>10</v>
      </c>
      <c r="L2548" s="1">
        <v>106</v>
      </c>
      <c r="M2548" s="1" t="s">
        <v>52</v>
      </c>
      <c r="N2548" s="1" t="s">
        <v>40</v>
      </c>
      <c r="O2548" s="1">
        <v>35</v>
      </c>
      <c r="P2548" s="35">
        <f t="shared" si="121"/>
        <v>0.35</v>
      </c>
      <c r="Q2548" s="1">
        <f t="shared" si="120"/>
        <v>0.11140846016432673</v>
      </c>
      <c r="R2548" s="1">
        <v>3.5</v>
      </c>
      <c r="S2548" s="1">
        <v>0.3</v>
      </c>
      <c r="T2548" s="1">
        <f t="shared" si="122"/>
        <v>9.7482402643785885E-3</v>
      </c>
      <c r="U2548" s="1">
        <v>0</v>
      </c>
      <c r="V2548" s="1">
        <v>4</v>
      </c>
      <c r="W2548" s="1"/>
      <c r="X2548" s="1"/>
      <c r="Y2548" s="1"/>
      <c r="Z2548" s="1"/>
      <c r="AA2548" s="1"/>
      <c r="AB2548" s="1"/>
      <c r="AC2548" s="1" t="s">
        <v>41</v>
      </c>
      <c r="AD2548" s="1" t="s">
        <v>87</v>
      </c>
      <c r="AE2548" s="1" t="s">
        <v>40</v>
      </c>
      <c r="AF2548" s="3">
        <v>4757191.5225999998</v>
      </c>
      <c r="AG2548" s="3">
        <v>2631559.4633999998</v>
      </c>
      <c r="AH2548" s="3">
        <v>-75.213913000000005</v>
      </c>
      <c r="AI2548" s="3">
        <v>9.7081790009999995</v>
      </c>
    </row>
    <row r="2549" spans="1:35" ht="15.75" hidden="1" customHeight="1" x14ac:dyDescent="0.25">
      <c r="A2549" s="1" t="s">
        <v>144</v>
      </c>
      <c r="B2549" s="1" t="s">
        <v>150</v>
      </c>
      <c r="C2549" s="1" t="s">
        <v>151</v>
      </c>
      <c r="D2549" s="1">
        <v>48</v>
      </c>
      <c r="E2549" s="1" t="s">
        <v>40</v>
      </c>
      <c r="F2549" s="1" t="s">
        <v>115</v>
      </c>
      <c r="G2549" s="2">
        <v>45816</v>
      </c>
      <c r="H2549" s="1" t="s">
        <v>49</v>
      </c>
      <c r="I2549" s="1" t="s">
        <v>50</v>
      </c>
      <c r="J2549" s="1" t="s">
        <v>148</v>
      </c>
      <c r="K2549" s="1">
        <v>10</v>
      </c>
      <c r="L2549" s="1">
        <v>107</v>
      </c>
      <c r="M2549" s="1" t="s">
        <v>47</v>
      </c>
      <c r="N2549" s="1">
        <v>5</v>
      </c>
      <c r="O2549" s="1" t="s">
        <v>40</v>
      </c>
      <c r="P2549" s="35"/>
      <c r="Q2549" s="1"/>
      <c r="R2549" s="1"/>
      <c r="S2549" s="1" t="s">
        <v>40</v>
      </c>
      <c r="T2549" s="1">
        <f t="shared" si="122"/>
        <v>0</v>
      </c>
      <c r="U2549" s="1" t="s">
        <v>40</v>
      </c>
      <c r="V2549" s="1" t="s">
        <v>40</v>
      </c>
      <c r="W2549" s="1"/>
      <c r="X2549" s="1"/>
      <c r="Y2549" s="1"/>
      <c r="Z2549" s="1"/>
      <c r="AA2549" s="1"/>
      <c r="AB2549" s="1"/>
      <c r="AC2549" s="1" t="s">
        <v>41</v>
      </c>
      <c r="AD2549" s="1" t="s">
        <v>87</v>
      </c>
      <c r="AE2549" s="1" t="s">
        <v>40</v>
      </c>
    </row>
    <row r="2550" spans="1:35" ht="15.75" hidden="1" customHeight="1" x14ac:dyDescent="0.25">
      <c r="A2550" s="1" t="s">
        <v>144</v>
      </c>
      <c r="B2550" s="1" t="s">
        <v>150</v>
      </c>
      <c r="C2550" s="1" t="s">
        <v>151</v>
      </c>
      <c r="D2550" s="1">
        <v>48</v>
      </c>
      <c r="E2550" s="1" t="s">
        <v>40</v>
      </c>
      <c r="F2550" s="1" t="s">
        <v>115</v>
      </c>
      <c r="G2550" s="2">
        <v>45816</v>
      </c>
      <c r="H2550" s="1" t="s">
        <v>49</v>
      </c>
      <c r="I2550" s="1" t="s">
        <v>50</v>
      </c>
      <c r="J2550" s="1" t="s">
        <v>148</v>
      </c>
      <c r="K2550" s="1">
        <v>10</v>
      </c>
      <c r="L2550" s="1">
        <v>108</v>
      </c>
      <c r="M2550" s="1" t="s">
        <v>44</v>
      </c>
      <c r="N2550" s="1">
        <v>13</v>
      </c>
      <c r="O2550" s="1" t="s">
        <v>40</v>
      </c>
      <c r="P2550" s="35"/>
      <c r="Q2550" s="1"/>
      <c r="R2550" s="1"/>
      <c r="S2550" s="1" t="s">
        <v>40</v>
      </c>
      <c r="T2550" s="1">
        <f t="shared" si="122"/>
        <v>0</v>
      </c>
      <c r="U2550" s="1" t="s">
        <v>40</v>
      </c>
      <c r="V2550" s="1" t="s">
        <v>40</v>
      </c>
      <c r="W2550" s="1"/>
      <c r="X2550" s="1"/>
      <c r="Y2550" s="1"/>
      <c r="Z2550" s="1"/>
      <c r="AA2550" s="1"/>
      <c r="AB2550" s="1"/>
      <c r="AC2550" s="1" t="s">
        <v>41</v>
      </c>
      <c r="AD2550" s="1" t="s">
        <v>87</v>
      </c>
      <c r="AE2550" s="1" t="s">
        <v>40</v>
      </c>
    </row>
    <row r="2551" spans="1:35" ht="15.75" hidden="1" customHeight="1" x14ac:dyDescent="0.25">
      <c r="A2551" s="1" t="s">
        <v>144</v>
      </c>
      <c r="B2551" s="1" t="s">
        <v>152</v>
      </c>
      <c r="C2551" s="1" t="s">
        <v>153</v>
      </c>
      <c r="D2551" s="1">
        <v>49</v>
      </c>
      <c r="E2551" s="1">
        <v>190</v>
      </c>
      <c r="F2551" s="1" t="s">
        <v>106</v>
      </c>
      <c r="G2551" s="2">
        <v>45817</v>
      </c>
      <c r="H2551" s="4" t="s">
        <v>83</v>
      </c>
      <c r="I2551" s="1" t="s">
        <v>37</v>
      </c>
      <c r="J2551" s="1" t="s">
        <v>148</v>
      </c>
      <c r="K2551" s="1">
        <v>1</v>
      </c>
      <c r="L2551" s="1">
        <v>1</v>
      </c>
      <c r="M2551" s="1" t="s">
        <v>39</v>
      </c>
      <c r="N2551" s="1"/>
      <c r="O2551" s="1">
        <v>61.9</v>
      </c>
      <c r="P2551" s="35">
        <f t="shared" si="121"/>
        <v>0.61899999999999999</v>
      </c>
      <c r="Q2551" s="1">
        <f t="shared" si="120"/>
        <v>0.19703381954776644</v>
      </c>
      <c r="R2551" s="1">
        <v>8.5</v>
      </c>
      <c r="S2551" s="1">
        <v>6</v>
      </c>
      <c r="T2551" s="1">
        <f t="shared" si="122"/>
        <v>3.0490983575016856E-2</v>
      </c>
      <c r="U2551" s="1">
        <v>2</v>
      </c>
      <c r="V2551" s="1">
        <v>5</v>
      </c>
      <c r="W2551" s="1">
        <v>0</v>
      </c>
      <c r="X2551" s="1">
        <v>0</v>
      </c>
      <c r="Y2551" s="1">
        <v>0</v>
      </c>
      <c r="Z2551" s="1">
        <v>0</v>
      </c>
      <c r="AA2551" s="1">
        <v>0</v>
      </c>
      <c r="AB2551" s="1">
        <v>0</v>
      </c>
      <c r="AC2551" s="1" t="s">
        <v>41</v>
      </c>
      <c r="AD2551" s="1" t="s">
        <v>42</v>
      </c>
      <c r="AE2551" s="1" t="s">
        <v>40</v>
      </c>
      <c r="AF2551" s="3">
        <v>4762220.2153000003</v>
      </c>
      <c r="AG2551" s="3">
        <v>2649794.5397999999</v>
      </c>
      <c r="AH2551" s="3">
        <v>-75.169155000000003</v>
      </c>
      <c r="AI2551" s="3">
        <v>9.8733500000000003</v>
      </c>
    </row>
    <row r="2552" spans="1:35" ht="15.75" hidden="1" customHeight="1" x14ac:dyDescent="0.25">
      <c r="A2552" s="1" t="s">
        <v>144</v>
      </c>
      <c r="B2552" s="1" t="s">
        <v>152</v>
      </c>
      <c r="C2552" s="1" t="s">
        <v>153</v>
      </c>
      <c r="D2552" s="1">
        <v>49</v>
      </c>
      <c r="E2552" s="1">
        <v>191</v>
      </c>
      <c r="F2552" s="1" t="s">
        <v>106</v>
      </c>
      <c r="G2552" s="2">
        <v>45817</v>
      </c>
      <c r="H2552" s="4" t="s">
        <v>83</v>
      </c>
      <c r="I2552" s="1" t="s">
        <v>37</v>
      </c>
      <c r="J2552" s="1" t="s">
        <v>148</v>
      </c>
      <c r="K2552" s="1">
        <v>1</v>
      </c>
      <c r="L2552" s="1">
        <v>2</v>
      </c>
      <c r="M2552" s="1" t="s">
        <v>39</v>
      </c>
      <c r="N2552" s="1"/>
      <c r="O2552" s="1">
        <v>56.5</v>
      </c>
      <c r="P2552" s="35">
        <f t="shared" si="121"/>
        <v>0.56499999999999995</v>
      </c>
      <c r="Q2552" s="1">
        <f t="shared" si="120"/>
        <v>0.17984508569384172</v>
      </c>
      <c r="R2552" s="1">
        <v>10.5</v>
      </c>
      <c r="S2552" s="1">
        <v>8</v>
      </c>
      <c r="T2552" s="1">
        <f t="shared" si="122"/>
        <v>2.5403118354255141E-2</v>
      </c>
      <c r="U2552" s="1">
        <v>2</v>
      </c>
      <c r="V2552" s="1">
        <v>5</v>
      </c>
      <c r="W2552" s="1">
        <v>0</v>
      </c>
      <c r="X2552" s="1">
        <v>0</v>
      </c>
      <c r="Y2552" s="1">
        <v>1</v>
      </c>
      <c r="Z2552" s="1">
        <v>0</v>
      </c>
      <c r="AA2552" s="1">
        <v>0</v>
      </c>
      <c r="AB2552" s="1">
        <v>0</v>
      </c>
      <c r="AC2552" s="1" t="s">
        <v>45</v>
      </c>
      <c r="AD2552" s="1" t="s">
        <v>42</v>
      </c>
      <c r="AE2552" s="1" t="s">
        <v>40</v>
      </c>
      <c r="AF2552" s="3">
        <v>4762221.7542000003</v>
      </c>
      <c r="AG2552" s="3">
        <v>2649795.0828</v>
      </c>
      <c r="AH2552" s="3">
        <v>-75.169140999999996</v>
      </c>
      <c r="AI2552" s="3">
        <v>9.8733550000000001</v>
      </c>
    </row>
    <row r="2553" spans="1:35" ht="15.75" hidden="1" customHeight="1" x14ac:dyDescent="0.25">
      <c r="A2553" s="1" t="s">
        <v>144</v>
      </c>
      <c r="B2553" s="1" t="s">
        <v>152</v>
      </c>
      <c r="C2553" s="1" t="s">
        <v>153</v>
      </c>
      <c r="D2553" s="1">
        <v>49</v>
      </c>
      <c r="E2553" s="1">
        <v>192</v>
      </c>
      <c r="F2553" s="1" t="s">
        <v>106</v>
      </c>
      <c r="G2553" s="2">
        <v>45817</v>
      </c>
      <c r="H2553" s="4" t="s">
        <v>83</v>
      </c>
      <c r="I2553" s="1" t="s">
        <v>37</v>
      </c>
      <c r="J2553" s="1" t="s">
        <v>148</v>
      </c>
      <c r="K2553" s="1">
        <v>1</v>
      </c>
      <c r="L2553" s="1">
        <v>3</v>
      </c>
      <c r="M2553" s="1" t="s">
        <v>39</v>
      </c>
      <c r="N2553" s="1"/>
      <c r="O2553" s="1">
        <v>74.400000000000006</v>
      </c>
      <c r="P2553" s="35">
        <f t="shared" si="121"/>
        <v>0.74400000000000011</v>
      </c>
      <c r="Q2553" s="1">
        <f t="shared" si="120"/>
        <v>0.23682255532074031</v>
      </c>
      <c r="R2553" s="1">
        <v>11</v>
      </c>
      <c r="S2553" s="1">
        <v>9</v>
      </c>
      <c r="T2553" s="1">
        <f t="shared" si="122"/>
        <v>4.4048995289657701E-2</v>
      </c>
      <c r="U2553" s="1">
        <v>0</v>
      </c>
      <c r="V2553" s="1">
        <v>5</v>
      </c>
      <c r="W2553" s="1">
        <v>4</v>
      </c>
      <c r="X2553" s="1">
        <v>0</v>
      </c>
      <c r="Y2553" s="1">
        <v>0</v>
      </c>
      <c r="Z2553" s="1">
        <v>0</v>
      </c>
      <c r="AA2553" s="1">
        <v>0</v>
      </c>
      <c r="AB2553" s="1">
        <v>2</v>
      </c>
      <c r="AC2553" s="1" t="s">
        <v>41</v>
      </c>
      <c r="AD2553" s="1" t="s">
        <v>42</v>
      </c>
      <c r="AE2553" s="1" t="s">
        <v>40</v>
      </c>
      <c r="AF2553" s="3">
        <v>4762221.6338</v>
      </c>
      <c r="AG2553" s="3">
        <v>2649793.4246</v>
      </c>
      <c r="AH2553" s="3">
        <v>-75.169141999999994</v>
      </c>
      <c r="AI2553" s="3">
        <v>9.8733400000000007</v>
      </c>
    </row>
    <row r="2554" spans="1:35" ht="15.75" hidden="1" customHeight="1" x14ac:dyDescent="0.25">
      <c r="A2554" s="1" t="s">
        <v>144</v>
      </c>
      <c r="B2554" s="1" t="s">
        <v>152</v>
      </c>
      <c r="C2554" s="1" t="s">
        <v>153</v>
      </c>
      <c r="D2554" s="1">
        <v>49</v>
      </c>
      <c r="E2554" s="1">
        <v>193</v>
      </c>
      <c r="F2554" s="1" t="s">
        <v>106</v>
      </c>
      <c r="G2554" s="2">
        <v>45817</v>
      </c>
      <c r="H2554" s="4" t="s">
        <v>83</v>
      </c>
      <c r="I2554" s="1" t="s">
        <v>37</v>
      </c>
      <c r="J2554" s="1" t="s">
        <v>148</v>
      </c>
      <c r="K2554" s="1">
        <v>1</v>
      </c>
      <c r="L2554" s="1">
        <v>4</v>
      </c>
      <c r="M2554" s="1" t="s">
        <v>39</v>
      </c>
      <c r="N2554" s="1"/>
      <c r="O2554" s="1">
        <v>51.7</v>
      </c>
      <c r="P2554" s="35">
        <f t="shared" si="121"/>
        <v>0.51700000000000002</v>
      </c>
      <c r="Q2554" s="1">
        <f t="shared" si="120"/>
        <v>0.16456621115701978</v>
      </c>
      <c r="R2554" s="1">
        <v>8.1999999999999993</v>
      </c>
      <c r="S2554" s="1">
        <v>6</v>
      </c>
      <c r="T2554" s="1">
        <f t="shared" si="122"/>
        <v>2.1270182792044807E-2</v>
      </c>
      <c r="U2554" s="1">
        <v>1</v>
      </c>
      <c r="V2554" s="1">
        <v>4</v>
      </c>
      <c r="W2554" s="1">
        <v>4</v>
      </c>
      <c r="X2554" s="1">
        <v>2</v>
      </c>
      <c r="Y2554" s="1">
        <v>0</v>
      </c>
      <c r="Z2554" s="1">
        <v>0</v>
      </c>
      <c r="AA2554" s="1">
        <v>0</v>
      </c>
      <c r="AB2554" s="1">
        <v>0</v>
      </c>
      <c r="AC2554" s="1" t="s">
        <v>45</v>
      </c>
      <c r="AD2554" s="1" t="s">
        <v>42</v>
      </c>
      <c r="AE2554" s="1" t="s">
        <v>40</v>
      </c>
      <c r="AF2554" s="3">
        <v>4762220.1778999995</v>
      </c>
      <c r="AG2554" s="3">
        <v>2649788.7889</v>
      </c>
      <c r="AH2554" s="3">
        <v>-75.169155000000003</v>
      </c>
      <c r="AI2554" s="3">
        <v>9.8732980000000001</v>
      </c>
    </row>
    <row r="2555" spans="1:35" ht="15.75" hidden="1" customHeight="1" x14ac:dyDescent="0.25">
      <c r="A2555" s="1" t="s">
        <v>144</v>
      </c>
      <c r="B2555" s="1" t="s">
        <v>152</v>
      </c>
      <c r="C2555" s="1" t="s">
        <v>153</v>
      </c>
      <c r="D2555" s="1">
        <v>49</v>
      </c>
      <c r="E2555" s="1">
        <v>194</v>
      </c>
      <c r="F2555" s="1" t="s">
        <v>106</v>
      </c>
      <c r="G2555" s="2">
        <v>45817</v>
      </c>
      <c r="H2555" s="4" t="s">
        <v>83</v>
      </c>
      <c r="I2555" s="1" t="s">
        <v>37</v>
      </c>
      <c r="J2555" s="1" t="s">
        <v>148</v>
      </c>
      <c r="K2555" s="1">
        <v>1</v>
      </c>
      <c r="L2555" s="1">
        <v>5</v>
      </c>
      <c r="M2555" s="1" t="s">
        <v>39</v>
      </c>
      <c r="N2555" s="1"/>
      <c r="O2555" s="1">
        <v>56.6</v>
      </c>
      <c r="P2555" s="35">
        <f t="shared" si="121"/>
        <v>0.56600000000000006</v>
      </c>
      <c r="Q2555" s="1">
        <f t="shared" si="120"/>
        <v>0.18016339558002556</v>
      </c>
      <c r="R2555" s="1">
        <v>8.5</v>
      </c>
      <c r="S2555" s="1">
        <v>6</v>
      </c>
      <c r="T2555" s="1">
        <f t="shared" si="122"/>
        <v>2.5493120474573618E-2</v>
      </c>
      <c r="U2555" s="1">
        <v>1</v>
      </c>
      <c r="V2555" s="1">
        <v>4</v>
      </c>
      <c r="W2555" s="1">
        <v>3</v>
      </c>
      <c r="X2555" s="1">
        <v>1</v>
      </c>
      <c r="Y2555" s="1">
        <v>0</v>
      </c>
      <c r="Z2555" s="1">
        <v>0</v>
      </c>
      <c r="AA2555" s="1">
        <v>0</v>
      </c>
      <c r="AB2555" s="1">
        <v>0</v>
      </c>
      <c r="AC2555" s="1" t="s">
        <v>41</v>
      </c>
      <c r="AD2555" s="1" t="s">
        <v>42</v>
      </c>
      <c r="AE2555" s="1" t="s">
        <v>40</v>
      </c>
      <c r="AF2555" s="3">
        <v>4762219.0805000002</v>
      </c>
      <c r="AG2555" s="3">
        <v>2649788.6855000001</v>
      </c>
      <c r="AH2555" s="3">
        <v>-75.169165000000007</v>
      </c>
      <c r="AI2555" s="3">
        <v>9.8732970009999992</v>
      </c>
    </row>
    <row r="2556" spans="1:35" ht="15.75" hidden="1" customHeight="1" x14ac:dyDescent="0.25">
      <c r="A2556" s="1" t="s">
        <v>144</v>
      </c>
      <c r="B2556" s="1" t="s">
        <v>152</v>
      </c>
      <c r="C2556" s="1" t="s">
        <v>153</v>
      </c>
      <c r="D2556" s="1">
        <v>49</v>
      </c>
      <c r="E2556" s="1">
        <v>195</v>
      </c>
      <c r="F2556" s="1" t="s">
        <v>106</v>
      </c>
      <c r="G2556" s="2">
        <v>45817</v>
      </c>
      <c r="H2556" s="4" t="s">
        <v>83</v>
      </c>
      <c r="I2556" s="1" t="s">
        <v>37</v>
      </c>
      <c r="J2556" s="1" t="s">
        <v>148</v>
      </c>
      <c r="K2556" s="1">
        <v>2</v>
      </c>
      <c r="L2556" s="1">
        <v>6</v>
      </c>
      <c r="M2556" s="1" t="s">
        <v>39</v>
      </c>
      <c r="N2556" s="1"/>
      <c r="O2556" s="1">
        <v>68.400000000000006</v>
      </c>
      <c r="P2556" s="35">
        <f t="shared" si="121"/>
        <v>0.68400000000000005</v>
      </c>
      <c r="Q2556" s="1">
        <f t="shared" si="120"/>
        <v>0.21772396214971285</v>
      </c>
      <c r="R2556" s="1">
        <v>10.199999999999999</v>
      </c>
      <c r="S2556" s="1">
        <v>8</v>
      </c>
      <c r="T2556" s="1">
        <f t="shared" si="122"/>
        <v>3.7230797527600897E-2</v>
      </c>
      <c r="U2556" s="1">
        <v>8</v>
      </c>
      <c r="V2556" s="1">
        <v>16</v>
      </c>
      <c r="W2556" s="1">
        <v>3</v>
      </c>
      <c r="X2556" s="1">
        <v>3</v>
      </c>
      <c r="Y2556" s="1">
        <v>0</v>
      </c>
      <c r="Z2556" s="1">
        <v>0</v>
      </c>
      <c r="AA2556" s="1">
        <v>0</v>
      </c>
      <c r="AB2556" s="1">
        <v>0</v>
      </c>
      <c r="AC2556" s="1" t="s">
        <v>41</v>
      </c>
      <c r="AD2556" s="1" t="s">
        <v>42</v>
      </c>
      <c r="AE2556" s="1" t="s">
        <v>40</v>
      </c>
      <c r="AF2556" s="3">
        <v>4762217.2543000001</v>
      </c>
      <c r="AG2556" s="3">
        <v>2649794.5589999999</v>
      </c>
      <c r="AH2556" s="3">
        <v>-75.169182000000006</v>
      </c>
      <c r="AI2556" s="3">
        <v>9.8733500000000003</v>
      </c>
    </row>
    <row r="2557" spans="1:35" ht="15.75" hidden="1" customHeight="1" x14ac:dyDescent="0.25">
      <c r="A2557" s="1" t="s">
        <v>144</v>
      </c>
      <c r="B2557" s="1" t="s">
        <v>152</v>
      </c>
      <c r="C2557" s="1" t="s">
        <v>153</v>
      </c>
      <c r="D2557" s="1">
        <v>49</v>
      </c>
      <c r="E2557" s="1">
        <v>196</v>
      </c>
      <c r="F2557" s="1" t="s">
        <v>106</v>
      </c>
      <c r="G2557" s="2">
        <v>45817</v>
      </c>
      <c r="H2557" s="4" t="s">
        <v>83</v>
      </c>
      <c r="I2557" s="1" t="s">
        <v>37</v>
      </c>
      <c r="J2557" s="1" t="s">
        <v>148</v>
      </c>
      <c r="K2557" s="1">
        <v>2</v>
      </c>
      <c r="L2557" s="1">
        <v>7</v>
      </c>
      <c r="M2557" s="1" t="s">
        <v>39</v>
      </c>
      <c r="N2557" s="1"/>
      <c r="O2557" s="1">
        <v>52.6</v>
      </c>
      <c r="P2557" s="35">
        <f t="shared" si="121"/>
        <v>0.52600000000000002</v>
      </c>
      <c r="Q2557" s="1">
        <f t="shared" si="120"/>
        <v>0.1674310001326739</v>
      </c>
      <c r="R2557" s="1">
        <v>8.1999999999999993</v>
      </c>
      <c r="S2557" s="1">
        <v>5.8</v>
      </c>
      <c r="T2557" s="1">
        <f t="shared" si="122"/>
        <v>2.201717651744662E-2</v>
      </c>
      <c r="U2557" s="1">
        <v>2</v>
      </c>
      <c r="V2557" s="1">
        <v>5</v>
      </c>
      <c r="W2557" s="1">
        <v>0</v>
      </c>
      <c r="X2557" s="1">
        <v>0</v>
      </c>
      <c r="Y2557" s="1">
        <v>0</v>
      </c>
      <c r="Z2557" s="1">
        <v>0</v>
      </c>
      <c r="AA2557" s="1">
        <v>0</v>
      </c>
      <c r="AB2557" s="1">
        <v>0</v>
      </c>
      <c r="AC2557" s="1" t="s">
        <v>41</v>
      </c>
      <c r="AD2557" s="1" t="s">
        <v>42</v>
      </c>
      <c r="AE2557" s="1" t="s">
        <v>40</v>
      </c>
      <c r="AF2557" s="3">
        <v>4762209.1917000003</v>
      </c>
      <c r="AG2557" s="3">
        <v>2649785.8741000001</v>
      </c>
      <c r="AH2557" s="3">
        <v>-75.169255000000007</v>
      </c>
      <c r="AI2557" s="3">
        <v>9.8732710000000008</v>
      </c>
    </row>
    <row r="2558" spans="1:35" ht="15.75" hidden="1" customHeight="1" x14ac:dyDescent="0.25">
      <c r="A2558" s="1" t="s">
        <v>144</v>
      </c>
      <c r="B2558" s="1" t="s">
        <v>152</v>
      </c>
      <c r="C2558" s="1" t="s">
        <v>153</v>
      </c>
      <c r="D2558" s="1">
        <v>49</v>
      </c>
      <c r="E2558" s="1">
        <v>197</v>
      </c>
      <c r="F2558" s="1" t="s">
        <v>106</v>
      </c>
      <c r="G2558" s="2">
        <v>45817</v>
      </c>
      <c r="H2558" s="4" t="s">
        <v>83</v>
      </c>
      <c r="I2558" s="1" t="s">
        <v>37</v>
      </c>
      <c r="J2558" s="1" t="s">
        <v>148</v>
      </c>
      <c r="K2558" s="1">
        <v>2</v>
      </c>
      <c r="L2558" s="1">
        <v>8</v>
      </c>
      <c r="M2558" s="1" t="s">
        <v>39</v>
      </c>
      <c r="N2558" s="1"/>
      <c r="O2558" s="1">
        <v>61.6</v>
      </c>
      <c r="P2558" s="35">
        <f t="shared" si="121"/>
        <v>0.61599999999999999</v>
      </c>
      <c r="Q2558" s="1">
        <f t="shared" si="120"/>
        <v>0.19607888988921507</v>
      </c>
      <c r="R2558" s="1">
        <v>10.8</v>
      </c>
      <c r="S2558" s="1">
        <v>8.5</v>
      </c>
      <c r="T2558" s="1">
        <f t="shared" si="122"/>
        <v>3.019614904293912E-2</v>
      </c>
      <c r="U2558" s="1">
        <v>1</v>
      </c>
      <c r="V2558" s="1">
        <v>4</v>
      </c>
      <c r="W2558" s="1">
        <v>3</v>
      </c>
      <c r="X2558" s="1">
        <v>5</v>
      </c>
      <c r="Y2558" s="1">
        <v>0</v>
      </c>
      <c r="Z2558" s="1">
        <v>0</v>
      </c>
      <c r="AA2558" s="1">
        <v>0</v>
      </c>
      <c r="AB2558" s="1">
        <v>0</v>
      </c>
      <c r="AC2558" s="1" t="s">
        <v>41</v>
      </c>
      <c r="AD2558" s="1" t="s">
        <v>42</v>
      </c>
      <c r="AE2558" s="1" t="s">
        <v>40</v>
      </c>
      <c r="AF2558" s="3">
        <v>4762211.2366000004</v>
      </c>
      <c r="AG2558" s="3">
        <v>2649779.8884999999</v>
      </c>
      <c r="AH2558" s="3">
        <v>-75.169235999999998</v>
      </c>
      <c r="AI2558" s="3">
        <v>9.8732170000000004</v>
      </c>
    </row>
    <row r="2559" spans="1:35" ht="15.75" hidden="1" customHeight="1" x14ac:dyDescent="0.25">
      <c r="A2559" s="1" t="s">
        <v>144</v>
      </c>
      <c r="B2559" s="1" t="s">
        <v>152</v>
      </c>
      <c r="C2559" s="1" t="s">
        <v>153</v>
      </c>
      <c r="D2559" s="1">
        <v>49</v>
      </c>
      <c r="E2559" s="1">
        <v>198</v>
      </c>
      <c r="F2559" s="1" t="s">
        <v>106</v>
      </c>
      <c r="G2559" s="2">
        <v>45817</v>
      </c>
      <c r="H2559" s="4" t="s">
        <v>83</v>
      </c>
      <c r="I2559" s="1" t="s">
        <v>37</v>
      </c>
      <c r="J2559" s="1" t="s">
        <v>148</v>
      </c>
      <c r="K2559" s="1">
        <v>2</v>
      </c>
      <c r="L2559" s="1">
        <v>9</v>
      </c>
      <c r="M2559" s="1" t="s">
        <v>39</v>
      </c>
      <c r="N2559" s="1"/>
      <c r="O2559" s="1">
        <v>59.8</v>
      </c>
      <c r="P2559" s="35">
        <f t="shared" si="121"/>
        <v>0.59799999999999998</v>
      </c>
      <c r="Q2559" s="1">
        <f t="shared" si="120"/>
        <v>0.19034931193790683</v>
      </c>
      <c r="R2559" s="1">
        <v>9</v>
      </c>
      <c r="S2559" s="1">
        <v>6.7</v>
      </c>
      <c r="T2559" s="1">
        <f t="shared" si="122"/>
        <v>2.8457222134717068E-2</v>
      </c>
      <c r="U2559" s="1">
        <v>1</v>
      </c>
      <c r="V2559" s="1">
        <v>7</v>
      </c>
      <c r="W2559" s="1">
        <v>3</v>
      </c>
      <c r="X2559" s="1">
        <v>0</v>
      </c>
      <c r="Y2559" s="1">
        <v>0</v>
      </c>
      <c r="Z2559" s="1">
        <v>0</v>
      </c>
      <c r="AA2559" s="1">
        <v>0</v>
      </c>
      <c r="AB2559" s="1">
        <v>0</v>
      </c>
      <c r="AC2559" s="1" t="s">
        <v>41</v>
      </c>
      <c r="AD2559" s="1" t="s">
        <v>42</v>
      </c>
      <c r="AE2559" s="1" t="s">
        <v>40</v>
      </c>
      <c r="AF2559" s="3">
        <v>4762216.0843000002</v>
      </c>
      <c r="AG2559" s="3">
        <v>2649783.2856000001</v>
      </c>
      <c r="AH2559" s="3">
        <v>-75.169191999999995</v>
      </c>
      <c r="AI2559" s="3">
        <v>9.8732480000000002</v>
      </c>
    </row>
    <row r="2560" spans="1:35" ht="15.75" hidden="1" customHeight="1" x14ac:dyDescent="0.25">
      <c r="A2560" s="1" t="s">
        <v>144</v>
      </c>
      <c r="B2560" s="1" t="s">
        <v>152</v>
      </c>
      <c r="C2560" s="1" t="s">
        <v>153</v>
      </c>
      <c r="D2560" s="1">
        <v>49</v>
      </c>
      <c r="E2560" s="1">
        <v>199</v>
      </c>
      <c r="F2560" s="1" t="s">
        <v>106</v>
      </c>
      <c r="G2560" s="2">
        <v>45817</v>
      </c>
      <c r="H2560" s="4" t="s">
        <v>83</v>
      </c>
      <c r="I2560" s="1" t="s">
        <v>37</v>
      </c>
      <c r="J2560" s="1" t="s">
        <v>148</v>
      </c>
      <c r="K2560" s="1">
        <v>2</v>
      </c>
      <c r="L2560" s="1">
        <v>10</v>
      </c>
      <c r="M2560" s="1" t="s">
        <v>39</v>
      </c>
      <c r="N2560" s="1"/>
      <c r="O2560" s="1">
        <v>49.5</v>
      </c>
      <c r="P2560" s="35">
        <f t="shared" si="121"/>
        <v>0.495</v>
      </c>
      <c r="Q2560" s="1">
        <f t="shared" si="120"/>
        <v>0.15756339366097638</v>
      </c>
      <c r="R2560" s="1">
        <v>6.6</v>
      </c>
      <c r="S2560" s="1">
        <v>5</v>
      </c>
      <c r="T2560" s="1">
        <f t="shared" si="122"/>
        <v>1.9498469965545828E-2</v>
      </c>
      <c r="U2560" s="1">
        <v>2</v>
      </c>
      <c r="V2560" s="1">
        <v>6</v>
      </c>
      <c r="W2560" s="1">
        <v>0</v>
      </c>
      <c r="X2560" s="1">
        <v>0</v>
      </c>
      <c r="Y2560" s="1">
        <v>0</v>
      </c>
      <c r="Z2560" s="1">
        <v>0</v>
      </c>
      <c r="AA2560" s="1">
        <v>0</v>
      </c>
      <c r="AB2560" s="1">
        <v>0</v>
      </c>
      <c r="AC2560" s="1" t="s">
        <v>41</v>
      </c>
      <c r="AD2560" s="1" t="s">
        <v>42</v>
      </c>
      <c r="AE2560" s="1" t="s">
        <v>40</v>
      </c>
      <c r="AF2560" s="3">
        <v>4762215.3302999996</v>
      </c>
      <c r="AG2560" s="3">
        <v>2649785.3919000002</v>
      </c>
      <c r="AH2560" s="3">
        <v>-75.169199000000006</v>
      </c>
      <c r="AI2560" s="3">
        <v>9.8732670010000003</v>
      </c>
    </row>
    <row r="2561" spans="1:35" ht="15.75" hidden="1" customHeight="1" x14ac:dyDescent="0.25">
      <c r="A2561" s="1" t="s">
        <v>144</v>
      </c>
      <c r="B2561" s="1" t="s">
        <v>152</v>
      </c>
      <c r="C2561" s="1" t="s">
        <v>153</v>
      </c>
      <c r="D2561" s="1">
        <v>49</v>
      </c>
      <c r="E2561" s="1">
        <v>200</v>
      </c>
      <c r="F2561" s="1" t="s">
        <v>106</v>
      </c>
      <c r="G2561" s="2">
        <v>45817</v>
      </c>
      <c r="H2561" s="4" t="s">
        <v>83</v>
      </c>
      <c r="I2561" s="1" t="s">
        <v>37</v>
      </c>
      <c r="J2561" s="1" t="s">
        <v>148</v>
      </c>
      <c r="K2561" s="1">
        <v>2</v>
      </c>
      <c r="L2561" s="1">
        <v>11</v>
      </c>
      <c r="M2561" s="1" t="s">
        <v>39</v>
      </c>
      <c r="N2561" s="1"/>
      <c r="O2561" s="1">
        <v>58</v>
      </c>
      <c r="P2561" s="35">
        <f t="shared" si="121"/>
        <v>0.57999999999999996</v>
      </c>
      <c r="Q2561" s="1">
        <f t="shared" si="120"/>
        <v>0.18461973398659859</v>
      </c>
      <c r="R2561" s="1">
        <v>10.5</v>
      </c>
      <c r="S2561" s="1">
        <v>8.3000000000000007</v>
      </c>
      <c r="T2561" s="1">
        <f t="shared" si="122"/>
        <v>2.6769861428056794E-2</v>
      </c>
      <c r="U2561" s="1">
        <v>0</v>
      </c>
      <c r="V2561" s="1">
        <v>7</v>
      </c>
      <c r="W2561" s="1">
        <v>3</v>
      </c>
      <c r="X2561" s="1">
        <v>2</v>
      </c>
      <c r="Y2561" s="1">
        <v>0</v>
      </c>
      <c r="Z2561" s="1">
        <v>0</v>
      </c>
      <c r="AA2561" s="1">
        <v>0</v>
      </c>
      <c r="AB2561" s="1">
        <v>2</v>
      </c>
      <c r="AC2561" s="1" t="s">
        <v>41</v>
      </c>
      <c r="AD2561" s="1" t="s">
        <v>42</v>
      </c>
      <c r="AE2561" s="1" t="s">
        <v>40</v>
      </c>
      <c r="AF2561" s="3">
        <v>4762220.2710999995</v>
      </c>
      <c r="AG2561" s="3">
        <v>2649786.2445999999</v>
      </c>
      <c r="AH2561" s="3">
        <v>-75.169154000000006</v>
      </c>
      <c r="AI2561" s="3">
        <v>9.8732750009999997</v>
      </c>
    </row>
    <row r="2562" spans="1:35" ht="15.75" hidden="1" customHeight="1" x14ac:dyDescent="0.25">
      <c r="A2562" s="1" t="s">
        <v>144</v>
      </c>
      <c r="B2562" s="1" t="s">
        <v>152</v>
      </c>
      <c r="C2562" s="1" t="s">
        <v>153</v>
      </c>
      <c r="D2562" s="1">
        <v>49</v>
      </c>
      <c r="E2562" s="1">
        <v>201</v>
      </c>
      <c r="F2562" s="1" t="s">
        <v>106</v>
      </c>
      <c r="G2562" s="2">
        <v>45817</v>
      </c>
      <c r="H2562" s="4" t="s">
        <v>83</v>
      </c>
      <c r="I2562" s="1" t="s">
        <v>37</v>
      </c>
      <c r="J2562" s="1" t="s">
        <v>148</v>
      </c>
      <c r="K2562" s="1">
        <v>2</v>
      </c>
      <c r="L2562" s="1">
        <v>12</v>
      </c>
      <c r="M2562" s="1" t="s">
        <v>39</v>
      </c>
      <c r="N2562" s="1"/>
      <c r="O2562" s="1">
        <v>58.2</v>
      </c>
      <c r="P2562" s="35">
        <f t="shared" si="121"/>
        <v>0.58200000000000007</v>
      </c>
      <c r="Q2562" s="1">
        <f t="shared" si="120"/>
        <v>0.18525635375896621</v>
      </c>
      <c r="R2562" s="1">
        <v>8.6</v>
      </c>
      <c r="S2562" s="1">
        <v>6.5</v>
      </c>
      <c r="T2562" s="1">
        <f t="shared" si="122"/>
        <v>2.6954799471929587E-2</v>
      </c>
      <c r="U2562" s="1">
        <v>1</v>
      </c>
      <c r="V2562" s="1">
        <v>6</v>
      </c>
      <c r="W2562" s="1">
        <v>4</v>
      </c>
      <c r="X2562" s="1">
        <v>0</v>
      </c>
      <c r="Y2562" s="1">
        <v>0</v>
      </c>
      <c r="Z2562" s="1">
        <v>0</v>
      </c>
      <c r="AA2562" s="1">
        <v>0</v>
      </c>
      <c r="AB2562" s="1">
        <v>0</v>
      </c>
      <c r="AC2562" s="1" t="s">
        <v>41</v>
      </c>
      <c r="AD2562" s="1" t="s">
        <v>42</v>
      </c>
      <c r="AE2562" s="1" t="s">
        <v>40</v>
      </c>
      <c r="AF2562" s="3">
        <v>4762217.0813999996</v>
      </c>
      <c r="AG2562" s="3">
        <v>2649784.8275000001</v>
      </c>
      <c r="AH2562" s="3">
        <v>-75.169183000000004</v>
      </c>
      <c r="AI2562" s="3">
        <v>9.8732620000000004</v>
      </c>
    </row>
    <row r="2563" spans="1:35" ht="15.75" hidden="1" customHeight="1" x14ac:dyDescent="0.25">
      <c r="A2563" s="1" t="s">
        <v>144</v>
      </c>
      <c r="B2563" s="1" t="s">
        <v>152</v>
      </c>
      <c r="C2563" s="1" t="s">
        <v>153</v>
      </c>
      <c r="D2563" s="1">
        <v>49</v>
      </c>
      <c r="E2563" s="1">
        <v>202</v>
      </c>
      <c r="F2563" s="1" t="s">
        <v>106</v>
      </c>
      <c r="G2563" s="2">
        <v>45817</v>
      </c>
      <c r="H2563" s="4" t="s">
        <v>83</v>
      </c>
      <c r="I2563" s="1" t="s">
        <v>37</v>
      </c>
      <c r="J2563" s="1" t="s">
        <v>148</v>
      </c>
      <c r="K2563" s="1">
        <v>2</v>
      </c>
      <c r="L2563" s="1">
        <v>13</v>
      </c>
      <c r="M2563" s="1" t="s">
        <v>39</v>
      </c>
      <c r="N2563" s="1"/>
      <c r="O2563" s="1">
        <v>63.5</v>
      </c>
      <c r="P2563" s="35">
        <f t="shared" si="121"/>
        <v>0.63500000000000001</v>
      </c>
      <c r="Q2563" s="1">
        <f t="shared" si="120"/>
        <v>0.20212677772670709</v>
      </c>
      <c r="R2563" s="1">
        <v>10.5</v>
      </c>
      <c r="S2563" s="1">
        <v>8</v>
      </c>
      <c r="T2563" s="1">
        <f t="shared" si="122"/>
        <v>3.2087625964114748E-2</v>
      </c>
      <c r="U2563" s="1">
        <v>2</v>
      </c>
      <c r="V2563" s="1">
        <v>8</v>
      </c>
      <c r="W2563" s="1">
        <v>2</v>
      </c>
      <c r="X2563" s="1">
        <v>3</v>
      </c>
      <c r="Y2563" s="1">
        <v>0</v>
      </c>
      <c r="Z2563" s="1">
        <v>0</v>
      </c>
      <c r="AA2563" s="1">
        <v>0</v>
      </c>
      <c r="AB2563" s="1">
        <v>0</v>
      </c>
      <c r="AC2563" s="1" t="s">
        <v>41</v>
      </c>
      <c r="AD2563" s="1" t="s">
        <v>42</v>
      </c>
      <c r="AE2563" s="1" t="s">
        <v>40</v>
      </c>
      <c r="AF2563" s="3">
        <v>4762214.4155999999</v>
      </c>
      <c r="AG2563" s="3">
        <v>2649779.6466999999</v>
      </c>
      <c r="AH2563" s="3">
        <v>-75.169207</v>
      </c>
      <c r="AI2563" s="3">
        <v>9.8732150000000001</v>
      </c>
    </row>
    <row r="2564" spans="1:35" ht="15.75" hidden="1" customHeight="1" x14ac:dyDescent="0.25">
      <c r="A2564" s="1" t="s">
        <v>144</v>
      </c>
      <c r="B2564" s="1" t="s">
        <v>152</v>
      </c>
      <c r="C2564" s="1" t="s">
        <v>153</v>
      </c>
      <c r="D2564" s="1">
        <v>49</v>
      </c>
      <c r="E2564" s="1">
        <v>203</v>
      </c>
      <c r="F2564" s="1" t="s">
        <v>106</v>
      </c>
      <c r="G2564" s="2">
        <v>45817</v>
      </c>
      <c r="H2564" s="4" t="s">
        <v>83</v>
      </c>
      <c r="I2564" s="1" t="s">
        <v>37</v>
      </c>
      <c r="J2564" s="1" t="s">
        <v>148</v>
      </c>
      <c r="K2564" s="1">
        <v>2</v>
      </c>
      <c r="L2564" s="1">
        <v>14</v>
      </c>
      <c r="M2564" s="1" t="s">
        <v>39</v>
      </c>
      <c r="N2564" s="1"/>
      <c r="O2564" s="1">
        <v>66.599999999999994</v>
      </c>
      <c r="P2564" s="35">
        <f t="shared" si="121"/>
        <v>0.66599999999999993</v>
      </c>
      <c r="Q2564" s="1">
        <f t="shared" si="120"/>
        <v>0.21199438419840458</v>
      </c>
      <c r="R2564" s="1">
        <v>10.8</v>
      </c>
      <c r="S2564" s="1">
        <v>8.5</v>
      </c>
      <c r="T2564" s="1">
        <f t="shared" si="122"/>
        <v>3.5297064969034356E-2</v>
      </c>
      <c r="U2564" s="1">
        <v>2</v>
      </c>
      <c r="V2564" s="1">
        <v>7</v>
      </c>
      <c r="W2564" s="1">
        <v>2</v>
      </c>
      <c r="X2564" s="1">
        <v>4</v>
      </c>
      <c r="Y2564" s="1">
        <v>0</v>
      </c>
      <c r="Z2564" s="1">
        <v>0</v>
      </c>
      <c r="AA2564" s="1">
        <v>0</v>
      </c>
      <c r="AB2564" s="1">
        <v>0</v>
      </c>
      <c r="AC2564" s="1" t="s">
        <v>41</v>
      </c>
      <c r="AD2564" s="1" t="s">
        <v>42</v>
      </c>
      <c r="AE2564" s="1" t="s">
        <v>40</v>
      </c>
      <c r="AF2564" s="3">
        <v>4762221.0273000002</v>
      </c>
      <c r="AG2564" s="3">
        <v>2649784.4701</v>
      </c>
      <c r="AH2564" s="3">
        <v>-75.169146999999995</v>
      </c>
      <c r="AI2564" s="3">
        <v>9.8732589999999991</v>
      </c>
    </row>
    <row r="2565" spans="1:35" ht="15.75" hidden="1" customHeight="1" x14ac:dyDescent="0.25">
      <c r="A2565" s="1" t="s">
        <v>144</v>
      </c>
      <c r="B2565" s="1" t="s">
        <v>152</v>
      </c>
      <c r="C2565" s="1" t="s">
        <v>153</v>
      </c>
      <c r="D2565" s="1">
        <v>49</v>
      </c>
      <c r="E2565" s="1">
        <v>204</v>
      </c>
      <c r="F2565" s="1" t="s">
        <v>106</v>
      </c>
      <c r="G2565" s="2">
        <v>45817</v>
      </c>
      <c r="H2565" s="4" t="s">
        <v>83</v>
      </c>
      <c r="I2565" s="1" t="s">
        <v>37</v>
      </c>
      <c r="J2565" s="1" t="s">
        <v>148</v>
      </c>
      <c r="K2565" s="1">
        <v>3</v>
      </c>
      <c r="L2565" s="1">
        <v>15</v>
      </c>
      <c r="M2565" s="1" t="s">
        <v>39</v>
      </c>
      <c r="N2565" s="1"/>
      <c r="O2565" s="1">
        <v>65</v>
      </c>
      <c r="P2565" s="35">
        <f t="shared" si="121"/>
        <v>0.65</v>
      </c>
      <c r="Q2565" s="1">
        <f t="shared" si="120"/>
        <v>0.20690142601946396</v>
      </c>
      <c r="R2565" s="1">
        <v>10</v>
      </c>
      <c r="S2565" s="1">
        <v>7.8</v>
      </c>
      <c r="T2565" s="1">
        <f t="shared" si="122"/>
        <v>3.3621481728162893E-2</v>
      </c>
      <c r="U2565" s="1">
        <v>0</v>
      </c>
      <c r="V2565" s="1">
        <v>3</v>
      </c>
      <c r="W2565" s="1">
        <v>3</v>
      </c>
      <c r="X2565" s="1">
        <v>2</v>
      </c>
      <c r="Y2565" s="1">
        <v>0</v>
      </c>
      <c r="Z2565" s="1">
        <v>0</v>
      </c>
      <c r="AA2565" s="1">
        <v>0</v>
      </c>
      <c r="AB2565" s="1">
        <v>0</v>
      </c>
      <c r="AC2565" s="1" t="s">
        <v>41</v>
      </c>
      <c r="AD2565" s="1" t="s">
        <v>42</v>
      </c>
      <c r="AE2565" s="1" t="s">
        <v>40</v>
      </c>
      <c r="AF2565" s="3">
        <v>4762217.4956</v>
      </c>
      <c r="AG2565" s="3">
        <v>2649781.0644999999</v>
      </c>
      <c r="AH2565" s="3">
        <v>-75.169179</v>
      </c>
      <c r="AI2565" s="3">
        <v>9.8732280009999993</v>
      </c>
    </row>
    <row r="2566" spans="1:35" ht="15.75" hidden="1" customHeight="1" x14ac:dyDescent="0.25">
      <c r="A2566" s="1" t="s">
        <v>144</v>
      </c>
      <c r="B2566" s="1" t="s">
        <v>152</v>
      </c>
      <c r="C2566" s="1" t="s">
        <v>153</v>
      </c>
      <c r="D2566" s="1">
        <v>49</v>
      </c>
      <c r="E2566" s="1">
        <v>205</v>
      </c>
      <c r="F2566" s="1" t="s">
        <v>106</v>
      </c>
      <c r="G2566" s="2">
        <v>45817</v>
      </c>
      <c r="H2566" s="4" t="s">
        <v>83</v>
      </c>
      <c r="I2566" s="1" t="s">
        <v>37</v>
      </c>
      <c r="J2566" s="1" t="s">
        <v>148</v>
      </c>
      <c r="K2566" s="1">
        <v>3</v>
      </c>
      <c r="L2566" s="1">
        <v>16</v>
      </c>
      <c r="M2566" s="1" t="s">
        <v>39</v>
      </c>
      <c r="N2566" s="1"/>
      <c r="O2566" s="1">
        <v>73</v>
      </c>
      <c r="P2566" s="35">
        <f t="shared" si="121"/>
        <v>0.73</v>
      </c>
      <c r="Q2566" s="1">
        <f t="shared" si="120"/>
        <v>0.2323662169141672</v>
      </c>
      <c r="R2566" s="1">
        <v>10.4</v>
      </c>
      <c r="S2566" s="1">
        <v>8</v>
      </c>
      <c r="T2566" s="1">
        <f t="shared" si="122"/>
        <v>4.2406834586835515E-2</v>
      </c>
      <c r="U2566" s="1">
        <v>1</v>
      </c>
      <c r="V2566" s="1">
        <v>7</v>
      </c>
      <c r="W2566" s="1">
        <v>0</v>
      </c>
      <c r="X2566" s="1">
        <v>2</v>
      </c>
      <c r="Y2566" s="1">
        <v>0</v>
      </c>
      <c r="Z2566" s="1">
        <v>0</v>
      </c>
      <c r="AA2566" s="1">
        <v>0</v>
      </c>
      <c r="AB2566" s="1">
        <v>1</v>
      </c>
      <c r="AC2566" s="1" t="s">
        <v>41</v>
      </c>
      <c r="AD2566" s="1" t="s">
        <v>42</v>
      </c>
      <c r="AE2566" s="1" t="s">
        <v>40</v>
      </c>
      <c r="AF2566" s="3">
        <v>4762222.8312999997</v>
      </c>
      <c r="AG2566" s="3">
        <v>2649775.1680999999</v>
      </c>
      <c r="AH2566" s="3">
        <v>-75.169129999999996</v>
      </c>
      <c r="AI2566" s="3">
        <v>9.8731749999999998</v>
      </c>
    </row>
    <row r="2567" spans="1:35" ht="15.75" hidden="1" customHeight="1" x14ac:dyDescent="0.25">
      <c r="A2567" s="1" t="s">
        <v>144</v>
      </c>
      <c r="B2567" s="1" t="s">
        <v>152</v>
      </c>
      <c r="C2567" s="1" t="s">
        <v>153</v>
      </c>
      <c r="D2567" s="1">
        <v>49</v>
      </c>
      <c r="E2567" s="1">
        <v>207</v>
      </c>
      <c r="F2567" s="1" t="s">
        <v>106</v>
      </c>
      <c r="G2567" s="2">
        <v>45817</v>
      </c>
      <c r="H2567" s="4" t="s">
        <v>83</v>
      </c>
      <c r="I2567" s="1" t="s">
        <v>37</v>
      </c>
      <c r="J2567" s="1" t="s">
        <v>148</v>
      </c>
      <c r="K2567" s="1">
        <v>3</v>
      </c>
      <c r="L2567" s="1">
        <v>17</v>
      </c>
      <c r="M2567" s="1" t="s">
        <v>39</v>
      </c>
      <c r="N2567" s="1"/>
      <c r="O2567" s="1">
        <v>59</v>
      </c>
      <c r="P2567" s="35">
        <f t="shared" si="121"/>
        <v>0.59</v>
      </c>
      <c r="Q2567" s="1">
        <f t="shared" si="120"/>
        <v>0.18780283284843649</v>
      </c>
      <c r="R2567" s="1">
        <v>8.8000000000000007</v>
      </c>
      <c r="S2567" s="1">
        <v>6.5</v>
      </c>
      <c r="T2567" s="1">
        <f t="shared" si="122"/>
        <v>2.770091784514438E-2</v>
      </c>
      <c r="U2567" s="1">
        <v>9</v>
      </c>
      <c r="V2567" s="1">
        <v>18</v>
      </c>
      <c r="W2567" s="1">
        <v>2</v>
      </c>
      <c r="X2567" s="1">
        <v>2</v>
      </c>
      <c r="Y2567" s="1">
        <v>0</v>
      </c>
      <c r="Z2567" s="1">
        <v>0</v>
      </c>
      <c r="AA2567" s="1">
        <v>0</v>
      </c>
      <c r="AB2567" s="1">
        <v>0</v>
      </c>
      <c r="AC2567" s="1" t="s">
        <v>41</v>
      </c>
      <c r="AD2567" s="1" t="s">
        <v>42</v>
      </c>
      <c r="AE2567" s="1" t="s">
        <v>40</v>
      </c>
      <c r="AF2567" s="3">
        <v>4762225.6935000001</v>
      </c>
      <c r="AG2567" s="3">
        <v>2649776.8084999998</v>
      </c>
      <c r="AH2567" s="3">
        <v>-75.169104000000004</v>
      </c>
      <c r="AI2567" s="3">
        <v>9.8731899999999992</v>
      </c>
    </row>
    <row r="2568" spans="1:35" ht="15.75" hidden="1" customHeight="1" x14ac:dyDescent="0.25">
      <c r="A2568" s="1" t="s">
        <v>144</v>
      </c>
      <c r="B2568" s="1" t="s">
        <v>152</v>
      </c>
      <c r="C2568" s="1" t="s">
        <v>153</v>
      </c>
      <c r="D2568" s="1">
        <v>49</v>
      </c>
      <c r="E2568" s="1" t="s">
        <v>40</v>
      </c>
      <c r="F2568" s="1" t="s">
        <v>106</v>
      </c>
      <c r="G2568" s="2">
        <v>45817</v>
      </c>
      <c r="H2568" s="4" t="s">
        <v>83</v>
      </c>
      <c r="I2568" s="1" t="s">
        <v>37</v>
      </c>
      <c r="J2568" s="1" t="s">
        <v>148</v>
      </c>
      <c r="K2568" s="1">
        <v>3</v>
      </c>
      <c r="L2568" s="1">
        <v>18</v>
      </c>
      <c r="M2568" s="1" t="s">
        <v>47</v>
      </c>
      <c r="N2568" s="1">
        <v>26</v>
      </c>
      <c r="O2568" s="1"/>
      <c r="P2568" s="35">
        <f t="shared" si="121"/>
        <v>0</v>
      </c>
      <c r="Q2568" s="1">
        <f t="shared" si="120"/>
        <v>0</v>
      </c>
      <c r="R2568" s="1">
        <v>0.15</v>
      </c>
      <c r="S2568" s="1"/>
      <c r="T2568" s="1">
        <f t="shared" si="122"/>
        <v>0</v>
      </c>
      <c r="U2568" s="1"/>
      <c r="V2568" s="1"/>
      <c r="W2568" s="1"/>
      <c r="X2568" s="1"/>
      <c r="Y2568" s="1"/>
      <c r="Z2568" s="1"/>
      <c r="AA2568" s="1"/>
      <c r="AB2568" s="1"/>
      <c r="AC2568" s="1" t="s">
        <v>41</v>
      </c>
      <c r="AD2568" s="1" t="s">
        <v>42</v>
      </c>
      <c r="AE2568" s="1" t="s">
        <v>40</v>
      </c>
    </row>
    <row r="2569" spans="1:35" ht="15.75" hidden="1" customHeight="1" x14ac:dyDescent="0.25">
      <c r="A2569" s="1" t="s">
        <v>144</v>
      </c>
      <c r="B2569" s="1" t="s">
        <v>152</v>
      </c>
      <c r="C2569" s="1" t="s">
        <v>153</v>
      </c>
      <c r="D2569" s="1">
        <v>49</v>
      </c>
      <c r="E2569" s="1">
        <v>208</v>
      </c>
      <c r="F2569" s="1" t="s">
        <v>106</v>
      </c>
      <c r="G2569" s="2">
        <v>45817</v>
      </c>
      <c r="H2569" s="4" t="s">
        <v>83</v>
      </c>
      <c r="I2569" s="1" t="s">
        <v>37</v>
      </c>
      <c r="J2569" s="1" t="s">
        <v>148</v>
      </c>
      <c r="K2569" s="1">
        <v>4</v>
      </c>
      <c r="L2569" s="1">
        <v>19</v>
      </c>
      <c r="M2569" s="1" t="s">
        <v>39</v>
      </c>
      <c r="N2569" s="1"/>
      <c r="O2569" s="1">
        <v>64.3</v>
      </c>
      <c r="P2569" s="35">
        <f t="shared" si="121"/>
        <v>0.64300000000000002</v>
      </c>
      <c r="Q2569" s="1">
        <f t="shared" si="120"/>
        <v>0.2046732568161774</v>
      </c>
      <c r="R2569" s="1">
        <v>9</v>
      </c>
      <c r="S2569" s="1">
        <v>6.8</v>
      </c>
      <c r="T2569" s="1">
        <f t="shared" si="122"/>
        <v>3.2901226033200517E-2</v>
      </c>
      <c r="U2569" s="1">
        <v>2</v>
      </c>
      <c r="V2569" s="1">
        <v>6</v>
      </c>
      <c r="W2569" s="1">
        <v>5</v>
      </c>
      <c r="X2569" s="1">
        <v>0</v>
      </c>
      <c r="Y2569" s="1">
        <v>0</v>
      </c>
      <c r="Z2569" s="1">
        <v>0</v>
      </c>
      <c r="AA2569" s="1">
        <v>0</v>
      </c>
      <c r="AB2569" s="1">
        <v>0</v>
      </c>
      <c r="AC2569" s="1" t="s">
        <v>41</v>
      </c>
      <c r="AD2569" s="1" t="s">
        <v>42</v>
      </c>
      <c r="AE2569" s="1" t="s">
        <v>40</v>
      </c>
      <c r="AF2569" s="3">
        <v>4762230.5992999999</v>
      </c>
      <c r="AG2569" s="3">
        <v>2649789.1636000001</v>
      </c>
      <c r="AH2569" s="3">
        <v>-75.169060000000002</v>
      </c>
      <c r="AI2569" s="3">
        <v>9.8733020000000007</v>
      </c>
    </row>
    <row r="2570" spans="1:35" ht="15.75" hidden="1" customHeight="1" x14ac:dyDescent="0.25">
      <c r="A2570" s="1" t="s">
        <v>144</v>
      </c>
      <c r="B2570" s="1" t="s">
        <v>152</v>
      </c>
      <c r="C2570" s="1" t="s">
        <v>153</v>
      </c>
      <c r="D2570" s="1">
        <v>49</v>
      </c>
      <c r="E2570" s="1">
        <v>209</v>
      </c>
      <c r="F2570" s="1" t="s">
        <v>106</v>
      </c>
      <c r="G2570" s="2">
        <v>45817</v>
      </c>
      <c r="H2570" s="4" t="s">
        <v>83</v>
      </c>
      <c r="I2570" s="1" t="s">
        <v>37</v>
      </c>
      <c r="J2570" s="1" t="s">
        <v>148</v>
      </c>
      <c r="K2570" s="1">
        <v>4</v>
      </c>
      <c r="L2570" s="1">
        <v>20</v>
      </c>
      <c r="M2570" s="1" t="s">
        <v>39</v>
      </c>
      <c r="N2570" s="1"/>
      <c r="O2570" s="1">
        <v>62.8</v>
      </c>
      <c r="P2570" s="35">
        <f t="shared" si="121"/>
        <v>0.628</v>
      </c>
      <c r="Q2570" s="1">
        <f t="shared" si="120"/>
        <v>0.19989860852342056</v>
      </c>
      <c r="R2570" s="1">
        <v>10.6</v>
      </c>
      <c r="S2570" s="1">
        <v>8.1999999999999993</v>
      </c>
      <c r="T2570" s="1">
        <f t="shared" si="122"/>
        <v>3.1384081538177025E-2</v>
      </c>
      <c r="U2570" s="1">
        <v>1</v>
      </c>
      <c r="V2570" s="1">
        <v>10</v>
      </c>
      <c r="W2570" s="1">
        <v>7</v>
      </c>
      <c r="X2570" s="1">
        <v>0</v>
      </c>
      <c r="Y2570" s="1">
        <v>0</v>
      </c>
      <c r="Z2570" s="1">
        <v>0</v>
      </c>
      <c r="AA2570" s="1">
        <v>0</v>
      </c>
      <c r="AB2570" s="1">
        <v>2</v>
      </c>
      <c r="AC2570" s="1" t="s">
        <v>41</v>
      </c>
      <c r="AD2570" s="1" t="s">
        <v>42</v>
      </c>
      <c r="AE2570" s="1" t="s">
        <v>40</v>
      </c>
      <c r="AF2570" s="3">
        <v>4762234.7861000001</v>
      </c>
      <c r="AG2570" s="3">
        <v>2649792.1225999999</v>
      </c>
      <c r="AH2570" s="3">
        <v>-75.169021999999998</v>
      </c>
      <c r="AI2570" s="3">
        <v>9.873329</v>
      </c>
    </row>
    <row r="2571" spans="1:35" ht="15.75" hidden="1" customHeight="1" x14ac:dyDescent="0.25">
      <c r="A2571" s="1" t="s">
        <v>144</v>
      </c>
      <c r="B2571" s="1" t="s">
        <v>152</v>
      </c>
      <c r="C2571" s="1" t="s">
        <v>153</v>
      </c>
      <c r="D2571" s="1">
        <v>49</v>
      </c>
      <c r="E2571" s="1">
        <v>210</v>
      </c>
      <c r="F2571" s="1" t="s">
        <v>106</v>
      </c>
      <c r="G2571" s="2">
        <v>45817</v>
      </c>
      <c r="H2571" s="4" t="s">
        <v>83</v>
      </c>
      <c r="I2571" s="1" t="s">
        <v>37</v>
      </c>
      <c r="J2571" s="1" t="s">
        <v>148</v>
      </c>
      <c r="K2571" s="1">
        <v>4</v>
      </c>
      <c r="L2571" s="1">
        <v>21</v>
      </c>
      <c r="M2571" s="1" t="s">
        <v>39</v>
      </c>
      <c r="N2571" s="1"/>
      <c r="O2571" s="1">
        <v>63.5</v>
      </c>
      <c r="P2571" s="35">
        <f t="shared" si="121"/>
        <v>0.63500000000000001</v>
      </c>
      <c r="Q2571" s="1">
        <f t="shared" si="120"/>
        <v>0.20212677772670709</v>
      </c>
      <c r="R2571" s="1">
        <v>10.5</v>
      </c>
      <c r="S2571" s="1">
        <v>8.5</v>
      </c>
      <c r="T2571" s="1">
        <f t="shared" si="122"/>
        <v>3.2087625964114748E-2</v>
      </c>
      <c r="U2571" s="1">
        <v>1</v>
      </c>
      <c r="V2571" s="1">
        <v>4</v>
      </c>
      <c r="W2571" s="1">
        <v>4</v>
      </c>
      <c r="X2571" s="1">
        <v>3</v>
      </c>
      <c r="Y2571" s="1">
        <v>0</v>
      </c>
      <c r="Z2571" s="1">
        <v>0</v>
      </c>
      <c r="AA2571" s="1">
        <v>0</v>
      </c>
      <c r="AB2571" s="1">
        <v>1</v>
      </c>
      <c r="AC2571" s="1" t="s">
        <v>41</v>
      </c>
      <c r="AD2571" s="1" t="s">
        <v>42</v>
      </c>
      <c r="AE2571" s="1" t="s">
        <v>40</v>
      </c>
      <c r="AF2571" s="3">
        <v>4762228.4123999998</v>
      </c>
      <c r="AG2571" s="3">
        <v>2649790.1732000001</v>
      </c>
      <c r="AH2571" s="3">
        <v>-75.169079999999994</v>
      </c>
      <c r="AI2571" s="3">
        <v>9.8733109999999993</v>
      </c>
    </row>
    <row r="2572" spans="1:35" ht="15.75" hidden="1" customHeight="1" x14ac:dyDescent="0.25">
      <c r="A2572" s="1" t="s">
        <v>144</v>
      </c>
      <c r="B2572" s="1" t="s">
        <v>152</v>
      </c>
      <c r="C2572" s="1" t="s">
        <v>153</v>
      </c>
      <c r="D2572" s="1">
        <v>49</v>
      </c>
      <c r="E2572" s="1">
        <v>211</v>
      </c>
      <c r="F2572" s="1" t="s">
        <v>106</v>
      </c>
      <c r="G2572" s="2">
        <v>45817</v>
      </c>
      <c r="H2572" s="4" t="s">
        <v>83</v>
      </c>
      <c r="I2572" s="1" t="s">
        <v>37</v>
      </c>
      <c r="J2572" s="1" t="s">
        <v>148</v>
      </c>
      <c r="K2572" s="1">
        <v>4</v>
      </c>
      <c r="L2572" s="1">
        <v>22</v>
      </c>
      <c r="M2572" s="1" t="s">
        <v>39</v>
      </c>
      <c r="N2572" s="1"/>
      <c r="O2572" s="1">
        <v>66.7</v>
      </c>
      <c r="P2572" s="35">
        <f t="shared" si="121"/>
        <v>0.66700000000000004</v>
      </c>
      <c r="Q2572" s="1">
        <f t="shared" si="120"/>
        <v>0.21231269408458839</v>
      </c>
      <c r="R2572" s="1">
        <v>11.5</v>
      </c>
      <c r="S2572" s="1">
        <v>9</v>
      </c>
      <c r="T2572" s="1">
        <f t="shared" si="122"/>
        <v>3.5403141738605114E-2</v>
      </c>
      <c r="U2572" s="1">
        <v>1</v>
      </c>
      <c r="V2572" s="1">
        <v>5</v>
      </c>
      <c r="W2572" s="1">
        <v>4</v>
      </c>
      <c r="X2572" s="1">
        <v>3</v>
      </c>
      <c r="Y2572" s="1">
        <v>0</v>
      </c>
      <c r="Z2572" s="1">
        <v>0</v>
      </c>
      <c r="AA2572" s="1">
        <v>0</v>
      </c>
      <c r="AB2572" s="1">
        <v>1</v>
      </c>
      <c r="AC2572" s="1" t="s">
        <v>41</v>
      </c>
      <c r="AD2572" s="1" t="s">
        <v>42</v>
      </c>
      <c r="AE2572" s="1" t="s">
        <v>40</v>
      </c>
      <c r="AF2572" s="3">
        <v>4762224.3468000004</v>
      </c>
      <c r="AG2572" s="3">
        <v>2649788.9830999998</v>
      </c>
      <c r="AH2572" s="3">
        <v>-75.169117</v>
      </c>
      <c r="AI2572" s="3">
        <v>9.8733000010000005</v>
      </c>
    </row>
    <row r="2573" spans="1:35" ht="15.75" hidden="1" customHeight="1" x14ac:dyDescent="0.25">
      <c r="A2573" s="1" t="s">
        <v>144</v>
      </c>
      <c r="B2573" s="1" t="s">
        <v>152</v>
      </c>
      <c r="C2573" s="1" t="s">
        <v>153</v>
      </c>
      <c r="D2573" s="1">
        <v>49</v>
      </c>
      <c r="E2573" s="1">
        <v>212</v>
      </c>
      <c r="F2573" s="1" t="s">
        <v>106</v>
      </c>
      <c r="G2573" s="2">
        <v>45817</v>
      </c>
      <c r="H2573" s="4" t="s">
        <v>83</v>
      </c>
      <c r="I2573" s="1" t="s">
        <v>37</v>
      </c>
      <c r="J2573" s="1" t="s">
        <v>148</v>
      </c>
      <c r="K2573" s="1">
        <v>4</v>
      </c>
      <c r="L2573" s="1">
        <v>23</v>
      </c>
      <c r="M2573" s="1" t="s">
        <v>39</v>
      </c>
      <c r="N2573" s="1"/>
      <c r="O2573" s="1">
        <v>63.8</v>
      </c>
      <c r="P2573" s="35">
        <f t="shared" si="121"/>
        <v>0.63800000000000001</v>
      </c>
      <c r="Q2573" s="1">
        <f t="shared" si="120"/>
        <v>0.20308170738525846</v>
      </c>
      <c r="R2573" s="1">
        <v>9</v>
      </c>
      <c r="S2573" s="1">
        <v>7</v>
      </c>
      <c r="T2573" s="1">
        <f t="shared" si="122"/>
        <v>3.2391532327948724E-2</v>
      </c>
      <c r="U2573" s="1">
        <v>0</v>
      </c>
      <c r="V2573" s="1">
        <v>8</v>
      </c>
      <c r="W2573" s="1">
        <v>3</v>
      </c>
      <c r="X2573" s="1">
        <v>0</v>
      </c>
      <c r="Y2573" s="1">
        <v>0</v>
      </c>
      <c r="Z2573" s="1">
        <v>0</v>
      </c>
      <c r="AA2573" s="1">
        <v>0</v>
      </c>
      <c r="AB2573" s="1">
        <v>1</v>
      </c>
      <c r="AC2573" s="1" t="s">
        <v>41</v>
      </c>
      <c r="AD2573" s="1" t="s">
        <v>42</v>
      </c>
      <c r="AE2573" s="1" t="s">
        <v>40</v>
      </c>
      <c r="AF2573" s="3">
        <v>4762232.9760999996</v>
      </c>
      <c r="AG2573" s="3">
        <v>2649783.6183000002</v>
      </c>
      <c r="AH2573" s="3">
        <v>-75.169038</v>
      </c>
      <c r="AI2573" s="3">
        <v>9.8732520000000008</v>
      </c>
    </row>
    <row r="2574" spans="1:35" ht="15.75" hidden="1" customHeight="1" x14ac:dyDescent="0.25">
      <c r="A2574" s="1" t="s">
        <v>144</v>
      </c>
      <c r="B2574" s="1" t="s">
        <v>152</v>
      </c>
      <c r="C2574" s="1" t="s">
        <v>153</v>
      </c>
      <c r="D2574" s="1">
        <v>49</v>
      </c>
      <c r="E2574" s="1">
        <v>213</v>
      </c>
      <c r="F2574" s="1" t="s">
        <v>106</v>
      </c>
      <c r="G2574" s="2">
        <v>45817</v>
      </c>
      <c r="H2574" s="4" t="s">
        <v>83</v>
      </c>
      <c r="I2574" s="1" t="s">
        <v>37</v>
      </c>
      <c r="J2574" s="1" t="s">
        <v>148</v>
      </c>
      <c r="K2574" s="1">
        <v>4</v>
      </c>
      <c r="L2574" s="1">
        <v>24</v>
      </c>
      <c r="M2574" s="1" t="s">
        <v>39</v>
      </c>
      <c r="N2574" s="1"/>
      <c r="O2574" s="1">
        <v>61.4</v>
      </c>
      <c r="P2574" s="35">
        <f t="shared" si="121"/>
        <v>0.61399999999999999</v>
      </c>
      <c r="Q2574" s="1">
        <f t="shared" si="120"/>
        <v>0.19544227011684748</v>
      </c>
      <c r="R2574" s="1">
        <v>8.5</v>
      </c>
      <c r="S2574" s="1">
        <v>6</v>
      </c>
      <c r="T2574" s="1">
        <f t="shared" si="122"/>
        <v>3.0000388462936088E-2</v>
      </c>
      <c r="U2574" s="1">
        <v>0</v>
      </c>
      <c r="V2574" s="1">
        <v>8</v>
      </c>
      <c r="W2574" s="1">
        <v>2</v>
      </c>
      <c r="X2574" s="1">
        <v>0</v>
      </c>
      <c r="Y2574" s="1">
        <v>0</v>
      </c>
      <c r="Z2574" s="1">
        <v>0</v>
      </c>
      <c r="AA2574" s="1">
        <v>0</v>
      </c>
      <c r="AB2574" s="1">
        <v>2</v>
      </c>
      <c r="AC2574" s="1" t="s">
        <v>41</v>
      </c>
      <c r="AD2574" s="1" t="s">
        <v>42</v>
      </c>
      <c r="AE2574" s="1" t="s">
        <v>40</v>
      </c>
      <c r="AF2574" s="3">
        <v>4762233.2341999998</v>
      </c>
      <c r="AG2574" s="3">
        <v>2649789.5888999999</v>
      </c>
      <c r="AH2574" s="3">
        <v>-75.169036000000006</v>
      </c>
      <c r="AI2574" s="3">
        <v>9.8733059999999995</v>
      </c>
    </row>
    <row r="2575" spans="1:35" ht="15.75" hidden="1" customHeight="1" x14ac:dyDescent="0.25">
      <c r="A2575" s="1" t="s">
        <v>144</v>
      </c>
      <c r="B2575" s="1" t="s">
        <v>152</v>
      </c>
      <c r="C2575" s="1" t="s">
        <v>153</v>
      </c>
      <c r="D2575" s="1">
        <v>49</v>
      </c>
      <c r="E2575" s="1">
        <v>214</v>
      </c>
      <c r="F2575" s="1" t="s">
        <v>106</v>
      </c>
      <c r="G2575" s="2">
        <v>45817</v>
      </c>
      <c r="H2575" s="4" t="s">
        <v>83</v>
      </c>
      <c r="I2575" s="1" t="s">
        <v>37</v>
      </c>
      <c r="J2575" s="1" t="s">
        <v>148</v>
      </c>
      <c r="K2575" s="1">
        <v>4</v>
      </c>
      <c r="L2575" s="1">
        <v>25</v>
      </c>
      <c r="M2575" s="1" t="s">
        <v>39</v>
      </c>
      <c r="N2575" s="1"/>
      <c r="O2575" s="1">
        <v>65</v>
      </c>
      <c r="P2575" s="35">
        <f t="shared" si="121"/>
        <v>0.65</v>
      </c>
      <c r="Q2575" s="1">
        <f t="shared" si="120"/>
        <v>0.20690142601946396</v>
      </c>
      <c r="R2575" s="1">
        <v>10.199999999999999</v>
      </c>
      <c r="S2575" s="1">
        <v>8</v>
      </c>
      <c r="T2575" s="1">
        <f t="shared" si="122"/>
        <v>3.3621481728162893E-2</v>
      </c>
      <c r="U2575" s="1">
        <v>0</v>
      </c>
      <c r="V2575" s="1">
        <v>3</v>
      </c>
      <c r="W2575" s="1">
        <v>3</v>
      </c>
      <c r="X2575" s="1">
        <v>0</v>
      </c>
      <c r="Y2575" s="1">
        <v>0</v>
      </c>
      <c r="Z2575" s="1">
        <v>0</v>
      </c>
      <c r="AA2575" s="1">
        <v>0</v>
      </c>
      <c r="AB2575" s="1">
        <v>1</v>
      </c>
      <c r="AC2575" s="1" t="s">
        <v>41</v>
      </c>
      <c r="AD2575" s="1" t="s">
        <v>42</v>
      </c>
      <c r="AE2575" s="1" t="s">
        <v>40</v>
      </c>
      <c r="AF2575" s="3">
        <v>4762237.5220999997</v>
      </c>
      <c r="AG2575" s="3">
        <v>2649791.2200000002</v>
      </c>
      <c r="AH2575" s="3">
        <v>-75.168997000000005</v>
      </c>
      <c r="AI2575" s="3">
        <v>9.8733210000000007</v>
      </c>
    </row>
    <row r="2576" spans="1:35" ht="15.75" hidden="1" customHeight="1" x14ac:dyDescent="0.25">
      <c r="A2576" s="1" t="s">
        <v>144</v>
      </c>
      <c r="B2576" s="1" t="s">
        <v>152</v>
      </c>
      <c r="C2576" s="1" t="s">
        <v>153</v>
      </c>
      <c r="D2576" s="1">
        <v>49</v>
      </c>
      <c r="E2576" s="1" t="s">
        <v>40</v>
      </c>
      <c r="F2576" s="1" t="s">
        <v>106</v>
      </c>
      <c r="G2576" s="2">
        <v>45817</v>
      </c>
      <c r="H2576" s="4" t="s">
        <v>83</v>
      </c>
      <c r="I2576" s="1" t="s">
        <v>37</v>
      </c>
      <c r="J2576" s="1" t="s">
        <v>148</v>
      </c>
      <c r="K2576" s="1">
        <v>4</v>
      </c>
      <c r="L2576" s="1">
        <v>26</v>
      </c>
      <c r="M2576" s="1" t="s">
        <v>47</v>
      </c>
      <c r="N2576" s="1">
        <v>8</v>
      </c>
      <c r="O2576" s="1"/>
      <c r="P2576" s="35">
        <f t="shared" si="121"/>
        <v>0</v>
      </c>
      <c r="Q2576" s="1">
        <f t="shared" si="120"/>
        <v>0</v>
      </c>
      <c r="R2576" s="1">
        <v>0.16</v>
      </c>
      <c r="S2576" s="1"/>
      <c r="T2576" s="1">
        <f t="shared" si="122"/>
        <v>0</v>
      </c>
      <c r="U2576" s="1"/>
      <c r="V2576" s="1"/>
      <c r="W2576" s="1"/>
      <c r="X2576" s="1"/>
      <c r="Y2576" s="1"/>
      <c r="Z2576" s="1"/>
      <c r="AA2576" s="1"/>
      <c r="AB2576" s="1"/>
      <c r="AC2576" s="1" t="s">
        <v>41</v>
      </c>
      <c r="AD2576" s="1" t="s">
        <v>42</v>
      </c>
      <c r="AE2576" s="1" t="s">
        <v>40</v>
      </c>
    </row>
    <row r="2577" spans="1:35" ht="15.75" hidden="1" customHeight="1" x14ac:dyDescent="0.25">
      <c r="A2577" s="1" t="s">
        <v>144</v>
      </c>
      <c r="B2577" s="1" t="s">
        <v>152</v>
      </c>
      <c r="C2577" s="1" t="s">
        <v>153</v>
      </c>
      <c r="D2577" s="1">
        <v>49</v>
      </c>
      <c r="E2577" s="1">
        <v>215</v>
      </c>
      <c r="F2577" s="1" t="s">
        <v>106</v>
      </c>
      <c r="G2577" s="2">
        <v>45817</v>
      </c>
      <c r="H2577" s="4" t="s">
        <v>83</v>
      </c>
      <c r="I2577" s="1" t="s">
        <v>37</v>
      </c>
      <c r="J2577" s="1" t="s">
        <v>148</v>
      </c>
      <c r="K2577" s="1">
        <v>5</v>
      </c>
      <c r="L2577" s="1">
        <v>27</v>
      </c>
      <c r="M2577" s="1" t="s">
        <v>39</v>
      </c>
      <c r="N2577" s="1"/>
      <c r="O2577" s="1">
        <v>53.7</v>
      </c>
      <c r="P2577" s="35">
        <f t="shared" si="121"/>
        <v>0.53700000000000003</v>
      </c>
      <c r="Q2577" s="1">
        <f t="shared" si="120"/>
        <v>0.17093240888069561</v>
      </c>
      <c r="R2577" s="1">
        <v>8.1999999999999993</v>
      </c>
      <c r="S2577" s="1">
        <v>6</v>
      </c>
      <c r="T2577" s="1">
        <f t="shared" si="122"/>
        <v>2.2947675892233385E-2</v>
      </c>
      <c r="U2577" s="1">
        <v>1</v>
      </c>
      <c r="V2577" s="1">
        <v>4</v>
      </c>
      <c r="W2577" s="1">
        <v>0</v>
      </c>
      <c r="X2577" s="1">
        <v>0</v>
      </c>
      <c r="Y2577" s="1">
        <v>0</v>
      </c>
      <c r="Z2577" s="1">
        <v>0</v>
      </c>
      <c r="AA2577" s="1">
        <v>0</v>
      </c>
      <c r="AB2577" s="1">
        <v>0</v>
      </c>
      <c r="AC2577" s="1" t="s">
        <v>41</v>
      </c>
      <c r="AD2577" s="1" t="s">
        <v>42</v>
      </c>
      <c r="AE2577" s="1" t="s">
        <v>40</v>
      </c>
      <c r="AF2577" s="3">
        <v>4762239.6076999996</v>
      </c>
      <c r="AG2577" s="3">
        <v>2649774.6168</v>
      </c>
      <c r="AH2577" s="3">
        <v>-75.168976999999998</v>
      </c>
      <c r="AI2577" s="3">
        <v>9.8731710009999993</v>
      </c>
    </row>
    <row r="2578" spans="1:35" ht="15.75" hidden="1" customHeight="1" x14ac:dyDescent="0.25">
      <c r="A2578" s="1" t="s">
        <v>144</v>
      </c>
      <c r="B2578" s="1" t="s">
        <v>152</v>
      </c>
      <c r="C2578" s="1" t="s">
        <v>153</v>
      </c>
      <c r="D2578" s="1">
        <v>49</v>
      </c>
      <c r="E2578" s="1">
        <v>216</v>
      </c>
      <c r="F2578" s="1" t="s">
        <v>106</v>
      </c>
      <c r="G2578" s="2">
        <v>45817</v>
      </c>
      <c r="H2578" s="4" t="s">
        <v>83</v>
      </c>
      <c r="I2578" s="1" t="s">
        <v>37</v>
      </c>
      <c r="J2578" s="1" t="s">
        <v>148</v>
      </c>
      <c r="K2578" s="1">
        <v>5</v>
      </c>
      <c r="L2578" s="1">
        <v>28</v>
      </c>
      <c r="M2578" s="1" t="s">
        <v>39</v>
      </c>
      <c r="N2578" s="1"/>
      <c r="O2578" s="1">
        <v>61.6</v>
      </c>
      <c r="P2578" s="35">
        <f t="shared" si="121"/>
        <v>0.61599999999999999</v>
      </c>
      <c r="Q2578" s="1">
        <f t="shared" si="120"/>
        <v>0.19607888988921507</v>
      </c>
      <c r="R2578" s="1">
        <v>10.6</v>
      </c>
      <c r="S2578" s="1">
        <v>8</v>
      </c>
      <c r="T2578" s="1">
        <f t="shared" si="122"/>
        <v>3.019614904293912E-2</v>
      </c>
      <c r="U2578" s="1">
        <v>1</v>
      </c>
      <c r="V2578" s="1">
        <v>4</v>
      </c>
      <c r="W2578" s="1">
        <v>3</v>
      </c>
      <c r="X2578" s="1">
        <v>3</v>
      </c>
      <c r="Y2578" s="1">
        <v>0</v>
      </c>
      <c r="Z2578" s="1">
        <v>0</v>
      </c>
      <c r="AA2578" s="1">
        <v>0</v>
      </c>
      <c r="AB2578" s="1">
        <v>0</v>
      </c>
      <c r="AC2578" s="1" t="s">
        <v>41</v>
      </c>
      <c r="AD2578" s="1" t="s">
        <v>42</v>
      </c>
      <c r="AE2578" s="1" t="s">
        <v>40</v>
      </c>
      <c r="AF2578" s="3">
        <v>4762241.1767999995</v>
      </c>
      <c r="AG2578" s="3">
        <v>2649779.8047000002</v>
      </c>
      <c r="AH2578" s="3">
        <v>-75.168963000000005</v>
      </c>
      <c r="AI2578" s="3">
        <v>9.8732179999999996</v>
      </c>
    </row>
    <row r="2579" spans="1:35" ht="15.75" hidden="1" customHeight="1" x14ac:dyDescent="0.25">
      <c r="A2579" s="1" t="s">
        <v>144</v>
      </c>
      <c r="B2579" s="1" t="s">
        <v>152</v>
      </c>
      <c r="C2579" s="1" t="s">
        <v>153</v>
      </c>
      <c r="D2579" s="1">
        <v>49</v>
      </c>
      <c r="E2579" s="1">
        <v>217</v>
      </c>
      <c r="F2579" s="1" t="s">
        <v>106</v>
      </c>
      <c r="G2579" s="2">
        <v>45817</v>
      </c>
      <c r="H2579" s="4" t="s">
        <v>83</v>
      </c>
      <c r="I2579" s="1" t="s">
        <v>37</v>
      </c>
      <c r="J2579" s="1" t="s">
        <v>148</v>
      </c>
      <c r="K2579" s="1">
        <v>5</v>
      </c>
      <c r="L2579" s="1">
        <v>29</v>
      </c>
      <c r="M2579" s="1" t="s">
        <v>39</v>
      </c>
      <c r="N2579" s="1"/>
      <c r="O2579" s="1">
        <v>58.6</v>
      </c>
      <c r="P2579" s="35">
        <f t="shared" si="121"/>
        <v>0.58599999999999997</v>
      </c>
      <c r="Q2579" s="1">
        <f t="shared" si="120"/>
        <v>0.18652959330370134</v>
      </c>
      <c r="R2579" s="1">
        <v>10.199999999999999</v>
      </c>
      <c r="S2579" s="1">
        <v>8</v>
      </c>
      <c r="T2579" s="1">
        <f t="shared" si="122"/>
        <v>2.7326585418992244E-2</v>
      </c>
      <c r="U2579" s="1">
        <v>1</v>
      </c>
      <c r="V2579" s="1">
        <v>9</v>
      </c>
      <c r="W2579" s="1">
        <v>2</v>
      </c>
      <c r="X2579" s="1">
        <v>4</v>
      </c>
      <c r="Y2579" s="1">
        <v>0</v>
      </c>
      <c r="Z2579" s="1">
        <v>0</v>
      </c>
      <c r="AA2579" s="1">
        <v>0</v>
      </c>
      <c r="AB2579" s="1">
        <v>0</v>
      </c>
      <c r="AC2579" s="1" t="s">
        <v>41</v>
      </c>
      <c r="AD2579" s="1" t="s">
        <v>42</v>
      </c>
      <c r="AE2579" s="1" t="s">
        <v>40</v>
      </c>
      <c r="AF2579" s="3">
        <v>4762240.8448999999</v>
      </c>
      <c r="AG2579" s="3">
        <v>2649779.3645000001</v>
      </c>
      <c r="AH2579" s="3">
        <v>-75.168965999999998</v>
      </c>
      <c r="AI2579" s="3">
        <v>9.8732140009999991</v>
      </c>
    </row>
    <row r="2580" spans="1:35" ht="15.75" hidden="1" customHeight="1" x14ac:dyDescent="0.25">
      <c r="A2580" s="1" t="s">
        <v>144</v>
      </c>
      <c r="B2580" s="1" t="s">
        <v>152</v>
      </c>
      <c r="C2580" s="1" t="s">
        <v>153</v>
      </c>
      <c r="D2580" s="1">
        <v>49</v>
      </c>
      <c r="E2580" s="1">
        <v>218</v>
      </c>
      <c r="F2580" s="1" t="s">
        <v>106</v>
      </c>
      <c r="G2580" s="2">
        <v>45817</v>
      </c>
      <c r="H2580" s="4" t="s">
        <v>83</v>
      </c>
      <c r="I2580" s="1" t="s">
        <v>37</v>
      </c>
      <c r="J2580" s="1" t="s">
        <v>148</v>
      </c>
      <c r="K2580" s="1">
        <v>5</v>
      </c>
      <c r="L2580" s="1">
        <v>30</v>
      </c>
      <c r="M2580" s="1" t="s">
        <v>43</v>
      </c>
      <c r="N2580" s="1"/>
      <c r="O2580" s="1">
        <v>45.2</v>
      </c>
      <c r="P2580" s="35">
        <f t="shared" si="121"/>
        <v>0.45200000000000001</v>
      </c>
      <c r="Q2580" s="1">
        <f t="shared" si="120"/>
        <v>0.1438760685550734</v>
      </c>
      <c r="R2580" s="1">
        <v>6.5</v>
      </c>
      <c r="S2580" s="1">
        <v>4.8</v>
      </c>
      <c r="T2580" s="1">
        <f t="shared" si="122"/>
        <v>1.6257995746723295E-2</v>
      </c>
      <c r="U2580" s="1">
        <v>0</v>
      </c>
      <c r="V2580" s="1">
        <v>3</v>
      </c>
      <c r="W2580" s="1">
        <v>0</v>
      </c>
      <c r="X2580" s="1">
        <v>0</v>
      </c>
      <c r="Y2580" s="1">
        <v>0</v>
      </c>
      <c r="Z2580" s="1">
        <v>0</v>
      </c>
      <c r="AA2580" s="1">
        <v>0</v>
      </c>
      <c r="AB2580" s="1">
        <v>0</v>
      </c>
      <c r="AC2580" s="1" t="s">
        <v>41</v>
      </c>
      <c r="AD2580" s="1" t="s">
        <v>42</v>
      </c>
      <c r="AE2580" s="1" t="s">
        <v>40</v>
      </c>
      <c r="AF2580" s="3">
        <v>4762238.6171000004</v>
      </c>
      <c r="AG2580" s="3">
        <v>2649774.0702</v>
      </c>
      <c r="AH2580" s="3">
        <v>-75.168986000000004</v>
      </c>
      <c r="AI2580" s="3">
        <v>9.8731659999999994</v>
      </c>
    </row>
    <row r="2581" spans="1:35" ht="15.75" hidden="1" customHeight="1" x14ac:dyDescent="0.25">
      <c r="A2581" s="1" t="s">
        <v>144</v>
      </c>
      <c r="B2581" s="1" t="s">
        <v>152</v>
      </c>
      <c r="C2581" s="1" t="s">
        <v>153</v>
      </c>
      <c r="D2581" s="1">
        <v>49</v>
      </c>
      <c r="E2581" s="1">
        <v>219</v>
      </c>
      <c r="F2581" s="1" t="s">
        <v>106</v>
      </c>
      <c r="G2581" s="2">
        <v>45817</v>
      </c>
      <c r="H2581" s="4" t="s">
        <v>83</v>
      </c>
      <c r="I2581" s="1" t="s">
        <v>37</v>
      </c>
      <c r="J2581" s="1" t="s">
        <v>148</v>
      </c>
      <c r="K2581" s="1">
        <v>5</v>
      </c>
      <c r="L2581" s="1">
        <v>31</v>
      </c>
      <c r="M2581" s="1" t="s">
        <v>39</v>
      </c>
      <c r="N2581" s="1"/>
      <c r="O2581" s="1">
        <v>58</v>
      </c>
      <c r="P2581" s="35">
        <f t="shared" si="121"/>
        <v>0.57999999999999996</v>
      </c>
      <c r="Q2581" s="1">
        <f t="shared" si="120"/>
        <v>0.18461973398659859</v>
      </c>
      <c r="R2581" s="1">
        <v>10.9</v>
      </c>
      <c r="S2581" s="1">
        <v>8.5</v>
      </c>
      <c r="T2581" s="1">
        <f t="shared" si="122"/>
        <v>2.6769861428056794E-2</v>
      </c>
      <c r="U2581" s="1">
        <v>0</v>
      </c>
      <c r="V2581" s="1">
        <v>9</v>
      </c>
      <c r="W2581" s="1">
        <v>8</v>
      </c>
      <c r="X2581" s="1">
        <v>0</v>
      </c>
      <c r="Y2581" s="1">
        <v>0</v>
      </c>
      <c r="Z2581" s="1">
        <v>0</v>
      </c>
      <c r="AA2581" s="1">
        <v>0</v>
      </c>
      <c r="AB2581" s="1">
        <v>0</v>
      </c>
      <c r="AC2581" s="1" t="s">
        <v>41</v>
      </c>
      <c r="AD2581" s="1" t="s">
        <v>42</v>
      </c>
      <c r="AE2581" s="1" t="s">
        <v>40</v>
      </c>
      <c r="AF2581" s="3">
        <v>4762244.3865999999</v>
      </c>
      <c r="AG2581" s="3">
        <v>2649784.3184000002</v>
      </c>
      <c r="AH2581" s="3">
        <v>-75.168933999999993</v>
      </c>
      <c r="AI2581" s="3">
        <v>9.8732590009999992</v>
      </c>
    </row>
    <row r="2582" spans="1:35" ht="15.75" hidden="1" customHeight="1" x14ac:dyDescent="0.25">
      <c r="A2582" s="1" t="s">
        <v>144</v>
      </c>
      <c r="B2582" s="1" t="s">
        <v>152</v>
      </c>
      <c r="C2582" s="1" t="s">
        <v>153</v>
      </c>
      <c r="D2582" s="1">
        <v>49</v>
      </c>
      <c r="E2582" s="1" t="s">
        <v>40</v>
      </c>
      <c r="F2582" s="1" t="s">
        <v>106</v>
      </c>
      <c r="G2582" s="2">
        <v>45817</v>
      </c>
      <c r="H2582" s="4" t="s">
        <v>83</v>
      </c>
      <c r="I2582" s="1" t="s">
        <v>37</v>
      </c>
      <c r="J2582" s="1" t="s">
        <v>148</v>
      </c>
      <c r="K2582" s="1">
        <v>5</v>
      </c>
      <c r="L2582" s="1">
        <v>32</v>
      </c>
      <c r="M2582" s="1" t="s">
        <v>47</v>
      </c>
      <c r="N2582" s="1">
        <v>16</v>
      </c>
      <c r="O2582" s="1"/>
      <c r="P2582" s="35">
        <f t="shared" si="121"/>
        <v>0</v>
      </c>
      <c r="Q2582" s="1">
        <f t="shared" si="120"/>
        <v>0</v>
      </c>
      <c r="R2582" s="1">
        <v>0.15</v>
      </c>
      <c r="S2582" s="1"/>
      <c r="T2582" s="1">
        <f t="shared" si="122"/>
        <v>0</v>
      </c>
      <c r="U2582" s="1"/>
      <c r="V2582" s="1"/>
      <c r="W2582" s="1"/>
      <c r="X2582" s="1"/>
      <c r="Y2582" s="1"/>
      <c r="Z2582" s="1"/>
      <c r="AA2582" s="1"/>
      <c r="AB2582" s="1"/>
      <c r="AC2582" s="1" t="s">
        <v>41</v>
      </c>
      <c r="AD2582" s="1" t="s">
        <v>42</v>
      </c>
      <c r="AE2582" s="1" t="s">
        <v>40</v>
      </c>
    </row>
    <row r="2583" spans="1:35" ht="15.75" hidden="1" customHeight="1" x14ac:dyDescent="0.25">
      <c r="A2583" s="1" t="s">
        <v>144</v>
      </c>
      <c r="B2583" s="1" t="s">
        <v>152</v>
      </c>
      <c r="C2583" s="1" t="s">
        <v>153</v>
      </c>
      <c r="D2583" s="1">
        <v>49</v>
      </c>
      <c r="E2583" s="1">
        <v>220</v>
      </c>
      <c r="F2583" s="1" t="s">
        <v>106</v>
      </c>
      <c r="G2583" s="2">
        <v>45817</v>
      </c>
      <c r="H2583" s="4" t="s">
        <v>83</v>
      </c>
      <c r="I2583" s="1" t="s">
        <v>37</v>
      </c>
      <c r="J2583" s="1" t="s">
        <v>148</v>
      </c>
      <c r="K2583" s="1">
        <v>6</v>
      </c>
      <c r="L2583" s="1">
        <v>33</v>
      </c>
      <c r="M2583" s="1" t="s">
        <v>39</v>
      </c>
      <c r="N2583" s="1"/>
      <c r="O2583" s="1">
        <v>46.6</v>
      </c>
      <c r="P2583" s="35">
        <f t="shared" si="121"/>
        <v>0.46600000000000003</v>
      </c>
      <c r="Q2583" s="1">
        <f t="shared" si="120"/>
        <v>0.14833240696164646</v>
      </c>
      <c r="R2583" s="1">
        <v>7</v>
      </c>
      <c r="S2583" s="1">
        <v>5.3</v>
      </c>
      <c r="T2583" s="1">
        <f t="shared" si="122"/>
        <v>1.728072541103181E-2</v>
      </c>
      <c r="U2583" s="1">
        <v>0</v>
      </c>
      <c r="V2583" s="1">
        <v>2</v>
      </c>
      <c r="W2583" s="1">
        <v>0</v>
      </c>
      <c r="X2583" s="1">
        <v>0</v>
      </c>
      <c r="Y2583" s="1">
        <v>0</v>
      </c>
      <c r="Z2583" s="1">
        <v>0</v>
      </c>
      <c r="AA2583" s="1">
        <v>0</v>
      </c>
      <c r="AB2583" s="1">
        <v>0</v>
      </c>
      <c r="AC2583" s="1" t="s">
        <v>41</v>
      </c>
      <c r="AD2583" s="1" t="s">
        <v>42</v>
      </c>
      <c r="AE2583" s="1" t="s">
        <v>40</v>
      </c>
      <c r="AF2583" s="3">
        <v>4762229.0838000001</v>
      </c>
      <c r="AG2583" s="3">
        <v>2649775.3487</v>
      </c>
      <c r="AH2583" s="3">
        <v>-75.169072999999997</v>
      </c>
      <c r="AI2583" s="3">
        <v>9.8731770000000001</v>
      </c>
    </row>
    <row r="2584" spans="1:35" ht="15.75" hidden="1" customHeight="1" x14ac:dyDescent="0.25">
      <c r="A2584" s="1" t="s">
        <v>144</v>
      </c>
      <c r="B2584" s="1" t="s">
        <v>152</v>
      </c>
      <c r="C2584" s="1" t="s">
        <v>153</v>
      </c>
      <c r="D2584" s="1">
        <v>49</v>
      </c>
      <c r="E2584" s="1">
        <v>221</v>
      </c>
      <c r="F2584" s="1" t="s">
        <v>106</v>
      </c>
      <c r="G2584" s="2">
        <v>45817</v>
      </c>
      <c r="H2584" s="4" t="s">
        <v>83</v>
      </c>
      <c r="I2584" s="1" t="s">
        <v>37</v>
      </c>
      <c r="J2584" s="1" t="s">
        <v>148</v>
      </c>
      <c r="K2584" s="1">
        <v>6</v>
      </c>
      <c r="L2584" s="1">
        <v>34</v>
      </c>
      <c r="M2584" s="1" t="s">
        <v>39</v>
      </c>
      <c r="N2584" s="1"/>
      <c r="O2584" s="1">
        <v>53.5</v>
      </c>
      <c r="P2584" s="35">
        <f t="shared" si="121"/>
        <v>0.53500000000000003</v>
      </c>
      <c r="Q2584" s="1">
        <f t="shared" si="120"/>
        <v>0.17029578910832802</v>
      </c>
      <c r="R2584" s="1">
        <v>9.1999999999999993</v>
      </c>
      <c r="S2584" s="1">
        <v>7</v>
      </c>
      <c r="T2584" s="1">
        <f t="shared" si="122"/>
        <v>2.2777061793238875E-2</v>
      </c>
      <c r="U2584" s="1">
        <v>0</v>
      </c>
      <c r="V2584" s="1">
        <v>3</v>
      </c>
      <c r="W2584" s="1">
        <v>0</v>
      </c>
      <c r="X2584" s="1">
        <v>0</v>
      </c>
      <c r="Y2584" s="1">
        <v>0</v>
      </c>
      <c r="Z2584" s="1">
        <v>0</v>
      </c>
      <c r="AA2584" s="1">
        <v>0</v>
      </c>
      <c r="AB2584" s="1">
        <v>0</v>
      </c>
      <c r="AC2584" s="1" t="s">
        <v>41</v>
      </c>
      <c r="AD2584" s="1" t="s">
        <v>42</v>
      </c>
      <c r="AE2584" s="1" t="s">
        <v>40</v>
      </c>
      <c r="AF2584" s="3">
        <v>4762227.6580999997</v>
      </c>
      <c r="AG2584" s="3">
        <v>2649775.358</v>
      </c>
      <c r="AH2584" s="3">
        <v>-75.169085999999993</v>
      </c>
      <c r="AI2584" s="3">
        <v>9.8731770010000002</v>
      </c>
    </row>
    <row r="2585" spans="1:35" ht="15.75" hidden="1" customHeight="1" x14ac:dyDescent="0.25">
      <c r="A2585" s="1" t="s">
        <v>144</v>
      </c>
      <c r="B2585" s="1" t="s">
        <v>152</v>
      </c>
      <c r="C2585" s="1" t="s">
        <v>153</v>
      </c>
      <c r="D2585" s="1">
        <v>49</v>
      </c>
      <c r="E2585" s="1">
        <v>222</v>
      </c>
      <c r="F2585" s="1" t="s">
        <v>106</v>
      </c>
      <c r="G2585" s="2">
        <v>45817</v>
      </c>
      <c r="H2585" s="4" t="s">
        <v>83</v>
      </c>
      <c r="I2585" s="1" t="s">
        <v>37</v>
      </c>
      <c r="J2585" s="1" t="s">
        <v>148</v>
      </c>
      <c r="K2585" s="1">
        <v>6</v>
      </c>
      <c r="L2585" s="1">
        <v>35</v>
      </c>
      <c r="M2585" s="1" t="s">
        <v>39</v>
      </c>
      <c r="N2585" s="1"/>
      <c r="O2585" s="1">
        <v>57.5</v>
      </c>
      <c r="P2585" s="35">
        <f t="shared" si="121"/>
        <v>0.57499999999999996</v>
      </c>
      <c r="Q2585" s="1">
        <f t="shared" si="120"/>
        <v>0.18302818455567962</v>
      </c>
      <c r="R2585" s="1">
        <v>10.6</v>
      </c>
      <c r="S2585" s="1">
        <v>8.1999999999999993</v>
      </c>
      <c r="T2585" s="1">
        <f t="shared" si="122"/>
        <v>2.6310301529878944E-2</v>
      </c>
      <c r="U2585" s="1">
        <v>0</v>
      </c>
      <c r="V2585" s="1">
        <v>5</v>
      </c>
      <c r="W2585" s="1">
        <v>3</v>
      </c>
      <c r="X2585" s="1">
        <v>3</v>
      </c>
      <c r="Y2585" s="1">
        <v>0</v>
      </c>
      <c r="Z2585" s="1">
        <v>0</v>
      </c>
      <c r="AA2585" s="1">
        <v>0</v>
      </c>
      <c r="AB2585" s="1">
        <v>1</v>
      </c>
      <c r="AC2585" s="1" t="s">
        <v>41</v>
      </c>
      <c r="AD2585" s="1" t="s">
        <v>42</v>
      </c>
      <c r="AE2585" s="1" t="s">
        <v>40</v>
      </c>
      <c r="AF2585" s="3">
        <v>4762231.4937000005</v>
      </c>
      <c r="AG2585" s="3">
        <v>2649774.8906999999</v>
      </c>
      <c r="AH2585" s="3">
        <v>-75.169050999999996</v>
      </c>
      <c r="AI2585" s="3">
        <v>9.8731730009999996</v>
      </c>
    </row>
    <row r="2586" spans="1:35" ht="15.75" hidden="1" customHeight="1" x14ac:dyDescent="0.25">
      <c r="A2586" s="1" t="s">
        <v>144</v>
      </c>
      <c r="B2586" s="1" t="s">
        <v>152</v>
      </c>
      <c r="C2586" s="1" t="s">
        <v>153</v>
      </c>
      <c r="D2586" s="1">
        <v>49</v>
      </c>
      <c r="E2586" s="1">
        <v>223</v>
      </c>
      <c r="F2586" s="1" t="s">
        <v>106</v>
      </c>
      <c r="G2586" s="2">
        <v>45817</v>
      </c>
      <c r="H2586" s="4" t="s">
        <v>83</v>
      </c>
      <c r="I2586" s="1" t="s">
        <v>37</v>
      </c>
      <c r="J2586" s="1" t="s">
        <v>148</v>
      </c>
      <c r="K2586" s="1">
        <v>6</v>
      </c>
      <c r="L2586" s="1">
        <v>36</v>
      </c>
      <c r="M2586" s="1" t="s">
        <v>39</v>
      </c>
      <c r="N2586" s="1"/>
      <c r="O2586" s="1">
        <v>56</v>
      </c>
      <c r="P2586" s="35">
        <f t="shared" si="121"/>
        <v>0.56000000000000005</v>
      </c>
      <c r="Q2586" s="1">
        <f t="shared" si="120"/>
        <v>0.17825353626292281</v>
      </c>
      <c r="R2586" s="1">
        <v>9</v>
      </c>
      <c r="S2586" s="1">
        <v>6.6</v>
      </c>
      <c r="T2586" s="1">
        <f t="shared" si="122"/>
        <v>2.4955495076809196E-2</v>
      </c>
      <c r="U2586" s="1">
        <v>0</v>
      </c>
      <c r="V2586" s="1">
        <v>4</v>
      </c>
      <c r="W2586" s="1">
        <v>0</v>
      </c>
      <c r="X2586" s="1">
        <v>0</v>
      </c>
      <c r="Y2586" s="1">
        <v>0</v>
      </c>
      <c r="Z2586" s="1">
        <v>0</v>
      </c>
      <c r="AA2586" s="1">
        <v>0</v>
      </c>
      <c r="AB2586" s="1">
        <v>0</v>
      </c>
      <c r="AC2586" s="1" t="s">
        <v>41</v>
      </c>
      <c r="AD2586" s="1" t="s">
        <v>42</v>
      </c>
      <c r="AE2586" s="1" t="s">
        <v>40</v>
      </c>
      <c r="AF2586" s="3">
        <v>4762229.6286000004</v>
      </c>
      <c r="AG2586" s="3">
        <v>2649774.7922</v>
      </c>
      <c r="AH2586" s="3">
        <v>-75.169067999999996</v>
      </c>
      <c r="AI2586" s="3">
        <v>9.8731720010000004</v>
      </c>
    </row>
    <row r="2587" spans="1:35" ht="15.75" hidden="1" customHeight="1" x14ac:dyDescent="0.25">
      <c r="A2587" s="1" t="s">
        <v>144</v>
      </c>
      <c r="B2587" s="1" t="s">
        <v>152</v>
      </c>
      <c r="C2587" s="1" t="s">
        <v>153</v>
      </c>
      <c r="D2587" s="1">
        <v>49</v>
      </c>
      <c r="E2587" s="1">
        <v>224</v>
      </c>
      <c r="F2587" s="1" t="s">
        <v>106</v>
      </c>
      <c r="G2587" s="2">
        <v>45817</v>
      </c>
      <c r="H2587" s="4" t="s">
        <v>83</v>
      </c>
      <c r="I2587" s="1" t="s">
        <v>37</v>
      </c>
      <c r="J2587" s="1" t="s">
        <v>148</v>
      </c>
      <c r="K2587" s="1">
        <v>6</v>
      </c>
      <c r="L2587" s="1">
        <v>37</v>
      </c>
      <c r="M2587" s="1" t="s">
        <v>39</v>
      </c>
      <c r="N2587" s="1"/>
      <c r="O2587" s="1">
        <v>49</v>
      </c>
      <c r="P2587" s="35">
        <f t="shared" si="121"/>
        <v>0.49</v>
      </c>
      <c r="Q2587" s="1">
        <f t="shared" si="120"/>
        <v>0.15597184423005744</v>
      </c>
      <c r="R2587" s="1">
        <v>9</v>
      </c>
      <c r="S2587" s="1">
        <v>6.7</v>
      </c>
      <c r="T2587" s="1">
        <f t="shared" si="122"/>
        <v>1.9106550918182037E-2</v>
      </c>
      <c r="U2587" s="1">
        <v>1</v>
      </c>
      <c r="V2587" s="1">
        <v>4</v>
      </c>
      <c r="W2587" s="1">
        <v>0</v>
      </c>
      <c r="X2587" s="1">
        <v>0</v>
      </c>
      <c r="Y2587" s="1">
        <v>0</v>
      </c>
      <c r="Z2587" s="1">
        <v>0</v>
      </c>
      <c r="AA2587" s="1">
        <v>0</v>
      </c>
      <c r="AB2587" s="1">
        <v>0</v>
      </c>
      <c r="AC2587" s="1" t="s">
        <v>41</v>
      </c>
      <c r="AD2587" s="1" t="s">
        <v>42</v>
      </c>
      <c r="AE2587" s="1" t="s">
        <v>40</v>
      </c>
      <c r="AF2587" s="3">
        <v>4762232.1244000001</v>
      </c>
      <c r="AG2587" s="3">
        <v>2649770.6838000002</v>
      </c>
      <c r="AH2587" s="3">
        <v>-75.169044999999997</v>
      </c>
      <c r="AI2587" s="3">
        <v>9.8731349999999996</v>
      </c>
    </row>
    <row r="2588" spans="1:35" ht="15.75" hidden="1" customHeight="1" x14ac:dyDescent="0.25">
      <c r="A2588" s="1" t="s">
        <v>144</v>
      </c>
      <c r="B2588" s="1" t="s">
        <v>152</v>
      </c>
      <c r="C2588" s="1" t="s">
        <v>153</v>
      </c>
      <c r="D2588" s="1">
        <v>49</v>
      </c>
      <c r="E2588" s="1">
        <v>225</v>
      </c>
      <c r="F2588" s="1" t="s">
        <v>106</v>
      </c>
      <c r="G2588" s="2">
        <v>45817</v>
      </c>
      <c r="H2588" s="4" t="s">
        <v>83</v>
      </c>
      <c r="I2588" s="1" t="s">
        <v>37</v>
      </c>
      <c r="J2588" s="1" t="s">
        <v>148</v>
      </c>
      <c r="K2588" s="1">
        <v>6</v>
      </c>
      <c r="L2588" s="1">
        <v>38</v>
      </c>
      <c r="M2588" s="1" t="s">
        <v>39</v>
      </c>
      <c r="N2588" s="1"/>
      <c r="O2588" s="1">
        <v>70</v>
      </c>
      <c r="P2588" s="35">
        <f t="shared" si="121"/>
        <v>0.7</v>
      </c>
      <c r="Q2588" s="1">
        <f t="shared" si="120"/>
        <v>0.22281692032865347</v>
      </c>
      <c r="R2588" s="1">
        <v>11.2</v>
      </c>
      <c r="S2588" s="1">
        <v>8.8000000000000007</v>
      </c>
      <c r="T2588" s="1">
        <f t="shared" si="122"/>
        <v>3.8992961057514354E-2</v>
      </c>
      <c r="U2588" s="1">
        <v>3</v>
      </c>
      <c r="V2588" s="1">
        <v>5</v>
      </c>
      <c r="W2588" s="1">
        <v>1</v>
      </c>
      <c r="X2588" s="1">
        <v>0</v>
      </c>
      <c r="Y2588" s="1">
        <v>0</v>
      </c>
      <c r="Z2588" s="1">
        <v>0</v>
      </c>
      <c r="AA2588" s="1">
        <v>0</v>
      </c>
      <c r="AB2588" s="1">
        <v>3</v>
      </c>
      <c r="AC2588" s="1" t="s">
        <v>41</v>
      </c>
      <c r="AD2588" s="1" t="s">
        <v>42</v>
      </c>
      <c r="AE2588" s="1" t="s">
        <v>40</v>
      </c>
      <c r="AF2588" s="3">
        <v>4762231.1595999999</v>
      </c>
      <c r="AG2588" s="3">
        <v>2649774.1186000002</v>
      </c>
      <c r="AH2588" s="3">
        <v>-75.169054000000003</v>
      </c>
      <c r="AI2588" s="3">
        <v>9.8731659999999994</v>
      </c>
    </row>
    <row r="2589" spans="1:35" ht="15.75" hidden="1" customHeight="1" x14ac:dyDescent="0.25">
      <c r="A2589" s="1" t="s">
        <v>144</v>
      </c>
      <c r="B2589" s="1" t="s">
        <v>152</v>
      </c>
      <c r="C2589" s="1" t="s">
        <v>153</v>
      </c>
      <c r="D2589" s="1">
        <v>49</v>
      </c>
      <c r="E2589" s="1">
        <v>226</v>
      </c>
      <c r="F2589" s="1" t="s">
        <v>106</v>
      </c>
      <c r="G2589" s="2">
        <v>45817</v>
      </c>
      <c r="H2589" s="4" t="s">
        <v>83</v>
      </c>
      <c r="I2589" s="1" t="s">
        <v>37</v>
      </c>
      <c r="J2589" s="1" t="s">
        <v>148</v>
      </c>
      <c r="K2589" s="1">
        <v>6</v>
      </c>
      <c r="L2589" s="1">
        <v>39</v>
      </c>
      <c r="M2589" s="1" t="s">
        <v>39</v>
      </c>
      <c r="N2589" s="1"/>
      <c r="O2589" s="1">
        <v>57.8</v>
      </c>
      <c r="P2589" s="35">
        <f t="shared" si="121"/>
        <v>0.57799999999999996</v>
      </c>
      <c r="Q2589" s="1">
        <f t="shared" si="120"/>
        <v>0.183983114214231</v>
      </c>
      <c r="R2589" s="1">
        <v>10.5</v>
      </c>
      <c r="S2589" s="1">
        <v>8.1999999999999993</v>
      </c>
      <c r="T2589" s="1">
        <f t="shared" si="122"/>
        <v>2.6585560003956378E-2</v>
      </c>
      <c r="U2589" s="1">
        <v>2</v>
      </c>
      <c r="V2589" s="1">
        <v>5</v>
      </c>
      <c r="W2589" s="1">
        <v>4</v>
      </c>
      <c r="X2589" s="1">
        <v>3</v>
      </c>
      <c r="Y2589" s="1">
        <v>0</v>
      </c>
      <c r="Z2589" s="1">
        <v>0</v>
      </c>
      <c r="AA2589" s="1">
        <v>0</v>
      </c>
      <c r="AB2589" s="1">
        <v>0</v>
      </c>
      <c r="AC2589" s="1" t="s">
        <v>41</v>
      </c>
      <c r="AD2589" s="1" t="s">
        <v>42</v>
      </c>
      <c r="AE2589" s="1" t="s">
        <v>40</v>
      </c>
      <c r="AF2589" s="3">
        <v>4762229.2615</v>
      </c>
      <c r="AG2589" s="3">
        <v>2649768.9328999999</v>
      </c>
      <c r="AH2589" s="3">
        <v>-75.169071000000002</v>
      </c>
      <c r="AI2589" s="3">
        <v>9.8731190009999992</v>
      </c>
    </row>
    <row r="2590" spans="1:35" ht="15.75" hidden="1" customHeight="1" x14ac:dyDescent="0.25">
      <c r="A2590" s="1" t="s">
        <v>144</v>
      </c>
      <c r="B2590" s="1" t="s">
        <v>152</v>
      </c>
      <c r="C2590" s="1" t="s">
        <v>153</v>
      </c>
      <c r="D2590" s="1">
        <v>49</v>
      </c>
      <c r="E2590" s="1">
        <v>227</v>
      </c>
      <c r="F2590" s="1" t="s">
        <v>106</v>
      </c>
      <c r="G2590" s="2">
        <v>45817</v>
      </c>
      <c r="H2590" s="4" t="s">
        <v>83</v>
      </c>
      <c r="I2590" s="1" t="s">
        <v>37</v>
      </c>
      <c r="J2590" s="1" t="s">
        <v>148</v>
      </c>
      <c r="K2590" s="1">
        <v>6</v>
      </c>
      <c r="L2590" s="1">
        <v>40</v>
      </c>
      <c r="M2590" s="1" t="s">
        <v>39</v>
      </c>
      <c r="N2590" s="1"/>
      <c r="O2590" s="1">
        <v>44.9</v>
      </c>
      <c r="P2590" s="35">
        <f t="shared" si="121"/>
        <v>0.44900000000000001</v>
      </c>
      <c r="Q2590" s="1">
        <f t="shared" si="120"/>
        <v>0.14292113889652203</v>
      </c>
      <c r="R2590" s="1">
        <v>6.8</v>
      </c>
      <c r="S2590" s="1">
        <v>5.4</v>
      </c>
      <c r="T2590" s="1">
        <f t="shared" si="122"/>
        <v>1.6042897841134596E-2</v>
      </c>
      <c r="U2590" s="1">
        <v>0</v>
      </c>
      <c r="V2590" s="1">
        <v>3</v>
      </c>
      <c r="W2590" s="1">
        <v>0</v>
      </c>
      <c r="X2590" s="1">
        <v>0</v>
      </c>
      <c r="Y2590" s="1">
        <v>0</v>
      </c>
      <c r="Z2590" s="1">
        <v>0</v>
      </c>
      <c r="AA2590" s="1">
        <v>0</v>
      </c>
      <c r="AB2590" s="1">
        <v>0</v>
      </c>
      <c r="AC2590" s="1" t="s">
        <v>41</v>
      </c>
      <c r="AD2590" s="1" t="s">
        <v>42</v>
      </c>
      <c r="AE2590" s="1" t="s">
        <v>40</v>
      </c>
      <c r="AF2590" s="3">
        <v>4762231.8870999999</v>
      </c>
      <c r="AG2590" s="3">
        <v>2649767.9204000002</v>
      </c>
      <c r="AH2590" s="3">
        <v>-75.169047000000006</v>
      </c>
      <c r="AI2590" s="3">
        <v>9.8731100000000005</v>
      </c>
    </row>
    <row r="2591" spans="1:35" ht="15.75" hidden="1" customHeight="1" x14ac:dyDescent="0.25">
      <c r="A2591" s="1" t="s">
        <v>144</v>
      </c>
      <c r="B2591" s="1" t="s">
        <v>152</v>
      </c>
      <c r="C2591" s="1" t="s">
        <v>153</v>
      </c>
      <c r="D2591" s="1">
        <v>49</v>
      </c>
      <c r="E2591" s="1">
        <v>228</v>
      </c>
      <c r="F2591" s="1" t="s">
        <v>106</v>
      </c>
      <c r="G2591" s="2">
        <v>45817</v>
      </c>
      <c r="H2591" s="4" t="s">
        <v>83</v>
      </c>
      <c r="I2591" s="1" t="s">
        <v>37</v>
      </c>
      <c r="J2591" s="1" t="s">
        <v>148</v>
      </c>
      <c r="K2591" s="1">
        <v>6</v>
      </c>
      <c r="L2591" s="1">
        <v>41</v>
      </c>
      <c r="M2591" s="1" t="s">
        <v>39</v>
      </c>
      <c r="N2591" s="1"/>
      <c r="O2591" s="1">
        <v>53.1</v>
      </c>
      <c r="P2591" s="35">
        <f t="shared" si="121"/>
        <v>0.53100000000000003</v>
      </c>
      <c r="Q2591" s="1">
        <f t="shared" si="120"/>
        <v>0.16902254956359286</v>
      </c>
      <c r="R2591" s="1">
        <v>8.8000000000000007</v>
      </c>
      <c r="S2591" s="1">
        <v>6.5</v>
      </c>
      <c r="T2591" s="1">
        <f t="shared" si="122"/>
        <v>2.2437743454566953E-2</v>
      </c>
      <c r="U2591" s="1">
        <v>1</v>
      </c>
      <c r="V2591" s="1">
        <v>4</v>
      </c>
      <c r="W2591" s="1">
        <v>1</v>
      </c>
      <c r="X2591" s="1">
        <v>0</v>
      </c>
      <c r="Y2591" s="1">
        <v>0</v>
      </c>
      <c r="Z2591" s="1">
        <v>0</v>
      </c>
      <c r="AA2591" s="1">
        <v>0</v>
      </c>
      <c r="AB2591" s="1">
        <v>0</v>
      </c>
      <c r="AC2591" s="1" t="s">
        <v>41</v>
      </c>
      <c r="AD2591" s="1" t="s">
        <v>42</v>
      </c>
      <c r="AE2591" s="1" t="s">
        <v>40</v>
      </c>
      <c r="AF2591" s="3">
        <v>4762232.6425999999</v>
      </c>
      <c r="AG2591" s="3">
        <v>2649766.0353000001</v>
      </c>
      <c r="AH2591" s="3">
        <v>-75.169039999999995</v>
      </c>
      <c r="AI2591" s="3">
        <v>9.8730930000000008</v>
      </c>
    </row>
    <row r="2592" spans="1:35" ht="15.75" hidden="1" customHeight="1" x14ac:dyDescent="0.25">
      <c r="A2592" s="1" t="s">
        <v>144</v>
      </c>
      <c r="B2592" s="1" t="s">
        <v>152</v>
      </c>
      <c r="C2592" s="1" t="s">
        <v>153</v>
      </c>
      <c r="D2592" s="1">
        <v>49</v>
      </c>
      <c r="E2592" s="1">
        <v>229</v>
      </c>
      <c r="F2592" s="1" t="s">
        <v>106</v>
      </c>
      <c r="G2592" s="2">
        <v>45817</v>
      </c>
      <c r="H2592" s="4" t="s">
        <v>83</v>
      </c>
      <c r="I2592" s="1" t="s">
        <v>37</v>
      </c>
      <c r="J2592" s="1" t="s">
        <v>148</v>
      </c>
      <c r="K2592" s="1">
        <v>6</v>
      </c>
      <c r="L2592" s="1">
        <v>42</v>
      </c>
      <c r="M2592" s="1" t="s">
        <v>39</v>
      </c>
      <c r="N2592" s="1"/>
      <c r="O2592" s="1">
        <v>56.2</v>
      </c>
      <c r="P2592" s="35">
        <f t="shared" si="121"/>
        <v>0.56200000000000006</v>
      </c>
      <c r="Q2592" s="1">
        <f t="shared" si="120"/>
        <v>0.17889015603529038</v>
      </c>
      <c r="R2592" s="1">
        <v>10.6</v>
      </c>
      <c r="S2592" s="1">
        <v>8</v>
      </c>
      <c r="T2592" s="1">
        <f t="shared" si="122"/>
        <v>2.51340669229583E-2</v>
      </c>
      <c r="U2592" s="1">
        <v>1</v>
      </c>
      <c r="V2592" s="1">
        <v>4</v>
      </c>
      <c r="W2592" s="1">
        <v>5</v>
      </c>
      <c r="X2592" s="1">
        <v>0</v>
      </c>
      <c r="Y2592" s="1">
        <v>0</v>
      </c>
      <c r="Z2592" s="1">
        <v>0</v>
      </c>
      <c r="AA2592" s="1">
        <v>0</v>
      </c>
      <c r="AB2592" s="1">
        <v>0</v>
      </c>
      <c r="AC2592" s="1" t="s">
        <v>41</v>
      </c>
      <c r="AD2592" s="1" t="s">
        <v>42</v>
      </c>
      <c r="AE2592" s="1" t="s">
        <v>40</v>
      </c>
      <c r="AF2592" s="3">
        <v>4762235.1034000004</v>
      </c>
      <c r="AG2592" s="3">
        <v>2649773.4293999998</v>
      </c>
      <c r="AH2592" s="3">
        <v>-75.169017999999994</v>
      </c>
      <c r="AI2592" s="3">
        <v>9.8731600000000004</v>
      </c>
    </row>
    <row r="2593" spans="1:35" ht="15.75" hidden="1" customHeight="1" x14ac:dyDescent="0.25">
      <c r="A2593" s="1" t="s">
        <v>144</v>
      </c>
      <c r="B2593" s="1" t="s">
        <v>152</v>
      </c>
      <c r="C2593" s="1" t="s">
        <v>153</v>
      </c>
      <c r="D2593" s="1">
        <v>49</v>
      </c>
      <c r="E2593" s="1">
        <v>230</v>
      </c>
      <c r="F2593" s="1" t="s">
        <v>106</v>
      </c>
      <c r="G2593" s="2">
        <v>45817</v>
      </c>
      <c r="H2593" s="4" t="s">
        <v>83</v>
      </c>
      <c r="I2593" s="1" t="s">
        <v>37</v>
      </c>
      <c r="J2593" s="1" t="s">
        <v>148</v>
      </c>
      <c r="K2593" s="1">
        <v>6</v>
      </c>
      <c r="L2593" s="1">
        <v>43</v>
      </c>
      <c r="M2593" s="1" t="s">
        <v>39</v>
      </c>
      <c r="N2593" s="1"/>
      <c r="O2593" s="1">
        <v>64</v>
      </c>
      <c r="P2593" s="35">
        <f t="shared" si="121"/>
        <v>0.64</v>
      </c>
      <c r="Q2593" s="1">
        <f t="shared" si="120"/>
        <v>0.20371832715762606</v>
      </c>
      <c r="R2593" s="1">
        <v>10.9</v>
      </c>
      <c r="S2593" s="1">
        <v>8.5</v>
      </c>
      <c r="T2593" s="1">
        <f t="shared" si="122"/>
        <v>3.2594932345220172E-2</v>
      </c>
      <c r="U2593" s="1">
        <v>10</v>
      </c>
      <c r="V2593" s="1">
        <v>22</v>
      </c>
      <c r="W2593" s="1">
        <v>3</v>
      </c>
      <c r="X2593" s="1">
        <v>0</v>
      </c>
      <c r="Y2593" s="1">
        <v>1</v>
      </c>
      <c r="Z2593" s="1">
        <v>0</v>
      </c>
      <c r="AA2593" s="1">
        <v>0</v>
      </c>
      <c r="AB2593" s="1">
        <v>0</v>
      </c>
      <c r="AC2593" s="1" t="s">
        <v>41</v>
      </c>
      <c r="AD2593" s="1" t="s">
        <v>42</v>
      </c>
      <c r="AE2593" s="1" t="s">
        <v>40</v>
      </c>
      <c r="AF2593" s="3">
        <v>4762234.3328</v>
      </c>
      <c r="AG2593" s="3">
        <v>2649772.9920999999</v>
      </c>
      <c r="AH2593" s="3">
        <v>-75.169025000000005</v>
      </c>
      <c r="AI2593" s="3">
        <v>9.8731560009999999</v>
      </c>
    </row>
    <row r="2594" spans="1:35" ht="15.75" hidden="1" customHeight="1" x14ac:dyDescent="0.25">
      <c r="A2594" s="1" t="s">
        <v>144</v>
      </c>
      <c r="B2594" s="1" t="s">
        <v>152</v>
      </c>
      <c r="C2594" s="1" t="s">
        <v>153</v>
      </c>
      <c r="D2594" s="1">
        <v>49</v>
      </c>
      <c r="E2594" s="1">
        <v>231</v>
      </c>
      <c r="F2594" s="1" t="s">
        <v>106</v>
      </c>
      <c r="G2594" s="2">
        <v>45817</v>
      </c>
      <c r="H2594" s="4" t="s">
        <v>83</v>
      </c>
      <c r="I2594" s="1" t="s">
        <v>37</v>
      </c>
      <c r="J2594" s="1" t="s">
        <v>148</v>
      </c>
      <c r="K2594" s="1">
        <v>6</v>
      </c>
      <c r="L2594" s="1">
        <v>44</v>
      </c>
      <c r="M2594" s="1" t="s">
        <v>39</v>
      </c>
      <c r="N2594" s="1"/>
      <c r="O2594" s="1">
        <v>58.5</v>
      </c>
      <c r="P2594" s="35">
        <f t="shared" si="121"/>
        <v>0.58499999999999996</v>
      </c>
      <c r="Q2594" s="1">
        <f t="shared" si="120"/>
        <v>0.18621128341751753</v>
      </c>
      <c r="R2594" s="1">
        <v>10.5</v>
      </c>
      <c r="S2594" s="1">
        <v>8.5</v>
      </c>
      <c r="T2594" s="1">
        <f t="shared" si="122"/>
        <v>2.7233400199811936E-2</v>
      </c>
      <c r="U2594" s="1">
        <v>1</v>
      </c>
      <c r="V2594" s="1">
        <v>4</v>
      </c>
      <c r="W2594" s="1">
        <v>1</v>
      </c>
      <c r="X2594" s="1">
        <v>0</v>
      </c>
      <c r="Y2594" s="1">
        <v>0</v>
      </c>
      <c r="Z2594" s="1">
        <v>0</v>
      </c>
      <c r="AA2594" s="1">
        <v>0</v>
      </c>
      <c r="AB2594" s="1">
        <v>2</v>
      </c>
      <c r="AC2594" s="1" t="s">
        <v>41</v>
      </c>
      <c r="AD2594" s="1" t="s">
        <v>42</v>
      </c>
      <c r="AE2594" s="1" t="s">
        <v>40</v>
      </c>
      <c r="AF2594" s="3">
        <v>4762233.7493000003</v>
      </c>
      <c r="AG2594" s="3">
        <v>2649767.5765</v>
      </c>
      <c r="AH2594" s="3">
        <v>-75.169030000000006</v>
      </c>
      <c r="AI2594" s="3">
        <v>9.8731069999999992</v>
      </c>
    </row>
    <row r="2595" spans="1:35" ht="15.75" hidden="1" customHeight="1" x14ac:dyDescent="0.25">
      <c r="A2595" s="1" t="s">
        <v>144</v>
      </c>
      <c r="B2595" s="1" t="s">
        <v>152</v>
      </c>
      <c r="C2595" s="1" t="s">
        <v>153</v>
      </c>
      <c r="D2595" s="1">
        <v>49</v>
      </c>
      <c r="E2595" s="1">
        <v>232</v>
      </c>
      <c r="F2595" s="1" t="s">
        <v>106</v>
      </c>
      <c r="G2595" s="2">
        <v>45817</v>
      </c>
      <c r="H2595" s="4" t="s">
        <v>83</v>
      </c>
      <c r="I2595" s="1" t="s">
        <v>37</v>
      </c>
      <c r="J2595" s="1" t="s">
        <v>148</v>
      </c>
      <c r="K2595" s="1">
        <v>6</v>
      </c>
      <c r="L2595" s="1">
        <v>45</v>
      </c>
      <c r="M2595" s="1" t="s">
        <v>39</v>
      </c>
      <c r="N2595" s="1"/>
      <c r="O2595" s="1">
        <v>52.5</v>
      </c>
      <c r="P2595" s="35">
        <f t="shared" si="121"/>
        <v>0.52500000000000002</v>
      </c>
      <c r="Q2595" s="1">
        <f t="shared" si="120"/>
        <v>0.16711269024649011</v>
      </c>
      <c r="R2595" s="1">
        <v>9.5</v>
      </c>
      <c r="S2595" s="1">
        <v>7.2</v>
      </c>
      <c r="T2595" s="1">
        <f t="shared" si="122"/>
        <v>2.1933540594851829E-2</v>
      </c>
      <c r="U2595" s="1">
        <v>1</v>
      </c>
      <c r="V2595" s="1">
        <v>4</v>
      </c>
      <c r="W2595" s="1">
        <v>0</v>
      </c>
      <c r="X2595" s="1">
        <v>0</v>
      </c>
      <c r="Y2595" s="1">
        <v>0</v>
      </c>
      <c r="Z2595" s="1">
        <v>0</v>
      </c>
      <c r="AA2595" s="1">
        <v>0</v>
      </c>
      <c r="AB2595" s="1">
        <v>0</v>
      </c>
      <c r="AC2595" s="1" t="s">
        <v>41</v>
      </c>
      <c r="AD2595" s="1" t="s">
        <v>42</v>
      </c>
      <c r="AE2595" s="1" t="s">
        <v>40</v>
      </c>
      <c r="AF2595" s="3">
        <v>4762238.6843999997</v>
      </c>
      <c r="AG2595" s="3">
        <v>2649767.5444999998</v>
      </c>
      <c r="AH2595" s="3">
        <v>-75.168985000000006</v>
      </c>
      <c r="AI2595" s="3">
        <v>9.8731069999999992</v>
      </c>
    </row>
    <row r="2596" spans="1:35" ht="15.75" hidden="1" customHeight="1" x14ac:dyDescent="0.25">
      <c r="A2596" s="1" t="s">
        <v>144</v>
      </c>
      <c r="B2596" s="1" t="s">
        <v>152</v>
      </c>
      <c r="C2596" s="1" t="s">
        <v>153</v>
      </c>
      <c r="D2596" s="1">
        <v>49</v>
      </c>
      <c r="E2596" s="1" t="s">
        <v>40</v>
      </c>
      <c r="F2596" s="1" t="s">
        <v>106</v>
      </c>
      <c r="G2596" s="2">
        <v>45817</v>
      </c>
      <c r="H2596" s="4" t="s">
        <v>83</v>
      </c>
      <c r="I2596" s="1" t="s">
        <v>37</v>
      </c>
      <c r="J2596" s="1" t="s">
        <v>148</v>
      </c>
      <c r="K2596" s="1">
        <v>6</v>
      </c>
      <c r="L2596" s="1">
        <v>46</v>
      </c>
      <c r="M2596" s="1" t="s">
        <v>47</v>
      </c>
      <c r="N2596" s="1">
        <v>45</v>
      </c>
      <c r="O2596" s="1"/>
      <c r="P2596" s="35">
        <f t="shared" si="121"/>
        <v>0</v>
      </c>
      <c r="Q2596" s="1">
        <f t="shared" si="120"/>
        <v>0</v>
      </c>
      <c r="R2596" s="1">
        <v>0.15</v>
      </c>
      <c r="S2596" s="1"/>
      <c r="T2596" s="1">
        <f t="shared" si="122"/>
        <v>0</v>
      </c>
      <c r="U2596" s="1"/>
      <c r="V2596" s="1"/>
      <c r="W2596" s="1"/>
      <c r="X2596" s="1"/>
      <c r="Y2596" s="1"/>
      <c r="Z2596" s="1"/>
      <c r="AA2596" s="1"/>
      <c r="AB2596" s="1"/>
      <c r="AC2596" s="1" t="s">
        <v>41</v>
      </c>
      <c r="AD2596" s="1" t="s">
        <v>42</v>
      </c>
      <c r="AE2596" s="1" t="s">
        <v>40</v>
      </c>
    </row>
    <row r="2597" spans="1:35" ht="15.75" hidden="1" customHeight="1" x14ac:dyDescent="0.25">
      <c r="A2597" s="1" t="s">
        <v>144</v>
      </c>
      <c r="B2597" s="1" t="s">
        <v>152</v>
      </c>
      <c r="C2597" s="1" t="s">
        <v>153</v>
      </c>
      <c r="D2597" s="1">
        <v>49</v>
      </c>
      <c r="E2597" s="1">
        <v>233</v>
      </c>
      <c r="F2597" s="1" t="s">
        <v>106</v>
      </c>
      <c r="G2597" s="2">
        <v>45817</v>
      </c>
      <c r="H2597" s="4" t="s">
        <v>83</v>
      </c>
      <c r="I2597" s="1" t="s">
        <v>37</v>
      </c>
      <c r="J2597" s="1" t="s">
        <v>148</v>
      </c>
      <c r="K2597" s="1">
        <v>7</v>
      </c>
      <c r="L2597" s="1">
        <v>47</v>
      </c>
      <c r="M2597" s="1" t="s">
        <v>39</v>
      </c>
      <c r="N2597" s="1"/>
      <c r="O2597" s="1">
        <v>56</v>
      </c>
      <c r="P2597" s="35">
        <f t="shared" si="121"/>
        <v>0.56000000000000005</v>
      </c>
      <c r="Q2597" s="1">
        <f t="shared" si="120"/>
        <v>0.17825353626292281</v>
      </c>
      <c r="R2597" s="1">
        <v>8.5</v>
      </c>
      <c r="S2597" s="1">
        <v>6.2</v>
      </c>
      <c r="T2597" s="1">
        <f t="shared" si="122"/>
        <v>2.4955495076809196E-2</v>
      </c>
      <c r="U2597" s="1">
        <v>1</v>
      </c>
      <c r="V2597" s="1">
        <v>4</v>
      </c>
      <c r="W2597" s="1">
        <v>0</v>
      </c>
      <c r="X2597" s="1">
        <v>0</v>
      </c>
      <c r="Y2597" s="1">
        <v>0</v>
      </c>
      <c r="Z2597" s="1">
        <v>0</v>
      </c>
      <c r="AA2597" s="1">
        <v>0</v>
      </c>
      <c r="AB2597" s="1">
        <v>0</v>
      </c>
      <c r="AC2597" s="1" t="s">
        <v>41</v>
      </c>
      <c r="AD2597" s="1" t="s">
        <v>42</v>
      </c>
      <c r="AE2597" s="1" t="s">
        <v>40</v>
      </c>
      <c r="AF2597" s="3">
        <v>4762238.5861999998</v>
      </c>
      <c r="AG2597" s="3">
        <v>2649769.3147</v>
      </c>
      <c r="AH2597" s="3">
        <v>-75.168986000000004</v>
      </c>
      <c r="AI2597" s="3">
        <v>9.8731229999999996</v>
      </c>
    </row>
    <row r="2598" spans="1:35" ht="15.75" hidden="1" customHeight="1" x14ac:dyDescent="0.25">
      <c r="A2598" s="1" t="s">
        <v>144</v>
      </c>
      <c r="B2598" s="1" t="s">
        <v>152</v>
      </c>
      <c r="C2598" s="1" t="s">
        <v>153</v>
      </c>
      <c r="D2598" s="1">
        <v>49</v>
      </c>
      <c r="E2598" s="1">
        <v>234</v>
      </c>
      <c r="F2598" s="1" t="s">
        <v>106</v>
      </c>
      <c r="G2598" s="2">
        <v>45817</v>
      </c>
      <c r="H2598" s="4" t="s">
        <v>83</v>
      </c>
      <c r="I2598" s="1" t="s">
        <v>37</v>
      </c>
      <c r="J2598" s="1" t="s">
        <v>148</v>
      </c>
      <c r="K2598" s="1">
        <v>7</v>
      </c>
      <c r="L2598" s="1">
        <v>48</v>
      </c>
      <c r="M2598" s="1" t="s">
        <v>39</v>
      </c>
      <c r="N2598" s="1"/>
      <c r="O2598" s="1">
        <v>68.7</v>
      </c>
      <c r="P2598" s="35">
        <f t="shared" si="121"/>
        <v>0.68700000000000006</v>
      </c>
      <c r="Q2598" s="1">
        <f t="shared" si="120"/>
        <v>0.21867889180826422</v>
      </c>
      <c r="R2598" s="1">
        <v>10.199999999999999</v>
      </c>
      <c r="S2598" s="1">
        <v>8.1999999999999993</v>
      </c>
      <c r="T2598" s="1">
        <f t="shared" si="122"/>
        <v>3.7558099668069382E-2</v>
      </c>
      <c r="U2598" s="1">
        <v>2</v>
      </c>
      <c r="V2598" s="1">
        <v>5</v>
      </c>
      <c r="W2598" s="1">
        <v>2</v>
      </c>
      <c r="X2598" s="1">
        <v>3</v>
      </c>
      <c r="Y2598" s="1">
        <v>0</v>
      </c>
      <c r="Z2598" s="1">
        <v>0</v>
      </c>
      <c r="AA2598" s="1">
        <v>0</v>
      </c>
      <c r="AB2598" s="1">
        <v>0</v>
      </c>
      <c r="AC2598" s="1" t="s">
        <v>41</v>
      </c>
      <c r="AD2598" s="1" t="s">
        <v>42</v>
      </c>
      <c r="AE2598" s="1" t="s">
        <v>40</v>
      </c>
      <c r="AF2598" s="3">
        <v>4762237.0228000004</v>
      </c>
      <c r="AG2598" s="3">
        <v>2649765.0115</v>
      </c>
      <c r="AH2598" s="3">
        <v>-75.168999999999997</v>
      </c>
      <c r="AI2598" s="3">
        <v>9.8730840000000004</v>
      </c>
    </row>
    <row r="2599" spans="1:35" ht="15.75" hidden="1" customHeight="1" x14ac:dyDescent="0.25">
      <c r="A2599" s="1" t="s">
        <v>144</v>
      </c>
      <c r="B2599" s="1" t="s">
        <v>152</v>
      </c>
      <c r="C2599" s="1" t="s">
        <v>153</v>
      </c>
      <c r="D2599" s="1">
        <v>49</v>
      </c>
      <c r="E2599" s="1">
        <v>236</v>
      </c>
      <c r="F2599" s="1" t="s">
        <v>106</v>
      </c>
      <c r="G2599" s="2">
        <v>45817</v>
      </c>
      <c r="H2599" s="4" t="s">
        <v>83</v>
      </c>
      <c r="I2599" s="1" t="s">
        <v>37</v>
      </c>
      <c r="J2599" s="1" t="s">
        <v>148</v>
      </c>
      <c r="K2599" s="1">
        <v>7</v>
      </c>
      <c r="L2599" s="1">
        <v>49</v>
      </c>
      <c r="M2599" s="1" t="s">
        <v>43</v>
      </c>
      <c r="N2599" s="1"/>
      <c r="O2599" s="1">
        <v>45.1</v>
      </c>
      <c r="P2599" s="35">
        <f t="shared" si="121"/>
        <v>0.45100000000000001</v>
      </c>
      <c r="Q2599" s="1">
        <f t="shared" ref="Q2599:Q2662" si="123">(P2599/PI())</f>
        <v>0.14355775866888959</v>
      </c>
      <c r="R2599" s="1">
        <v>6.5</v>
      </c>
      <c r="S2599" s="1">
        <v>4.5</v>
      </c>
      <c r="T2599" s="1">
        <f t="shared" si="122"/>
        <v>1.6186137289917298E-2</v>
      </c>
      <c r="U2599" s="1">
        <v>0</v>
      </c>
      <c r="V2599" s="1">
        <v>3</v>
      </c>
      <c r="W2599" s="1">
        <v>0</v>
      </c>
      <c r="X2599" s="1">
        <v>0</v>
      </c>
      <c r="Y2599" s="1">
        <v>0</v>
      </c>
      <c r="Z2599" s="1">
        <v>0</v>
      </c>
      <c r="AA2599" s="1">
        <v>0</v>
      </c>
      <c r="AB2599" s="1">
        <v>0</v>
      </c>
      <c r="AC2599" s="1" t="s">
        <v>41</v>
      </c>
      <c r="AD2599" s="1" t="s">
        <v>42</v>
      </c>
      <c r="AE2599" s="1" t="s">
        <v>40</v>
      </c>
      <c r="AF2599" s="3">
        <v>4762235.4809999997</v>
      </c>
      <c r="AG2599" s="3">
        <v>2649764.0260999999</v>
      </c>
      <c r="AH2599" s="3">
        <v>-75.169014000000004</v>
      </c>
      <c r="AI2599" s="3">
        <v>9.873075</v>
      </c>
    </row>
    <row r="2600" spans="1:35" ht="15.75" hidden="1" customHeight="1" x14ac:dyDescent="0.25">
      <c r="A2600" s="1" t="s">
        <v>144</v>
      </c>
      <c r="B2600" s="1" t="s">
        <v>152</v>
      </c>
      <c r="C2600" s="1" t="s">
        <v>153</v>
      </c>
      <c r="D2600" s="1">
        <v>49</v>
      </c>
      <c r="E2600" s="1">
        <v>235</v>
      </c>
      <c r="F2600" s="1" t="s">
        <v>106</v>
      </c>
      <c r="G2600" s="2">
        <v>45817</v>
      </c>
      <c r="H2600" s="4" t="s">
        <v>83</v>
      </c>
      <c r="I2600" s="1" t="s">
        <v>37</v>
      </c>
      <c r="J2600" s="1" t="s">
        <v>148</v>
      </c>
      <c r="K2600" s="1">
        <v>7</v>
      </c>
      <c r="L2600" s="1">
        <v>50</v>
      </c>
      <c r="M2600" s="1" t="s">
        <v>39</v>
      </c>
      <c r="N2600" s="1"/>
      <c r="O2600" s="1">
        <v>67.8</v>
      </c>
      <c r="P2600" s="35">
        <f t="shared" si="121"/>
        <v>0.67799999999999994</v>
      </c>
      <c r="Q2600" s="1">
        <f t="shared" si="123"/>
        <v>0.21581410283261007</v>
      </c>
      <c r="R2600" s="1">
        <v>10.8</v>
      </c>
      <c r="S2600" s="1">
        <v>8.5</v>
      </c>
      <c r="T2600" s="1">
        <f t="shared" si="122"/>
        <v>3.6580490430127406E-2</v>
      </c>
      <c r="U2600" s="1">
        <v>0</v>
      </c>
      <c r="V2600" s="1">
        <v>3</v>
      </c>
      <c r="W2600" s="1">
        <v>2</v>
      </c>
      <c r="X2600" s="1">
        <v>0</v>
      </c>
      <c r="Y2600" s="1">
        <v>0</v>
      </c>
      <c r="Z2600" s="1">
        <v>0</v>
      </c>
      <c r="AA2600" s="1">
        <v>0</v>
      </c>
      <c r="AB2600" s="1">
        <v>5</v>
      </c>
      <c r="AC2600" s="1" t="s">
        <v>41</v>
      </c>
      <c r="AD2600" s="1" t="s">
        <v>42</v>
      </c>
      <c r="AE2600" s="1" t="s">
        <v>40</v>
      </c>
      <c r="AF2600" s="3">
        <v>4762240.1431</v>
      </c>
      <c r="AG2600" s="3">
        <v>2649772.6225000001</v>
      </c>
      <c r="AH2600" s="3">
        <v>-75.168971999999997</v>
      </c>
      <c r="AI2600" s="3">
        <v>9.8731530000000003</v>
      </c>
    </row>
    <row r="2601" spans="1:35" ht="15.75" hidden="1" customHeight="1" x14ac:dyDescent="0.25">
      <c r="A2601" s="1" t="s">
        <v>144</v>
      </c>
      <c r="B2601" s="1" t="s">
        <v>152</v>
      </c>
      <c r="C2601" s="1" t="s">
        <v>153</v>
      </c>
      <c r="D2601" s="1">
        <v>49</v>
      </c>
      <c r="E2601" s="1">
        <v>237</v>
      </c>
      <c r="F2601" s="1" t="s">
        <v>106</v>
      </c>
      <c r="G2601" s="2">
        <v>45817</v>
      </c>
      <c r="H2601" s="4" t="s">
        <v>83</v>
      </c>
      <c r="I2601" s="1" t="s">
        <v>37</v>
      </c>
      <c r="J2601" s="1" t="s">
        <v>148</v>
      </c>
      <c r="K2601" s="1">
        <v>7</v>
      </c>
      <c r="L2601" s="1">
        <v>51</v>
      </c>
      <c r="M2601" s="1" t="s">
        <v>39</v>
      </c>
      <c r="N2601" s="1"/>
      <c r="O2601" s="1">
        <v>58.8</v>
      </c>
      <c r="P2601" s="35">
        <f t="shared" si="121"/>
        <v>0.58799999999999997</v>
      </c>
      <c r="Q2601" s="1">
        <f t="shared" si="123"/>
        <v>0.1871662130760689</v>
      </c>
      <c r="R2601" s="1">
        <v>10.199999999999999</v>
      </c>
      <c r="S2601" s="1">
        <v>8</v>
      </c>
      <c r="T2601" s="1">
        <f t="shared" si="122"/>
        <v>2.7513433322182125E-2</v>
      </c>
      <c r="U2601" s="1">
        <v>2</v>
      </c>
      <c r="V2601" s="1">
        <v>7</v>
      </c>
      <c r="W2601" s="1">
        <v>1</v>
      </c>
      <c r="X2601" s="1">
        <v>6</v>
      </c>
      <c r="Y2601" s="1">
        <v>0</v>
      </c>
      <c r="Z2601" s="1">
        <v>0</v>
      </c>
      <c r="AA2601" s="1">
        <v>0</v>
      </c>
      <c r="AB2601" s="1">
        <v>0</v>
      </c>
      <c r="AC2601" s="1" t="s">
        <v>41</v>
      </c>
      <c r="AD2601" s="1" t="s">
        <v>42</v>
      </c>
      <c r="AE2601" s="1" t="s">
        <v>40</v>
      </c>
      <c r="AF2601" s="3">
        <v>4762241.4419</v>
      </c>
      <c r="AG2601" s="3">
        <v>2649769.9597</v>
      </c>
      <c r="AH2601" s="3">
        <v>-75.168959999999998</v>
      </c>
      <c r="AI2601" s="3">
        <v>9.8731290000000005</v>
      </c>
    </row>
    <row r="2602" spans="1:35" ht="15.75" hidden="1" customHeight="1" x14ac:dyDescent="0.25">
      <c r="A2602" s="1" t="s">
        <v>144</v>
      </c>
      <c r="B2602" s="1" t="s">
        <v>152</v>
      </c>
      <c r="C2602" s="1" t="s">
        <v>153</v>
      </c>
      <c r="D2602" s="1">
        <v>49</v>
      </c>
      <c r="E2602" s="1">
        <v>238</v>
      </c>
      <c r="F2602" s="1" t="s">
        <v>106</v>
      </c>
      <c r="G2602" s="2">
        <v>45817</v>
      </c>
      <c r="H2602" s="4" t="s">
        <v>83</v>
      </c>
      <c r="I2602" s="1" t="s">
        <v>37</v>
      </c>
      <c r="J2602" s="1" t="s">
        <v>148</v>
      </c>
      <c r="K2602" s="1">
        <v>7</v>
      </c>
      <c r="L2602" s="1">
        <v>52</v>
      </c>
      <c r="M2602" s="1" t="s">
        <v>39</v>
      </c>
      <c r="N2602" s="1"/>
      <c r="O2602" s="1">
        <v>43</v>
      </c>
      <c r="P2602" s="35">
        <f t="shared" ref="P2602:P2665" si="124">(O2602/100)</f>
        <v>0.43</v>
      </c>
      <c r="Q2602" s="1">
        <f t="shared" si="123"/>
        <v>0.13687325105903</v>
      </c>
      <c r="R2602" s="1">
        <v>8.5</v>
      </c>
      <c r="S2602" s="1">
        <v>6</v>
      </c>
      <c r="T2602" s="1">
        <f t="shared" si="122"/>
        <v>1.4713874488845728E-2</v>
      </c>
      <c r="U2602" s="1">
        <v>1</v>
      </c>
      <c r="V2602" s="1">
        <v>4</v>
      </c>
      <c r="W2602" s="1">
        <v>0</v>
      </c>
      <c r="X2602" s="1">
        <v>0</v>
      </c>
      <c r="Y2602" s="1">
        <v>0</v>
      </c>
      <c r="Z2602" s="1">
        <v>0</v>
      </c>
      <c r="AA2602" s="1">
        <v>0</v>
      </c>
      <c r="AB2602" s="1">
        <v>0</v>
      </c>
      <c r="AC2602" s="1" t="s">
        <v>41</v>
      </c>
      <c r="AD2602" s="1" t="s">
        <v>42</v>
      </c>
      <c r="AE2602" s="1" t="s">
        <v>40</v>
      </c>
      <c r="AF2602" s="3">
        <v>4762241.5177999996</v>
      </c>
      <c r="AG2602" s="3">
        <v>2649764.7610999998</v>
      </c>
      <c r="AH2602" s="3">
        <v>-75.168959000000001</v>
      </c>
      <c r="AI2602" s="3">
        <v>9.8730820000000001</v>
      </c>
    </row>
    <row r="2603" spans="1:35" ht="15.75" hidden="1" customHeight="1" x14ac:dyDescent="0.25">
      <c r="A2603" s="1" t="s">
        <v>144</v>
      </c>
      <c r="B2603" s="1" t="s">
        <v>152</v>
      </c>
      <c r="C2603" s="1" t="s">
        <v>153</v>
      </c>
      <c r="D2603" s="1">
        <v>49</v>
      </c>
      <c r="E2603" s="1">
        <v>239</v>
      </c>
      <c r="F2603" s="1" t="s">
        <v>106</v>
      </c>
      <c r="G2603" s="2">
        <v>45817</v>
      </c>
      <c r="H2603" s="4" t="s">
        <v>83</v>
      </c>
      <c r="I2603" s="1" t="s">
        <v>37</v>
      </c>
      <c r="J2603" s="1" t="s">
        <v>148</v>
      </c>
      <c r="K2603" s="1">
        <v>7</v>
      </c>
      <c r="L2603" s="1">
        <v>53</v>
      </c>
      <c r="M2603" s="1" t="s">
        <v>39</v>
      </c>
      <c r="N2603" s="1"/>
      <c r="O2603" s="1">
        <v>67.3</v>
      </c>
      <c r="P2603" s="35">
        <f t="shared" si="124"/>
        <v>0.67299999999999993</v>
      </c>
      <c r="Q2603" s="1">
        <f t="shared" si="123"/>
        <v>0.21422255340169111</v>
      </c>
      <c r="R2603" s="1">
        <v>10.5</v>
      </c>
      <c r="S2603" s="1">
        <v>8.1999999999999993</v>
      </c>
      <c r="T2603" s="1">
        <f t="shared" si="122"/>
        <v>3.6042944609834524E-2</v>
      </c>
      <c r="U2603" s="1">
        <v>0</v>
      </c>
      <c r="V2603" s="1">
        <v>3</v>
      </c>
      <c r="W2603" s="1">
        <v>2</v>
      </c>
      <c r="X2603" s="1">
        <v>5</v>
      </c>
      <c r="Y2603" s="1">
        <v>0</v>
      </c>
      <c r="Z2603" s="1">
        <v>0</v>
      </c>
      <c r="AA2603" s="1">
        <v>0</v>
      </c>
      <c r="AB2603" s="1">
        <v>0</v>
      </c>
      <c r="AC2603" s="1" t="s">
        <v>41</v>
      </c>
      <c r="AD2603" s="1" t="s">
        <v>42</v>
      </c>
      <c r="AE2603" s="1" t="s">
        <v>40</v>
      </c>
      <c r="AF2603" s="3">
        <v>4762242.6403000001</v>
      </c>
      <c r="AG2603" s="3">
        <v>2649768.7354000001</v>
      </c>
      <c r="AH2603" s="3">
        <v>-75.168948999999998</v>
      </c>
      <c r="AI2603" s="3">
        <v>9.8731180009999999</v>
      </c>
    </row>
    <row r="2604" spans="1:35" ht="15.75" hidden="1" customHeight="1" x14ac:dyDescent="0.25">
      <c r="A2604" s="1" t="s">
        <v>144</v>
      </c>
      <c r="B2604" s="1" t="s">
        <v>152</v>
      </c>
      <c r="C2604" s="1" t="s">
        <v>153</v>
      </c>
      <c r="D2604" s="1">
        <v>49</v>
      </c>
      <c r="E2604" s="1" t="s">
        <v>40</v>
      </c>
      <c r="F2604" s="1" t="s">
        <v>106</v>
      </c>
      <c r="G2604" s="2">
        <v>45817</v>
      </c>
      <c r="H2604" s="4" t="s">
        <v>83</v>
      </c>
      <c r="I2604" s="1" t="s">
        <v>37</v>
      </c>
      <c r="J2604" s="1" t="s">
        <v>148</v>
      </c>
      <c r="K2604" s="1">
        <v>7</v>
      </c>
      <c r="L2604" s="1">
        <v>54</v>
      </c>
      <c r="M2604" s="1" t="s">
        <v>47</v>
      </c>
      <c r="N2604" s="1">
        <v>12</v>
      </c>
      <c r="O2604" s="1"/>
      <c r="P2604" s="35">
        <f t="shared" si="124"/>
        <v>0</v>
      </c>
      <c r="Q2604" s="1">
        <f t="shared" si="123"/>
        <v>0</v>
      </c>
      <c r="R2604" s="1">
        <v>0.14000000000000001</v>
      </c>
      <c r="S2604" s="1"/>
      <c r="T2604" s="1">
        <f t="shared" si="122"/>
        <v>0</v>
      </c>
      <c r="U2604" s="1"/>
      <c r="V2604" s="1"/>
      <c r="W2604" s="1"/>
      <c r="X2604" s="1"/>
      <c r="Y2604" s="1"/>
      <c r="Z2604" s="1"/>
      <c r="AA2604" s="1"/>
      <c r="AB2604" s="1"/>
      <c r="AC2604" s="1" t="s">
        <v>41</v>
      </c>
      <c r="AD2604" s="1" t="s">
        <v>42</v>
      </c>
      <c r="AE2604" s="1" t="s">
        <v>40</v>
      </c>
    </row>
    <row r="2605" spans="1:35" ht="15.75" hidden="1" customHeight="1" x14ac:dyDescent="0.25">
      <c r="A2605" s="1" t="s">
        <v>144</v>
      </c>
      <c r="B2605" s="1" t="s">
        <v>152</v>
      </c>
      <c r="C2605" s="1" t="s">
        <v>153</v>
      </c>
      <c r="D2605" s="1">
        <v>49</v>
      </c>
      <c r="E2605" s="1">
        <v>240</v>
      </c>
      <c r="F2605" s="1" t="s">
        <v>106</v>
      </c>
      <c r="G2605" s="2">
        <v>45817</v>
      </c>
      <c r="H2605" s="4" t="s">
        <v>83</v>
      </c>
      <c r="I2605" s="1" t="s">
        <v>37</v>
      </c>
      <c r="J2605" s="1" t="s">
        <v>148</v>
      </c>
      <c r="K2605" s="1">
        <v>8</v>
      </c>
      <c r="L2605" s="1">
        <v>55</v>
      </c>
      <c r="M2605" s="1" t="s">
        <v>39</v>
      </c>
      <c r="N2605" s="1"/>
      <c r="O2605" s="1">
        <v>66.5</v>
      </c>
      <c r="P2605" s="35">
        <f t="shared" si="124"/>
        <v>0.66500000000000004</v>
      </c>
      <c r="Q2605" s="1">
        <f t="shared" si="123"/>
        <v>0.21167607431222082</v>
      </c>
      <c r="R2605" s="1">
        <v>10.6</v>
      </c>
      <c r="S2605" s="1">
        <v>8.3000000000000007</v>
      </c>
      <c r="T2605" s="1">
        <f t="shared" si="122"/>
        <v>3.5191147354406711E-2</v>
      </c>
      <c r="U2605" s="1">
        <v>0</v>
      </c>
      <c r="V2605" s="1">
        <v>8</v>
      </c>
      <c r="W2605" s="1">
        <v>4</v>
      </c>
      <c r="X2605" s="1">
        <v>4</v>
      </c>
      <c r="Y2605" s="1">
        <v>0</v>
      </c>
      <c r="Z2605" s="1">
        <v>0</v>
      </c>
      <c r="AA2605" s="1">
        <v>0</v>
      </c>
      <c r="AB2605" s="1">
        <v>0</v>
      </c>
      <c r="AC2605" s="1" t="s">
        <v>41</v>
      </c>
      <c r="AD2605" s="1" t="s">
        <v>42</v>
      </c>
      <c r="AE2605" s="1" t="s">
        <v>40</v>
      </c>
      <c r="AF2605" s="3">
        <v>4762240.0455999998</v>
      </c>
      <c r="AG2605" s="3">
        <v>2649774.5033</v>
      </c>
      <c r="AH2605" s="3">
        <v>-75.168972999999994</v>
      </c>
      <c r="AI2605" s="3">
        <v>9.87317</v>
      </c>
    </row>
    <row r="2606" spans="1:35" ht="15.75" hidden="1" customHeight="1" x14ac:dyDescent="0.25">
      <c r="A2606" s="1" t="s">
        <v>144</v>
      </c>
      <c r="B2606" s="1" t="s">
        <v>152</v>
      </c>
      <c r="C2606" s="1" t="s">
        <v>153</v>
      </c>
      <c r="D2606" s="1">
        <v>49</v>
      </c>
      <c r="E2606" s="1">
        <v>241</v>
      </c>
      <c r="F2606" s="1" t="s">
        <v>106</v>
      </c>
      <c r="G2606" s="2">
        <v>45817</v>
      </c>
      <c r="H2606" s="4" t="s">
        <v>83</v>
      </c>
      <c r="I2606" s="1" t="s">
        <v>37</v>
      </c>
      <c r="J2606" s="1" t="s">
        <v>148</v>
      </c>
      <c r="K2606" s="1">
        <v>8</v>
      </c>
      <c r="L2606" s="1">
        <v>56</v>
      </c>
      <c r="M2606" s="1" t="s">
        <v>39</v>
      </c>
      <c r="N2606" s="1"/>
      <c r="O2606" s="1">
        <v>48</v>
      </c>
      <c r="P2606" s="35">
        <f t="shared" si="124"/>
        <v>0.48</v>
      </c>
      <c r="Q2606" s="1">
        <f t="shared" si="123"/>
        <v>0.15278874536821951</v>
      </c>
      <c r="R2606" s="1">
        <v>8.6</v>
      </c>
      <c r="S2606" s="1">
        <v>6.2</v>
      </c>
      <c r="T2606" s="1">
        <f t="shared" si="122"/>
        <v>1.8334649444186342E-2</v>
      </c>
      <c r="U2606" s="1">
        <v>2</v>
      </c>
      <c r="V2606" s="1">
        <v>5</v>
      </c>
      <c r="W2606" s="1">
        <v>0</v>
      </c>
      <c r="X2606" s="1">
        <v>0</v>
      </c>
      <c r="Y2606" s="1">
        <v>0</v>
      </c>
      <c r="Z2606" s="1">
        <v>0</v>
      </c>
      <c r="AA2606" s="1">
        <v>0</v>
      </c>
      <c r="AB2606" s="1">
        <v>0</v>
      </c>
      <c r="AC2606" s="1" t="s">
        <v>41</v>
      </c>
      <c r="AD2606" s="1" t="s">
        <v>42</v>
      </c>
      <c r="AE2606" s="1" t="s">
        <v>40</v>
      </c>
      <c r="AF2606" s="3">
        <v>4762240.9259000001</v>
      </c>
      <c r="AG2606" s="3">
        <v>2649774.94</v>
      </c>
      <c r="AH2606" s="3">
        <v>-75.168965</v>
      </c>
      <c r="AI2606" s="3">
        <v>9.8731740000000006</v>
      </c>
    </row>
    <row r="2607" spans="1:35" ht="15.75" hidden="1" customHeight="1" x14ac:dyDescent="0.25">
      <c r="A2607" s="1" t="s">
        <v>144</v>
      </c>
      <c r="B2607" s="1" t="s">
        <v>152</v>
      </c>
      <c r="C2607" s="1" t="s">
        <v>153</v>
      </c>
      <c r="D2607" s="1">
        <v>49</v>
      </c>
      <c r="E2607" s="1">
        <v>242</v>
      </c>
      <c r="F2607" s="1" t="s">
        <v>106</v>
      </c>
      <c r="G2607" s="2">
        <v>45817</v>
      </c>
      <c r="H2607" s="4" t="s">
        <v>83</v>
      </c>
      <c r="I2607" s="1" t="s">
        <v>37</v>
      </c>
      <c r="J2607" s="1" t="s">
        <v>148</v>
      </c>
      <c r="K2607" s="1">
        <v>8</v>
      </c>
      <c r="L2607" s="1">
        <v>57</v>
      </c>
      <c r="M2607" s="1" t="s">
        <v>39</v>
      </c>
      <c r="N2607" s="1"/>
      <c r="O2607" s="1">
        <v>61.7</v>
      </c>
      <c r="P2607" s="35">
        <f t="shared" si="124"/>
        <v>0.61699999999999999</v>
      </c>
      <c r="Q2607" s="1">
        <f t="shared" si="123"/>
        <v>0.19639719977539885</v>
      </c>
      <c r="R2607" s="1">
        <v>9.1999999999999993</v>
      </c>
      <c r="S2607" s="1">
        <v>7</v>
      </c>
      <c r="T2607" s="1">
        <f t="shared" si="122"/>
        <v>3.0294268065355272E-2</v>
      </c>
      <c r="U2607" s="1">
        <v>2</v>
      </c>
      <c r="V2607" s="1">
        <v>5</v>
      </c>
      <c r="W2607" s="1">
        <v>6</v>
      </c>
      <c r="X2607" s="1">
        <v>0</v>
      </c>
      <c r="Y2607" s="1">
        <v>0</v>
      </c>
      <c r="Z2607" s="1">
        <v>0</v>
      </c>
      <c r="AA2607" s="1">
        <v>0</v>
      </c>
      <c r="AB2607" s="1">
        <v>1</v>
      </c>
      <c r="AC2607" s="1" t="s">
        <v>41</v>
      </c>
      <c r="AD2607" s="1" t="s">
        <v>42</v>
      </c>
      <c r="AE2607" s="1" t="s">
        <v>40</v>
      </c>
      <c r="AF2607" s="3">
        <v>4762247.1754999999</v>
      </c>
      <c r="AG2607" s="3">
        <v>2649774.6782</v>
      </c>
      <c r="AH2607" s="3">
        <v>-75.168908000000002</v>
      </c>
      <c r="AI2607" s="3">
        <v>9.8731720000000003</v>
      </c>
    </row>
    <row r="2608" spans="1:35" ht="15.75" hidden="1" customHeight="1" x14ac:dyDescent="0.25">
      <c r="A2608" s="1" t="s">
        <v>144</v>
      </c>
      <c r="B2608" s="1" t="s">
        <v>152</v>
      </c>
      <c r="C2608" s="1" t="s">
        <v>153</v>
      </c>
      <c r="D2608" s="1">
        <v>49</v>
      </c>
      <c r="E2608" s="1">
        <v>243</v>
      </c>
      <c r="F2608" s="1" t="s">
        <v>106</v>
      </c>
      <c r="G2608" s="2">
        <v>45817</v>
      </c>
      <c r="H2608" s="4" t="s">
        <v>83</v>
      </c>
      <c r="I2608" s="1" t="s">
        <v>37</v>
      </c>
      <c r="J2608" s="1" t="s">
        <v>148</v>
      </c>
      <c r="K2608" s="1">
        <v>8</v>
      </c>
      <c r="L2608" s="1">
        <v>58</v>
      </c>
      <c r="M2608" s="1" t="s">
        <v>39</v>
      </c>
      <c r="N2608" s="1"/>
      <c r="O2608" s="1">
        <v>54.3</v>
      </c>
      <c r="P2608" s="35">
        <f t="shared" si="124"/>
        <v>0.54299999999999993</v>
      </c>
      <c r="Q2608" s="1">
        <f t="shared" si="123"/>
        <v>0.17284226819779833</v>
      </c>
      <c r="R2608" s="1">
        <v>8.8000000000000007</v>
      </c>
      <c r="S2608" s="1">
        <v>6.5</v>
      </c>
      <c r="T2608" s="1">
        <f t="shared" si="122"/>
        <v>2.3463337907851118E-2</v>
      </c>
      <c r="U2608" s="1">
        <v>1</v>
      </c>
      <c r="V2608" s="1">
        <v>4</v>
      </c>
      <c r="W2608" s="1">
        <v>3</v>
      </c>
      <c r="X2608" s="1">
        <v>0</v>
      </c>
      <c r="Y2608" s="1">
        <v>0</v>
      </c>
      <c r="Z2608" s="1">
        <v>0</v>
      </c>
      <c r="AA2608" s="1">
        <v>0</v>
      </c>
      <c r="AB2608" s="1">
        <v>0</v>
      </c>
      <c r="AC2608" s="1" t="s">
        <v>41</v>
      </c>
      <c r="AD2608" s="1" t="s">
        <v>42</v>
      </c>
      <c r="AE2608" s="1" t="s">
        <v>40</v>
      </c>
      <c r="AF2608" s="3">
        <v>4762247.1425000001</v>
      </c>
      <c r="AG2608" s="3">
        <v>2649769.5909000002</v>
      </c>
      <c r="AH2608" s="3">
        <v>-75.168908000000002</v>
      </c>
      <c r="AI2608" s="3">
        <v>9.8731259999999992</v>
      </c>
    </row>
    <row r="2609" spans="1:35" ht="15.75" hidden="1" customHeight="1" x14ac:dyDescent="0.25">
      <c r="A2609" s="1" t="s">
        <v>144</v>
      </c>
      <c r="B2609" s="1" t="s">
        <v>152</v>
      </c>
      <c r="C2609" s="1" t="s">
        <v>153</v>
      </c>
      <c r="D2609" s="1">
        <v>49</v>
      </c>
      <c r="E2609" s="1" t="s">
        <v>40</v>
      </c>
      <c r="F2609" s="1" t="s">
        <v>106</v>
      </c>
      <c r="G2609" s="2">
        <v>45817</v>
      </c>
      <c r="H2609" s="4" t="s">
        <v>83</v>
      </c>
      <c r="I2609" s="1" t="s">
        <v>37</v>
      </c>
      <c r="J2609" s="1" t="s">
        <v>148</v>
      </c>
      <c r="K2609" s="1">
        <v>8</v>
      </c>
      <c r="L2609" s="1">
        <v>59</v>
      </c>
      <c r="M2609" s="1" t="s">
        <v>47</v>
      </c>
      <c r="N2609" s="1">
        <v>6</v>
      </c>
      <c r="O2609" s="1"/>
      <c r="P2609" s="35">
        <f t="shared" si="124"/>
        <v>0</v>
      </c>
      <c r="Q2609" s="1">
        <f t="shared" si="123"/>
        <v>0</v>
      </c>
      <c r="R2609" s="1">
        <v>0.14000000000000001</v>
      </c>
      <c r="S2609" s="1"/>
      <c r="T2609" s="1">
        <f t="shared" si="122"/>
        <v>0</v>
      </c>
      <c r="U2609" s="1"/>
      <c r="V2609" s="1"/>
      <c r="W2609" s="1"/>
      <c r="X2609" s="1"/>
      <c r="Y2609" s="1"/>
      <c r="Z2609" s="1"/>
      <c r="AA2609" s="1"/>
      <c r="AB2609" s="1"/>
      <c r="AC2609" s="1" t="s">
        <v>41</v>
      </c>
      <c r="AD2609" s="1" t="s">
        <v>42</v>
      </c>
      <c r="AE2609" s="1" t="s">
        <v>40</v>
      </c>
    </row>
    <row r="2610" spans="1:35" ht="15.75" hidden="1" customHeight="1" x14ac:dyDescent="0.25">
      <c r="A2610" s="1" t="s">
        <v>144</v>
      </c>
      <c r="B2610" s="1" t="s">
        <v>152</v>
      </c>
      <c r="C2610" s="1" t="s">
        <v>153</v>
      </c>
      <c r="D2610" s="1">
        <v>49</v>
      </c>
      <c r="E2610" s="1">
        <v>244</v>
      </c>
      <c r="F2610" s="1" t="s">
        <v>106</v>
      </c>
      <c r="G2610" s="2">
        <v>45817</v>
      </c>
      <c r="H2610" s="4" t="s">
        <v>83</v>
      </c>
      <c r="I2610" s="1" t="s">
        <v>37</v>
      </c>
      <c r="J2610" s="1" t="s">
        <v>148</v>
      </c>
      <c r="K2610" s="1">
        <v>9</v>
      </c>
      <c r="L2610" s="1">
        <v>60</v>
      </c>
      <c r="M2610" s="1" t="s">
        <v>39</v>
      </c>
      <c r="N2610" s="1"/>
      <c r="O2610" s="1">
        <v>64</v>
      </c>
      <c r="P2610" s="35">
        <f t="shared" si="124"/>
        <v>0.64</v>
      </c>
      <c r="Q2610" s="1">
        <f t="shared" si="123"/>
        <v>0.20371832715762606</v>
      </c>
      <c r="R2610" s="1">
        <v>10.8</v>
      </c>
      <c r="S2610" s="1">
        <v>8.5</v>
      </c>
      <c r="T2610" s="1">
        <f t="shared" si="122"/>
        <v>3.2594932345220172E-2</v>
      </c>
      <c r="U2610" s="1">
        <v>17</v>
      </c>
      <c r="V2610" s="1">
        <v>25</v>
      </c>
      <c r="W2610" s="1">
        <v>3</v>
      </c>
      <c r="X2610" s="1">
        <v>0</v>
      </c>
      <c r="Y2610" s="1">
        <v>0</v>
      </c>
      <c r="Z2610" s="1">
        <v>0</v>
      </c>
      <c r="AA2610" s="1">
        <v>0</v>
      </c>
      <c r="AB2610" s="1">
        <v>2</v>
      </c>
      <c r="AC2610" s="1" t="s">
        <v>41</v>
      </c>
      <c r="AD2610" s="1" t="s">
        <v>42</v>
      </c>
      <c r="AE2610" s="1" t="s">
        <v>40</v>
      </c>
      <c r="AF2610" s="3">
        <v>4762250.9858999997</v>
      </c>
      <c r="AG2610" s="3">
        <v>2649770.3402</v>
      </c>
      <c r="AH2610" s="3">
        <v>-75.168873000000005</v>
      </c>
      <c r="AI2610" s="3">
        <v>9.8731330009999994</v>
      </c>
    </row>
    <row r="2611" spans="1:35" ht="15.75" hidden="1" customHeight="1" x14ac:dyDescent="0.25">
      <c r="A2611" s="1" t="s">
        <v>144</v>
      </c>
      <c r="B2611" s="1" t="s">
        <v>152</v>
      </c>
      <c r="C2611" s="1" t="s">
        <v>153</v>
      </c>
      <c r="D2611" s="1">
        <v>49</v>
      </c>
      <c r="E2611" s="1">
        <v>245</v>
      </c>
      <c r="F2611" s="1" t="s">
        <v>106</v>
      </c>
      <c r="G2611" s="2">
        <v>45817</v>
      </c>
      <c r="H2611" s="4" t="s">
        <v>83</v>
      </c>
      <c r="I2611" s="1" t="s">
        <v>37</v>
      </c>
      <c r="J2611" s="1" t="s">
        <v>148</v>
      </c>
      <c r="K2611" s="1">
        <v>9</v>
      </c>
      <c r="L2611" s="1">
        <v>61</v>
      </c>
      <c r="M2611" s="1" t="s">
        <v>39</v>
      </c>
      <c r="N2611" s="1"/>
      <c r="O2611" s="1">
        <v>42.7</v>
      </c>
      <c r="P2611" s="35">
        <f t="shared" si="124"/>
        <v>0.42700000000000005</v>
      </c>
      <c r="Q2611" s="1">
        <f t="shared" si="123"/>
        <v>0.13591832140047863</v>
      </c>
      <c r="R2611" s="1">
        <v>7</v>
      </c>
      <c r="S2611" s="1">
        <v>5.2</v>
      </c>
      <c r="T2611" s="1">
        <f t="shared" ref="T2611:T2674" si="125">(PI()/4)*Q2611*Q2611</f>
        <v>1.4509280809501096E-2</v>
      </c>
      <c r="U2611" s="1">
        <v>1</v>
      </c>
      <c r="V2611" s="1">
        <v>4</v>
      </c>
      <c r="W2611" s="1">
        <v>0</v>
      </c>
      <c r="X2611" s="1">
        <v>0</v>
      </c>
      <c r="Y2611" s="1">
        <v>0</v>
      </c>
      <c r="Z2611" s="1">
        <v>0</v>
      </c>
      <c r="AA2611" s="1">
        <v>0</v>
      </c>
      <c r="AB2611" s="1">
        <v>1</v>
      </c>
      <c r="AC2611" s="1" t="s">
        <v>41</v>
      </c>
      <c r="AD2611" s="1" t="s">
        <v>42</v>
      </c>
      <c r="AE2611" s="1" t="s">
        <v>40</v>
      </c>
      <c r="AF2611" s="3">
        <v>4762254.8005999997</v>
      </c>
      <c r="AG2611" s="3">
        <v>2649766.6655999999</v>
      </c>
      <c r="AH2611" s="3">
        <v>-75.168837999999994</v>
      </c>
      <c r="AI2611" s="3">
        <v>9.8731000000000009</v>
      </c>
    </row>
    <row r="2612" spans="1:35" ht="15.75" hidden="1" customHeight="1" x14ac:dyDescent="0.25">
      <c r="A2612" s="1" t="s">
        <v>144</v>
      </c>
      <c r="B2612" s="1" t="s">
        <v>152</v>
      </c>
      <c r="C2612" s="1" t="s">
        <v>153</v>
      </c>
      <c r="D2612" s="1">
        <v>49</v>
      </c>
      <c r="E2612" s="1">
        <v>246</v>
      </c>
      <c r="F2612" s="1" t="s">
        <v>106</v>
      </c>
      <c r="G2612" s="2">
        <v>45817</v>
      </c>
      <c r="H2612" s="4" t="s">
        <v>83</v>
      </c>
      <c r="I2612" s="1" t="s">
        <v>37</v>
      </c>
      <c r="J2612" s="1" t="s">
        <v>148</v>
      </c>
      <c r="K2612" s="1">
        <v>9</v>
      </c>
      <c r="L2612" s="1">
        <v>62</v>
      </c>
      <c r="M2612" s="1" t="s">
        <v>39</v>
      </c>
      <c r="N2612" s="1"/>
      <c r="O2612" s="1">
        <v>61.8</v>
      </c>
      <c r="P2612" s="35">
        <f t="shared" si="124"/>
        <v>0.61799999999999999</v>
      </c>
      <c r="Q2612" s="1">
        <f t="shared" si="123"/>
        <v>0.19671550966158263</v>
      </c>
      <c r="R2612" s="1">
        <v>10.5</v>
      </c>
      <c r="S2612" s="1">
        <v>8.5</v>
      </c>
      <c r="T2612" s="1">
        <f t="shared" si="125"/>
        <v>3.0392546242714518E-2</v>
      </c>
      <c r="U2612" s="1">
        <v>2</v>
      </c>
      <c r="V2612" s="1">
        <v>5</v>
      </c>
      <c r="W2612" s="1">
        <v>3</v>
      </c>
      <c r="X2612" s="1">
        <v>0</v>
      </c>
      <c r="Y2612" s="1">
        <v>0</v>
      </c>
      <c r="Z2612" s="1">
        <v>0</v>
      </c>
      <c r="AA2612" s="1">
        <v>0</v>
      </c>
      <c r="AB2612" s="1">
        <v>0</v>
      </c>
      <c r="AC2612" s="1" t="s">
        <v>41</v>
      </c>
      <c r="AD2612" s="1" t="s">
        <v>42</v>
      </c>
      <c r="AE2612" s="1" t="s">
        <v>40</v>
      </c>
      <c r="AF2612" s="3">
        <v>4762255.6426999997</v>
      </c>
      <c r="AG2612" s="3">
        <v>2649761.2409000001</v>
      </c>
      <c r="AH2612" s="3">
        <v>-75.16883</v>
      </c>
      <c r="AI2612" s="3">
        <v>9.8730510010000003</v>
      </c>
    </row>
    <row r="2613" spans="1:35" ht="15.75" hidden="1" customHeight="1" x14ac:dyDescent="0.25">
      <c r="A2613" s="1" t="s">
        <v>144</v>
      </c>
      <c r="B2613" s="1" t="s">
        <v>152</v>
      </c>
      <c r="C2613" s="1" t="s">
        <v>153</v>
      </c>
      <c r="D2613" s="1">
        <v>49</v>
      </c>
      <c r="E2613" s="1">
        <v>247</v>
      </c>
      <c r="F2613" s="1" t="s">
        <v>106</v>
      </c>
      <c r="G2613" s="2">
        <v>45817</v>
      </c>
      <c r="H2613" s="4" t="s">
        <v>83</v>
      </c>
      <c r="I2613" s="1" t="s">
        <v>37</v>
      </c>
      <c r="J2613" s="1" t="s">
        <v>148</v>
      </c>
      <c r="K2613" s="1">
        <v>9</v>
      </c>
      <c r="L2613" s="1">
        <v>63</v>
      </c>
      <c r="M2613" s="1" t="s">
        <v>39</v>
      </c>
      <c r="N2613" s="1"/>
      <c r="O2613" s="1">
        <v>58</v>
      </c>
      <c r="P2613" s="35">
        <f t="shared" si="124"/>
        <v>0.57999999999999996</v>
      </c>
      <c r="Q2613" s="1">
        <f t="shared" si="123"/>
        <v>0.18461973398659859</v>
      </c>
      <c r="R2613" s="1">
        <v>8.5</v>
      </c>
      <c r="S2613" s="1">
        <v>6.5</v>
      </c>
      <c r="T2613" s="1">
        <f t="shared" si="125"/>
        <v>2.6769861428056794E-2</v>
      </c>
      <c r="U2613" s="1">
        <v>1</v>
      </c>
      <c r="V2613" s="1">
        <v>4</v>
      </c>
      <c r="W2613" s="1">
        <v>1</v>
      </c>
      <c r="X2613" s="1">
        <v>0</v>
      </c>
      <c r="Y2613" s="1">
        <v>0</v>
      </c>
      <c r="Z2613" s="1">
        <v>0</v>
      </c>
      <c r="AA2613" s="1">
        <v>0</v>
      </c>
      <c r="AB2613" s="1">
        <v>0</v>
      </c>
      <c r="AC2613" s="1" t="s">
        <v>41</v>
      </c>
      <c r="AD2613" s="1" t="s">
        <v>42</v>
      </c>
      <c r="AE2613" s="1" t="s">
        <v>40</v>
      </c>
      <c r="AF2613" s="3">
        <v>4762255.8843</v>
      </c>
      <c r="AG2613" s="3">
        <v>2649764.6677999999</v>
      </c>
      <c r="AH2613" s="3">
        <v>-75.168828000000005</v>
      </c>
      <c r="AI2613" s="3">
        <v>9.8730820000000001</v>
      </c>
    </row>
    <row r="2614" spans="1:35" ht="15.75" hidden="1" customHeight="1" x14ac:dyDescent="0.25">
      <c r="A2614" s="1" t="s">
        <v>144</v>
      </c>
      <c r="B2614" s="1" t="s">
        <v>152</v>
      </c>
      <c r="C2614" s="1" t="s">
        <v>153</v>
      </c>
      <c r="D2614" s="1">
        <v>49</v>
      </c>
      <c r="E2614" s="1">
        <v>248</v>
      </c>
      <c r="F2614" s="1" t="s">
        <v>106</v>
      </c>
      <c r="G2614" s="2">
        <v>45817</v>
      </c>
      <c r="H2614" s="4" t="s">
        <v>83</v>
      </c>
      <c r="I2614" s="1" t="s">
        <v>37</v>
      </c>
      <c r="J2614" s="1" t="s">
        <v>148</v>
      </c>
      <c r="K2614" s="1">
        <v>9</v>
      </c>
      <c r="L2614" s="1">
        <v>64</v>
      </c>
      <c r="M2614" s="1" t="s">
        <v>39</v>
      </c>
      <c r="N2614" s="1"/>
      <c r="O2614" s="1">
        <v>59</v>
      </c>
      <c r="P2614" s="35">
        <f t="shared" si="124"/>
        <v>0.59</v>
      </c>
      <c r="Q2614" s="1">
        <f t="shared" si="123"/>
        <v>0.18780283284843649</v>
      </c>
      <c r="R2614" s="1">
        <v>9.1999999999999993</v>
      </c>
      <c r="S2614" s="1">
        <v>7</v>
      </c>
      <c r="T2614" s="1">
        <f t="shared" si="125"/>
        <v>2.770091784514438E-2</v>
      </c>
      <c r="U2614" s="1">
        <v>8</v>
      </c>
      <c r="V2614" s="1">
        <v>16</v>
      </c>
      <c r="W2614" s="1">
        <v>2</v>
      </c>
      <c r="X2614" s="1">
        <v>0</v>
      </c>
      <c r="Y2614" s="1">
        <v>0</v>
      </c>
      <c r="Z2614" s="1">
        <v>0</v>
      </c>
      <c r="AA2614" s="1">
        <v>1</v>
      </c>
      <c r="AB2614" s="1">
        <v>0</v>
      </c>
      <c r="AC2614" s="1" t="s">
        <v>41</v>
      </c>
      <c r="AD2614" s="1" t="s">
        <v>42</v>
      </c>
      <c r="AE2614" s="1" t="s">
        <v>40</v>
      </c>
      <c r="AF2614" s="3">
        <v>4762258.6339999996</v>
      </c>
      <c r="AG2614" s="3">
        <v>2649765.8665999998</v>
      </c>
      <c r="AH2614" s="3">
        <v>-75.168802999999997</v>
      </c>
      <c r="AI2614" s="3">
        <v>9.8730930010000009</v>
      </c>
    </row>
    <row r="2615" spans="1:35" ht="15.75" hidden="1" customHeight="1" x14ac:dyDescent="0.25">
      <c r="A2615" s="1" t="s">
        <v>144</v>
      </c>
      <c r="B2615" s="1" t="s">
        <v>152</v>
      </c>
      <c r="C2615" s="1" t="s">
        <v>153</v>
      </c>
      <c r="D2615" s="1">
        <v>49</v>
      </c>
      <c r="E2615" s="1">
        <v>249</v>
      </c>
      <c r="F2615" s="1" t="s">
        <v>106</v>
      </c>
      <c r="G2615" s="2">
        <v>45817</v>
      </c>
      <c r="H2615" s="4" t="s">
        <v>83</v>
      </c>
      <c r="I2615" s="1" t="s">
        <v>37</v>
      </c>
      <c r="J2615" s="1" t="s">
        <v>148</v>
      </c>
      <c r="K2615" s="1">
        <v>9</v>
      </c>
      <c r="L2615" s="1">
        <v>65</v>
      </c>
      <c r="M2615" s="1" t="s">
        <v>39</v>
      </c>
      <c r="N2615" s="1"/>
      <c r="O2615" s="1">
        <v>50.8</v>
      </c>
      <c r="P2615" s="35">
        <f t="shared" si="124"/>
        <v>0.50800000000000001</v>
      </c>
      <c r="Q2615" s="1">
        <f t="shared" si="123"/>
        <v>0.16170142218136566</v>
      </c>
      <c r="R2615" s="1">
        <v>10.6</v>
      </c>
      <c r="S2615" s="1">
        <v>8.4</v>
      </c>
      <c r="T2615" s="1">
        <f t="shared" si="125"/>
        <v>2.053608061703344E-2</v>
      </c>
      <c r="U2615" s="1">
        <v>2</v>
      </c>
      <c r="V2615" s="1">
        <v>5</v>
      </c>
      <c r="W2615" s="1">
        <v>3</v>
      </c>
      <c r="X2615" s="1">
        <v>0</v>
      </c>
      <c r="Y2615" s="1">
        <v>0</v>
      </c>
      <c r="Z2615" s="1">
        <v>0</v>
      </c>
      <c r="AA2615" s="1">
        <v>0</v>
      </c>
      <c r="AB2615" s="1">
        <v>1</v>
      </c>
      <c r="AC2615" s="1" t="s">
        <v>41</v>
      </c>
      <c r="AD2615" s="1" t="s">
        <v>42</v>
      </c>
      <c r="AE2615" s="1" t="s">
        <v>40</v>
      </c>
      <c r="AF2615" s="3">
        <v>4762253.2522999998</v>
      </c>
      <c r="AG2615" s="3">
        <v>2649764.6849000002</v>
      </c>
      <c r="AH2615" s="3">
        <v>-75.168852000000001</v>
      </c>
      <c r="AI2615" s="3">
        <v>9.8730820000000001</v>
      </c>
    </row>
    <row r="2616" spans="1:35" ht="15.75" hidden="1" customHeight="1" x14ac:dyDescent="0.25">
      <c r="A2616" s="1" t="s">
        <v>144</v>
      </c>
      <c r="B2616" s="1" t="s">
        <v>152</v>
      </c>
      <c r="C2616" s="1" t="s">
        <v>153</v>
      </c>
      <c r="D2616" s="1">
        <v>49</v>
      </c>
      <c r="E2616" s="1">
        <v>250</v>
      </c>
      <c r="F2616" s="1" t="s">
        <v>106</v>
      </c>
      <c r="G2616" s="2">
        <v>45817</v>
      </c>
      <c r="H2616" s="4" t="s">
        <v>83</v>
      </c>
      <c r="I2616" s="1" t="s">
        <v>37</v>
      </c>
      <c r="J2616" s="1" t="s">
        <v>148</v>
      </c>
      <c r="K2616" s="1">
        <v>9</v>
      </c>
      <c r="L2616" s="1">
        <v>66</v>
      </c>
      <c r="M2616" s="1" t="s">
        <v>39</v>
      </c>
      <c r="N2616" s="1"/>
      <c r="O2616" s="1">
        <v>61</v>
      </c>
      <c r="P2616" s="35">
        <f t="shared" si="124"/>
        <v>0.61</v>
      </c>
      <c r="Q2616" s="1">
        <f t="shared" si="123"/>
        <v>0.19416903057211232</v>
      </c>
      <c r="R2616" s="1">
        <v>9.3000000000000007</v>
      </c>
      <c r="S2616" s="1">
        <v>7</v>
      </c>
      <c r="T2616" s="1">
        <f t="shared" si="125"/>
        <v>2.9610777162247127E-2</v>
      </c>
      <c r="U2616" s="1">
        <v>1</v>
      </c>
      <c r="V2616" s="1">
        <v>4</v>
      </c>
      <c r="W2616" s="1">
        <v>2</v>
      </c>
      <c r="X2616" s="1">
        <v>1</v>
      </c>
      <c r="Y2616" s="1">
        <v>0</v>
      </c>
      <c r="Z2616" s="1">
        <v>0</v>
      </c>
      <c r="AA2616" s="1">
        <v>1</v>
      </c>
      <c r="AB2616" s="1">
        <v>1</v>
      </c>
      <c r="AC2616" s="1" t="s">
        <v>41</v>
      </c>
      <c r="AD2616" s="1" t="s">
        <v>42</v>
      </c>
      <c r="AE2616" s="1" t="s">
        <v>40</v>
      </c>
      <c r="AF2616" s="3">
        <v>4762247.8598999996</v>
      </c>
      <c r="AG2616" s="3">
        <v>2649761.8443999998</v>
      </c>
      <c r="AH2616" s="3">
        <v>-75.168901000000005</v>
      </c>
      <c r="AI2616" s="3">
        <v>9.8730560000000001</v>
      </c>
    </row>
    <row r="2617" spans="1:35" ht="15.75" hidden="1" customHeight="1" x14ac:dyDescent="0.25">
      <c r="A2617" s="1" t="s">
        <v>144</v>
      </c>
      <c r="B2617" s="1" t="s">
        <v>152</v>
      </c>
      <c r="C2617" s="1" t="s">
        <v>153</v>
      </c>
      <c r="D2617" s="1">
        <v>49</v>
      </c>
      <c r="E2617" s="1">
        <v>251</v>
      </c>
      <c r="F2617" s="1" t="s">
        <v>106</v>
      </c>
      <c r="G2617" s="2">
        <v>45817</v>
      </c>
      <c r="H2617" s="4" t="s">
        <v>83</v>
      </c>
      <c r="I2617" s="1" t="s">
        <v>37</v>
      </c>
      <c r="J2617" s="1" t="s">
        <v>148</v>
      </c>
      <c r="K2617" s="1">
        <v>10</v>
      </c>
      <c r="L2617" s="1">
        <v>67</v>
      </c>
      <c r="M2617" s="1" t="s">
        <v>39</v>
      </c>
      <c r="N2617" s="1"/>
      <c r="O2617" s="1">
        <v>49.8</v>
      </c>
      <c r="P2617" s="35">
        <f t="shared" si="124"/>
        <v>0.498</v>
      </c>
      <c r="Q2617" s="1">
        <f t="shared" si="123"/>
        <v>0.15851832331952775</v>
      </c>
      <c r="R2617" s="1">
        <v>9.8000000000000007</v>
      </c>
      <c r="S2617" s="1">
        <v>7.5</v>
      </c>
      <c r="T2617" s="1">
        <f t="shared" si="125"/>
        <v>1.9735531253281206E-2</v>
      </c>
      <c r="U2617" s="1">
        <v>1</v>
      </c>
      <c r="V2617" s="1">
        <v>4</v>
      </c>
      <c r="W2617" s="1">
        <v>4</v>
      </c>
      <c r="X2617" s="1">
        <v>0</v>
      </c>
      <c r="Y2617" s="1">
        <v>0</v>
      </c>
      <c r="Z2617" s="1">
        <v>0</v>
      </c>
      <c r="AA2617" s="1">
        <v>0</v>
      </c>
      <c r="AB2617" s="1">
        <v>0</v>
      </c>
      <c r="AC2617" s="1" t="s">
        <v>45</v>
      </c>
      <c r="AD2617" s="1" t="s">
        <v>42</v>
      </c>
      <c r="AE2617" s="1" t="s">
        <v>40</v>
      </c>
      <c r="AF2617" s="3">
        <v>4762244.1224999996</v>
      </c>
      <c r="AG2617" s="3">
        <v>2649760.5414999998</v>
      </c>
      <c r="AH2617" s="3">
        <v>-75.168935000000005</v>
      </c>
      <c r="AI2617" s="3">
        <v>9.8730440000000002</v>
      </c>
    </row>
    <row r="2618" spans="1:35" ht="15.75" hidden="1" customHeight="1" x14ac:dyDescent="0.25">
      <c r="A2618" s="1" t="s">
        <v>144</v>
      </c>
      <c r="B2618" s="1" t="s">
        <v>152</v>
      </c>
      <c r="C2618" s="1" t="s">
        <v>153</v>
      </c>
      <c r="D2618" s="1">
        <v>49</v>
      </c>
      <c r="E2618" s="1">
        <v>252</v>
      </c>
      <c r="F2618" s="1" t="s">
        <v>106</v>
      </c>
      <c r="G2618" s="2">
        <v>45817</v>
      </c>
      <c r="H2618" s="4" t="s">
        <v>83</v>
      </c>
      <c r="I2618" s="1" t="s">
        <v>37</v>
      </c>
      <c r="J2618" s="1" t="s">
        <v>148</v>
      </c>
      <c r="K2618" s="1">
        <v>10</v>
      </c>
      <c r="L2618" s="1">
        <v>68</v>
      </c>
      <c r="M2618" s="1" t="s">
        <v>39</v>
      </c>
      <c r="N2618" s="1"/>
      <c r="O2618" s="1">
        <v>57</v>
      </c>
      <c r="P2618" s="35">
        <f t="shared" si="124"/>
        <v>0.56999999999999995</v>
      </c>
      <c r="Q2618" s="1">
        <f t="shared" si="123"/>
        <v>0.18143663512476069</v>
      </c>
      <c r="R2618" s="1">
        <v>10.199999999999999</v>
      </c>
      <c r="S2618" s="1">
        <v>8</v>
      </c>
      <c r="T2618" s="1">
        <f t="shared" si="125"/>
        <v>2.5854720505278397E-2</v>
      </c>
      <c r="U2618" s="1">
        <v>3</v>
      </c>
      <c r="V2618" s="1">
        <v>6</v>
      </c>
      <c r="W2618" s="1">
        <v>1</v>
      </c>
      <c r="X2618" s="1">
        <v>0</v>
      </c>
      <c r="Y2618" s="1">
        <v>0</v>
      </c>
      <c r="Z2618" s="1">
        <v>0</v>
      </c>
      <c r="AA2618" s="1">
        <v>1</v>
      </c>
      <c r="AB2618" s="1">
        <v>3</v>
      </c>
      <c r="AC2618" s="1" t="s">
        <v>41</v>
      </c>
      <c r="AD2618" s="1" t="s">
        <v>42</v>
      </c>
      <c r="AE2618" s="1" t="s">
        <v>40</v>
      </c>
      <c r="AF2618" s="3">
        <v>4762240.5937999999</v>
      </c>
      <c r="AG2618" s="3">
        <v>2649757.5781999999</v>
      </c>
      <c r="AH2618" s="3">
        <v>-75.168966999999995</v>
      </c>
      <c r="AI2618" s="3">
        <v>9.8730170000000008</v>
      </c>
    </row>
    <row r="2619" spans="1:35" ht="15.75" hidden="1" customHeight="1" x14ac:dyDescent="0.25">
      <c r="A2619" s="1" t="s">
        <v>144</v>
      </c>
      <c r="B2619" s="1" t="s">
        <v>152</v>
      </c>
      <c r="C2619" s="1" t="s">
        <v>153</v>
      </c>
      <c r="D2619" s="1">
        <v>49</v>
      </c>
      <c r="E2619" s="1">
        <v>253</v>
      </c>
      <c r="F2619" s="1" t="s">
        <v>106</v>
      </c>
      <c r="G2619" s="2">
        <v>45817</v>
      </c>
      <c r="H2619" s="4" t="s">
        <v>83</v>
      </c>
      <c r="I2619" s="1" t="s">
        <v>37</v>
      </c>
      <c r="J2619" s="1" t="s">
        <v>148</v>
      </c>
      <c r="K2619" s="1">
        <v>10</v>
      </c>
      <c r="L2619" s="1">
        <v>69</v>
      </c>
      <c r="M2619" s="1" t="s">
        <v>39</v>
      </c>
      <c r="N2619" s="1"/>
      <c r="O2619" s="1">
        <v>57.6</v>
      </c>
      <c r="P2619" s="35">
        <f t="shared" si="124"/>
        <v>0.57600000000000007</v>
      </c>
      <c r="Q2619" s="1">
        <f t="shared" si="123"/>
        <v>0.18334649444186346</v>
      </c>
      <c r="R2619" s="1">
        <v>9.8000000000000007</v>
      </c>
      <c r="S2619" s="1">
        <v>7.5</v>
      </c>
      <c r="T2619" s="1">
        <f t="shared" si="125"/>
        <v>2.6401895199628343E-2</v>
      </c>
      <c r="U2619" s="1">
        <v>2</v>
      </c>
      <c r="V2619" s="1">
        <v>5</v>
      </c>
      <c r="W2619" s="1">
        <v>0</v>
      </c>
      <c r="X2619" s="1">
        <v>4</v>
      </c>
      <c r="Y2619" s="1">
        <v>1</v>
      </c>
      <c r="Z2619" s="1">
        <v>0</v>
      </c>
      <c r="AA2619" s="1">
        <v>0</v>
      </c>
      <c r="AB2619" s="1">
        <v>0</v>
      </c>
      <c r="AC2619" s="1" t="s">
        <v>41</v>
      </c>
      <c r="AD2619" s="1" t="s">
        <v>42</v>
      </c>
      <c r="AE2619" s="1" t="s">
        <v>40</v>
      </c>
      <c r="AF2619" s="3">
        <v>4762241.0317000002</v>
      </c>
      <c r="AG2619" s="3">
        <v>2649757.4648000002</v>
      </c>
      <c r="AH2619" s="3">
        <v>-75.168963000000005</v>
      </c>
      <c r="AI2619" s="3">
        <v>9.8730159999999998</v>
      </c>
    </row>
    <row r="2620" spans="1:35" ht="15.75" hidden="1" customHeight="1" x14ac:dyDescent="0.25">
      <c r="A2620" s="1" t="s">
        <v>144</v>
      </c>
      <c r="B2620" s="1" t="s">
        <v>152</v>
      </c>
      <c r="C2620" s="1" t="s">
        <v>153</v>
      </c>
      <c r="D2620" s="1">
        <v>49</v>
      </c>
      <c r="E2620" s="1">
        <v>254</v>
      </c>
      <c r="F2620" s="1" t="s">
        <v>106</v>
      </c>
      <c r="G2620" s="2">
        <v>45817</v>
      </c>
      <c r="H2620" s="4" t="s">
        <v>83</v>
      </c>
      <c r="I2620" s="1" t="s">
        <v>37</v>
      </c>
      <c r="J2620" s="1" t="s">
        <v>148</v>
      </c>
      <c r="K2620" s="1">
        <v>10</v>
      </c>
      <c r="L2620" s="1">
        <v>70</v>
      </c>
      <c r="M2620" s="1" t="s">
        <v>39</v>
      </c>
      <c r="N2620" s="1"/>
      <c r="O2620" s="1">
        <v>51.4</v>
      </c>
      <c r="P2620" s="35">
        <f t="shared" si="124"/>
        <v>0.51400000000000001</v>
      </c>
      <c r="Q2620" s="1">
        <f t="shared" si="123"/>
        <v>0.1636112814984684</v>
      </c>
      <c r="R2620" s="1">
        <v>11</v>
      </c>
      <c r="S2620" s="1">
        <v>8.8000000000000007</v>
      </c>
      <c r="T2620" s="1">
        <f t="shared" si="125"/>
        <v>2.102404967255319E-2</v>
      </c>
      <c r="U2620" s="1">
        <v>2</v>
      </c>
      <c r="V2620" s="1">
        <v>5</v>
      </c>
      <c r="W2620" s="1">
        <v>1</v>
      </c>
      <c r="X2620" s="1">
        <v>2</v>
      </c>
      <c r="Y2620" s="1">
        <v>0</v>
      </c>
      <c r="Z2620" s="1">
        <v>0</v>
      </c>
      <c r="AA2620" s="1">
        <v>0</v>
      </c>
      <c r="AB2620" s="1">
        <v>0</v>
      </c>
      <c r="AC2620" s="1" t="s">
        <v>41</v>
      </c>
      <c r="AD2620" s="1" t="s">
        <v>42</v>
      </c>
      <c r="AE2620" s="1" t="s">
        <v>40</v>
      </c>
      <c r="AF2620" s="3">
        <v>4762243.8809000002</v>
      </c>
      <c r="AG2620" s="3">
        <v>2649757.1145000001</v>
      </c>
      <c r="AH2620" s="3">
        <v>-75.168937</v>
      </c>
      <c r="AI2620" s="3">
        <v>9.8730130000000003</v>
      </c>
    </row>
    <row r="2621" spans="1:35" ht="15.75" hidden="1" customHeight="1" x14ac:dyDescent="0.25">
      <c r="A2621" s="1" t="s">
        <v>144</v>
      </c>
      <c r="B2621" s="1" t="s">
        <v>152</v>
      </c>
      <c r="C2621" s="1" t="s">
        <v>153</v>
      </c>
      <c r="D2621" s="1">
        <v>49</v>
      </c>
      <c r="E2621" s="1">
        <v>255</v>
      </c>
      <c r="F2621" s="1" t="s">
        <v>106</v>
      </c>
      <c r="G2621" s="2">
        <v>45817</v>
      </c>
      <c r="H2621" s="4" t="s">
        <v>83</v>
      </c>
      <c r="I2621" s="1" t="s">
        <v>37</v>
      </c>
      <c r="J2621" s="1" t="s">
        <v>148</v>
      </c>
      <c r="K2621" s="1">
        <v>10</v>
      </c>
      <c r="L2621" s="1">
        <v>71</v>
      </c>
      <c r="M2621" s="1" t="s">
        <v>43</v>
      </c>
      <c r="N2621" s="1"/>
      <c r="O2621" s="1">
        <v>45.3</v>
      </c>
      <c r="P2621" s="35">
        <f t="shared" si="124"/>
        <v>0.45299999999999996</v>
      </c>
      <c r="Q2621" s="1">
        <f t="shared" si="123"/>
        <v>0.14419437844125715</v>
      </c>
      <c r="R2621" s="1">
        <v>6.6</v>
      </c>
      <c r="S2621" s="1">
        <v>4.5</v>
      </c>
      <c r="T2621" s="1">
        <f t="shared" si="125"/>
        <v>1.6330013358472371E-2</v>
      </c>
      <c r="U2621" s="1">
        <v>2</v>
      </c>
      <c r="V2621" s="1">
        <v>5</v>
      </c>
      <c r="W2621" s="1">
        <v>1</v>
      </c>
      <c r="X2621" s="1">
        <v>0</v>
      </c>
      <c r="Y2621" s="1">
        <v>0</v>
      </c>
      <c r="Z2621" s="1">
        <v>0</v>
      </c>
      <c r="AA2621" s="1">
        <v>0</v>
      </c>
      <c r="AB2621" s="1">
        <v>0</v>
      </c>
      <c r="AC2621" s="1" t="s">
        <v>41</v>
      </c>
      <c r="AD2621" s="1" t="s">
        <v>42</v>
      </c>
      <c r="AE2621" s="1" t="s">
        <v>40</v>
      </c>
      <c r="AF2621" s="3">
        <v>4762244.6479000002</v>
      </c>
      <c r="AG2621" s="3">
        <v>2649756.9989</v>
      </c>
      <c r="AH2621" s="3">
        <v>-75.168930000000003</v>
      </c>
      <c r="AI2621" s="3">
        <v>9.8730119999999992</v>
      </c>
    </row>
    <row r="2622" spans="1:35" ht="15.75" hidden="1" customHeight="1" x14ac:dyDescent="0.25">
      <c r="A2622" s="1" t="s">
        <v>144</v>
      </c>
      <c r="B2622" s="1" t="s">
        <v>152</v>
      </c>
      <c r="C2622" s="1" t="s">
        <v>153</v>
      </c>
      <c r="D2622" s="1">
        <v>49</v>
      </c>
      <c r="E2622" s="1">
        <v>256</v>
      </c>
      <c r="F2622" s="1" t="s">
        <v>106</v>
      </c>
      <c r="G2622" s="2">
        <v>45817</v>
      </c>
      <c r="H2622" s="4" t="s">
        <v>83</v>
      </c>
      <c r="I2622" s="1" t="s">
        <v>37</v>
      </c>
      <c r="J2622" s="1" t="s">
        <v>148</v>
      </c>
      <c r="K2622" s="1">
        <v>10</v>
      </c>
      <c r="L2622" s="1">
        <v>72</v>
      </c>
      <c r="M2622" s="1" t="s">
        <v>39</v>
      </c>
      <c r="N2622" s="1"/>
      <c r="O2622" s="1">
        <v>50.5</v>
      </c>
      <c r="P2622" s="35">
        <f t="shared" si="124"/>
        <v>0.505</v>
      </c>
      <c r="Q2622" s="1">
        <f t="shared" si="123"/>
        <v>0.16074649252281431</v>
      </c>
      <c r="R2622" s="1">
        <v>9.6</v>
      </c>
      <c r="S2622" s="1">
        <v>7.2</v>
      </c>
      <c r="T2622" s="1">
        <f t="shared" si="125"/>
        <v>2.0294244681005307E-2</v>
      </c>
      <c r="U2622" s="1">
        <v>2</v>
      </c>
      <c r="V2622" s="1">
        <v>5</v>
      </c>
      <c r="W2622" s="1">
        <v>2</v>
      </c>
      <c r="X2622" s="1">
        <v>5</v>
      </c>
      <c r="Y2622" s="1">
        <v>0</v>
      </c>
      <c r="Z2622" s="1">
        <v>0</v>
      </c>
      <c r="AA2622" s="1">
        <v>0</v>
      </c>
      <c r="AB2622" s="1">
        <v>0</v>
      </c>
      <c r="AC2622" s="1" t="s">
        <v>41</v>
      </c>
      <c r="AD2622" s="1" t="s">
        <v>42</v>
      </c>
      <c r="AE2622" s="1" t="s">
        <v>40</v>
      </c>
      <c r="AF2622" s="3">
        <v>4762247.7006999999</v>
      </c>
      <c r="AG2622" s="3">
        <v>2649754.2141999998</v>
      </c>
      <c r="AH2622" s="3">
        <v>-75.168902000000003</v>
      </c>
      <c r="AI2622" s="3">
        <v>9.8729870010000003</v>
      </c>
    </row>
    <row r="2623" spans="1:35" ht="15.75" hidden="1" customHeight="1" x14ac:dyDescent="0.25">
      <c r="A2623" s="1" t="s">
        <v>144</v>
      </c>
      <c r="B2623" s="1" t="s">
        <v>152</v>
      </c>
      <c r="C2623" s="1" t="s">
        <v>153</v>
      </c>
      <c r="D2623" s="1">
        <v>49</v>
      </c>
      <c r="E2623" s="1">
        <v>258</v>
      </c>
      <c r="F2623" s="1" t="s">
        <v>106</v>
      </c>
      <c r="G2623" s="2">
        <v>45817</v>
      </c>
      <c r="H2623" s="4" t="s">
        <v>83</v>
      </c>
      <c r="I2623" s="1" t="s">
        <v>37</v>
      </c>
      <c r="J2623" s="1" t="s">
        <v>148</v>
      </c>
      <c r="K2623" s="1">
        <v>10</v>
      </c>
      <c r="L2623" s="1">
        <v>73</v>
      </c>
      <c r="M2623" s="1" t="s">
        <v>39</v>
      </c>
      <c r="N2623" s="1"/>
      <c r="O2623" s="1">
        <v>51.4</v>
      </c>
      <c r="P2623" s="35">
        <f t="shared" si="124"/>
        <v>0.51400000000000001</v>
      </c>
      <c r="Q2623" s="1">
        <f t="shared" si="123"/>
        <v>0.1636112814984684</v>
      </c>
      <c r="R2623" s="1">
        <v>10.8</v>
      </c>
      <c r="S2623" s="1">
        <v>8.5</v>
      </c>
      <c r="T2623" s="1">
        <f t="shared" si="125"/>
        <v>2.102404967255319E-2</v>
      </c>
      <c r="U2623" s="1">
        <v>1</v>
      </c>
      <c r="V2623" s="1">
        <v>4</v>
      </c>
      <c r="W2623" s="1">
        <v>2</v>
      </c>
      <c r="X2623" s="1">
        <v>4</v>
      </c>
      <c r="Y2623" s="1">
        <v>0</v>
      </c>
      <c r="Z2623" s="1">
        <v>0</v>
      </c>
      <c r="AA2623" s="1">
        <v>0</v>
      </c>
      <c r="AB2623" s="1">
        <v>0</v>
      </c>
      <c r="AC2623" s="1" t="s">
        <v>41</v>
      </c>
      <c r="AD2623" s="1" t="s">
        <v>42</v>
      </c>
      <c r="AE2623" s="1" t="s">
        <v>40</v>
      </c>
      <c r="AF2623" s="3">
        <v>4762250.1198000005</v>
      </c>
      <c r="AG2623" s="3">
        <v>2649755.1938</v>
      </c>
      <c r="AH2623" s="3">
        <v>-75.168880000000001</v>
      </c>
      <c r="AI2623" s="3">
        <v>9.8729960000000005</v>
      </c>
    </row>
    <row r="2624" spans="1:35" ht="15.75" hidden="1" customHeight="1" x14ac:dyDescent="0.25">
      <c r="A2624" s="1" t="s">
        <v>144</v>
      </c>
      <c r="B2624" s="1" t="s">
        <v>152</v>
      </c>
      <c r="C2624" s="1" t="s">
        <v>153</v>
      </c>
      <c r="D2624" s="1">
        <v>49</v>
      </c>
      <c r="E2624" s="1">
        <v>257</v>
      </c>
      <c r="F2624" s="1" t="s">
        <v>106</v>
      </c>
      <c r="G2624" s="2">
        <v>45817</v>
      </c>
      <c r="H2624" s="4" t="s">
        <v>83</v>
      </c>
      <c r="I2624" s="1" t="s">
        <v>37</v>
      </c>
      <c r="J2624" s="1" t="s">
        <v>148</v>
      </c>
      <c r="K2624" s="1">
        <v>10</v>
      </c>
      <c r="L2624" s="1">
        <v>74</v>
      </c>
      <c r="M2624" s="1" t="s">
        <v>39</v>
      </c>
      <c r="N2624" s="1"/>
      <c r="O2624" s="1">
        <v>55.3</v>
      </c>
      <c r="P2624" s="35">
        <f t="shared" si="124"/>
        <v>0.55299999999999994</v>
      </c>
      <c r="Q2624" s="1">
        <f t="shared" si="123"/>
        <v>0.17602536705963623</v>
      </c>
      <c r="R2624" s="1">
        <v>11</v>
      </c>
      <c r="S2624" s="1">
        <v>9.1999999999999993</v>
      </c>
      <c r="T2624" s="1">
        <f t="shared" si="125"/>
        <v>2.4335506995994707E-2</v>
      </c>
      <c r="U2624" s="1">
        <v>2</v>
      </c>
      <c r="V2624" s="1">
        <v>5</v>
      </c>
      <c r="W2624" s="1">
        <v>1</v>
      </c>
      <c r="X2624" s="1">
        <v>4</v>
      </c>
      <c r="Y2624" s="1">
        <v>0</v>
      </c>
      <c r="Z2624" s="1">
        <v>0</v>
      </c>
      <c r="AA2624" s="1">
        <v>0</v>
      </c>
      <c r="AB2624" s="1">
        <v>0</v>
      </c>
      <c r="AC2624" s="1" t="s">
        <v>41</v>
      </c>
      <c r="AD2624" s="1" t="s">
        <v>42</v>
      </c>
      <c r="AE2624" s="1" t="s">
        <v>40</v>
      </c>
      <c r="AF2624" s="3">
        <v>4762250.8838999998</v>
      </c>
      <c r="AG2624" s="3">
        <v>2649754.6359000001</v>
      </c>
      <c r="AH2624" s="3">
        <v>-75.168873000000005</v>
      </c>
      <c r="AI2624" s="3">
        <v>9.8729910010000008</v>
      </c>
    </row>
    <row r="2625" spans="1:35" ht="15.75" hidden="1" customHeight="1" x14ac:dyDescent="0.25">
      <c r="A2625" s="1" t="s">
        <v>144</v>
      </c>
      <c r="B2625" s="1" t="s">
        <v>152</v>
      </c>
      <c r="C2625" s="1" t="s">
        <v>153</v>
      </c>
      <c r="D2625" s="1">
        <v>49</v>
      </c>
      <c r="E2625" s="1">
        <v>259</v>
      </c>
      <c r="F2625" s="1" t="s">
        <v>106</v>
      </c>
      <c r="G2625" s="2">
        <v>45817</v>
      </c>
      <c r="H2625" s="4" t="s">
        <v>83</v>
      </c>
      <c r="I2625" s="1" t="s">
        <v>37</v>
      </c>
      <c r="J2625" s="1" t="s">
        <v>148</v>
      </c>
      <c r="K2625" s="1">
        <v>10</v>
      </c>
      <c r="L2625" s="1">
        <v>75</v>
      </c>
      <c r="M2625" s="1" t="s">
        <v>39</v>
      </c>
      <c r="N2625" s="1"/>
      <c r="O2625" s="1">
        <v>48.5</v>
      </c>
      <c r="P2625" s="35">
        <f t="shared" si="124"/>
        <v>0.48499999999999999</v>
      </c>
      <c r="Q2625" s="1">
        <f t="shared" si="123"/>
        <v>0.15438029479913848</v>
      </c>
      <c r="R2625" s="1">
        <v>8.1999999999999993</v>
      </c>
      <c r="S2625" s="1">
        <v>5.8</v>
      </c>
      <c r="T2625" s="1">
        <f t="shared" si="125"/>
        <v>1.8718610744395538E-2</v>
      </c>
      <c r="U2625" s="1">
        <v>2</v>
      </c>
      <c r="V2625" s="1">
        <v>5</v>
      </c>
      <c r="W2625" s="1">
        <v>1</v>
      </c>
      <c r="X2625" s="1">
        <v>0</v>
      </c>
      <c r="Y2625" s="1">
        <v>0</v>
      </c>
      <c r="Z2625" s="1">
        <v>0</v>
      </c>
      <c r="AA2625" s="1">
        <v>0</v>
      </c>
      <c r="AB2625" s="1">
        <v>0</v>
      </c>
      <c r="AC2625" s="1" t="s">
        <v>41</v>
      </c>
      <c r="AD2625" s="1" t="s">
        <v>42</v>
      </c>
      <c r="AE2625" s="1" t="s">
        <v>40</v>
      </c>
      <c r="AF2625" s="3">
        <v>4762250.3837000001</v>
      </c>
      <c r="AG2625" s="3">
        <v>2649762.0491999998</v>
      </c>
      <c r="AH2625" s="3">
        <v>-75.168878000000007</v>
      </c>
      <c r="AI2625" s="3">
        <v>9.8730580000000003</v>
      </c>
    </row>
    <row r="2626" spans="1:35" ht="15.75" hidden="1" customHeight="1" x14ac:dyDescent="0.25">
      <c r="A2626" s="1" t="s">
        <v>144</v>
      </c>
      <c r="B2626" s="1" t="s">
        <v>154</v>
      </c>
      <c r="C2626" s="1" t="s">
        <v>153</v>
      </c>
      <c r="D2626" s="1">
        <v>50</v>
      </c>
      <c r="E2626" s="1">
        <v>260</v>
      </c>
      <c r="F2626" s="1" t="s">
        <v>48</v>
      </c>
      <c r="G2626" s="2">
        <v>45817</v>
      </c>
      <c r="H2626" s="1" t="s">
        <v>49</v>
      </c>
      <c r="I2626" s="1" t="s">
        <v>50</v>
      </c>
      <c r="J2626" s="1" t="s">
        <v>148</v>
      </c>
      <c r="K2626" s="1">
        <v>1</v>
      </c>
      <c r="L2626" s="1">
        <v>1</v>
      </c>
      <c r="M2626" s="1" t="s">
        <v>39</v>
      </c>
      <c r="N2626" s="1"/>
      <c r="O2626" s="1">
        <v>67.8</v>
      </c>
      <c r="P2626" s="35">
        <f t="shared" si="124"/>
        <v>0.67799999999999994</v>
      </c>
      <c r="Q2626" s="1">
        <f t="shared" si="123"/>
        <v>0.21581410283261007</v>
      </c>
      <c r="R2626" s="1">
        <v>11</v>
      </c>
      <c r="S2626" s="1">
        <v>9</v>
      </c>
      <c r="T2626" s="1">
        <f t="shared" si="125"/>
        <v>3.6580490430127406E-2</v>
      </c>
      <c r="U2626" s="1">
        <v>0</v>
      </c>
      <c r="V2626" s="1">
        <v>3</v>
      </c>
      <c r="W2626" s="1">
        <v>1</v>
      </c>
      <c r="X2626" s="1">
        <v>0</v>
      </c>
      <c r="Y2626" s="1">
        <v>0</v>
      </c>
      <c r="Z2626" s="1">
        <v>0</v>
      </c>
      <c r="AA2626" s="1">
        <v>0</v>
      </c>
      <c r="AB2626" s="1">
        <v>0</v>
      </c>
      <c r="AC2626" s="1" t="s">
        <v>41</v>
      </c>
      <c r="AD2626" s="1" t="s">
        <v>51</v>
      </c>
      <c r="AE2626" s="1" t="s">
        <v>155</v>
      </c>
      <c r="AF2626" s="3">
        <v>4761879.0462999996</v>
      </c>
      <c r="AG2626" s="3">
        <v>2650320.7727000001</v>
      </c>
      <c r="AH2626" s="3">
        <v>-75.172297</v>
      </c>
      <c r="AI2626" s="3">
        <v>9.8780880010000001</v>
      </c>
    </row>
    <row r="2627" spans="1:35" ht="15.75" hidden="1" customHeight="1" x14ac:dyDescent="0.25">
      <c r="A2627" s="1" t="s">
        <v>144</v>
      </c>
      <c r="B2627" s="1" t="s">
        <v>154</v>
      </c>
      <c r="C2627" s="1" t="s">
        <v>153</v>
      </c>
      <c r="D2627" s="1">
        <v>50</v>
      </c>
      <c r="E2627" s="1">
        <v>261</v>
      </c>
      <c r="F2627" s="1" t="s">
        <v>48</v>
      </c>
      <c r="G2627" s="2">
        <v>45817</v>
      </c>
      <c r="H2627" s="1" t="s">
        <v>49</v>
      </c>
      <c r="I2627" s="1" t="s">
        <v>50</v>
      </c>
      <c r="J2627" s="1" t="s">
        <v>148</v>
      </c>
      <c r="K2627" s="1">
        <v>1</v>
      </c>
      <c r="L2627" s="1">
        <v>2</v>
      </c>
      <c r="M2627" s="1" t="s">
        <v>39</v>
      </c>
      <c r="N2627" s="1"/>
      <c r="O2627" s="1">
        <v>59.8</v>
      </c>
      <c r="P2627" s="35">
        <f t="shared" si="124"/>
        <v>0.59799999999999998</v>
      </c>
      <c r="Q2627" s="1">
        <f t="shared" si="123"/>
        <v>0.19034931193790683</v>
      </c>
      <c r="R2627" s="1">
        <v>11</v>
      </c>
      <c r="S2627" s="1">
        <v>8.6</v>
      </c>
      <c r="T2627" s="1">
        <f t="shared" si="125"/>
        <v>2.8457222134717068E-2</v>
      </c>
      <c r="U2627" s="1">
        <v>0</v>
      </c>
      <c r="V2627" s="1">
        <v>3</v>
      </c>
      <c r="W2627" s="1">
        <v>0</v>
      </c>
      <c r="X2627" s="1">
        <v>0</v>
      </c>
      <c r="Y2627" s="1">
        <v>0</v>
      </c>
      <c r="Z2627" s="1">
        <v>0</v>
      </c>
      <c r="AA2627" s="1">
        <v>0</v>
      </c>
      <c r="AB2627" s="1">
        <v>1</v>
      </c>
      <c r="AC2627" s="1" t="s">
        <v>41</v>
      </c>
      <c r="AD2627" s="1" t="s">
        <v>51</v>
      </c>
      <c r="AE2627" s="1" t="s">
        <v>40</v>
      </c>
      <c r="AF2627" s="3">
        <v>4761879.5327000003</v>
      </c>
      <c r="AG2627" s="3">
        <v>2650311.2579999999</v>
      </c>
      <c r="AH2627" s="3">
        <v>-75.172291999999999</v>
      </c>
      <c r="AI2627" s="3">
        <v>9.8780020000000004</v>
      </c>
    </row>
    <row r="2628" spans="1:35" ht="15.75" hidden="1" customHeight="1" x14ac:dyDescent="0.25">
      <c r="A2628" s="1" t="s">
        <v>144</v>
      </c>
      <c r="B2628" s="1" t="s">
        <v>154</v>
      </c>
      <c r="C2628" s="1" t="s">
        <v>153</v>
      </c>
      <c r="D2628" s="1">
        <v>50</v>
      </c>
      <c r="E2628" s="1">
        <v>262</v>
      </c>
      <c r="F2628" s="1" t="s">
        <v>48</v>
      </c>
      <c r="G2628" s="2">
        <v>45817</v>
      </c>
      <c r="H2628" s="1" t="s">
        <v>49</v>
      </c>
      <c r="I2628" s="1" t="s">
        <v>50</v>
      </c>
      <c r="J2628" s="1" t="s">
        <v>148</v>
      </c>
      <c r="K2628" s="1">
        <v>1</v>
      </c>
      <c r="L2628" s="1">
        <v>3</v>
      </c>
      <c r="M2628" s="1" t="s">
        <v>39</v>
      </c>
      <c r="N2628" s="1"/>
      <c r="O2628" s="1">
        <v>45.6</v>
      </c>
      <c r="P2628" s="35">
        <f t="shared" si="124"/>
        <v>0.45600000000000002</v>
      </c>
      <c r="Q2628" s="1">
        <f t="shared" si="123"/>
        <v>0.14514930809980855</v>
      </c>
      <c r="R2628" s="1">
        <v>10</v>
      </c>
      <c r="S2628" s="1">
        <v>8</v>
      </c>
      <c r="T2628" s="1">
        <f t="shared" si="125"/>
        <v>1.6547021123378174E-2</v>
      </c>
      <c r="U2628" s="1">
        <v>0</v>
      </c>
      <c r="V2628" s="1">
        <v>3</v>
      </c>
      <c r="W2628" s="1">
        <v>0</v>
      </c>
      <c r="X2628" s="1">
        <v>0</v>
      </c>
      <c r="Y2628" s="1">
        <v>0</v>
      </c>
      <c r="Z2628" s="1">
        <v>0</v>
      </c>
      <c r="AA2628" s="1">
        <v>0</v>
      </c>
      <c r="AB2628" s="1">
        <v>0</v>
      </c>
      <c r="AC2628" s="1" t="s">
        <v>41</v>
      </c>
      <c r="AD2628" s="1" t="s">
        <v>51</v>
      </c>
      <c r="AE2628" s="1" t="s">
        <v>40</v>
      </c>
      <c r="AF2628" s="3">
        <v>4761877.7686999999</v>
      </c>
      <c r="AG2628" s="3">
        <v>2650309.8317</v>
      </c>
      <c r="AH2628" s="3">
        <v>-75.172308000000001</v>
      </c>
      <c r="AI2628" s="3">
        <v>9.8779889999999995</v>
      </c>
    </row>
    <row r="2629" spans="1:35" ht="15.75" hidden="1" customHeight="1" x14ac:dyDescent="0.25">
      <c r="A2629" s="1" t="s">
        <v>144</v>
      </c>
      <c r="B2629" s="1" t="s">
        <v>154</v>
      </c>
      <c r="C2629" s="1" t="s">
        <v>153</v>
      </c>
      <c r="D2629" s="1">
        <v>50</v>
      </c>
      <c r="E2629" s="1">
        <v>263</v>
      </c>
      <c r="F2629" s="1" t="s">
        <v>48</v>
      </c>
      <c r="G2629" s="2">
        <v>45817</v>
      </c>
      <c r="H2629" s="1" t="s">
        <v>49</v>
      </c>
      <c r="I2629" s="1" t="s">
        <v>50</v>
      </c>
      <c r="J2629" s="1" t="s">
        <v>148</v>
      </c>
      <c r="K2629" s="1">
        <v>1</v>
      </c>
      <c r="L2629" s="1">
        <v>4</v>
      </c>
      <c r="M2629" s="1" t="s">
        <v>39</v>
      </c>
      <c r="N2629" s="1"/>
      <c r="O2629" s="1">
        <v>53.8</v>
      </c>
      <c r="P2629" s="35">
        <f t="shared" si="124"/>
        <v>0.53799999999999992</v>
      </c>
      <c r="Q2629" s="1">
        <f t="shared" si="123"/>
        <v>0.17125071876687936</v>
      </c>
      <c r="R2629" s="1">
        <v>10.7</v>
      </c>
      <c r="S2629" s="1">
        <v>8.5</v>
      </c>
      <c r="T2629" s="1">
        <f t="shared" si="125"/>
        <v>2.303322167414527E-2</v>
      </c>
      <c r="U2629" s="1">
        <v>0</v>
      </c>
      <c r="V2629" s="1">
        <v>3</v>
      </c>
      <c r="W2629" s="1">
        <v>0</v>
      </c>
      <c r="X2629" s="1">
        <v>0</v>
      </c>
      <c r="Y2629" s="1">
        <v>0</v>
      </c>
      <c r="Z2629" s="1">
        <v>0</v>
      </c>
      <c r="AA2629" s="1">
        <v>0</v>
      </c>
      <c r="AB2629" s="1">
        <v>1</v>
      </c>
      <c r="AC2629" s="1" t="s">
        <v>41</v>
      </c>
      <c r="AD2629" s="1" t="s">
        <v>51</v>
      </c>
      <c r="AE2629" s="1" t="s">
        <v>40</v>
      </c>
      <c r="AF2629" s="3">
        <v>4761881.8393000001</v>
      </c>
      <c r="AG2629" s="3">
        <v>2650311.7960000001</v>
      </c>
      <c r="AH2629" s="3">
        <v>-75.172270999999995</v>
      </c>
      <c r="AI2629" s="3">
        <v>9.8780070000000002</v>
      </c>
    </row>
    <row r="2630" spans="1:35" ht="15.75" hidden="1" customHeight="1" x14ac:dyDescent="0.25">
      <c r="A2630" s="1" t="s">
        <v>144</v>
      </c>
      <c r="B2630" s="1" t="s">
        <v>154</v>
      </c>
      <c r="C2630" s="1" t="s">
        <v>153</v>
      </c>
      <c r="D2630" s="1">
        <v>50</v>
      </c>
      <c r="E2630" s="1">
        <v>264</v>
      </c>
      <c r="F2630" s="1" t="s">
        <v>48</v>
      </c>
      <c r="G2630" s="2">
        <v>45817</v>
      </c>
      <c r="H2630" s="1" t="s">
        <v>49</v>
      </c>
      <c r="I2630" s="1" t="s">
        <v>50</v>
      </c>
      <c r="J2630" s="1" t="s">
        <v>148</v>
      </c>
      <c r="K2630" s="1">
        <v>1</v>
      </c>
      <c r="L2630" s="1">
        <v>5</v>
      </c>
      <c r="M2630" s="1" t="s">
        <v>39</v>
      </c>
      <c r="N2630" s="1"/>
      <c r="O2630" s="1">
        <v>48.5</v>
      </c>
      <c r="P2630" s="35">
        <f t="shared" si="124"/>
        <v>0.48499999999999999</v>
      </c>
      <c r="Q2630" s="1">
        <f t="shared" si="123"/>
        <v>0.15438029479913848</v>
      </c>
      <c r="R2630" s="1">
        <v>7.8</v>
      </c>
      <c r="S2630" s="1">
        <v>5.6</v>
      </c>
      <c r="T2630" s="1">
        <f t="shared" si="125"/>
        <v>1.8718610744395538E-2</v>
      </c>
      <c r="U2630" s="1">
        <v>2</v>
      </c>
      <c r="V2630" s="1">
        <v>5</v>
      </c>
      <c r="W2630" s="1">
        <v>0</v>
      </c>
      <c r="X2630" s="1">
        <v>0</v>
      </c>
      <c r="Y2630" s="1">
        <v>0</v>
      </c>
      <c r="Z2630" s="1">
        <v>0</v>
      </c>
      <c r="AA2630" s="1">
        <v>0</v>
      </c>
      <c r="AB2630" s="1">
        <v>0</v>
      </c>
      <c r="AC2630" s="1" t="s">
        <v>45</v>
      </c>
      <c r="AD2630" s="1" t="s">
        <v>51</v>
      </c>
      <c r="AE2630" s="1" t="s">
        <v>156</v>
      </c>
      <c r="AF2630" s="3">
        <v>4761875.5038000001</v>
      </c>
      <c r="AG2630" s="3">
        <v>2650315.7082000002</v>
      </c>
      <c r="AH2630" s="3">
        <v>-75.172329000000005</v>
      </c>
      <c r="AI2630" s="3">
        <v>9.8780420000000007</v>
      </c>
    </row>
    <row r="2631" spans="1:35" ht="15.75" hidden="1" customHeight="1" x14ac:dyDescent="0.25">
      <c r="A2631" s="1" t="s">
        <v>144</v>
      </c>
      <c r="B2631" s="1" t="s">
        <v>154</v>
      </c>
      <c r="C2631" s="1" t="s">
        <v>153</v>
      </c>
      <c r="D2631" s="1">
        <v>50</v>
      </c>
      <c r="E2631" s="1">
        <v>265</v>
      </c>
      <c r="F2631" s="1" t="s">
        <v>48</v>
      </c>
      <c r="G2631" s="2">
        <v>45817</v>
      </c>
      <c r="H2631" s="1" t="s">
        <v>49</v>
      </c>
      <c r="I2631" s="1" t="s">
        <v>50</v>
      </c>
      <c r="J2631" s="1" t="s">
        <v>148</v>
      </c>
      <c r="K2631" s="1">
        <v>1</v>
      </c>
      <c r="L2631" s="1">
        <v>6</v>
      </c>
      <c r="M2631" s="1" t="s">
        <v>39</v>
      </c>
      <c r="N2631" s="1"/>
      <c r="O2631" s="1">
        <v>51.6</v>
      </c>
      <c r="P2631" s="35">
        <f t="shared" si="124"/>
        <v>0.51600000000000001</v>
      </c>
      <c r="Q2631" s="1">
        <f t="shared" si="123"/>
        <v>0.16424790127083599</v>
      </c>
      <c r="R2631" s="1">
        <v>9.8000000000000007</v>
      </c>
      <c r="S2631" s="1">
        <v>8</v>
      </c>
      <c r="T2631" s="1">
        <f t="shared" si="125"/>
        <v>2.1187979263937843E-2</v>
      </c>
      <c r="U2631" s="1">
        <v>0</v>
      </c>
      <c r="V2631" s="1">
        <v>4</v>
      </c>
      <c r="W2631" s="1">
        <v>1</v>
      </c>
      <c r="X2631" s="1">
        <v>1</v>
      </c>
      <c r="Y2631" s="1">
        <v>0</v>
      </c>
      <c r="Z2631" s="1">
        <v>0</v>
      </c>
      <c r="AA2631" s="1">
        <v>0</v>
      </c>
      <c r="AB2631" s="1">
        <v>0</v>
      </c>
      <c r="AC2631" s="1" t="s">
        <v>45</v>
      </c>
      <c r="AD2631" s="1" t="s">
        <v>51</v>
      </c>
      <c r="AE2631" s="1" t="s">
        <v>40</v>
      </c>
      <c r="AF2631" s="3">
        <v>4761886.34</v>
      </c>
      <c r="AG2631" s="3">
        <v>2650312.4303000001</v>
      </c>
      <c r="AH2631" s="3">
        <v>-75.172229999999999</v>
      </c>
      <c r="AI2631" s="3">
        <v>9.8780129999999993</v>
      </c>
    </row>
    <row r="2632" spans="1:35" ht="15.75" hidden="1" customHeight="1" x14ac:dyDescent="0.25">
      <c r="A2632" s="1" t="s">
        <v>144</v>
      </c>
      <c r="B2632" s="1" t="s">
        <v>154</v>
      </c>
      <c r="C2632" s="1" t="s">
        <v>153</v>
      </c>
      <c r="D2632" s="1">
        <v>50</v>
      </c>
      <c r="E2632" s="1">
        <v>266</v>
      </c>
      <c r="F2632" s="1" t="s">
        <v>48</v>
      </c>
      <c r="G2632" s="2">
        <v>45817</v>
      </c>
      <c r="H2632" s="1" t="s">
        <v>49</v>
      </c>
      <c r="I2632" s="1" t="s">
        <v>50</v>
      </c>
      <c r="J2632" s="1" t="s">
        <v>148</v>
      </c>
      <c r="K2632" s="1">
        <v>1</v>
      </c>
      <c r="L2632" s="1">
        <v>7</v>
      </c>
      <c r="M2632" s="1" t="s">
        <v>39</v>
      </c>
      <c r="N2632" s="1"/>
      <c r="O2632" s="1">
        <v>49.5</v>
      </c>
      <c r="P2632" s="35">
        <f t="shared" si="124"/>
        <v>0.495</v>
      </c>
      <c r="Q2632" s="1">
        <f t="shared" si="123"/>
        <v>0.15756339366097638</v>
      </c>
      <c r="R2632" s="1">
        <v>10.8</v>
      </c>
      <c r="S2632" s="1">
        <v>9</v>
      </c>
      <c r="T2632" s="1">
        <f t="shared" si="125"/>
        <v>1.9498469965545828E-2</v>
      </c>
      <c r="U2632" s="1">
        <v>0</v>
      </c>
      <c r="V2632" s="1">
        <v>3</v>
      </c>
      <c r="W2632" s="1">
        <v>1</v>
      </c>
      <c r="X2632" s="1">
        <v>0</v>
      </c>
      <c r="Y2632" s="1">
        <v>0</v>
      </c>
      <c r="Z2632" s="1">
        <v>0</v>
      </c>
      <c r="AA2632" s="1">
        <v>0</v>
      </c>
      <c r="AB2632" s="1">
        <v>0</v>
      </c>
      <c r="AC2632" s="1" t="s">
        <v>41</v>
      </c>
      <c r="AD2632" s="1" t="s">
        <v>51</v>
      </c>
      <c r="AE2632" s="1" t="s">
        <v>40</v>
      </c>
      <c r="AF2632" s="3">
        <v>4761879.102</v>
      </c>
      <c r="AG2632" s="3">
        <v>2650312.4774000002</v>
      </c>
      <c r="AH2632" s="3">
        <v>-75.172296000000003</v>
      </c>
      <c r="AI2632" s="3">
        <v>9.8780129999999993</v>
      </c>
    </row>
    <row r="2633" spans="1:35" ht="15.75" hidden="1" customHeight="1" x14ac:dyDescent="0.25">
      <c r="A2633" s="1" t="s">
        <v>144</v>
      </c>
      <c r="B2633" s="1" t="s">
        <v>154</v>
      </c>
      <c r="C2633" s="1" t="s">
        <v>153</v>
      </c>
      <c r="D2633" s="1">
        <v>50</v>
      </c>
      <c r="E2633" s="1">
        <v>268</v>
      </c>
      <c r="F2633" s="1" t="s">
        <v>48</v>
      </c>
      <c r="G2633" s="2">
        <v>45817</v>
      </c>
      <c r="H2633" s="1" t="s">
        <v>49</v>
      </c>
      <c r="I2633" s="1" t="s">
        <v>50</v>
      </c>
      <c r="J2633" s="1" t="s">
        <v>148</v>
      </c>
      <c r="K2633" s="1">
        <v>1</v>
      </c>
      <c r="L2633" s="1">
        <v>8</v>
      </c>
      <c r="M2633" s="1" t="s">
        <v>39</v>
      </c>
      <c r="N2633" s="1"/>
      <c r="O2633" s="1">
        <v>50.2</v>
      </c>
      <c r="P2633" s="35">
        <f t="shared" si="124"/>
        <v>0.502</v>
      </c>
      <c r="Q2633" s="1">
        <f t="shared" si="123"/>
        <v>0.15979156286426294</v>
      </c>
      <c r="R2633" s="1">
        <v>10.5</v>
      </c>
      <c r="S2633" s="1">
        <v>8.5</v>
      </c>
      <c r="T2633" s="1">
        <f t="shared" si="125"/>
        <v>2.0053841139464998E-2</v>
      </c>
      <c r="U2633" s="1">
        <v>0</v>
      </c>
      <c r="V2633" s="1">
        <v>3</v>
      </c>
      <c r="W2633" s="1">
        <v>3</v>
      </c>
      <c r="X2633" s="1">
        <v>0</v>
      </c>
      <c r="Y2633" s="1">
        <v>0</v>
      </c>
      <c r="Z2633" s="1">
        <v>0</v>
      </c>
      <c r="AA2633" s="1">
        <v>0</v>
      </c>
      <c r="AB2633" s="1">
        <v>0</v>
      </c>
      <c r="AC2633" s="1" t="s">
        <v>41</v>
      </c>
      <c r="AD2633" s="1" t="s">
        <v>51</v>
      </c>
      <c r="AE2633" s="1" t="s">
        <v>40</v>
      </c>
      <c r="AF2633" s="3">
        <v>4761877.1250999998</v>
      </c>
      <c r="AG2633" s="3">
        <v>2650312.0479000001</v>
      </c>
      <c r="AH2633" s="3">
        <v>-75.172314</v>
      </c>
      <c r="AI2633" s="3">
        <v>9.8780090000000005</v>
      </c>
    </row>
    <row r="2634" spans="1:35" ht="15.75" hidden="1" customHeight="1" x14ac:dyDescent="0.25">
      <c r="A2634" s="1" t="s">
        <v>144</v>
      </c>
      <c r="B2634" s="1" t="s">
        <v>154</v>
      </c>
      <c r="C2634" s="1" t="s">
        <v>153</v>
      </c>
      <c r="D2634" s="1">
        <v>50</v>
      </c>
      <c r="E2634" s="1">
        <v>269</v>
      </c>
      <c r="F2634" s="1" t="s">
        <v>48</v>
      </c>
      <c r="G2634" s="2">
        <v>45817</v>
      </c>
      <c r="H2634" s="1" t="s">
        <v>49</v>
      </c>
      <c r="I2634" s="1" t="s">
        <v>50</v>
      </c>
      <c r="J2634" s="1" t="s">
        <v>148</v>
      </c>
      <c r="K2634" s="1">
        <v>1</v>
      </c>
      <c r="L2634" s="1">
        <v>9</v>
      </c>
      <c r="M2634" s="1" t="s">
        <v>39</v>
      </c>
      <c r="N2634" s="1"/>
      <c r="O2634" s="1">
        <v>48</v>
      </c>
      <c r="P2634" s="35">
        <f t="shared" si="124"/>
        <v>0.48</v>
      </c>
      <c r="Q2634" s="1">
        <f t="shared" si="123"/>
        <v>0.15278874536821951</v>
      </c>
      <c r="R2634" s="1">
        <v>10.5</v>
      </c>
      <c r="S2634" s="1">
        <v>8.1999999999999993</v>
      </c>
      <c r="T2634" s="1">
        <f t="shared" si="125"/>
        <v>1.8334649444186342E-2</v>
      </c>
      <c r="U2634" s="1">
        <v>0</v>
      </c>
      <c r="V2634" s="1">
        <v>3</v>
      </c>
      <c r="W2634" s="1">
        <v>1</v>
      </c>
      <c r="X2634" s="1">
        <v>0</v>
      </c>
      <c r="Y2634" s="1">
        <v>0</v>
      </c>
      <c r="Z2634" s="1">
        <v>0</v>
      </c>
      <c r="AA2634" s="1">
        <v>0</v>
      </c>
      <c r="AB2634" s="1">
        <v>0</v>
      </c>
      <c r="AC2634" s="1" t="s">
        <v>41</v>
      </c>
      <c r="AD2634" s="1" t="s">
        <v>51</v>
      </c>
      <c r="AE2634" s="1" t="s">
        <v>40</v>
      </c>
      <c r="AF2634" s="3">
        <v>4761873.0674000001</v>
      </c>
      <c r="AG2634" s="3">
        <v>2650312.0743</v>
      </c>
      <c r="AH2634" s="3">
        <v>-75.172351000000006</v>
      </c>
      <c r="AI2634" s="3">
        <v>9.8780090000000005</v>
      </c>
    </row>
    <row r="2635" spans="1:35" ht="15.75" hidden="1" customHeight="1" x14ac:dyDescent="0.25">
      <c r="A2635" s="1" t="s">
        <v>144</v>
      </c>
      <c r="B2635" s="1" t="s">
        <v>154</v>
      </c>
      <c r="C2635" s="1" t="s">
        <v>153</v>
      </c>
      <c r="D2635" s="1">
        <v>50</v>
      </c>
      <c r="E2635" s="1">
        <v>270</v>
      </c>
      <c r="F2635" s="1" t="s">
        <v>48</v>
      </c>
      <c r="G2635" s="2">
        <v>45817</v>
      </c>
      <c r="H2635" s="1" t="s">
        <v>49</v>
      </c>
      <c r="I2635" s="1" t="s">
        <v>50</v>
      </c>
      <c r="J2635" s="1" t="s">
        <v>148</v>
      </c>
      <c r="K2635" s="1">
        <v>1</v>
      </c>
      <c r="L2635" s="1">
        <v>10</v>
      </c>
      <c r="M2635" s="1" t="s">
        <v>39</v>
      </c>
      <c r="N2635" s="1"/>
      <c r="O2635" s="1">
        <v>49.6</v>
      </c>
      <c r="P2635" s="35">
        <f t="shared" si="124"/>
        <v>0.496</v>
      </c>
      <c r="Q2635" s="1">
        <f t="shared" si="123"/>
        <v>0.15788170354716019</v>
      </c>
      <c r="R2635" s="1">
        <v>8.5</v>
      </c>
      <c r="S2635" s="1">
        <v>6</v>
      </c>
      <c r="T2635" s="1">
        <f t="shared" si="125"/>
        <v>1.9577331239847867E-2</v>
      </c>
      <c r="U2635" s="1">
        <v>0</v>
      </c>
      <c r="V2635" s="1">
        <v>5</v>
      </c>
      <c r="W2635" s="1">
        <v>0</v>
      </c>
      <c r="X2635" s="1">
        <v>0</v>
      </c>
      <c r="Y2635" s="1">
        <v>0</v>
      </c>
      <c r="Z2635" s="1">
        <v>0</v>
      </c>
      <c r="AA2635" s="1">
        <v>0</v>
      </c>
      <c r="AB2635" s="1">
        <v>0</v>
      </c>
      <c r="AC2635" s="1" t="s">
        <v>41</v>
      </c>
      <c r="AD2635" s="1" t="s">
        <v>51</v>
      </c>
      <c r="AE2635" s="1" t="s">
        <v>40</v>
      </c>
      <c r="AF2635" s="3">
        <v>4761873.9360999996</v>
      </c>
      <c r="AG2635" s="3">
        <v>2650310.7415</v>
      </c>
      <c r="AH2635" s="3">
        <v>-75.172342999999998</v>
      </c>
      <c r="AI2635" s="3">
        <v>9.8779970010000007</v>
      </c>
    </row>
    <row r="2636" spans="1:35" ht="15.75" hidden="1" customHeight="1" x14ac:dyDescent="0.25">
      <c r="A2636" s="1" t="s">
        <v>144</v>
      </c>
      <c r="B2636" s="1" t="s">
        <v>154</v>
      </c>
      <c r="C2636" s="1" t="s">
        <v>153</v>
      </c>
      <c r="D2636" s="1">
        <v>50</v>
      </c>
      <c r="E2636" s="1">
        <v>271</v>
      </c>
      <c r="F2636" s="1" t="s">
        <v>48</v>
      </c>
      <c r="G2636" s="2">
        <v>45817</v>
      </c>
      <c r="H2636" s="1" t="s">
        <v>49</v>
      </c>
      <c r="I2636" s="1" t="s">
        <v>50</v>
      </c>
      <c r="J2636" s="1" t="s">
        <v>148</v>
      </c>
      <c r="K2636" s="1">
        <v>1</v>
      </c>
      <c r="L2636" s="1">
        <v>11</v>
      </c>
      <c r="M2636" s="1" t="s">
        <v>39</v>
      </c>
      <c r="N2636" s="1"/>
      <c r="O2636" s="1">
        <v>59.4</v>
      </c>
      <c r="P2636" s="35">
        <f t="shared" si="124"/>
        <v>0.59399999999999997</v>
      </c>
      <c r="Q2636" s="1">
        <f t="shared" si="123"/>
        <v>0.18907607239317165</v>
      </c>
      <c r="R2636" s="1">
        <v>10.199999999999999</v>
      </c>
      <c r="S2636" s="1">
        <v>8</v>
      </c>
      <c r="T2636" s="1">
        <f t="shared" si="125"/>
        <v>2.8077796750385988E-2</v>
      </c>
      <c r="U2636" s="1">
        <v>0</v>
      </c>
      <c r="V2636" s="1">
        <v>3</v>
      </c>
      <c r="W2636" s="1">
        <v>0</v>
      </c>
      <c r="X2636" s="1">
        <v>0</v>
      </c>
      <c r="Y2636" s="1">
        <v>0</v>
      </c>
      <c r="Z2636" s="1">
        <v>0</v>
      </c>
      <c r="AA2636" s="1">
        <v>0</v>
      </c>
      <c r="AB2636" s="1">
        <v>2</v>
      </c>
      <c r="AC2636" s="1" t="s">
        <v>55</v>
      </c>
      <c r="AD2636" s="1" t="s">
        <v>51</v>
      </c>
      <c r="AE2636" s="1" t="s">
        <v>40</v>
      </c>
      <c r="AF2636" s="3">
        <v>4761876.7723000003</v>
      </c>
      <c r="AG2636" s="3">
        <v>2650308.4004000002</v>
      </c>
      <c r="AH2636" s="3">
        <v>-75.172317000000007</v>
      </c>
      <c r="AI2636" s="3">
        <v>9.8779760000000003</v>
      </c>
    </row>
    <row r="2637" spans="1:35" ht="15.75" hidden="1" customHeight="1" x14ac:dyDescent="0.25">
      <c r="A2637" s="1" t="s">
        <v>144</v>
      </c>
      <c r="B2637" s="1" t="s">
        <v>154</v>
      </c>
      <c r="C2637" s="1" t="s">
        <v>153</v>
      </c>
      <c r="D2637" s="1">
        <v>50</v>
      </c>
      <c r="E2637" s="1">
        <v>272</v>
      </c>
      <c r="F2637" s="1" t="s">
        <v>48</v>
      </c>
      <c r="G2637" s="2">
        <v>45817</v>
      </c>
      <c r="H2637" s="1" t="s">
        <v>49</v>
      </c>
      <c r="I2637" s="1" t="s">
        <v>50</v>
      </c>
      <c r="J2637" s="1" t="s">
        <v>148</v>
      </c>
      <c r="K2637" s="1">
        <v>1</v>
      </c>
      <c r="L2637" s="1">
        <v>12</v>
      </c>
      <c r="M2637" s="1" t="s">
        <v>39</v>
      </c>
      <c r="N2637" s="1"/>
      <c r="O2637" s="1">
        <v>49.7</v>
      </c>
      <c r="P2637" s="35">
        <f t="shared" si="124"/>
        <v>0.49700000000000005</v>
      </c>
      <c r="Q2637" s="1">
        <f t="shared" si="123"/>
        <v>0.158200013433344</v>
      </c>
      <c r="R2637" s="1">
        <v>10.8</v>
      </c>
      <c r="S2637" s="1">
        <v>8.5</v>
      </c>
      <c r="T2637" s="1">
        <f t="shared" si="125"/>
        <v>1.9656351669092995E-2</v>
      </c>
      <c r="U2637" s="1">
        <v>0</v>
      </c>
      <c r="V2637" s="1">
        <v>3</v>
      </c>
      <c r="W2637" s="1">
        <v>0</v>
      </c>
      <c r="X2637" s="1">
        <v>0</v>
      </c>
      <c r="Y2637" s="1">
        <v>0</v>
      </c>
      <c r="Z2637" s="1">
        <v>0</v>
      </c>
      <c r="AA2637" s="1">
        <v>0</v>
      </c>
      <c r="AB2637" s="1">
        <v>3</v>
      </c>
      <c r="AC2637" s="1" t="s">
        <v>41</v>
      </c>
      <c r="AD2637" s="1" t="s">
        <v>51</v>
      </c>
      <c r="AE2637" s="1" t="s">
        <v>40</v>
      </c>
      <c r="AF2637" s="3">
        <v>4761880.8198999995</v>
      </c>
      <c r="AG2637" s="3">
        <v>2650306.8256999999</v>
      </c>
      <c r="AH2637" s="3">
        <v>-75.172280000000001</v>
      </c>
      <c r="AI2637" s="3">
        <v>9.8779620000000001</v>
      </c>
    </row>
    <row r="2638" spans="1:35" ht="15.75" hidden="1" customHeight="1" x14ac:dyDescent="0.25">
      <c r="A2638" s="1" t="s">
        <v>144</v>
      </c>
      <c r="B2638" s="1" t="s">
        <v>154</v>
      </c>
      <c r="C2638" s="1" t="s">
        <v>153</v>
      </c>
      <c r="D2638" s="1">
        <v>50</v>
      </c>
      <c r="E2638" s="1">
        <v>273</v>
      </c>
      <c r="F2638" s="1" t="s">
        <v>48</v>
      </c>
      <c r="G2638" s="2">
        <v>45817</v>
      </c>
      <c r="H2638" s="1" t="s">
        <v>49</v>
      </c>
      <c r="I2638" s="1" t="s">
        <v>50</v>
      </c>
      <c r="J2638" s="1" t="s">
        <v>148</v>
      </c>
      <c r="K2638" s="1">
        <v>1</v>
      </c>
      <c r="L2638" s="1">
        <v>13</v>
      </c>
      <c r="M2638" s="1" t="s">
        <v>39</v>
      </c>
      <c r="N2638" s="1"/>
      <c r="O2638" s="1">
        <v>49.8</v>
      </c>
      <c r="P2638" s="35">
        <f t="shared" si="124"/>
        <v>0.498</v>
      </c>
      <c r="Q2638" s="1">
        <f t="shared" si="123"/>
        <v>0.15851832331952775</v>
      </c>
      <c r="R2638" s="1">
        <v>9.5</v>
      </c>
      <c r="S2638" s="1">
        <v>7.2</v>
      </c>
      <c r="T2638" s="1">
        <f t="shared" si="125"/>
        <v>1.9735531253281206E-2</v>
      </c>
      <c r="U2638" s="1">
        <v>3</v>
      </c>
      <c r="V2638" s="1">
        <v>6</v>
      </c>
      <c r="W2638" s="1">
        <v>0</v>
      </c>
      <c r="X2638" s="1">
        <v>0</v>
      </c>
      <c r="Y2638" s="1">
        <v>0</v>
      </c>
      <c r="Z2638" s="1">
        <v>0</v>
      </c>
      <c r="AA2638" s="1">
        <v>0</v>
      </c>
      <c r="AB2638" s="1">
        <v>0</v>
      </c>
      <c r="AC2638" s="1" t="s">
        <v>41</v>
      </c>
      <c r="AD2638" s="1" t="s">
        <v>51</v>
      </c>
      <c r="AE2638" s="1" t="s">
        <v>40</v>
      </c>
      <c r="AF2638" s="3">
        <v>4761878.6287000002</v>
      </c>
      <c r="AG2638" s="3">
        <v>2650307.1718000001</v>
      </c>
      <c r="AH2638" s="3">
        <v>-75.172300000000007</v>
      </c>
      <c r="AI2638" s="3">
        <v>9.8779650009999997</v>
      </c>
    </row>
    <row r="2639" spans="1:35" ht="15.75" hidden="1" customHeight="1" x14ac:dyDescent="0.25">
      <c r="A2639" s="1" t="s">
        <v>144</v>
      </c>
      <c r="B2639" s="1" t="s">
        <v>154</v>
      </c>
      <c r="C2639" s="1" t="s">
        <v>153</v>
      </c>
      <c r="D2639" s="1">
        <v>50</v>
      </c>
      <c r="E2639" s="1" t="s">
        <v>40</v>
      </c>
      <c r="F2639" s="1" t="s">
        <v>48</v>
      </c>
      <c r="G2639" s="2">
        <v>45817</v>
      </c>
      <c r="H2639" s="1" t="s">
        <v>49</v>
      </c>
      <c r="I2639" s="1" t="s">
        <v>50</v>
      </c>
      <c r="J2639" s="1" t="s">
        <v>148</v>
      </c>
      <c r="K2639" s="1">
        <v>1</v>
      </c>
      <c r="L2639" s="1">
        <v>14</v>
      </c>
      <c r="M2639" s="1" t="s">
        <v>44</v>
      </c>
      <c r="N2639" s="1">
        <v>1</v>
      </c>
      <c r="O2639" s="1"/>
      <c r="P2639" s="35">
        <f t="shared" si="124"/>
        <v>0</v>
      </c>
      <c r="Q2639" s="1">
        <f t="shared" si="123"/>
        <v>0</v>
      </c>
      <c r="R2639" s="1">
        <v>0.6</v>
      </c>
      <c r="S2639" s="1"/>
      <c r="T2639" s="1">
        <f t="shared" si="125"/>
        <v>0</v>
      </c>
      <c r="U2639" s="1"/>
      <c r="V2639" s="1"/>
      <c r="W2639" s="1"/>
      <c r="X2639" s="1"/>
      <c r="Y2639" s="1"/>
      <c r="Z2639" s="1"/>
      <c r="AA2639" s="1"/>
      <c r="AB2639" s="1"/>
      <c r="AC2639" s="1" t="s">
        <v>41</v>
      </c>
      <c r="AD2639" s="1" t="s">
        <v>51</v>
      </c>
      <c r="AE2639" s="1" t="s">
        <v>40</v>
      </c>
    </row>
    <row r="2640" spans="1:35" ht="15.75" hidden="1" customHeight="1" x14ac:dyDescent="0.25">
      <c r="A2640" s="1" t="s">
        <v>144</v>
      </c>
      <c r="B2640" s="1" t="s">
        <v>154</v>
      </c>
      <c r="C2640" s="1" t="s">
        <v>153</v>
      </c>
      <c r="D2640" s="1">
        <v>50</v>
      </c>
      <c r="E2640" s="1">
        <v>274</v>
      </c>
      <c r="F2640" s="1" t="s">
        <v>48</v>
      </c>
      <c r="G2640" s="2">
        <v>45817</v>
      </c>
      <c r="H2640" s="1" t="s">
        <v>49</v>
      </c>
      <c r="I2640" s="1" t="s">
        <v>50</v>
      </c>
      <c r="J2640" s="1" t="s">
        <v>148</v>
      </c>
      <c r="K2640" s="1">
        <v>2</v>
      </c>
      <c r="L2640" s="1">
        <v>15</v>
      </c>
      <c r="M2640" s="1" t="s">
        <v>39</v>
      </c>
      <c r="N2640" s="1"/>
      <c r="O2640" s="1">
        <v>65</v>
      </c>
      <c r="P2640" s="35">
        <f t="shared" si="124"/>
        <v>0.65</v>
      </c>
      <c r="Q2640" s="1">
        <f t="shared" si="123"/>
        <v>0.20690142601946396</v>
      </c>
      <c r="R2640" s="1">
        <v>11.3</v>
      </c>
      <c r="S2640" s="1">
        <v>9</v>
      </c>
      <c r="T2640" s="1">
        <f t="shared" si="125"/>
        <v>3.3621481728162893E-2</v>
      </c>
      <c r="U2640" s="1">
        <v>0</v>
      </c>
      <c r="V2640" s="1">
        <v>3</v>
      </c>
      <c r="W2640" s="1">
        <v>0</v>
      </c>
      <c r="X2640" s="1">
        <v>5</v>
      </c>
      <c r="Y2640" s="1">
        <v>0</v>
      </c>
      <c r="Z2640" s="1">
        <v>0</v>
      </c>
      <c r="AA2640" s="1">
        <v>0</v>
      </c>
      <c r="AB2640" s="1">
        <v>0</v>
      </c>
      <c r="AC2640" s="1" t="s">
        <v>41</v>
      </c>
      <c r="AD2640" s="1" t="s">
        <v>51</v>
      </c>
      <c r="AE2640" s="1" t="s">
        <v>40</v>
      </c>
      <c r="AF2640" s="3">
        <v>4761876.8514999999</v>
      </c>
      <c r="AG2640" s="3">
        <v>2650320.5657000002</v>
      </c>
      <c r="AH2640" s="3">
        <v>-75.172317000000007</v>
      </c>
      <c r="AI2640" s="3">
        <v>9.8780859999999997</v>
      </c>
    </row>
    <row r="2641" spans="1:35" ht="15.75" hidden="1" customHeight="1" x14ac:dyDescent="0.25">
      <c r="A2641" s="1" t="s">
        <v>144</v>
      </c>
      <c r="B2641" s="1" t="s">
        <v>154</v>
      </c>
      <c r="C2641" s="1" t="s">
        <v>153</v>
      </c>
      <c r="D2641" s="1">
        <v>50</v>
      </c>
      <c r="E2641" s="1">
        <v>275</v>
      </c>
      <c r="F2641" s="1" t="s">
        <v>48</v>
      </c>
      <c r="G2641" s="2">
        <v>45817</v>
      </c>
      <c r="H2641" s="1" t="s">
        <v>49</v>
      </c>
      <c r="I2641" s="1" t="s">
        <v>50</v>
      </c>
      <c r="J2641" s="1" t="s">
        <v>148</v>
      </c>
      <c r="K2641" s="1">
        <v>2</v>
      </c>
      <c r="L2641" s="1">
        <v>16</v>
      </c>
      <c r="M2641" s="1" t="s">
        <v>39</v>
      </c>
      <c r="N2641" s="1"/>
      <c r="O2641" s="1">
        <v>57</v>
      </c>
      <c r="P2641" s="35">
        <f t="shared" si="124"/>
        <v>0.56999999999999995</v>
      </c>
      <c r="Q2641" s="1">
        <f t="shared" si="123"/>
        <v>0.18143663512476069</v>
      </c>
      <c r="R2641" s="1">
        <v>11</v>
      </c>
      <c r="S2641" s="1">
        <v>8.8000000000000007</v>
      </c>
      <c r="T2641" s="1">
        <f t="shared" si="125"/>
        <v>2.5854720505278397E-2</v>
      </c>
      <c r="U2641" s="1">
        <v>10</v>
      </c>
      <c r="V2641" s="1">
        <v>17</v>
      </c>
      <c r="W2641" s="1">
        <v>3</v>
      </c>
      <c r="X2641" s="1">
        <v>0</v>
      </c>
      <c r="Y2641" s="1">
        <v>0</v>
      </c>
      <c r="Z2641" s="1">
        <v>0</v>
      </c>
      <c r="AA2641" s="1">
        <v>0</v>
      </c>
      <c r="AB2641" s="1">
        <v>0</v>
      </c>
      <c r="AC2641" s="1" t="s">
        <v>41</v>
      </c>
      <c r="AD2641" s="1" t="s">
        <v>51</v>
      </c>
      <c r="AE2641" s="1" t="s">
        <v>157</v>
      </c>
      <c r="AF2641" s="3">
        <v>4761866.5277000004</v>
      </c>
      <c r="AG2641" s="3">
        <v>2650318.3103999998</v>
      </c>
      <c r="AH2641" s="3">
        <v>-75.172410999999997</v>
      </c>
      <c r="AI2641" s="3">
        <v>9.8780650009999995</v>
      </c>
    </row>
    <row r="2642" spans="1:35" ht="15.75" hidden="1" customHeight="1" x14ac:dyDescent="0.25">
      <c r="A2642" s="1" t="s">
        <v>144</v>
      </c>
      <c r="B2642" s="1" t="s">
        <v>154</v>
      </c>
      <c r="C2642" s="1" t="s">
        <v>153</v>
      </c>
      <c r="D2642" s="1">
        <v>50</v>
      </c>
      <c r="E2642" s="1">
        <v>276</v>
      </c>
      <c r="F2642" s="1" t="s">
        <v>48</v>
      </c>
      <c r="G2642" s="2">
        <v>45817</v>
      </c>
      <c r="H2642" s="1" t="s">
        <v>49</v>
      </c>
      <c r="I2642" s="1" t="s">
        <v>50</v>
      </c>
      <c r="J2642" s="1" t="s">
        <v>148</v>
      </c>
      <c r="K2642" s="1">
        <v>2</v>
      </c>
      <c r="L2642" s="1">
        <v>17</v>
      </c>
      <c r="M2642" s="1" t="s">
        <v>39</v>
      </c>
      <c r="N2642" s="1"/>
      <c r="O2642" s="1">
        <v>58.5</v>
      </c>
      <c r="P2642" s="35">
        <f t="shared" si="124"/>
        <v>0.58499999999999996</v>
      </c>
      <c r="Q2642" s="1">
        <f t="shared" si="123"/>
        <v>0.18621128341751753</v>
      </c>
      <c r="R2642" s="1">
        <v>10.8</v>
      </c>
      <c r="S2642" s="1">
        <v>8.1999999999999993</v>
      </c>
      <c r="T2642" s="1">
        <f t="shared" si="125"/>
        <v>2.7233400199811936E-2</v>
      </c>
      <c r="U2642" s="1">
        <v>0</v>
      </c>
      <c r="V2642" s="1">
        <v>3</v>
      </c>
      <c r="W2642" s="1">
        <v>0</v>
      </c>
      <c r="X2642" s="1">
        <v>0</v>
      </c>
      <c r="Y2642" s="1">
        <v>0</v>
      </c>
      <c r="Z2642" s="1">
        <v>0</v>
      </c>
      <c r="AA2642" s="1">
        <v>0</v>
      </c>
      <c r="AB2642" s="1">
        <v>0</v>
      </c>
      <c r="AC2642" s="1" t="s">
        <v>41</v>
      </c>
      <c r="AD2642" s="1" t="s">
        <v>51</v>
      </c>
      <c r="AE2642" s="1" t="s">
        <v>40</v>
      </c>
      <c r="AF2642" s="3">
        <v>4761866.3147999998</v>
      </c>
      <c r="AG2642" s="3">
        <v>2650319.3070999999</v>
      </c>
      <c r="AH2642" s="3">
        <v>-75.172413000000006</v>
      </c>
      <c r="AI2642" s="3">
        <v>9.8780739999999998</v>
      </c>
    </row>
    <row r="2643" spans="1:35" ht="15.75" hidden="1" customHeight="1" x14ac:dyDescent="0.25">
      <c r="A2643" s="1" t="s">
        <v>144</v>
      </c>
      <c r="B2643" s="1" t="s">
        <v>154</v>
      </c>
      <c r="C2643" s="1" t="s">
        <v>153</v>
      </c>
      <c r="D2643" s="1">
        <v>50</v>
      </c>
      <c r="E2643" s="1">
        <v>277</v>
      </c>
      <c r="F2643" s="1" t="s">
        <v>48</v>
      </c>
      <c r="G2643" s="2">
        <v>45817</v>
      </c>
      <c r="H2643" s="1" t="s">
        <v>49</v>
      </c>
      <c r="I2643" s="1" t="s">
        <v>50</v>
      </c>
      <c r="J2643" s="1" t="s">
        <v>148</v>
      </c>
      <c r="K2643" s="1">
        <v>2</v>
      </c>
      <c r="L2643" s="1">
        <v>18</v>
      </c>
      <c r="M2643" s="1" t="s">
        <v>39</v>
      </c>
      <c r="N2643" s="1"/>
      <c r="O2643" s="1">
        <v>59.5</v>
      </c>
      <c r="P2643" s="35">
        <f t="shared" si="124"/>
        <v>0.59499999999999997</v>
      </c>
      <c r="Q2643" s="1">
        <f t="shared" si="123"/>
        <v>0.18939438227935546</v>
      </c>
      <c r="R2643" s="1">
        <v>11.8</v>
      </c>
      <c r="S2643" s="1">
        <v>9.5</v>
      </c>
      <c r="T2643" s="1">
        <f t="shared" si="125"/>
        <v>2.8172414364054123E-2</v>
      </c>
      <c r="U2643" s="1">
        <v>0</v>
      </c>
      <c r="V2643" s="1">
        <v>3</v>
      </c>
      <c r="W2643" s="1">
        <v>2</v>
      </c>
      <c r="X2643" s="1">
        <v>0</v>
      </c>
      <c r="Y2643" s="1">
        <v>0</v>
      </c>
      <c r="Z2643" s="1">
        <v>0</v>
      </c>
      <c r="AA2643" s="1">
        <v>0</v>
      </c>
      <c r="AB2643" s="1">
        <v>0</v>
      </c>
      <c r="AC2643" s="1" t="s">
        <v>41</v>
      </c>
      <c r="AD2643" s="1" t="s">
        <v>51</v>
      </c>
      <c r="AE2643" s="1" t="s">
        <v>40</v>
      </c>
      <c r="AF2643" s="3">
        <v>4761866.3964</v>
      </c>
      <c r="AG2643" s="3">
        <v>2650314.9933000002</v>
      </c>
      <c r="AH2643" s="3">
        <v>-75.172411999999994</v>
      </c>
      <c r="AI2643" s="3">
        <v>9.8780350010000006</v>
      </c>
    </row>
    <row r="2644" spans="1:35" ht="15.75" hidden="1" customHeight="1" x14ac:dyDescent="0.25">
      <c r="A2644" s="1" t="s">
        <v>144</v>
      </c>
      <c r="B2644" s="1" t="s">
        <v>154</v>
      </c>
      <c r="C2644" s="1" t="s">
        <v>153</v>
      </c>
      <c r="D2644" s="1">
        <v>50</v>
      </c>
      <c r="E2644" s="1">
        <v>278</v>
      </c>
      <c r="F2644" s="1" t="s">
        <v>48</v>
      </c>
      <c r="G2644" s="2">
        <v>45817</v>
      </c>
      <c r="H2644" s="1" t="s">
        <v>49</v>
      </c>
      <c r="I2644" s="1" t="s">
        <v>50</v>
      </c>
      <c r="J2644" s="1" t="s">
        <v>148</v>
      </c>
      <c r="K2644" s="1">
        <v>2</v>
      </c>
      <c r="L2644" s="1">
        <v>19</v>
      </c>
      <c r="M2644" s="1" t="s">
        <v>39</v>
      </c>
      <c r="N2644" s="1"/>
      <c r="O2644" s="1">
        <v>51.3</v>
      </c>
      <c r="P2644" s="35">
        <f t="shared" si="124"/>
        <v>0.51300000000000001</v>
      </c>
      <c r="Q2644" s="1">
        <f t="shared" si="123"/>
        <v>0.16329297161228462</v>
      </c>
      <c r="R2644" s="1">
        <v>11.8</v>
      </c>
      <c r="S2644" s="1">
        <v>9.1999999999999993</v>
      </c>
      <c r="T2644" s="1">
        <f t="shared" si="125"/>
        <v>2.0942323609275504E-2</v>
      </c>
      <c r="U2644" s="1">
        <v>0</v>
      </c>
      <c r="V2644" s="1">
        <v>4</v>
      </c>
      <c r="W2644" s="1">
        <v>0</v>
      </c>
      <c r="X2644" s="1">
        <v>1</v>
      </c>
      <c r="Y2644" s="1">
        <v>0</v>
      </c>
      <c r="Z2644" s="1">
        <v>0</v>
      </c>
      <c r="AA2644" s="1">
        <v>0</v>
      </c>
      <c r="AB2644" s="1">
        <v>1</v>
      </c>
      <c r="AC2644" s="1" t="s">
        <v>41</v>
      </c>
      <c r="AD2644" s="1" t="s">
        <v>51</v>
      </c>
      <c r="AE2644" s="1" t="s">
        <v>40</v>
      </c>
      <c r="AF2644" s="3">
        <v>4761875.1007000003</v>
      </c>
      <c r="AG2644" s="3">
        <v>2650304.3191999998</v>
      </c>
      <c r="AH2644" s="3">
        <v>-75.172331999999997</v>
      </c>
      <c r="AI2644" s="3">
        <v>9.8779390009999997</v>
      </c>
    </row>
    <row r="2645" spans="1:35" ht="15.75" hidden="1" customHeight="1" x14ac:dyDescent="0.25">
      <c r="A2645" s="1" t="s">
        <v>144</v>
      </c>
      <c r="B2645" s="1" t="s">
        <v>154</v>
      </c>
      <c r="C2645" s="1" t="s">
        <v>153</v>
      </c>
      <c r="D2645" s="1">
        <v>50</v>
      </c>
      <c r="E2645" s="1">
        <v>279</v>
      </c>
      <c r="F2645" s="1" t="s">
        <v>48</v>
      </c>
      <c r="G2645" s="2">
        <v>45817</v>
      </c>
      <c r="H2645" s="1" t="s">
        <v>49</v>
      </c>
      <c r="I2645" s="1" t="s">
        <v>50</v>
      </c>
      <c r="J2645" s="1" t="s">
        <v>148</v>
      </c>
      <c r="K2645" s="1">
        <v>2</v>
      </c>
      <c r="L2645" s="1">
        <v>20</v>
      </c>
      <c r="M2645" s="1" t="s">
        <v>39</v>
      </c>
      <c r="N2645" s="1"/>
      <c r="O2645" s="1">
        <v>61</v>
      </c>
      <c r="P2645" s="35">
        <f t="shared" si="124"/>
        <v>0.61</v>
      </c>
      <c r="Q2645" s="1">
        <f t="shared" si="123"/>
        <v>0.19416903057211232</v>
      </c>
      <c r="R2645" s="1">
        <v>11</v>
      </c>
      <c r="S2645" s="1">
        <v>8.8000000000000007</v>
      </c>
      <c r="T2645" s="1">
        <f t="shared" si="125"/>
        <v>2.9610777162247127E-2</v>
      </c>
      <c r="U2645" s="1">
        <v>8</v>
      </c>
      <c r="V2645" s="1">
        <v>15</v>
      </c>
      <c r="W2645" s="1">
        <v>1</v>
      </c>
      <c r="X2645" s="1">
        <v>2</v>
      </c>
      <c r="Y2645" s="1">
        <v>0</v>
      </c>
      <c r="Z2645" s="1">
        <v>0</v>
      </c>
      <c r="AA2645" s="1">
        <v>0</v>
      </c>
      <c r="AB2645" s="1">
        <v>0</v>
      </c>
      <c r="AC2645" s="1" t="s">
        <v>41</v>
      </c>
      <c r="AD2645" s="1" t="s">
        <v>51</v>
      </c>
      <c r="AE2645" s="1" t="s">
        <v>40</v>
      </c>
      <c r="AF2645" s="3">
        <v>4761868.4858999997</v>
      </c>
      <c r="AG2645" s="3">
        <v>2650315.8645000001</v>
      </c>
      <c r="AH2645" s="3">
        <v>-75.172393</v>
      </c>
      <c r="AI2645" s="3">
        <v>9.878043001</v>
      </c>
    </row>
    <row r="2646" spans="1:35" ht="15.75" hidden="1" customHeight="1" x14ac:dyDescent="0.25">
      <c r="A2646" s="1" t="s">
        <v>144</v>
      </c>
      <c r="B2646" s="1" t="s">
        <v>154</v>
      </c>
      <c r="C2646" s="1" t="s">
        <v>153</v>
      </c>
      <c r="D2646" s="1">
        <v>50</v>
      </c>
      <c r="E2646" s="1">
        <v>280</v>
      </c>
      <c r="F2646" s="1" t="s">
        <v>48</v>
      </c>
      <c r="G2646" s="2">
        <v>45817</v>
      </c>
      <c r="H2646" s="1" t="s">
        <v>49</v>
      </c>
      <c r="I2646" s="1" t="s">
        <v>50</v>
      </c>
      <c r="J2646" s="1" t="s">
        <v>148</v>
      </c>
      <c r="K2646" s="1">
        <v>3</v>
      </c>
      <c r="L2646" s="1">
        <v>21</v>
      </c>
      <c r="M2646" s="1" t="s">
        <v>39</v>
      </c>
      <c r="N2646" s="1"/>
      <c r="O2646" s="1">
        <v>52.1</v>
      </c>
      <c r="P2646" s="35">
        <f t="shared" si="124"/>
        <v>0.52100000000000002</v>
      </c>
      <c r="Q2646" s="1">
        <f t="shared" si="123"/>
        <v>0.16583945070175496</v>
      </c>
      <c r="R2646" s="1">
        <v>10.6</v>
      </c>
      <c r="S2646" s="1">
        <v>8.5</v>
      </c>
      <c r="T2646" s="1">
        <f t="shared" si="125"/>
        <v>2.1600588453903585E-2</v>
      </c>
      <c r="U2646" s="1">
        <v>0</v>
      </c>
      <c r="V2646" s="1">
        <v>3</v>
      </c>
      <c r="W2646" s="1">
        <v>0</v>
      </c>
      <c r="X2646" s="1">
        <v>0</v>
      </c>
      <c r="Y2646" s="1">
        <v>0</v>
      </c>
      <c r="Z2646" s="1">
        <v>0</v>
      </c>
      <c r="AA2646" s="1">
        <v>0</v>
      </c>
      <c r="AB2646" s="1">
        <v>0</v>
      </c>
      <c r="AC2646" s="1" t="s">
        <v>41</v>
      </c>
      <c r="AD2646" s="1" t="s">
        <v>51</v>
      </c>
      <c r="AE2646" s="1" t="s">
        <v>40</v>
      </c>
      <c r="AF2646" s="3">
        <v>4761865.3026000001</v>
      </c>
      <c r="AG2646" s="3">
        <v>2650315.4427999998</v>
      </c>
      <c r="AH2646" s="3">
        <v>-75.172421999999997</v>
      </c>
      <c r="AI2646" s="3">
        <v>9.8780390009999994</v>
      </c>
    </row>
    <row r="2647" spans="1:35" ht="15.75" hidden="1" customHeight="1" x14ac:dyDescent="0.25">
      <c r="A2647" s="1" t="s">
        <v>144</v>
      </c>
      <c r="B2647" s="1" t="s">
        <v>154</v>
      </c>
      <c r="C2647" s="1" t="s">
        <v>153</v>
      </c>
      <c r="D2647" s="1">
        <v>50</v>
      </c>
      <c r="E2647" s="1">
        <v>281</v>
      </c>
      <c r="F2647" s="1" t="s">
        <v>48</v>
      </c>
      <c r="G2647" s="2">
        <v>45817</v>
      </c>
      <c r="H2647" s="1" t="s">
        <v>49</v>
      </c>
      <c r="I2647" s="1" t="s">
        <v>50</v>
      </c>
      <c r="J2647" s="1" t="s">
        <v>148</v>
      </c>
      <c r="K2647" s="1">
        <v>3</v>
      </c>
      <c r="L2647" s="1">
        <v>22</v>
      </c>
      <c r="M2647" s="1" t="s">
        <v>39</v>
      </c>
      <c r="N2647" s="1"/>
      <c r="O2647" s="1">
        <v>52.2</v>
      </c>
      <c r="P2647" s="35">
        <f t="shared" si="124"/>
        <v>0.52200000000000002</v>
      </c>
      <c r="Q2647" s="1">
        <f t="shared" si="123"/>
        <v>0.16615776058793874</v>
      </c>
      <c r="R2647" s="1">
        <v>11</v>
      </c>
      <c r="S2647" s="1">
        <v>8.6</v>
      </c>
      <c r="T2647" s="1">
        <f t="shared" si="125"/>
        <v>2.1683587756726005E-2</v>
      </c>
      <c r="U2647" s="1">
        <v>0</v>
      </c>
      <c r="V2647" s="1">
        <v>3</v>
      </c>
      <c r="W2647" s="1">
        <v>1</v>
      </c>
      <c r="X2647" s="1">
        <v>0</v>
      </c>
      <c r="Y2647" s="1">
        <v>0</v>
      </c>
      <c r="Z2647" s="1">
        <v>0</v>
      </c>
      <c r="AA2647" s="1">
        <v>0</v>
      </c>
      <c r="AB2647" s="1">
        <v>1</v>
      </c>
      <c r="AC2647" s="1" t="s">
        <v>41</v>
      </c>
      <c r="AD2647" s="1" t="s">
        <v>51</v>
      </c>
      <c r="AE2647" s="1" t="s">
        <v>40</v>
      </c>
      <c r="AF2647" s="3">
        <v>4761866.2860000003</v>
      </c>
      <c r="AG2647" s="3">
        <v>2650314.8834000002</v>
      </c>
      <c r="AH2647" s="3">
        <v>-75.172413000000006</v>
      </c>
      <c r="AI2647" s="3">
        <v>9.8780340009999996</v>
      </c>
    </row>
    <row r="2648" spans="1:35" ht="15.75" hidden="1" customHeight="1" x14ac:dyDescent="0.25">
      <c r="A2648" s="1" t="s">
        <v>144</v>
      </c>
      <c r="B2648" s="1" t="s">
        <v>154</v>
      </c>
      <c r="C2648" s="1" t="s">
        <v>153</v>
      </c>
      <c r="D2648" s="1">
        <v>50</v>
      </c>
      <c r="E2648" s="1">
        <v>282</v>
      </c>
      <c r="F2648" s="1" t="s">
        <v>48</v>
      </c>
      <c r="G2648" s="2">
        <v>45817</v>
      </c>
      <c r="H2648" s="1" t="s">
        <v>49</v>
      </c>
      <c r="I2648" s="1" t="s">
        <v>50</v>
      </c>
      <c r="J2648" s="1" t="s">
        <v>148</v>
      </c>
      <c r="K2648" s="1">
        <v>3</v>
      </c>
      <c r="L2648" s="1">
        <v>23</v>
      </c>
      <c r="M2648" s="1" t="s">
        <v>39</v>
      </c>
      <c r="N2648" s="1"/>
      <c r="O2648" s="1">
        <v>47.4</v>
      </c>
      <c r="P2648" s="35">
        <f t="shared" si="124"/>
        <v>0.47399999999999998</v>
      </c>
      <c r="Q2648" s="1">
        <f t="shared" si="123"/>
        <v>0.15087888605111677</v>
      </c>
      <c r="R2648" s="1">
        <v>8.6</v>
      </c>
      <c r="S2648" s="1">
        <v>7</v>
      </c>
      <c r="T2648" s="1">
        <f t="shared" si="125"/>
        <v>1.7879147997057334E-2</v>
      </c>
      <c r="U2648" s="1">
        <v>0</v>
      </c>
      <c r="V2648" s="1">
        <v>2</v>
      </c>
      <c r="W2648" s="1">
        <v>0</v>
      </c>
      <c r="X2648" s="1">
        <v>0</v>
      </c>
      <c r="Y2648" s="1">
        <v>0</v>
      </c>
      <c r="Z2648" s="1">
        <v>0</v>
      </c>
      <c r="AA2648" s="1">
        <v>0</v>
      </c>
      <c r="AB2648" s="1">
        <v>0</v>
      </c>
      <c r="AC2648" s="1" t="s">
        <v>41</v>
      </c>
      <c r="AD2648" s="1" t="s">
        <v>51</v>
      </c>
      <c r="AE2648" s="1" t="s">
        <v>40</v>
      </c>
      <c r="AF2648" s="3">
        <v>4761867.1116000004</v>
      </c>
      <c r="AG2648" s="3">
        <v>2650306.9149000002</v>
      </c>
      <c r="AH2648" s="3">
        <v>-75.172404999999998</v>
      </c>
      <c r="AI2648" s="3">
        <v>9.8779620000000001</v>
      </c>
    </row>
    <row r="2649" spans="1:35" ht="15.75" hidden="1" customHeight="1" x14ac:dyDescent="0.25">
      <c r="A2649" s="1" t="s">
        <v>144</v>
      </c>
      <c r="B2649" s="1" t="s">
        <v>154</v>
      </c>
      <c r="C2649" s="1" t="s">
        <v>153</v>
      </c>
      <c r="D2649" s="1">
        <v>50</v>
      </c>
      <c r="E2649" s="1">
        <v>283</v>
      </c>
      <c r="F2649" s="1" t="s">
        <v>48</v>
      </c>
      <c r="G2649" s="2">
        <v>45817</v>
      </c>
      <c r="H2649" s="1" t="s">
        <v>49</v>
      </c>
      <c r="I2649" s="1" t="s">
        <v>50</v>
      </c>
      <c r="J2649" s="1" t="s">
        <v>148</v>
      </c>
      <c r="K2649" s="1">
        <v>3</v>
      </c>
      <c r="L2649" s="1">
        <v>24</v>
      </c>
      <c r="M2649" s="1" t="s">
        <v>43</v>
      </c>
      <c r="N2649" s="1"/>
      <c r="O2649" s="1">
        <v>46.5</v>
      </c>
      <c r="P2649" s="35">
        <f t="shared" si="124"/>
        <v>0.46500000000000002</v>
      </c>
      <c r="Q2649" s="1">
        <f t="shared" si="123"/>
        <v>0.14801409707546268</v>
      </c>
      <c r="R2649" s="1">
        <v>6.5</v>
      </c>
      <c r="S2649" s="1">
        <v>4.8</v>
      </c>
      <c r="T2649" s="1">
        <f t="shared" si="125"/>
        <v>1.7206638785022536E-2</v>
      </c>
      <c r="U2649" s="1">
        <v>0</v>
      </c>
      <c r="V2649" s="1">
        <v>2</v>
      </c>
      <c r="W2649" s="1">
        <v>0</v>
      </c>
      <c r="X2649" s="1">
        <v>0</v>
      </c>
      <c r="Y2649" s="1">
        <v>0</v>
      </c>
      <c r="Z2649" s="1">
        <v>0</v>
      </c>
      <c r="AA2649" s="1">
        <v>0</v>
      </c>
      <c r="AB2649" s="1">
        <v>0</v>
      </c>
      <c r="AC2649" s="1" t="s">
        <v>41</v>
      </c>
      <c r="AD2649" s="1" t="s">
        <v>51</v>
      </c>
      <c r="AE2649" s="1" t="s">
        <v>40</v>
      </c>
      <c r="AF2649" s="3">
        <v>4761864.9347999999</v>
      </c>
      <c r="AG2649" s="3">
        <v>2650309.4728000001</v>
      </c>
      <c r="AH2649" s="3">
        <v>-75.172425000000004</v>
      </c>
      <c r="AI2649" s="3">
        <v>9.8779850000000007</v>
      </c>
    </row>
    <row r="2650" spans="1:35" ht="15.75" hidden="1" customHeight="1" x14ac:dyDescent="0.25">
      <c r="A2650" s="1" t="s">
        <v>144</v>
      </c>
      <c r="B2650" s="1" t="s">
        <v>154</v>
      </c>
      <c r="C2650" s="1" t="s">
        <v>153</v>
      </c>
      <c r="D2650" s="1">
        <v>50</v>
      </c>
      <c r="E2650" s="1">
        <v>284</v>
      </c>
      <c r="F2650" s="1" t="s">
        <v>48</v>
      </c>
      <c r="G2650" s="2">
        <v>45817</v>
      </c>
      <c r="H2650" s="1" t="s">
        <v>49</v>
      </c>
      <c r="I2650" s="1" t="s">
        <v>50</v>
      </c>
      <c r="J2650" s="1" t="s">
        <v>148</v>
      </c>
      <c r="K2650" s="1">
        <v>3</v>
      </c>
      <c r="L2650" s="1">
        <v>25</v>
      </c>
      <c r="M2650" s="1" t="s">
        <v>39</v>
      </c>
      <c r="N2650" s="1"/>
      <c r="O2650" s="1">
        <v>54.7</v>
      </c>
      <c r="P2650" s="35">
        <f t="shared" si="124"/>
        <v>0.54700000000000004</v>
      </c>
      <c r="Q2650" s="1">
        <f t="shared" si="123"/>
        <v>0.17411550774253351</v>
      </c>
      <c r="R2650" s="1">
        <v>11.2</v>
      </c>
      <c r="S2650" s="1">
        <v>9.5</v>
      </c>
      <c r="T2650" s="1">
        <f t="shared" si="125"/>
        <v>2.381029568379146E-2</v>
      </c>
      <c r="U2650" s="1">
        <v>0</v>
      </c>
      <c r="V2650" s="1">
        <v>2</v>
      </c>
      <c r="W2650" s="1">
        <v>0</v>
      </c>
      <c r="X2650" s="1">
        <v>0</v>
      </c>
      <c r="Y2650" s="1">
        <v>0</v>
      </c>
      <c r="Z2650" s="1">
        <v>0</v>
      </c>
      <c r="AA2650" s="1">
        <v>0</v>
      </c>
      <c r="AB2650" s="1">
        <v>2</v>
      </c>
      <c r="AC2650" s="1" t="s">
        <v>41</v>
      </c>
      <c r="AD2650" s="1" t="s">
        <v>51</v>
      </c>
      <c r="AE2650" s="1" t="s">
        <v>40</v>
      </c>
      <c r="AF2650" s="3">
        <v>4761860.2105</v>
      </c>
      <c r="AG2650" s="3">
        <v>2650308.1764000002</v>
      </c>
      <c r="AH2650" s="3">
        <v>-75.172467999999995</v>
      </c>
      <c r="AI2650" s="3">
        <v>9.8779730000000008</v>
      </c>
    </row>
    <row r="2651" spans="1:35" ht="15.75" hidden="1" customHeight="1" x14ac:dyDescent="0.25">
      <c r="A2651" s="1" t="s">
        <v>144</v>
      </c>
      <c r="B2651" s="1" t="s">
        <v>154</v>
      </c>
      <c r="C2651" s="1" t="s">
        <v>153</v>
      </c>
      <c r="D2651" s="1">
        <v>50</v>
      </c>
      <c r="E2651" s="1">
        <v>286</v>
      </c>
      <c r="F2651" s="1" t="s">
        <v>48</v>
      </c>
      <c r="G2651" s="2">
        <v>45817</v>
      </c>
      <c r="H2651" s="1" t="s">
        <v>49</v>
      </c>
      <c r="I2651" s="1" t="s">
        <v>50</v>
      </c>
      <c r="J2651" s="1" t="s">
        <v>148</v>
      </c>
      <c r="K2651" s="1">
        <v>3</v>
      </c>
      <c r="L2651" s="1">
        <v>26</v>
      </c>
      <c r="M2651" s="1" t="s">
        <v>39</v>
      </c>
      <c r="N2651" s="1"/>
      <c r="O2651" s="1">
        <v>42.8</v>
      </c>
      <c r="P2651" s="35">
        <f t="shared" si="124"/>
        <v>0.42799999999999999</v>
      </c>
      <c r="Q2651" s="1">
        <f t="shared" si="123"/>
        <v>0.13623663128666241</v>
      </c>
      <c r="R2651" s="1">
        <v>7</v>
      </c>
      <c r="S2651" s="1">
        <v>5</v>
      </c>
      <c r="T2651" s="1">
        <f t="shared" si="125"/>
        <v>1.4577319547672878E-2</v>
      </c>
      <c r="U2651" s="1">
        <v>9</v>
      </c>
      <c r="V2651" s="1">
        <v>12</v>
      </c>
      <c r="W2651" s="1">
        <v>0</v>
      </c>
      <c r="X2651" s="1">
        <v>0</v>
      </c>
      <c r="Y2651" s="1">
        <v>0</v>
      </c>
      <c r="Z2651" s="1">
        <v>0</v>
      </c>
      <c r="AA2651" s="1">
        <v>0</v>
      </c>
      <c r="AB2651" s="1">
        <v>0</v>
      </c>
      <c r="AC2651" s="1" t="s">
        <v>41</v>
      </c>
      <c r="AD2651" s="1" t="s">
        <v>51</v>
      </c>
      <c r="AE2651" s="1" t="s">
        <v>149</v>
      </c>
      <c r="AF2651" s="3">
        <v>4761865.4945999999</v>
      </c>
      <c r="AG2651" s="3">
        <v>2650311.2387999999</v>
      </c>
      <c r="AH2651" s="3">
        <v>-75.172420000000002</v>
      </c>
      <c r="AI2651" s="3">
        <v>9.8780009999999994</v>
      </c>
    </row>
    <row r="2652" spans="1:35" ht="15.75" hidden="1" customHeight="1" x14ac:dyDescent="0.25">
      <c r="A2652" s="1" t="s">
        <v>144</v>
      </c>
      <c r="B2652" s="1" t="s">
        <v>154</v>
      </c>
      <c r="C2652" s="1" t="s">
        <v>153</v>
      </c>
      <c r="D2652" s="1">
        <v>50</v>
      </c>
      <c r="E2652" s="1">
        <v>285</v>
      </c>
      <c r="F2652" s="1" t="s">
        <v>48</v>
      </c>
      <c r="G2652" s="2">
        <v>45817</v>
      </c>
      <c r="H2652" s="1" t="s">
        <v>49</v>
      </c>
      <c r="I2652" s="1" t="s">
        <v>50</v>
      </c>
      <c r="J2652" s="1" t="s">
        <v>148</v>
      </c>
      <c r="K2652" s="1">
        <v>3</v>
      </c>
      <c r="L2652" s="1">
        <v>27</v>
      </c>
      <c r="M2652" s="1" t="s">
        <v>39</v>
      </c>
      <c r="N2652" s="1"/>
      <c r="O2652" s="1">
        <v>58</v>
      </c>
      <c r="P2652" s="35">
        <f t="shared" si="124"/>
        <v>0.57999999999999996</v>
      </c>
      <c r="Q2652" s="1">
        <f t="shared" si="123"/>
        <v>0.18461973398659859</v>
      </c>
      <c r="R2652" s="1">
        <v>11</v>
      </c>
      <c r="S2652" s="1">
        <v>9</v>
      </c>
      <c r="T2652" s="1">
        <f t="shared" si="125"/>
        <v>2.6769861428056794E-2</v>
      </c>
      <c r="U2652" s="1">
        <v>0</v>
      </c>
      <c r="V2652" s="1">
        <v>3</v>
      </c>
      <c r="W2652" s="1">
        <v>0</v>
      </c>
      <c r="X2652" s="1">
        <v>0</v>
      </c>
      <c r="Y2652" s="1">
        <v>0</v>
      </c>
      <c r="Z2652" s="1">
        <v>0</v>
      </c>
      <c r="AA2652" s="1">
        <v>0</v>
      </c>
      <c r="AB2652" s="1">
        <v>0</v>
      </c>
      <c r="AC2652" s="1" t="s">
        <v>41</v>
      </c>
      <c r="AD2652" s="1" t="s">
        <v>51</v>
      </c>
      <c r="AE2652" s="1" t="s">
        <v>40</v>
      </c>
      <c r="AF2652" s="3">
        <v>4761865.8739999998</v>
      </c>
      <c r="AG2652" s="3">
        <v>2650318.9781999998</v>
      </c>
      <c r="AH2652" s="3">
        <v>-75.172416999999996</v>
      </c>
      <c r="AI2652" s="3">
        <v>9.8780710000000003</v>
      </c>
    </row>
    <row r="2653" spans="1:35" ht="15.75" hidden="1" customHeight="1" x14ac:dyDescent="0.25">
      <c r="A2653" s="1" t="s">
        <v>144</v>
      </c>
      <c r="B2653" s="1" t="s">
        <v>154</v>
      </c>
      <c r="C2653" s="1" t="s">
        <v>153</v>
      </c>
      <c r="D2653" s="1">
        <v>50</v>
      </c>
      <c r="E2653" s="1">
        <v>287</v>
      </c>
      <c r="F2653" s="1" t="s">
        <v>48</v>
      </c>
      <c r="G2653" s="2">
        <v>45817</v>
      </c>
      <c r="H2653" s="1" t="s">
        <v>49</v>
      </c>
      <c r="I2653" s="1" t="s">
        <v>50</v>
      </c>
      <c r="J2653" s="1" t="s">
        <v>148</v>
      </c>
      <c r="K2653" s="1">
        <v>3</v>
      </c>
      <c r="L2653" s="1">
        <v>28</v>
      </c>
      <c r="M2653" s="1" t="s">
        <v>39</v>
      </c>
      <c r="N2653" s="1"/>
      <c r="O2653" s="1">
        <v>46.3</v>
      </c>
      <c r="P2653" s="35">
        <f t="shared" si="124"/>
        <v>0.46299999999999997</v>
      </c>
      <c r="Q2653" s="1">
        <f t="shared" si="123"/>
        <v>0.14737747730309508</v>
      </c>
      <c r="R2653" s="1">
        <v>10</v>
      </c>
      <c r="S2653" s="1">
        <v>8</v>
      </c>
      <c r="T2653" s="1">
        <f t="shared" si="125"/>
        <v>1.7058942997833254E-2</v>
      </c>
      <c r="U2653" s="1">
        <v>0</v>
      </c>
      <c r="V2653" s="1">
        <v>3</v>
      </c>
      <c r="W2653" s="1">
        <v>0</v>
      </c>
      <c r="X2653" s="1">
        <v>0</v>
      </c>
      <c r="Y2653" s="1">
        <v>0</v>
      </c>
      <c r="Z2653" s="1">
        <v>0</v>
      </c>
      <c r="AA2653" s="1">
        <v>0</v>
      </c>
      <c r="AB2653" s="1">
        <v>0</v>
      </c>
      <c r="AC2653" s="1" t="s">
        <v>41</v>
      </c>
      <c r="AD2653" s="1" t="s">
        <v>51</v>
      </c>
      <c r="AE2653" s="1" t="s">
        <v>40</v>
      </c>
      <c r="AF2653" s="3">
        <v>4761857.4622999998</v>
      </c>
      <c r="AG2653" s="3">
        <v>2650307.1989000002</v>
      </c>
      <c r="AH2653" s="3">
        <v>-75.172493000000003</v>
      </c>
      <c r="AI2653" s="3">
        <v>9.8779640000000004</v>
      </c>
    </row>
    <row r="2654" spans="1:35" ht="15.75" hidden="1" customHeight="1" x14ac:dyDescent="0.25">
      <c r="A2654" s="1" t="s">
        <v>144</v>
      </c>
      <c r="B2654" s="1" t="s">
        <v>154</v>
      </c>
      <c r="C2654" s="1" t="s">
        <v>153</v>
      </c>
      <c r="D2654" s="1">
        <v>50</v>
      </c>
      <c r="E2654" s="1">
        <v>288</v>
      </c>
      <c r="F2654" s="1" t="s">
        <v>48</v>
      </c>
      <c r="G2654" s="2">
        <v>45817</v>
      </c>
      <c r="H2654" s="1" t="s">
        <v>49</v>
      </c>
      <c r="I2654" s="1" t="s">
        <v>50</v>
      </c>
      <c r="J2654" s="1" t="s">
        <v>148</v>
      </c>
      <c r="K2654" s="1">
        <v>3</v>
      </c>
      <c r="L2654" s="1">
        <v>29</v>
      </c>
      <c r="M2654" s="1" t="s">
        <v>39</v>
      </c>
      <c r="N2654" s="1"/>
      <c r="O2654" s="1">
        <v>46.2</v>
      </c>
      <c r="P2654" s="35">
        <f t="shared" si="124"/>
        <v>0.46200000000000002</v>
      </c>
      <c r="Q2654" s="1">
        <f t="shared" si="123"/>
        <v>0.1470591674169113</v>
      </c>
      <c r="R2654" s="1">
        <v>8.3000000000000007</v>
      </c>
      <c r="S2654" s="1">
        <v>6</v>
      </c>
      <c r="T2654" s="1">
        <f t="shared" si="125"/>
        <v>1.6985333836653255E-2</v>
      </c>
      <c r="U2654" s="1">
        <v>0</v>
      </c>
      <c r="V2654" s="1">
        <v>3</v>
      </c>
      <c r="W2654" s="1">
        <v>0</v>
      </c>
      <c r="X2654" s="1">
        <v>0</v>
      </c>
      <c r="Y2654" s="1">
        <v>0</v>
      </c>
      <c r="Z2654" s="1">
        <v>0</v>
      </c>
      <c r="AA2654" s="1">
        <v>0</v>
      </c>
      <c r="AB2654" s="1">
        <v>0</v>
      </c>
      <c r="AC2654" s="1" t="s">
        <v>41</v>
      </c>
      <c r="AD2654" s="1" t="s">
        <v>51</v>
      </c>
      <c r="AE2654" s="1" t="s">
        <v>40</v>
      </c>
      <c r="AF2654" s="3">
        <v>4761857.5719999997</v>
      </c>
      <c r="AG2654" s="3">
        <v>2650307.1982</v>
      </c>
      <c r="AH2654" s="3">
        <v>-75.172492000000005</v>
      </c>
      <c r="AI2654" s="3">
        <v>9.8779640000000004</v>
      </c>
    </row>
    <row r="2655" spans="1:35" ht="15.75" hidden="1" customHeight="1" x14ac:dyDescent="0.25">
      <c r="A2655" s="1" t="s">
        <v>144</v>
      </c>
      <c r="B2655" s="1" t="s">
        <v>154</v>
      </c>
      <c r="C2655" s="1" t="s">
        <v>153</v>
      </c>
      <c r="D2655" s="1">
        <v>50</v>
      </c>
      <c r="E2655" s="1">
        <v>289</v>
      </c>
      <c r="F2655" s="1" t="s">
        <v>48</v>
      </c>
      <c r="G2655" s="2">
        <v>45817</v>
      </c>
      <c r="H2655" s="1" t="s">
        <v>49</v>
      </c>
      <c r="I2655" s="1" t="s">
        <v>50</v>
      </c>
      <c r="J2655" s="1" t="s">
        <v>148</v>
      </c>
      <c r="K2655" s="1">
        <v>3</v>
      </c>
      <c r="L2655" s="1">
        <v>30</v>
      </c>
      <c r="M2655" s="1" t="s">
        <v>39</v>
      </c>
      <c r="N2655" s="1"/>
      <c r="O2655" s="1">
        <v>57.5</v>
      </c>
      <c r="P2655" s="35">
        <f t="shared" si="124"/>
        <v>0.57499999999999996</v>
      </c>
      <c r="Q2655" s="1">
        <f t="shared" si="123"/>
        <v>0.18302818455567962</v>
      </c>
      <c r="R2655" s="1">
        <v>11.8</v>
      </c>
      <c r="S2655" s="1">
        <v>10</v>
      </c>
      <c r="T2655" s="1">
        <f t="shared" si="125"/>
        <v>2.6310301529878944E-2</v>
      </c>
      <c r="U2655" s="1">
        <v>0</v>
      </c>
      <c r="V2655" s="1">
        <v>3</v>
      </c>
      <c r="W2655" s="1">
        <v>3</v>
      </c>
      <c r="X2655" s="1">
        <v>0</v>
      </c>
      <c r="Y2655" s="1">
        <v>0</v>
      </c>
      <c r="Z2655" s="1">
        <v>0</v>
      </c>
      <c r="AA2655" s="1">
        <v>0</v>
      </c>
      <c r="AB2655" s="1">
        <v>1</v>
      </c>
      <c r="AC2655" s="1" t="s">
        <v>41</v>
      </c>
      <c r="AD2655" s="1" t="s">
        <v>51</v>
      </c>
      <c r="AE2655" s="1" t="s">
        <v>40</v>
      </c>
      <c r="AF2655" s="3">
        <v>4761856.8937999997</v>
      </c>
      <c r="AG2655" s="3">
        <v>2650304.1058999998</v>
      </c>
      <c r="AH2655" s="3">
        <v>-75.172498000000004</v>
      </c>
      <c r="AI2655" s="3">
        <v>9.8779360010000001</v>
      </c>
    </row>
    <row r="2656" spans="1:35" ht="15.75" hidden="1" customHeight="1" x14ac:dyDescent="0.25">
      <c r="A2656" s="1" t="s">
        <v>144</v>
      </c>
      <c r="B2656" s="1" t="s">
        <v>154</v>
      </c>
      <c r="C2656" s="1" t="s">
        <v>153</v>
      </c>
      <c r="D2656" s="1">
        <v>50</v>
      </c>
      <c r="E2656" s="1">
        <v>290</v>
      </c>
      <c r="F2656" s="1" t="s">
        <v>48</v>
      </c>
      <c r="G2656" s="2">
        <v>45817</v>
      </c>
      <c r="H2656" s="1" t="s">
        <v>49</v>
      </c>
      <c r="I2656" s="1" t="s">
        <v>50</v>
      </c>
      <c r="J2656" s="1" t="s">
        <v>148</v>
      </c>
      <c r="K2656" s="1">
        <v>3</v>
      </c>
      <c r="L2656" s="1">
        <v>31</v>
      </c>
      <c r="M2656" s="1" t="s">
        <v>39</v>
      </c>
      <c r="N2656" s="1"/>
      <c r="O2656" s="1">
        <v>49.6</v>
      </c>
      <c r="P2656" s="35">
        <f t="shared" si="124"/>
        <v>0.496</v>
      </c>
      <c r="Q2656" s="1">
        <f t="shared" si="123"/>
        <v>0.15788170354716019</v>
      </c>
      <c r="R2656" s="1">
        <v>10.199999999999999</v>
      </c>
      <c r="S2656" s="1">
        <v>8.1999999999999993</v>
      </c>
      <c r="T2656" s="1">
        <f t="shared" si="125"/>
        <v>1.9577331239847867E-2</v>
      </c>
      <c r="U2656" s="1">
        <v>0</v>
      </c>
      <c r="V2656" s="1">
        <v>3</v>
      </c>
      <c r="W2656" s="1">
        <v>0</v>
      </c>
      <c r="X2656" s="1">
        <v>0</v>
      </c>
      <c r="Y2656" s="1">
        <v>0</v>
      </c>
      <c r="Z2656" s="1">
        <v>0</v>
      </c>
      <c r="AA2656" s="1">
        <v>0</v>
      </c>
      <c r="AB2656" s="1">
        <v>0</v>
      </c>
      <c r="AC2656" s="1" t="s">
        <v>41</v>
      </c>
      <c r="AD2656" s="1" t="s">
        <v>51</v>
      </c>
      <c r="AE2656" s="1" t="s">
        <v>40</v>
      </c>
      <c r="AF2656" s="3">
        <v>4761854.0719999997</v>
      </c>
      <c r="AG2656" s="3">
        <v>2650308.6587999999</v>
      </c>
      <c r="AH2656" s="3">
        <v>-75.172523999999996</v>
      </c>
      <c r="AI2656" s="3">
        <v>9.8779770009999996</v>
      </c>
    </row>
    <row r="2657" spans="1:35" ht="15.75" hidden="1" customHeight="1" x14ac:dyDescent="0.25">
      <c r="A2657" s="1" t="s">
        <v>144</v>
      </c>
      <c r="B2657" s="1" t="s">
        <v>154</v>
      </c>
      <c r="C2657" s="1" t="s">
        <v>153</v>
      </c>
      <c r="D2657" s="1">
        <v>50</v>
      </c>
      <c r="E2657" s="1">
        <v>291</v>
      </c>
      <c r="F2657" s="1" t="s">
        <v>48</v>
      </c>
      <c r="G2657" s="2">
        <v>45817</v>
      </c>
      <c r="H2657" s="1" t="s">
        <v>49</v>
      </c>
      <c r="I2657" s="1" t="s">
        <v>50</v>
      </c>
      <c r="J2657" s="1" t="s">
        <v>148</v>
      </c>
      <c r="K2657" s="1">
        <v>3</v>
      </c>
      <c r="L2657" s="1">
        <v>32</v>
      </c>
      <c r="M2657" s="1" t="s">
        <v>39</v>
      </c>
      <c r="N2657" s="1"/>
      <c r="O2657" s="1">
        <v>49.4</v>
      </c>
      <c r="P2657" s="35">
        <f t="shared" si="124"/>
        <v>0.49399999999999999</v>
      </c>
      <c r="Q2657" s="1">
        <f t="shared" si="123"/>
        <v>0.1572450837747926</v>
      </c>
      <c r="R2657" s="1">
        <v>10.4</v>
      </c>
      <c r="S2657" s="1">
        <v>8</v>
      </c>
      <c r="T2657" s="1">
        <f t="shared" si="125"/>
        <v>1.9419767846186885E-2</v>
      </c>
      <c r="U2657" s="1">
        <v>0</v>
      </c>
      <c r="V2657" s="1">
        <v>8</v>
      </c>
      <c r="W2657" s="1">
        <v>0</v>
      </c>
      <c r="X2657" s="1">
        <v>0</v>
      </c>
      <c r="Y2657" s="1">
        <v>0</v>
      </c>
      <c r="Z2657" s="1">
        <v>0</v>
      </c>
      <c r="AA2657" s="1">
        <v>0</v>
      </c>
      <c r="AB2657" s="1">
        <v>0</v>
      </c>
      <c r="AC2657" s="1" t="s">
        <v>41</v>
      </c>
      <c r="AD2657" s="1" t="s">
        <v>51</v>
      </c>
      <c r="AE2657" s="1" t="s">
        <v>40</v>
      </c>
      <c r="AF2657" s="3">
        <v>4761859.0936000003</v>
      </c>
      <c r="AG2657" s="3">
        <v>2650305.0869</v>
      </c>
      <c r="AH2657" s="3">
        <v>-75.172477999999998</v>
      </c>
      <c r="AI2657" s="3">
        <v>9.8779450000000004</v>
      </c>
    </row>
    <row r="2658" spans="1:35" ht="15.75" hidden="1" customHeight="1" x14ac:dyDescent="0.25">
      <c r="A2658" s="1" t="s">
        <v>144</v>
      </c>
      <c r="B2658" s="1" t="s">
        <v>154</v>
      </c>
      <c r="C2658" s="1" t="s">
        <v>153</v>
      </c>
      <c r="D2658" s="1">
        <v>50</v>
      </c>
      <c r="E2658" s="1">
        <v>292</v>
      </c>
      <c r="F2658" s="1" t="s">
        <v>48</v>
      </c>
      <c r="G2658" s="2">
        <v>45817</v>
      </c>
      <c r="H2658" s="1" t="s">
        <v>49</v>
      </c>
      <c r="I2658" s="1" t="s">
        <v>50</v>
      </c>
      <c r="J2658" s="1" t="s">
        <v>148</v>
      </c>
      <c r="K2658" s="1">
        <v>4</v>
      </c>
      <c r="L2658" s="1">
        <v>33</v>
      </c>
      <c r="M2658" s="1" t="s">
        <v>39</v>
      </c>
      <c r="N2658" s="1"/>
      <c r="O2658" s="1">
        <v>56.5</v>
      </c>
      <c r="P2658" s="35">
        <f t="shared" si="124"/>
        <v>0.56499999999999995</v>
      </c>
      <c r="Q2658" s="1">
        <f t="shared" si="123"/>
        <v>0.17984508569384172</v>
      </c>
      <c r="R2658" s="1">
        <v>10.6</v>
      </c>
      <c r="S2658" s="1">
        <v>8.1999999999999993</v>
      </c>
      <c r="T2658" s="1">
        <f t="shared" si="125"/>
        <v>2.5403118354255141E-2</v>
      </c>
      <c r="U2658" s="1">
        <v>0</v>
      </c>
      <c r="V2658" s="1">
        <v>3</v>
      </c>
      <c r="W2658" s="1">
        <v>1</v>
      </c>
      <c r="X2658" s="1">
        <v>0</v>
      </c>
      <c r="Y2658" s="1">
        <v>0</v>
      </c>
      <c r="Z2658" s="1">
        <v>0</v>
      </c>
      <c r="AA2658" s="1">
        <v>0</v>
      </c>
      <c r="AB2658" s="1">
        <v>0</v>
      </c>
      <c r="AC2658" s="1" t="s">
        <v>41</v>
      </c>
      <c r="AD2658" s="1" t="s">
        <v>51</v>
      </c>
      <c r="AE2658" s="1" t="s">
        <v>40</v>
      </c>
      <c r="AF2658" s="3">
        <v>4761867.6808000002</v>
      </c>
      <c r="AG2658" s="3">
        <v>2650310.1186000002</v>
      </c>
      <c r="AH2658" s="3">
        <v>-75.172399999999996</v>
      </c>
      <c r="AI2658" s="3">
        <v>9.8779910009999998</v>
      </c>
    </row>
    <row r="2659" spans="1:35" ht="15.75" hidden="1" customHeight="1" x14ac:dyDescent="0.25">
      <c r="A2659" s="1" t="s">
        <v>144</v>
      </c>
      <c r="B2659" s="1" t="s">
        <v>154</v>
      </c>
      <c r="C2659" s="1" t="s">
        <v>153</v>
      </c>
      <c r="D2659" s="1">
        <v>50</v>
      </c>
      <c r="E2659" s="1">
        <v>293</v>
      </c>
      <c r="F2659" s="1" t="s">
        <v>48</v>
      </c>
      <c r="G2659" s="2">
        <v>45817</v>
      </c>
      <c r="H2659" s="1" t="s">
        <v>49</v>
      </c>
      <c r="I2659" s="1" t="s">
        <v>50</v>
      </c>
      <c r="J2659" s="1" t="s">
        <v>148</v>
      </c>
      <c r="K2659" s="1">
        <v>4</v>
      </c>
      <c r="L2659" s="1">
        <v>34</v>
      </c>
      <c r="M2659" s="1" t="s">
        <v>39</v>
      </c>
      <c r="N2659" s="1"/>
      <c r="O2659" s="1">
        <v>50.5</v>
      </c>
      <c r="P2659" s="35">
        <f t="shared" si="124"/>
        <v>0.505</v>
      </c>
      <c r="Q2659" s="1">
        <f t="shared" si="123"/>
        <v>0.16074649252281431</v>
      </c>
      <c r="R2659" s="1">
        <v>11.8</v>
      </c>
      <c r="S2659" s="1">
        <v>10.199999999999999</v>
      </c>
      <c r="T2659" s="1">
        <f t="shared" si="125"/>
        <v>2.0294244681005307E-2</v>
      </c>
      <c r="U2659" s="1">
        <v>9</v>
      </c>
      <c r="V2659" s="1">
        <v>15</v>
      </c>
      <c r="W2659" s="1">
        <v>2</v>
      </c>
      <c r="X2659" s="1">
        <v>0</v>
      </c>
      <c r="Y2659" s="1">
        <v>0</v>
      </c>
      <c r="Z2659" s="1">
        <v>0</v>
      </c>
      <c r="AA2659" s="1">
        <v>0</v>
      </c>
      <c r="AB2659" s="1">
        <v>0</v>
      </c>
      <c r="AC2659" s="1" t="s">
        <v>45</v>
      </c>
      <c r="AD2659" s="1" t="s">
        <v>51</v>
      </c>
      <c r="AE2659" s="1" t="s">
        <v>59</v>
      </c>
      <c r="AF2659" s="3">
        <v>4761866.8936999999</v>
      </c>
      <c r="AG2659" s="3">
        <v>2650307.1375000002</v>
      </c>
      <c r="AH2659" s="3">
        <v>-75.172407000000007</v>
      </c>
      <c r="AI2659" s="3">
        <v>9.8779640000000004</v>
      </c>
    </row>
    <row r="2660" spans="1:35" ht="15.75" hidden="1" customHeight="1" x14ac:dyDescent="0.25">
      <c r="A2660" s="1" t="s">
        <v>144</v>
      </c>
      <c r="B2660" s="1" t="s">
        <v>154</v>
      </c>
      <c r="C2660" s="1" t="s">
        <v>153</v>
      </c>
      <c r="D2660" s="1">
        <v>50</v>
      </c>
      <c r="E2660" s="1">
        <v>294</v>
      </c>
      <c r="F2660" s="1" t="s">
        <v>48</v>
      </c>
      <c r="G2660" s="2">
        <v>45817</v>
      </c>
      <c r="H2660" s="1" t="s">
        <v>49</v>
      </c>
      <c r="I2660" s="1" t="s">
        <v>50</v>
      </c>
      <c r="J2660" s="1" t="s">
        <v>148</v>
      </c>
      <c r="K2660" s="1">
        <v>4</v>
      </c>
      <c r="L2660" s="1">
        <v>35</v>
      </c>
      <c r="M2660" s="1" t="s">
        <v>39</v>
      </c>
      <c r="N2660" s="1"/>
      <c r="O2660" s="1">
        <v>62</v>
      </c>
      <c r="P2660" s="35">
        <f t="shared" si="124"/>
        <v>0.62</v>
      </c>
      <c r="Q2660" s="1">
        <f t="shared" si="123"/>
        <v>0.19735212943395022</v>
      </c>
      <c r="R2660" s="1">
        <v>13.5</v>
      </c>
      <c r="S2660" s="1">
        <v>11.2</v>
      </c>
      <c r="T2660" s="1">
        <f t="shared" si="125"/>
        <v>3.0589580062262284E-2</v>
      </c>
      <c r="U2660" s="1">
        <v>9</v>
      </c>
      <c r="V2660" s="1">
        <v>16</v>
      </c>
      <c r="W2660" s="1">
        <v>0</v>
      </c>
      <c r="X2660" s="1">
        <v>0</v>
      </c>
      <c r="Y2660" s="1">
        <v>0</v>
      </c>
      <c r="Z2660" s="1">
        <v>0</v>
      </c>
      <c r="AA2660" s="1">
        <v>0</v>
      </c>
      <c r="AB2660" s="1">
        <v>0</v>
      </c>
      <c r="AC2660" s="1" t="s">
        <v>41</v>
      </c>
      <c r="AD2660" s="1" t="s">
        <v>51</v>
      </c>
      <c r="AE2660" s="1" t="s">
        <v>40</v>
      </c>
      <c r="AF2660" s="3">
        <v>4761869.4903999995</v>
      </c>
      <c r="AG2660" s="3">
        <v>2650301.7012999998</v>
      </c>
      <c r="AH2660" s="3">
        <v>-75.172382999999996</v>
      </c>
      <c r="AI2660" s="3">
        <v>9.8779149999999998</v>
      </c>
    </row>
    <row r="2661" spans="1:35" ht="15.75" hidden="1" customHeight="1" x14ac:dyDescent="0.25">
      <c r="A2661" s="1" t="s">
        <v>144</v>
      </c>
      <c r="B2661" s="1" t="s">
        <v>154</v>
      </c>
      <c r="C2661" s="1" t="s">
        <v>153</v>
      </c>
      <c r="D2661" s="1">
        <v>50</v>
      </c>
      <c r="E2661" s="1">
        <v>295</v>
      </c>
      <c r="F2661" s="1" t="s">
        <v>48</v>
      </c>
      <c r="G2661" s="2">
        <v>45817</v>
      </c>
      <c r="H2661" s="1" t="s">
        <v>49</v>
      </c>
      <c r="I2661" s="1" t="s">
        <v>50</v>
      </c>
      <c r="J2661" s="1" t="s">
        <v>148</v>
      </c>
      <c r="K2661" s="1">
        <v>4</v>
      </c>
      <c r="L2661" s="1">
        <v>36</v>
      </c>
      <c r="M2661" s="1" t="s">
        <v>39</v>
      </c>
      <c r="N2661" s="1"/>
      <c r="O2661" s="1">
        <v>60</v>
      </c>
      <c r="P2661" s="35">
        <f t="shared" si="124"/>
        <v>0.6</v>
      </c>
      <c r="Q2661" s="1">
        <f t="shared" si="123"/>
        <v>0.19098593171027439</v>
      </c>
      <c r="R2661" s="1">
        <v>14</v>
      </c>
      <c r="S2661" s="1">
        <v>12</v>
      </c>
      <c r="T2661" s="1">
        <f t="shared" si="125"/>
        <v>2.8647889756541159E-2</v>
      </c>
      <c r="U2661" s="1">
        <v>0</v>
      </c>
      <c r="V2661" s="1">
        <v>6</v>
      </c>
      <c r="W2661" s="1">
        <v>3</v>
      </c>
      <c r="X2661" s="1">
        <v>0</v>
      </c>
      <c r="Y2661" s="1">
        <v>0</v>
      </c>
      <c r="Z2661" s="1">
        <v>0</v>
      </c>
      <c r="AA2661" s="1">
        <v>0</v>
      </c>
      <c r="AB2661" s="1">
        <v>0</v>
      </c>
      <c r="AC2661" s="1" t="s">
        <v>41</v>
      </c>
      <c r="AD2661" s="1" t="s">
        <v>51</v>
      </c>
      <c r="AE2661" s="1" t="s">
        <v>40</v>
      </c>
      <c r="AF2661" s="3">
        <v>4761861.6232000003</v>
      </c>
      <c r="AG2661" s="3">
        <v>2650306.1764000002</v>
      </c>
      <c r="AH2661" s="3">
        <v>-75.172454999999999</v>
      </c>
      <c r="AI2661" s="3">
        <v>9.877955</v>
      </c>
    </row>
    <row r="2662" spans="1:35" ht="15.75" hidden="1" customHeight="1" x14ac:dyDescent="0.25">
      <c r="A2662" s="1" t="s">
        <v>144</v>
      </c>
      <c r="B2662" s="1" t="s">
        <v>154</v>
      </c>
      <c r="C2662" s="1" t="s">
        <v>153</v>
      </c>
      <c r="D2662" s="1">
        <v>50</v>
      </c>
      <c r="E2662" s="1">
        <v>296</v>
      </c>
      <c r="F2662" s="1" t="s">
        <v>48</v>
      </c>
      <c r="G2662" s="2">
        <v>45817</v>
      </c>
      <c r="H2662" s="1" t="s">
        <v>49</v>
      </c>
      <c r="I2662" s="1" t="s">
        <v>50</v>
      </c>
      <c r="J2662" s="1" t="s">
        <v>148</v>
      </c>
      <c r="K2662" s="1">
        <v>5</v>
      </c>
      <c r="L2662" s="1">
        <v>37</v>
      </c>
      <c r="M2662" s="1" t="s">
        <v>39</v>
      </c>
      <c r="N2662" s="1"/>
      <c r="O2662" s="1">
        <v>45.4</v>
      </c>
      <c r="P2662" s="35">
        <f t="shared" si="124"/>
        <v>0.45399999999999996</v>
      </c>
      <c r="Q2662" s="1">
        <f t="shared" si="123"/>
        <v>0.14451268832744096</v>
      </c>
      <c r="R2662" s="1">
        <v>10.8</v>
      </c>
      <c r="S2662" s="1">
        <v>8.5</v>
      </c>
      <c r="T2662" s="1">
        <f t="shared" si="125"/>
        <v>1.6402190125164549E-2</v>
      </c>
      <c r="U2662" s="1">
        <v>0</v>
      </c>
      <c r="V2662" s="1">
        <v>5</v>
      </c>
      <c r="W2662" s="1">
        <v>2</v>
      </c>
      <c r="X2662" s="1">
        <v>0</v>
      </c>
      <c r="Y2662" s="1">
        <v>0</v>
      </c>
      <c r="Z2662" s="1">
        <v>0</v>
      </c>
      <c r="AA2662" s="1">
        <v>0</v>
      </c>
      <c r="AB2662" s="1">
        <v>0</v>
      </c>
      <c r="AC2662" s="1" t="s">
        <v>41</v>
      </c>
      <c r="AD2662" s="1" t="s">
        <v>51</v>
      </c>
      <c r="AE2662" s="1" t="s">
        <v>40</v>
      </c>
      <c r="AF2662" s="3">
        <v>4761865.3634000001</v>
      </c>
      <c r="AG2662" s="3">
        <v>2650307.9216999998</v>
      </c>
      <c r="AH2662" s="3">
        <v>-75.172421</v>
      </c>
      <c r="AI2662" s="3">
        <v>9.8779710000000005</v>
      </c>
    </row>
    <row r="2663" spans="1:35" ht="15.75" hidden="1" customHeight="1" x14ac:dyDescent="0.25">
      <c r="A2663" s="1" t="s">
        <v>144</v>
      </c>
      <c r="B2663" s="1" t="s">
        <v>154</v>
      </c>
      <c r="C2663" s="1" t="s">
        <v>153</v>
      </c>
      <c r="D2663" s="1">
        <v>50</v>
      </c>
      <c r="E2663" s="1">
        <v>297</v>
      </c>
      <c r="F2663" s="1" t="s">
        <v>48</v>
      </c>
      <c r="G2663" s="2">
        <v>45817</v>
      </c>
      <c r="H2663" s="1" t="s">
        <v>49</v>
      </c>
      <c r="I2663" s="1" t="s">
        <v>50</v>
      </c>
      <c r="J2663" s="1" t="s">
        <v>148</v>
      </c>
      <c r="K2663" s="1">
        <v>5</v>
      </c>
      <c r="L2663" s="1">
        <v>38</v>
      </c>
      <c r="M2663" s="1" t="s">
        <v>43</v>
      </c>
      <c r="N2663" s="1"/>
      <c r="O2663" s="1">
        <v>45.7</v>
      </c>
      <c r="P2663" s="35">
        <f t="shared" si="124"/>
        <v>0.45700000000000002</v>
      </c>
      <c r="Q2663" s="1">
        <f t="shared" ref="Q2663:Q2726" si="126">(P2663/PI())</f>
        <v>0.14546761798599234</v>
      </c>
      <c r="R2663" s="1">
        <v>6</v>
      </c>
      <c r="S2663" s="1">
        <v>3.5</v>
      </c>
      <c r="T2663" s="1">
        <f t="shared" si="125"/>
        <v>1.6619675354899624E-2</v>
      </c>
      <c r="U2663" s="1">
        <v>0</v>
      </c>
      <c r="V2663" s="1">
        <v>2</v>
      </c>
      <c r="W2663" s="1">
        <v>0</v>
      </c>
      <c r="X2663" s="1">
        <v>0</v>
      </c>
      <c r="Y2663" s="1">
        <v>0</v>
      </c>
      <c r="Z2663" s="1">
        <v>0</v>
      </c>
      <c r="AA2663" s="1">
        <v>0</v>
      </c>
      <c r="AB2663" s="1">
        <v>0</v>
      </c>
      <c r="AC2663" s="1" t="s">
        <v>41</v>
      </c>
      <c r="AD2663" s="1" t="s">
        <v>51</v>
      </c>
      <c r="AE2663" s="1" t="s">
        <v>40</v>
      </c>
      <c r="AF2663" s="3">
        <v>4761868.5220999997</v>
      </c>
      <c r="AG2663" s="3">
        <v>2650304.5832000002</v>
      </c>
      <c r="AH2663" s="3">
        <v>-75.172392000000002</v>
      </c>
      <c r="AI2663" s="3">
        <v>9.8779410009999999</v>
      </c>
    </row>
    <row r="2664" spans="1:35" ht="15.75" hidden="1" customHeight="1" x14ac:dyDescent="0.25">
      <c r="A2664" s="1" t="s">
        <v>144</v>
      </c>
      <c r="B2664" s="1" t="s">
        <v>154</v>
      </c>
      <c r="C2664" s="1" t="s">
        <v>153</v>
      </c>
      <c r="D2664" s="1">
        <v>50</v>
      </c>
      <c r="E2664" s="1">
        <v>298</v>
      </c>
      <c r="F2664" s="1" t="s">
        <v>48</v>
      </c>
      <c r="G2664" s="2">
        <v>45817</v>
      </c>
      <c r="H2664" s="1" t="s">
        <v>49</v>
      </c>
      <c r="I2664" s="1" t="s">
        <v>50</v>
      </c>
      <c r="J2664" s="1" t="s">
        <v>148</v>
      </c>
      <c r="K2664" s="1">
        <v>5</v>
      </c>
      <c r="L2664" s="1">
        <v>39</v>
      </c>
      <c r="M2664" s="1" t="s">
        <v>39</v>
      </c>
      <c r="N2664" s="1"/>
      <c r="O2664" s="1">
        <v>45.4</v>
      </c>
      <c r="P2664" s="35">
        <f t="shared" si="124"/>
        <v>0.45399999999999996</v>
      </c>
      <c r="Q2664" s="1">
        <f t="shared" si="126"/>
        <v>0.14451268832744096</v>
      </c>
      <c r="R2664" s="1">
        <v>8.9</v>
      </c>
      <c r="S2664" s="1">
        <v>6.6</v>
      </c>
      <c r="T2664" s="1">
        <f t="shared" si="125"/>
        <v>1.6402190125164549E-2</v>
      </c>
      <c r="U2664" s="1">
        <v>0</v>
      </c>
      <c r="V2664" s="1">
        <v>3</v>
      </c>
      <c r="W2664" s="1">
        <v>0</v>
      </c>
      <c r="X2664" s="1">
        <v>0</v>
      </c>
      <c r="Y2664" s="1">
        <v>0</v>
      </c>
      <c r="Z2664" s="1">
        <v>0</v>
      </c>
      <c r="AA2664" s="1">
        <v>0</v>
      </c>
      <c r="AB2664" s="1">
        <v>0</v>
      </c>
      <c r="AC2664" s="1" t="s">
        <v>41</v>
      </c>
      <c r="AD2664" s="1" t="s">
        <v>51</v>
      </c>
      <c r="AE2664" s="1" t="s">
        <v>40</v>
      </c>
      <c r="AF2664" s="3">
        <v>4761868.2999</v>
      </c>
      <c r="AG2664" s="3">
        <v>2650304.1422000001</v>
      </c>
      <c r="AH2664" s="3">
        <v>-75.172393999999997</v>
      </c>
      <c r="AI2664" s="3">
        <v>9.8779369999999993</v>
      </c>
    </row>
    <row r="2665" spans="1:35" ht="15.75" hidden="1" customHeight="1" x14ac:dyDescent="0.25">
      <c r="A2665" s="1" t="s">
        <v>144</v>
      </c>
      <c r="B2665" s="1" t="s">
        <v>154</v>
      </c>
      <c r="C2665" s="1" t="s">
        <v>153</v>
      </c>
      <c r="D2665" s="1">
        <v>50</v>
      </c>
      <c r="E2665" s="1">
        <v>300</v>
      </c>
      <c r="F2665" s="1" t="s">
        <v>48</v>
      </c>
      <c r="G2665" s="2">
        <v>45817</v>
      </c>
      <c r="H2665" s="1" t="s">
        <v>49</v>
      </c>
      <c r="I2665" s="1" t="s">
        <v>50</v>
      </c>
      <c r="J2665" s="1" t="s">
        <v>148</v>
      </c>
      <c r="K2665" s="1">
        <v>5</v>
      </c>
      <c r="L2665" s="1">
        <v>40</v>
      </c>
      <c r="M2665" s="1" t="s">
        <v>39</v>
      </c>
      <c r="N2665" s="1"/>
      <c r="O2665" s="1">
        <v>46.5</v>
      </c>
      <c r="P2665" s="35">
        <f t="shared" si="124"/>
        <v>0.46500000000000002</v>
      </c>
      <c r="Q2665" s="1">
        <f t="shared" si="126"/>
        <v>0.14801409707546268</v>
      </c>
      <c r="R2665" s="1">
        <v>9.1999999999999993</v>
      </c>
      <c r="S2665" s="1">
        <v>7.6</v>
      </c>
      <c r="T2665" s="1">
        <f t="shared" si="125"/>
        <v>1.7206638785022536E-2</v>
      </c>
      <c r="U2665" s="1">
        <v>5</v>
      </c>
      <c r="V2665" s="1">
        <v>11</v>
      </c>
      <c r="W2665" s="1">
        <v>0</v>
      </c>
      <c r="X2665" s="1">
        <v>0</v>
      </c>
      <c r="Y2665" s="1">
        <v>0</v>
      </c>
      <c r="Z2665" s="1">
        <v>0</v>
      </c>
      <c r="AA2665" s="1">
        <v>0</v>
      </c>
      <c r="AB2665" s="1">
        <v>0</v>
      </c>
      <c r="AC2665" s="1" t="s">
        <v>41</v>
      </c>
      <c r="AD2665" s="1" t="s">
        <v>51</v>
      </c>
      <c r="AE2665" s="1" t="s">
        <v>40</v>
      </c>
      <c r="AF2665" s="3">
        <v>4761858.3130000001</v>
      </c>
      <c r="AG2665" s="3">
        <v>2650303.1011999999</v>
      </c>
      <c r="AH2665" s="3">
        <v>-75.172484999999995</v>
      </c>
      <c r="AI2665" s="3">
        <v>9.8779269999999997</v>
      </c>
    </row>
    <row r="2666" spans="1:35" ht="15.75" hidden="1" customHeight="1" x14ac:dyDescent="0.25">
      <c r="A2666" s="1" t="s">
        <v>144</v>
      </c>
      <c r="B2666" s="1" t="s">
        <v>154</v>
      </c>
      <c r="C2666" s="1" t="s">
        <v>153</v>
      </c>
      <c r="D2666" s="1">
        <v>50</v>
      </c>
      <c r="E2666" s="1">
        <v>299</v>
      </c>
      <c r="F2666" s="1" t="s">
        <v>48</v>
      </c>
      <c r="G2666" s="2">
        <v>45817</v>
      </c>
      <c r="H2666" s="1" t="s">
        <v>49</v>
      </c>
      <c r="I2666" s="1" t="s">
        <v>50</v>
      </c>
      <c r="J2666" s="1" t="s">
        <v>148</v>
      </c>
      <c r="K2666" s="1">
        <v>6</v>
      </c>
      <c r="L2666" s="1">
        <v>41</v>
      </c>
      <c r="M2666" s="1" t="s">
        <v>39</v>
      </c>
      <c r="N2666" s="1"/>
      <c r="O2666" s="1">
        <v>59.9</v>
      </c>
      <c r="P2666" s="35">
        <f t="shared" ref="P2666:P2729" si="127">(O2666/100)</f>
        <v>0.59899999999999998</v>
      </c>
      <c r="Q2666" s="1">
        <f t="shared" si="126"/>
        <v>0.19066762182409061</v>
      </c>
      <c r="R2666" s="1">
        <v>11.7</v>
      </c>
      <c r="S2666" s="1">
        <v>10</v>
      </c>
      <c r="T2666" s="1">
        <f t="shared" si="125"/>
        <v>2.8552476368157567E-2</v>
      </c>
      <c r="U2666" s="1">
        <v>0</v>
      </c>
      <c r="V2666" s="1">
        <v>3</v>
      </c>
      <c r="W2666" s="1">
        <v>0</v>
      </c>
      <c r="X2666" s="1">
        <v>0</v>
      </c>
      <c r="Y2666" s="1">
        <v>0</v>
      </c>
      <c r="Z2666" s="1">
        <v>0</v>
      </c>
      <c r="AA2666" s="1">
        <v>0</v>
      </c>
      <c r="AB2666" s="1">
        <v>0</v>
      </c>
      <c r="AC2666" s="1" t="s">
        <v>41</v>
      </c>
      <c r="AD2666" s="1" t="s">
        <v>51</v>
      </c>
      <c r="AE2666" s="1" t="s">
        <v>40</v>
      </c>
      <c r="AF2666" s="3">
        <v>4761855.8677000003</v>
      </c>
      <c r="AG2666" s="3">
        <v>2650314.9512</v>
      </c>
      <c r="AH2666" s="3">
        <v>-75.172507999999993</v>
      </c>
      <c r="AI2666" s="3">
        <v>9.8780339999999995</v>
      </c>
    </row>
    <row r="2667" spans="1:35" ht="15.75" hidden="1" customHeight="1" x14ac:dyDescent="0.25">
      <c r="A2667" s="1" t="s">
        <v>144</v>
      </c>
      <c r="B2667" s="1" t="s">
        <v>154</v>
      </c>
      <c r="C2667" s="1" t="s">
        <v>153</v>
      </c>
      <c r="D2667" s="1">
        <v>50</v>
      </c>
      <c r="E2667" s="1">
        <v>301</v>
      </c>
      <c r="F2667" s="1" t="s">
        <v>48</v>
      </c>
      <c r="G2667" s="2">
        <v>45817</v>
      </c>
      <c r="H2667" s="1" t="s">
        <v>49</v>
      </c>
      <c r="I2667" s="1" t="s">
        <v>50</v>
      </c>
      <c r="J2667" s="1" t="s">
        <v>148</v>
      </c>
      <c r="K2667" s="1">
        <v>7</v>
      </c>
      <c r="L2667" s="1">
        <v>42</v>
      </c>
      <c r="M2667" s="1" t="s">
        <v>39</v>
      </c>
      <c r="N2667" s="1"/>
      <c r="O2667" s="1">
        <v>48.7</v>
      </c>
      <c r="P2667" s="35">
        <f t="shared" si="127"/>
        <v>0.48700000000000004</v>
      </c>
      <c r="Q2667" s="1">
        <f t="shared" si="126"/>
        <v>0.15501691457150607</v>
      </c>
      <c r="R2667" s="1">
        <v>8.5</v>
      </c>
      <c r="S2667" s="1">
        <v>6.5</v>
      </c>
      <c r="T2667" s="1">
        <f t="shared" si="125"/>
        <v>1.8873309349080866E-2</v>
      </c>
      <c r="U2667" s="1">
        <v>0</v>
      </c>
      <c r="V2667" s="1">
        <v>3</v>
      </c>
      <c r="W2667" s="1">
        <v>0</v>
      </c>
      <c r="X2667" s="1">
        <v>0</v>
      </c>
      <c r="Y2667" s="1">
        <v>0</v>
      </c>
      <c r="Z2667" s="1">
        <v>0</v>
      </c>
      <c r="AA2667" s="1">
        <v>0</v>
      </c>
      <c r="AB2667" s="1">
        <v>0</v>
      </c>
      <c r="AC2667" s="1" t="s">
        <v>41</v>
      </c>
      <c r="AD2667" s="1" t="s">
        <v>51</v>
      </c>
      <c r="AE2667" s="1" t="s">
        <v>40</v>
      </c>
      <c r="AF2667" s="3">
        <v>4761854.0389</v>
      </c>
      <c r="AG2667" s="3">
        <v>2650303.5713999998</v>
      </c>
      <c r="AH2667" s="3">
        <v>-75.172523999999996</v>
      </c>
      <c r="AI2667" s="3">
        <v>9.8779310000000002</v>
      </c>
    </row>
    <row r="2668" spans="1:35" ht="15.75" hidden="1" customHeight="1" x14ac:dyDescent="0.25">
      <c r="A2668" s="1" t="s">
        <v>144</v>
      </c>
      <c r="B2668" s="1" t="s">
        <v>154</v>
      </c>
      <c r="C2668" s="1" t="s">
        <v>153</v>
      </c>
      <c r="D2668" s="1">
        <v>50</v>
      </c>
      <c r="E2668" s="1">
        <v>302</v>
      </c>
      <c r="F2668" s="1" t="s">
        <v>48</v>
      </c>
      <c r="G2668" s="2">
        <v>45817</v>
      </c>
      <c r="H2668" s="1" t="s">
        <v>49</v>
      </c>
      <c r="I2668" s="1" t="s">
        <v>50</v>
      </c>
      <c r="J2668" s="1" t="s">
        <v>148</v>
      </c>
      <c r="K2668" s="1">
        <v>7</v>
      </c>
      <c r="L2668" s="1">
        <v>43</v>
      </c>
      <c r="M2668" s="1" t="s">
        <v>39</v>
      </c>
      <c r="N2668" s="1"/>
      <c r="O2668" s="1">
        <v>47.7</v>
      </c>
      <c r="P2668" s="35">
        <f t="shared" si="127"/>
        <v>0.47700000000000004</v>
      </c>
      <c r="Q2668" s="1">
        <f t="shared" si="126"/>
        <v>0.15183381570966817</v>
      </c>
      <c r="R2668" s="1">
        <v>8.5</v>
      </c>
      <c r="S2668" s="1">
        <v>6</v>
      </c>
      <c r="T2668" s="1">
        <f t="shared" si="125"/>
        <v>1.810618252337793E-2</v>
      </c>
      <c r="U2668" s="1">
        <v>0</v>
      </c>
      <c r="V2668" s="1">
        <v>3</v>
      </c>
      <c r="W2668" s="1">
        <v>3</v>
      </c>
      <c r="X2668" s="1">
        <v>0</v>
      </c>
      <c r="Y2668" s="1">
        <v>0</v>
      </c>
      <c r="Z2668" s="1">
        <v>0</v>
      </c>
      <c r="AA2668" s="1">
        <v>0</v>
      </c>
      <c r="AB2668" s="1">
        <v>2</v>
      </c>
      <c r="AC2668" s="1" t="s">
        <v>41</v>
      </c>
      <c r="AD2668" s="1" t="s">
        <v>51</v>
      </c>
      <c r="AE2668" s="1" t="s">
        <v>40</v>
      </c>
      <c r="AF2668" s="3">
        <v>4761852.2432000004</v>
      </c>
      <c r="AG2668" s="3">
        <v>2650297.2790000001</v>
      </c>
      <c r="AH2668" s="3">
        <v>-75.172539999999998</v>
      </c>
      <c r="AI2668" s="3">
        <v>9.8778740000000003</v>
      </c>
    </row>
    <row r="2669" spans="1:35" ht="15.75" hidden="1" customHeight="1" x14ac:dyDescent="0.25">
      <c r="A2669" s="1" t="s">
        <v>144</v>
      </c>
      <c r="B2669" s="1" t="s">
        <v>154</v>
      </c>
      <c r="C2669" s="1" t="s">
        <v>153</v>
      </c>
      <c r="D2669" s="1">
        <v>50</v>
      </c>
      <c r="E2669" s="1">
        <v>303</v>
      </c>
      <c r="F2669" s="1" t="s">
        <v>48</v>
      </c>
      <c r="G2669" s="2">
        <v>45817</v>
      </c>
      <c r="H2669" s="1" t="s">
        <v>49</v>
      </c>
      <c r="I2669" s="1" t="s">
        <v>50</v>
      </c>
      <c r="J2669" s="1" t="s">
        <v>148</v>
      </c>
      <c r="K2669" s="1">
        <v>7</v>
      </c>
      <c r="L2669" s="1">
        <v>44</v>
      </c>
      <c r="M2669" s="1" t="s">
        <v>39</v>
      </c>
      <c r="N2669" s="1"/>
      <c r="O2669" s="1">
        <v>55.9</v>
      </c>
      <c r="P2669" s="35">
        <f t="shared" si="127"/>
        <v>0.55899999999999994</v>
      </c>
      <c r="Q2669" s="1">
        <f t="shared" si="126"/>
        <v>0.17793522637673898</v>
      </c>
      <c r="R2669" s="1">
        <v>10.5</v>
      </c>
      <c r="S2669" s="1">
        <v>8.5</v>
      </c>
      <c r="T2669" s="1">
        <f t="shared" si="125"/>
        <v>2.4866447886149268E-2</v>
      </c>
      <c r="U2669" s="1">
        <v>0</v>
      </c>
      <c r="V2669" s="1">
        <v>3</v>
      </c>
      <c r="W2669" s="1">
        <v>0</v>
      </c>
      <c r="X2669" s="1">
        <v>0</v>
      </c>
      <c r="Y2669" s="1">
        <v>0</v>
      </c>
      <c r="Z2669" s="1">
        <v>0</v>
      </c>
      <c r="AA2669" s="1">
        <v>0</v>
      </c>
      <c r="AB2669" s="1">
        <v>0</v>
      </c>
      <c r="AC2669" s="1" t="s">
        <v>41</v>
      </c>
      <c r="AD2669" s="1" t="s">
        <v>51</v>
      </c>
      <c r="AE2669" s="1" t="s">
        <v>40</v>
      </c>
      <c r="AF2669" s="3">
        <v>4761848.1567000002</v>
      </c>
      <c r="AG2669" s="3">
        <v>2650292.8816999998</v>
      </c>
      <c r="AH2669" s="3">
        <v>-75.172577000000004</v>
      </c>
      <c r="AI2669" s="3">
        <v>9.8778340010000001</v>
      </c>
    </row>
    <row r="2670" spans="1:35" ht="15.75" hidden="1" customHeight="1" x14ac:dyDescent="0.25">
      <c r="A2670" s="1" t="s">
        <v>144</v>
      </c>
      <c r="B2670" s="1" t="s">
        <v>154</v>
      </c>
      <c r="C2670" s="1" t="s">
        <v>153</v>
      </c>
      <c r="D2670" s="1">
        <v>50</v>
      </c>
      <c r="E2670" s="1">
        <v>304</v>
      </c>
      <c r="F2670" s="1" t="s">
        <v>48</v>
      </c>
      <c r="G2670" s="2">
        <v>45817</v>
      </c>
      <c r="H2670" s="1" t="s">
        <v>49</v>
      </c>
      <c r="I2670" s="1" t="s">
        <v>50</v>
      </c>
      <c r="J2670" s="1" t="s">
        <v>148</v>
      </c>
      <c r="K2670" s="1">
        <v>7</v>
      </c>
      <c r="L2670" s="1">
        <v>45</v>
      </c>
      <c r="M2670" s="1" t="s">
        <v>39</v>
      </c>
      <c r="N2670" s="1"/>
      <c r="O2670" s="1">
        <v>62.8</v>
      </c>
      <c r="P2670" s="35">
        <f t="shared" si="127"/>
        <v>0.628</v>
      </c>
      <c r="Q2670" s="1">
        <f t="shared" si="126"/>
        <v>0.19989860852342056</v>
      </c>
      <c r="R2670" s="1">
        <v>12</v>
      </c>
      <c r="S2670" s="1">
        <v>10.5</v>
      </c>
      <c r="T2670" s="1">
        <f t="shared" si="125"/>
        <v>3.1384081538177025E-2</v>
      </c>
      <c r="U2670" s="1">
        <v>0</v>
      </c>
      <c r="V2670" s="1">
        <v>4</v>
      </c>
      <c r="W2670" s="1">
        <v>0</v>
      </c>
      <c r="X2670" s="1">
        <v>0</v>
      </c>
      <c r="Y2670" s="1">
        <v>0</v>
      </c>
      <c r="Z2670" s="1">
        <v>0</v>
      </c>
      <c r="AA2670" s="1">
        <v>0</v>
      </c>
      <c r="AB2670" s="1">
        <v>0</v>
      </c>
      <c r="AC2670" s="1" t="s">
        <v>41</v>
      </c>
      <c r="AD2670" s="1" t="s">
        <v>51</v>
      </c>
      <c r="AE2670" s="1" t="s">
        <v>40</v>
      </c>
      <c r="AF2670" s="3">
        <v>4761847.3991</v>
      </c>
      <c r="AG2670" s="3">
        <v>2650294.4350000001</v>
      </c>
      <c r="AH2670" s="3">
        <v>-75.172584000000001</v>
      </c>
      <c r="AI2670" s="3">
        <v>9.8778480010000003</v>
      </c>
    </row>
    <row r="2671" spans="1:35" ht="15.75" hidden="1" customHeight="1" x14ac:dyDescent="0.25">
      <c r="A2671" s="1" t="s">
        <v>144</v>
      </c>
      <c r="B2671" s="1" t="s">
        <v>154</v>
      </c>
      <c r="C2671" s="1" t="s">
        <v>153</v>
      </c>
      <c r="D2671" s="1">
        <v>50</v>
      </c>
      <c r="E2671" s="1">
        <v>305</v>
      </c>
      <c r="F2671" s="1" t="s">
        <v>48</v>
      </c>
      <c r="G2671" s="2">
        <v>45817</v>
      </c>
      <c r="H2671" s="1" t="s">
        <v>49</v>
      </c>
      <c r="I2671" s="1" t="s">
        <v>50</v>
      </c>
      <c r="J2671" s="1" t="s">
        <v>148</v>
      </c>
      <c r="K2671" s="1">
        <v>7</v>
      </c>
      <c r="L2671" s="1">
        <v>46</v>
      </c>
      <c r="M2671" s="1" t="s">
        <v>39</v>
      </c>
      <c r="N2671" s="1"/>
      <c r="O2671" s="1">
        <v>53</v>
      </c>
      <c r="P2671" s="35">
        <f t="shared" si="127"/>
        <v>0.53</v>
      </c>
      <c r="Q2671" s="1">
        <f t="shared" si="126"/>
        <v>0.16870423967740908</v>
      </c>
      <c r="R2671" s="1">
        <v>12</v>
      </c>
      <c r="S2671" s="1">
        <v>10.199999999999999</v>
      </c>
      <c r="T2671" s="1">
        <f t="shared" si="125"/>
        <v>2.2353311757256702E-2</v>
      </c>
      <c r="U2671" s="1">
        <v>8</v>
      </c>
      <c r="V2671" s="1">
        <v>15</v>
      </c>
      <c r="W2671" s="1">
        <v>2</v>
      </c>
      <c r="X2671" s="1">
        <v>0</v>
      </c>
      <c r="Y2671" s="1">
        <v>0</v>
      </c>
      <c r="Z2671" s="1">
        <v>0</v>
      </c>
      <c r="AA2671" s="1">
        <v>0</v>
      </c>
      <c r="AB2671" s="1">
        <v>0</v>
      </c>
      <c r="AC2671" s="1" t="s">
        <v>41</v>
      </c>
      <c r="AD2671" s="1" t="s">
        <v>51</v>
      </c>
      <c r="AE2671" s="1" t="s">
        <v>40</v>
      </c>
      <c r="AF2671" s="3">
        <v>4761849.0520000001</v>
      </c>
      <c r="AG2671" s="3">
        <v>2650295.6408000002</v>
      </c>
      <c r="AH2671" s="3">
        <v>-75.172568999999996</v>
      </c>
      <c r="AI2671" s="3">
        <v>9.8778590000000008</v>
      </c>
    </row>
    <row r="2672" spans="1:35" ht="15.75" hidden="1" customHeight="1" x14ac:dyDescent="0.25">
      <c r="A2672" s="1" t="s">
        <v>144</v>
      </c>
      <c r="B2672" s="1" t="s">
        <v>154</v>
      </c>
      <c r="C2672" s="1" t="s">
        <v>153</v>
      </c>
      <c r="D2672" s="1">
        <v>50</v>
      </c>
      <c r="E2672" s="1">
        <v>306</v>
      </c>
      <c r="F2672" s="1" t="s">
        <v>48</v>
      </c>
      <c r="G2672" s="2">
        <v>45817</v>
      </c>
      <c r="H2672" s="1" t="s">
        <v>49</v>
      </c>
      <c r="I2672" s="1" t="s">
        <v>50</v>
      </c>
      <c r="J2672" s="1" t="s">
        <v>148</v>
      </c>
      <c r="K2672" s="1">
        <v>8</v>
      </c>
      <c r="L2672" s="1">
        <v>47</v>
      </c>
      <c r="M2672" s="1" t="s">
        <v>56</v>
      </c>
      <c r="N2672" s="1"/>
      <c r="O2672" s="1">
        <v>44</v>
      </c>
      <c r="P2672" s="35">
        <f t="shared" si="127"/>
        <v>0.44</v>
      </c>
      <c r="Q2672" s="1">
        <f t="shared" si="126"/>
        <v>0.14005634992086791</v>
      </c>
      <c r="R2672" s="1">
        <v>3</v>
      </c>
      <c r="S2672" s="1">
        <v>0.7</v>
      </c>
      <c r="T2672" s="1">
        <f t="shared" si="125"/>
        <v>1.5406198491295469E-2</v>
      </c>
      <c r="U2672" s="1">
        <v>0</v>
      </c>
      <c r="V2672" s="1">
        <v>2</v>
      </c>
      <c r="W2672" s="1"/>
      <c r="X2672" s="1"/>
      <c r="Y2672" s="1"/>
      <c r="Z2672" s="1"/>
      <c r="AA2672" s="1"/>
      <c r="AB2672" s="1"/>
      <c r="AC2672" s="1" t="s">
        <v>41</v>
      </c>
      <c r="AD2672" s="1" t="s">
        <v>51</v>
      </c>
      <c r="AE2672" s="1" t="s">
        <v>40</v>
      </c>
      <c r="AF2672" s="3">
        <v>4761854.3211000003</v>
      </c>
      <c r="AG2672" s="3">
        <v>2650296.3807000001</v>
      </c>
      <c r="AH2672" s="3">
        <v>-75.172521000000003</v>
      </c>
      <c r="AI2672" s="3">
        <v>9.8778659999999991</v>
      </c>
    </row>
    <row r="2673" spans="1:35" ht="15.75" hidden="1" customHeight="1" x14ac:dyDescent="0.25">
      <c r="A2673" s="1" t="s">
        <v>144</v>
      </c>
      <c r="B2673" s="1" t="s">
        <v>154</v>
      </c>
      <c r="C2673" s="1" t="s">
        <v>153</v>
      </c>
      <c r="D2673" s="1">
        <v>50</v>
      </c>
      <c r="E2673" s="1">
        <v>307</v>
      </c>
      <c r="F2673" s="1" t="s">
        <v>48</v>
      </c>
      <c r="G2673" s="2">
        <v>45817</v>
      </c>
      <c r="H2673" s="1" t="s">
        <v>49</v>
      </c>
      <c r="I2673" s="1" t="s">
        <v>50</v>
      </c>
      <c r="J2673" s="1" t="s">
        <v>148</v>
      </c>
      <c r="K2673" s="1">
        <v>8</v>
      </c>
      <c r="L2673" s="1">
        <v>48</v>
      </c>
      <c r="M2673" s="1" t="s">
        <v>39</v>
      </c>
      <c r="N2673" s="1"/>
      <c r="O2673" s="1">
        <v>59.1</v>
      </c>
      <c r="P2673" s="35">
        <f t="shared" si="127"/>
        <v>0.59099999999999997</v>
      </c>
      <c r="Q2673" s="1">
        <f t="shared" si="126"/>
        <v>0.18812114273462027</v>
      </c>
      <c r="R2673" s="1">
        <v>10.8</v>
      </c>
      <c r="S2673" s="1">
        <v>9</v>
      </c>
      <c r="T2673" s="1">
        <f t="shared" si="125"/>
        <v>2.7794898839040145E-2</v>
      </c>
      <c r="U2673" s="1">
        <v>0</v>
      </c>
      <c r="V2673" s="1">
        <v>3</v>
      </c>
      <c r="W2673" s="1">
        <v>2</v>
      </c>
      <c r="X2673" s="1">
        <v>0</v>
      </c>
      <c r="Y2673" s="1">
        <v>0</v>
      </c>
      <c r="Z2673" s="1">
        <v>0</v>
      </c>
      <c r="AA2673" s="1">
        <v>0</v>
      </c>
      <c r="AB2673" s="1">
        <v>1</v>
      </c>
      <c r="AC2673" s="1" t="s">
        <v>41</v>
      </c>
      <c r="AD2673" s="1" t="s">
        <v>51</v>
      </c>
      <c r="AE2673" s="1" t="s">
        <v>40</v>
      </c>
      <c r="AF2673" s="3">
        <v>4761854.5433</v>
      </c>
      <c r="AG2673" s="3">
        <v>2650296.8215999999</v>
      </c>
      <c r="AH2673" s="3">
        <v>-75.172518999999994</v>
      </c>
      <c r="AI2673" s="3">
        <v>9.8778699999999997</v>
      </c>
    </row>
    <row r="2674" spans="1:35" ht="15.75" hidden="1" customHeight="1" x14ac:dyDescent="0.25">
      <c r="A2674" s="1" t="s">
        <v>144</v>
      </c>
      <c r="B2674" s="1" t="s">
        <v>154</v>
      </c>
      <c r="C2674" s="1" t="s">
        <v>153</v>
      </c>
      <c r="D2674" s="1">
        <v>50</v>
      </c>
      <c r="E2674" s="1">
        <v>308</v>
      </c>
      <c r="F2674" s="1" t="s">
        <v>48</v>
      </c>
      <c r="G2674" s="2">
        <v>45817</v>
      </c>
      <c r="H2674" s="1" t="s">
        <v>49</v>
      </c>
      <c r="I2674" s="1" t="s">
        <v>50</v>
      </c>
      <c r="J2674" s="1" t="s">
        <v>148</v>
      </c>
      <c r="K2674" s="1">
        <v>8</v>
      </c>
      <c r="L2674" s="1">
        <v>49</v>
      </c>
      <c r="M2674" s="1" t="s">
        <v>39</v>
      </c>
      <c r="N2674" s="1"/>
      <c r="O2674" s="1">
        <v>50.1</v>
      </c>
      <c r="P2674" s="35">
        <f t="shared" si="127"/>
        <v>0.501</v>
      </c>
      <c r="Q2674" s="1">
        <f t="shared" si="126"/>
        <v>0.15947325297807913</v>
      </c>
      <c r="R2674" s="1">
        <v>10.4</v>
      </c>
      <c r="S2674" s="1">
        <v>8.1999999999999993</v>
      </c>
      <c r="T2674" s="1">
        <f t="shared" si="125"/>
        <v>1.997402493550441E-2</v>
      </c>
      <c r="U2674" s="1">
        <v>0</v>
      </c>
      <c r="V2674" s="1">
        <v>3</v>
      </c>
      <c r="W2674" s="1">
        <v>0</v>
      </c>
      <c r="X2674" s="1">
        <v>0</v>
      </c>
      <c r="Y2674" s="1">
        <v>0</v>
      </c>
      <c r="Z2674" s="1">
        <v>0</v>
      </c>
      <c r="AA2674" s="1">
        <v>0</v>
      </c>
      <c r="AB2674" s="1">
        <v>1</v>
      </c>
      <c r="AC2674" s="1" t="s">
        <v>41</v>
      </c>
      <c r="AD2674" s="1" t="s">
        <v>51</v>
      </c>
      <c r="AE2674" s="1" t="s">
        <v>40</v>
      </c>
      <c r="AF2674" s="3">
        <v>4761853.1748000002</v>
      </c>
      <c r="AG2674" s="3">
        <v>2650288.7568999999</v>
      </c>
      <c r="AH2674" s="3">
        <v>-75.172531000000006</v>
      </c>
      <c r="AI2674" s="3">
        <v>9.8777970009999994</v>
      </c>
    </row>
    <row r="2675" spans="1:35" ht="15.75" hidden="1" customHeight="1" x14ac:dyDescent="0.25">
      <c r="A2675" s="1" t="s">
        <v>144</v>
      </c>
      <c r="B2675" s="1" t="s">
        <v>154</v>
      </c>
      <c r="C2675" s="1" t="s">
        <v>153</v>
      </c>
      <c r="D2675" s="1">
        <v>50</v>
      </c>
      <c r="E2675" s="1">
        <v>309</v>
      </c>
      <c r="F2675" s="1" t="s">
        <v>48</v>
      </c>
      <c r="G2675" s="2">
        <v>45817</v>
      </c>
      <c r="H2675" s="1" t="s">
        <v>49</v>
      </c>
      <c r="I2675" s="1" t="s">
        <v>50</v>
      </c>
      <c r="J2675" s="1" t="s">
        <v>148</v>
      </c>
      <c r="K2675" s="1">
        <v>8</v>
      </c>
      <c r="L2675" s="1">
        <v>50</v>
      </c>
      <c r="M2675" s="1" t="s">
        <v>39</v>
      </c>
      <c r="N2675" s="1"/>
      <c r="O2675" s="1">
        <v>51</v>
      </c>
      <c r="P2675" s="35">
        <f t="shared" si="127"/>
        <v>0.51</v>
      </c>
      <c r="Q2675" s="1">
        <f t="shared" si="126"/>
        <v>0.16233804195373325</v>
      </c>
      <c r="R2675" s="1">
        <v>10.8</v>
      </c>
      <c r="S2675" s="1">
        <v>8.5</v>
      </c>
      <c r="T2675" s="1">
        <f t="shared" ref="T2675:T2738" si="128">(PI()/4)*Q2675*Q2675</f>
        <v>2.0698100349100988E-2</v>
      </c>
      <c r="U2675" s="1">
        <v>0</v>
      </c>
      <c r="V2675" s="1">
        <v>7</v>
      </c>
      <c r="W2675" s="1">
        <v>4</v>
      </c>
      <c r="X2675" s="1">
        <v>0</v>
      </c>
      <c r="Y2675" s="1">
        <v>0</v>
      </c>
      <c r="Z2675" s="1">
        <v>0</v>
      </c>
      <c r="AA2675" s="1">
        <v>0</v>
      </c>
      <c r="AB2675" s="1">
        <v>0</v>
      </c>
      <c r="AC2675" s="1" t="s">
        <v>41</v>
      </c>
      <c r="AD2675" s="1" t="s">
        <v>51</v>
      </c>
      <c r="AE2675" s="1" t="s">
        <v>40</v>
      </c>
      <c r="AF2675" s="3">
        <v>4761852.4057</v>
      </c>
      <c r="AG2675" s="3">
        <v>2650288.5406999998</v>
      </c>
      <c r="AH2675" s="3">
        <v>-75.172538000000003</v>
      </c>
      <c r="AI2675" s="3">
        <v>9.8777950010000009</v>
      </c>
    </row>
    <row r="2676" spans="1:35" ht="15.75" hidden="1" customHeight="1" x14ac:dyDescent="0.25">
      <c r="A2676" s="1" t="s">
        <v>144</v>
      </c>
      <c r="B2676" s="1" t="s">
        <v>154</v>
      </c>
      <c r="C2676" s="1" t="s">
        <v>153</v>
      </c>
      <c r="D2676" s="1">
        <v>50</v>
      </c>
      <c r="E2676" s="1">
        <v>310</v>
      </c>
      <c r="F2676" s="1" t="s">
        <v>48</v>
      </c>
      <c r="G2676" s="2">
        <v>45817</v>
      </c>
      <c r="H2676" s="1" t="s">
        <v>49</v>
      </c>
      <c r="I2676" s="1" t="s">
        <v>50</v>
      </c>
      <c r="J2676" s="1" t="s">
        <v>148</v>
      </c>
      <c r="K2676" s="1">
        <v>8</v>
      </c>
      <c r="L2676" s="1">
        <v>51</v>
      </c>
      <c r="M2676" s="1" t="s">
        <v>39</v>
      </c>
      <c r="N2676" s="1"/>
      <c r="O2676" s="1">
        <v>58.8</v>
      </c>
      <c r="P2676" s="35">
        <f t="shared" si="127"/>
        <v>0.58799999999999997</v>
      </c>
      <c r="Q2676" s="1">
        <f t="shared" si="126"/>
        <v>0.1871662130760689</v>
      </c>
      <c r="R2676" s="1">
        <v>10.8</v>
      </c>
      <c r="S2676" s="1">
        <v>8.1999999999999993</v>
      </c>
      <c r="T2676" s="1">
        <f t="shared" si="128"/>
        <v>2.7513433322182125E-2</v>
      </c>
      <c r="U2676" s="1">
        <v>0</v>
      </c>
      <c r="V2676" s="1">
        <v>3</v>
      </c>
      <c r="W2676" s="1">
        <v>1</v>
      </c>
      <c r="X2676" s="1">
        <v>0</v>
      </c>
      <c r="Y2676" s="1">
        <v>0</v>
      </c>
      <c r="Z2676" s="1">
        <v>0</v>
      </c>
      <c r="AA2676" s="1">
        <v>0</v>
      </c>
      <c r="AB2676" s="1">
        <v>2</v>
      </c>
      <c r="AC2676" s="1" t="s">
        <v>41</v>
      </c>
      <c r="AD2676" s="1" t="s">
        <v>51</v>
      </c>
      <c r="AE2676" s="1" t="s">
        <v>40</v>
      </c>
      <c r="AF2676" s="3">
        <v>4761848.6957</v>
      </c>
      <c r="AG2676" s="3">
        <v>2650291.4404000002</v>
      </c>
      <c r="AH2676" s="3">
        <v>-75.172572000000002</v>
      </c>
      <c r="AI2676" s="3">
        <v>9.8778210009999992</v>
      </c>
    </row>
    <row r="2677" spans="1:35" ht="15.75" hidden="1" customHeight="1" x14ac:dyDescent="0.25">
      <c r="A2677" s="1" t="s">
        <v>144</v>
      </c>
      <c r="B2677" s="1" t="s">
        <v>154</v>
      </c>
      <c r="C2677" s="1" t="s">
        <v>153</v>
      </c>
      <c r="D2677" s="1">
        <v>50</v>
      </c>
      <c r="E2677" s="1">
        <v>311</v>
      </c>
      <c r="F2677" s="1" t="s">
        <v>48</v>
      </c>
      <c r="G2677" s="2">
        <v>45817</v>
      </c>
      <c r="H2677" s="1" t="s">
        <v>49</v>
      </c>
      <c r="I2677" s="1" t="s">
        <v>50</v>
      </c>
      <c r="J2677" s="1" t="s">
        <v>148</v>
      </c>
      <c r="K2677" s="1">
        <v>9</v>
      </c>
      <c r="L2677" s="1">
        <v>52</v>
      </c>
      <c r="M2677" s="1" t="s">
        <v>39</v>
      </c>
      <c r="N2677" s="1"/>
      <c r="O2677" s="1">
        <v>60</v>
      </c>
      <c r="P2677" s="35">
        <f t="shared" si="127"/>
        <v>0.6</v>
      </c>
      <c r="Q2677" s="1">
        <f t="shared" si="126"/>
        <v>0.19098593171027439</v>
      </c>
      <c r="R2677" s="1">
        <v>12</v>
      </c>
      <c r="S2677" s="1">
        <v>10.199999999999999</v>
      </c>
      <c r="T2677" s="1">
        <f t="shared" si="128"/>
        <v>2.8647889756541159E-2</v>
      </c>
      <c r="U2677" s="1">
        <v>0</v>
      </c>
      <c r="V2677" s="1">
        <v>3</v>
      </c>
      <c r="W2677" s="1">
        <v>0</v>
      </c>
      <c r="X2677" s="1">
        <v>0</v>
      </c>
      <c r="Y2677" s="1">
        <v>0</v>
      </c>
      <c r="Z2677" s="1">
        <v>0</v>
      </c>
      <c r="AA2677" s="1">
        <v>0</v>
      </c>
      <c r="AB2677" s="1">
        <v>0</v>
      </c>
      <c r="AC2677" s="1" t="s">
        <v>41</v>
      </c>
      <c r="AD2677" s="1" t="s">
        <v>51</v>
      </c>
      <c r="AE2677" s="1" t="s">
        <v>40</v>
      </c>
      <c r="AF2677" s="3">
        <v>4761845.2758999998</v>
      </c>
      <c r="AG2677" s="3">
        <v>2650288.3659000001</v>
      </c>
      <c r="AH2677" s="3">
        <v>-75.172602999999995</v>
      </c>
      <c r="AI2677" s="3">
        <v>9.8777930010000006</v>
      </c>
    </row>
    <row r="2678" spans="1:35" ht="15.75" hidden="1" customHeight="1" x14ac:dyDescent="0.25">
      <c r="A2678" s="1" t="s">
        <v>144</v>
      </c>
      <c r="B2678" s="1" t="s">
        <v>154</v>
      </c>
      <c r="C2678" s="1" t="s">
        <v>153</v>
      </c>
      <c r="D2678" s="1">
        <v>50</v>
      </c>
      <c r="E2678" s="1">
        <v>312</v>
      </c>
      <c r="F2678" s="1" t="s">
        <v>48</v>
      </c>
      <c r="G2678" s="2">
        <v>45817</v>
      </c>
      <c r="H2678" s="1" t="s">
        <v>49</v>
      </c>
      <c r="I2678" s="1" t="s">
        <v>50</v>
      </c>
      <c r="J2678" s="1" t="s">
        <v>148</v>
      </c>
      <c r="K2678" s="1">
        <v>9</v>
      </c>
      <c r="L2678" s="1">
        <v>53</v>
      </c>
      <c r="M2678" s="1" t="s">
        <v>39</v>
      </c>
      <c r="N2678" s="1"/>
      <c r="O2678" s="1">
        <v>56.2</v>
      </c>
      <c r="P2678" s="35">
        <f t="shared" si="127"/>
        <v>0.56200000000000006</v>
      </c>
      <c r="Q2678" s="1">
        <f t="shared" si="126"/>
        <v>0.17889015603529038</v>
      </c>
      <c r="R2678" s="1">
        <v>12.2</v>
      </c>
      <c r="S2678" s="1">
        <v>10</v>
      </c>
      <c r="T2678" s="1">
        <f t="shared" si="128"/>
        <v>2.51340669229583E-2</v>
      </c>
      <c r="U2678" s="1">
        <v>6</v>
      </c>
      <c r="V2678" s="1">
        <v>12</v>
      </c>
      <c r="W2678" s="1">
        <v>1</v>
      </c>
      <c r="X2678" s="1">
        <v>0</v>
      </c>
      <c r="Y2678" s="1">
        <v>0</v>
      </c>
      <c r="Z2678" s="1">
        <v>0</v>
      </c>
      <c r="AA2678" s="1">
        <v>0</v>
      </c>
      <c r="AB2678" s="1">
        <v>2</v>
      </c>
      <c r="AC2678" s="1" t="s">
        <v>41</v>
      </c>
      <c r="AD2678" s="1" t="s">
        <v>51</v>
      </c>
      <c r="AE2678" s="1" t="s">
        <v>40</v>
      </c>
      <c r="AF2678" s="3">
        <v>4761840.6661999999</v>
      </c>
      <c r="AG2678" s="3">
        <v>2650287.8429</v>
      </c>
      <c r="AH2678" s="3">
        <v>-75.172645000000003</v>
      </c>
      <c r="AI2678" s="3">
        <v>9.8777880000000007</v>
      </c>
    </row>
    <row r="2679" spans="1:35" ht="15.75" hidden="1" customHeight="1" x14ac:dyDescent="0.25">
      <c r="A2679" s="1" t="s">
        <v>144</v>
      </c>
      <c r="B2679" s="1" t="s">
        <v>154</v>
      </c>
      <c r="C2679" s="1" t="s">
        <v>153</v>
      </c>
      <c r="D2679" s="1">
        <v>50</v>
      </c>
      <c r="E2679" s="1">
        <v>313</v>
      </c>
      <c r="F2679" s="1" t="s">
        <v>48</v>
      </c>
      <c r="G2679" s="2">
        <v>45817</v>
      </c>
      <c r="H2679" s="1" t="s">
        <v>49</v>
      </c>
      <c r="I2679" s="1" t="s">
        <v>50</v>
      </c>
      <c r="J2679" s="1" t="s">
        <v>148</v>
      </c>
      <c r="K2679" s="1">
        <v>9</v>
      </c>
      <c r="L2679" s="1">
        <v>54</v>
      </c>
      <c r="M2679" s="1" t="s">
        <v>39</v>
      </c>
      <c r="N2679" s="1"/>
      <c r="O2679" s="1">
        <v>45.9</v>
      </c>
      <c r="P2679" s="35">
        <f t="shared" si="127"/>
        <v>0.45899999999999996</v>
      </c>
      <c r="Q2679" s="1">
        <f t="shared" si="126"/>
        <v>0.1461042377583599</v>
      </c>
      <c r="R2679" s="1">
        <v>8.5</v>
      </c>
      <c r="S2679" s="1">
        <v>6.2</v>
      </c>
      <c r="T2679" s="1">
        <f t="shared" si="128"/>
        <v>1.6765461282771794E-2</v>
      </c>
      <c r="U2679" s="1">
        <v>0</v>
      </c>
      <c r="V2679" s="1">
        <v>3</v>
      </c>
      <c r="W2679" s="1">
        <v>0</v>
      </c>
      <c r="X2679" s="1">
        <v>0</v>
      </c>
      <c r="Y2679" s="1">
        <v>0</v>
      </c>
      <c r="Z2679" s="1">
        <v>0</v>
      </c>
      <c r="AA2679" s="1">
        <v>0</v>
      </c>
      <c r="AB2679" s="1">
        <v>2</v>
      </c>
      <c r="AC2679" s="1" t="s">
        <v>41</v>
      </c>
      <c r="AD2679" s="1" t="s">
        <v>51</v>
      </c>
      <c r="AE2679" s="1" t="s">
        <v>40</v>
      </c>
      <c r="AF2679" s="3">
        <v>4761846.3502000002</v>
      </c>
      <c r="AG2679" s="3">
        <v>2650284.9303000001</v>
      </c>
      <c r="AH2679" s="3">
        <v>-75.172593000000006</v>
      </c>
      <c r="AI2679" s="3">
        <v>9.8777620000000006</v>
      </c>
    </row>
    <row r="2680" spans="1:35" ht="15.75" hidden="1" customHeight="1" x14ac:dyDescent="0.25">
      <c r="A2680" s="1" t="s">
        <v>144</v>
      </c>
      <c r="B2680" s="1" t="s">
        <v>154</v>
      </c>
      <c r="C2680" s="1" t="s">
        <v>153</v>
      </c>
      <c r="D2680" s="1">
        <v>50</v>
      </c>
      <c r="E2680" s="1">
        <v>314</v>
      </c>
      <c r="F2680" s="1" t="s">
        <v>48</v>
      </c>
      <c r="G2680" s="2">
        <v>45817</v>
      </c>
      <c r="H2680" s="1" t="s">
        <v>49</v>
      </c>
      <c r="I2680" s="1" t="s">
        <v>50</v>
      </c>
      <c r="J2680" s="1" t="s">
        <v>148</v>
      </c>
      <c r="K2680" s="1">
        <v>9</v>
      </c>
      <c r="L2680" s="1">
        <v>55</v>
      </c>
      <c r="M2680" s="1" t="s">
        <v>39</v>
      </c>
      <c r="N2680" s="1"/>
      <c r="O2680" s="1">
        <v>50.5</v>
      </c>
      <c r="P2680" s="35">
        <f t="shared" si="127"/>
        <v>0.505</v>
      </c>
      <c r="Q2680" s="1">
        <f t="shared" si="126"/>
        <v>0.16074649252281431</v>
      </c>
      <c r="R2680" s="1">
        <v>12</v>
      </c>
      <c r="S2680" s="1">
        <v>10</v>
      </c>
      <c r="T2680" s="1">
        <f t="shared" si="128"/>
        <v>2.0294244681005307E-2</v>
      </c>
      <c r="U2680" s="1">
        <v>0</v>
      </c>
      <c r="V2680" s="1">
        <v>3</v>
      </c>
      <c r="W2680" s="1">
        <v>1</v>
      </c>
      <c r="X2680" s="1">
        <v>0</v>
      </c>
      <c r="Y2680" s="1">
        <v>0</v>
      </c>
      <c r="Z2680" s="1">
        <v>0</v>
      </c>
      <c r="AA2680" s="1">
        <v>0</v>
      </c>
      <c r="AB2680" s="1">
        <v>2</v>
      </c>
      <c r="AC2680" s="1" t="s">
        <v>41</v>
      </c>
      <c r="AD2680" s="1" t="s">
        <v>51</v>
      </c>
      <c r="AE2680" s="1" t="s">
        <v>40</v>
      </c>
      <c r="AF2680" s="3">
        <v>4761840.3480000002</v>
      </c>
      <c r="AG2680" s="3">
        <v>2650289.5038999999</v>
      </c>
      <c r="AH2680" s="3">
        <v>-75.172647999999995</v>
      </c>
      <c r="AI2680" s="3">
        <v>9.8778030000000001</v>
      </c>
    </row>
    <row r="2681" spans="1:35" ht="15.75" hidden="1" customHeight="1" x14ac:dyDescent="0.25">
      <c r="A2681" s="1" t="s">
        <v>144</v>
      </c>
      <c r="B2681" s="1" t="s">
        <v>154</v>
      </c>
      <c r="C2681" s="1" t="s">
        <v>153</v>
      </c>
      <c r="D2681" s="1">
        <v>50</v>
      </c>
      <c r="E2681" s="1">
        <v>315</v>
      </c>
      <c r="F2681" s="1" t="s">
        <v>48</v>
      </c>
      <c r="G2681" s="2">
        <v>45817</v>
      </c>
      <c r="H2681" s="1" t="s">
        <v>49</v>
      </c>
      <c r="I2681" s="1" t="s">
        <v>50</v>
      </c>
      <c r="J2681" s="1" t="s">
        <v>148</v>
      </c>
      <c r="K2681" s="1">
        <v>10</v>
      </c>
      <c r="L2681" s="1">
        <v>56</v>
      </c>
      <c r="M2681" s="1" t="s">
        <v>39</v>
      </c>
      <c r="N2681" s="1"/>
      <c r="O2681" s="1">
        <v>60.3</v>
      </c>
      <c r="P2681" s="35">
        <f t="shared" si="127"/>
        <v>0.60299999999999998</v>
      </c>
      <c r="Q2681" s="1">
        <f t="shared" si="126"/>
        <v>0.19194086136882577</v>
      </c>
      <c r="R2681" s="1">
        <v>13</v>
      </c>
      <c r="S2681" s="1">
        <v>10.5</v>
      </c>
      <c r="T2681" s="1">
        <f t="shared" si="128"/>
        <v>2.8935084851350483E-2</v>
      </c>
      <c r="U2681" s="1">
        <v>6</v>
      </c>
      <c r="V2681" s="1">
        <v>14</v>
      </c>
      <c r="W2681" s="1">
        <v>1</v>
      </c>
      <c r="X2681" s="1">
        <v>0</v>
      </c>
      <c r="Y2681" s="1">
        <v>0</v>
      </c>
      <c r="Z2681" s="1">
        <v>0</v>
      </c>
      <c r="AA2681" s="1">
        <v>0</v>
      </c>
      <c r="AB2681" s="1">
        <v>2</v>
      </c>
      <c r="AC2681" s="1" t="s">
        <v>41</v>
      </c>
      <c r="AD2681" s="1" t="s">
        <v>51</v>
      </c>
      <c r="AE2681" s="1" t="s">
        <v>40</v>
      </c>
      <c r="AF2681" s="3">
        <v>4761849.5916999998</v>
      </c>
      <c r="AG2681" s="3">
        <v>2650294.3100999999</v>
      </c>
      <c r="AH2681" s="3">
        <v>-75.172563999999994</v>
      </c>
      <c r="AI2681" s="3">
        <v>9.8778469999999992</v>
      </c>
    </row>
    <row r="2682" spans="1:35" ht="15.75" hidden="1" customHeight="1" x14ac:dyDescent="0.25">
      <c r="A2682" s="1" t="s">
        <v>144</v>
      </c>
      <c r="B2682" s="1" t="s">
        <v>154</v>
      </c>
      <c r="C2682" s="1" t="s">
        <v>153</v>
      </c>
      <c r="D2682" s="1">
        <v>50</v>
      </c>
      <c r="E2682" s="1">
        <v>316</v>
      </c>
      <c r="F2682" s="1" t="s">
        <v>48</v>
      </c>
      <c r="G2682" s="2">
        <v>45817</v>
      </c>
      <c r="H2682" s="1" t="s">
        <v>49</v>
      </c>
      <c r="I2682" s="1" t="s">
        <v>50</v>
      </c>
      <c r="J2682" s="1" t="s">
        <v>148</v>
      </c>
      <c r="K2682" s="1">
        <v>10</v>
      </c>
      <c r="L2682" s="1">
        <v>57</v>
      </c>
      <c r="M2682" s="1" t="s">
        <v>39</v>
      </c>
      <c r="N2682" s="1"/>
      <c r="O2682" s="1">
        <v>50.4</v>
      </c>
      <c r="P2682" s="35">
        <f t="shared" si="127"/>
        <v>0.504</v>
      </c>
      <c r="Q2682" s="1">
        <f t="shared" si="126"/>
        <v>0.1604281826366305</v>
      </c>
      <c r="R2682" s="1">
        <v>12</v>
      </c>
      <c r="S2682" s="1">
        <v>10</v>
      </c>
      <c r="T2682" s="1">
        <f t="shared" si="128"/>
        <v>2.0213951012215445E-2</v>
      </c>
      <c r="U2682" s="1">
        <v>7</v>
      </c>
      <c r="V2682" s="1">
        <v>13</v>
      </c>
      <c r="W2682" s="1">
        <v>0</v>
      </c>
      <c r="X2682" s="1">
        <v>0</v>
      </c>
      <c r="Y2682" s="1">
        <v>0</v>
      </c>
      <c r="Z2682" s="1">
        <v>0</v>
      </c>
      <c r="AA2682" s="1">
        <v>0</v>
      </c>
      <c r="AB2682" s="1">
        <v>2</v>
      </c>
      <c r="AC2682" s="1" t="s">
        <v>41</v>
      </c>
      <c r="AD2682" s="1" t="s">
        <v>51</v>
      </c>
      <c r="AE2682" s="1" t="s">
        <v>40</v>
      </c>
      <c r="AF2682" s="3">
        <v>4761843.7657000003</v>
      </c>
      <c r="AG2682" s="3">
        <v>2650292.2467</v>
      </c>
      <c r="AH2682" s="3">
        <v>-75.172617000000002</v>
      </c>
      <c r="AI2682" s="3">
        <v>9.8778280009999992</v>
      </c>
    </row>
    <row r="2683" spans="1:35" ht="15.75" hidden="1" customHeight="1" x14ac:dyDescent="0.25">
      <c r="A2683" s="1" t="s">
        <v>144</v>
      </c>
      <c r="B2683" s="1" t="s">
        <v>154</v>
      </c>
      <c r="C2683" s="1" t="s">
        <v>153</v>
      </c>
      <c r="D2683" s="1">
        <v>50</v>
      </c>
      <c r="E2683" s="1">
        <v>317</v>
      </c>
      <c r="F2683" s="1" t="s">
        <v>48</v>
      </c>
      <c r="G2683" s="2">
        <v>45817</v>
      </c>
      <c r="H2683" s="1" t="s">
        <v>49</v>
      </c>
      <c r="I2683" s="1" t="s">
        <v>50</v>
      </c>
      <c r="J2683" s="1" t="s">
        <v>148</v>
      </c>
      <c r="K2683" s="1">
        <v>10</v>
      </c>
      <c r="L2683" s="1">
        <v>58</v>
      </c>
      <c r="M2683" s="1" t="s">
        <v>39</v>
      </c>
      <c r="N2683" s="1"/>
      <c r="O2683" s="1">
        <v>59.8</v>
      </c>
      <c r="P2683" s="35">
        <f t="shared" si="127"/>
        <v>0.59799999999999998</v>
      </c>
      <c r="Q2683" s="1">
        <f t="shared" si="126"/>
        <v>0.19034931193790683</v>
      </c>
      <c r="R2683" s="1">
        <v>13.5</v>
      </c>
      <c r="S2683" s="1">
        <v>11</v>
      </c>
      <c r="T2683" s="1">
        <f t="shared" si="128"/>
        <v>2.8457222134717068E-2</v>
      </c>
      <c r="U2683" s="1">
        <v>8</v>
      </c>
      <c r="V2683" s="1">
        <v>15</v>
      </c>
      <c r="W2683" s="1">
        <v>1</v>
      </c>
      <c r="X2683" s="1">
        <v>0</v>
      </c>
      <c r="Y2683" s="1">
        <v>0</v>
      </c>
      <c r="Z2683" s="1">
        <v>0</v>
      </c>
      <c r="AA2683" s="1">
        <v>0</v>
      </c>
      <c r="AB2683" s="1">
        <v>2</v>
      </c>
      <c r="AC2683" s="1" t="s">
        <v>41</v>
      </c>
      <c r="AD2683" s="1" t="s">
        <v>51</v>
      </c>
      <c r="AE2683" s="1" t="s">
        <v>40</v>
      </c>
      <c r="AF2683" s="3">
        <v>4761843.0016000001</v>
      </c>
      <c r="AG2683" s="3">
        <v>2650292.8045999999</v>
      </c>
      <c r="AH2683" s="3">
        <v>-75.172623999999999</v>
      </c>
      <c r="AI2683" s="3">
        <v>9.8778330000000008</v>
      </c>
    </row>
    <row r="2684" spans="1:35" ht="15.75" hidden="1" customHeight="1" x14ac:dyDescent="0.25">
      <c r="A2684" s="1" t="s">
        <v>144</v>
      </c>
      <c r="B2684" s="1" t="s">
        <v>154</v>
      </c>
      <c r="C2684" s="1" t="s">
        <v>153</v>
      </c>
      <c r="D2684" s="1">
        <v>50</v>
      </c>
      <c r="E2684" s="1">
        <v>318</v>
      </c>
      <c r="F2684" s="1" t="s">
        <v>48</v>
      </c>
      <c r="G2684" s="2">
        <v>45817</v>
      </c>
      <c r="H2684" s="1" t="s">
        <v>49</v>
      </c>
      <c r="I2684" s="1" t="s">
        <v>50</v>
      </c>
      <c r="J2684" s="1" t="s">
        <v>148</v>
      </c>
      <c r="K2684" s="1">
        <v>10</v>
      </c>
      <c r="L2684" s="1">
        <v>59</v>
      </c>
      <c r="M2684" s="1" t="s">
        <v>39</v>
      </c>
      <c r="N2684" s="1"/>
      <c r="O2684" s="1">
        <v>50.2</v>
      </c>
      <c r="P2684" s="35">
        <f t="shared" si="127"/>
        <v>0.502</v>
      </c>
      <c r="Q2684" s="1">
        <f t="shared" si="126"/>
        <v>0.15979156286426294</v>
      </c>
      <c r="R2684" s="1">
        <v>12</v>
      </c>
      <c r="S2684" s="1">
        <v>9.8000000000000007</v>
      </c>
      <c r="T2684" s="1">
        <f t="shared" si="128"/>
        <v>2.0053841139464998E-2</v>
      </c>
      <c r="U2684" s="1">
        <v>6</v>
      </c>
      <c r="V2684" s="1">
        <v>12</v>
      </c>
      <c r="W2684" s="1">
        <v>2</v>
      </c>
      <c r="X2684" s="1">
        <v>0</v>
      </c>
      <c r="Y2684" s="1">
        <v>0</v>
      </c>
      <c r="Z2684" s="1">
        <v>0</v>
      </c>
      <c r="AA2684" s="1">
        <v>0</v>
      </c>
      <c r="AB2684" s="1">
        <v>1</v>
      </c>
      <c r="AC2684" s="1" t="s">
        <v>41</v>
      </c>
      <c r="AD2684" s="1" t="s">
        <v>51</v>
      </c>
      <c r="AE2684" s="1" t="s">
        <v>40</v>
      </c>
      <c r="AF2684" s="3">
        <v>4761842.7794000003</v>
      </c>
      <c r="AG2684" s="3">
        <v>2650292.3637000001</v>
      </c>
      <c r="AH2684" s="3">
        <v>-75.172625999999994</v>
      </c>
      <c r="AI2684" s="3">
        <v>9.8778290010000003</v>
      </c>
    </row>
    <row r="2685" spans="1:35" ht="15.75" hidden="1" customHeight="1" x14ac:dyDescent="0.25">
      <c r="A2685" s="1" t="s">
        <v>144</v>
      </c>
      <c r="B2685" s="1" t="s">
        <v>154</v>
      </c>
      <c r="C2685" s="1" t="s">
        <v>153</v>
      </c>
      <c r="D2685" s="1">
        <v>50</v>
      </c>
      <c r="E2685" s="1">
        <v>319</v>
      </c>
      <c r="F2685" s="1" t="s">
        <v>48</v>
      </c>
      <c r="G2685" s="2">
        <v>45817</v>
      </c>
      <c r="H2685" s="1" t="s">
        <v>49</v>
      </c>
      <c r="I2685" s="1" t="s">
        <v>50</v>
      </c>
      <c r="J2685" s="1" t="s">
        <v>148</v>
      </c>
      <c r="K2685" s="1">
        <v>10</v>
      </c>
      <c r="L2685" s="1">
        <v>60</v>
      </c>
      <c r="M2685" s="1" t="s">
        <v>39</v>
      </c>
      <c r="N2685" s="1"/>
      <c r="O2685" s="1">
        <v>59.3</v>
      </c>
      <c r="P2685" s="35">
        <f t="shared" si="127"/>
        <v>0.59299999999999997</v>
      </c>
      <c r="Q2685" s="1">
        <f t="shared" si="126"/>
        <v>0.18875776250698786</v>
      </c>
      <c r="R2685" s="1">
        <v>13.5</v>
      </c>
      <c r="S2685" s="1">
        <v>11.5</v>
      </c>
      <c r="T2685" s="1">
        <f t="shared" si="128"/>
        <v>2.7983338291660949E-2</v>
      </c>
      <c r="U2685" s="1">
        <v>7</v>
      </c>
      <c r="V2685" s="1">
        <v>11</v>
      </c>
      <c r="W2685" s="1">
        <v>0</v>
      </c>
      <c r="X2685" s="1">
        <v>0</v>
      </c>
      <c r="Y2685" s="1">
        <v>0</v>
      </c>
      <c r="Z2685" s="1">
        <v>0</v>
      </c>
      <c r="AA2685" s="1">
        <v>0</v>
      </c>
      <c r="AB2685" s="1">
        <v>0</v>
      </c>
      <c r="AC2685" s="1" t="s">
        <v>45</v>
      </c>
      <c r="AD2685" s="1" t="s">
        <v>51</v>
      </c>
      <c r="AE2685" s="1" t="s">
        <v>40</v>
      </c>
      <c r="AF2685" s="3">
        <v>4761833.6742000002</v>
      </c>
      <c r="AG2685" s="3">
        <v>2650291.9805000001</v>
      </c>
      <c r="AH2685" s="3">
        <v>-75.172708999999998</v>
      </c>
      <c r="AI2685" s="3">
        <v>9.8778249999999996</v>
      </c>
    </row>
    <row r="2686" spans="1:35" ht="15.75" hidden="1" customHeight="1" x14ac:dyDescent="0.25">
      <c r="A2686" s="1" t="s">
        <v>144</v>
      </c>
      <c r="B2686" s="1" t="s">
        <v>158</v>
      </c>
      <c r="C2686" s="1" t="s">
        <v>159</v>
      </c>
      <c r="D2686" s="1">
        <v>51</v>
      </c>
      <c r="E2686" s="1">
        <v>321</v>
      </c>
      <c r="F2686" s="1" t="s">
        <v>115</v>
      </c>
      <c r="G2686" s="2">
        <v>45817</v>
      </c>
      <c r="H2686" s="4" t="s">
        <v>83</v>
      </c>
      <c r="I2686" s="1" t="s">
        <v>37</v>
      </c>
      <c r="J2686" s="1" t="s">
        <v>148</v>
      </c>
      <c r="K2686" s="1">
        <v>1</v>
      </c>
      <c r="L2686" s="1">
        <v>1</v>
      </c>
      <c r="M2686" s="1" t="s">
        <v>54</v>
      </c>
      <c r="N2686" s="1"/>
      <c r="O2686" s="1">
        <v>48.8</v>
      </c>
      <c r="P2686" s="35">
        <f t="shared" si="127"/>
        <v>0.48799999999999999</v>
      </c>
      <c r="Q2686" s="1">
        <f t="shared" si="126"/>
        <v>0.15533522445768985</v>
      </c>
      <c r="R2686" s="1">
        <v>5.5</v>
      </c>
      <c r="S2686" s="1">
        <v>2.9</v>
      </c>
      <c r="T2686" s="1">
        <f t="shared" si="128"/>
        <v>1.895089738383816E-2</v>
      </c>
      <c r="U2686" s="1">
        <v>0</v>
      </c>
      <c r="V2686" s="1">
        <v>3</v>
      </c>
      <c r="W2686" s="1"/>
      <c r="X2686" s="1"/>
      <c r="Y2686" s="1"/>
      <c r="Z2686" s="1"/>
      <c r="AA2686" s="1"/>
      <c r="AB2686" s="1"/>
      <c r="AC2686" s="1" t="s">
        <v>41</v>
      </c>
      <c r="AD2686" s="1" t="s">
        <v>87</v>
      </c>
      <c r="AE2686" s="1" t="s">
        <v>40</v>
      </c>
      <c r="AF2686" s="3">
        <v>4779879.6878000004</v>
      </c>
      <c r="AG2686" s="3">
        <v>2665113.2422000002</v>
      </c>
      <c r="AH2686" s="3">
        <v>-75.008972999999997</v>
      </c>
      <c r="AI2686" s="3">
        <v>10.012869999999999</v>
      </c>
    </row>
    <row r="2687" spans="1:35" ht="15.75" hidden="1" customHeight="1" x14ac:dyDescent="0.25">
      <c r="A2687" s="1" t="s">
        <v>144</v>
      </c>
      <c r="B2687" s="1" t="s">
        <v>158</v>
      </c>
      <c r="C2687" s="1" t="s">
        <v>159</v>
      </c>
      <c r="D2687" s="1">
        <v>51</v>
      </c>
      <c r="E2687" s="1">
        <v>322</v>
      </c>
      <c r="F2687" s="1" t="s">
        <v>115</v>
      </c>
      <c r="G2687" s="2">
        <v>45817</v>
      </c>
      <c r="H2687" s="4" t="s">
        <v>83</v>
      </c>
      <c r="I2687" s="1" t="s">
        <v>37</v>
      </c>
      <c r="J2687" s="1" t="s">
        <v>148</v>
      </c>
      <c r="K2687" s="1">
        <v>1</v>
      </c>
      <c r="L2687" s="1">
        <v>2</v>
      </c>
      <c r="M2687" s="1" t="s">
        <v>39</v>
      </c>
      <c r="N2687" s="1"/>
      <c r="O2687" s="1">
        <v>43.4</v>
      </c>
      <c r="P2687" s="35">
        <f t="shared" si="127"/>
        <v>0.434</v>
      </c>
      <c r="Q2687" s="1">
        <f t="shared" si="126"/>
        <v>0.13814649060376516</v>
      </c>
      <c r="R2687" s="1">
        <v>8.5</v>
      </c>
      <c r="S2687" s="1">
        <v>6.2</v>
      </c>
      <c r="T2687" s="1">
        <f t="shared" si="128"/>
        <v>1.4988894230508519E-2</v>
      </c>
      <c r="U2687" s="1">
        <v>2</v>
      </c>
      <c r="V2687" s="1">
        <v>5</v>
      </c>
      <c r="W2687" s="1">
        <v>0</v>
      </c>
      <c r="X2687" s="1">
        <v>0</v>
      </c>
      <c r="Y2687" s="1">
        <v>0</v>
      </c>
      <c r="Z2687" s="1">
        <v>0</v>
      </c>
      <c r="AA2687" s="1">
        <v>0</v>
      </c>
      <c r="AB2687" s="1">
        <v>0</v>
      </c>
      <c r="AC2687" s="1" t="s">
        <v>41</v>
      </c>
      <c r="AD2687" s="1" t="s">
        <v>87</v>
      </c>
      <c r="AE2687" s="1" t="s">
        <v>40</v>
      </c>
      <c r="AF2687" s="3">
        <v>4779888.2071000002</v>
      </c>
      <c r="AG2687" s="3">
        <v>2665108.2138</v>
      </c>
      <c r="AH2687" s="3">
        <v>-75.008894999999995</v>
      </c>
      <c r="AI2687" s="3">
        <v>10.012824999999999</v>
      </c>
    </row>
    <row r="2688" spans="1:35" ht="15.75" hidden="1" customHeight="1" x14ac:dyDescent="0.25">
      <c r="A2688" s="1" t="s">
        <v>144</v>
      </c>
      <c r="B2688" s="1" t="s">
        <v>158</v>
      </c>
      <c r="C2688" s="1" t="s">
        <v>159</v>
      </c>
      <c r="D2688" s="1">
        <v>51</v>
      </c>
      <c r="E2688" s="1">
        <v>323</v>
      </c>
      <c r="F2688" s="1" t="s">
        <v>115</v>
      </c>
      <c r="G2688" s="2">
        <v>45817</v>
      </c>
      <c r="H2688" s="4" t="s">
        <v>83</v>
      </c>
      <c r="I2688" s="1" t="s">
        <v>37</v>
      </c>
      <c r="J2688" s="1" t="s">
        <v>148</v>
      </c>
      <c r="K2688" s="1">
        <v>1</v>
      </c>
      <c r="L2688" s="1">
        <v>3</v>
      </c>
      <c r="M2688" s="1" t="s">
        <v>39</v>
      </c>
      <c r="N2688" s="1"/>
      <c r="O2688" s="1">
        <v>54</v>
      </c>
      <c r="P2688" s="35">
        <f t="shared" si="127"/>
        <v>0.54</v>
      </c>
      <c r="Q2688" s="1">
        <f t="shared" si="126"/>
        <v>0.17188733853924698</v>
      </c>
      <c r="R2688" s="1">
        <v>9.1999999999999993</v>
      </c>
      <c r="S2688" s="1">
        <v>7</v>
      </c>
      <c r="T2688" s="1">
        <f t="shared" si="128"/>
        <v>2.3204790702798343E-2</v>
      </c>
      <c r="U2688" s="1">
        <v>1</v>
      </c>
      <c r="V2688" s="1">
        <v>4</v>
      </c>
      <c r="W2688" s="1">
        <v>1</v>
      </c>
      <c r="X2688" s="1">
        <v>0</v>
      </c>
      <c r="Y2688" s="1">
        <v>0</v>
      </c>
      <c r="Z2688" s="1">
        <v>0</v>
      </c>
      <c r="AA2688" s="1">
        <v>0</v>
      </c>
      <c r="AB2688" s="1">
        <v>0</v>
      </c>
      <c r="AC2688" s="1" t="s">
        <v>41</v>
      </c>
      <c r="AD2688" s="1" t="s">
        <v>87</v>
      </c>
      <c r="AE2688" s="1" t="s">
        <v>40</v>
      </c>
      <c r="AF2688" s="3">
        <v>4779886.0223000003</v>
      </c>
      <c r="AG2688" s="3">
        <v>2665109.4435999999</v>
      </c>
      <c r="AH2688" s="3">
        <v>-75.008915000000002</v>
      </c>
      <c r="AI2688" s="3">
        <v>10.012836</v>
      </c>
    </row>
    <row r="2689" spans="1:35" ht="15.75" hidden="1" customHeight="1" x14ac:dyDescent="0.25">
      <c r="A2689" s="1" t="s">
        <v>144</v>
      </c>
      <c r="B2689" s="1" t="s">
        <v>158</v>
      </c>
      <c r="C2689" s="1" t="s">
        <v>159</v>
      </c>
      <c r="D2689" s="1">
        <v>51</v>
      </c>
      <c r="E2689" s="1">
        <v>324</v>
      </c>
      <c r="F2689" s="1" t="s">
        <v>115</v>
      </c>
      <c r="G2689" s="2">
        <v>45817</v>
      </c>
      <c r="H2689" s="4" t="s">
        <v>83</v>
      </c>
      <c r="I2689" s="1" t="s">
        <v>37</v>
      </c>
      <c r="J2689" s="1" t="s">
        <v>148</v>
      </c>
      <c r="K2689" s="1">
        <v>1</v>
      </c>
      <c r="L2689" s="1">
        <v>4</v>
      </c>
      <c r="M2689" s="1" t="s">
        <v>54</v>
      </c>
      <c r="N2689" s="1"/>
      <c r="O2689" s="1">
        <v>49.4</v>
      </c>
      <c r="P2689" s="35">
        <f t="shared" si="127"/>
        <v>0.49399999999999999</v>
      </c>
      <c r="Q2689" s="1">
        <f t="shared" si="126"/>
        <v>0.1572450837747926</v>
      </c>
      <c r="R2689" s="1">
        <v>5.4</v>
      </c>
      <c r="S2689" s="1">
        <v>2.8</v>
      </c>
      <c r="T2689" s="1">
        <f t="shared" si="128"/>
        <v>1.9419767846186885E-2</v>
      </c>
      <c r="U2689" s="1">
        <v>2</v>
      </c>
      <c r="V2689" s="1">
        <v>5</v>
      </c>
      <c r="W2689" s="1"/>
      <c r="X2689" s="1"/>
      <c r="Y2689" s="1"/>
      <c r="Z2689" s="1"/>
      <c r="AA2689" s="1"/>
      <c r="AB2689" s="1"/>
      <c r="AC2689" s="1" t="s">
        <v>41</v>
      </c>
      <c r="AD2689" s="1" t="s">
        <v>87</v>
      </c>
      <c r="AE2689" s="1" t="s">
        <v>40</v>
      </c>
      <c r="AF2689" s="3">
        <v>4779888.8997999998</v>
      </c>
      <c r="AG2689" s="3">
        <v>2665113.9602000001</v>
      </c>
      <c r="AH2689" s="3">
        <v>-75.008888999999996</v>
      </c>
      <c r="AI2689" s="3">
        <v>10.012877001</v>
      </c>
    </row>
    <row r="2690" spans="1:35" ht="15.75" hidden="1" customHeight="1" x14ac:dyDescent="0.25">
      <c r="A2690" s="1" t="s">
        <v>144</v>
      </c>
      <c r="B2690" s="1" t="s">
        <v>158</v>
      </c>
      <c r="C2690" s="1" t="s">
        <v>159</v>
      </c>
      <c r="D2690" s="1">
        <v>51</v>
      </c>
      <c r="E2690" s="1">
        <v>325</v>
      </c>
      <c r="F2690" s="1" t="s">
        <v>115</v>
      </c>
      <c r="G2690" s="2">
        <v>45817</v>
      </c>
      <c r="H2690" s="4" t="s">
        <v>83</v>
      </c>
      <c r="I2690" s="1" t="s">
        <v>37</v>
      </c>
      <c r="J2690" s="1" t="s">
        <v>148</v>
      </c>
      <c r="K2690" s="1">
        <v>1</v>
      </c>
      <c r="L2690" s="1">
        <v>5</v>
      </c>
      <c r="M2690" s="1" t="s">
        <v>39</v>
      </c>
      <c r="N2690" s="1"/>
      <c r="O2690" s="1">
        <v>47.3</v>
      </c>
      <c r="P2690" s="35">
        <f t="shared" si="127"/>
        <v>0.47299999999999998</v>
      </c>
      <c r="Q2690" s="1">
        <f t="shared" si="126"/>
        <v>0.15056057616493299</v>
      </c>
      <c r="R2690" s="1">
        <v>9.5</v>
      </c>
      <c r="S2690" s="1">
        <v>7.5</v>
      </c>
      <c r="T2690" s="1">
        <f t="shared" si="128"/>
        <v>1.7803788131503323E-2</v>
      </c>
      <c r="U2690" s="1">
        <v>4</v>
      </c>
      <c r="V2690" s="1">
        <v>7</v>
      </c>
      <c r="W2690" s="1">
        <v>3</v>
      </c>
      <c r="X2690" s="1">
        <v>0</v>
      </c>
      <c r="Y2690" s="1">
        <v>0</v>
      </c>
      <c r="Z2690" s="1">
        <v>0</v>
      </c>
      <c r="AA2690" s="1">
        <v>0</v>
      </c>
      <c r="AB2690" s="1">
        <v>0</v>
      </c>
      <c r="AC2690" s="1" t="s">
        <v>41</v>
      </c>
      <c r="AD2690" s="1" t="s">
        <v>87</v>
      </c>
      <c r="AE2690" s="1" t="s">
        <v>40</v>
      </c>
      <c r="AF2690" s="3">
        <v>4779892.5794000002</v>
      </c>
      <c r="AG2690" s="3">
        <v>2665106.1965999999</v>
      </c>
      <c r="AH2690" s="3">
        <v>-75.008854999999997</v>
      </c>
      <c r="AI2690" s="3">
        <v>10.012807001000001</v>
      </c>
    </row>
    <row r="2691" spans="1:35" ht="15.75" hidden="1" customHeight="1" x14ac:dyDescent="0.25">
      <c r="A2691" s="1" t="s">
        <v>144</v>
      </c>
      <c r="B2691" s="1" t="s">
        <v>158</v>
      </c>
      <c r="C2691" s="1" t="s">
        <v>159</v>
      </c>
      <c r="D2691" s="1">
        <v>51</v>
      </c>
      <c r="E2691" s="1">
        <v>326</v>
      </c>
      <c r="F2691" s="1" t="s">
        <v>115</v>
      </c>
      <c r="G2691" s="2">
        <v>45817</v>
      </c>
      <c r="H2691" s="4" t="s">
        <v>83</v>
      </c>
      <c r="I2691" s="1" t="s">
        <v>37</v>
      </c>
      <c r="J2691" s="1" t="s">
        <v>148</v>
      </c>
      <c r="K2691" s="1">
        <v>1</v>
      </c>
      <c r="L2691" s="1">
        <v>6</v>
      </c>
      <c r="M2691" s="1" t="s">
        <v>39</v>
      </c>
      <c r="N2691" s="1"/>
      <c r="O2691" s="1">
        <v>46.3</v>
      </c>
      <c r="P2691" s="35">
        <f t="shared" si="127"/>
        <v>0.46299999999999997</v>
      </c>
      <c r="Q2691" s="1">
        <f t="shared" si="126"/>
        <v>0.14737747730309508</v>
      </c>
      <c r="R2691" s="1">
        <v>8.8000000000000007</v>
      </c>
      <c r="S2691" s="1">
        <v>6.5</v>
      </c>
      <c r="T2691" s="1">
        <f t="shared" si="128"/>
        <v>1.7058942997833254E-2</v>
      </c>
      <c r="U2691" s="1">
        <v>4</v>
      </c>
      <c r="V2691" s="1">
        <v>7</v>
      </c>
      <c r="W2691" s="1">
        <v>1</v>
      </c>
      <c r="X2691" s="1">
        <v>0</v>
      </c>
      <c r="Y2691" s="1">
        <v>0</v>
      </c>
      <c r="Z2691" s="1">
        <v>0</v>
      </c>
      <c r="AA2691" s="1">
        <v>0</v>
      </c>
      <c r="AB2691" s="1">
        <v>0</v>
      </c>
      <c r="AC2691" s="1" t="s">
        <v>41</v>
      </c>
      <c r="AD2691" s="1" t="s">
        <v>87</v>
      </c>
      <c r="AE2691" s="1" t="s">
        <v>40</v>
      </c>
      <c r="AF2691" s="3">
        <v>4779892.2472000001</v>
      </c>
      <c r="AG2691" s="3">
        <v>2665105.6457000002</v>
      </c>
      <c r="AH2691" s="3">
        <v>-75.008858000000004</v>
      </c>
      <c r="AI2691" s="3">
        <v>10.012802001000001</v>
      </c>
    </row>
    <row r="2692" spans="1:35" ht="15.75" hidden="1" customHeight="1" x14ac:dyDescent="0.25">
      <c r="A2692" s="1" t="s">
        <v>144</v>
      </c>
      <c r="B2692" s="1" t="s">
        <v>158</v>
      </c>
      <c r="C2692" s="1" t="s">
        <v>159</v>
      </c>
      <c r="D2692" s="1">
        <v>51</v>
      </c>
      <c r="E2692" s="1">
        <v>327</v>
      </c>
      <c r="F2692" s="1" t="s">
        <v>115</v>
      </c>
      <c r="G2692" s="2">
        <v>45817</v>
      </c>
      <c r="H2692" s="4" t="s">
        <v>83</v>
      </c>
      <c r="I2692" s="1" t="s">
        <v>37</v>
      </c>
      <c r="J2692" s="1" t="s">
        <v>148</v>
      </c>
      <c r="K2692" s="1">
        <v>1</v>
      </c>
      <c r="L2692" s="1">
        <v>7</v>
      </c>
      <c r="M2692" s="1" t="s">
        <v>39</v>
      </c>
      <c r="N2692" s="1"/>
      <c r="O2692" s="1">
        <v>49</v>
      </c>
      <c r="P2692" s="35">
        <f t="shared" si="127"/>
        <v>0.49</v>
      </c>
      <c r="Q2692" s="1">
        <f t="shared" si="126"/>
        <v>0.15597184423005744</v>
      </c>
      <c r="R2692" s="1">
        <v>8.5</v>
      </c>
      <c r="S2692" s="1">
        <v>6</v>
      </c>
      <c r="T2692" s="1">
        <f t="shared" si="128"/>
        <v>1.9106550918182037E-2</v>
      </c>
      <c r="U2692" s="1">
        <v>9</v>
      </c>
      <c r="V2692" s="1">
        <v>12</v>
      </c>
      <c r="W2692" s="1">
        <v>0</v>
      </c>
      <c r="X2692" s="1">
        <v>0</v>
      </c>
      <c r="Y2692" s="1">
        <v>0</v>
      </c>
      <c r="Z2692" s="1">
        <v>0</v>
      </c>
      <c r="AA2692" s="1">
        <v>0</v>
      </c>
      <c r="AB2692" s="1">
        <v>0</v>
      </c>
      <c r="AC2692" s="1" t="s">
        <v>41</v>
      </c>
      <c r="AD2692" s="1" t="s">
        <v>87</v>
      </c>
      <c r="AE2692" s="1" t="s">
        <v>40</v>
      </c>
      <c r="AF2692" s="3">
        <v>4779895.5055</v>
      </c>
      <c r="AG2692" s="3">
        <v>2665118.6751000001</v>
      </c>
      <c r="AH2692" s="3">
        <v>-75.008829000000006</v>
      </c>
      <c r="AI2692" s="3">
        <v>10.012919999999999</v>
      </c>
    </row>
    <row r="2693" spans="1:35" ht="15.75" hidden="1" customHeight="1" x14ac:dyDescent="0.25">
      <c r="A2693" s="1" t="s">
        <v>144</v>
      </c>
      <c r="B2693" s="1" t="s">
        <v>158</v>
      </c>
      <c r="C2693" s="1" t="s">
        <v>159</v>
      </c>
      <c r="D2693" s="1">
        <v>51</v>
      </c>
      <c r="E2693" s="1">
        <v>328</v>
      </c>
      <c r="F2693" s="1" t="s">
        <v>115</v>
      </c>
      <c r="G2693" s="2">
        <v>45817</v>
      </c>
      <c r="H2693" s="4" t="s">
        <v>83</v>
      </c>
      <c r="I2693" s="1" t="s">
        <v>37</v>
      </c>
      <c r="J2693" s="1" t="s">
        <v>148</v>
      </c>
      <c r="K2693" s="1">
        <v>2</v>
      </c>
      <c r="L2693" s="1">
        <v>8</v>
      </c>
      <c r="M2693" s="1" t="s">
        <v>43</v>
      </c>
      <c r="N2693" s="1"/>
      <c r="O2693" s="1">
        <v>53</v>
      </c>
      <c r="P2693" s="35">
        <f t="shared" si="127"/>
        <v>0.53</v>
      </c>
      <c r="Q2693" s="1">
        <f t="shared" si="126"/>
        <v>0.16870423967740908</v>
      </c>
      <c r="R2693" s="1">
        <v>6</v>
      </c>
      <c r="S2693" s="1">
        <v>3.5</v>
      </c>
      <c r="T2693" s="1">
        <f t="shared" si="128"/>
        <v>2.2353311757256702E-2</v>
      </c>
      <c r="U2693" s="1">
        <v>0</v>
      </c>
      <c r="V2693" s="1">
        <v>3</v>
      </c>
      <c r="W2693" s="1">
        <v>0</v>
      </c>
      <c r="X2693" s="1">
        <v>0</v>
      </c>
      <c r="Y2693" s="1">
        <v>0</v>
      </c>
      <c r="Z2693" s="1">
        <v>0</v>
      </c>
      <c r="AA2693" s="1">
        <v>0</v>
      </c>
      <c r="AB2693" s="1">
        <v>0</v>
      </c>
      <c r="AC2693" s="1" t="s">
        <v>41</v>
      </c>
      <c r="AD2693" s="1" t="s">
        <v>87</v>
      </c>
      <c r="AE2693" s="1" t="s">
        <v>40</v>
      </c>
      <c r="AF2693" s="3">
        <v>4779882.8776000002</v>
      </c>
      <c r="AG2693" s="3">
        <v>2665097.077</v>
      </c>
      <c r="AH2693" s="3">
        <v>-75.008943000000002</v>
      </c>
      <c r="AI2693" s="3">
        <v>10.012724001</v>
      </c>
    </row>
    <row r="2694" spans="1:35" ht="15.75" hidden="1" customHeight="1" x14ac:dyDescent="0.25">
      <c r="A2694" s="1" t="s">
        <v>144</v>
      </c>
      <c r="B2694" s="1" t="s">
        <v>158</v>
      </c>
      <c r="C2694" s="1" t="s">
        <v>159</v>
      </c>
      <c r="D2694" s="1">
        <v>51</v>
      </c>
      <c r="E2694" s="1">
        <v>329</v>
      </c>
      <c r="F2694" s="1" t="s">
        <v>115</v>
      </c>
      <c r="G2694" s="2">
        <v>45817</v>
      </c>
      <c r="H2694" s="4" t="s">
        <v>83</v>
      </c>
      <c r="I2694" s="1" t="s">
        <v>37</v>
      </c>
      <c r="J2694" s="1" t="s">
        <v>148</v>
      </c>
      <c r="K2694" s="1">
        <v>2</v>
      </c>
      <c r="L2694" s="1">
        <v>9</v>
      </c>
      <c r="M2694" s="1" t="s">
        <v>43</v>
      </c>
      <c r="N2694" s="1"/>
      <c r="O2694" s="1">
        <v>51.5</v>
      </c>
      <c r="P2694" s="35">
        <f t="shared" si="127"/>
        <v>0.51500000000000001</v>
      </c>
      <c r="Q2694" s="1">
        <f t="shared" si="126"/>
        <v>0.16392959138465221</v>
      </c>
      <c r="R2694" s="1">
        <v>6</v>
      </c>
      <c r="S2694" s="1">
        <v>3.6</v>
      </c>
      <c r="T2694" s="1">
        <f t="shared" si="128"/>
        <v>2.1105934890773972E-2</v>
      </c>
      <c r="U2694" s="1">
        <v>0</v>
      </c>
      <c r="V2694" s="1">
        <v>3</v>
      </c>
      <c r="W2694" s="1">
        <v>0</v>
      </c>
      <c r="X2694" s="1">
        <v>0</v>
      </c>
      <c r="Y2694" s="1">
        <v>0</v>
      </c>
      <c r="Z2694" s="1">
        <v>0</v>
      </c>
      <c r="AA2694" s="1">
        <v>0</v>
      </c>
      <c r="AB2694" s="1">
        <v>0</v>
      </c>
      <c r="AC2694" s="1" t="s">
        <v>41</v>
      </c>
      <c r="AD2694" s="1" t="s">
        <v>87</v>
      </c>
      <c r="AE2694" s="1" t="s">
        <v>40</v>
      </c>
      <c r="AF2694" s="3">
        <v>4779892.9753</v>
      </c>
      <c r="AG2694" s="3">
        <v>2665099.2270999998</v>
      </c>
      <c r="AH2694" s="3">
        <v>-75.008851000000007</v>
      </c>
      <c r="AI2694" s="3">
        <v>10.012744</v>
      </c>
    </row>
    <row r="2695" spans="1:35" ht="15.75" hidden="1" customHeight="1" x14ac:dyDescent="0.25">
      <c r="A2695" s="1" t="s">
        <v>144</v>
      </c>
      <c r="B2695" s="1" t="s">
        <v>158</v>
      </c>
      <c r="C2695" s="1" t="s">
        <v>159</v>
      </c>
      <c r="D2695" s="1">
        <v>51</v>
      </c>
      <c r="E2695" s="1">
        <v>330</v>
      </c>
      <c r="F2695" s="1" t="s">
        <v>115</v>
      </c>
      <c r="G2695" s="2">
        <v>45817</v>
      </c>
      <c r="H2695" s="4" t="s">
        <v>83</v>
      </c>
      <c r="I2695" s="1" t="s">
        <v>37</v>
      </c>
      <c r="J2695" s="1" t="s">
        <v>148</v>
      </c>
      <c r="K2695" s="1">
        <v>2</v>
      </c>
      <c r="L2695" s="1">
        <v>10</v>
      </c>
      <c r="M2695" s="1" t="s">
        <v>39</v>
      </c>
      <c r="N2695" s="1"/>
      <c r="O2695" s="1">
        <v>51</v>
      </c>
      <c r="P2695" s="35">
        <f t="shared" si="127"/>
        <v>0.51</v>
      </c>
      <c r="Q2695" s="1">
        <f t="shared" si="126"/>
        <v>0.16233804195373325</v>
      </c>
      <c r="R2695" s="1">
        <v>6.8</v>
      </c>
      <c r="S2695" s="1">
        <v>5</v>
      </c>
      <c r="T2695" s="1">
        <f t="shared" si="128"/>
        <v>2.0698100349100988E-2</v>
      </c>
      <c r="U2695" s="1">
        <v>5</v>
      </c>
      <c r="V2695" s="1">
        <v>8</v>
      </c>
      <c r="W2695" s="1">
        <v>1</v>
      </c>
      <c r="X2695" s="1">
        <v>0</v>
      </c>
      <c r="Y2695" s="1">
        <v>0</v>
      </c>
      <c r="Z2695" s="1">
        <v>0</v>
      </c>
      <c r="AA2695" s="1">
        <v>0</v>
      </c>
      <c r="AB2695" s="1">
        <v>0</v>
      </c>
      <c r="AC2695" s="1" t="s">
        <v>41</v>
      </c>
      <c r="AD2695" s="1" t="s">
        <v>87</v>
      </c>
      <c r="AE2695" s="1" t="s">
        <v>40</v>
      </c>
      <c r="AF2695" s="3">
        <v>4779895.7055000002</v>
      </c>
      <c r="AG2695" s="3">
        <v>2665097.5517000002</v>
      </c>
      <c r="AH2695" s="3">
        <v>-75.008825999999999</v>
      </c>
      <c r="AI2695" s="3">
        <v>10.012729001</v>
      </c>
    </row>
    <row r="2696" spans="1:35" ht="15.75" hidden="1" customHeight="1" x14ac:dyDescent="0.25">
      <c r="A2696" s="1" t="s">
        <v>144</v>
      </c>
      <c r="B2696" s="1" t="s">
        <v>158</v>
      </c>
      <c r="C2696" s="1" t="s">
        <v>159</v>
      </c>
      <c r="D2696" s="1">
        <v>51</v>
      </c>
      <c r="E2696" s="1">
        <v>331</v>
      </c>
      <c r="F2696" s="1" t="s">
        <v>115</v>
      </c>
      <c r="G2696" s="2">
        <v>45817</v>
      </c>
      <c r="H2696" s="4" t="s">
        <v>83</v>
      </c>
      <c r="I2696" s="1" t="s">
        <v>37</v>
      </c>
      <c r="J2696" s="1" t="s">
        <v>148</v>
      </c>
      <c r="K2696" s="1">
        <v>2</v>
      </c>
      <c r="L2696" s="1">
        <v>11</v>
      </c>
      <c r="M2696" s="1" t="s">
        <v>39</v>
      </c>
      <c r="N2696" s="1"/>
      <c r="O2696" s="1">
        <v>53.5</v>
      </c>
      <c r="P2696" s="35">
        <f t="shared" si="127"/>
        <v>0.53500000000000003</v>
      </c>
      <c r="Q2696" s="1">
        <f t="shared" si="126"/>
        <v>0.17029578910832802</v>
      </c>
      <c r="R2696" s="1">
        <v>8.5</v>
      </c>
      <c r="S2696" s="1">
        <v>6</v>
      </c>
      <c r="T2696" s="1">
        <f t="shared" si="128"/>
        <v>2.2777061793238875E-2</v>
      </c>
      <c r="U2696" s="1">
        <v>0</v>
      </c>
      <c r="V2696" s="1">
        <v>3</v>
      </c>
      <c r="W2696" s="1">
        <v>1</v>
      </c>
      <c r="X2696" s="1">
        <v>0</v>
      </c>
      <c r="Y2696" s="1">
        <v>0</v>
      </c>
      <c r="Z2696" s="1">
        <v>0</v>
      </c>
      <c r="AA2696" s="1">
        <v>0</v>
      </c>
      <c r="AB2696" s="1">
        <v>0</v>
      </c>
      <c r="AC2696" s="1" t="s">
        <v>41</v>
      </c>
      <c r="AD2696" s="1" t="s">
        <v>87</v>
      </c>
      <c r="AE2696" s="1" t="s">
        <v>40</v>
      </c>
      <c r="AF2696" s="3">
        <v>4779900.0554999998</v>
      </c>
      <c r="AG2696" s="3">
        <v>2665091.8851999999</v>
      </c>
      <c r="AH2696" s="3">
        <v>-75.008786000000001</v>
      </c>
      <c r="AI2696" s="3">
        <v>10.012678000999999</v>
      </c>
    </row>
    <row r="2697" spans="1:35" ht="15.75" hidden="1" customHeight="1" x14ac:dyDescent="0.25">
      <c r="A2697" s="1" t="s">
        <v>144</v>
      </c>
      <c r="B2697" s="1" t="s">
        <v>158</v>
      </c>
      <c r="C2697" s="1" t="s">
        <v>159</v>
      </c>
      <c r="D2697" s="1">
        <v>51</v>
      </c>
      <c r="E2697" s="1">
        <v>332</v>
      </c>
      <c r="F2697" s="1" t="s">
        <v>115</v>
      </c>
      <c r="G2697" s="2">
        <v>45817</v>
      </c>
      <c r="H2697" s="4" t="s">
        <v>83</v>
      </c>
      <c r="I2697" s="1" t="s">
        <v>37</v>
      </c>
      <c r="J2697" s="1" t="s">
        <v>148</v>
      </c>
      <c r="K2697" s="1">
        <v>3</v>
      </c>
      <c r="L2697" s="1">
        <v>12</v>
      </c>
      <c r="M2697" s="1" t="s">
        <v>54</v>
      </c>
      <c r="N2697" s="1"/>
      <c r="O2697" s="1">
        <v>45</v>
      </c>
      <c r="P2697" s="35">
        <f t="shared" si="127"/>
        <v>0.45</v>
      </c>
      <c r="Q2697" s="1">
        <f t="shared" si="126"/>
        <v>0.14323944878270581</v>
      </c>
      <c r="R2697" s="1">
        <v>5</v>
      </c>
      <c r="S2697" s="1">
        <v>2.5</v>
      </c>
      <c r="T2697" s="1">
        <f t="shared" si="128"/>
        <v>1.6114437988054404E-2</v>
      </c>
      <c r="U2697" s="1">
        <v>0</v>
      </c>
      <c r="V2697" s="1">
        <v>4</v>
      </c>
      <c r="W2697" s="1"/>
      <c r="X2697" s="1"/>
      <c r="Y2697" s="1"/>
      <c r="Z2697" s="1"/>
      <c r="AA2697" s="1"/>
      <c r="AB2697" s="1"/>
      <c r="AC2697" s="1" t="s">
        <v>41</v>
      </c>
      <c r="AD2697" s="1" t="s">
        <v>87</v>
      </c>
      <c r="AE2697" s="1" t="s">
        <v>40</v>
      </c>
      <c r="AF2697" s="3">
        <v>4779902.8092999998</v>
      </c>
      <c r="AG2697" s="3">
        <v>2665094.0800999999</v>
      </c>
      <c r="AH2697" s="3">
        <v>-75.008761000000007</v>
      </c>
      <c r="AI2697" s="3">
        <v>10.012698</v>
      </c>
    </row>
    <row r="2698" spans="1:35" ht="15.75" hidden="1" customHeight="1" x14ac:dyDescent="0.25">
      <c r="A2698" s="1" t="s">
        <v>144</v>
      </c>
      <c r="B2698" s="1" t="s">
        <v>158</v>
      </c>
      <c r="C2698" s="1" t="s">
        <v>159</v>
      </c>
      <c r="D2698" s="1">
        <v>51</v>
      </c>
      <c r="E2698" s="1">
        <v>333</v>
      </c>
      <c r="F2698" s="1" t="s">
        <v>115</v>
      </c>
      <c r="G2698" s="2">
        <v>45817</v>
      </c>
      <c r="H2698" s="4" t="s">
        <v>83</v>
      </c>
      <c r="I2698" s="1" t="s">
        <v>37</v>
      </c>
      <c r="J2698" s="1" t="s">
        <v>148</v>
      </c>
      <c r="K2698" s="1">
        <v>3</v>
      </c>
      <c r="L2698" s="1">
        <v>13</v>
      </c>
      <c r="M2698" s="1" t="s">
        <v>39</v>
      </c>
      <c r="N2698" s="1"/>
      <c r="O2698" s="1">
        <v>62.7</v>
      </c>
      <c r="P2698" s="35">
        <f t="shared" si="127"/>
        <v>0.627</v>
      </c>
      <c r="Q2698" s="1">
        <f t="shared" si="126"/>
        <v>0.19958029863723675</v>
      </c>
      <c r="R2698" s="1">
        <v>10.8</v>
      </c>
      <c r="S2698" s="1">
        <v>8.5</v>
      </c>
      <c r="T2698" s="1">
        <f t="shared" si="128"/>
        <v>3.128421181138686E-2</v>
      </c>
      <c r="U2698" s="1">
        <v>0</v>
      </c>
      <c r="V2698" s="1">
        <v>4</v>
      </c>
      <c r="W2698" s="1">
        <v>3</v>
      </c>
      <c r="X2698" s="1">
        <v>0</v>
      </c>
      <c r="Y2698" s="1">
        <v>0</v>
      </c>
      <c r="Z2698" s="1">
        <v>0</v>
      </c>
      <c r="AA2698" s="1">
        <v>0</v>
      </c>
      <c r="AB2698" s="1">
        <v>3</v>
      </c>
      <c r="AC2698" s="1" t="s">
        <v>41</v>
      </c>
      <c r="AD2698" s="1" t="s">
        <v>87</v>
      </c>
      <c r="AE2698" s="1" t="s">
        <v>40</v>
      </c>
      <c r="AF2698" s="3">
        <v>4779894.3908000002</v>
      </c>
      <c r="AG2698" s="3">
        <v>2665097.6702999999</v>
      </c>
      <c r="AH2698" s="3">
        <v>-75.008837999999997</v>
      </c>
      <c r="AI2698" s="3">
        <v>10.012730001</v>
      </c>
    </row>
    <row r="2699" spans="1:35" ht="15.75" hidden="1" customHeight="1" x14ac:dyDescent="0.25">
      <c r="A2699" s="1" t="s">
        <v>144</v>
      </c>
      <c r="B2699" s="1" t="s">
        <v>158</v>
      </c>
      <c r="C2699" s="1" t="s">
        <v>159</v>
      </c>
      <c r="D2699" s="1">
        <v>51</v>
      </c>
      <c r="E2699" s="1">
        <v>334</v>
      </c>
      <c r="F2699" s="1" t="s">
        <v>115</v>
      </c>
      <c r="G2699" s="2">
        <v>45817</v>
      </c>
      <c r="H2699" s="4" t="s">
        <v>83</v>
      </c>
      <c r="I2699" s="1" t="s">
        <v>37</v>
      </c>
      <c r="J2699" s="1" t="s">
        <v>148</v>
      </c>
      <c r="K2699" s="1">
        <v>3</v>
      </c>
      <c r="L2699" s="1">
        <v>14</v>
      </c>
      <c r="M2699" s="1" t="s">
        <v>54</v>
      </c>
      <c r="N2699" s="1"/>
      <c r="O2699" s="1">
        <v>48.2</v>
      </c>
      <c r="P2699" s="35">
        <f t="shared" si="127"/>
        <v>0.48200000000000004</v>
      </c>
      <c r="Q2699" s="1">
        <f t="shared" si="126"/>
        <v>0.15342536514058713</v>
      </c>
      <c r="R2699" s="1">
        <v>5</v>
      </c>
      <c r="S2699" s="1">
        <v>2.8</v>
      </c>
      <c r="T2699" s="1">
        <f t="shared" si="128"/>
        <v>1.8487756499440754E-2</v>
      </c>
      <c r="U2699" s="1">
        <v>3</v>
      </c>
      <c r="V2699" s="1">
        <v>6</v>
      </c>
      <c r="W2699" s="1"/>
      <c r="X2699" s="1"/>
      <c r="Y2699" s="1"/>
      <c r="Z2699" s="1"/>
      <c r="AA2699" s="1"/>
      <c r="AB2699" s="1"/>
      <c r="AC2699" s="1" t="s">
        <v>41</v>
      </c>
      <c r="AD2699" s="1" t="s">
        <v>87</v>
      </c>
      <c r="AE2699" s="1" t="s">
        <v>40</v>
      </c>
      <c r="AF2699" s="3">
        <v>4779892.4771999996</v>
      </c>
      <c r="AG2699" s="3">
        <v>2665107.4136999999</v>
      </c>
      <c r="AH2699" s="3">
        <v>-75.008855999999994</v>
      </c>
      <c r="AI2699" s="3">
        <v>10.012818000999999</v>
      </c>
    </row>
    <row r="2700" spans="1:35" ht="15.75" hidden="1" customHeight="1" x14ac:dyDescent="0.25">
      <c r="A2700" s="1" t="s">
        <v>144</v>
      </c>
      <c r="B2700" s="1" t="s">
        <v>158</v>
      </c>
      <c r="C2700" s="1" t="s">
        <v>159</v>
      </c>
      <c r="D2700" s="1">
        <v>51</v>
      </c>
      <c r="E2700" s="1">
        <v>336</v>
      </c>
      <c r="F2700" s="1" t="s">
        <v>115</v>
      </c>
      <c r="G2700" s="2">
        <v>45817</v>
      </c>
      <c r="H2700" s="4" t="s">
        <v>83</v>
      </c>
      <c r="I2700" s="1" t="s">
        <v>37</v>
      </c>
      <c r="J2700" s="1" t="s">
        <v>148</v>
      </c>
      <c r="K2700" s="1">
        <v>4</v>
      </c>
      <c r="L2700" s="1">
        <v>15</v>
      </c>
      <c r="M2700" s="1" t="s">
        <v>56</v>
      </c>
      <c r="N2700" s="1"/>
      <c r="O2700" s="1">
        <v>43</v>
      </c>
      <c r="P2700" s="35">
        <f t="shared" si="127"/>
        <v>0.43</v>
      </c>
      <c r="Q2700" s="1">
        <f t="shared" si="126"/>
        <v>0.13687325105903</v>
      </c>
      <c r="R2700" s="1">
        <v>1.7</v>
      </c>
      <c r="S2700" s="1">
        <v>0.8</v>
      </c>
      <c r="T2700" s="1">
        <f t="shared" si="128"/>
        <v>1.4713874488845728E-2</v>
      </c>
      <c r="U2700" s="1">
        <v>0</v>
      </c>
      <c r="V2700" s="1">
        <v>6</v>
      </c>
      <c r="W2700" s="1"/>
      <c r="X2700" s="1"/>
      <c r="Y2700" s="1"/>
      <c r="Z2700" s="1"/>
      <c r="AA2700" s="1"/>
      <c r="AB2700" s="1"/>
      <c r="AC2700" s="1" t="s">
        <v>41</v>
      </c>
      <c r="AD2700" s="1" t="s">
        <v>87</v>
      </c>
      <c r="AE2700" s="1" t="s">
        <v>40</v>
      </c>
      <c r="AF2700" s="3">
        <v>4779901.0450999998</v>
      </c>
      <c r="AG2700" s="3">
        <v>2665110.3473</v>
      </c>
      <c r="AH2700" s="3">
        <v>-75.008778000000007</v>
      </c>
      <c r="AI2700" s="3">
        <v>10.012845001000001</v>
      </c>
    </row>
    <row r="2701" spans="1:35" ht="15.75" hidden="1" customHeight="1" x14ac:dyDescent="0.25">
      <c r="A2701" s="1" t="s">
        <v>144</v>
      </c>
      <c r="B2701" s="1" t="s">
        <v>158</v>
      </c>
      <c r="C2701" s="1" t="s">
        <v>159</v>
      </c>
      <c r="D2701" s="1">
        <v>51</v>
      </c>
      <c r="E2701" s="1">
        <v>337</v>
      </c>
      <c r="F2701" s="1" t="s">
        <v>115</v>
      </c>
      <c r="G2701" s="2">
        <v>45817</v>
      </c>
      <c r="H2701" s="4" t="s">
        <v>83</v>
      </c>
      <c r="I2701" s="1" t="s">
        <v>37</v>
      </c>
      <c r="J2701" s="1" t="s">
        <v>148</v>
      </c>
      <c r="K2701" s="1">
        <v>4</v>
      </c>
      <c r="L2701" s="1">
        <v>16</v>
      </c>
      <c r="M2701" s="1" t="s">
        <v>54</v>
      </c>
      <c r="N2701" s="1"/>
      <c r="O2701" s="1">
        <v>44.9</v>
      </c>
      <c r="P2701" s="35">
        <f t="shared" si="127"/>
        <v>0.44900000000000001</v>
      </c>
      <c r="Q2701" s="1">
        <f t="shared" si="126"/>
        <v>0.14292113889652203</v>
      </c>
      <c r="R2701" s="1">
        <v>4.8</v>
      </c>
      <c r="S2701" s="1">
        <v>2.2999999999999998</v>
      </c>
      <c r="T2701" s="1">
        <f t="shared" si="128"/>
        <v>1.6042897841134596E-2</v>
      </c>
      <c r="U2701" s="1">
        <v>3</v>
      </c>
      <c r="V2701" s="1">
        <v>6</v>
      </c>
      <c r="W2701" s="1"/>
      <c r="X2701" s="1"/>
      <c r="Y2701" s="1"/>
      <c r="Z2701" s="1"/>
      <c r="AA2701" s="1"/>
      <c r="AB2701" s="1"/>
      <c r="AC2701" s="1" t="s">
        <v>41</v>
      </c>
      <c r="AD2701" s="1" t="s">
        <v>87</v>
      </c>
      <c r="AE2701" s="1" t="s">
        <v>40</v>
      </c>
      <c r="AF2701" s="3">
        <v>4779896.2430999996</v>
      </c>
      <c r="AG2701" s="3">
        <v>2665113.8048</v>
      </c>
      <c r="AH2701" s="3">
        <v>-75.008821999999995</v>
      </c>
      <c r="AI2701" s="3">
        <v>10.012876</v>
      </c>
    </row>
    <row r="2702" spans="1:35" ht="15.75" hidden="1" customHeight="1" x14ac:dyDescent="0.25">
      <c r="A2702" s="1" t="s">
        <v>144</v>
      </c>
      <c r="B2702" s="1" t="s">
        <v>158</v>
      </c>
      <c r="C2702" s="1" t="s">
        <v>159</v>
      </c>
      <c r="D2702" s="1">
        <v>51</v>
      </c>
      <c r="E2702" s="1">
        <v>338</v>
      </c>
      <c r="F2702" s="1" t="s">
        <v>115</v>
      </c>
      <c r="G2702" s="2">
        <v>45817</v>
      </c>
      <c r="H2702" s="4" t="s">
        <v>83</v>
      </c>
      <c r="I2702" s="1" t="s">
        <v>37</v>
      </c>
      <c r="J2702" s="1" t="s">
        <v>148</v>
      </c>
      <c r="K2702" s="1">
        <v>4</v>
      </c>
      <c r="L2702" s="1">
        <v>17</v>
      </c>
      <c r="M2702" s="1" t="s">
        <v>39</v>
      </c>
      <c r="N2702" s="1"/>
      <c r="O2702" s="1">
        <v>52</v>
      </c>
      <c r="P2702" s="35">
        <f t="shared" si="127"/>
        <v>0.52</v>
      </c>
      <c r="Q2702" s="1">
        <f t="shared" si="126"/>
        <v>0.16552114081557115</v>
      </c>
      <c r="R2702" s="1">
        <v>10.7</v>
      </c>
      <c r="S2702" s="1">
        <v>8.5</v>
      </c>
      <c r="T2702" s="1">
        <f t="shared" si="128"/>
        <v>2.1517748306024251E-2</v>
      </c>
      <c r="U2702" s="1">
        <v>2</v>
      </c>
      <c r="V2702" s="1">
        <v>5</v>
      </c>
      <c r="W2702" s="1">
        <v>5</v>
      </c>
      <c r="X2702" s="1">
        <v>0</v>
      </c>
      <c r="Y2702" s="1">
        <v>0</v>
      </c>
      <c r="Z2702" s="1">
        <v>0</v>
      </c>
      <c r="AA2702" s="1">
        <v>0</v>
      </c>
      <c r="AB2702" s="1">
        <v>3</v>
      </c>
      <c r="AC2702" s="1" t="s">
        <v>41</v>
      </c>
      <c r="AD2702" s="1" t="s">
        <v>87</v>
      </c>
      <c r="AE2702" s="1" t="s">
        <v>40</v>
      </c>
      <c r="AF2702" s="3">
        <v>4779901.8021999998</v>
      </c>
      <c r="AG2702" s="3">
        <v>2665108.6838000002</v>
      </c>
      <c r="AH2702" s="3">
        <v>-75.008770999999996</v>
      </c>
      <c r="AI2702" s="3">
        <v>10.012829999999999</v>
      </c>
    </row>
    <row r="2703" spans="1:35" ht="15.75" hidden="1" customHeight="1" x14ac:dyDescent="0.25">
      <c r="A2703" s="1" t="s">
        <v>144</v>
      </c>
      <c r="B2703" s="1" t="s">
        <v>158</v>
      </c>
      <c r="C2703" s="1" t="s">
        <v>159</v>
      </c>
      <c r="D2703" s="1">
        <v>51</v>
      </c>
      <c r="E2703" s="1">
        <v>339</v>
      </c>
      <c r="F2703" s="1" t="s">
        <v>115</v>
      </c>
      <c r="G2703" s="2">
        <v>45817</v>
      </c>
      <c r="H2703" s="4" t="s">
        <v>83</v>
      </c>
      <c r="I2703" s="1" t="s">
        <v>37</v>
      </c>
      <c r="J2703" s="1" t="s">
        <v>148</v>
      </c>
      <c r="K2703" s="1">
        <v>5</v>
      </c>
      <c r="L2703" s="1">
        <v>18</v>
      </c>
      <c r="M2703" s="1" t="s">
        <v>39</v>
      </c>
      <c r="N2703" s="1"/>
      <c r="O2703" s="1">
        <v>63.8</v>
      </c>
      <c r="P2703" s="35">
        <f t="shared" si="127"/>
        <v>0.63800000000000001</v>
      </c>
      <c r="Q2703" s="1">
        <f t="shared" si="126"/>
        <v>0.20308170738525846</v>
      </c>
      <c r="R2703" s="1">
        <v>12.2</v>
      </c>
      <c r="S2703" s="1">
        <v>10</v>
      </c>
      <c r="T2703" s="1">
        <f t="shared" si="128"/>
        <v>3.2391532327948724E-2</v>
      </c>
      <c r="U2703" s="1">
        <v>4</v>
      </c>
      <c r="V2703" s="1">
        <v>7</v>
      </c>
      <c r="W2703" s="1">
        <v>3</v>
      </c>
      <c r="X2703" s="1">
        <v>0</v>
      </c>
      <c r="Y2703" s="1">
        <v>0</v>
      </c>
      <c r="Z2703" s="1">
        <v>0</v>
      </c>
      <c r="AA2703" s="1">
        <v>0</v>
      </c>
      <c r="AB2703" s="1">
        <v>1</v>
      </c>
      <c r="AC2703" s="1" t="s">
        <v>41</v>
      </c>
      <c r="AD2703" s="1" t="s">
        <v>87</v>
      </c>
      <c r="AE2703" s="1" t="s">
        <v>40</v>
      </c>
      <c r="AF2703" s="3">
        <v>4779908.6379000004</v>
      </c>
      <c r="AG2703" s="3">
        <v>2665115.1667999998</v>
      </c>
      <c r="AH2703" s="3">
        <v>-75.008708999999996</v>
      </c>
      <c r="AI2703" s="3">
        <v>10.012888999999999</v>
      </c>
    </row>
    <row r="2704" spans="1:35" ht="15.75" hidden="1" customHeight="1" x14ac:dyDescent="0.25">
      <c r="A2704" s="1" t="s">
        <v>144</v>
      </c>
      <c r="B2704" s="1" t="s">
        <v>158</v>
      </c>
      <c r="C2704" s="1" t="s">
        <v>159</v>
      </c>
      <c r="D2704" s="1">
        <v>51</v>
      </c>
      <c r="E2704" s="1">
        <v>340</v>
      </c>
      <c r="F2704" s="1" t="s">
        <v>115</v>
      </c>
      <c r="G2704" s="2">
        <v>45817</v>
      </c>
      <c r="H2704" s="4" t="s">
        <v>83</v>
      </c>
      <c r="I2704" s="1" t="s">
        <v>37</v>
      </c>
      <c r="J2704" s="1" t="s">
        <v>148</v>
      </c>
      <c r="K2704" s="1">
        <v>5</v>
      </c>
      <c r="L2704" s="1">
        <v>19</v>
      </c>
      <c r="M2704" s="1" t="s">
        <v>39</v>
      </c>
      <c r="N2704" s="1"/>
      <c r="O2704" s="1">
        <v>64.2</v>
      </c>
      <c r="P2704" s="35">
        <f t="shared" si="127"/>
        <v>0.64200000000000002</v>
      </c>
      <c r="Q2704" s="1">
        <f t="shared" si="126"/>
        <v>0.20435494692999362</v>
      </c>
      <c r="R2704" s="1">
        <v>10.5</v>
      </c>
      <c r="S2704" s="1">
        <v>8</v>
      </c>
      <c r="T2704" s="1">
        <f t="shared" si="128"/>
        <v>3.2798968982263976E-2</v>
      </c>
      <c r="U2704" s="1">
        <v>3</v>
      </c>
      <c r="V2704" s="1">
        <v>6</v>
      </c>
      <c r="W2704" s="1">
        <v>3</v>
      </c>
      <c r="X2704" s="1">
        <v>0</v>
      </c>
      <c r="Y2704" s="1">
        <v>0</v>
      </c>
      <c r="Z2704" s="1">
        <v>0</v>
      </c>
      <c r="AA2704" s="1">
        <v>1</v>
      </c>
      <c r="AB2704" s="1">
        <v>1</v>
      </c>
      <c r="AC2704" s="1" t="s">
        <v>41</v>
      </c>
      <c r="AD2704" s="1" t="s">
        <v>87</v>
      </c>
      <c r="AE2704" s="1" t="s">
        <v>40</v>
      </c>
      <c r="AF2704" s="3">
        <v>4779908.7219000002</v>
      </c>
      <c r="AG2704" s="3">
        <v>2665110.9640000002</v>
      </c>
      <c r="AH2704" s="3">
        <v>-75.008707999999999</v>
      </c>
      <c r="AI2704" s="3">
        <v>10.012851</v>
      </c>
    </row>
    <row r="2705" spans="1:35" ht="15.75" hidden="1" customHeight="1" x14ac:dyDescent="0.25">
      <c r="A2705" s="1" t="s">
        <v>144</v>
      </c>
      <c r="B2705" s="1" t="s">
        <v>158</v>
      </c>
      <c r="C2705" s="1" t="s">
        <v>159</v>
      </c>
      <c r="D2705" s="1">
        <v>51</v>
      </c>
      <c r="E2705" s="1">
        <v>341</v>
      </c>
      <c r="F2705" s="1" t="s">
        <v>115</v>
      </c>
      <c r="G2705" s="2">
        <v>45817</v>
      </c>
      <c r="H2705" s="4" t="s">
        <v>83</v>
      </c>
      <c r="I2705" s="1" t="s">
        <v>37</v>
      </c>
      <c r="J2705" s="1" t="s">
        <v>148</v>
      </c>
      <c r="K2705" s="1">
        <v>6</v>
      </c>
      <c r="L2705" s="1">
        <v>20</v>
      </c>
      <c r="M2705" s="1" t="s">
        <v>54</v>
      </c>
      <c r="N2705" s="1"/>
      <c r="O2705" s="1">
        <v>48</v>
      </c>
      <c r="P2705" s="35">
        <f t="shared" si="127"/>
        <v>0.48</v>
      </c>
      <c r="Q2705" s="1">
        <f t="shared" si="126"/>
        <v>0.15278874536821951</v>
      </c>
      <c r="R2705" s="1">
        <v>5.4</v>
      </c>
      <c r="S2705" s="1">
        <v>2.6</v>
      </c>
      <c r="T2705" s="1">
        <f t="shared" si="128"/>
        <v>1.8334649444186342E-2</v>
      </c>
      <c r="U2705" s="1">
        <v>8</v>
      </c>
      <c r="V2705" s="1">
        <v>11</v>
      </c>
      <c r="W2705" s="1"/>
      <c r="X2705" s="1"/>
      <c r="Y2705" s="1"/>
      <c r="Z2705" s="1"/>
      <c r="AA2705" s="1"/>
      <c r="AB2705" s="1"/>
      <c r="AC2705" s="1" t="s">
        <v>41</v>
      </c>
      <c r="AD2705" s="1" t="s">
        <v>87</v>
      </c>
      <c r="AE2705" s="1" t="s">
        <v>40</v>
      </c>
      <c r="AF2705" s="3">
        <v>4779912.1478000004</v>
      </c>
      <c r="AG2705" s="3">
        <v>2665097.5619999999</v>
      </c>
      <c r="AH2705" s="3">
        <v>-75.008675999999994</v>
      </c>
      <c r="AI2705" s="3">
        <v>10.012730001</v>
      </c>
    </row>
    <row r="2706" spans="1:35" ht="15.75" hidden="1" customHeight="1" x14ac:dyDescent="0.25">
      <c r="A2706" s="1" t="s">
        <v>144</v>
      </c>
      <c r="B2706" s="1" t="s">
        <v>158</v>
      </c>
      <c r="C2706" s="1" t="s">
        <v>159</v>
      </c>
      <c r="D2706" s="1">
        <v>51</v>
      </c>
      <c r="E2706" s="1">
        <v>342</v>
      </c>
      <c r="F2706" s="1" t="s">
        <v>115</v>
      </c>
      <c r="G2706" s="2">
        <v>45817</v>
      </c>
      <c r="H2706" s="4" t="s">
        <v>83</v>
      </c>
      <c r="I2706" s="1" t="s">
        <v>37</v>
      </c>
      <c r="J2706" s="1" t="s">
        <v>148</v>
      </c>
      <c r="K2706" s="1">
        <v>6</v>
      </c>
      <c r="L2706" s="1">
        <v>21</v>
      </c>
      <c r="M2706" s="1" t="s">
        <v>43</v>
      </c>
      <c r="N2706" s="1"/>
      <c r="O2706" s="1">
        <v>52.5</v>
      </c>
      <c r="P2706" s="35">
        <f t="shared" si="127"/>
        <v>0.52500000000000002</v>
      </c>
      <c r="Q2706" s="1">
        <f t="shared" si="126"/>
        <v>0.16711269024649011</v>
      </c>
      <c r="R2706" s="1">
        <v>6.8</v>
      </c>
      <c r="S2706" s="1">
        <v>4.8</v>
      </c>
      <c r="T2706" s="1">
        <f t="shared" si="128"/>
        <v>2.1933540594851829E-2</v>
      </c>
      <c r="U2706" s="1">
        <v>4</v>
      </c>
      <c r="V2706" s="1">
        <v>7</v>
      </c>
      <c r="W2706" s="1">
        <v>0</v>
      </c>
      <c r="X2706" s="1">
        <v>0</v>
      </c>
      <c r="Y2706" s="1">
        <v>0</v>
      </c>
      <c r="Z2706" s="1">
        <v>0</v>
      </c>
      <c r="AA2706" s="1">
        <v>0</v>
      </c>
      <c r="AB2706" s="1">
        <v>0</v>
      </c>
      <c r="AC2706" s="1" t="s">
        <v>41</v>
      </c>
      <c r="AD2706" s="1" t="s">
        <v>87</v>
      </c>
      <c r="AE2706" s="1" t="s">
        <v>40</v>
      </c>
      <c r="AF2706" s="3">
        <v>4779913.0098999999</v>
      </c>
      <c r="AG2706" s="3">
        <v>2665095.1238000002</v>
      </c>
      <c r="AH2706" s="3">
        <v>-75.008668</v>
      </c>
      <c r="AI2706" s="3">
        <v>10.012708</v>
      </c>
    </row>
    <row r="2707" spans="1:35" ht="15.75" hidden="1" customHeight="1" x14ac:dyDescent="0.25">
      <c r="A2707" s="1" t="s">
        <v>144</v>
      </c>
      <c r="B2707" s="1" t="s">
        <v>158</v>
      </c>
      <c r="C2707" s="1" t="s">
        <v>159</v>
      </c>
      <c r="D2707" s="1">
        <v>51</v>
      </c>
      <c r="E2707" s="1">
        <v>343</v>
      </c>
      <c r="F2707" s="1" t="s">
        <v>115</v>
      </c>
      <c r="G2707" s="2">
        <v>45817</v>
      </c>
      <c r="H2707" s="4" t="s">
        <v>83</v>
      </c>
      <c r="I2707" s="1" t="s">
        <v>37</v>
      </c>
      <c r="J2707" s="1" t="s">
        <v>148</v>
      </c>
      <c r="K2707" s="1">
        <v>7</v>
      </c>
      <c r="L2707" s="1">
        <v>22</v>
      </c>
      <c r="M2707" s="1" t="s">
        <v>39</v>
      </c>
      <c r="N2707" s="1"/>
      <c r="O2707" s="1">
        <v>48</v>
      </c>
      <c r="P2707" s="35">
        <f t="shared" si="127"/>
        <v>0.48</v>
      </c>
      <c r="Q2707" s="1">
        <f t="shared" si="126"/>
        <v>0.15278874536821951</v>
      </c>
      <c r="R2707" s="1">
        <v>8</v>
      </c>
      <c r="S2707" s="1">
        <v>5.6</v>
      </c>
      <c r="T2707" s="1">
        <f t="shared" si="128"/>
        <v>1.8334649444186342E-2</v>
      </c>
      <c r="U2707" s="1">
        <v>3</v>
      </c>
      <c r="V2707" s="1">
        <v>6</v>
      </c>
      <c r="W2707" s="1">
        <v>0</v>
      </c>
      <c r="X2707" s="1">
        <v>0</v>
      </c>
      <c r="Y2707" s="1">
        <v>0</v>
      </c>
      <c r="Z2707" s="1">
        <v>0</v>
      </c>
      <c r="AA2707" s="1">
        <v>0</v>
      </c>
      <c r="AB2707" s="1">
        <v>0</v>
      </c>
      <c r="AC2707" s="1" t="s">
        <v>41</v>
      </c>
      <c r="AD2707" s="1" t="s">
        <v>87</v>
      </c>
      <c r="AE2707" s="1" t="s">
        <v>40</v>
      </c>
      <c r="AF2707" s="3">
        <v>4779912.7559000002</v>
      </c>
      <c r="AG2707" s="3">
        <v>2665107.4005999998</v>
      </c>
      <c r="AH2707" s="3">
        <v>-75.008671000000007</v>
      </c>
      <c r="AI2707" s="3">
        <v>10.012819</v>
      </c>
    </row>
    <row r="2708" spans="1:35" ht="15.75" hidden="1" customHeight="1" x14ac:dyDescent="0.25">
      <c r="A2708" s="1" t="s">
        <v>144</v>
      </c>
      <c r="B2708" s="1" t="s">
        <v>158</v>
      </c>
      <c r="C2708" s="1" t="s">
        <v>159</v>
      </c>
      <c r="D2708" s="1">
        <v>51</v>
      </c>
      <c r="E2708" s="1">
        <v>344</v>
      </c>
      <c r="F2708" s="1" t="s">
        <v>115</v>
      </c>
      <c r="G2708" s="2">
        <v>45817</v>
      </c>
      <c r="H2708" s="4" t="s">
        <v>83</v>
      </c>
      <c r="I2708" s="1" t="s">
        <v>37</v>
      </c>
      <c r="J2708" s="1" t="s">
        <v>148</v>
      </c>
      <c r="K2708" s="1">
        <v>7</v>
      </c>
      <c r="L2708" s="1">
        <v>23</v>
      </c>
      <c r="M2708" s="1" t="s">
        <v>39</v>
      </c>
      <c r="N2708" s="1"/>
      <c r="O2708" s="1">
        <v>53.2</v>
      </c>
      <c r="P2708" s="35">
        <f t="shared" si="127"/>
        <v>0.53200000000000003</v>
      </c>
      <c r="Q2708" s="1">
        <f t="shared" si="126"/>
        <v>0.16934085944977664</v>
      </c>
      <c r="R2708" s="1">
        <v>8.6</v>
      </c>
      <c r="S2708" s="1">
        <v>6.2</v>
      </c>
      <c r="T2708" s="1">
        <f t="shared" si="128"/>
        <v>2.2522334306820296E-2</v>
      </c>
      <c r="U2708" s="1">
        <v>3</v>
      </c>
      <c r="V2708" s="1">
        <v>7</v>
      </c>
      <c r="W2708" s="1">
        <v>5</v>
      </c>
      <c r="X2708" s="1">
        <v>0</v>
      </c>
      <c r="Y2708" s="1">
        <v>0</v>
      </c>
      <c r="Z2708" s="1">
        <v>0</v>
      </c>
      <c r="AA2708" s="1">
        <v>0</v>
      </c>
      <c r="AB2708" s="1">
        <v>0</v>
      </c>
      <c r="AC2708" s="1" t="s">
        <v>41</v>
      </c>
      <c r="AD2708" s="1" t="s">
        <v>87</v>
      </c>
      <c r="AE2708" s="1" t="s">
        <v>40</v>
      </c>
      <c r="AF2708" s="3">
        <v>4779913.5801999997</v>
      </c>
      <c r="AG2708" s="3">
        <v>2665098.7697000001</v>
      </c>
      <c r="AH2708" s="3">
        <v>-75.008662999999999</v>
      </c>
      <c r="AI2708" s="3">
        <v>10.012741</v>
      </c>
    </row>
    <row r="2709" spans="1:35" ht="15.75" hidden="1" customHeight="1" x14ac:dyDescent="0.25">
      <c r="A2709" s="1" t="s">
        <v>144</v>
      </c>
      <c r="B2709" s="1" t="s">
        <v>158</v>
      </c>
      <c r="C2709" s="1" t="s">
        <v>159</v>
      </c>
      <c r="D2709" s="1">
        <v>51</v>
      </c>
      <c r="E2709" s="1">
        <v>345</v>
      </c>
      <c r="F2709" s="1" t="s">
        <v>115</v>
      </c>
      <c r="G2709" s="2">
        <v>45817</v>
      </c>
      <c r="H2709" s="4" t="s">
        <v>83</v>
      </c>
      <c r="I2709" s="1" t="s">
        <v>37</v>
      </c>
      <c r="J2709" s="1" t="s">
        <v>148</v>
      </c>
      <c r="K2709" s="1">
        <v>7</v>
      </c>
      <c r="L2709" s="1">
        <v>24</v>
      </c>
      <c r="M2709" s="1" t="s">
        <v>39</v>
      </c>
      <c r="N2709" s="1"/>
      <c r="O2709" s="1">
        <v>56.3</v>
      </c>
      <c r="P2709" s="35">
        <f t="shared" si="127"/>
        <v>0.56299999999999994</v>
      </c>
      <c r="Q2709" s="1">
        <f t="shared" si="126"/>
        <v>0.17920846592147413</v>
      </c>
      <c r="R2709" s="1">
        <v>10.5</v>
      </c>
      <c r="S2709" s="1">
        <v>8.5</v>
      </c>
      <c r="T2709" s="1">
        <f t="shared" si="128"/>
        <v>2.5223591578447481E-2</v>
      </c>
      <c r="U2709" s="1">
        <v>3</v>
      </c>
      <c r="V2709" s="1">
        <v>6</v>
      </c>
      <c r="W2709" s="1">
        <v>5</v>
      </c>
      <c r="X2709" s="1">
        <v>0</v>
      </c>
      <c r="Y2709" s="1">
        <v>0</v>
      </c>
      <c r="Z2709" s="1">
        <v>0</v>
      </c>
      <c r="AA2709" s="1">
        <v>1</v>
      </c>
      <c r="AB2709" s="1">
        <v>0</v>
      </c>
      <c r="AC2709" s="1" t="s">
        <v>41</v>
      </c>
      <c r="AD2709" s="1" t="s">
        <v>87</v>
      </c>
      <c r="AE2709" s="1" t="s">
        <v>40</v>
      </c>
      <c r="AF2709" s="3">
        <v>4779915.4402000001</v>
      </c>
      <c r="AG2709" s="3">
        <v>2665098.2053999999</v>
      </c>
      <c r="AH2709" s="3">
        <v>-75.008645999999999</v>
      </c>
      <c r="AI2709" s="3">
        <v>10.012736</v>
      </c>
    </row>
    <row r="2710" spans="1:35" ht="15.75" hidden="1" customHeight="1" x14ac:dyDescent="0.25">
      <c r="A2710" s="1" t="s">
        <v>144</v>
      </c>
      <c r="B2710" s="1" t="s">
        <v>158</v>
      </c>
      <c r="C2710" s="1" t="s">
        <v>159</v>
      </c>
      <c r="D2710" s="1">
        <v>51</v>
      </c>
      <c r="E2710" s="1">
        <v>347</v>
      </c>
      <c r="F2710" s="1" t="s">
        <v>115</v>
      </c>
      <c r="G2710" s="2">
        <v>45817</v>
      </c>
      <c r="H2710" s="4" t="s">
        <v>83</v>
      </c>
      <c r="I2710" s="1" t="s">
        <v>37</v>
      </c>
      <c r="J2710" s="1" t="s">
        <v>148</v>
      </c>
      <c r="K2710" s="1">
        <v>7</v>
      </c>
      <c r="L2710" s="1">
        <v>25</v>
      </c>
      <c r="M2710" s="1" t="s">
        <v>39</v>
      </c>
      <c r="N2710" s="1"/>
      <c r="O2710" s="1">
        <v>48.4</v>
      </c>
      <c r="P2710" s="35">
        <f t="shared" si="127"/>
        <v>0.48399999999999999</v>
      </c>
      <c r="Q2710" s="1">
        <f t="shared" si="126"/>
        <v>0.1540619849129547</v>
      </c>
      <c r="R2710" s="1">
        <v>7.2</v>
      </c>
      <c r="S2710" s="1">
        <v>5</v>
      </c>
      <c r="T2710" s="1">
        <f t="shared" si="128"/>
        <v>1.8641500174467519E-2</v>
      </c>
      <c r="U2710" s="1">
        <v>2</v>
      </c>
      <c r="V2710" s="1">
        <v>6</v>
      </c>
      <c r="W2710" s="1">
        <v>1</v>
      </c>
      <c r="X2710" s="1">
        <v>0</v>
      </c>
      <c r="Y2710" s="1">
        <v>0</v>
      </c>
      <c r="Z2710" s="1">
        <v>0</v>
      </c>
      <c r="AA2710" s="1">
        <v>0</v>
      </c>
      <c r="AB2710" s="1">
        <v>0</v>
      </c>
      <c r="AC2710" s="1" t="s">
        <v>41</v>
      </c>
      <c r="AD2710" s="1" t="s">
        <v>87</v>
      </c>
      <c r="AE2710" s="1" t="s">
        <v>40</v>
      </c>
      <c r="AF2710" s="3">
        <v>4779922.1528000003</v>
      </c>
      <c r="AG2710" s="3">
        <v>2665102.4774000002</v>
      </c>
      <c r="AH2710" s="3">
        <v>-75.008584999999997</v>
      </c>
      <c r="AI2710" s="3">
        <v>10.012775</v>
      </c>
    </row>
    <row r="2711" spans="1:35" ht="15.75" hidden="1" customHeight="1" x14ac:dyDescent="0.25">
      <c r="A2711" s="1" t="s">
        <v>144</v>
      </c>
      <c r="B2711" s="1" t="s">
        <v>158</v>
      </c>
      <c r="C2711" s="1" t="s">
        <v>159</v>
      </c>
      <c r="D2711" s="1">
        <v>51</v>
      </c>
      <c r="E2711" s="1">
        <v>346</v>
      </c>
      <c r="F2711" s="1" t="s">
        <v>115</v>
      </c>
      <c r="G2711" s="2">
        <v>45817</v>
      </c>
      <c r="H2711" s="4" t="s">
        <v>83</v>
      </c>
      <c r="I2711" s="1" t="s">
        <v>37</v>
      </c>
      <c r="J2711" s="1" t="s">
        <v>148</v>
      </c>
      <c r="K2711" s="1">
        <v>7</v>
      </c>
      <c r="L2711" s="1">
        <v>26</v>
      </c>
      <c r="M2711" s="1" t="s">
        <v>39</v>
      </c>
      <c r="N2711" s="1"/>
      <c r="O2711" s="1">
        <v>47.2</v>
      </c>
      <c r="P2711" s="35">
        <f t="shared" si="127"/>
        <v>0.47200000000000003</v>
      </c>
      <c r="Q2711" s="1">
        <f t="shared" si="126"/>
        <v>0.1502422662787492</v>
      </c>
      <c r="R2711" s="1">
        <v>9</v>
      </c>
      <c r="S2711" s="1">
        <v>6.7</v>
      </c>
      <c r="T2711" s="1">
        <f t="shared" si="128"/>
        <v>1.7728587420892405E-2</v>
      </c>
      <c r="U2711" s="1">
        <v>4</v>
      </c>
      <c r="V2711" s="1">
        <v>7</v>
      </c>
      <c r="W2711" s="1">
        <v>2</v>
      </c>
      <c r="X2711" s="1">
        <v>0</v>
      </c>
      <c r="Y2711" s="1">
        <v>0</v>
      </c>
      <c r="Z2711" s="1">
        <v>0</v>
      </c>
      <c r="AA2711" s="1">
        <v>0</v>
      </c>
      <c r="AB2711" s="1">
        <v>0</v>
      </c>
      <c r="AC2711" s="1" t="s">
        <v>41</v>
      </c>
      <c r="AD2711" s="1" t="s">
        <v>87</v>
      </c>
      <c r="AE2711" s="1" t="s">
        <v>40</v>
      </c>
      <c r="AF2711" s="3">
        <v>4779912.0533999996</v>
      </c>
      <c r="AG2711" s="3">
        <v>2665118.0213000001</v>
      </c>
      <c r="AH2711" s="3">
        <v>-75.008678000000003</v>
      </c>
      <c r="AI2711" s="3">
        <v>10.012915</v>
      </c>
    </row>
    <row r="2712" spans="1:35" ht="15.75" hidden="1" customHeight="1" x14ac:dyDescent="0.25">
      <c r="A2712" s="1" t="s">
        <v>144</v>
      </c>
      <c r="B2712" s="1" t="s">
        <v>158</v>
      </c>
      <c r="C2712" s="1" t="s">
        <v>159</v>
      </c>
      <c r="D2712" s="1">
        <v>51</v>
      </c>
      <c r="E2712" s="1">
        <v>348</v>
      </c>
      <c r="F2712" s="1" t="s">
        <v>115</v>
      </c>
      <c r="G2712" s="2">
        <v>45817</v>
      </c>
      <c r="H2712" s="4" t="s">
        <v>83</v>
      </c>
      <c r="I2712" s="1" t="s">
        <v>37</v>
      </c>
      <c r="J2712" s="1" t="s">
        <v>148</v>
      </c>
      <c r="K2712" s="1">
        <v>8</v>
      </c>
      <c r="L2712" s="1">
        <v>27</v>
      </c>
      <c r="M2712" s="1" t="s">
        <v>39</v>
      </c>
      <c r="N2712" s="1"/>
      <c r="O2712" s="1">
        <v>46.6</v>
      </c>
      <c r="P2712" s="35">
        <f t="shared" si="127"/>
        <v>0.46600000000000003</v>
      </c>
      <c r="Q2712" s="1">
        <f t="shared" si="126"/>
        <v>0.14833240696164646</v>
      </c>
      <c r="R2712" s="1">
        <v>10.8</v>
      </c>
      <c r="S2712" s="1">
        <v>8.5</v>
      </c>
      <c r="T2712" s="1">
        <f t="shared" si="128"/>
        <v>1.728072541103181E-2</v>
      </c>
      <c r="U2712" s="1">
        <v>4</v>
      </c>
      <c r="V2712" s="1">
        <v>7</v>
      </c>
      <c r="W2712" s="1">
        <v>2</v>
      </c>
      <c r="X2712" s="1">
        <v>0</v>
      </c>
      <c r="Y2712" s="1">
        <v>0</v>
      </c>
      <c r="Z2712" s="1">
        <v>0</v>
      </c>
      <c r="AA2712" s="1">
        <v>2</v>
      </c>
      <c r="AB2712" s="1">
        <v>0</v>
      </c>
      <c r="AC2712" s="1" t="s">
        <v>41</v>
      </c>
      <c r="AD2712" s="1" t="s">
        <v>87</v>
      </c>
      <c r="AE2712" s="1" t="s">
        <v>40</v>
      </c>
      <c r="AF2712" s="3">
        <v>4779918.7832000004</v>
      </c>
      <c r="AG2712" s="3">
        <v>2665107.1427000002</v>
      </c>
      <c r="AH2712" s="3">
        <v>-75.008616000000004</v>
      </c>
      <c r="AI2712" s="3">
        <v>10.012817001</v>
      </c>
    </row>
    <row r="2713" spans="1:35" ht="15.75" hidden="1" customHeight="1" x14ac:dyDescent="0.25">
      <c r="A2713" s="1" t="s">
        <v>144</v>
      </c>
      <c r="B2713" s="1" t="s">
        <v>158</v>
      </c>
      <c r="C2713" s="1" t="s">
        <v>159</v>
      </c>
      <c r="D2713" s="1">
        <v>51</v>
      </c>
      <c r="E2713" s="1">
        <v>349</v>
      </c>
      <c r="F2713" s="1" t="s">
        <v>115</v>
      </c>
      <c r="G2713" s="2">
        <v>45817</v>
      </c>
      <c r="H2713" s="4" t="s">
        <v>83</v>
      </c>
      <c r="I2713" s="1" t="s">
        <v>37</v>
      </c>
      <c r="J2713" s="1" t="s">
        <v>148</v>
      </c>
      <c r="K2713" s="1">
        <v>8</v>
      </c>
      <c r="L2713" s="1">
        <v>28</v>
      </c>
      <c r="M2713" s="1" t="s">
        <v>54</v>
      </c>
      <c r="N2713" s="1"/>
      <c r="O2713" s="1">
        <v>45.8</v>
      </c>
      <c r="P2713" s="35">
        <f t="shared" si="127"/>
        <v>0.45799999999999996</v>
      </c>
      <c r="Q2713" s="1">
        <f t="shared" si="126"/>
        <v>0.14578592787217612</v>
      </c>
      <c r="R2713" s="1">
        <v>4.5999999999999996</v>
      </c>
      <c r="S2713" s="1">
        <v>2</v>
      </c>
      <c r="T2713" s="1">
        <f t="shared" si="128"/>
        <v>1.6692488741364163E-2</v>
      </c>
      <c r="U2713" s="1">
        <v>0</v>
      </c>
      <c r="V2713" s="1">
        <v>4</v>
      </c>
      <c r="W2713" s="1"/>
      <c r="X2713" s="1"/>
      <c r="Y2713" s="1"/>
      <c r="Z2713" s="1"/>
      <c r="AA2713" s="1"/>
      <c r="AB2713" s="1"/>
      <c r="AC2713" s="1" t="s">
        <v>41</v>
      </c>
      <c r="AD2713" s="1" t="s">
        <v>87</v>
      </c>
      <c r="AE2713" s="1" t="s">
        <v>40</v>
      </c>
      <c r="AF2713" s="3">
        <v>4779916.7646000003</v>
      </c>
      <c r="AG2713" s="3">
        <v>2665117.6608000002</v>
      </c>
      <c r="AH2713" s="3">
        <v>-75.008634999999998</v>
      </c>
      <c r="AI2713" s="3">
        <v>10.012912</v>
      </c>
    </row>
    <row r="2714" spans="1:35" ht="15.75" hidden="1" customHeight="1" x14ac:dyDescent="0.25">
      <c r="A2714" s="1" t="s">
        <v>144</v>
      </c>
      <c r="B2714" s="1" t="s">
        <v>158</v>
      </c>
      <c r="C2714" s="1" t="s">
        <v>159</v>
      </c>
      <c r="D2714" s="1">
        <v>51</v>
      </c>
      <c r="E2714" s="1">
        <v>350</v>
      </c>
      <c r="F2714" s="1" t="s">
        <v>115</v>
      </c>
      <c r="G2714" s="2">
        <v>45817</v>
      </c>
      <c r="H2714" s="4" t="s">
        <v>83</v>
      </c>
      <c r="I2714" s="1" t="s">
        <v>37</v>
      </c>
      <c r="J2714" s="1" t="s">
        <v>148</v>
      </c>
      <c r="K2714" s="1">
        <v>9</v>
      </c>
      <c r="L2714" s="1">
        <v>29</v>
      </c>
      <c r="M2714" s="1" t="s">
        <v>39</v>
      </c>
      <c r="N2714" s="1"/>
      <c r="O2714" s="1">
        <v>49</v>
      </c>
      <c r="P2714" s="35">
        <f t="shared" si="127"/>
        <v>0.49</v>
      </c>
      <c r="Q2714" s="1">
        <f t="shared" si="126"/>
        <v>0.15597184423005744</v>
      </c>
      <c r="R2714" s="1">
        <v>8.5</v>
      </c>
      <c r="S2714" s="1">
        <v>6.2</v>
      </c>
      <c r="T2714" s="1">
        <f t="shared" si="128"/>
        <v>1.9106550918182037E-2</v>
      </c>
      <c r="U2714" s="1">
        <v>4</v>
      </c>
      <c r="V2714" s="1">
        <v>7</v>
      </c>
      <c r="W2714" s="1">
        <v>3</v>
      </c>
      <c r="X2714" s="1">
        <v>0</v>
      </c>
      <c r="Y2714" s="1">
        <v>0</v>
      </c>
      <c r="Z2714" s="1">
        <v>0</v>
      </c>
      <c r="AA2714" s="1">
        <v>2</v>
      </c>
      <c r="AB2714" s="1">
        <v>1</v>
      </c>
      <c r="AC2714" s="1" t="s">
        <v>41</v>
      </c>
      <c r="AD2714" s="1" t="s">
        <v>87</v>
      </c>
      <c r="AE2714" s="1" t="s">
        <v>40</v>
      </c>
      <c r="AF2714" s="3">
        <v>4779927.9011000004</v>
      </c>
      <c r="AG2714" s="3">
        <v>2665110.4046999998</v>
      </c>
      <c r="AH2714" s="3">
        <v>-75.008533</v>
      </c>
      <c r="AI2714" s="3">
        <v>10.012847000000001</v>
      </c>
    </row>
    <row r="2715" spans="1:35" ht="15.75" hidden="1" customHeight="1" x14ac:dyDescent="0.25">
      <c r="A2715" s="1" t="s">
        <v>144</v>
      </c>
      <c r="B2715" s="1" t="s">
        <v>158</v>
      </c>
      <c r="C2715" s="1" t="s">
        <v>159</v>
      </c>
      <c r="D2715" s="1">
        <v>51</v>
      </c>
      <c r="E2715" s="1">
        <v>351</v>
      </c>
      <c r="F2715" s="1" t="s">
        <v>115</v>
      </c>
      <c r="G2715" s="2">
        <v>45817</v>
      </c>
      <c r="H2715" s="4" t="s">
        <v>83</v>
      </c>
      <c r="I2715" s="1" t="s">
        <v>37</v>
      </c>
      <c r="J2715" s="1" t="s">
        <v>148</v>
      </c>
      <c r="K2715" s="1">
        <v>9</v>
      </c>
      <c r="L2715" s="1">
        <v>30</v>
      </c>
      <c r="M2715" s="1" t="s">
        <v>39</v>
      </c>
      <c r="N2715" s="1"/>
      <c r="O2715" s="1">
        <v>58.5</v>
      </c>
      <c r="P2715" s="35">
        <f t="shared" si="127"/>
        <v>0.58499999999999996</v>
      </c>
      <c r="Q2715" s="1">
        <f t="shared" si="126"/>
        <v>0.18621128341751753</v>
      </c>
      <c r="R2715" s="1">
        <v>8.5</v>
      </c>
      <c r="S2715" s="1">
        <v>6</v>
      </c>
      <c r="T2715" s="1">
        <f t="shared" si="128"/>
        <v>2.7233400199811936E-2</v>
      </c>
      <c r="U2715" s="1">
        <v>3</v>
      </c>
      <c r="V2715" s="1">
        <v>6</v>
      </c>
      <c r="W2715" s="1">
        <v>3</v>
      </c>
      <c r="X2715" s="1">
        <v>0</v>
      </c>
      <c r="Y2715" s="1">
        <v>0</v>
      </c>
      <c r="Z2715" s="1">
        <v>0</v>
      </c>
      <c r="AA2715" s="1">
        <v>0</v>
      </c>
      <c r="AB2715" s="1">
        <v>0</v>
      </c>
      <c r="AC2715" s="1" t="s">
        <v>41</v>
      </c>
      <c r="AD2715" s="1" t="s">
        <v>87</v>
      </c>
      <c r="AE2715" s="1" t="s">
        <v>40</v>
      </c>
      <c r="AF2715" s="3">
        <v>4779932.2110000001</v>
      </c>
      <c r="AG2715" s="3">
        <v>2665116.1290000002</v>
      </c>
      <c r="AH2715" s="3">
        <v>-75.008493999999999</v>
      </c>
      <c r="AI2715" s="3">
        <v>10.012899000999999</v>
      </c>
    </row>
    <row r="2716" spans="1:35" ht="15.75" hidden="1" customHeight="1" x14ac:dyDescent="0.25">
      <c r="A2716" s="1" t="s">
        <v>144</v>
      </c>
      <c r="B2716" s="1" t="s">
        <v>158</v>
      </c>
      <c r="C2716" s="1" t="s">
        <v>159</v>
      </c>
      <c r="D2716" s="1">
        <v>51</v>
      </c>
      <c r="E2716" s="1">
        <v>352</v>
      </c>
      <c r="F2716" s="1" t="s">
        <v>115</v>
      </c>
      <c r="G2716" s="2">
        <v>45817</v>
      </c>
      <c r="H2716" s="4" t="s">
        <v>83</v>
      </c>
      <c r="I2716" s="1" t="s">
        <v>37</v>
      </c>
      <c r="J2716" s="1" t="s">
        <v>148</v>
      </c>
      <c r="K2716" s="1">
        <v>10</v>
      </c>
      <c r="L2716" s="1">
        <v>31</v>
      </c>
      <c r="M2716" s="1" t="s">
        <v>39</v>
      </c>
      <c r="N2716" s="1"/>
      <c r="O2716" s="1">
        <v>37.200000000000003</v>
      </c>
      <c r="P2716" s="35">
        <f t="shared" si="127"/>
        <v>0.37200000000000005</v>
      </c>
      <c r="Q2716" s="1">
        <f t="shared" si="126"/>
        <v>0.11841127766037016</v>
      </c>
      <c r="R2716" s="1">
        <v>8</v>
      </c>
      <c r="S2716" s="1">
        <v>5.7</v>
      </c>
      <c r="T2716" s="1">
        <f t="shared" si="128"/>
        <v>1.1012248822414425E-2</v>
      </c>
      <c r="U2716" s="1">
        <v>3</v>
      </c>
      <c r="V2716" s="1">
        <v>6</v>
      </c>
      <c r="W2716" s="1">
        <v>3</v>
      </c>
      <c r="X2716" s="1">
        <v>0</v>
      </c>
      <c r="Y2716" s="1">
        <v>0</v>
      </c>
      <c r="Z2716" s="1">
        <v>0</v>
      </c>
      <c r="AA2716" s="1">
        <v>1</v>
      </c>
      <c r="AB2716" s="1">
        <v>0</v>
      </c>
      <c r="AC2716" s="1" t="s">
        <v>41</v>
      </c>
      <c r="AD2716" s="1" t="s">
        <v>87</v>
      </c>
      <c r="AE2716" s="1" t="s">
        <v>40</v>
      </c>
      <c r="AF2716" s="3">
        <v>4779925.5648999996</v>
      </c>
      <c r="AG2716" s="3">
        <v>2665104.7790000001</v>
      </c>
      <c r="AH2716" s="3">
        <v>-75.008554000000004</v>
      </c>
      <c r="AI2716" s="3">
        <v>10.012796001</v>
      </c>
    </row>
    <row r="2717" spans="1:35" ht="15.75" hidden="1" customHeight="1" x14ac:dyDescent="0.25">
      <c r="A2717" s="1" t="s">
        <v>144</v>
      </c>
      <c r="B2717" s="1" t="s">
        <v>158</v>
      </c>
      <c r="C2717" s="1" t="s">
        <v>159</v>
      </c>
      <c r="D2717" s="1">
        <v>51</v>
      </c>
      <c r="E2717" s="1">
        <v>353</v>
      </c>
      <c r="F2717" s="1" t="s">
        <v>115</v>
      </c>
      <c r="G2717" s="2">
        <v>45817</v>
      </c>
      <c r="H2717" s="4" t="s">
        <v>83</v>
      </c>
      <c r="I2717" s="1" t="s">
        <v>37</v>
      </c>
      <c r="J2717" s="1" t="s">
        <v>148</v>
      </c>
      <c r="K2717" s="1">
        <v>10</v>
      </c>
      <c r="L2717" s="1">
        <v>32</v>
      </c>
      <c r="M2717" s="1" t="s">
        <v>39</v>
      </c>
      <c r="N2717" s="1"/>
      <c r="O2717" s="1">
        <v>67.5</v>
      </c>
      <c r="P2717" s="35">
        <f t="shared" si="127"/>
        <v>0.67500000000000004</v>
      </c>
      <c r="Q2717" s="1">
        <f t="shared" si="126"/>
        <v>0.21485917317405873</v>
      </c>
      <c r="R2717" s="1">
        <v>11.8</v>
      </c>
      <c r="S2717" s="1">
        <v>9.5</v>
      </c>
      <c r="T2717" s="1">
        <f t="shared" si="128"/>
        <v>3.6257485473122415E-2</v>
      </c>
      <c r="U2717" s="1">
        <v>4</v>
      </c>
      <c r="V2717" s="1">
        <v>7</v>
      </c>
      <c r="W2717" s="1">
        <v>2</v>
      </c>
      <c r="X2717" s="1">
        <v>1</v>
      </c>
      <c r="Y2717" s="1">
        <v>0</v>
      </c>
      <c r="Z2717" s="1">
        <v>0</v>
      </c>
      <c r="AA2717" s="1">
        <v>0</v>
      </c>
      <c r="AB2717" s="1">
        <v>3</v>
      </c>
      <c r="AC2717" s="1" t="s">
        <v>41</v>
      </c>
      <c r="AD2717" s="1" t="s">
        <v>87</v>
      </c>
      <c r="AE2717" s="1" t="s">
        <v>40</v>
      </c>
      <c r="AF2717" s="3">
        <v>4779920.5872</v>
      </c>
      <c r="AG2717" s="3">
        <v>2665097.3999000001</v>
      </c>
      <c r="AH2717" s="3">
        <v>-75.008599000000004</v>
      </c>
      <c r="AI2717" s="3">
        <v>10.012729</v>
      </c>
    </row>
    <row r="2718" spans="1:35" ht="15.75" hidden="1" customHeight="1" x14ac:dyDescent="0.25">
      <c r="A2718" s="1" t="s">
        <v>144</v>
      </c>
      <c r="B2718" s="1" t="s">
        <v>158</v>
      </c>
      <c r="C2718" s="1" t="s">
        <v>159</v>
      </c>
      <c r="D2718" s="1">
        <v>51</v>
      </c>
      <c r="E2718" s="1">
        <v>354</v>
      </c>
      <c r="F2718" s="1" t="s">
        <v>115</v>
      </c>
      <c r="G2718" s="2">
        <v>45817</v>
      </c>
      <c r="H2718" s="4" t="s">
        <v>83</v>
      </c>
      <c r="I2718" s="1" t="s">
        <v>37</v>
      </c>
      <c r="J2718" s="1" t="s">
        <v>148</v>
      </c>
      <c r="K2718" s="1">
        <v>10</v>
      </c>
      <c r="L2718" s="1">
        <v>33</v>
      </c>
      <c r="M2718" s="1" t="s">
        <v>39</v>
      </c>
      <c r="N2718" s="1"/>
      <c r="O2718" s="1">
        <v>49.9</v>
      </c>
      <c r="P2718" s="35">
        <f t="shared" si="127"/>
        <v>0.499</v>
      </c>
      <c r="Q2718" s="1">
        <f t="shared" si="126"/>
        <v>0.15883663320571156</v>
      </c>
      <c r="R2718" s="1">
        <v>9.5</v>
      </c>
      <c r="S2718" s="1">
        <v>7.2</v>
      </c>
      <c r="T2718" s="1">
        <f t="shared" si="128"/>
        <v>1.9814869992412519E-2</v>
      </c>
      <c r="U2718" s="1">
        <v>1</v>
      </c>
      <c r="V2718" s="1">
        <v>6</v>
      </c>
      <c r="W2718" s="1">
        <v>0</v>
      </c>
      <c r="X2718" s="1">
        <v>0</v>
      </c>
      <c r="Y2718" s="1">
        <v>0</v>
      </c>
      <c r="Z2718" s="1">
        <v>0</v>
      </c>
      <c r="AA2718" s="1">
        <v>0</v>
      </c>
      <c r="AB2718" s="1">
        <v>0</v>
      </c>
      <c r="AC2718" s="1" t="s">
        <v>41</v>
      </c>
      <c r="AD2718" s="1" t="s">
        <v>87</v>
      </c>
      <c r="AE2718" s="1" t="s">
        <v>40</v>
      </c>
      <c r="AF2718" s="3">
        <v>4779924.6630999995</v>
      </c>
      <c r="AG2718" s="3">
        <v>2665100.6927</v>
      </c>
      <c r="AH2718" s="3">
        <v>-75.008561999999998</v>
      </c>
      <c r="AI2718" s="3">
        <v>10.012759000000001</v>
      </c>
    </row>
    <row r="2719" spans="1:35" ht="15.75" hidden="1" customHeight="1" x14ac:dyDescent="0.25">
      <c r="A2719" s="1" t="s">
        <v>144</v>
      </c>
      <c r="B2719" s="1" t="s">
        <v>158</v>
      </c>
      <c r="C2719" s="1" t="s">
        <v>159</v>
      </c>
      <c r="D2719" s="1">
        <v>51</v>
      </c>
      <c r="E2719" s="1">
        <v>355</v>
      </c>
      <c r="F2719" s="1" t="s">
        <v>115</v>
      </c>
      <c r="G2719" s="2">
        <v>45817</v>
      </c>
      <c r="H2719" s="4" t="s">
        <v>83</v>
      </c>
      <c r="I2719" s="1" t="s">
        <v>37</v>
      </c>
      <c r="J2719" s="1" t="s">
        <v>148</v>
      </c>
      <c r="K2719" s="1">
        <v>10</v>
      </c>
      <c r="L2719" s="1">
        <v>34</v>
      </c>
      <c r="M2719" s="1" t="s">
        <v>39</v>
      </c>
      <c r="N2719" s="1"/>
      <c r="O2719" s="1">
        <v>51.7</v>
      </c>
      <c r="P2719" s="35">
        <f t="shared" si="127"/>
        <v>0.51700000000000002</v>
      </c>
      <c r="Q2719" s="1">
        <f t="shared" si="126"/>
        <v>0.16456621115701978</v>
      </c>
      <c r="R2719" s="1">
        <v>8</v>
      </c>
      <c r="S2719" s="1">
        <v>5.6</v>
      </c>
      <c r="T2719" s="1">
        <f t="shared" si="128"/>
        <v>2.1270182792044807E-2</v>
      </c>
      <c r="U2719" s="1">
        <v>0</v>
      </c>
      <c r="V2719" s="1">
        <v>3</v>
      </c>
      <c r="W2719" s="1">
        <v>1</v>
      </c>
      <c r="X2719" s="1">
        <v>0</v>
      </c>
      <c r="Y2719" s="1">
        <v>0</v>
      </c>
      <c r="Z2719" s="1">
        <v>0</v>
      </c>
      <c r="AA2719" s="1">
        <v>0</v>
      </c>
      <c r="AB2719" s="1">
        <v>1</v>
      </c>
      <c r="AC2719" s="1" t="s">
        <v>41</v>
      </c>
      <c r="AD2719" s="1" t="s">
        <v>87</v>
      </c>
      <c r="AE2719" s="1" t="s">
        <v>40</v>
      </c>
      <c r="AF2719" s="3">
        <v>4779924.5965999998</v>
      </c>
      <c r="AG2719" s="3">
        <v>2665107.7707000002</v>
      </c>
      <c r="AH2719" s="3">
        <v>-75.008562999999995</v>
      </c>
      <c r="AI2719" s="3">
        <v>10.012822999999999</v>
      </c>
    </row>
    <row r="2720" spans="1:35" ht="15.75" hidden="1" customHeight="1" x14ac:dyDescent="0.25">
      <c r="A2720" s="1" t="s">
        <v>144</v>
      </c>
      <c r="B2720" s="1" t="s">
        <v>158</v>
      </c>
      <c r="C2720" s="1" t="s">
        <v>159</v>
      </c>
      <c r="D2720" s="1">
        <v>51</v>
      </c>
      <c r="E2720" s="1">
        <v>356</v>
      </c>
      <c r="F2720" s="1" t="s">
        <v>115</v>
      </c>
      <c r="G2720" s="2">
        <v>45817</v>
      </c>
      <c r="H2720" s="4" t="s">
        <v>83</v>
      </c>
      <c r="I2720" s="1" t="s">
        <v>37</v>
      </c>
      <c r="J2720" s="1" t="s">
        <v>148</v>
      </c>
      <c r="K2720" s="1">
        <v>10</v>
      </c>
      <c r="L2720" s="1">
        <v>35</v>
      </c>
      <c r="M2720" s="1" t="s">
        <v>39</v>
      </c>
      <c r="N2720" s="1"/>
      <c r="O2720" s="1">
        <v>56</v>
      </c>
      <c r="P2720" s="35">
        <f t="shared" si="127"/>
        <v>0.56000000000000005</v>
      </c>
      <c r="Q2720" s="1">
        <f t="shared" si="126"/>
        <v>0.17825353626292281</v>
      </c>
      <c r="R2720" s="1">
        <v>10.8</v>
      </c>
      <c r="S2720" s="1">
        <v>8.4</v>
      </c>
      <c r="T2720" s="1">
        <f t="shared" si="128"/>
        <v>2.4955495076809196E-2</v>
      </c>
      <c r="U2720" s="1">
        <v>2</v>
      </c>
      <c r="V2720" s="1">
        <v>5</v>
      </c>
      <c r="W2720" s="1">
        <v>1</v>
      </c>
      <c r="X2720" s="1">
        <v>0</v>
      </c>
      <c r="Y2720" s="1">
        <v>2</v>
      </c>
      <c r="Z2720" s="1">
        <v>0</v>
      </c>
      <c r="AA2720" s="1">
        <v>1</v>
      </c>
      <c r="AB2720" s="1">
        <v>2</v>
      </c>
      <c r="AC2720" s="1" t="s">
        <v>41</v>
      </c>
      <c r="AD2720" s="1" t="s">
        <v>87</v>
      </c>
      <c r="AE2720" s="1" t="s">
        <v>40</v>
      </c>
      <c r="AF2720" s="3">
        <v>4779929.5921999998</v>
      </c>
      <c r="AG2720" s="3">
        <v>2665100.1096999999</v>
      </c>
      <c r="AH2720" s="3">
        <v>-75.008516999999998</v>
      </c>
      <c r="AI2720" s="3">
        <v>10.012753999999999</v>
      </c>
    </row>
    <row r="2721" spans="1:35" ht="15.75" hidden="1" customHeight="1" x14ac:dyDescent="0.25">
      <c r="A2721" s="1" t="s">
        <v>144</v>
      </c>
      <c r="B2721" s="1" t="s">
        <v>158</v>
      </c>
      <c r="C2721" s="1" t="s">
        <v>159</v>
      </c>
      <c r="D2721" s="1">
        <v>51</v>
      </c>
      <c r="E2721" s="1">
        <v>357</v>
      </c>
      <c r="F2721" s="1" t="s">
        <v>115</v>
      </c>
      <c r="G2721" s="2">
        <v>45817</v>
      </c>
      <c r="H2721" s="4" t="s">
        <v>83</v>
      </c>
      <c r="I2721" s="1" t="s">
        <v>37</v>
      </c>
      <c r="J2721" s="1" t="s">
        <v>148</v>
      </c>
      <c r="K2721" s="1">
        <v>10</v>
      </c>
      <c r="L2721" s="1">
        <v>36</v>
      </c>
      <c r="M2721" s="1" t="s">
        <v>39</v>
      </c>
      <c r="N2721" s="1"/>
      <c r="O2721" s="1">
        <v>54.9</v>
      </c>
      <c r="P2721" s="35">
        <f t="shared" si="127"/>
        <v>0.54899999999999993</v>
      </c>
      <c r="Q2721" s="1">
        <f t="shared" si="126"/>
        <v>0.17475212751490107</v>
      </c>
      <c r="R2721" s="1">
        <v>8.5</v>
      </c>
      <c r="S2721" s="1">
        <v>6.2</v>
      </c>
      <c r="T2721" s="1">
        <f t="shared" si="128"/>
        <v>2.3984729501420169E-2</v>
      </c>
      <c r="U2721" s="1">
        <v>2</v>
      </c>
      <c r="V2721" s="1">
        <v>9</v>
      </c>
      <c r="W2721" s="1">
        <v>1</v>
      </c>
      <c r="X2721" s="1">
        <v>0</v>
      </c>
      <c r="Y2721" s="1">
        <v>0</v>
      </c>
      <c r="Z2721" s="1">
        <v>0</v>
      </c>
      <c r="AA2721" s="1">
        <v>0</v>
      </c>
      <c r="AB2721" s="1">
        <v>2</v>
      </c>
      <c r="AC2721" s="1" t="s">
        <v>41</v>
      </c>
      <c r="AD2721" s="1" t="s">
        <v>87</v>
      </c>
      <c r="AE2721" s="1" t="s">
        <v>40</v>
      </c>
      <c r="AF2721" s="3">
        <v>4779929.3823999995</v>
      </c>
      <c r="AG2721" s="3">
        <v>2665101.6592000001</v>
      </c>
      <c r="AH2721" s="3">
        <v>-75.008519000000007</v>
      </c>
      <c r="AI2721" s="3">
        <v>10.012767999999999</v>
      </c>
    </row>
    <row r="2722" spans="1:35" ht="15.75" hidden="1" customHeight="1" x14ac:dyDescent="0.25">
      <c r="A2722" s="1" t="s">
        <v>144</v>
      </c>
      <c r="B2722" s="1" t="s">
        <v>158</v>
      </c>
      <c r="C2722" s="1" t="s">
        <v>159</v>
      </c>
      <c r="D2722" s="1">
        <v>51</v>
      </c>
      <c r="E2722" s="1">
        <v>358</v>
      </c>
      <c r="F2722" s="1" t="s">
        <v>115</v>
      </c>
      <c r="G2722" s="2">
        <v>45817</v>
      </c>
      <c r="H2722" s="4" t="s">
        <v>83</v>
      </c>
      <c r="I2722" s="1" t="s">
        <v>37</v>
      </c>
      <c r="J2722" s="1" t="s">
        <v>148</v>
      </c>
      <c r="K2722" s="1">
        <v>10</v>
      </c>
      <c r="L2722" s="1">
        <v>37</v>
      </c>
      <c r="M2722" s="1" t="s">
        <v>39</v>
      </c>
      <c r="N2722" s="1"/>
      <c r="O2722" s="1">
        <v>56.2</v>
      </c>
      <c r="P2722" s="35">
        <f t="shared" si="127"/>
        <v>0.56200000000000006</v>
      </c>
      <c r="Q2722" s="1">
        <f t="shared" si="126"/>
        <v>0.17889015603529038</v>
      </c>
      <c r="R2722" s="1">
        <v>10.5</v>
      </c>
      <c r="S2722" s="1">
        <v>8.5</v>
      </c>
      <c r="T2722" s="1">
        <f t="shared" si="128"/>
        <v>2.51340669229583E-2</v>
      </c>
      <c r="U2722" s="1">
        <v>1</v>
      </c>
      <c r="V2722" s="1">
        <v>4</v>
      </c>
      <c r="W2722" s="1">
        <v>3</v>
      </c>
      <c r="X2722" s="1">
        <v>0</v>
      </c>
      <c r="Y2722" s="1">
        <v>0</v>
      </c>
      <c r="Z2722" s="1">
        <v>0</v>
      </c>
      <c r="AA2722" s="1">
        <v>0</v>
      </c>
      <c r="AB2722" s="1">
        <v>0</v>
      </c>
      <c r="AC2722" s="1" t="s">
        <v>41</v>
      </c>
      <c r="AD2722" s="1" t="s">
        <v>87</v>
      </c>
      <c r="AE2722" s="1" t="s">
        <v>40</v>
      </c>
      <c r="AF2722" s="3">
        <v>4779931.2430999996</v>
      </c>
      <c r="AG2722" s="3">
        <v>2665101.2055000002</v>
      </c>
      <c r="AH2722" s="3">
        <v>-75.008501999999993</v>
      </c>
      <c r="AI2722" s="3">
        <v>10.012764000000001</v>
      </c>
    </row>
    <row r="2723" spans="1:35" ht="15.75" hidden="1" customHeight="1" x14ac:dyDescent="0.25">
      <c r="A2723" s="1" t="s">
        <v>144</v>
      </c>
      <c r="B2723" s="1" t="s">
        <v>158</v>
      </c>
      <c r="C2723" s="1" t="s">
        <v>159</v>
      </c>
      <c r="D2723" s="1">
        <v>51</v>
      </c>
      <c r="E2723" s="1">
        <v>359</v>
      </c>
      <c r="F2723" s="1" t="s">
        <v>115</v>
      </c>
      <c r="G2723" s="2">
        <v>45817</v>
      </c>
      <c r="H2723" s="4" t="s">
        <v>83</v>
      </c>
      <c r="I2723" s="1" t="s">
        <v>37</v>
      </c>
      <c r="J2723" s="1" t="s">
        <v>148</v>
      </c>
      <c r="K2723" s="1">
        <v>10</v>
      </c>
      <c r="L2723" s="1">
        <v>38</v>
      </c>
      <c r="M2723" s="1" t="s">
        <v>39</v>
      </c>
      <c r="N2723" s="1"/>
      <c r="O2723" s="1">
        <v>51</v>
      </c>
      <c r="P2723" s="35">
        <f t="shared" si="127"/>
        <v>0.51</v>
      </c>
      <c r="Q2723" s="1">
        <f t="shared" si="126"/>
        <v>0.16233804195373325</v>
      </c>
      <c r="R2723" s="1">
        <v>8.5</v>
      </c>
      <c r="S2723" s="1">
        <v>6</v>
      </c>
      <c r="T2723" s="1">
        <f t="shared" si="128"/>
        <v>2.0698100349100988E-2</v>
      </c>
      <c r="U2723" s="1">
        <v>1</v>
      </c>
      <c r="V2723" s="1">
        <v>6</v>
      </c>
      <c r="W2723" s="1">
        <v>0</v>
      </c>
      <c r="X2723" s="1">
        <v>0</v>
      </c>
      <c r="Y2723" s="1">
        <v>0</v>
      </c>
      <c r="Z2723" s="1">
        <v>0</v>
      </c>
      <c r="AA2723" s="1">
        <v>0</v>
      </c>
      <c r="AB2723" s="1">
        <v>1</v>
      </c>
      <c r="AC2723" s="1" t="s">
        <v>41</v>
      </c>
      <c r="AD2723" s="1" t="s">
        <v>87</v>
      </c>
      <c r="AE2723" s="1" t="s">
        <v>40</v>
      </c>
      <c r="AF2723" s="3">
        <v>4779931.2255999995</v>
      </c>
      <c r="AG2723" s="3">
        <v>2665098.3303999999</v>
      </c>
      <c r="AH2723" s="3">
        <v>-75.008501999999993</v>
      </c>
      <c r="AI2723" s="3">
        <v>10.012738001000001</v>
      </c>
    </row>
    <row r="2724" spans="1:35" ht="15.75" hidden="1" customHeight="1" x14ac:dyDescent="0.25">
      <c r="A2724" s="1" t="s">
        <v>144</v>
      </c>
      <c r="B2724" s="1" t="s">
        <v>158</v>
      </c>
      <c r="C2724" s="1" t="s">
        <v>159</v>
      </c>
      <c r="D2724" s="1">
        <v>51</v>
      </c>
      <c r="E2724" s="1">
        <v>360</v>
      </c>
      <c r="F2724" s="1" t="s">
        <v>115</v>
      </c>
      <c r="G2724" s="2">
        <v>45817</v>
      </c>
      <c r="H2724" s="4" t="s">
        <v>83</v>
      </c>
      <c r="I2724" s="1" t="s">
        <v>37</v>
      </c>
      <c r="J2724" s="1" t="s">
        <v>148</v>
      </c>
      <c r="K2724" s="1">
        <v>10</v>
      </c>
      <c r="L2724" s="1">
        <v>39</v>
      </c>
      <c r="M2724" s="1" t="s">
        <v>39</v>
      </c>
      <c r="N2724" s="1"/>
      <c r="O2724" s="1">
        <v>59.5</v>
      </c>
      <c r="P2724" s="35">
        <f t="shared" si="127"/>
        <v>0.59499999999999997</v>
      </c>
      <c r="Q2724" s="1">
        <f t="shared" si="126"/>
        <v>0.18939438227935546</v>
      </c>
      <c r="R2724" s="1">
        <v>10.199999999999999</v>
      </c>
      <c r="S2724" s="1">
        <v>8</v>
      </c>
      <c r="T2724" s="1">
        <f t="shared" si="128"/>
        <v>2.8172414364054123E-2</v>
      </c>
      <c r="U2724" s="1">
        <v>3</v>
      </c>
      <c r="V2724" s="1">
        <v>8</v>
      </c>
      <c r="W2724" s="1">
        <v>4</v>
      </c>
      <c r="X2724" s="1">
        <v>0</v>
      </c>
      <c r="Y2724" s="1">
        <v>0</v>
      </c>
      <c r="Z2724" s="1">
        <v>0</v>
      </c>
      <c r="AA2724" s="1">
        <v>0</v>
      </c>
      <c r="AB2724" s="1">
        <v>0</v>
      </c>
      <c r="AC2724" s="1" t="s">
        <v>41</v>
      </c>
      <c r="AD2724" s="1" t="s">
        <v>87</v>
      </c>
      <c r="AE2724" s="1" t="s">
        <v>40</v>
      </c>
      <c r="AF2724" s="3">
        <v>4779934.5294000003</v>
      </c>
      <c r="AG2724" s="3">
        <v>2665100.8536999999</v>
      </c>
      <c r="AH2724" s="3">
        <v>-75.008471999999998</v>
      </c>
      <c r="AI2724" s="3">
        <v>10.012760999999999</v>
      </c>
    </row>
    <row r="2725" spans="1:35" ht="15.75" hidden="1" customHeight="1" x14ac:dyDescent="0.25">
      <c r="A2725" s="1" t="s">
        <v>144</v>
      </c>
      <c r="B2725" s="1" t="s">
        <v>158</v>
      </c>
      <c r="C2725" s="1" t="s">
        <v>159</v>
      </c>
      <c r="D2725" s="1">
        <v>51</v>
      </c>
      <c r="E2725" s="1">
        <v>361</v>
      </c>
      <c r="F2725" s="1" t="s">
        <v>115</v>
      </c>
      <c r="G2725" s="2">
        <v>45817</v>
      </c>
      <c r="H2725" s="4" t="s">
        <v>83</v>
      </c>
      <c r="I2725" s="1" t="s">
        <v>37</v>
      </c>
      <c r="J2725" s="1" t="s">
        <v>148</v>
      </c>
      <c r="K2725" s="1">
        <v>10</v>
      </c>
      <c r="L2725" s="1">
        <v>40</v>
      </c>
      <c r="M2725" s="1" t="s">
        <v>39</v>
      </c>
      <c r="N2725" s="1"/>
      <c r="O2725" s="1">
        <v>58.8</v>
      </c>
      <c r="P2725" s="35">
        <f t="shared" si="127"/>
        <v>0.58799999999999997</v>
      </c>
      <c r="Q2725" s="1">
        <f t="shared" si="126"/>
        <v>0.1871662130760689</v>
      </c>
      <c r="R2725" s="1">
        <v>8.5</v>
      </c>
      <c r="S2725" s="1">
        <v>6</v>
      </c>
      <c r="T2725" s="1">
        <f t="shared" si="128"/>
        <v>2.7513433322182125E-2</v>
      </c>
      <c r="U2725" s="1">
        <v>3</v>
      </c>
      <c r="V2725" s="1">
        <v>6</v>
      </c>
      <c r="W2725" s="1">
        <v>3</v>
      </c>
      <c r="X2725" s="1">
        <v>0</v>
      </c>
      <c r="Y2725" s="1">
        <v>0</v>
      </c>
      <c r="Z2725" s="1">
        <v>0</v>
      </c>
      <c r="AA2725" s="1">
        <v>0</v>
      </c>
      <c r="AB2725" s="1">
        <v>1</v>
      </c>
      <c r="AC2725" s="1" t="s">
        <v>41</v>
      </c>
      <c r="AD2725" s="1" t="s">
        <v>87</v>
      </c>
      <c r="AE2725" s="1" t="s">
        <v>40</v>
      </c>
      <c r="AF2725" s="3">
        <v>4779931.5040999996</v>
      </c>
      <c r="AG2725" s="3">
        <v>2665108.0603999998</v>
      </c>
      <c r="AH2725" s="3">
        <v>-75.008499999999998</v>
      </c>
      <c r="AI2725" s="3">
        <v>10.012826001000001</v>
      </c>
    </row>
    <row r="2726" spans="1:35" ht="15.75" hidden="1" customHeight="1" x14ac:dyDescent="0.25">
      <c r="A2726" s="1" t="s">
        <v>144</v>
      </c>
      <c r="B2726" s="1" t="s">
        <v>158</v>
      </c>
      <c r="C2726" s="1" t="s">
        <v>159</v>
      </c>
      <c r="D2726" s="1">
        <v>51</v>
      </c>
      <c r="E2726" s="1" t="s">
        <v>40</v>
      </c>
      <c r="F2726" s="1" t="s">
        <v>115</v>
      </c>
      <c r="G2726" s="2">
        <v>45817</v>
      </c>
      <c r="H2726" s="4" t="s">
        <v>83</v>
      </c>
      <c r="I2726" s="1" t="s">
        <v>37</v>
      </c>
      <c r="J2726" s="1" t="s">
        <v>148</v>
      </c>
      <c r="K2726" s="1">
        <v>10</v>
      </c>
      <c r="L2726" s="1">
        <v>41</v>
      </c>
      <c r="M2726" s="1" t="s">
        <v>44</v>
      </c>
      <c r="N2726" s="1">
        <v>1</v>
      </c>
      <c r="O2726" s="1"/>
      <c r="P2726" s="35">
        <f t="shared" si="127"/>
        <v>0</v>
      </c>
      <c r="Q2726" s="1">
        <f t="shared" si="126"/>
        <v>0</v>
      </c>
      <c r="R2726" s="1"/>
      <c r="S2726" s="1"/>
      <c r="T2726" s="1">
        <f t="shared" si="128"/>
        <v>0</v>
      </c>
      <c r="U2726" s="1"/>
      <c r="V2726" s="1"/>
      <c r="W2726" s="1"/>
      <c r="X2726" s="1"/>
      <c r="Y2726" s="1"/>
      <c r="Z2726" s="1"/>
      <c r="AA2726" s="1"/>
      <c r="AB2726" s="1"/>
      <c r="AC2726" s="1" t="s">
        <v>41</v>
      </c>
      <c r="AD2726" s="1" t="s">
        <v>87</v>
      </c>
      <c r="AE2726" s="1" t="s">
        <v>40</v>
      </c>
    </row>
    <row r="2727" spans="1:35" ht="15.75" hidden="1" customHeight="1" x14ac:dyDescent="0.25">
      <c r="A2727" s="1" t="s">
        <v>144</v>
      </c>
      <c r="B2727" s="1" t="s">
        <v>158</v>
      </c>
      <c r="C2727" s="1" t="s">
        <v>159</v>
      </c>
      <c r="D2727" s="1">
        <v>51</v>
      </c>
      <c r="E2727" s="1" t="s">
        <v>40</v>
      </c>
      <c r="F2727" s="1" t="s">
        <v>115</v>
      </c>
      <c r="G2727" s="2">
        <v>45817</v>
      </c>
      <c r="H2727" s="4" t="s">
        <v>83</v>
      </c>
      <c r="I2727" s="1" t="s">
        <v>37</v>
      </c>
      <c r="J2727" s="1" t="s">
        <v>148</v>
      </c>
      <c r="K2727" s="1">
        <v>10</v>
      </c>
      <c r="L2727" s="1">
        <v>42</v>
      </c>
      <c r="M2727" s="1" t="s">
        <v>47</v>
      </c>
      <c r="N2727" s="1">
        <v>3</v>
      </c>
      <c r="O2727" s="1"/>
      <c r="P2727" s="35">
        <f t="shared" si="127"/>
        <v>0</v>
      </c>
      <c r="Q2727" s="1">
        <f t="shared" ref="Q2727:Q2790" si="129">(P2727/PI())</f>
        <v>0</v>
      </c>
      <c r="R2727" s="1"/>
      <c r="S2727" s="1"/>
      <c r="T2727" s="1">
        <f t="shared" si="128"/>
        <v>0</v>
      </c>
      <c r="U2727" s="1"/>
      <c r="V2727" s="1"/>
      <c r="W2727" s="1"/>
      <c r="X2727" s="1"/>
      <c r="Y2727" s="1"/>
      <c r="Z2727" s="1"/>
      <c r="AA2727" s="1"/>
      <c r="AB2727" s="1"/>
      <c r="AC2727" s="1" t="s">
        <v>41</v>
      </c>
      <c r="AD2727" s="1" t="s">
        <v>87</v>
      </c>
      <c r="AE2727" s="1" t="s">
        <v>40</v>
      </c>
    </row>
    <row r="2728" spans="1:35" ht="15.75" hidden="1" customHeight="1" x14ac:dyDescent="0.25">
      <c r="A2728" s="1" t="s">
        <v>144</v>
      </c>
      <c r="B2728" s="1" t="s">
        <v>154</v>
      </c>
      <c r="C2728" s="1" t="s">
        <v>153</v>
      </c>
      <c r="D2728" s="1">
        <v>52</v>
      </c>
      <c r="E2728" s="1" t="s">
        <v>40</v>
      </c>
      <c r="F2728" s="1" t="s">
        <v>72</v>
      </c>
      <c r="G2728" s="2">
        <v>45818</v>
      </c>
      <c r="H2728" s="1" t="s">
        <v>36</v>
      </c>
      <c r="I2728" s="1" t="s">
        <v>50</v>
      </c>
      <c r="J2728" s="1" t="s">
        <v>148</v>
      </c>
      <c r="K2728" s="1">
        <v>1</v>
      </c>
      <c r="L2728" s="1">
        <v>1</v>
      </c>
      <c r="M2728" s="1" t="s">
        <v>44</v>
      </c>
      <c r="N2728" s="1">
        <v>2</v>
      </c>
      <c r="O2728" s="1"/>
      <c r="P2728" s="35">
        <f t="shared" si="127"/>
        <v>0</v>
      </c>
      <c r="Q2728" s="1">
        <f t="shared" si="129"/>
        <v>0</v>
      </c>
      <c r="R2728" s="1">
        <v>0.5</v>
      </c>
      <c r="S2728" s="1"/>
      <c r="T2728" s="1">
        <f t="shared" si="128"/>
        <v>0</v>
      </c>
      <c r="U2728" s="1"/>
      <c r="V2728" s="1"/>
      <c r="W2728" s="1"/>
      <c r="X2728" s="1"/>
      <c r="Y2728" s="1"/>
      <c r="Z2728" s="1"/>
      <c r="AA2728" s="1"/>
      <c r="AB2728" s="1"/>
      <c r="AC2728" s="1" t="s">
        <v>41</v>
      </c>
      <c r="AD2728" s="1" t="s">
        <v>51</v>
      </c>
      <c r="AE2728" s="1" t="s">
        <v>160</v>
      </c>
    </row>
    <row r="2729" spans="1:35" ht="15.75" hidden="1" customHeight="1" x14ac:dyDescent="0.25">
      <c r="A2729" s="1" t="s">
        <v>144</v>
      </c>
      <c r="B2729" s="1" t="s">
        <v>154</v>
      </c>
      <c r="C2729" s="1" t="s">
        <v>153</v>
      </c>
      <c r="D2729" s="1">
        <v>52</v>
      </c>
      <c r="E2729" s="1" t="s">
        <v>40</v>
      </c>
      <c r="F2729" s="1" t="s">
        <v>72</v>
      </c>
      <c r="G2729" s="2">
        <v>45818</v>
      </c>
      <c r="H2729" s="1" t="s">
        <v>36</v>
      </c>
      <c r="I2729" s="1" t="s">
        <v>50</v>
      </c>
      <c r="J2729" s="1" t="s">
        <v>148</v>
      </c>
      <c r="K2729" s="1">
        <v>2</v>
      </c>
      <c r="L2729" s="1">
        <v>2</v>
      </c>
      <c r="M2729" s="1" t="s">
        <v>44</v>
      </c>
      <c r="N2729" s="1">
        <v>3</v>
      </c>
      <c r="O2729" s="1"/>
      <c r="P2729" s="35">
        <f t="shared" si="127"/>
        <v>0</v>
      </c>
      <c r="Q2729" s="1">
        <f t="shared" si="129"/>
        <v>0</v>
      </c>
      <c r="R2729" s="1">
        <v>1</v>
      </c>
      <c r="S2729" s="1"/>
      <c r="T2729" s="1">
        <f t="shared" si="128"/>
        <v>0</v>
      </c>
      <c r="U2729" s="1"/>
      <c r="V2729" s="1"/>
      <c r="W2729" s="1"/>
      <c r="X2729" s="1"/>
      <c r="Y2729" s="1"/>
      <c r="Z2729" s="1"/>
      <c r="AA2729" s="1"/>
      <c r="AB2729" s="1"/>
      <c r="AC2729" s="1" t="s">
        <v>41</v>
      </c>
      <c r="AD2729" s="1" t="s">
        <v>51</v>
      </c>
      <c r="AE2729" s="1" t="s">
        <v>40</v>
      </c>
    </row>
    <row r="2730" spans="1:35" ht="15.75" hidden="1" customHeight="1" x14ac:dyDescent="0.25">
      <c r="A2730" s="1" t="s">
        <v>144</v>
      </c>
      <c r="B2730" s="1" t="s">
        <v>154</v>
      </c>
      <c r="C2730" s="1" t="s">
        <v>153</v>
      </c>
      <c r="D2730" s="1">
        <v>52</v>
      </c>
      <c r="E2730" s="1" t="s">
        <v>40</v>
      </c>
      <c r="F2730" s="1" t="s">
        <v>72</v>
      </c>
      <c r="G2730" s="2">
        <v>45818</v>
      </c>
      <c r="H2730" s="1" t="s">
        <v>36</v>
      </c>
      <c r="I2730" s="1" t="s">
        <v>50</v>
      </c>
      <c r="J2730" s="1" t="s">
        <v>148</v>
      </c>
      <c r="K2730" s="1">
        <v>2</v>
      </c>
      <c r="L2730" s="1">
        <v>3</v>
      </c>
      <c r="M2730" s="1" t="s">
        <v>47</v>
      </c>
      <c r="N2730" s="1">
        <v>3</v>
      </c>
      <c r="O2730" s="1"/>
      <c r="P2730" s="35">
        <f t="shared" ref="P2730:P2793" si="130">(O2730/100)</f>
        <v>0</v>
      </c>
      <c r="Q2730" s="1">
        <f t="shared" si="129"/>
        <v>0</v>
      </c>
      <c r="R2730" s="1">
        <v>0.15</v>
      </c>
      <c r="S2730" s="1"/>
      <c r="T2730" s="1">
        <f t="shared" si="128"/>
        <v>0</v>
      </c>
      <c r="U2730" s="1"/>
      <c r="V2730" s="1"/>
      <c r="W2730" s="1"/>
      <c r="X2730" s="1"/>
      <c r="Y2730" s="1"/>
      <c r="Z2730" s="1"/>
      <c r="AA2730" s="1"/>
      <c r="AB2730" s="1"/>
      <c r="AC2730" s="1" t="s">
        <v>41</v>
      </c>
      <c r="AD2730" s="1" t="s">
        <v>51</v>
      </c>
      <c r="AE2730" s="1" t="s">
        <v>40</v>
      </c>
    </row>
    <row r="2731" spans="1:35" ht="15.75" hidden="1" customHeight="1" x14ac:dyDescent="0.25">
      <c r="A2731" s="1" t="s">
        <v>144</v>
      </c>
      <c r="B2731" s="1" t="s">
        <v>154</v>
      </c>
      <c r="C2731" s="1" t="s">
        <v>153</v>
      </c>
      <c r="D2731" s="1">
        <v>52</v>
      </c>
      <c r="E2731" s="1">
        <v>362</v>
      </c>
      <c r="F2731" s="1" t="s">
        <v>72</v>
      </c>
      <c r="G2731" s="2">
        <v>45818</v>
      </c>
      <c r="H2731" s="1" t="s">
        <v>36</v>
      </c>
      <c r="I2731" s="1" t="s">
        <v>50</v>
      </c>
      <c r="J2731" s="1" t="s">
        <v>148</v>
      </c>
      <c r="K2731" s="1">
        <v>3</v>
      </c>
      <c r="L2731" s="1">
        <v>4</v>
      </c>
      <c r="M2731" s="1" t="s">
        <v>39</v>
      </c>
      <c r="N2731" s="1"/>
      <c r="O2731" s="1">
        <v>64</v>
      </c>
      <c r="P2731" s="35">
        <f t="shared" si="130"/>
        <v>0.64</v>
      </c>
      <c r="Q2731" s="1">
        <f t="shared" si="129"/>
        <v>0.20371832715762606</v>
      </c>
      <c r="R2731" s="1">
        <v>12</v>
      </c>
      <c r="S2731" s="1">
        <v>9.8000000000000007</v>
      </c>
      <c r="T2731" s="1">
        <f t="shared" si="128"/>
        <v>3.2594932345220172E-2</v>
      </c>
      <c r="U2731" s="1">
        <v>9</v>
      </c>
      <c r="V2731" s="1">
        <v>14</v>
      </c>
      <c r="W2731" s="1">
        <v>4</v>
      </c>
      <c r="X2731" s="1">
        <v>0</v>
      </c>
      <c r="Y2731" s="1">
        <v>0</v>
      </c>
      <c r="Z2731" s="1">
        <v>0</v>
      </c>
      <c r="AA2731" s="1">
        <v>0</v>
      </c>
      <c r="AB2731" s="1">
        <v>1</v>
      </c>
      <c r="AC2731" s="1" t="s">
        <v>41</v>
      </c>
      <c r="AD2731" s="1" t="s">
        <v>51</v>
      </c>
      <c r="AE2731" s="1" t="s">
        <v>40</v>
      </c>
      <c r="AF2731" s="3">
        <v>4761961.0033</v>
      </c>
      <c r="AG2731" s="3">
        <v>2650072.8308000001</v>
      </c>
      <c r="AH2731" s="3">
        <v>-75.171535000000006</v>
      </c>
      <c r="AI2731" s="3">
        <v>9.8758510000000008</v>
      </c>
    </row>
    <row r="2732" spans="1:35" ht="15.75" hidden="1" customHeight="1" x14ac:dyDescent="0.25">
      <c r="A2732" s="1" t="s">
        <v>144</v>
      </c>
      <c r="B2732" s="1" t="s">
        <v>154</v>
      </c>
      <c r="C2732" s="1" t="s">
        <v>153</v>
      </c>
      <c r="D2732" s="1">
        <v>52</v>
      </c>
      <c r="E2732" s="1">
        <v>363</v>
      </c>
      <c r="F2732" s="1" t="s">
        <v>72</v>
      </c>
      <c r="G2732" s="2">
        <v>45818</v>
      </c>
      <c r="H2732" s="1" t="s">
        <v>36</v>
      </c>
      <c r="I2732" s="1" t="s">
        <v>50</v>
      </c>
      <c r="J2732" s="1" t="s">
        <v>148</v>
      </c>
      <c r="K2732" s="1">
        <v>3</v>
      </c>
      <c r="L2732" s="1">
        <v>5</v>
      </c>
      <c r="M2732" s="1" t="s">
        <v>39</v>
      </c>
      <c r="N2732" s="1"/>
      <c r="O2732" s="1">
        <v>48.9</v>
      </c>
      <c r="P2732" s="35">
        <f t="shared" si="130"/>
        <v>0.48899999999999999</v>
      </c>
      <c r="Q2732" s="1">
        <f t="shared" si="129"/>
        <v>0.15565353434387363</v>
      </c>
      <c r="R2732" s="1">
        <v>11</v>
      </c>
      <c r="S2732" s="1">
        <v>8.5</v>
      </c>
      <c r="T2732" s="1">
        <f t="shared" si="128"/>
        <v>1.9028644573538551E-2</v>
      </c>
      <c r="U2732" s="1">
        <v>11</v>
      </c>
      <c r="V2732" s="1">
        <v>17</v>
      </c>
      <c r="W2732" s="1">
        <v>2</v>
      </c>
      <c r="X2732" s="1">
        <v>0</v>
      </c>
      <c r="Y2732" s="1">
        <v>0</v>
      </c>
      <c r="Z2732" s="1">
        <v>0</v>
      </c>
      <c r="AA2732" s="1">
        <v>0</v>
      </c>
      <c r="AB2732" s="1">
        <v>1</v>
      </c>
      <c r="AC2732" s="1" t="s">
        <v>41</v>
      </c>
      <c r="AD2732" s="1" t="s">
        <v>51</v>
      </c>
      <c r="AE2732" s="1" t="s">
        <v>40</v>
      </c>
      <c r="AF2732" s="3">
        <v>4761956.4468999999</v>
      </c>
      <c r="AG2732" s="3">
        <v>2650080.4917000001</v>
      </c>
      <c r="AH2732" s="3">
        <v>-75.171576999999999</v>
      </c>
      <c r="AI2732" s="3">
        <v>9.8759200000000007</v>
      </c>
    </row>
    <row r="2733" spans="1:35" ht="15.75" hidden="1" customHeight="1" x14ac:dyDescent="0.25">
      <c r="A2733" s="1" t="s">
        <v>144</v>
      </c>
      <c r="B2733" s="1" t="s">
        <v>154</v>
      </c>
      <c r="C2733" s="1" t="s">
        <v>153</v>
      </c>
      <c r="D2733" s="1">
        <v>52</v>
      </c>
      <c r="E2733" s="1">
        <v>364</v>
      </c>
      <c r="F2733" s="1" t="s">
        <v>72</v>
      </c>
      <c r="G2733" s="2">
        <v>45818</v>
      </c>
      <c r="H2733" s="1" t="s">
        <v>36</v>
      </c>
      <c r="I2733" s="1" t="s">
        <v>50</v>
      </c>
      <c r="J2733" s="1" t="s">
        <v>148</v>
      </c>
      <c r="K2733" s="1">
        <v>3</v>
      </c>
      <c r="L2733" s="1">
        <v>6</v>
      </c>
      <c r="M2733" s="1" t="s">
        <v>39</v>
      </c>
      <c r="N2733" s="1"/>
      <c r="O2733" s="1">
        <v>46.6</v>
      </c>
      <c r="P2733" s="35">
        <f t="shared" si="130"/>
        <v>0.46600000000000003</v>
      </c>
      <c r="Q2733" s="1">
        <f t="shared" si="129"/>
        <v>0.14833240696164646</v>
      </c>
      <c r="R2733" s="1">
        <v>11.5</v>
      </c>
      <c r="S2733" s="1">
        <v>9.5</v>
      </c>
      <c r="T2733" s="1">
        <f t="shared" si="128"/>
        <v>1.728072541103181E-2</v>
      </c>
      <c r="U2733" s="1">
        <v>11</v>
      </c>
      <c r="V2733" s="1">
        <v>17</v>
      </c>
      <c r="W2733" s="1">
        <v>4</v>
      </c>
      <c r="X2733" s="1">
        <v>1</v>
      </c>
      <c r="Y2733" s="1">
        <v>0</v>
      </c>
      <c r="Z2733" s="1">
        <v>0</v>
      </c>
      <c r="AA2733" s="1">
        <v>0</v>
      </c>
      <c r="AB2733" s="1">
        <v>1</v>
      </c>
      <c r="AC2733" s="1" t="s">
        <v>41</v>
      </c>
      <c r="AD2733" s="1" t="s">
        <v>51</v>
      </c>
      <c r="AE2733" s="1" t="s">
        <v>40</v>
      </c>
      <c r="AF2733" s="3">
        <v>4761957.2123999996</v>
      </c>
      <c r="AG2733" s="3">
        <v>2650080.1549999998</v>
      </c>
      <c r="AH2733" s="3">
        <v>-75.171570000000003</v>
      </c>
      <c r="AI2733" s="3">
        <v>9.8759170009999995</v>
      </c>
    </row>
    <row r="2734" spans="1:35" ht="15.75" hidden="1" customHeight="1" x14ac:dyDescent="0.25">
      <c r="A2734" s="1" t="s">
        <v>144</v>
      </c>
      <c r="B2734" s="1" t="s">
        <v>154</v>
      </c>
      <c r="C2734" s="1" t="s">
        <v>153</v>
      </c>
      <c r="D2734" s="1">
        <v>52</v>
      </c>
      <c r="E2734" s="1" t="s">
        <v>40</v>
      </c>
      <c r="F2734" s="1" t="s">
        <v>72</v>
      </c>
      <c r="G2734" s="2">
        <v>45818</v>
      </c>
      <c r="H2734" s="1" t="s">
        <v>36</v>
      </c>
      <c r="I2734" s="1" t="s">
        <v>50</v>
      </c>
      <c r="J2734" s="1" t="s">
        <v>148</v>
      </c>
      <c r="K2734" s="1">
        <v>3</v>
      </c>
      <c r="L2734" s="1">
        <v>7</v>
      </c>
      <c r="M2734" s="1" t="s">
        <v>47</v>
      </c>
      <c r="N2734" s="1">
        <v>8</v>
      </c>
      <c r="O2734" s="1"/>
      <c r="P2734" s="35">
        <f t="shared" si="130"/>
        <v>0</v>
      </c>
      <c r="Q2734" s="1">
        <f t="shared" si="129"/>
        <v>0</v>
      </c>
      <c r="R2734" s="1">
        <v>0.15</v>
      </c>
      <c r="S2734" s="1"/>
      <c r="T2734" s="1">
        <f t="shared" si="128"/>
        <v>0</v>
      </c>
      <c r="U2734" s="1"/>
      <c r="V2734" s="1"/>
      <c r="W2734" s="1"/>
      <c r="X2734" s="1"/>
      <c r="Y2734" s="1"/>
      <c r="Z2734" s="1"/>
      <c r="AA2734" s="1"/>
      <c r="AB2734" s="1"/>
      <c r="AC2734" s="1" t="s">
        <v>41</v>
      </c>
      <c r="AD2734" s="1" t="s">
        <v>51</v>
      </c>
      <c r="AE2734" s="1" t="s">
        <v>40</v>
      </c>
    </row>
    <row r="2735" spans="1:35" ht="15.75" hidden="1" customHeight="1" x14ac:dyDescent="0.25">
      <c r="A2735" s="1" t="s">
        <v>144</v>
      </c>
      <c r="B2735" s="1" t="s">
        <v>154</v>
      </c>
      <c r="C2735" s="1" t="s">
        <v>153</v>
      </c>
      <c r="D2735" s="1">
        <v>52</v>
      </c>
      <c r="E2735" s="1" t="s">
        <v>40</v>
      </c>
      <c r="F2735" s="1" t="s">
        <v>72</v>
      </c>
      <c r="G2735" s="2">
        <v>45818</v>
      </c>
      <c r="H2735" s="1" t="s">
        <v>36</v>
      </c>
      <c r="I2735" s="1" t="s">
        <v>50</v>
      </c>
      <c r="J2735" s="1" t="s">
        <v>148</v>
      </c>
      <c r="K2735" s="1">
        <v>3</v>
      </c>
      <c r="L2735" s="1">
        <v>8</v>
      </c>
      <c r="M2735" s="1" t="s">
        <v>44</v>
      </c>
      <c r="N2735" s="1">
        <v>1</v>
      </c>
      <c r="O2735" s="1"/>
      <c r="P2735" s="35">
        <f t="shared" si="130"/>
        <v>0</v>
      </c>
      <c r="Q2735" s="1">
        <f t="shared" si="129"/>
        <v>0</v>
      </c>
      <c r="R2735" s="1">
        <v>0.4</v>
      </c>
      <c r="S2735" s="1"/>
      <c r="T2735" s="1">
        <f t="shared" si="128"/>
        <v>0</v>
      </c>
      <c r="U2735" s="1"/>
      <c r="V2735" s="1"/>
      <c r="W2735" s="1"/>
      <c r="X2735" s="1"/>
      <c r="Y2735" s="1"/>
      <c r="Z2735" s="1"/>
      <c r="AA2735" s="1"/>
      <c r="AB2735" s="1"/>
      <c r="AC2735" s="1" t="s">
        <v>41</v>
      </c>
      <c r="AD2735" s="1" t="s">
        <v>51</v>
      </c>
      <c r="AE2735" s="1" t="s">
        <v>40</v>
      </c>
    </row>
    <row r="2736" spans="1:35" ht="15.75" hidden="1" customHeight="1" x14ac:dyDescent="0.25">
      <c r="A2736" s="1" t="s">
        <v>144</v>
      </c>
      <c r="B2736" s="1" t="s">
        <v>154</v>
      </c>
      <c r="C2736" s="1" t="s">
        <v>153</v>
      </c>
      <c r="D2736" s="1">
        <v>52</v>
      </c>
      <c r="E2736" s="1">
        <v>365</v>
      </c>
      <c r="F2736" s="1" t="s">
        <v>72</v>
      </c>
      <c r="G2736" s="2">
        <v>45818</v>
      </c>
      <c r="H2736" s="1" t="s">
        <v>36</v>
      </c>
      <c r="I2736" s="1" t="s">
        <v>50</v>
      </c>
      <c r="J2736" s="1" t="s">
        <v>148</v>
      </c>
      <c r="K2736" s="1">
        <v>4</v>
      </c>
      <c r="L2736" s="1">
        <v>9</v>
      </c>
      <c r="M2736" s="1" t="s">
        <v>39</v>
      </c>
      <c r="N2736" s="1"/>
      <c r="O2736" s="1">
        <v>47.7</v>
      </c>
      <c r="P2736" s="35">
        <f t="shared" si="130"/>
        <v>0.47700000000000004</v>
      </c>
      <c r="Q2736" s="1">
        <f t="shared" si="129"/>
        <v>0.15183381570966817</v>
      </c>
      <c r="R2736" s="1">
        <v>11</v>
      </c>
      <c r="S2736" s="1">
        <v>8.5</v>
      </c>
      <c r="T2736" s="1">
        <f t="shared" si="128"/>
        <v>1.810618252337793E-2</v>
      </c>
      <c r="U2736" s="1">
        <v>8</v>
      </c>
      <c r="V2736" s="1">
        <v>14</v>
      </c>
      <c r="W2736" s="1">
        <v>2</v>
      </c>
      <c r="X2736" s="1">
        <v>0</v>
      </c>
      <c r="Y2736" s="1">
        <v>0</v>
      </c>
      <c r="Z2736" s="1">
        <v>0</v>
      </c>
      <c r="AA2736" s="1">
        <v>0</v>
      </c>
      <c r="AB2736" s="1">
        <v>1</v>
      </c>
      <c r="AC2736" s="1" t="s">
        <v>41</v>
      </c>
      <c r="AD2736" s="1" t="s">
        <v>51</v>
      </c>
      <c r="AE2736" s="1" t="s">
        <v>40</v>
      </c>
      <c r="AF2736" s="3">
        <v>4761949.7412999999</v>
      </c>
      <c r="AG2736" s="3">
        <v>2650078.1022000001</v>
      </c>
      <c r="AH2736" s="3">
        <v>-75.171638000000002</v>
      </c>
      <c r="AI2736" s="3">
        <v>9.8758979999999994</v>
      </c>
    </row>
    <row r="2737" spans="1:35" ht="15.75" hidden="1" customHeight="1" x14ac:dyDescent="0.25">
      <c r="A2737" s="1" t="s">
        <v>144</v>
      </c>
      <c r="B2737" s="1" t="s">
        <v>154</v>
      </c>
      <c r="C2737" s="1" t="s">
        <v>153</v>
      </c>
      <c r="D2737" s="1">
        <v>52</v>
      </c>
      <c r="E2737" s="1">
        <v>366</v>
      </c>
      <c r="F2737" s="1" t="s">
        <v>72</v>
      </c>
      <c r="G2737" s="2">
        <v>45818</v>
      </c>
      <c r="H2737" s="1" t="s">
        <v>36</v>
      </c>
      <c r="I2737" s="1" t="s">
        <v>50</v>
      </c>
      <c r="J2737" s="1" t="s">
        <v>148</v>
      </c>
      <c r="K2737" s="1">
        <v>4</v>
      </c>
      <c r="L2737" s="1">
        <v>10</v>
      </c>
      <c r="M2737" s="1" t="s">
        <v>39</v>
      </c>
      <c r="N2737" s="1"/>
      <c r="O2737" s="1">
        <v>49</v>
      </c>
      <c r="P2737" s="35">
        <f t="shared" si="130"/>
        <v>0.49</v>
      </c>
      <c r="Q2737" s="1">
        <f t="shared" si="129"/>
        <v>0.15597184423005744</v>
      </c>
      <c r="R2737" s="1">
        <v>12</v>
      </c>
      <c r="S2737" s="1">
        <v>9.8000000000000007</v>
      </c>
      <c r="T2737" s="1">
        <f t="shared" si="128"/>
        <v>1.9106550918182037E-2</v>
      </c>
      <c r="U2737" s="1">
        <v>9</v>
      </c>
      <c r="V2737" s="1">
        <v>12</v>
      </c>
      <c r="W2737" s="1">
        <v>1</v>
      </c>
      <c r="X2737" s="1">
        <v>0</v>
      </c>
      <c r="Y2737" s="1">
        <v>0</v>
      </c>
      <c r="Z2737" s="1">
        <v>0</v>
      </c>
      <c r="AA2737" s="1">
        <v>0</v>
      </c>
      <c r="AB2737" s="1">
        <v>2</v>
      </c>
      <c r="AC2737" s="1" t="s">
        <v>41</v>
      </c>
      <c r="AD2737" s="1" t="s">
        <v>51</v>
      </c>
      <c r="AE2737" s="1" t="s">
        <v>40</v>
      </c>
      <c r="AF2737" s="3">
        <v>4761955.0190000003</v>
      </c>
      <c r="AG2737" s="3">
        <v>2650080.1691999999</v>
      </c>
      <c r="AH2737" s="3">
        <v>-75.171589999999995</v>
      </c>
      <c r="AI2737" s="3">
        <v>9.8759169999999994</v>
      </c>
    </row>
    <row r="2738" spans="1:35" ht="15.75" hidden="1" customHeight="1" x14ac:dyDescent="0.25">
      <c r="A2738" s="1" t="s">
        <v>144</v>
      </c>
      <c r="B2738" s="1" t="s">
        <v>154</v>
      </c>
      <c r="C2738" s="1" t="s">
        <v>153</v>
      </c>
      <c r="D2738" s="1">
        <v>52</v>
      </c>
      <c r="E2738" s="1">
        <v>367</v>
      </c>
      <c r="F2738" s="1" t="s">
        <v>72</v>
      </c>
      <c r="G2738" s="2">
        <v>45818</v>
      </c>
      <c r="H2738" s="1" t="s">
        <v>36</v>
      </c>
      <c r="I2738" s="1" t="s">
        <v>50</v>
      </c>
      <c r="J2738" s="1" t="s">
        <v>148</v>
      </c>
      <c r="K2738" s="1">
        <v>5</v>
      </c>
      <c r="L2738" s="1">
        <v>11</v>
      </c>
      <c r="M2738" s="1" t="s">
        <v>39</v>
      </c>
      <c r="N2738" s="1"/>
      <c r="O2738" s="1">
        <v>53</v>
      </c>
      <c r="P2738" s="35">
        <f t="shared" si="130"/>
        <v>0.53</v>
      </c>
      <c r="Q2738" s="1">
        <f t="shared" si="129"/>
        <v>0.16870423967740908</v>
      </c>
      <c r="R2738" s="1">
        <v>11.5</v>
      </c>
      <c r="S2738" s="1">
        <v>9.5</v>
      </c>
      <c r="T2738" s="1">
        <f t="shared" si="128"/>
        <v>2.2353311757256702E-2</v>
      </c>
      <c r="U2738" s="1">
        <v>10</v>
      </c>
      <c r="V2738" s="1">
        <v>15</v>
      </c>
      <c r="W2738" s="1">
        <v>4</v>
      </c>
      <c r="X2738" s="1">
        <v>0</v>
      </c>
      <c r="Y2738" s="1">
        <v>0</v>
      </c>
      <c r="Z2738" s="1">
        <v>0</v>
      </c>
      <c r="AA2738" s="1">
        <v>0</v>
      </c>
      <c r="AB2738" s="1">
        <v>0</v>
      </c>
      <c r="AC2738" s="1" t="s">
        <v>41</v>
      </c>
      <c r="AD2738" s="1" t="s">
        <v>51</v>
      </c>
      <c r="AE2738" s="1" t="s">
        <v>40</v>
      </c>
      <c r="AF2738" s="3">
        <v>4761951.3892000001</v>
      </c>
      <c r="AG2738" s="3">
        <v>2650078.5339000002</v>
      </c>
      <c r="AH2738" s="3">
        <v>-75.171622999999997</v>
      </c>
      <c r="AI2738" s="3">
        <v>9.875902001</v>
      </c>
    </row>
    <row r="2739" spans="1:35" ht="15.75" hidden="1" customHeight="1" x14ac:dyDescent="0.25">
      <c r="A2739" s="1" t="s">
        <v>144</v>
      </c>
      <c r="B2739" s="1" t="s">
        <v>154</v>
      </c>
      <c r="C2739" s="1" t="s">
        <v>153</v>
      </c>
      <c r="D2739" s="1">
        <v>52</v>
      </c>
      <c r="E2739" s="1">
        <v>368</v>
      </c>
      <c r="F2739" s="1" t="s">
        <v>72</v>
      </c>
      <c r="G2739" s="2">
        <v>45818</v>
      </c>
      <c r="H2739" s="1" t="s">
        <v>36</v>
      </c>
      <c r="I2739" s="1" t="s">
        <v>50</v>
      </c>
      <c r="J2739" s="1" t="s">
        <v>148</v>
      </c>
      <c r="K2739" s="1">
        <v>5</v>
      </c>
      <c r="L2739" s="1">
        <v>12</v>
      </c>
      <c r="M2739" s="1" t="s">
        <v>39</v>
      </c>
      <c r="N2739" s="1"/>
      <c r="O2739" s="1">
        <v>51.7</v>
      </c>
      <c r="P2739" s="35">
        <f t="shared" si="130"/>
        <v>0.51700000000000002</v>
      </c>
      <c r="Q2739" s="1">
        <f t="shared" si="129"/>
        <v>0.16456621115701978</v>
      </c>
      <c r="R2739" s="1">
        <v>12</v>
      </c>
      <c r="S2739" s="1">
        <v>10</v>
      </c>
      <c r="T2739" s="1">
        <f t="shared" ref="T2739:T2802" si="131">(PI()/4)*Q2739*Q2739</f>
        <v>2.1270182792044807E-2</v>
      </c>
      <c r="U2739" s="1">
        <v>10</v>
      </c>
      <c r="V2739" s="1">
        <v>14</v>
      </c>
      <c r="W2739" s="1">
        <v>4</v>
      </c>
      <c r="X2739" s="1">
        <v>0</v>
      </c>
      <c r="Y2739" s="1">
        <v>0</v>
      </c>
      <c r="Z2739" s="1">
        <v>0</v>
      </c>
      <c r="AA2739" s="1">
        <v>0</v>
      </c>
      <c r="AB2739" s="1">
        <v>0</v>
      </c>
      <c r="AC2739" s="1" t="s">
        <v>41</v>
      </c>
      <c r="AD2739" s="1" t="s">
        <v>51</v>
      </c>
      <c r="AE2739" s="1" t="s">
        <v>40</v>
      </c>
      <c r="AF2739" s="3">
        <v>4761951.0782000003</v>
      </c>
      <c r="AG2739" s="3">
        <v>2650081.3007999999</v>
      </c>
      <c r="AH2739" s="3">
        <v>-75.171626000000003</v>
      </c>
      <c r="AI2739" s="3">
        <v>9.8759270000000008</v>
      </c>
    </row>
    <row r="2740" spans="1:35" ht="15.75" hidden="1" customHeight="1" x14ac:dyDescent="0.25">
      <c r="A2740" s="1" t="s">
        <v>144</v>
      </c>
      <c r="B2740" s="1" t="s">
        <v>154</v>
      </c>
      <c r="C2740" s="1" t="s">
        <v>153</v>
      </c>
      <c r="D2740" s="1">
        <v>52</v>
      </c>
      <c r="E2740" s="1">
        <v>369</v>
      </c>
      <c r="F2740" s="1" t="s">
        <v>72</v>
      </c>
      <c r="G2740" s="2">
        <v>45818</v>
      </c>
      <c r="H2740" s="1" t="s">
        <v>36</v>
      </c>
      <c r="I2740" s="1" t="s">
        <v>50</v>
      </c>
      <c r="J2740" s="1" t="s">
        <v>148</v>
      </c>
      <c r="K2740" s="1">
        <v>5</v>
      </c>
      <c r="L2740" s="1">
        <v>13</v>
      </c>
      <c r="M2740" s="1" t="s">
        <v>39</v>
      </c>
      <c r="N2740" s="1"/>
      <c r="O2740" s="1">
        <v>67.8</v>
      </c>
      <c r="P2740" s="35">
        <f t="shared" si="130"/>
        <v>0.67799999999999994</v>
      </c>
      <c r="Q2740" s="1">
        <f t="shared" si="129"/>
        <v>0.21581410283261007</v>
      </c>
      <c r="R2740" s="1">
        <v>13.5</v>
      </c>
      <c r="S2740" s="1">
        <v>11.5</v>
      </c>
      <c r="T2740" s="1">
        <f t="shared" si="131"/>
        <v>3.6580490430127406E-2</v>
      </c>
      <c r="U2740" s="1">
        <v>8</v>
      </c>
      <c r="V2740" s="1">
        <v>11</v>
      </c>
      <c r="W2740" s="1">
        <v>2</v>
      </c>
      <c r="X2740" s="1">
        <v>0</v>
      </c>
      <c r="Y2740" s="1">
        <v>0</v>
      </c>
      <c r="Z2740" s="1">
        <v>0</v>
      </c>
      <c r="AA2740" s="1">
        <v>0</v>
      </c>
      <c r="AB2740" s="1">
        <v>1</v>
      </c>
      <c r="AC2740" s="1" t="s">
        <v>41</v>
      </c>
      <c r="AD2740" s="1" t="s">
        <v>51</v>
      </c>
      <c r="AE2740" s="1" t="s">
        <v>40</v>
      </c>
      <c r="AF2740" s="3">
        <v>4761957.2498000003</v>
      </c>
      <c r="AG2740" s="3">
        <v>2650085.9057999998</v>
      </c>
      <c r="AH2740" s="3">
        <v>-75.171570000000003</v>
      </c>
      <c r="AI2740" s="3">
        <v>9.8759689999999996</v>
      </c>
    </row>
    <row r="2741" spans="1:35" ht="15.75" hidden="1" customHeight="1" x14ac:dyDescent="0.25">
      <c r="A2741" s="1" t="s">
        <v>144</v>
      </c>
      <c r="B2741" s="1" t="s">
        <v>154</v>
      </c>
      <c r="C2741" s="1" t="s">
        <v>153</v>
      </c>
      <c r="D2741" s="1">
        <v>52</v>
      </c>
      <c r="E2741" s="1">
        <v>370</v>
      </c>
      <c r="F2741" s="1" t="s">
        <v>72</v>
      </c>
      <c r="G2741" s="2">
        <v>45818</v>
      </c>
      <c r="H2741" s="1" t="s">
        <v>36</v>
      </c>
      <c r="I2741" s="1" t="s">
        <v>50</v>
      </c>
      <c r="J2741" s="1" t="s">
        <v>148</v>
      </c>
      <c r="K2741" s="1">
        <v>5</v>
      </c>
      <c r="L2741" s="1">
        <v>14</v>
      </c>
      <c r="M2741" s="1" t="s">
        <v>39</v>
      </c>
      <c r="N2741" s="1"/>
      <c r="O2741" s="1">
        <v>50.3</v>
      </c>
      <c r="P2741" s="35">
        <f t="shared" si="130"/>
        <v>0.503</v>
      </c>
      <c r="Q2741" s="1">
        <f t="shared" si="129"/>
        <v>0.16010987275044672</v>
      </c>
      <c r="R2741" s="1">
        <v>10.8</v>
      </c>
      <c r="S2741" s="1">
        <v>8.5</v>
      </c>
      <c r="T2741" s="1">
        <f t="shared" si="131"/>
        <v>2.0133816498368675E-2</v>
      </c>
      <c r="U2741" s="1">
        <v>10</v>
      </c>
      <c r="V2741" s="1">
        <v>13</v>
      </c>
      <c r="W2741" s="1">
        <v>2</v>
      </c>
      <c r="X2741" s="1">
        <v>0</v>
      </c>
      <c r="Y2741" s="1">
        <v>0</v>
      </c>
      <c r="Z2741" s="1">
        <v>0</v>
      </c>
      <c r="AA2741" s="1">
        <v>0</v>
      </c>
      <c r="AB2741" s="1">
        <v>0</v>
      </c>
      <c r="AC2741" s="1" t="s">
        <v>41</v>
      </c>
      <c r="AD2741" s="1" t="s">
        <v>51</v>
      </c>
      <c r="AE2741" s="1" t="s">
        <v>40</v>
      </c>
      <c r="AF2741" s="3">
        <v>4761958.0109999999</v>
      </c>
      <c r="AG2741" s="3">
        <v>2650084.9054999999</v>
      </c>
      <c r="AH2741" s="3">
        <v>-75.171563000000006</v>
      </c>
      <c r="AI2741" s="3">
        <v>9.8759599999999992</v>
      </c>
    </row>
    <row r="2742" spans="1:35" ht="15.75" hidden="1" customHeight="1" x14ac:dyDescent="0.25">
      <c r="A2742" s="1" t="s">
        <v>144</v>
      </c>
      <c r="B2742" s="1" t="s">
        <v>154</v>
      </c>
      <c r="C2742" s="1" t="s">
        <v>153</v>
      </c>
      <c r="D2742" s="1">
        <v>52</v>
      </c>
      <c r="E2742" s="1">
        <v>371</v>
      </c>
      <c r="F2742" s="1" t="s">
        <v>72</v>
      </c>
      <c r="G2742" s="2">
        <v>45818</v>
      </c>
      <c r="H2742" s="1" t="s">
        <v>36</v>
      </c>
      <c r="I2742" s="1" t="s">
        <v>50</v>
      </c>
      <c r="J2742" s="1" t="s">
        <v>148</v>
      </c>
      <c r="K2742" s="1">
        <v>5</v>
      </c>
      <c r="L2742" s="1">
        <v>15</v>
      </c>
      <c r="M2742" s="1" t="s">
        <v>39</v>
      </c>
      <c r="N2742" s="1"/>
      <c r="O2742" s="1">
        <v>56</v>
      </c>
      <c r="P2742" s="35">
        <f t="shared" si="130"/>
        <v>0.56000000000000005</v>
      </c>
      <c r="Q2742" s="1">
        <f t="shared" si="129"/>
        <v>0.17825353626292281</v>
      </c>
      <c r="R2742" s="1">
        <v>12.5</v>
      </c>
      <c r="S2742" s="1">
        <v>10</v>
      </c>
      <c r="T2742" s="1">
        <f t="shared" si="131"/>
        <v>2.4955495076809196E-2</v>
      </c>
      <c r="U2742" s="1">
        <v>8</v>
      </c>
      <c r="V2742" s="1">
        <v>11</v>
      </c>
      <c r="W2742" s="1">
        <v>2</v>
      </c>
      <c r="X2742" s="1">
        <v>0</v>
      </c>
      <c r="Y2742" s="1">
        <v>0</v>
      </c>
      <c r="Z2742" s="1">
        <v>0</v>
      </c>
      <c r="AA2742" s="1">
        <v>0</v>
      </c>
      <c r="AB2742" s="1">
        <v>1</v>
      </c>
      <c r="AC2742" s="1" t="s">
        <v>41</v>
      </c>
      <c r="AD2742" s="1" t="s">
        <v>51</v>
      </c>
      <c r="AE2742" s="1" t="s">
        <v>40</v>
      </c>
      <c r="AF2742" s="3">
        <v>4761953.8558</v>
      </c>
      <c r="AG2742" s="3">
        <v>2650086.8127000001</v>
      </c>
      <c r="AH2742" s="3">
        <v>-75.171600999999995</v>
      </c>
      <c r="AI2742" s="3">
        <v>9.8759770000000007</v>
      </c>
    </row>
    <row r="2743" spans="1:35" ht="15.75" hidden="1" customHeight="1" x14ac:dyDescent="0.25">
      <c r="A2743" s="1" t="s">
        <v>144</v>
      </c>
      <c r="B2743" s="1" t="s">
        <v>154</v>
      </c>
      <c r="C2743" s="1" t="s">
        <v>153</v>
      </c>
      <c r="D2743" s="1">
        <v>52</v>
      </c>
      <c r="E2743" s="1">
        <v>372</v>
      </c>
      <c r="F2743" s="1" t="s">
        <v>72</v>
      </c>
      <c r="G2743" s="2">
        <v>45818</v>
      </c>
      <c r="H2743" s="1" t="s">
        <v>36</v>
      </c>
      <c r="I2743" s="1" t="s">
        <v>50</v>
      </c>
      <c r="J2743" s="1" t="s">
        <v>148</v>
      </c>
      <c r="K2743" s="1">
        <v>6</v>
      </c>
      <c r="L2743" s="1">
        <v>16</v>
      </c>
      <c r="M2743" s="1" t="s">
        <v>39</v>
      </c>
      <c r="N2743" s="1"/>
      <c r="O2743" s="1">
        <v>54</v>
      </c>
      <c r="P2743" s="35">
        <f t="shared" si="130"/>
        <v>0.54</v>
      </c>
      <c r="Q2743" s="1">
        <f t="shared" si="129"/>
        <v>0.17188733853924698</v>
      </c>
      <c r="R2743" s="1">
        <v>12</v>
      </c>
      <c r="S2743" s="1">
        <v>9.1999999999999993</v>
      </c>
      <c r="T2743" s="1">
        <f t="shared" si="131"/>
        <v>2.3204790702798343E-2</v>
      </c>
      <c r="U2743" s="1">
        <v>9</v>
      </c>
      <c r="V2743" s="1">
        <v>12</v>
      </c>
      <c r="W2743" s="1">
        <v>2</v>
      </c>
      <c r="X2743" s="1">
        <v>0</v>
      </c>
      <c r="Y2743" s="1">
        <v>0</v>
      </c>
      <c r="Z2743" s="1">
        <v>0</v>
      </c>
      <c r="AA2743" s="1">
        <v>0</v>
      </c>
      <c r="AB2743" s="1">
        <v>1</v>
      </c>
      <c r="AC2743" s="1" t="s">
        <v>41</v>
      </c>
      <c r="AD2743" s="1" t="s">
        <v>51</v>
      </c>
      <c r="AE2743" s="1" t="s">
        <v>40</v>
      </c>
      <c r="AF2743" s="3">
        <v>4761948.5080000004</v>
      </c>
      <c r="AG2743" s="3">
        <v>2650090.8289999999</v>
      </c>
      <c r="AH2743" s="3">
        <v>-75.17165</v>
      </c>
      <c r="AI2743" s="3">
        <v>9.8760130000000004</v>
      </c>
    </row>
    <row r="2744" spans="1:35" ht="15.75" hidden="1" customHeight="1" x14ac:dyDescent="0.25">
      <c r="A2744" s="1" t="s">
        <v>144</v>
      </c>
      <c r="B2744" s="1" t="s">
        <v>154</v>
      </c>
      <c r="C2744" s="1" t="s">
        <v>153</v>
      </c>
      <c r="D2744" s="1">
        <v>52</v>
      </c>
      <c r="E2744" s="1">
        <v>373</v>
      </c>
      <c r="F2744" s="1" t="s">
        <v>72</v>
      </c>
      <c r="G2744" s="2">
        <v>45818</v>
      </c>
      <c r="H2744" s="1" t="s">
        <v>36</v>
      </c>
      <c r="I2744" s="1" t="s">
        <v>50</v>
      </c>
      <c r="J2744" s="1" t="s">
        <v>148</v>
      </c>
      <c r="K2744" s="1">
        <v>6</v>
      </c>
      <c r="L2744" s="1">
        <v>17</v>
      </c>
      <c r="M2744" s="1" t="s">
        <v>39</v>
      </c>
      <c r="N2744" s="1"/>
      <c r="O2744" s="1">
        <v>60</v>
      </c>
      <c r="P2744" s="35">
        <f t="shared" si="130"/>
        <v>0.6</v>
      </c>
      <c r="Q2744" s="1">
        <f t="shared" si="129"/>
        <v>0.19098593171027439</v>
      </c>
      <c r="R2744" s="1">
        <v>12</v>
      </c>
      <c r="S2744" s="1">
        <v>9.5</v>
      </c>
      <c r="T2744" s="1">
        <f t="shared" si="131"/>
        <v>2.8647889756541159E-2</v>
      </c>
      <c r="U2744" s="1">
        <v>10</v>
      </c>
      <c r="V2744" s="1">
        <v>15</v>
      </c>
      <c r="W2744" s="1">
        <v>0</v>
      </c>
      <c r="X2744" s="1">
        <v>0</v>
      </c>
      <c r="Y2744" s="1">
        <v>0</v>
      </c>
      <c r="Z2744" s="1">
        <v>0</v>
      </c>
      <c r="AA2744" s="1">
        <v>0</v>
      </c>
      <c r="AB2744" s="1">
        <v>2</v>
      </c>
      <c r="AC2744" s="1" t="s">
        <v>41</v>
      </c>
      <c r="AD2744" s="1" t="s">
        <v>51</v>
      </c>
      <c r="AE2744" s="1" t="s">
        <v>40</v>
      </c>
      <c r="AF2744" s="3">
        <v>4761958.6539000003</v>
      </c>
      <c r="AG2744" s="3">
        <v>2650082.5787</v>
      </c>
      <c r="AH2744" s="3">
        <v>-75.171557000000007</v>
      </c>
      <c r="AI2744" s="3">
        <v>9.8759390000000007</v>
      </c>
    </row>
    <row r="2745" spans="1:35" ht="15.75" hidden="1" customHeight="1" x14ac:dyDescent="0.25">
      <c r="A2745" s="1" t="s">
        <v>144</v>
      </c>
      <c r="B2745" s="1" t="s">
        <v>154</v>
      </c>
      <c r="C2745" s="1" t="s">
        <v>153</v>
      </c>
      <c r="D2745" s="1">
        <v>52</v>
      </c>
      <c r="E2745" s="1">
        <v>374</v>
      </c>
      <c r="F2745" s="1" t="s">
        <v>72</v>
      </c>
      <c r="G2745" s="2">
        <v>45818</v>
      </c>
      <c r="H2745" s="1" t="s">
        <v>36</v>
      </c>
      <c r="I2745" s="1" t="s">
        <v>50</v>
      </c>
      <c r="J2745" s="1" t="s">
        <v>148</v>
      </c>
      <c r="K2745" s="1">
        <v>6</v>
      </c>
      <c r="L2745" s="1">
        <v>18</v>
      </c>
      <c r="M2745" s="1" t="s">
        <v>39</v>
      </c>
      <c r="N2745" s="1"/>
      <c r="O2745" s="1">
        <v>52.6</v>
      </c>
      <c r="P2745" s="35">
        <f t="shared" si="130"/>
        <v>0.52600000000000002</v>
      </c>
      <c r="Q2745" s="1">
        <f t="shared" si="129"/>
        <v>0.1674310001326739</v>
      </c>
      <c r="R2745" s="1">
        <v>11</v>
      </c>
      <c r="S2745" s="1">
        <v>9</v>
      </c>
      <c r="T2745" s="1">
        <f t="shared" si="131"/>
        <v>2.201717651744662E-2</v>
      </c>
      <c r="U2745" s="1">
        <v>9</v>
      </c>
      <c r="V2745" s="1">
        <v>15</v>
      </c>
      <c r="W2745" s="1">
        <v>0</v>
      </c>
      <c r="X2745" s="1">
        <v>0</v>
      </c>
      <c r="Y2745" s="1">
        <v>0</v>
      </c>
      <c r="Z2745" s="1">
        <v>0</v>
      </c>
      <c r="AA2745" s="1">
        <v>0</v>
      </c>
      <c r="AB2745" s="1">
        <v>0</v>
      </c>
      <c r="AC2745" s="1" t="s">
        <v>41</v>
      </c>
      <c r="AD2745" s="1" t="s">
        <v>51</v>
      </c>
      <c r="AE2745" s="1" t="s">
        <v>40</v>
      </c>
      <c r="AF2745" s="3">
        <v>4761961.8386000004</v>
      </c>
      <c r="AG2745" s="3">
        <v>2650083.2215999998</v>
      </c>
      <c r="AH2745" s="3">
        <v>-75.171527999999995</v>
      </c>
      <c r="AI2745" s="3">
        <v>9.8759449999999998</v>
      </c>
    </row>
    <row r="2746" spans="1:35" ht="15.75" hidden="1" customHeight="1" x14ac:dyDescent="0.25">
      <c r="A2746" s="1" t="s">
        <v>144</v>
      </c>
      <c r="B2746" s="1" t="s">
        <v>154</v>
      </c>
      <c r="C2746" s="1" t="s">
        <v>153</v>
      </c>
      <c r="D2746" s="1">
        <v>52</v>
      </c>
      <c r="E2746" s="1">
        <v>375</v>
      </c>
      <c r="F2746" s="1" t="s">
        <v>72</v>
      </c>
      <c r="G2746" s="2">
        <v>45818</v>
      </c>
      <c r="H2746" s="1" t="s">
        <v>36</v>
      </c>
      <c r="I2746" s="1" t="s">
        <v>50</v>
      </c>
      <c r="J2746" s="1" t="s">
        <v>148</v>
      </c>
      <c r="K2746" s="1">
        <v>6</v>
      </c>
      <c r="L2746" s="1">
        <v>19</v>
      </c>
      <c r="M2746" s="1" t="s">
        <v>39</v>
      </c>
      <c r="N2746" s="1"/>
      <c r="O2746" s="1">
        <v>80</v>
      </c>
      <c r="P2746" s="35">
        <f t="shared" si="130"/>
        <v>0.8</v>
      </c>
      <c r="Q2746" s="1">
        <f t="shared" si="129"/>
        <v>0.25464790894703254</v>
      </c>
      <c r="R2746" s="1">
        <v>14.5</v>
      </c>
      <c r="S2746" s="1">
        <v>12</v>
      </c>
      <c r="T2746" s="1">
        <f t="shared" si="131"/>
        <v>5.0929581789406507E-2</v>
      </c>
      <c r="U2746" s="1">
        <v>8</v>
      </c>
      <c r="V2746" s="1">
        <v>16</v>
      </c>
      <c r="W2746" s="1">
        <v>0</v>
      </c>
      <c r="X2746" s="1">
        <v>0</v>
      </c>
      <c r="Y2746" s="1">
        <v>0</v>
      </c>
      <c r="Z2746" s="1">
        <v>0</v>
      </c>
      <c r="AA2746" s="1">
        <v>0</v>
      </c>
      <c r="AB2746" s="1">
        <v>0</v>
      </c>
      <c r="AC2746" s="1" t="s">
        <v>41</v>
      </c>
      <c r="AD2746" s="1" t="s">
        <v>51</v>
      </c>
      <c r="AE2746" s="1" t="s">
        <v>40</v>
      </c>
      <c r="AF2746" s="3">
        <v>4761972.7708000001</v>
      </c>
      <c r="AG2746" s="3">
        <v>2650077.8418000001</v>
      </c>
      <c r="AH2746" s="3">
        <v>-75.171428000000006</v>
      </c>
      <c r="AI2746" s="3">
        <v>9.8758970000000001</v>
      </c>
    </row>
    <row r="2747" spans="1:35" ht="15.75" hidden="1" customHeight="1" x14ac:dyDescent="0.25">
      <c r="A2747" s="1" t="s">
        <v>144</v>
      </c>
      <c r="B2747" s="1" t="s">
        <v>154</v>
      </c>
      <c r="C2747" s="1" t="s">
        <v>153</v>
      </c>
      <c r="D2747" s="1">
        <v>52</v>
      </c>
      <c r="E2747" s="1">
        <v>376</v>
      </c>
      <c r="F2747" s="1" t="s">
        <v>72</v>
      </c>
      <c r="G2747" s="2">
        <v>45818</v>
      </c>
      <c r="H2747" s="1" t="s">
        <v>36</v>
      </c>
      <c r="I2747" s="1" t="s">
        <v>50</v>
      </c>
      <c r="J2747" s="1" t="s">
        <v>148</v>
      </c>
      <c r="K2747" s="1">
        <v>6</v>
      </c>
      <c r="L2747" s="1">
        <v>20</v>
      </c>
      <c r="M2747" s="1" t="s">
        <v>39</v>
      </c>
      <c r="N2747" s="1"/>
      <c r="O2747" s="1">
        <v>51.6</v>
      </c>
      <c r="P2747" s="35">
        <f t="shared" si="130"/>
        <v>0.51600000000000001</v>
      </c>
      <c r="Q2747" s="1">
        <f t="shared" si="129"/>
        <v>0.16424790127083599</v>
      </c>
      <c r="R2747" s="1">
        <v>14</v>
      </c>
      <c r="S2747" s="1">
        <v>12</v>
      </c>
      <c r="T2747" s="1">
        <f t="shared" si="131"/>
        <v>2.1187979263937843E-2</v>
      </c>
      <c r="U2747" s="1">
        <v>12</v>
      </c>
      <c r="V2747" s="1">
        <v>20</v>
      </c>
      <c r="W2747" s="1">
        <v>2</v>
      </c>
      <c r="X2747" s="1">
        <v>1</v>
      </c>
      <c r="Y2747" s="1">
        <v>0</v>
      </c>
      <c r="Z2747" s="1">
        <v>0</v>
      </c>
      <c r="AA2747" s="1">
        <v>0</v>
      </c>
      <c r="AB2747" s="1">
        <v>2</v>
      </c>
      <c r="AC2747" s="1" t="s">
        <v>41</v>
      </c>
      <c r="AD2747" s="1" t="s">
        <v>51</v>
      </c>
      <c r="AE2747" s="1" t="s">
        <v>40</v>
      </c>
      <c r="AF2747" s="3">
        <v>4761973.7772000004</v>
      </c>
      <c r="AG2747" s="3">
        <v>2650080.8213999998</v>
      </c>
      <c r="AH2747" s="3">
        <v>-75.171419</v>
      </c>
      <c r="AI2747" s="3">
        <v>9.8759239999999995</v>
      </c>
    </row>
    <row r="2748" spans="1:35" ht="15.75" hidden="1" customHeight="1" x14ac:dyDescent="0.25">
      <c r="A2748" s="1" t="s">
        <v>144</v>
      </c>
      <c r="B2748" s="1" t="s">
        <v>154</v>
      </c>
      <c r="C2748" s="1" t="s">
        <v>153</v>
      </c>
      <c r="D2748" s="1">
        <v>52</v>
      </c>
      <c r="E2748" s="1">
        <v>377</v>
      </c>
      <c r="F2748" s="1" t="s">
        <v>72</v>
      </c>
      <c r="G2748" s="2">
        <v>45818</v>
      </c>
      <c r="H2748" s="1" t="s">
        <v>36</v>
      </c>
      <c r="I2748" s="1" t="s">
        <v>50</v>
      </c>
      <c r="J2748" s="1" t="s">
        <v>148</v>
      </c>
      <c r="K2748" s="1">
        <v>6</v>
      </c>
      <c r="L2748" s="1">
        <v>21</v>
      </c>
      <c r="M2748" s="1" t="s">
        <v>39</v>
      </c>
      <c r="N2748" s="1"/>
      <c r="O2748" s="1">
        <v>49.5</v>
      </c>
      <c r="P2748" s="35">
        <f t="shared" si="130"/>
        <v>0.495</v>
      </c>
      <c r="Q2748" s="1">
        <f t="shared" si="129"/>
        <v>0.15756339366097638</v>
      </c>
      <c r="R2748" s="1">
        <v>13.5</v>
      </c>
      <c r="S2748" s="1">
        <v>11.5</v>
      </c>
      <c r="T2748" s="1">
        <f t="shared" si="131"/>
        <v>1.9498469965545828E-2</v>
      </c>
      <c r="U2748" s="1">
        <v>10</v>
      </c>
      <c r="V2748" s="1">
        <v>14</v>
      </c>
      <c r="W2748" s="1">
        <v>4</v>
      </c>
      <c r="X2748" s="1">
        <v>0</v>
      </c>
      <c r="Y2748" s="1">
        <v>0</v>
      </c>
      <c r="Z2748" s="1">
        <v>0</v>
      </c>
      <c r="AA2748" s="1">
        <v>0</v>
      </c>
      <c r="AB2748" s="1">
        <v>0</v>
      </c>
      <c r="AC2748" s="1" t="s">
        <v>41</v>
      </c>
      <c r="AD2748" s="1" t="s">
        <v>51</v>
      </c>
      <c r="AE2748" s="1" t="s">
        <v>40</v>
      </c>
      <c r="AF2748" s="3">
        <v>4761960.3125999998</v>
      </c>
      <c r="AG2748" s="3">
        <v>2650084.6693000002</v>
      </c>
      <c r="AH2748" s="3">
        <v>-75.171542000000002</v>
      </c>
      <c r="AI2748" s="3">
        <v>9.8759580000000007</v>
      </c>
    </row>
    <row r="2749" spans="1:35" ht="15.75" hidden="1" customHeight="1" x14ac:dyDescent="0.25">
      <c r="A2749" s="1" t="s">
        <v>144</v>
      </c>
      <c r="B2749" s="1" t="s">
        <v>154</v>
      </c>
      <c r="C2749" s="1" t="s">
        <v>153</v>
      </c>
      <c r="D2749" s="1">
        <v>52</v>
      </c>
      <c r="E2749" s="1">
        <v>378</v>
      </c>
      <c r="F2749" s="1" t="s">
        <v>72</v>
      </c>
      <c r="G2749" s="2">
        <v>45818</v>
      </c>
      <c r="H2749" s="1" t="s">
        <v>36</v>
      </c>
      <c r="I2749" s="1" t="s">
        <v>50</v>
      </c>
      <c r="J2749" s="1" t="s">
        <v>148</v>
      </c>
      <c r="K2749" s="1">
        <v>6</v>
      </c>
      <c r="L2749" s="1">
        <v>22</v>
      </c>
      <c r="M2749" s="1" t="s">
        <v>39</v>
      </c>
      <c r="N2749" s="1"/>
      <c r="O2749" s="1">
        <v>58.3</v>
      </c>
      <c r="P2749" s="35">
        <f t="shared" si="130"/>
        <v>0.58299999999999996</v>
      </c>
      <c r="Q2749" s="1">
        <f t="shared" si="129"/>
        <v>0.18557466364514996</v>
      </c>
      <c r="R2749" s="1">
        <v>14.5</v>
      </c>
      <c r="S2749" s="1">
        <v>12</v>
      </c>
      <c r="T2749" s="1">
        <f t="shared" si="131"/>
        <v>2.7047507226280604E-2</v>
      </c>
      <c r="U2749" s="1">
        <v>11</v>
      </c>
      <c r="V2749" s="1">
        <v>14</v>
      </c>
      <c r="W2749" s="1">
        <v>4</v>
      </c>
      <c r="X2749" s="1">
        <v>0</v>
      </c>
      <c r="Y2749" s="1">
        <v>0</v>
      </c>
      <c r="Z2749" s="1">
        <v>0</v>
      </c>
      <c r="AA2749" s="1">
        <v>0</v>
      </c>
      <c r="AB2749" s="1">
        <v>2</v>
      </c>
      <c r="AC2749" s="1" t="s">
        <v>41</v>
      </c>
      <c r="AD2749" s="1" t="s">
        <v>51</v>
      </c>
      <c r="AE2749" s="1" t="s">
        <v>40</v>
      </c>
      <c r="AF2749" s="3">
        <v>4761957.0333000002</v>
      </c>
      <c r="AG2749" s="3">
        <v>2650086.3495999998</v>
      </c>
      <c r="AH2749" s="3">
        <v>-75.171571999999998</v>
      </c>
      <c r="AI2749" s="3">
        <v>9.8759730000000001</v>
      </c>
    </row>
    <row r="2750" spans="1:35" ht="15.75" hidden="1" customHeight="1" x14ac:dyDescent="0.25">
      <c r="A2750" s="1" t="s">
        <v>144</v>
      </c>
      <c r="B2750" s="1" t="s">
        <v>154</v>
      </c>
      <c r="C2750" s="1" t="s">
        <v>153</v>
      </c>
      <c r="D2750" s="1">
        <v>52</v>
      </c>
      <c r="E2750" s="1">
        <v>379</v>
      </c>
      <c r="F2750" s="1" t="s">
        <v>72</v>
      </c>
      <c r="G2750" s="2">
        <v>45818</v>
      </c>
      <c r="H2750" s="1" t="s">
        <v>36</v>
      </c>
      <c r="I2750" s="1" t="s">
        <v>50</v>
      </c>
      <c r="J2750" s="1" t="s">
        <v>148</v>
      </c>
      <c r="K2750" s="1">
        <v>6</v>
      </c>
      <c r="L2750" s="1">
        <v>23</v>
      </c>
      <c r="M2750" s="1" t="s">
        <v>39</v>
      </c>
      <c r="N2750" s="1"/>
      <c r="O2750" s="1">
        <v>65</v>
      </c>
      <c r="P2750" s="35">
        <f t="shared" si="130"/>
        <v>0.65</v>
      </c>
      <c r="Q2750" s="1">
        <f t="shared" si="129"/>
        <v>0.20690142601946396</v>
      </c>
      <c r="R2750" s="1">
        <v>12</v>
      </c>
      <c r="S2750" s="1">
        <v>9.6999999999999993</v>
      </c>
      <c r="T2750" s="1">
        <f t="shared" si="131"/>
        <v>3.3621481728162893E-2</v>
      </c>
      <c r="U2750" s="1">
        <v>10</v>
      </c>
      <c r="V2750" s="1">
        <v>15</v>
      </c>
      <c r="W2750" s="1">
        <v>4</v>
      </c>
      <c r="X2750" s="1">
        <v>0</v>
      </c>
      <c r="Y2750" s="1">
        <v>0</v>
      </c>
      <c r="Z2750" s="1">
        <v>0</v>
      </c>
      <c r="AA2750" s="1">
        <v>0</v>
      </c>
      <c r="AB2750" s="1">
        <v>3</v>
      </c>
      <c r="AC2750" s="1" t="s">
        <v>41</v>
      </c>
      <c r="AD2750" s="1" t="s">
        <v>51</v>
      </c>
      <c r="AE2750" s="1" t="s">
        <v>40</v>
      </c>
      <c r="AF2750" s="3">
        <v>4761965.5758999996</v>
      </c>
      <c r="AG2750" s="3">
        <v>2650084.5244999998</v>
      </c>
      <c r="AH2750" s="3">
        <v>-75.171493999999996</v>
      </c>
      <c r="AI2750" s="3">
        <v>9.8759569999999997</v>
      </c>
    </row>
    <row r="2751" spans="1:35" ht="15.75" hidden="1" customHeight="1" x14ac:dyDescent="0.25">
      <c r="A2751" s="1" t="s">
        <v>144</v>
      </c>
      <c r="B2751" s="1" t="s">
        <v>154</v>
      </c>
      <c r="C2751" s="1" t="s">
        <v>153</v>
      </c>
      <c r="D2751" s="1">
        <v>52</v>
      </c>
      <c r="E2751" s="1">
        <v>380</v>
      </c>
      <c r="F2751" s="1" t="s">
        <v>72</v>
      </c>
      <c r="G2751" s="2">
        <v>45818</v>
      </c>
      <c r="H2751" s="1" t="s">
        <v>36</v>
      </c>
      <c r="I2751" s="1" t="s">
        <v>50</v>
      </c>
      <c r="J2751" s="1" t="s">
        <v>148</v>
      </c>
      <c r="K2751" s="1">
        <v>6</v>
      </c>
      <c r="L2751" s="1">
        <v>24</v>
      </c>
      <c r="M2751" s="1" t="s">
        <v>39</v>
      </c>
      <c r="N2751" s="1"/>
      <c r="O2751" s="1">
        <v>45.1</v>
      </c>
      <c r="P2751" s="35">
        <f t="shared" si="130"/>
        <v>0.45100000000000001</v>
      </c>
      <c r="Q2751" s="1">
        <f t="shared" si="129"/>
        <v>0.14355775866888959</v>
      </c>
      <c r="R2751" s="1">
        <v>12.2</v>
      </c>
      <c r="S2751" s="1">
        <v>10</v>
      </c>
      <c r="T2751" s="1">
        <f t="shared" si="131"/>
        <v>1.6186137289917298E-2</v>
      </c>
      <c r="U2751" s="1">
        <v>11</v>
      </c>
      <c r="V2751" s="1">
        <v>15</v>
      </c>
      <c r="W2751" s="1">
        <v>1</v>
      </c>
      <c r="X2751" s="1">
        <v>0</v>
      </c>
      <c r="Y2751" s="1">
        <v>0</v>
      </c>
      <c r="Z2751" s="1">
        <v>0</v>
      </c>
      <c r="AA2751" s="1">
        <v>0</v>
      </c>
      <c r="AB2751" s="1">
        <v>2</v>
      </c>
      <c r="AC2751" s="1" t="s">
        <v>41</v>
      </c>
      <c r="AD2751" s="1" t="s">
        <v>51</v>
      </c>
      <c r="AE2751" s="1" t="s">
        <v>40</v>
      </c>
      <c r="AF2751" s="3">
        <v>4761959.3184000002</v>
      </c>
      <c r="AG2751" s="3">
        <v>2650083.5698000002</v>
      </c>
      <c r="AH2751" s="3">
        <v>-75.171550999999994</v>
      </c>
      <c r="AI2751" s="3">
        <v>9.8759479999999993</v>
      </c>
    </row>
    <row r="2752" spans="1:35" ht="15.75" hidden="1" customHeight="1" x14ac:dyDescent="0.25">
      <c r="A2752" s="1" t="s">
        <v>144</v>
      </c>
      <c r="B2752" s="1" t="s">
        <v>154</v>
      </c>
      <c r="C2752" s="1" t="s">
        <v>153</v>
      </c>
      <c r="D2752" s="1">
        <v>52</v>
      </c>
      <c r="E2752" s="1">
        <v>381</v>
      </c>
      <c r="F2752" s="1" t="s">
        <v>72</v>
      </c>
      <c r="G2752" s="2">
        <v>45818</v>
      </c>
      <c r="H2752" s="1" t="s">
        <v>36</v>
      </c>
      <c r="I2752" s="1" t="s">
        <v>50</v>
      </c>
      <c r="J2752" s="1" t="s">
        <v>148</v>
      </c>
      <c r="K2752" s="1">
        <v>6</v>
      </c>
      <c r="L2752" s="1">
        <v>25</v>
      </c>
      <c r="M2752" s="1" t="s">
        <v>39</v>
      </c>
      <c r="N2752" s="1"/>
      <c r="O2752" s="1">
        <v>48.6</v>
      </c>
      <c r="P2752" s="35">
        <f t="shared" si="130"/>
        <v>0.48599999999999999</v>
      </c>
      <c r="Q2752" s="1">
        <f t="shared" si="129"/>
        <v>0.15469860468532226</v>
      </c>
      <c r="R2752" s="1">
        <v>10.5</v>
      </c>
      <c r="S2752" s="1">
        <v>8.5</v>
      </c>
      <c r="T2752" s="1">
        <f t="shared" si="131"/>
        <v>1.8795880469266654E-2</v>
      </c>
      <c r="U2752" s="1">
        <v>10</v>
      </c>
      <c r="V2752" s="1">
        <v>14</v>
      </c>
      <c r="W2752" s="1">
        <v>3</v>
      </c>
      <c r="X2752" s="1">
        <v>0</v>
      </c>
      <c r="Y2752" s="1">
        <v>0</v>
      </c>
      <c r="Z2752" s="1">
        <v>0</v>
      </c>
      <c r="AA2752" s="1">
        <v>0</v>
      </c>
      <c r="AB2752" s="1">
        <v>0</v>
      </c>
      <c r="AC2752" s="1" t="s">
        <v>41</v>
      </c>
      <c r="AD2752" s="1" t="s">
        <v>51</v>
      </c>
      <c r="AE2752" s="1" t="s">
        <v>40</v>
      </c>
      <c r="AF2752" s="3">
        <v>4761957.1272</v>
      </c>
      <c r="AG2752" s="3">
        <v>2650083.9158999999</v>
      </c>
      <c r="AH2752" s="3">
        <v>-75.171571</v>
      </c>
      <c r="AI2752" s="3">
        <v>9.8759510010000007</v>
      </c>
    </row>
    <row r="2753" spans="1:35" ht="15.75" hidden="1" customHeight="1" x14ac:dyDescent="0.25">
      <c r="A2753" s="1" t="s">
        <v>144</v>
      </c>
      <c r="B2753" s="1" t="s">
        <v>154</v>
      </c>
      <c r="C2753" s="1" t="s">
        <v>153</v>
      </c>
      <c r="D2753" s="1">
        <v>52</v>
      </c>
      <c r="E2753" s="1">
        <v>382</v>
      </c>
      <c r="F2753" s="1" t="s">
        <v>72</v>
      </c>
      <c r="G2753" s="2">
        <v>45818</v>
      </c>
      <c r="H2753" s="1" t="s">
        <v>36</v>
      </c>
      <c r="I2753" s="1" t="s">
        <v>50</v>
      </c>
      <c r="J2753" s="1" t="s">
        <v>148</v>
      </c>
      <c r="K2753" s="1">
        <v>6</v>
      </c>
      <c r="L2753" s="1">
        <v>26</v>
      </c>
      <c r="M2753" s="1" t="s">
        <v>39</v>
      </c>
      <c r="N2753" s="1"/>
      <c r="O2753" s="1">
        <v>51</v>
      </c>
      <c r="P2753" s="35">
        <f t="shared" si="130"/>
        <v>0.51</v>
      </c>
      <c r="Q2753" s="1">
        <f t="shared" si="129"/>
        <v>0.16233804195373325</v>
      </c>
      <c r="R2753" s="1">
        <v>13</v>
      </c>
      <c r="S2753" s="1">
        <v>10.5</v>
      </c>
      <c r="T2753" s="1">
        <f t="shared" si="131"/>
        <v>2.0698100349100988E-2</v>
      </c>
      <c r="U2753" s="1">
        <v>10</v>
      </c>
      <c r="V2753" s="1">
        <v>13</v>
      </c>
      <c r="W2753" s="1">
        <v>3</v>
      </c>
      <c r="X2753" s="1">
        <v>0</v>
      </c>
      <c r="Y2753" s="1">
        <v>0</v>
      </c>
      <c r="Z2753" s="1">
        <v>0</v>
      </c>
      <c r="AA2753" s="1">
        <v>0</v>
      </c>
      <c r="AB2753" s="1">
        <v>1</v>
      </c>
      <c r="AC2753" s="1" t="s">
        <v>41</v>
      </c>
      <c r="AD2753" s="1" t="s">
        <v>51</v>
      </c>
      <c r="AE2753" s="1" t="s">
        <v>40</v>
      </c>
      <c r="AF2753" s="3">
        <v>4761958.8024000004</v>
      </c>
      <c r="AG2753" s="3">
        <v>2650088.5501000001</v>
      </c>
      <c r="AH2753" s="3">
        <v>-75.171555999999995</v>
      </c>
      <c r="AI2753" s="3">
        <v>9.8759929999999994</v>
      </c>
    </row>
    <row r="2754" spans="1:35" ht="15.75" hidden="1" customHeight="1" x14ac:dyDescent="0.25">
      <c r="A2754" s="1" t="s">
        <v>144</v>
      </c>
      <c r="B2754" s="1" t="s">
        <v>154</v>
      </c>
      <c r="C2754" s="1" t="s">
        <v>153</v>
      </c>
      <c r="D2754" s="1">
        <v>52</v>
      </c>
      <c r="E2754" s="1" t="s">
        <v>40</v>
      </c>
      <c r="F2754" s="1" t="s">
        <v>72</v>
      </c>
      <c r="G2754" s="2">
        <v>45818</v>
      </c>
      <c r="H2754" s="1" t="s">
        <v>36</v>
      </c>
      <c r="I2754" s="1" t="s">
        <v>50</v>
      </c>
      <c r="J2754" s="1" t="s">
        <v>148</v>
      </c>
      <c r="K2754" s="1">
        <v>6</v>
      </c>
      <c r="L2754" s="1">
        <v>27</v>
      </c>
      <c r="M2754" s="1" t="s">
        <v>47</v>
      </c>
      <c r="N2754" s="1">
        <v>3</v>
      </c>
      <c r="O2754" s="1"/>
      <c r="P2754" s="35">
        <f t="shared" si="130"/>
        <v>0</v>
      </c>
      <c r="Q2754" s="1">
        <f t="shared" si="129"/>
        <v>0</v>
      </c>
      <c r="R2754" s="1">
        <v>0.15</v>
      </c>
      <c r="S2754" s="1"/>
      <c r="T2754" s="1">
        <f t="shared" si="131"/>
        <v>0</v>
      </c>
      <c r="U2754" s="1"/>
      <c r="V2754" s="1"/>
      <c r="W2754" s="1"/>
      <c r="X2754" s="1"/>
      <c r="Y2754" s="1"/>
      <c r="Z2754" s="1"/>
      <c r="AA2754" s="1"/>
      <c r="AB2754" s="1"/>
      <c r="AC2754" s="1" t="s">
        <v>41</v>
      </c>
      <c r="AD2754" s="1" t="s">
        <v>51</v>
      </c>
      <c r="AE2754" s="1" t="s">
        <v>40</v>
      </c>
    </row>
    <row r="2755" spans="1:35" ht="15.75" hidden="1" customHeight="1" x14ac:dyDescent="0.25">
      <c r="A2755" s="1" t="s">
        <v>144</v>
      </c>
      <c r="B2755" s="1" t="s">
        <v>154</v>
      </c>
      <c r="C2755" s="1" t="s">
        <v>153</v>
      </c>
      <c r="D2755" s="1">
        <v>52</v>
      </c>
      <c r="E2755" s="1">
        <v>383</v>
      </c>
      <c r="F2755" s="1" t="s">
        <v>72</v>
      </c>
      <c r="G2755" s="2">
        <v>45818</v>
      </c>
      <c r="H2755" s="1" t="s">
        <v>36</v>
      </c>
      <c r="I2755" s="1" t="s">
        <v>50</v>
      </c>
      <c r="J2755" s="1" t="s">
        <v>148</v>
      </c>
      <c r="K2755" s="1">
        <v>8</v>
      </c>
      <c r="L2755" s="1">
        <v>28</v>
      </c>
      <c r="M2755" s="1" t="s">
        <v>39</v>
      </c>
      <c r="N2755" s="1"/>
      <c r="O2755" s="1">
        <v>72.2</v>
      </c>
      <c r="P2755" s="35">
        <f t="shared" si="130"/>
        <v>0.72199999999999998</v>
      </c>
      <c r="Q2755" s="1">
        <f t="shared" si="129"/>
        <v>0.22981973782469686</v>
      </c>
      <c r="R2755" s="1">
        <v>13.5</v>
      </c>
      <c r="S2755" s="1">
        <v>11</v>
      </c>
      <c r="T2755" s="1">
        <f t="shared" si="131"/>
        <v>4.1482462677357786E-2</v>
      </c>
      <c r="U2755" s="1">
        <v>11</v>
      </c>
      <c r="V2755" s="1">
        <v>14</v>
      </c>
      <c r="W2755" s="1">
        <v>3</v>
      </c>
      <c r="X2755" s="1">
        <v>0</v>
      </c>
      <c r="Y2755" s="1">
        <v>0</v>
      </c>
      <c r="Z2755" s="1">
        <v>0</v>
      </c>
      <c r="AA2755" s="1">
        <v>0</v>
      </c>
      <c r="AB2755" s="1">
        <v>1</v>
      </c>
      <c r="AC2755" s="1" t="s">
        <v>41</v>
      </c>
      <c r="AD2755" s="1" t="s">
        <v>51</v>
      </c>
      <c r="AE2755" s="1" t="s">
        <v>40</v>
      </c>
      <c r="AF2755" s="3">
        <v>4761955.1017000005</v>
      </c>
      <c r="AG2755" s="3">
        <v>2650092.8875000002</v>
      </c>
      <c r="AH2755" s="3">
        <v>-75.171589999999995</v>
      </c>
      <c r="AI2755" s="3">
        <v>9.8760320000000004</v>
      </c>
    </row>
    <row r="2756" spans="1:35" ht="15.75" hidden="1" customHeight="1" x14ac:dyDescent="0.25">
      <c r="A2756" s="1" t="s">
        <v>144</v>
      </c>
      <c r="B2756" s="1" t="s">
        <v>154</v>
      </c>
      <c r="C2756" s="1" t="s">
        <v>153</v>
      </c>
      <c r="D2756" s="1">
        <v>52</v>
      </c>
      <c r="E2756" s="1">
        <v>384</v>
      </c>
      <c r="F2756" s="1" t="s">
        <v>72</v>
      </c>
      <c r="G2756" s="2">
        <v>45818</v>
      </c>
      <c r="H2756" s="1" t="s">
        <v>36</v>
      </c>
      <c r="I2756" s="1" t="s">
        <v>50</v>
      </c>
      <c r="J2756" s="1" t="s">
        <v>148</v>
      </c>
      <c r="K2756" s="1">
        <v>8</v>
      </c>
      <c r="L2756" s="1">
        <v>29</v>
      </c>
      <c r="M2756" s="1" t="s">
        <v>39</v>
      </c>
      <c r="N2756" s="1"/>
      <c r="O2756" s="1">
        <v>60.3</v>
      </c>
      <c r="P2756" s="35">
        <f t="shared" si="130"/>
        <v>0.60299999999999998</v>
      </c>
      <c r="Q2756" s="1">
        <f t="shared" si="129"/>
        <v>0.19194086136882577</v>
      </c>
      <c r="R2756" s="1">
        <v>12</v>
      </c>
      <c r="S2756" s="1">
        <v>10</v>
      </c>
      <c r="T2756" s="1">
        <f t="shared" si="131"/>
        <v>2.8935084851350483E-2</v>
      </c>
      <c r="U2756" s="1">
        <v>9</v>
      </c>
      <c r="V2756" s="1">
        <v>12</v>
      </c>
      <c r="W2756" s="1">
        <v>3</v>
      </c>
      <c r="X2756" s="1">
        <v>0</v>
      </c>
      <c r="Y2756" s="1">
        <v>0</v>
      </c>
      <c r="Z2756" s="1">
        <v>0</v>
      </c>
      <c r="AA2756" s="1">
        <v>0</v>
      </c>
      <c r="AB2756" s="1">
        <v>4</v>
      </c>
      <c r="AC2756" s="1" t="s">
        <v>41</v>
      </c>
      <c r="AD2756" s="1" t="s">
        <v>51</v>
      </c>
      <c r="AE2756" s="1" t="s">
        <v>40</v>
      </c>
      <c r="AF2756" s="3">
        <v>4761958.8598999996</v>
      </c>
      <c r="AG2756" s="3">
        <v>2650097.3975999998</v>
      </c>
      <c r="AH2756" s="3">
        <v>-75.171555999999995</v>
      </c>
      <c r="AI2756" s="3">
        <v>9.8760729999999999</v>
      </c>
    </row>
    <row r="2757" spans="1:35" ht="15.75" hidden="1" customHeight="1" x14ac:dyDescent="0.25">
      <c r="A2757" s="1" t="s">
        <v>144</v>
      </c>
      <c r="B2757" s="1" t="s">
        <v>154</v>
      </c>
      <c r="C2757" s="1" t="s">
        <v>153</v>
      </c>
      <c r="D2757" s="1">
        <v>52</v>
      </c>
      <c r="E2757" s="1">
        <v>385</v>
      </c>
      <c r="F2757" s="1" t="s">
        <v>72</v>
      </c>
      <c r="G2757" s="2">
        <v>45818</v>
      </c>
      <c r="H2757" s="1" t="s">
        <v>36</v>
      </c>
      <c r="I2757" s="1" t="s">
        <v>50</v>
      </c>
      <c r="J2757" s="1" t="s">
        <v>148</v>
      </c>
      <c r="K2757" s="1">
        <v>8</v>
      </c>
      <c r="L2757" s="1">
        <v>30</v>
      </c>
      <c r="M2757" s="1" t="s">
        <v>39</v>
      </c>
      <c r="N2757" s="1"/>
      <c r="O2757" s="1">
        <v>68.8</v>
      </c>
      <c r="P2757" s="35">
        <f t="shared" si="130"/>
        <v>0.68799999999999994</v>
      </c>
      <c r="Q2757" s="1">
        <f t="shared" si="129"/>
        <v>0.21899720169444797</v>
      </c>
      <c r="R2757" s="1">
        <v>13</v>
      </c>
      <c r="S2757" s="1">
        <v>11</v>
      </c>
      <c r="T2757" s="1">
        <f t="shared" si="131"/>
        <v>3.7667518691445051E-2</v>
      </c>
      <c r="U2757" s="1">
        <v>10</v>
      </c>
      <c r="V2757" s="1">
        <v>13</v>
      </c>
      <c r="W2757" s="1">
        <v>2</v>
      </c>
      <c r="X2757" s="1">
        <v>0</v>
      </c>
      <c r="Y2757" s="1">
        <v>0</v>
      </c>
      <c r="Z2757" s="1">
        <v>0</v>
      </c>
      <c r="AA2757" s="1">
        <v>0</v>
      </c>
      <c r="AB2757" s="1">
        <v>2</v>
      </c>
      <c r="AC2757" s="1" t="s">
        <v>41</v>
      </c>
      <c r="AD2757" s="1" t="s">
        <v>51</v>
      </c>
      <c r="AE2757" s="1" t="s">
        <v>40</v>
      </c>
      <c r="AF2757" s="3">
        <v>4761961.4884000001</v>
      </c>
      <c r="AG2757" s="3">
        <v>2650096.8275000001</v>
      </c>
      <c r="AH2757" s="3">
        <v>-75.171531999999999</v>
      </c>
      <c r="AI2757" s="3">
        <v>9.8760680000000001</v>
      </c>
    </row>
    <row r="2758" spans="1:35" ht="15.75" hidden="1" customHeight="1" x14ac:dyDescent="0.25">
      <c r="A2758" s="1" t="s">
        <v>144</v>
      </c>
      <c r="B2758" s="1" t="s">
        <v>154</v>
      </c>
      <c r="C2758" s="1" t="s">
        <v>153</v>
      </c>
      <c r="D2758" s="1">
        <v>52</v>
      </c>
      <c r="E2758" s="1">
        <v>386</v>
      </c>
      <c r="F2758" s="1" t="s">
        <v>72</v>
      </c>
      <c r="G2758" s="2">
        <v>45818</v>
      </c>
      <c r="H2758" s="1" t="s">
        <v>36</v>
      </c>
      <c r="I2758" s="1" t="s">
        <v>50</v>
      </c>
      <c r="J2758" s="1" t="s">
        <v>148</v>
      </c>
      <c r="K2758" s="1">
        <v>9</v>
      </c>
      <c r="L2758" s="1">
        <v>31</v>
      </c>
      <c r="M2758" s="1" t="s">
        <v>39</v>
      </c>
      <c r="N2758" s="1"/>
      <c r="O2758" s="1">
        <v>70</v>
      </c>
      <c r="P2758" s="35">
        <f t="shared" si="130"/>
        <v>0.7</v>
      </c>
      <c r="Q2758" s="1">
        <f t="shared" si="129"/>
        <v>0.22281692032865347</v>
      </c>
      <c r="R2758" s="1">
        <v>10.8</v>
      </c>
      <c r="S2758" s="1">
        <v>8.5</v>
      </c>
      <c r="T2758" s="1">
        <f t="shared" si="131"/>
        <v>3.8992961057514354E-2</v>
      </c>
      <c r="U2758" s="1">
        <v>10</v>
      </c>
      <c r="V2758" s="1">
        <v>14</v>
      </c>
      <c r="W2758" s="1">
        <v>2</v>
      </c>
      <c r="X2758" s="1">
        <v>1</v>
      </c>
      <c r="Y2758" s="1">
        <v>0</v>
      </c>
      <c r="Z2758" s="1">
        <v>0</v>
      </c>
      <c r="AA2758" s="1">
        <v>0</v>
      </c>
      <c r="AB2758" s="1">
        <v>4</v>
      </c>
      <c r="AC2758" s="1" t="s">
        <v>41</v>
      </c>
      <c r="AD2758" s="1" t="s">
        <v>51</v>
      </c>
      <c r="AE2758" s="1" t="s">
        <v>40</v>
      </c>
      <c r="AF2758" s="3">
        <v>4761966.3123000003</v>
      </c>
      <c r="AG2758" s="3">
        <v>2650096.5748999999</v>
      </c>
      <c r="AH2758" s="3">
        <v>-75.171487999999997</v>
      </c>
      <c r="AI2758" s="3">
        <v>9.8760659999999998</v>
      </c>
    </row>
    <row r="2759" spans="1:35" ht="15.75" hidden="1" customHeight="1" x14ac:dyDescent="0.25">
      <c r="A2759" s="1" t="s">
        <v>144</v>
      </c>
      <c r="B2759" s="1" t="s">
        <v>154</v>
      </c>
      <c r="C2759" s="1" t="s">
        <v>153</v>
      </c>
      <c r="D2759" s="1">
        <v>52</v>
      </c>
      <c r="E2759" s="1">
        <v>387</v>
      </c>
      <c r="F2759" s="1" t="s">
        <v>72</v>
      </c>
      <c r="G2759" s="2">
        <v>45818</v>
      </c>
      <c r="H2759" s="1" t="s">
        <v>36</v>
      </c>
      <c r="I2759" s="1" t="s">
        <v>50</v>
      </c>
      <c r="J2759" s="1" t="s">
        <v>148</v>
      </c>
      <c r="K2759" s="1">
        <v>9</v>
      </c>
      <c r="L2759" s="1">
        <v>32</v>
      </c>
      <c r="M2759" s="1" t="s">
        <v>39</v>
      </c>
      <c r="N2759" s="1"/>
      <c r="O2759" s="1">
        <v>68</v>
      </c>
      <c r="P2759" s="35">
        <f t="shared" si="130"/>
        <v>0.68</v>
      </c>
      <c r="Q2759" s="1">
        <f t="shared" si="129"/>
        <v>0.21645072260497769</v>
      </c>
      <c r="R2759" s="1">
        <v>11.5</v>
      </c>
      <c r="S2759" s="1">
        <v>9.5</v>
      </c>
      <c r="T2759" s="1">
        <f t="shared" si="131"/>
        <v>3.6796622842846211E-2</v>
      </c>
      <c r="U2759" s="1">
        <v>11</v>
      </c>
      <c r="V2759" s="1">
        <v>15</v>
      </c>
      <c r="W2759" s="1">
        <v>4</v>
      </c>
      <c r="X2759" s="1">
        <v>0</v>
      </c>
      <c r="Y2759" s="1">
        <v>0</v>
      </c>
      <c r="Z2759" s="1">
        <v>0</v>
      </c>
      <c r="AA2759" s="1">
        <v>0</v>
      </c>
      <c r="AB2759" s="1">
        <v>4</v>
      </c>
      <c r="AC2759" s="1" t="s">
        <v>41</v>
      </c>
      <c r="AD2759" s="1" t="s">
        <v>51</v>
      </c>
      <c r="AE2759" s="1" t="s">
        <v>40</v>
      </c>
      <c r="AF2759" s="3">
        <v>4761962.7472000001</v>
      </c>
      <c r="AG2759" s="3">
        <v>2650104.8930000002</v>
      </c>
      <c r="AH2759" s="3">
        <v>-75.171520999999998</v>
      </c>
      <c r="AI2759" s="3">
        <v>9.8761410000000005</v>
      </c>
    </row>
    <row r="2760" spans="1:35" ht="15.75" hidden="1" customHeight="1" x14ac:dyDescent="0.25">
      <c r="A2760" s="1" t="s">
        <v>144</v>
      </c>
      <c r="B2760" s="1" t="s">
        <v>154</v>
      </c>
      <c r="C2760" s="1" t="s">
        <v>153</v>
      </c>
      <c r="D2760" s="1">
        <v>52</v>
      </c>
      <c r="E2760" s="1">
        <v>388</v>
      </c>
      <c r="F2760" s="1" t="s">
        <v>72</v>
      </c>
      <c r="G2760" s="2">
        <v>45818</v>
      </c>
      <c r="H2760" s="1" t="s">
        <v>36</v>
      </c>
      <c r="I2760" s="1" t="s">
        <v>50</v>
      </c>
      <c r="J2760" s="1" t="s">
        <v>148</v>
      </c>
      <c r="K2760" s="1">
        <v>10</v>
      </c>
      <c r="L2760" s="1">
        <v>33</v>
      </c>
      <c r="M2760" s="1" t="s">
        <v>39</v>
      </c>
      <c r="N2760" s="1"/>
      <c r="O2760" s="1">
        <v>62</v>
      </c>
      <c r="P2760" s="35">
        <f t="shared" si="130"/>
        <v>0.62</v>
      </c>
      <c r="Q2760" s="1">
        <f t="shared" si="129"/>
        <v>0.19735212943395022</v>
      </c>
      <c r="R2760" s="1">
        <v>10.6</v>
      </c>
      <c r="S2760" s="1">
        <v>8.5</v>
      </c>
      <c r="T2760" s="1">
        <f t="shared" si="131"/>
        <v>3.0589580062262284E-2</v>
      </c>
      <c r="U2760" s="1">
        <v>11</v>
      </c>
      <c r="V2760" s="1">
        <v>15</v>
      </c>
      <c r="W2760" s="1">
        <v>3</v>
      </c>
      <c r="X2760" s="1">
        <v>0</v>
      </c>
      <c r="Y2760" s="1">
        <v>0</v>
      </c>
      <c r="Z2760" s="1">
        <v>0</v>
      </c>
      <c r="AA2760" s="1">
        <v>0</v>
      </c>
      <c r="AB2760" s="1">
        <v>1</v>
      </c>
      <c r="AC2760" s="1" t="s">
        <v>41</v>
      </c>
      <c r="AD2760" s="1" t="s">
        <v>51</v>
      </c>
      <c r="AE2760" s="1" t="s">
        <v>40</v>
      </c>
      <c r="AF2760" s="3">
        <v>4761969.7105</v>
      </c>
      <c r="AG2760" s="3">
        <v>2650096.3316000002</v>
      </c>
      <c r="AH2760" s="3">
        <v>-75.171457000000004</v>
      </c>
      <c r="AI2760" s="3">
        <v>9.8760639999999995</v>
      </c>
    </row>
    <row r="2761" spans="1:35" ht="15.75" hidden="1" customHeight="1" x14ac:dyDescent="0.25">
      <c r="A2761" s="1" t="s">
        <v>144</v>
      </c>
      <c r="B2761" s="1" t="s">
        <v>154</v>
      </c>
      <c r="C2761" s="1" t="s">
        <v>153</v>
      </c>
      <c r="D2761" s="1">
        <v>52</v>
      </c>
      <c r="E2761" s="1">
        <v>389</v>
      </c>
      <c r="F2761" s="1" t="s">
        <v>72</v>
      </c>
      <c r="G2761" s="2">
        <v>45818</v>
      </c>
      <c r="H2761" s="1" t="s">
        <v>36</v>
      </c>
      <c r="I2761" s="1" t="s">
        <v>50</v>
      </c>
      <c r="J2761" s="1" t="s">
        <v>148</v>
      </c>
      <c r="K2761" s="1">
        <v>10</v>
      </c>
      <c r="L2761" s="1">
        <v>34</v>
      </c>
      <c r="M2761" s="1" t="s">
        <v>39</v>
      </c>
      <c r="N2761" s="1"/>
      <c r="O2761" s="1">
        <v>52.3</v>
      </c>
      <c r="P2761" s="35">
        <f t="shared" si="130"/>
        <v>0.52300000000000002</v>
      </c>
      <c r="Q2761" s="1">
        <f t="shared" si="129"/>
        <v>0.16647607047412252</v>
      </c>
      <c r="R2761" s="1">
        <v>11.5</v>
      </c>
      <c r="S2761" s="1">
        <v>9.5</v>
      </c>
      <c r="T2761" s="1">
        <f t="shared" si="131"/>
        <v>2.1766746214491522E-2</v>
      </c>
      <c r="U2761" s="1">
        <v>10</v>
      </c>
      <c r="V2761" s="1">
        <v>15</v>
      </c>
      <c r="W2761" s="1">
        <v>3</v>
      </c>
      <c r="X2761" s="1">
        <v>0</v>
      </c>
      <c r="Y2761" s="1">
        <v>1</v>
      </c>
      <c r="Z2761" s="1">
        <v>0</v>
      </c>
      <c r="AA2761" s="1">
        <v>0</v>
      </c>
      <c r="AB2761" s="1">
        <v>2</v>
      </c>
      <c r="AC2761" s="1" t="s">
        <v>41</v>
      </c>
      <c r="AD2761" s="1" t="s">
        <v>51</v>
      </c>
      <c r="AE2761" s="1" t="s">
        <v>40</v>
      </c>
      <c r="AF2761" s="3">
        <v>4761971.9376999997</v>
      </c>
      <c r="AG2761" s="3">
        <v>2650101.5153000001</v>
      </c>
      <c r="AH2761" s="3">
        <v>-75.171436999999997</v>
      </c>
      <c r="AI2761" s="3">
        <v>9.8761110009999999</v>
      </c>
    </row>
    <row r="2762" spans="1:35" ht="15.75" hidden="1" customHeight="1" x14ac:dyDescent="0.25">
      <c r="A2762" s="1" t="s">
        <v>144</v>
      </c>
      <c r="B2762" s="1" t="s">
        <v>154</v>
      </c>
      <c r="C2762" s="1" t="s">
        <v>153</v>
      </c>
      <c r="D2762" s="1">
        <v>53</v>
      </c>
      <c r="E2762" s="1" t="s">
        <v>40</v>
      </c>
      <c r="F2762" s="1" t="s">
        <v>68</v>
      </c>
      <c r="G2762" s="2">
        <v>45818</v>
      </c>
      <c r="H2762" s="1" t="s">
        <v>36</v>
      </c>
      <c r="I2762" s="1" t="s">
        <v>37</v>
      </c>
      <c r="J2762" s="1" t="s">
        <v>148</v>
      </c>
      <c r="K2762" s="1">
        <v>1</v>
      </c>
      <c r="L2762" s="1">
        <v>1</v>
      </c>
      <c r="M2762" s="1" t="s">
        <v>47</v>
      </c>
      <c r="N2762" s="1">
        <v>3</v>
      </c>
      <c r="O2762" s="1"/>
      <c r="P2762" s="35">
        <f t="shared" si="130"/>
        <v>0</v>
      </c>
      <c r="Q2762" s="1">
        <f t="shared" si="129"/>
        <v>0</v>
      </c>
      <c r="R2762" s="1"/>
      <c r="S2762" s="1"/>
      <c r="T2762" s="1">
        <f t="shared" si="131"/>
        <v>0</v>
      </c>
      <c r="U2762" s="1"/>
      <c r="V2762" s="1"/>
      <c r="W2762" s="1"/>
      <c r="X2762" s="1"/>
      <c r="Y2762" s="1"/>
      <c r="Z2762" s="1"/>
      <c r="AA2762" s="1"/>
      <c r="AB2762" s="1"/>
      <c r="AC2762" s="1" t="s">
        <v>41</v>
      </c>
      <c r="AD2762" s="1" t="s">
        <v>87</v>
      </c>
      <c r="AE2762" s="1" t="s">
        <v>40</v>
      </c>
    </row>
    <row r="2763" spans="1:35" ht="15.75" hidden="1" customHeight="1" x14ac:dyDescent="0.25">
      <c r="A2763" s="1" t="s">
        <v>144</v>
      </c>
      <c r="B2763" s="1" t="s">
        <v>154</v>
      </c>
      <c r="C2763" s="1" t="s">
        <v>153</v>
      </c>
      <c r="D2763" s="1">
        <v>53</v>
      </c>
      <c r="E2763" s="1" t="s">
        <v>40</v>
      </c>
      <c r="F2763" s="1" t="s">
        <v>68</v>
      </c>
      <c r="G2763" s="2">
        <v>45818</v>
      </c>
      <c r="H2763" s="1" t="s">
        <v>36</v>
      </c>
      <c r="I2763" s="1" t="s">
        <v>37</v>
      </c>
      <c r="J2763" s="1" t="s">
        <v>148</v>
      </c>
      <c r="K2763" s="1">
        <v>1</v>
      </c>
      <c r="L2763" s="1">
        <v>2</v>
      </c>
      <c r="M2763" s="1" t="s">
        <v>46</v>
      </c>
      <c r="N2763" s="1">
        <v>1</v>
      </c>
      <c r="O2763" s="1"/>
      <c r="P2763" s="35">
        <f t="shared" si="130"/>
        <v>0</v>
      </c>
      <c r="Q2763" s="1">
        <f t="shared" si="129"/>
        <v>0</v>
      </c>
      <c r="R2763" s="1"/>
      <c r="S2763" s="1"/>
      <c r="T2763" s="1">
        <f t="shared" si="131"/>
        <v>0</v>
      </c>
      <c r="U2763" s="1"/>
      <c r="V2763" s="1"/>
      <c r="W2763" s="1"/>
      <c r="X2763" s="1"/>
      <c r="Y2763" s="1"/>
      <c r="Z2763" s="1"/>
      <c r="AA2763" s="1"/>
      <c r="AB2763" s="1"/>
      <c r="AC2763" s="1" t="s">
        <v>41</v>
      </c>
      <c r="AD2763" s="1" t="s">
        <v>87</v>
      </c>
      <c r="AE2763" s="1" t="s">
        <v>40</v>
      </c>
    </row>
    <row r="2764" spans="1:35" ht="15.75" hidden="1" customHeight="1" x14ac:dyDescent="0.25">
      <c r="A2764" s="1" t="s">
        <v>144</v>
      </c>
      <c r="B2764" s="1" t="s">
        <v>154</v>
      </c>
      <c r="C2764" s="1" t="s">
        <v>153</v>
      </c>
      <c r="D2764" s="1">
        <v>53</v>
      </c>
      <c r="E2764" s="1" t="s">
        <v>40</v>
      </c>
      <c r="F2764" s="1" t="s">
        <v>68</v>
      </c>
      <c r="G2764" s="2">
        <v>45818</v>
      </c>
      <c r="H2764" s="1" t="s">
        <v>36</v>
      </c>
      <c r="I2764" s="1" t="s">
        <v>37</v>
      </c>
      <c r="J2764" s="1" t="s">
        <v>148</v>
      </c>
      <c r="K2764" s="1">
        <v>1</v>
      </c>
      <c r="L2764" s="1">
        <v>3</v>
      </c>
      <c r="M2764" s="1" t="s">
        <v>44</v>
      </c>
      <c r="N2764" s="1">
        <v>1</v>
      </c>
      <c r="O2764" s="1"/>
      <c r="P2764" s="35">
        <f t="shared" si="130"/>
        <v>0</v>
      </c>
      <c r="Q2764" s="1">
        <f t="shared" si="129"/>
        <v>0</v>
      </c>
      <c r="R2764" s="1"/>
      <c r="S2764" s="1"/>
      <c r="T2764" s="1">
        <f t="shared" si="131"/>
        <v>0</v>
      </c>
      <c r="U2764" s="1"/>
      <c r="V2764" s="1"/>
      <c r="W2764" s="1"/>
      <c r="X2764" s="1"/>
      <c r="Y2764" s="1"/>
      <c r="Z2764" s="1"/>
      <c r="AA2764" s="1"/>
      <c r="AB2764" s="1"/>
      <c r="AC2764" s="1" t="s">
        <v>41</v>
      </c>
      <c r="AD2764" s="1" t="s">
        <v>87</v>
      </c>
      <c r="AE2764" s="1" t="s">
        <v>40</v>
      </c>
    </row>
    <row r="2765" spans="1:35" ht="15.75" hidden="1" customHeight="1" x14ac:dyDescent="0.25">
      <c r="A2765" s="1" t="s">
        <v>144</v>
      </c>
      <c r="B2765" s="1" t="s">
        <v>154</v>
      </c>
      <c r="C2765" s="1" t="s">
        <v>153</v>
      </c>
      <c r="D2765" s="1">
        <v>53</v>
      </c>
      <c r="E2765" s="1">
        <v>390</v>
      </c>
      <c r="F2765" s="1" t="s">
        <v>68</v>
      </c>
      <c r="G2765" s="2">
        <v>45818</v>
      </c>
      <c r="H2765" s="1" t="s">
        <v>36</v>
      </c>
      <c r="I2765" s="1" t="s">
        <v>37</v>
      </c>
      <c r="J2765" s="1" t="s">
        <v>148</v>
      </c>
      <c r="K2765" s="1">
        <v>2</v>
      </c>
      <c r="L2765" s="1">
        <v>4</v>
      </c>
      <c r="M2765" s="1" t="s">
        <v>39</v>
      </c>
      <c r="N2765" s="1"/>
      <c r="O2765" s="1">
        <v>66</v>
      </c>
      <c r="P2765" s="35">
        <f t="shared" si="130"/>
        <v>0.66</v>
      </c>
      <c r="Q2765" s="1">
        <f t="shared" si="129"/>
        <v>0.21008452488130186</v>
      </c>
      <c r="R2765" s="1">
        <v>10.8</v>
      </c>
      <c r="S2765" s="1">
        <v>8.5</v>
      </c>
      <c r="T2765" s="1">
        <f t="shared" si="131"/>
        <v>3.466394660541481E-2</v>
      </c>
      <c r="U2765" s="1">
        <v>11</v>
      </c>
      <c r="V2765" s="1">
        <v>19</v>
      </c>
      <c r="W2765" s="1">
        <v>3</v>
      </c>
      <c r="X2765" s="1">
        <v>3</v>
      </c>
      <c r="Y2765" s="1">
        <v>0</v>
      </c>
      <c r="Z2765" s="1">
        <v>0</v>
      </c>
      <c r="AA2765" s="1">
        <v>0</v>
      </c>
      <c r="AB2765" s="1">
        <v>0</v>
      </c>
      <c r="AC2765" s="1" t="s">
        <v>41</v>
      </c>
      <c r="AD2765" s="1" t="s">
        <v>87</v>
      </c>
      <c r="AE2765" s="1" t="s">
        <v>40</v>
      </c>
      <c r="AF2765" s="3">
        <v>4761774.09</v>
      </c>
      <c r="AG2765" s="3">
        <v>2649798.3248000001</v>
      </c>
      <c r="AH2765" s="3">
        <v>-75.173222999999993</v>
      </c>
      <c r="AI2765" s="3">
        <v>9.8733579999999996</v>
      </c>
    </row>
    <row r="2766" spans="1:35" ht="15.75" hidden="1" customHeight="1" x14ac:dyDescent="0.25">
      <c r="A2766" s="1" t="s">
        <v>144</v>
      </c>
      <c r="B2766" s="1" t="s">
        <v>154</v>
      </c>
      <c r="C2766" s="1" t="s">
        <v>153</v>
      </c>
      <c r="D2766" s="1">
        <v>53</v>
      </c>
      <c r="E2766" s="1">
        <v>391</v>
      </c>
      <c r="F2766" s="1" t="s">
        <v>68</v>
      </c>
      <c r="G2766" s="2">
        <v>45818</v>
      </c>
      <c r="H2766" s="1" t="s">
        <v>36</v>
      </c>
      <c r="I2766" s="1" t="s">
        <v>37</v>
      </c>
      <c r="J2766" s="1" t="s">
        <v>148</v>
      </c>
      <c r="K2766" s="1">
        <v>2</v>
      </c>
      <c r="L2766" s="1">
        <v>5</v>
      </c>
      <c r="M2766" s="1" t="s">
        <v>39</v>
      </c>
      <c r="N2766" s="1"/>
      <c r="O2766" s="1">
        <v>65</v>
      </c>
      <c r="P2766" s="35">
        <f t="shared" si="130"/>
        <v>0.65</v>
      </c>
      <c r="Q2766" s="1">
        <f t="shared" si="129"/>
        <v>0.20690142601946396</v>
      </c>
      <c r="R2766" s="1">
        <v>12</v>
      </c>
      <c r="S2766" s="1">
        <v>10</v>
      </c>
      <c r="T2766" s="1">
        <f t="shared" si="131"/>
        <v>3.3621481728162893E-2</v>
      </c>
      <c r="U2766" s="1">
        <v>11</v>
      </c>
      <c r="V2766" s="1">
        <v>16</v>
      </c>
      <c r="W2766" s="1">
        <v>4</v>
      </c>
      <c r="X2766" s="1">
        <v>0</v>
      </c>
      <c r="Y2766" s="1">
        <v>0</v>
      </c>
      <c r="Z2766" s="1">
        <v>0</v>
      </c>
      <c r="AA2766" s="1">
        <v>0</v>
      </c>
      <c r="AB2766" s="1">
        <v>1</v>
      </c>
      <c r="AC2766" s="1" t="s">
        <v>41</v>
      </c>
      <c r="AD2766" s="1" t="s">
        <v>87</v>
      </c>
      <c r="AE2766" s="1" t="s">
        <v>40</v>
      </c>
      <c r="AF2766" s="3">
        <v>4761777.6058</v>
      </c>
      <c r="AG2766" s="3">
        <v>2649799.2973000002</v>
      </c>
      <c r="AH2766" s="3">
        <v>-75.173191000000003</v>
      </c>
      <c r="AI2766" s="3">
        <v>9.873367</v>
      </c>
    </row>
    <row r="2767" spans="1:35" ht="15.75" hidden="1" customHeight="1" x14ac:dyDescent="0.25">
      <c r="A2767" s="1" t="s">
        <v>144</v>
      </c>
      <c r="B2767" s="1" t="s">
        <v>154</v>
      </c>
      <c r="C2767" s="1" t="s">
        <v>153</v>
      </c>
      <c r="D2767" s="1">
        <v>53</v>
      </c>
      <c r="E2767" s="1" t="s">
        <v>40</v>
      </c>
      <c r="F2767" s="1" t="s">
        <v>68</v>
      </c>
      <c r="G2767" s="2">
        <v>45818</v>
      </c>
      <c r="H2767" s="1" t="s">
        <v>36</v>
      </c>
      <c r="I2767" s="1" t="s">
        <v>37</v>
      </c>
      <c r="J2767" s="1" t="s">
        <v>148</v>
      </c>
      <c r="K2767" s="1">
        <v>2</v>
      </c>
      <c r="L2767" s="1">
        <v>6</v>
      </c>
      <c r="M2767" s="1" t="s">
        <v>47</v>
      </c>
      <c r="N2767" s="1">
        <v>50</v>
      </c>
      <c r="O2767" s="1"/>
      <c r="P2767" s="35">
        <f t="shared" si="130"/>
        <v>0</v>
      </c>
      <c r="Q2767" s="1">
        <f t="shared" si="129"/>
        <v>0</v>
      </c>
      <c r="R2767" s="1"/>
      <c r="S2767" s="1"/>
      <c r="T2767" s="1">
        <f t="shared" si="131"/>
        <v>0</v>
      </c>
      <c r="U2767" s="1"/>
      <c r="V2767" s="1"/>
      <c r="W2767" s="1"/>
      <c r="X2767" s="1"/>
      <c r="Y2767" s="1"/>
      <c r="Z2767" s="1"/>
      <c r="AA2767" s="1"/>
      <c r="AB2767" s="1"/>
      <c r="AC2767" s="1" t="s">
        <v>41</v>
      </c>
      <c r="AD2767" s="1" t="s">
        <v>87</v>
      </c>
      <c r="AE2767" s="1" t="s">
        <v>40</v>
      </c>
    </row>
    <row r="2768" spans="1:35" ht="15.75" hidden="1" customHeight="1" x14ac:dyDescent="0.25">
      <c r="A2768" s="1" t="s">
        <v>144</v>
      </c>
      <c r="B2768" s="1" t="s">
        <v>154</v>
      </c>
      <c r="C2768" s="1" t="s">
        <v>153</v>
      </c>
      <c r="D2768" s="1">
        <v>53</v>
      </c>
      <c r="E2768" s="1" t="s">
        <v>40</v>
      </c>
      <c r="F2768" s="1" t="s">
        <v>68</v>
      </c>
      <c r="G2768" s="2">
        <v>45818</v>
      </c>
      <c r="H2768" s="1" t="s">
        <v>36</v>
      </c>
      <c r="I2768" s="1" t="s">
        <v>37</v>
      </c>
      <c r="J2768" s="1" t="s">
        <v>148</v>
      </c>
      <c r="K2768" s="1">
        <v>2</v>
      </c>
      <c r="L2768" s="1">
        <v>7</v>
      </c>
      <c r="M2768" s="1" t="s">
        <v>46</v>
      </c>
      <c r="N2768" s="1">
        <v>1</v>
      </c>
      <c r="O2768" s="1"/>
      <c r="P2768" s="35">
        <f t="shared" si="130"/>
        <v>0</v>
      </c>
      <c r="Q2768" s="1">
        <f t="shared" si="129"/>
        <v>0</v>
      </c>
      <c r="R2768" s="1"/>
      <c r="S2768" s="1"/>
      <c r="T2768" s="1">
        <f t="shared" si="131"/>
        <v>0</v>
      </c>
      <c r="U2768" s="1"/>
      <c r="V2768" s="1"/>
      <c r="W2768" s="1"/>
      <c r="X2768" s="1"/>
      <c r="Y2768" s="1"/>
      <c r="Z2768" s="1"/>
      <c r="AA2768" s="1"/>
      <c r="AB2768" s="1"/>
      <c r="AC2768" s="1" t="s">
        <v>41</v>
      </c>
      <c r="AD2768" s="1" t="s">
        <v>87</v>
      </c>
      <c r="AE2768" s="1" t="s">
        <v>40</v>
      </c>
    </row>
    <row r="2769" spans="1:35" ht="15.75" hidden="1" customHeight="1" x14ac:dyDescent="0.25">
      <c r="A2769" s="1" t="s">
        <v>144</v>
      </c>
      <c r="B2769" s="1" t="s">
        <v>154</v>
      </c>
      <c r="C2769" s="1" t="s">
        <v>153</v>
      </c>
      <c r="D2769" s="1">
        <v>53</v>
      </c>
      <c r="E2769" s="1">
        <v>392</v>
      </c>
      <c r="F2769" s="1" t="s">
        <v>68</v>
      </c>
      <c r="G2769" s="2">
        <v>45818</v>
      </c>
      <c r="H2769" s="1" t="s">
        <v>36</v>
      </c>
      <c r="I2769" s="1" t="s">
        <v>37</v>
      </c>
      <c r="J2769" s="1" t="s">
        <v>148</v>
      </c>
      <c r="K2769" s="1">
        <v>3</v>
      </c>
      <c r="L2769" s="1">
        <v>8</v>
      </c>
      <c r="M2769" s="1" t="s">
        <v>39</v>
      </c>
      <c r="N2769" s="1"/>
      <c r="O2769" s="1">
        <v>62</v>
      </c>
      <c r="P2769" s="35">
        <f t="shared" si="130"/>
        <v>0.62</v>
      </c>
      <c r="Q2769" s="1">
        <f t="shared" si="129"/>
        <v>0.19735212943395022</v>
      </c>
      <c r="R2769" s="1">
        <v>11.2</v>
      </c>
      <c r="S2769" s="1">
        <v>8.8000000000000007</v>
      </c>
      <c r="T2769" s="1">
        <f t="shared" si="131"/>
        <v>3.0589580062262284E-2</v>
      </c>
      <c r="U2769" s="1">
        <v>3</v>
      </c>
      <c r="V2769" s="1">
        <v>6</v>
      </c>
      <c r="W2769" s="1">
        <v>3</v>
      </c>
      <c r="X2769" s="1">
        <v>2</v>
      </c>
      <c r="Y2769" s="1">
        <v>2</v>
      </c>
      <c r="Z2769" s="1">
        <v>0</v>
      </c>
      <c r="AA2769" s="1">
        <v>0</v>
      </c>
      <c r="AB2769" s="1">
        <v>1</v>
      </c>
      <c r="AC2769" s="1" t="s">
        <v>41</v>
      </c>
      <c r="AD2769" s="1" t="s">
        <v>87</v>
      </c>
      <c r="AE2769" s="1" t="s">
        <v>40</v>
      </c>
      <c r="AF2769" s="3">
        <v>4761788.1721999999</v>
      </c>
      <c r="AG2769" s="3">
        <v>2649805.0902999998</v>
      </c>
      <c r="AH2769" s="3">
        <v>-75.173095000000004</v>
      </c>
      <c r="AI2769" s="3">
        <v>9.8734199999999994</v>
      </c>
    </row>
    <row r="2770" spans="1:35" ht="15.75" hidden="1" customHeight="1" x14ac:dyDescent="0.25">
      <c r="A2770" s="1" t="s">
        <v>144</v>
      </c>
      <c r="B2770" s="1" t="s">
        <v>154</v>
      </c>
      <c r="C2770" s="1" t="s">
        <v>153</v>
      </c>
      <c r="D2770" s="1">
        <v>53</v>
      </c>
      <c r="E2770" s="1">
        <v>393</v>
      </c>
      <c r="F2770" s="1" t="s">
        <v>68</v>
      </c>
      <c r="G2770" s="2">
        <v>45818</v>
      </c>
      <c r="H2770" s="1" t="s">
        <v>36</v>
      </c>
      <c r="I2770" s="1" t="s">
        <v>37</v>
      </c>
      <c r="J2770" s="1" t="s">
        <v>148</v>
      </c>
      <c r="K2770" s="1">
        <v>3</v>
      </c>
      <c r="L2770" s="1">
        <v>9</v>
      </c>
      <c r="M2770" s="1" t="s">
        <v>39</v>
      </c>
      <c r="N2770" s="1"/>
      <c r="O2770" s="1">
        <v>64</v>
      </c>
      <c r="P2770" s="35">
        <f t="shared" si="130"/>
        <v>0.64</v>
      </c>
      <c r="Q2770" s="1">
        <f t="shared" si="129"/>
        <v>0.20371832715762606</v>
      </c>
      <c r="R2770" s="1">
        <v>11</v>
      </c>
      <c r="S2770" s="1">
        <v>8.8000000000000007</v>
      </c>
      <c r="T2770" s="1">
        <f t="shared" si="131"/>
        <v>3.2594932345220172E-2</v>
      </c>
      <c r="U2770" s="1">
        <v>4</v>
      </c>
      <c r="V2770" s="1">
        <v>7</v>
      </c>
      <c r="W2770" s="1">
        <v>5</v>
      </c>
      <c r="X2770" s="1">
        <v>1</v>
      </c>
      <c r="Y2770" s="1">
        <v>0</v>
      </c>
      <c r="Z2770" s="1">
        <v>0</v>
      </c>
      <c r="AA2770" s="1">
        <v>0</v>
      </c>
      <c r="AB2770" s="1">
        <v>0</v>
      </c>
      <c r="AC2770" s="1" t="s">
        <v>41</v>
      </c>
      <c r="AD2770" s="1" t="s">
        <v>87</v>
      </c>
      <c r="AE2770" s="1" t="s">
        <v>40</v>
      </c>
      <c r="AF2770" s="3">
        <v>4761791.0033999998</v>
      </c>
      <c r="AG2770" s="3">
        <v>2649801.9750999999</v>
      </c>
      <c r="AH2770" s="3">
        <v>-75.173068999999998</v>
      </c>
      <c r="AI2770" s="3">
        <v>9.8733920000000008</v>
      </c>
    </row>
    <row r="2771" spans="1:35" ht="15.75" hidden="1" customHeight="1" x14ac:dyDescent="0.25">
      <c r="A2771" s="1" t="s">
        <v>144</v>
      </c>
      <c r="B2771" s="1" t="s">
        <v>154</v>
      </c>
      <c r="C2771" s="1" t="s">
        <v>153</v>
      </c>
      <c r="D2771" s="1">
        <v>53</v>
      </c>
      <c r="E2771" s="1">
        <v>394</v>
      </c>
      <c r="F2771" s="1" t="s">
        <v>68</v>
      </c>
      <c r="G2771" s="2">
        <v>45818</v>
      </c>
      <c r="H2771" s="1" t="s">
        <v>36</v>
      </c>
      <c r="I2771" s="1" t="s">
        <v>37</v>
      </c>
      <c r="J2771" s="1" t="s">
        <v>148</v>
      </c>
      <c r="K2771" s="1">
        <v>3</v>
      </c>
      <c r="L2771" s="1">
        <v>10</v>
      </c>
      <c r="M2771" s="1" t="s">
        <v>39</v>
      </c>
      <c r="N2771" s="1"/>
      <c r="O2771" s="1">
        <v>56</v>
      </c>
      <c r="P2771" s="35">
        <f t="shared" si="130"/>
        <v>0.56000000000000005</v>
      </c>
      <c r="Q2771" s="1">
        <f t="shared" si="129"/>
        <v>0.17825353626292281</v>
      </c>
      <c r="R2771" s="1">
        <v>11</v>
      </c>
      <c r="S2771" s="1">
        <v>9</v>
      </c>
      <c r="T2771" s="1">
        <f t="shared" si="131"/>
        <v>2.4955495076809196E-2</v>
      </c>
      <c r="U2771" s="1">
        <v>3</v>
      </c>
      <c r="V2771" s="1">
        <v>6</v>
      </c>
      <c r="W2771" s="1">
        <v>5</v>
      </c>
      <c r="X2771" s="1">
        <v>0</v>
      </c>
      <c r="Y2771" s="1">
        <v>0</v>
      </c>
      <c r="Z2771" s="1">
        <v>0</v>
      </c>
      <c r="AA2771" s="1">
        <v>0</v>
      </c>
      <c r="AB2771" s="1">
        <v>0</v>
      </c>
      <c r="AC2771" s="1" t="s">
        <v>41</v>
      </c>
      <c r="AD2771" s="1" t="s">
        <v>87</v>
      </c>
      <c r="AE2771" s="1" t="s">
        <v>40</v>
      </c>
      <c r="AF2771" s="3">
        <v>4761793.6109999996</v>
      </c>
      <c r="AG2771" s="3">
        <v>2649798.1978000002</v>
      </c>
      <c r="AH2771" s="3">
        <v>-75.173045000000002</v>
      </c>
      <c r="AI2771" s="3">
        <v>9.8733579999999996</v>
      </c>
    </row>
    <row r="2772" spans="1:35" ht="15.75" hidden="1" customHeight="1" x14ac:dyDescent="0.25">
      <c r="A2772" s="1" t="s">
        <v>144</v>
      </c>
      <c r="B2772" s="1" t="s">
        <v>154</v>
      </c>
      <c r="C2772" s="1" t="s">
        <v>153</v>
      </c>
      <c r="D2772" s="1">
        <v>53</v>
      </c>
      <c r="E2772" s="1">
        <v>395</v>
      </c>
      <c r="F2772" s="1" t="s">
        <v>68</v>
      </c>
      <c r="G2772" s="2">
        <v>45818</v>
      </c>
      <c r="H2772" s="1" t="s">
        <v>36</v>
      </c>
      <c r="I2772" s="1" t="s">
        <v>37</v>
      </c>
      <c r="J2772" s="1" t="s">
        <v>148</v>
      </c>
      <c r="K2772" s="1">
        <v>3</v>
      </c>
      <c r="L2772" s="1">
        <v>11</v>
      </c>
      <c r="M2772" s="1" t="s">
        <v>39</v>
      </c>
      <c r="N2772" s="1"/>
      <c r="O2772" s="1">
        <v>67.8</v>
      </c>
      <c r="P2772" s="35">
        <f t="shared" si="130"/>
        <v>0.67799999999999994</v>
      </c>
      <c r="Q2772" s="1">
        <f t="shared" si="129"/>
        <v>0.21581410283261007</v>
      </c>
      <c r="R2772" s="1">
        <v>11.5</v>
      </c>
      <c r="S2772" s="1">
        <v>9.1999999999999993</v>
      </c>
      <c r="T2772" s="1">
        <f t="shared" si="131"/>
        <v>3.6580490430127406E-2</v>
      </c>
      <c r="U2772" s="1">
        <v>5</v>
      </c>
      <c r="V2772" s="1">
        <v>8</v>
      </c>
      <c r="W2772" s="1">
        <v>3</v>
      </c>
      <c r="X2772" s="1">
        <v>0</v>
      </c>
      <c r="Y2772" s="1">
        <v>0</v>
      </c>
      <c r="Z2772" s="1">
        <v>0</v>
      </c>
      <c r="AA2772" s="1">
        <v>0</v>
      </c>
      <c r="AB2772" s="1">
        <v>1</v>
      </c>
      <c r="AC2772" s="1" t="s">
        <v>41</v>
      </c>
      <c r="AD2772" s="1" t="s">
        <v>87</v>
      </c>
      <c r="AE2772" s="1" t="s">
        <v>40</v>
      </c>
      <c r="AF2772" s="3">
        <v>4761792.6851000004</v>
      </c>
      <c r="AG2772" s="3">
        <v>2649807.6047</v>
      </c>
      <c r="AH2772" s="3">
        <v>-75.173053999999993</v>
      </c>
      <c r="AI2772" s="3">
        <v>9.873443</v>
      </c>
    </row>
    <row r="2773" spans="1:35" ht="15.75" hidden="1" customHeight="1" x14ac:dyDescent="0.25">
      <c r="A2773" s="1" t="s">
        <v>144</v>
      </c>
      <c r="B2773" s="1" t="s">
        <v>154</v>
      </c>
      <c r="C2773" s="1" t="s">
        <v>153</v>
      </c>
      <c r="D2773" s="1">
        <v>53</v>
      </c>
      <c r="E2773" s="1" t="s">
        <v>40</v>
      </c>
      <c r="F2773" s="1" t="s">
        <v>68</v>
      </c>
      <c r="G2773" s="2">
        <v>45818</v>
      </c>
      <c r="H2773" s="1" t="s">
        <v>36</v>
      </c>
      <c r="I2773" s="1" t="s">
        <v>37</v>
      </c>
      <c r="J2773" s="1" t="s">
        <v>148</v>
      </c>
      <c r="K2773" s="1">
        <v>3</v>
      </c>
      <c r="L2773" s="1">
        <v>12</v>
      </c>
      <c r="M2773" s="1" t="s">
        <v>47</v>
      </c>
      <c r="N2773" s="1">
        <v>145</v>
      </c>
      <c r="O2773" s="1"/>
      <c r="P2773" s="35">
        <f t="shared" si="130"/>
        <v>0</v>
      </c>
      <c r="Q2773" s="1">
        <f t="shared" si="129"/>
        <v>0</v>
      </c>
      <c r="R2773" s="1"/>
      <c r="S2773" s="1"/>
      <c r="T2773" s="1">
        <f t="shared" si="131"/>
        <v>0</v>
      </c>
      <c r="U2773" s="1"/>
      <c r="V2773" s="1"/>
      <c r="W2773" s="1"/>
      <c r="X2773" s="1"/>
      <c r="Y2773" s="1"/>
      <c r="Z2773" s="1"/>
      <c r="AA2773" s="1"/>
      <c r="AB2773" s="1"/>
      <c r="AC2773" s="1" t="s">
        <v>41</v>
      </c>
      <c r="AD2773" s="1" t="s">
        <v>87</v>
      </c>
      <c r="AE2773" s="1" t="s">
        <v>40</v>
      </c>
    </row>
    <row r="2774" spans="1:35" ht="15.75" hidden="1" customHeight="1" x14ac:dyDescent="0.25">
      <c r="A2774" s="1" t="s">
        <v>144</v>
      </c>
      <c r="B2774" s="1" t="s">
        <v>154</v>
      </c>
      <c r="C2774" s="1" t="s">
        <v>153</v>
      </c>
      <c r="D2774" s="1">
        <v>53</v>
      </c>
      <c r="E2774" s="1" t="s">
        <v>40</v>
      </c>
      <c r="F2774" s="1" t="s">
        <v>68</v>
      </c>
      <c r="G2774" s="2">
        <v>45818</v>
      </c>
      <c r="H2774" s="1" t="s">
        <v>36</v>
      </c>
      <c r="I2774" s="1" t="s">
        <v>37</v>
      </c>
      <c r="J2774" s="1" t="s">
        <v>148</v>
      </c>
      <c r="K2774" s="1">
        <v>3</v>
      </c>
      <c r="L2774" s="1">
        <v>13</v>
      </c>
      <c r="M2774" s="1" t="s">
        <v>46</v>
      </c>
      <c r="N2774" s="1">
        <v>4</v>
      </c>
      <c r="O2774" s="1"/>
      <c r="P2774" s="35">
        <f t="shared" si="130"/>
        <v>0</v>
      </c>
      <c r="Q2774" s="1">
        <f t="shared" si="129"/>
        <v>0</v>
      </c>
      <c r="R2774" s="1"/>
      <c r="S2774" s="1"/>
      <c r="T2774" s="1">
        <f t="shared" si="131"/>
        <v>0</v>
      </c>
      <c r="U2774" s="1"/>
      <c r="V2774" s="1"/>
      <c r="W2774" s="1"/>
      <c r="X2774" s="1"/>
      <c r="Y2774" s="1"/>
      <c r="Z2774" s="1"/>
      <c r="AA2774" s="1"/>
      <c r="AB2774" s="1"/>
      <c r="AC2774" s="1" t="s">
        <v>41</v>
      </c>
      <c r="AD2774" s="1" t="s">
        <v>87</v>
      </c>
      <c r="AE2774" s="1" t="s">
        <v>40</v>
      </c>
    </row>
    <row r="2775" spans="1:35" ht="15.75" hidden="1" customHeight="1" x14ac:dyDescent="0.25">
      <c r="A2775" s="1" t="s">
        <v>144</v>
      </c>
      <c r="B2775" s="1" t="s">
        <v>154</v>
      </c>
      <c r="C2775" s="1" t="s">
        <v>153</v>
      </c>
      <c r="D2775" s="1">
        <v>53</v>
      </c>
      <c r="E2775" s="1" t="s">
        <v>40</v>
      </c>
      <c r="F2775" s="1" t="s">
        <v>68</v>
      </c>
      <c r="G2775" s="2">
        <v>45818</v>
      </c>
      <c r="H2775" s="1" t="s">
        <v>36</v>
      </c>
      <c r="I2775" s="1" t="s">
        <v>37</v>
      </c>
      <c r="J2775" s="1" t="s">
        <v>148</v>
      </c>
      <c r="K2775" s="1">
        <v>3</v>
      </c>
      <c r="L2775" s="1">
        <v>14</v>
      </c>
      <c r="M2775" s="1" t="s">
        <v>44</v>
      </c>
      <c r="N2775" s="1">
        <v>2</v>
      </c>
      <c r="O2775" s="1"/>
      <c r="P2775" s="35">
        <f t="shared" si="130"/>
        <v>0</v>
      </c>
      <c r="Q2775" s="1">
        <f t="shared" si="129"/>
        <v>0</v>
      </c>
      <c r="R2775" s="1"/>
      <c r="S2775" s="1"/>
      <c r="T2775" s="1">
        <f t="shared" si="131"/>
        <v>0</v>
      </c>
      <c r="U2775" s="1"/>
      <c r="V2775" s="1"/>
      <c r="W2775" s="1"/>
      <c r="X2775" s="1"/>
      <c r="Y2775" s="1"/>
      <c r="Z2775" s="1"/>
      <c r="AA2775" s="1"/>
      <c r="AB2775" s="1"/>
      <c r="AC2775" s="1" t="s">
        <v>41</v>
      </c>
      <c r="AD2775" s="1" t="s">
        <v>87</v>
      </c>
      <c r="AE2775" s="1" t="s">
        <v>40</v>
      </c>
    </row>
    <row r="2776" spans="1:35" ht="15.75" hidden="1" customHeight="1" x14ac:dyDescent="0.25">
      <c r="A2776" s="1" t="s">
        <v>144</v>
      </c>
      <c r="B2776" s="1" t="s">
        <v>154</v>
      </c>
      <c r="C2776" s="1" t="s">
        <v>153</v>
      </c>
      <c r="D2776" s="1">
        <v>53</v>
      </c>
      <c r="E2776" s="1">
        <v>396</v>
      </c>
      <c r="F2776" s="1" t="s">
        <v>68</v>
      </c>
      <c r="G2776" s="2">
        <v>45818</v>
      </c>
      <c r="H2776" s="1" t="s">
        <v>36</v>
      </c>
      <c r="I2776" s="1" t="s">
        <v>37</v>
      </c>
      <c r="J2776" s="1" t="s">
        <v>148</v>
      </c>
      <c r="K2776" s="1">
        <v>4</v>
      </c>
      <c r="L2776" s="1">
        <v>15</v>
      </c>
      <c r="M2776" s="1" t="s">
        <v>39</v>
      </c>
      <c r="N2776" s="1"/>
      <c r="O2776" s="1">
        <v>62.3</v>
      </c>
      <c r="P2776" s="35">
        <f t="shared" si="130"/>
        <v>0.623</v>
      </c>
      <c r="Q2776" s="1">
        <f t="shared" si="129"/>
        <v>0.1983070590925016</v>
      </c>
      <c r="R2776" s="1">
        <v>10.6</v>
      </c>
      <c r="S2776" s="1">
        <v>8.5</v>
      </c>
      <c r="T2776" s="1">
        <f t="shared" si="131"/>
        <v>3.0886324453657122E-2</v>
      </c>
      <c r="U2776" s="1">
        <v>10</v>
      </c>
      <c r="V2776" s="1">
        <v>15</v>
      </c>
      <c r="W2776" s="1">
        <v>4</v>
      </c>
      <c r="X2776" s="1">
        <v>1</v>
      </c>
      <c r="Y2776" s="1">
        <v>0</v>
      </c>
      <c r="Z2776" s="1">
        <v>0</v>
      </c>
      <c r="AA2776" s="1">
        <v>1</v>
      </c>
      <c r="AB2776" s="1">
        <v>1</v>
      </c>
      <c r="AC2776" s="1" t="s">
        <v>41</v>
      </c>
      <c r="AD2776" s="1" t="s">
        <v>87</v>
      </c>
      <c r="AE2776" s="1" t="s">
        <v>40</v>
      </c>
      <c r="AF2776" s="3">
        <v>4761785.8877999997</v>
      </c>
      <c r="AG2776" s="3">
        <v>2649807.9807000002</v>
      </c>
      <c r="AH2776" s="3">
        <v>-75.173115999999993</v>
      </c>
      <c r="AI2776" s="3">
        <v>9.8734459999999995</v>
      </c>
    </row>
    <row r="2777" spans="1:35" ht="15.75" hidden="1" customHeight="1" x14ac:dyDescent="0.25">
      <c r="A2777" s="1" t="s">
        <v>144</v>
      </c>
      <c r="B2777" s="1" t="s">
        <v>154</v>
      </c>
      <c r="C2777" s="1" t="s">
        <v>153</v>
      </c>
      <c r="D2777" s="1">
        <v>53</v>
      </c>
      <c r="E2777" s="1" t="s">
        <v>40</v>
      </c>
      <c r="F2777" s="1" t="s">
        <v>68</v>
      </c>
      <c r="G2777" s="2">
        <v>45818</v>
      </c>
      <c r="H2777" s="1" t="s">
        <v>36</v>
      </c>
      <c r="I2777" s="1" t="s">
        <v>37</v>
      </c>
      <c r="J2777" s="1" t="s">
        <v>148</v>
      </c>
      <c r="K2777" s="1">
        <v>4</v>
      </c>
      <c r="L2777" s="1">
        <v>16</v>
      </c>
      <c r="M2777" s="1" t="s">
        <v>47</v>
      </c>
      <c r="N2777" s="1">
        <v>112</v>
      </c>
      <c r="O2777" s="1"/>
      <c r="P2777" s="35">
        <f t="shared" si="130"/>
        <v>0</v>
      </c>
      <c r="Q2777" s="1">
        <f t="shared" si="129"/>
        <v>0</v>
      </c>
      <c r="R2777" s="1"/>
      <c r="S2777" s="1"/>
      <c r="T2777" s="1">
        <f t="shared" si="131"/>
        <v>0</v>
      </c>
      <c r="U2777" s="1"/>
      <c r="V2777" s="1"/>
      <c r="W2777" s="1"/>
      <c r="X2777" s="1"/>
      <c r="Y2777" s="1"/>
      <c r="Z2777" s="1"/>
      <c r="AA2777" s="1"/>
      <c r="AB2777" s="1"/>
      <c r="AC2777" s="1" t="s">
        <v>41</v>
      </c>
      <c r="AD2777" s="1" t="s">
        <v>87</v>
      </c>
      <c r="AE2777" s="1" t="s">
        <v>40</v>
      </c>
    </row>
    <row r="2778" spans="1:35" ht="15.75" hidden="1" customHeight="1" x14ac:dyDescent="0.25">
      <c r="A2778" s="1" t="s">
        <v>144</v>
      </c>
      <c r="B2778" s="1" t="s">
        <v>154</v>
      </c>
      <c r="C2778" s="1" t="s">
        <v>153</v>
      </c>
      <c r="D2778" s="1">
        <v>53</v>
      </c>
      <c r="E2778" s="1">
        <v>397</v>
      </c>
      <c r="F2778" s="1" t="s">
        <v>68</v>
      </c>
      <c r="G2778" s="2">
        <v>45818</v>
      </c>
      <c r="H2778" s="1" t="s">
        <v>36</v>
      </c>
      <c r="I2778" s="1" t="s">
        <v>37</v>
      </c>
      <c r="J2778" s="1" t="s">
        <v>148</v>
      </c>
      <c r="K2778" s="1">
        <v>5</v>
      </c>
      <c r="L2778" s="1">
        <v>17</v>
      </c>
      <c r="M2778" s="1" t="s">
        <v>39</v>
      </c>
      <c r="N2778" s="1"/>
      <c r="O2778" s="1">
        <v>54.5</v>
      </c>
      <c r="P2778" s="35">
        <f t="shared" si="130"/>
        <v>0.54500000000000004</v>
      </c>
      <c r="Q2778" s="1">
        <f t="shared" si="129"/>
        <v>0.17347888797016595</v>
      </c>
      <c r="R2778" s="1">
        <v>11</v>
      </c>
      <c r="S2778" s="1">
        <v>8.8000000000000007</v>
      </c>
      <c r="T2778" s="1">
        <f t="shared" si="131"/>
        <v>2.363649848593511E-2</v>
      </c>
      <c r="U2778" s="1">
        <v>5</v>
      </c>
      <c r="V2778" s="1">
        <v>8</v>
      </c>
      <c r="W2778" s="1">
        <v>3</v>
      </c>
      <c r="X2778" s="1">
        <v>3</v>
      </c>
      <c r="Y2778" s="1">
        <v>0</v>
      </c>
      <c r="Z2778" s="1">
        <v>0</v>
      </c>
      <c r="AA2778" s="1">
        <v>0</v>
      </c>
      <c r="AB2778" s="1">
        <v>0</v>
      </c>
      <c r="AC2778" s="1" t="s">
        <v>41</v>
      </c>
      <c r="AD2778" s="1" t="s">
        <v>87</v>
      </c>
      <c r="AE2778" s="1" t="s">
        <v>40</v>
      </c>
      <c r="AF2778" s="3">
        <v>4761800.5866999999</v>
      </c>
      <c r="AG2778" s="3">
        <v>2649825.2489999998</v>
      </c>
      <c r="AH2778" s="3">
        <v>-75.172983000000002</v>
      </c>
      <c r="AI2778" s="3">
        <v>9.8736029999999992</v>
      </c>
    </row>
    <row r="2779" spans="1:35" ht="15.75" hidden="1" customHeight="1" x14ac:dyDescent="0.25">
      <c r="A2779" s="1" t="s">
        <v>144</v>
      </c>
      <c r="B2779" s="1" t="s">
        <v>154</v>
      </c>
      <c r="C2779" s="1" t="s">
        <v>153</v>
      </c>
      <c r="D2779" s="1">
        <v>53</v>
      </c>
      <c r="E2779" s="1" t="s">
        <v>40</v>
      </c>
      <c r="F2779" s="1" t="s">
        <v>68</v>
      </c>
      <c r="G2779" s="2">
        <v>45818</v>
      </c>
      <c r="H2779" s="1" t="s">
        <v>36</v>
      </c>
      <c r="I2779" s="1" t="s">
        <v>37</v>
      </c>
      <c r="J2779" s="1" t="s">
        <v>148</v>
      </c>
      <c r="K2779" s="1">
        <v>5</v>
      </c>
      <c r="L2779" s="1">
        <v>18</v>
      </c>
      <c r="M2779" s="1" t="s">
        <v>47</v>
      </c>
      <c r="N2779" s="1">
        <v>67</v>
      </c>
      <c r="O2779" s="1"/>
      <c r="P2779" s="35">
        <f t="shared" si="130"/>
        <v>0</v>
      </c>
      <c r="Q2779" s="1">
        <f t="shared" si="129"/>
        <v>0</v>
      </c>
      <c r="R2779" s="1"/>
      <c r="S2779" s="1"/>
      <c r="T2779" s="1">
        <f t="shared" si="131"/>
        <v>0</v>
      </c>
      <c r="U2779" s="1"/>
      <c r="V2779" s="1"/>
      <c r="W2779" s="1"/>
      <c r="X2779" s="1"/>
      <c r="Y2779" s="1"/>
      <c r="Z2779" s="1"/>
      <c r="AA2779" s="1"/>
      <c r="AB2779" s="1"/>
      <c r="AC2779" s="1" t="s">
        <v>41</v>
      </c>
      <c r="AD2779" s="1" t="s">
        <v>87</v>
      </c>
      <c r="AE2779" s="1" t="s">
        <v>40</v>
      </c>
    </row>
    <row r="2780" spans="1:35" ht="15.75" hidden="1" customHeight="1" x14ac:dyDescent="0.25">
      <c r="A2780" s="1" t="s">
        <v>144</v>
      </c>
      <c r="B2780" s="1" t="s">
        <v>154</v>
      </c>
      <c r="C2780" s="1" t="s">
        <v>153</v>
      </c>
      <c r="D2780" s="1">
        <v>53</v>
      </c>
      <c r="E2780" s="1" t="s">
        <v>40</v>
      </c>
      <c r="F2780" s="1" t="s">
        <v>68</v>
      </c>
      <c r="G2780" s="2">
        <v>45818</v>
      </c>
      <c r="H2780" s="1" t="s">
        <v>36</v>
      </c>
      <c r="I2780" s="1" t="s">
        <v>37</v>
      </c>
      <c r="J2780" s="1" t="s">
        <v>148</v>
      </c>
      <c r="K2780" s="1">
        <v>5</v>
      </c>
      <c r="L2780" s="1">
        <v>19</v>
      </c>
      <c r="M2780" s="1" t="s">
        <v>46</v>
      </c>
      <c r="N2780" s="1">
        <v>4</v>
      </c>
      <c r="O2780" s="1"/>
      <c r="P2780" s="35">
        <f t="shared" si="130"/>
        <v>0</v>
      </c>
      <c r="Q2780" s="1">
        <f t="shared" si="129"/>
        <v>0</v>
      </c>
      <c r="R2780" s="1"/>
      <c r="S2780" s="1"/>
      <c r="T2780" s="1">
        <f t="shared" si="131"/>
        <v>0</v>
      </c>
      <c r="U2780" s="1"/>
      <c r="V2780" s="1"/>
      <c r="W2780" s="1"/>
      <c r="X2780" s="1"/>
      <c r="Y2780" s="1"/>
      <c r="Z2780" s="1"/>
      <c r="AA2780" s="1"/>
      <c r="AB2780" s="1"/>
      <c r="AC2780" s="1" t="s">
        <v>41</v>
      </c>
      <c r="AD2780" s="1" t="s">
        <v>87</v>
      </c>
      <c r="AE2780" s="1" t="s">
        <v>40</v>
      </c>
    </row>
    <row r="2781" spans="1:35" ht="15.75" hidden="1" customHeight="1" x14ac:dyDescent="0.25">
      <c r="A2781" s="1" t="s">
        <v>144</v>
      </c>
      <c r="B2781" s="1" t="s">
        <v>154</v>
      </c>
      <c r="C2781" s="1" t="s">
        <v>153</v>
      </c>
      <c r="D2781" s="1">
        <v>53</v>
      </c>
      <c r="E2781" s="1" t="s">
        <v>40</v>
      </c>
      <c r="F2781" s="1" t="s">
        <v>68</v>
      </c>
      <c r="G2781" s="2">
        <v>45818</v>
      </c>
      <c r="H2781" s="1" t="s">
        <v>36</v>
      </c>
      <c r="I2781" s="1" t="s">
        <v>37</v>
      </c>
      <c r="J2781" s="1" t="s">
        <v>148</v>
      </c>
      <c r="K2781" s="1">
        <v>5</v>
      </c>
      <c r="L2781" s="1">
        <v>20</v>
      </c>
      <c r="M2781" s="1" t="s">
        <v>44</v>
      </c>
      <c r="N2781" s="1">
        <v>1</v>
      </c>
      <c r="O2781" s="1"/>
      <c r="P2781" s="35">
        <f t="shared" si="130"/>
        <v>0</v>
      </c>
      <c r="Q2781" s="1">
        <f t="shared" si="129"/>
        <v>0</v>
      </c>
      <c r="R2781" s="1"/>
      <c r="S2781" s="1"/>
      <c r="T2781" s="1">
        <f t="shared" si="131"/>
        <v>0</v>
      </c>
      <c r="U2781" s="1"/>
      <c r="V2781" s="1"/>
      <c r="W2781" s="1"/>
      <c r="X2781" s="1"/>
      <c r="Y2781" s="1"/>
      <c r="Z2781" s="1"/>
      <c r="AA2781" s="1"/>
      <c r="AB2781" s="1"/>
      <c r="AC2781" s="1" t="s">
        <v>41</v>
      </c>
      <c r="AD2781" s="1" t="s">
        <v>87</v>
      </c>
      <c r="AE2781" s="1" t="s">
        <v>40</v>
      </c>
    </row>
    <row r="2782" spans="1:35" ht="15.75" hidden="1" customHeight="1" x14ac:dyDescent="0.25">
      <c r="A2782" s="1" t="s">
        <v>144</v>
      </c>
      <c r="B2782" s="1" t="s">
        <v>154</v>
      </c>
      <c r="C2782" s="1" t="s">
        <v>153</v>
      </c>
      <c r="D2782" s="1">
        <v>53</v>
      </c>
      <c r="E2782" s="1">
        <v>398</v>
      </c>
      <c r="F2782" s="1" t="s">
        <v>68</v>
      </c>
      <c r="G2782" s="2">
        <v>45818</v>
      </c>
      <c r="H2782" s="1" t="s">
        <v>36</v>
      </c>
      <c r="I2782" s="1" t="s">
        <v>37</v>
      </c>
      <c r="J2782" s="1" t="s">
        <v>148</v>
      </c>
      <c r="K2782" s="1">
        <v>6</v>
      </c>
      <c r="L2782" s="1">
        <v>21</v>
      </c>
      <c r="M2782" s="1" t="s">
        <v>39</v>
      </c>
      <c r="N2782" s="1"/>
      <c r="O2782" s="1">
        <v>49</v>
      </c>
      <c r="P2782" s="35">
        <f t="shared" si="130"/>
        <v>0.49</v>
      </c>
      <c r="Q2782" s="1">
        <f t="shared" si="129"/>
        <v>0.15597184423005744</v>
      </c>
      <c r="R2782" s="1">
        <v>12</v>
      </c>
      <c r="S2782" s="1">
        <v>9.6</v>
      </c>
      <c r="T2782" s="1">
        <f t="shared" si="131"/>
        <v>1.9106550918182037E-2</v>
      </c>
      <c r="U2782" s="1">
        <v>7</v>
      </c>
      <c r="V2782" s="1">
        <v>10</v>
      </c>
      <c r="W2782" s="1">
        <v>3</v>
      </c>
      <c r="X2782" s="1">
        <v>1</v>
      </c>
      <c r="Y2782" s="1">
        <v>0</v>
      </c>
      <c r="Z2782" s="1">
        <v>0</v>
      </c>
      <c r="AA2782" s="1">
        <v>0</v>
      </c>
      <c r="AB2782" s="1">
        <v>0</v>
      </c>
      <c r="AC2782" s="1" t="s">
        <v>61</v>
      </c>
      <c r="AD2782" s="1" t="s">
        <v>87</v>
      </c>
      <c r="AE2782" s="1" t="s">
        <v>40</v>
      </c>
      <c r="AF2782" s="3">
        <v>4761803.5524000004</v>
      </c>
      <c r="AG2782" s="3">
        <v>2649809.0824000002</v>
      </c>
      <c r="AH2782" s="3">
        <v>-75.172955000000002</v>
      </c>
      <c r="AI2782" s="3">
        <v>9.8734570010000002</v>
      </c>
    </row>
    <row r="2783" spans="1:35" ht="15.75" hidden="1" customHeight="1" x14ac:dyDescent="0.25">
      <c r="A2783" s="1" t="s">
        <v>144</v>
      </c>
      <c r="B2783" s="1" t="s">
        <v>154</v>
      </c>
      <c r="C2783" s="1" t="s">
        <v>153</v>
      </c>
      <c r="D2783" s="1">
        <v>53</v>
      </c>
      <c r="E2783" s="1">
        <v>399</v>
      </c>
      <c r="F2783" s="1" t="s">
        <v>68</v>
      </c>
      <c r="G2783" s="2">
        <v>45818</v>
      </c>
      <c r="H2783" s="1" t="s">
        <v>36</v>
      </c>
      <c r="I2783" s="1" t="s">
        <v>37</v>
      </c>
      <c r="J2783" s="1" t="s">
        <v>148</v>
      </c>
      <c r="K2783" s="1">
        <v>6</v>
      </c>
      <c r="L2783" s="1">
        <v>22</v>
      </c>
      <c r="M2783" s="1" t="s">
        <v>39</v>
      </c>
      <c r="N2783" s="1"/>
      <c r="O2783" s="1">
        <v>62</v>
      </c>
      <c r="P2783" s="35">
        <f t="shared" si="130"/>
        <v>0.62</v>
      </c>
      <c r="Q2783" s="1">
        <f t="shared" si="129"/>
        <v>0.19735212943395022</v>
      </c>
      <c r="R2783" s="1">
        <v>12</v>
      </c>
      <c r="S2783" s="1">
        <v>10</v>
      </c>
      <c r="T2783" s="1">
        <f t="shared" si="131"/>
        <v>3.0589580062262284E-2</v>
      </c>
      <c r="U2783" s="1">
        <v>8</v>
      </c>
      <c r="V2783" s="1">
        <v>12</v>
      </c>
      <c r="W2783" s="1">
        <v>3</v>
      </c>
      <c r="X2783" s="1">
        <v>1</v>
      </c>
      <c r="Y2783" s="1">
        <v>0</v>
      </c>
      <c r="Z2783" s="1">
        <v>0</v>
      </c>
      <c r="AA2783" s="1">
        <v>0</v>
      </c>
      <c r="AB2783" s="1">
        <v>1</v>
      </c>
      <c r="AC2783" s="1" t="s">
        <v>41</v>
      </c>
      <c r="AD2783" s="1" t="s">
        <v>87</v>
      </c>
      <c r="AE2783" s="1" t="s">
        <v>40</v>
      </c>
      <c r="AF2783" s="3">
        <v>4761799.2622999996</v>
      </c>
      <c r="AG2783" s="3">
        <v>2649807.1195</v>
      </c>
      <c r="AH2783" s="3">
        <v>-75.172994000000003</v>
      </c>
      <c r="AI2783" s="3">
        <v>9.8734389999999994</v>
      </c>
    </row>
    <row r="2784" spans="1:35" ht="15.75" hidden="1" customHeight="1" x14ac:dyDescent="0.25">
      <c r="A2784" s="1" t="s">
        <v>144</v>
      </c>
      <c r="B2784" s="1" t="s">
        <v>154</v>
      </c>
      <c r="C2784" s="1" t="s">
        <v>153</v>
      </c>
      <c r="D2784" s="1">
        <v>53</v>
      </c>
      <c r="E2784" s="1">
        <v>400</v>
      </c>
      <c r="F2784" s="1" t="s">
        <v>68</v>
      </c>
      <c r="G2784" s="2">
        <v>45818</v>
      </c>
      <c r="H2784" s="1" t="s">
        <v>36</v>
      </c>
      <c r="I2784" s="1" t="s">
        <v>37</v>
      </c>
      <c r="J2784" s="1" t="s">
        <v>148</v>
      </c>
      <c r="K2784" s="1">
        <v>6</v>
      </c>
      <c r="L2784" s="1">
        <v>23</v>
      </c>
      <c r="M2784" s="1" t="s">
        <v>39</v>
      </c>
      <c r="N2784" s="1"/>
      <c r="O2784" s="1">
        <v>63.3</v>
      </c>
      <c r="P2784" s="35">
        <f t="shared" si="130"/>
        <v>0.63300000000000001</v>
      </c>
      <c r="Q2784" s="1">
        <f t="shared" si="129"/>
        <v>0.2014901579543395</v>
      </c>
      <c r="R2784" s="1">
        <v>11.5</v>
      </c>
      <c r="S2784" s="1">
        <v>9.5</v>
      </c>
      <c r="T2784" s="1">
        <f t="shared" si="131"/>
        <v>3.1885817496274227E-2</v>
      </c>
      <c r="U2784" s="1">
        <v>9</v>
      </c>
      <c r="V2784" s="1">
        <v>12</v>
      </c>
      <c r="W2784" s="1">
        <v>3</v>
      </c>
      <c r="X2784" s="1">
        <v>3</v>
      </c>
      <c r="Y2784" s="1">
        <v>0</v>
      </c>
      <c r="Z2784" s="1">
        <v>0</v>
      </c>
      <c r="AA2784" s="1">
        <v>0</v>
      </c>
      <c r="AB2784" s="1">
        <v>0</v>
      </c>
      <c r="AC2784" s="1" t="s">
        <v>41</v>
      </c>
      <c r="AD2784" s="1" t="s">
        <v>87</v>
      </c>
      <c r="AE2784" s="1" t="s">
        <v>73</v>
      </c>
      <c r="AF2784" s="3">
        <v>4761804.0017999997</v>
      </c>
      <c r="AG2784" s="3">
        <v>2649810.7384000001</v>
      </c>
      <c r="AH2784" s="3">
        <v>-75.172950999999998</v>
      </c>
      <c r="AI2784" s="3">
        <v>9.8734719999999996</v>
      </c>
    </row>
    <row r="2785" spans="1:35" ht="15.75" hidden="1" customHeight="1" x14ac:dyDescent="0.25">
      <c r="A2785" s="1" t="s">
        <v>144</v>
      </c>
      <c r="B2785" s="1" t="s">
        <v>154</v>
      </c>
      <c r="C2785" s="1" t="s">
        <v>153</v>
      </c>
      <c r="D2785" s="1">
        <v>53</v>
      </c>
      <c r="E2785" s="1" t="s">
        <v>40</v>
      </c>
      <c r="F2785" s="1" t="s">
        <v>68</v>
      </c>
      <c r="G2785" s="2">
        <v>45818</v>
      </c>
      <c r="H2785" s="1" t="s">
        <v>36</v>
      </c>
      <c r="I2785" s="1" t="s">
        <v>37</v>
      </c>
      <c r="J2785" s="1" t="s">
        <v>148</v>
      </c>
      <c r="K2785" s="1">
        <v>6</v>
      </c>
      <c r="L2785" s="1">
        <v>24</v>
      </c>
      <c r="M2785" s="1" t="s">
        <v>47</v>
      </c>
      <c r="N2785" s="1">
        <v>198</v>
      </c>
      <c r="O2785" s="1"/>
      <c r="P2785" s="35">
        <f t="shared" si="130"/>
        <v>0</v>
      </c>
      <c r="Q2785" s="1">
        <f t="shared" si="129"/>
        <v>0</v>
      </c>
      <c r="R2785" s="1"/>
      <c r="S2785" s="1"/>
      <c r="T2785" s="1">
        <f t="shared" si="131"/>
        <v>0</v>
      </c>
      <c r="U2785" s="1"/>
      <c r="V2785" s="1"/>
      <c r="W2785" s="1"/>
      <c r="X2785" s="1"/>
      <c r="Y2785" s="1"/>
      <c r="Z2785" s="1"/>
      <c r="AA2785" s="1"/>
      <c r="AB2785" s="1"/>
      <c r="AC2785" s="1" t="s">
        <v>41</v>
      </c>
      <c r="AD2785" s="1" t="s">
        <v>87</v>
      </c>
      <c r="AE2785" s="1" t="s">
        <v>40</v>
      </c>
    </row>
    <row r="2786" spans="1:35" ht="15.75" hidden="1" customHeight="1" x14ac:dyDescent="0.25">
      <c r="A2786" s="1" t="s">
        <v>144</v>
      </c>
      <c r="B2786" s="1" t="s">
        <v>154</v>
      </c>
      <c r="C2786" s="1" t="s">
        <v>153</v>
      </c>
      <c r="D2786" s="1">
        <v>53</v>
      </c>
      <c r="E2786" s="1">
        <v>401</v>
      </c>
      <c r="F2786" s="1" t="s">
        <v>68</v>
      </c>
      <c r="G2786" s="2">
        <v>45818</v>
      </c>
      <c r="H2786" s="1" t="s">
        <v>36</v>
      </c>
      <c r="I2786" s="1" t="s">
        <v>37</v>
      </c>
      <c r="J2786" s="1" t="s">
        <v>148</v>
      </c>
      <c r="K2786" s="1">
        <v>7</v>
      </c>
      <c r="L2786" s="1">
        <v>25</v>
      </c>
      <c r="M2786" s="1" t="s">
        <v>39</v>
      </c>
      <c r="N2786" s="1"/>
      <c r="O2786" s="1">
        <v>66</v>
      </c>
      <c r="P2786" s="35">
        <f t="shared" si="130"/>
        <v>0.66</v>
      </c>
      <c r="Q2786" s="1">
        <f t="shared" si="129"/>
        <v>0.21008452488130186</v>
      </c>
      <c r="R2786" s="1">
        <v>12</v>
      </c>
      <c r="S2786" s="1">
        <v>9.8000000000000007</v>
      </c>
      <c r="T2786" s="1">
        <f t="shared" si="131"/>
        <v>3.466394660541481E-2</v>
      </c>
      <c r="U2786" s="1">
        <v>8</v>
      </c>
      <c r="V2786" s="1">
        <v>11</v>
      </c>
      <c r="W2786" s="1">
        <v>2</v>
      </c>
      <c r="X2786" s="1">
        <v>1</v>
      </c>
      <c r="Y2786" s="1">
        <v>1</v>
      </c>
      <c r="Z2786" s="1">
        <v>0</v>
      </c>
      <c r="AA2786" s="1">
        <v>0</v>
      </c>
      <c r="AB2786" s="1">
        <v>0</v>
      </c>
      <c r="AC2786" s="1" t="s">
        <v>45</v>
      </c>
      <c r="AD2786" s="1" t="s">
        <v>87</v>
      </c>
      <c r="AE2786" s="1" t="s">
        <v>40</v>
      </c>
      <c r="AF2786" s="3">
        <v>4761811.7811000003</v>
      </c>
      <c r="AG2786" s="3">
        <v>2649809.5817999998</v>
      </c>
      <c r="AH2786" s="3">
        <v>-75.172880000000006</v>
      </c>
      <c r="AI2786" s="3">
        <v>9.873462</v>
      </c>
    </row>
    <row r="2787" spans="1:35" ht="15.75" hidden="1" customHeight="1" x14ac:dyDescent="0.25">
      <c r="A2787" s="1" t="s">
        <v>144</v>
      </c>
      <c r="B2787" s="1" t="s">
        <v>154</v>
      </c>
      <c r="C2787" s="1" t="s">
        <v>153</v>
      </c>
      <c r="D2787" s="1">
        <v>53</v>
      </c>
      <c r="E2787" s="1" t="s">
        <v>40</v>
      </c>
      <c r="F2787" s="1" t="s">
        <v>68</v>
      </c>
      <c r="G2787" s="2">
        <v>45818</v>
      </c>
      <c r="H2787" s="1" t="s">
        <v>36</v>
      </c>
      <c r="I2787" s="1" t="s">
        <v>37</v>
      </c>
      <c r="J2787" s="1" t="s">
        <v>148</v>
      </c>
      <c r="K2787" s="1">
        <v>7</v>
      </c>
      <c r="L2787" s="1">
        <v>26</v>
      </c>
      <c r="M2787" s="1" t="s">
        <v>47</v>
      </c>
      <c r="N2787" s="1">
        <v>3</v>
      </c>
      <c r="O2787" s="1"/>
      <c r="P2787" s="35">
        <f t="shared" si="130"/>
        <v>0</v>
      </c>
      <c r="Q2787" s="1">
        <f t="shared" si="129"/>
        <v>0</v>
      </c>
      <c r="R2787" s="1"/>
      <c r="S2787" s="1"/>
      <c r="T2787" s="1">
        <f t="shared" si="131"/>
        <v>0</v>
      </c>
      <c r="U2787" s="1"/>
      <c r="V2787" s="1"/>
      <c r="W2787" s="1"/>
      <c r="X2787" s="1"/>
      <c r="Y2787" s="1"/>
      <c r="Z2787" s="1"/>
      <c r="AA2787" s="1"/>
      <c r="AB2787" s="1"/>
      <c r="AC2787" s="1" t="s">
        <v>41</v>
      </c>
      <c r="AD2787" s="1" t="s">
        <v>87</v>
      </c>
      <c r="AE2787" s="1" t="s">
        <v>40</v>
      </c>
    </row>
    <row r="2788" spans="1:35" ht="15.75" hidden="1" customHeight="1" x14ac:dyDescent="0.25">
      <c r="A2788" s="1" t="s">
        <v>144</v>
      </c>
      <c r="B2788" s="1" t="s">
        <v>154</v>
      </c>
      <c r="C2788" s="1" t="s">
        <v>153</v>
      </c>
      <c r="D2788" s="1">
        <v>53</v>
      </c>
      <c r="E2788" s="1" t="s">
        <v>40</v>
      </c>
      <c r="F2788" s="1" t="s">
        <v>68</v>
      </c>
      <c r="G2788" s="2">
        <v>45818</v>
      </c>
      <c r="H2788" s="1" t="s">
        <v>36</v>
      </c>
      <c r="I2788" s="1" t="s">
        <v>37</v>
      </c>
      <c r="J2788" s="1" t="s">
        <v>148</v>
      </c>
      <c r="K2788" s="1">
        <v>8</v>
      </c>
      <c r="L2788" s="1">
        <v>27</v>
      </c>
      <c r="M2788" s="1" t="s">
        <v>47</v>
      </c>
      <c r="N2788" s="1">
        <v>4</v>
      </c>
      <c r="O2788" s="1"/>
      <c r="P2788" s="35">
        <f t="shared" si="130"/>
        <v>0</v>
      </c>
      <c r="Q2788" s="1">
        <f t="shared" si="129"/>
        <v>0</v>
      </c>
      <c r="R2788" s="1"/>
      <c r="S2788" s="1"/>
      <c r="T2788" s="1">
        <f t="shared" si="131"/>
        <v>0</v>
      </c>
      <c r="U2788" s="1"/>
      <c r="V2788" s="1"/>
      <c r="W2788" s="1"/>
      <c r="X2788" s="1"/>
      <c r="Y2788" s="1"/>
      <c r="Z2788" s="1"/>
      <c r="AA2788" s="1"/>
      <c r="AB2788" s="1"/>
      <c r="AC2788" s="1" t="s">
        <v>41</v>
      </c>
      <c r="AD2788" s="1" t="s">
        <v>87</v>
      </c>
      <c r="AE2788" s="1" t="s">
        <v>40</v>
      </c>
    </row>
    <row r="2789" spans="1:35" ht="15.75" hidden="1" customHeight="1" x14ac:dyDescent="0.25">
      <c r="A2789" s="1" t="s">
        <v>144</v>
      </c>
      <c r="B2789" s="1" t="s">
        <v>154</v>
      </c>
      <c r="C2789" s="1" t="s">
        <v>153</v>
      </c>
      <c r="D2789" s="1">
        <v>53</v>
      </c>
      <c r="E2789" s="1">
        <v>402</v>
      </c>
      <c r="F2789" s="1" t="s">
        <v>68</v>
      </c>
      <c r="G2789" s="2">
        <v>45818</v>
      </c>
      <c r="H2789" s="1" t="s">
        <v>36</v>
      </c>
      <c r="I2789" s="1" t="s">
        <v>37</v>
      </c>
      <c r="J2789" s="1" t="s">
        <v>148</v>
      </c>
      <c r="K2789" s="1">
        <v>9</v>
      </c>
      <c r="L2789" s="1">
        <v>28</v>
      </c>
      <c r="M2789" s="1" t="s">
        <v>39</v>
      </c>
      <c r="N2789" s="1"/>
      <c r="O2789" s="1">
        <v>54.6</v>
      </c>
      <c r="P2789" s="35">
        <f t="shared" si="130"/>
        <v>0.54600000000000004</v>
      </c>
      <c r="Q2789" s="1">
        <f t="shared" si="129"/>
        <v>0.17379719785634973</v>
      </c>
      <c r="R2789" s="1">
        <v>10.199999999999999</v>
      </c>
      <c r="S2789" s="1">
        <v>8</v>
      </c>
      <c r="T2789" s="1">
        <f t="shared" si="131"/>
        <v>2.372331750739174E-2</v>
      </c>
      <c r="U2789" s="1">
        <v>8</v>
      </c>
      <c r="V2789" s="1">
        <v>11</v>
      </c>
      <c r="W2789" s="1">
        <v>2</v>
      </c>
      <c r="X2789" s="1">
        <v>0</v>
      </c>
      <c r="Y2789" s="1">
        <v>0</v>
      </c>
      <c r="Z2789" s="1">
        <v>0</v>
      </c>
      <c r="AA2789" s="1">
        <v>0</v>
      </c>
      <c r="AB2789" s="1">
        <v>0</v>
      </c>
      <c r="AC2789" s="1" t="s">
        <v>41</v>
      </c>
      <c r="AD2789" s="1" t="s">
        <v>87</v>
      </c>
      <c r="AE2789" s="1" t="s">
        <v>40</v>
      </c>
      <c r="AF2789" s="3">
        <v>4761818.4965000004</v>
      </c>
      <c r="AG2789" s="3">
        <v>2649830.3306</v>
      </c>
      <c r="AH2789" s="3">
        <v>-75.172820000000002</v>
      </c>
      <c r="AI2789" s="3">
        <v>9.8736499999999996</v>
      </c>
    </row>
    <row r="2790" spans="1:35" ht="15.75" hidden="1" customHeight="1" x14ac:dyDescent="0.25">
      <c r="A2790" s="1" t="s">
        <v>144</v>
      </c>
      <c r="B2790" s="1" t="s">
        <v>154</v>
      </c>
      <c r="C2790" s="1" t="s">
        <v>153</v>
      </c>
      <c r="D2790" s="1">
        <v>53</v>
      </c>
      <c r="E2790" s="1" t="s">
        <v>40</v>
      </c>
      <c r="F2790" s="1" t="s">
        <v>68</v>
      </c>
      <c r="G2790" s="2">
        <v>45818</v>
      </c>
      <c r="H2790" s="1" t="s">
        <v>36</v>
      </c>
      <c r="I2790" s="1" t="s">
        <v>37</v>
      </c>
      <c r="J2790" s="1" t="s">
        <v>148</v>
      </c>
      <c r="K2790" s="1">
        <v>9</v>
      </c>
      <c r="L2790" s="1">
        <v>29</v>
      </c>
      <c r="M2790" s="1" t="s">
        <v>47</v>
      </c>
      <c r="N2790" s="1">
        <v>15</v>
      </c>
      <c r="O2790" s="1"/>
      <c r="P2790" s="35">
        <f t="shared" si="130"/>
        <v>0</v>
      </c>
      <c r="Q2790" s="1">
        <f t="shared" si="129"/>
        <v>0</v>
      </c>
      <c r="R2790" s="1"/>
      <c r="S2790" s="1"/>
      <c r="T2790" s="1">
        <f t="shared" si="131"/>
        <v>0</v>
      </c>
      <c r="U2790" s="1"/>
      <c r="V2790" s="1"/>
      <c r="W2790" s="1"/>
      <c r="X2790" s="1"/>
      <c r="Y2790" s="1"/>
      <c r="Z2790" s="1"/>
      <c r="AA2790" s="1"/>
      <c r="AB2790" s="1"/>
      <c r="AC2790" s="1" t="s">
        <v>41</v>
      </c>
      <c r="AD2790" s="1" t="s">
        <v>87</v>
      </c>
      <c r="AE2790" s="1" t="s">
        <v>40</v>
      </c>
    </row>
    <row r="2791" spans="1:35" ht="15.75" hidden="1" customHeight="1" x14ac:dyDescent="0.25">
      <c r="A2791" s="1" t="s">
        <v>144</v>
      </c>
      <c r="B2791" s="1" t="s">
        <v>154</v>
      </c>
      <c r="C2791" s="1" t="s">
        <v>153</v>
      </c>
      <c r="D2791" s="1">
        <v>53</v>
      </c>
      <c r="E2791" s="1" t="s">
        <v>40</v>
      </c>
      <c r="F2791" s="1" t="s">
        <v>68</v>
      </c>
      <c r="G2791" s="2">
        <v>45818</v>
      </c>
      <c r="H2791" s="1" t="s">
        <v>36</v>
      </c>
      <c r="I2791" s="1" t="s">
        <v>37</v>
      </c>
      <c r="J2791" s="1" t="s">
        <v>148</v>
      </c>
      <c r="K2791" s="1">
        <v>9</v>
      </c>
      <c r="L2791" s="1">
        <v>30</v>
      </c>
      <c r="M2791" s="1" t="s">
        <v>46</v>
      </c>
      <c r="N2791" s="1">
        <v>1</v>
      </c>
      <c r="O2791" s="1"/>
      <c r="P2791" s="35">
        <f t="shared" si="130"/>
        <v>0</v>
      </c>
      <c r="Q2791" s="1">
        <f t="shared" ref="Q2791:Q2854" si="132">(P2791/PI())</f>
        <v>0</v>
      </c>
      <c r="R2791" s="1"/>
      <c r="S2791" s="1"/>
      <c r="T2791" s="1">
        <f t="shared" si="131"/>
        <v>0</v>
      </c>
      <c r="U2791" s="1"/>
      <c r="V2791" s="1"/>
      <c r="W2791" s="1"/>
      <c r="X2791" s="1"/>
      <c r="Y2791" s="1"/>
      <c r="Z2791" s="1"/>
      <c r="AA2791" s="1"/>
      <c r="AB2791" s="1"/>
      <c r="AC2791" s="1" t="s">
        <v>41</v>
      </c>
      <c r="AD2791" s="1" t="s">
        <v>87</v>
      </c>
      <c r="AE2791" s="1" t="s">
        <v>40</v>
      </c>
    </row>
    <row r="2792" spans="1:35" ht="15.75" hidden="1" customHeight="1" x14ac:dyDescent="0.25">
      <c r="A2792" s="1" t="s">
        <v>144</v>
      </c>
      <c r="B2792" s="1" t="s">
        <v>154</v>
      </c>
      <c r="C2792" s="1" t="s">
        <v>153</v>
      </c>
      <c r="D2792" s="1">
        <v>53</v>
      </c>
      <c r="E2792" s="1" t="s">
        <v>40</v>
      </c>
      <c r="F2792" s="1" t="s">
        <v>68</v>
      </c>
      <c r="G2792" s="2">
        <v>45818</v>
      </c>
      <c r="H2792" s="1" t="s">
        <v>36</v>
      </c>
      <c r="I2792" s="1" t="s">
        <v>37</v>
      </c>
      <c r="J2792" s="1" t="s">
        <v>148</v>
      </c>
      <c r="K2792" s="1">
        <v>9</v>
      </c>
      <c r="L2792" s="1">
        <v>31</v>
      </c>
      <c r="M2792" s="1" t="s">
        <v>44</v>
      </c>
      <c r="N2792" s="1">
        <v>2</v>
      </c>
      <c r="O2792" s="1"/>
      <c r="P2792" s="35">
        <f t="shared" si="130"/>
        <v>0</v>
      </c>
      <c r="Q2792" s="1">
        <f t="shared" si="132"/>
        <v>0</v>
      </c>
      <c r="R2792" s="1"/>
      <c r="S2792" s="1"/>
      <c r="T2792" s="1">
        <f t="shared" si="131"/>
        <v>0</v>
      </c>
      <c r="U2792" s="1"/>
      <c r="V2792" s="1"/>
      <c r="W2792" s="1"/>
      <c r="X2792" s="1"/>
      <c r="Y2792" s="1"/>
      <c r="Z2792" s="1"/>
      <c r="AA2792" s="1"/>
      <c r="AB2792" s="1"/>
      <c r="AC2792" s="1" t="s">
        <v>41</v>
      </c>
      <c r="AD2792" s="1" t="s">
        <v>87</v>
      </c>
      <c r="AE2792" s="1" t="s">
        <v>40</v>
      </c>
    </row>
    <row r="2793" spans="1:35" ht="15.75" hidden="1" customHeight="1" x14ac:dyDescent="0.25">
      <c r="A2793" s="1" t="s">
        <v>144</v>
      </c>
      <c r="B2793" s="1" t="s">
        <v>154</v>
      </c>
      <c r="C2793" s="1" t="s">
        <v>153</v>
      </c>
      <c r="D2793" s="1">
        <v>53</v>
      </c>
      <c r="E2793" s="1">
        <v>403</v>
      </c>
      <c r="F2793" s="1" t="s">
        <v>68</v>
      </c>
      <c r="G2793" s="2">
        <v>45818</v>
      </c>
      <c r="H2793" s="1" t="s">
        <v>36</v>
      </c>
      <c r="I2793" s="1" t="s">
        <v>37</v>
      </c>
      <c r="J2793" s="1" t="s">
        <v>148</v>
      </c>
      <c r="K2793" s="1">
        <v>10</v>
      </c>
      <c r="L2793" s="1">
        <v>32</v>
      </c>
      <c r="M2793" s="1" t="s">
        <v>39</v>
      </c>
      <c r="N2793" s="1"/>
      <c r="O2793" s="1">
        <v>59.3</v>
      </c>
      <c r="P2793" s="35">
        <f t="shared" si="130"/>
        <v>0.59299999999999997</v>
      </c>
      <c r="Q2793" s="1">
        <f t="shared" si="132"/>
        <v>0.18875776250698786</v>
      </c>
      <c r="R2793" s="1">
        <v>11.6</v>
      </c>
      <c r="S2793" s="1">
        <v>9.1999999999999993</v>
      </c>
      <c r="T2793" s="1">
        <f t="shared" si="131"/>
        <v>2.7983338291660949E-2</v>
      </c>
      <c r="U2793" s="1">
        <v>5</v>
      </c>
      <c r="V2793" s="1">
        <v>8</v>
      </c>
      <c r="W2793" s="1">
        <v>2</v>
      </c>
      <c r="X2793" s="1">
        <v>3</v>
      </c>
      <c r="Y2793" s="1">
        <v>0</v>
      </c>
      <c r="Z2793" s="1">
        <v>0</v>
      </c>
      <c r="AA2793" s="1">
        <v>0</v>
      </c>
      <c r="AB2793" s="1">
        <v>3</v>
      </c>
      <c r="AC2793" s="1" t="s">
        <v>45</v>
      </c>
      <c r="AD2793" s="1" t="s">
        <v>87</v>
      </c>
      <c r="AE2793" s="1" t="s">
        <v>40</v>
      </c>
      <c r="AF2793" s="3">
        <v>4761817.4210000001</v>
      </c>
      <c r="AG2793" s="3">
        <v>2649816.7340000002</v>
      </c>
      <c r="AH2793" s="3">
        <v>-75.172828999999993</v>
      </c>
      <c r="AI2793" s="3">
        <v>9.8735269999999993</v>
      </c>
    </row>
    <row r="2794" spans="1:35" ht="15.75" hidden="1" customHeight="1" x14ac:dyDescent="0.25">
      <c r="A2794" s="1" t="s">
        <v>144</v>
      </c>
      <c r="B2794" s="1" t="s">
        <v>154</v>
      </c>
      <c r="C2794" s="1" t="s">
        <v>153</v>
      </c>
      <c r="D2794" s="1">
        <v>53</v>
      </c>
      <c r="E2794" s="1">
        <v>404</v>
      </c>
      <c r="F2794" s="1" t="s">
        <v>68</v>
      </c>
      <c r="G2794" s="2">
        <v>45818</v>
      </c>
      <c r="H2794" s="1" t="s">
        <v>36</v>
      </c>
      <c r="I2794" s="1" t="s">
        <v>37</v>
      </c>
      <c r="J2794" s="1" t="s">
        <v>148</v>
      </c>
      <c r="K2794" s="1">
        <v>10</v>
      </c>
      <c r="L2794" s="1">
        <v>33</v>
      </c>
      <c r="M2794" s="1" t="s">
        <v>39</v>
      </c>
      <c r="N2794" s="1"/>
      <c r="O2794" s="1">
        <v>55</v>
      </c>
      <c r="P2794" s="35">
        <f t="shared" ref="P2794:P2857" si="133">(O2794/100)</f>
        <v>0.55000000000000004</v>
      </c>
      <c r="Q2794" s="1">
        <f t="shared" si="132"/>
        <v>0.17507043740108488</v>
      </c>
      <c r="R2794" s="1">
        <v>11</v>
      </c>
      <c r="S2794" s="1">
        <v>8.5</v>
      </c>
      <c r="T2794" s="1">
        <f t="shared" si="131"/>
        <v>2.4072185142649173E-2</v>
      </c>
      <c r="U2794" s="1">
        <v>5</v>
      </c>
      <c r="V2794" s="1">
        <v>9</v>
      </c>
      <c r="W2794" s="1">
        <v>2</v>
      </c>
      <c r="X2794" s="1">
        <v>3</v>
      </c>
      <c r="Y2794" s="1">
        <v>0</v>
      </c>
      <c r="Z2794" s="1">
        <v>0</v>
      </c>
      <c r="AA2794" s="1">
        <v>0</v>
      </c>
      <c r="AB2794" s="1">
        <v>1</v>
      </c>
      <c r="AC2794" s="1" t="s">
        <v>41</v>
      </c>
      <c r="AD2794" s="1" t="s">
        <v>87</v>
      </c>
      <c r="AE2794" s="1" t="s">
        <v>40</v>
      </c>
      <c r="AF2794" s="3">
        <v>4761814.7839000002</v>
      </c>
      <c r="AG2794" s="3">
        <v>2649815.977</v>
      </c>
      <c r="AH2794" s="3">
        <v>-75.172853000000003</v>
      </c>
      <c r="AI2794" s="3">
        <v>9.8735199999999992</v>
      </c>
    </row>
    <row r="2795" spans="1:35" ht="15.75" hidden="1" customHeight="1" x14ac:dyDescent="0.25">
      <c r="A2795" s="1" t="s">
        <v>144</v>
      </c>
      <c r="B2795" s="1" t="s">
        <v>154</v>
      </c>
      <c r="C2795" s="1" t="s">
        <v>153</v>
      </c>
      <c r="D2795" s="1">
        <v>53</v>
      </c>
      <c r="E2795" s="1" t="s">
        <v>40</v>
      </c>
      <c r="F2795" s="1" t="s">
        <v>68</v>
      </c>
      <c r="G2795" s="2">
        <v>45818</v>
      </c>
      <c r="H2795" s="1" t="s">
        <v>36</v>
      </c>
      <c r="I2795" s="1" t="s">
        <v>37</v>
      </c>
      <c r="J2795" s="1" t="s">
        <v>148</v>
      </c>
      <c r="K2795" s="1">
        <v>10</v>
      </c>
      <c r="L2795" s="1">
        <v>34</v>
      </c>
      <c r="M2795" s="1" t="s">
        <v>47</v>
      </c>
      <c r="N2795" s="1">
        <v>29</v>
      </c>
      <c r="O2795" s="1"/>
      <c r="P2795" s="35">
        <f t="shared" si="133"/>
        <v>0</v>
      </c>
      <c r="Q2795" s="1">
        <f t="shared" si="132"/>
        <v>0</v>
      </c>
      <c r="R2795" s="1"/>
      <c r="S2795" s="1"/>
      <c r="T2795" s="1">
        <f t="shared" si="131"/>
        <v>0</v>
      </c>
      <c r="U2795" s="1"/>
      <c r="V2795" s="1"/>
      <c r="W2795" s="1"/>
      <c r="X2795" s="1"/>
      <c r="Y2795" s="1"/>
      <c r="Z2795" s="1"/>
      <c r="AA2795" s="1"/>
      <c r="AB2795" s="1"/>
      <c r="AC2795" s="1" t="s">
        <v>41</v>
      </c>
      <c r="AD2795" s="1" t="s">
        <v>87</v>
      </c>
      <c r="AE2795" s="1" t="s">
        <v>40</v>
      </c>
    </row>
    <row r="2796" spans="1:35" ht="15.75" hidden="1" customHeight="1" x14ac:dyDescent="0.25">
      <c r="A2796" s="1" t="s">
        <v>144</v>
      </c>
      <c r="B2796" s="1" t="s">
        <v>154</v>
      </c>
      <c r="C2796" s="1" t="s">
        <v>153</v>
      </c>
      <c r="D2796" s="1">
        <v>53</v>
      </c>
      <c r="E2796" s="1" t="s">
        <v>40</v>
      </c>
      <c r="F2796" s="1" t="s">
        <v>68</v>
      </c>
      <c r="G2796" s="2">
        <v>45818</v>
      </c>
      <c r="H2796" s="1" t="s">
        <v>36</v>
      </c>
      <c r="I2796" s="1" t="s">
        <v>37</v>
      </c>
      <c r="J2796" s="1" t="s">
        <v>148</v>
      </c>
      <c r="K2796" s="1">
        <v>10</v>
      </c>
      <c r="L2796" s="1">
        <v>35</v>
      </c>
      <c r="M2796" s="1" t="s">
        <v>46</v>
      </c>
      <c r="N2796" s="1">
        <v>3</v>
      </c>
      <c r="O2796" s="1"/>
      <c r="P2796" s="35">
        <f t="shared" si="133"/>
        <v>0</v>
      </c>
      <c r="Q2796" s="1">
        <f t="shared" si="132"/>
        <v>0</v>
      </c>
      <c r="R2796" s="1"/>
      <c r="S2796" s="1"/>
      <c r="T2796" s="1">
        <f t="shared" si="131"/>
        <v>0</v>
      </c>
      <c r="U2796" s="1"/>
      <c r="V2796" s="1"/>
      <c r="W2796" s="1"/>
      <c r="X2796" s="1"/>
      <c r="Y2796" s="1"/>
      <c r="Z2796" s="1"/>
      <c r="AA2796" s="1"/>
      <c r="AB2796" s="1"/>
      <c r="AC2796" s="1" t="s">
        <v>41</v>
      </c>
      <c r="AD2796" s="1" t="s">
        <v>87</v>
      </c>
      <c r="AE2796" s="1" t="s">
        <v>40</v>
      </c>
    </row>
    <row r="2797" spans="1:35" ht="15.75" hidden="1" customHeight="1" x14ac:dyDescent="0.25">
      <c r="A2797" s="1" t="s">
        <v>144</v>
      </c>
      <c r="B2797" s="1" t="s">
        <v>161</v>
      </c>
      <c r="C2797" s="1" t="s">
        <v>162</v>
      </c>
      <c r="D2797" s="1">
        <v>54</v>
      </c>
      <c r="E2797" s="1">
        <v>405</v>
      </c>
      <c r="F2797" s="1" t="s">
        <v>163</v>
      </c>
      <c r="G2797" s="2">
        <v>45819</v>
      </c>
      <c r="H2797" s="1" t="s">
        <v>36</v>
      </c>
      <c r="I2797" s="1" t="s">
        <v>50</v>
      </c>
      <c r="J2797" s="1" t="s">
        <v>148</v>
      </c>
      <c r="K2797" s="1">
        <v>1</v>
      </c>
      <c r="L2797" s="1">
        <v>1</v>
      </c>
      <c r="M2797" s="1" t="s">
        <v>39</v>
      </c>
      <c r="N2797" s="1"/>
      <c r="O2797" s="1">
        <v>66</v>
      </c>
      <c r="P2797" s="35">
        <f t="shared" si="133"/>
        <v>0.66</v>
      </c>
      <c r="Q2797" s="1">
        <f t="shared" si="132"/>
        <v>0.21008452488130186</v>
      </c>
      <c r="R2797" s="1">
        <v>10.199999999999999</v>
      </c>
      <c r="S2797" s="1">
        <v>8</v>
      </c>
      <c r="T2797" s="1">
        <f t="shared" si="131"/>
        <v>3.466394660541481E-2</v>
      </c>
      <c r="U2797" s="1">
        <v>9</v>
      </c>
      <c r="V2797" s="1">
        <v>13</v>
      </c>
      <c r="W2797" s="1">
        <v>2</v>
      </c>
      <c r="X2797" s="1">
        <v>0</v>
      </c>
      <c r="Y2797" s="1">
        <v>0</v>
      </c>
      <c r="Z2797" s="1">
        <v>0</v>
      </c>
      <c r="AA2797" s="1">
        <v>0</v>
      </c>
      <c r="AB2797" s="1">
        <v>0</v>
      </c>
      <c r="AC2797" s="1" t="s">
        <v>41</v>
      </c>
      <c r="AD2797" s="1" t="s">
        <v>42</v>
      </c>
      <c r="AE2797" s="1" t="s">
        <v>40</v>
      </c>
      <c r="AF2797" s="3">
        <v>4751978.8624999998</v>
      </c>
      <c r="AG2797" s="3">
        <v>2661341.2475000001</v>
      </c>
      <c r="AH2797" s="3">
        <v>-75.263249999999999</v>
      </c>
      <c r="AI2797" s="3">
        <v>9.977131</v>
      </c>
    </row>
    <row r="2798" spans="1:35" ht="15.75" hidden="1" customHeight="1" x14ac:dyDescent="0.25">
      <c r="A2798" s="1" t="s">
        <v>144</v>
      </c>
      <c r="B2798" s="1" t="s">
        <v>161</v>
      </c>
      <c r="C2798" s="1" t="s">
        <v>162</v>
      </c>
      <c r="D2798" s="1">
        <v>54</v>
      </c>
      <c r="E2798" s="1">
        <v>406</v>
      </c>
      <c r="F2798" s="1" t="s">
        <v>163</v>
      </c>
      <c r="G2798" s="2">
        <v>45819</v>
      </c>
      <c r="H2798" s="1" t="s">
        <v>36</v>
      </c>
      <c r="I2798" s="1" t="s">
        <v>50</v>
      </c>
      <c r="J2798" s="1" t="s">
        <v>148</v>
      </c>
      <c r="K2798" s="1">
        <v>1</v>
      </c>
      <c r="L2798" s="1">
        <v>2</v>
      </c>
      <c r="M2798" s="1" t="s">
        <v>39</v>
      </c>
      <c r="N2798" s="1"/>
      <c r="O2798" s="1">
        <v>62.5</v>
      </c>
      <c r="P2798" s="35">
        <f t="shared" si="133"/>
        <v>0.625</v>
      </c>
      <c r="Q2798" s="1">
        <f t="shared" si="132"/>
        <v>0.19894367886486919</v>
      </c>
      <c r="R2798" s="1">
        <v>9</v>
      </c>
      <c r="S2798" s="1">
        <v>7.2</v>
      </c>
      <c r="T2798" s="1">
        <f t="shared" si="131"/>
        <v>3.1084949822635811E-2</v>
      </c>
      <c r="U2798" s="1">
        <v>10</v>
      </c>
      <c r="V2798" s="1">
        <v>13</v>
      </c>
      <c r="W2798" s="1">
        <v>0</v>
      </c>
      <c r="X2798" s="1">
        <v>0</v>
      </c>
      <c r="Y2798" s="1">
        <v>0</v>
      </c>
      <c r="Z2798" s="1">
        <v>0</v>
      </c>
      <c r="AA2798" s="1">
        <v>0</v>
      </c>
      <c r="AB2798" s="1">
        <v>0</v>
      </c>
      <c r="AC2798" s="1" t="s">
        <v>41</v>
      </c>
      <c r="AD2798" s="1" t="s">
        <v>42</v>
      </c>
      <c r="AE2798" s="1" t="s">
        <v>40</v>
      </c>
      <c r="AF2798" s="3">
        <v>4751981.4582000002</v>
      </c>
      <c r="AG2798" s="3">
        <v>2661336.0312000001</v>
      </c>
      <c r="AH2798" s="3">
        <v>-75.263226000000003</v>
      </c>
      <c r="AI2798" s="3">
        <v>9.9770839999999996</v>
      </c>
    </row>
    <row r="2799" spans="1:35" ht="15.75" hidden="1" customHeight="1" x14ac:dyDescent="0.25">
      <c r="A2799" s="1" t="s">
        <v>144</v>
      </c>
      <c r="B2799" s="1" t="s">
        <v>161</v>
      </c>
      <c r="C2799" s="1" t="s">
        <v>162</v>
      </c>
      <c r="D2799" s="1">
        <v>54</v>
      </c>
      <c r="E2799" s="1">
        <v>407</v>
      </c>
      <c r="F2799" s="1" t="s">
        <v>163</v>
      </c>
      <c r="G2799" s="2">
        <v>45819</v>
      </c>
      <c r="H2799" s="1" t="s">
        <v>36</v>
      </c>
      <c r="I2799" s="1" t="s">
        <v>50</v>
      </c>
      <c r="J2799" s="1" t="s">
        <v>148</v>
      </c>
      <c r="K2799" s="1">
        <v>4</v>
      </c>
      <c r="L2799" s="1">
        <v>3</v>
      </c>
      <c r="M2799" s="1" t="s">
        <v>43</v>
      </c>
      <c r="N2799" s="1"/>
      <c r="O2799" s="1">
        <v>57.8</v>
      </c>
      <c r="P2799" s="35">
        <f t="shared" si="133"/>
        <v>0.57799999999999996</v>
      </c>
      <c r="Q2799" s="1">
        <f t="shared" si="132"/>
        <v>0.183983114214231</v>
      </c>
      <c r="R2799" s="1">
        <v>6.8</v>
      </c>
      <c r="S2799" s="1">
        <v>4.5</v>
      </c>
      <c r="T2799" s="1">
        <f t="shared" si="131"/>
        <v>2.6585560003956378E-2</v>
      </c>
      <c r="U2799" s="1">
        <v>13</v>
      </c>
      <c r="V2799" s="1">
        <v>17</v>
      </c>
      <c r="W2799" s="1">
        <v>2</v>
      </c>
      <c r="X2799" s="1">
        <v>0</v>
      </c>
      <c r="Y2799" s="1">
        <v>0</v>
      </c>
      <c r="Z2799" s="1">
        <v>0</v>
      </c>
      <c r="AA2799" s="1">
        <v>0</v>
      </c>
      <c r="AB2799" s="1">
        <v>0</v>
      </c>
      <c r="AC2799" s="1" t="s">
        <v>41</v>
      </c>
      <c r="AD2799" s="1" t="s">
        <v>42</v>
      </c>
      <c r="AE2799" s="1" t="s">
        <v>40</v>
      </c>
      <c r="AF2799" s="3">
        <v>4751973.9678999996</v>
      </c>
      <c r="AG2799" s="3">
        <v>2661330.9947000002</v>
      </c>
      <c r="AH2799" s="3">
        <v>-75.263294000000002</v>
      </c>
      <c r="AI2799" s="3">
        <v>9.9770380010000004</v>
      </c>
    </row>
    <row r="2800" spans="1:35" ht="15.75" hidden="1" customHeight="1" x14ac:dyDescent="0.25">
      <c r="A2800" s="1" t="s">
        <v>144</v>
      </c>
      <c r="B2800" s="1" t="s">
        <v>161</v>
      </c>
      <c r="C2800" s="1" t="s">
        <v>162</v>
      </c>
      <c r="D2800" s="1">
        <v>54</v>
      </c>
      <c r="E2800" s="1">
        <v>408</v>
      </c>
      <c r="F2800" s="1" t="s">
        <v>163</v>
      </c>
      <c r="G2800" s="2">
        <v>45819</v>
      </c>
      <c r="H2800" s="1" t="s">
        <v>36</v>
      </c>
      <c r="I2800" s="1" t="s">
        <v>50</v>
      </c>
      <c r="J2800" s="1" t="s">
        <v>148</v>
      </c>
      <c r="K2800" s="1">
        <v>4</v>
      </c>
      <c r="L2800" s="1">
        <v>4</v>
      </c>
      <c r="M2800" s="1" t="s">
        <v>39</v>
      </c>
      <c r="N2800" s="1"/>
      <c r="O2800" s="1">
        <v>56.7</v>
      </c>
      <c r="P2800" s="35">
        <f t="shared" si="133"/>
        <v>0.56700000000000006</v>
      </c>
      <c r="Q2800" s="1">
        <f t="shared" si="132"/>
        <v>0.18048170546620934</v>
      </c>
      <c r="R2800" s="1">
        <v>7.5</v>
      </c>
      <c r="S2800" s="1">
        <v>5.5</v>
      </c>
      <c r="T2800" s="1">
        <f t="shared" si="131"/>
        <v>2.5583281749835176E-2</v>
      </c>
      <c r="U2800" s="1">
        <v>9</v>
      </c>
      <c r="V2800" s="1">
        <v>13</v>
      </c>
      <c r="W2800" s="1">
        <v>3</v>
      </c>
      <c r="X2800" s="1">
        <v>0</v>
      </c>
      <c r="Y2800" s="1">
        <v>0</v>
      </c>
      <c r="Z2800" s="1">
        <v>0</v>
      </c>
      <c r="AA2800" s="1">
        <v>0</v>
      </c>
      <c r="AB2800" s="1">
        <v>0</v>
      </c>
      <c r="AC2800" s="1" t="s">
        <v>41</v>
      </c>
      <c r="AD2800" s="1" t="s">
        <v>42</v>
      </c>
      <c r="AE2800" s="1" t="s">
        <v>40</v>
      </c>
      <c r="AF2800" s="3">
        <v>4751972.0027000001</v>
      </c>
      <c r="AG2800" s="3">
        <v>2661332.2248</v>
      </c>
      <c r="AH2800" s="3">
        <v>-75.263311999999999</v>
      </c>
      <c r="AI2800" s="3">
        <v>9.9770490009999993</v>
      </c>
    </row>
    <row r="2801" spans="1:35" ht="15.75" hidden="1" customHeight="1" x14ac:dyDescent="0.25">
      <c r="A2801" s="1" t="s">
        <v>144</v>
      </c>
      <c r="B2801" s="1" t="s">
        <v>161</v>
      </c>
      <c r="C2801" s="1" t="s">
        <v>162</v>
      </c>
      <c r="D2801" s="1">
        <v>54</v>
      </c>
      <c r="E2801" s="1">
        <v>409</v>
      </c>
      <c r="F2801" s="1" t="s">
        <v>163</v>
      </c>
      <c r="G2801" s="2">
        <v>45819</v>
      </c>
      <c r="H2801" s="1" t="s">
        <v>36</v>
      </c>
      <c r="I2801" s="1" t="s">
        <v>50</v>
      </c>
      <c r="J2801" s="1" t="s">
        <v>148</v>
      </c>
      <c r="K2801" s="1">
        <v>4</v>
      </c>
      <c r="L2801" s="1">
        <v>5</v>
      </c>
      <c r="M2801" s="1" t="s">
        <v>39</v>
      </c>
      <c r="N2801" s="1"/>
      <c r="O2801" s="1">
        <v>62</v>
      </c>
      <c r="P2801" s="35">
        <f t="shared" si="133"/>
        <v>0.62</v>
      </c>
      <c r="Q2801" s="1">
        <f t="shared" si="132"/>
        <v>0.19735212943395022</v>
      </c>
      <c r="R2801" s="1">
        <v>8.5</v>
      </c>
      <c r="S2801" s="1">
        <v>6.3</v>
      </c>
      <c r="T2801" s="1">
        <f t="shared" si="131"/>
        <v>3.0589580062262284E-2</v>
      </c>
      <c r="U2801" s="1">
        <v>14</v>
      </c>
      <c r="V2801" s="1">
        <v>17</v>
      </c>
      <c r="W2801" s="1">
        <v>3</v>
      </c>
      <c r="X2801" s="1">
        <v>0</v>
      </c>
      <c r="Y2801" s="1">
        <v>0</v>
      </c>
      <c r="Z2801" s="1">
        <v>0</v>
      </c>
      <c r="AA2801" s="1">
        <v>0</v>
      </c>
      <c r="AB2801" s="1">
        <v>0</v>
      </c>
      <c r="AC2801" s="1" t="s">
        <v>41</v>
      </c>
      <c r="AD2801" s="1" t="s">
        <v>42</v>
      </c>
      <c r="AE2801" s="1" t="s">
        <v>40</v>
      </c>
      <c r="AF2801" s="3">
        <v>4751978.7889999999</v>
      </c>
      <c r="AG2801" s="3">
        <v>2661330.5192</v>
      </c>
      <c r="AH2801" s="3">
        <v>-75.263249999999999</v>
      </c>
      <c r="AI2801" s="3">
        <v>9.9770339999999997</v>
      </c>
    </row>
    <row r="2802" spans="1:35" ht="15.75" hidden="1" customHeight="1" x14ac:dyDescent="0.25">
      <c r="A2802" s="1" t="s">
        <v>144</v>
      </c>
      <c r="B2802" s="1" t="s">
        <v>161</v>
      </c>
      <c r="C2802" s="1" t="s">
        <v>162</v>
      </c>
      <c r="D2802" s="1">
        <v>54</v>
      </c>
      <c r="E2802" s="1" t="s">
        <v>40</v>
      </c>
      <c r="F2802" s="1" t="s">
        <v>163</v>
      </c>
      <c r="G2802" s="2">
        <v>45819</v>
      </c>
      <c r="H2802" s="1" t="s">
        <v>36</v>
      </c>
      <c r="I2802" s="1" t="s">
        <v>50</v>
      </c>
      <c r="J2802" s="1" t="s">
        <v>148</v>
      </c>
      <c r="K2802" s="1">
        <v>4</v>
      </c>
      <c r="L2802" s="1">
        <v>6</v>
      </c>
      <c r="M2802" s="1" t="s">
        <v>44</v>
      </c>
      <c r="N2802" s="1">
        <v>1</v>
      </c>
      <c r="O2802" s="1"/>
      <c r="P2802" s="35">
        <f t="shared" si="133"/>
        <v>0</v>
      </c>
      <c r="Q2802" s="1">
        <f t="shared" si="132"/>
        <v>0</v>
      </c>
      <c r="R2802" s="1">
        <v>0.4</v>
      </c>
      <c r="S2802" s="1"/>
      <c r="T2802" s="1">
        <f t="shared" si="131"/>
        <v>0</v>
      </c>
      <c r="U2802" s="1"/>
      <c r="V2802" s="1"/>
      <c r="W2802" s="1"/>
      <c r="X2802" s="1"/>
      <c r="Y2802" s="1"/>
      <c r="Z2802" s="1"/>
      <c r="AA2802" s="1"/>
      <c r="AB2802" s="1"/>
      <c r="AC2802" s="1" t="s">
        <v>41</v>
      </c>
      <c r="AD2802" s="1" t="s">
        <v>42</v>
      </c>
      <c r="AE2802" s="1" t="s">
        <v>40</v>
      </c>
    </row>
    <row r="2803" spans="1:35" ht="15.75" hidden="1" customHeight="1" x14ac:dyDescent="0.25">
      <c r="A2803" s="1" t="s">
        <v>144</v>
      </c>
      <c r="B2803" s="1" t="s">
        <v>161</v>
      </c>
      <c r="C2803" s="1" t="s">
        <v>162</v>
      </c>
      <c r="D2803" s="1">
        <v>54</v>
      </c>
      <c r="E2803" s="1">
        <v>410</v>
      </c>
      <c r="F2803" s="1" t="s">
        <v>163</v>
      </c>
      <c r="G2803" s="2">
        <v>45819</v>
      </c>
      <c r="H2803" s="1" t="s">
        <v>36</v>
      </c>
      <c r="I2803" s="1" t="s">
        <v>50</v>
      </c>
      <c r="J2803" s="1" t="s">
        <v>148</v>
      </c>
      <c r="K2803" s="1">
        <v>5</v>
      </c>
      <c r="L2803" s="1">
        <v>7</v>
      </c>
      <c r="M2803" s="1" t="s">
        <v>39</v>
      </c>
      <c r="N2803" s="1"/>
      <c r="O2803" s="1">
        <v>62.6</v>
      </c>
      <c r="P2803" s="35">
        <f t="shared" si="133"/>
        <v>0.626</v>
      </c>
      <c r="Q2803" s="1">
        <f t="shared" si="132"/>
        <v>0.19926198875105297</v>
      </c>
      <c r="R2803" s="1">
        <v>8.5</v>
      </c>
      <c r="S2803" s="1">
        <v>6</v>
      </c>
      <c r="T2803" s="1">
        <f t="shared" ref="T2803:T2866" si="134">(PI()/4)*Q2803*Q2803</f>
        <v>3.1184501239539791E-2</v>
      </c>
      <c r="U2803" s="1">
        <v>10</v>
      </c>
      <c r="V2803" s="1">
        <v>13</v>
      </c>
      <c r="W2803" s="1">
        <v>3</v>
      </c>
      <c r="X2803" s="1">
        <v>0</v>
      </c>
      <c r="Y2803" s="1">
        <v>0</v>
      </c>
      <c r="Z2803" s="1">
        <v>0</v>
      </c>
      <c r="AA2803" s="1">
        <v>0</v>
      </c>
      <c r="AB2803" s="1">
        <v>0</v>
      </c>
      <c r="AC2803" s="1" t="s">
        <v>41</v>
      </c>
      <c r="AD2803" s="1" t="s">
        <v>42</v>
      </c>
      <c r="AE2803" s="1" t="s">
        <v>40</v>
      </c>
      <c r="AF2803" s="3">
        <v>4751977.1004999997</v>
      </c>
      <c r="AG2803" s="3">
        <v>2661324.1156000001</v>
      </c>
      <c r="AH2803" s="3">
        <v>-75.263265000000004</v>
      </c>
      <c r="AI2803" s="3">
        <v>9.9769760000000005</v>
      </c>
    </row>
    <row r="2804" spans="1:35" ht="15.75" hidden="1" customHeight="1" x14ac:dyDescent="0.25">
      <c r="A2804" s="1" t="s">
        <v>144</v>
      </c>
      <c r="B2804" s="1" t="s">
        <v>161</v>
      </c>
      <c r="C2804" s="1" t="s">
        <v>162</v>
      </c>
      <c r="D2804" s="1">
        <v>54</v>
      </c>
      <c r="E2804" s="1">
        <v>411</v>
      </c>
      <c r="F2804" s="1" t="s">
        <v>163</v>
      </c>
      <c r="G2804" s="2">
        <v>45819</v>
      </c>
      <c r="H2804" s="1" t="s">
        <v>36</v>
      </c>
      <c r="I2804" s="1" t="s">
        <v>50</v>
      </c>
      <c r="J2804" s="1" t="s">
        <v>148</v>
      </c>
      <c r="K2804" s="1">
        <v>5</v>
      </c>
      <c r="L2804" s="1">
        <v>8</v>
      </c>
      <c r="M2804" s="1" t="s">
        <v>39</v>
      </c>
      <c r="N2804" s="1"/>
      <c r="O2804" s="1">
        <v>61.8</v>
      </c>
      <c r="P2804" s="35">
        <f t="shared" si="133"/>
        <v>0.61799999999999999</v>
      </c>
      <c r="Q2804" s="1">
        <f t="shared" si="132"/>
        <v>0.19671550966158263</v>
      </c>
      <c r="R2804" s="1">
        <v>9.5</v>
      </c>
      <c r="S2804" s="1">
        <v>7.5</v>
      </c>
      <c r="T2804" s="1">
        <f t="shared" si="134"/>
        <v>3.0392546242714518E-2</v>
      </c>
      <c r="U2804" s="1">
        <v>11</v>
      </c>
      <c r="V2804" s="1">
        <v>14</v>
      </c>
      <c r="W2804" s="1">
        <v>4</v>
      </c>
      <c r="X2804" s="1">
        <v>0</v>
      </c>
      <c r="Y2804" s="1">
        <v>0</v>
      </c>
      <c r="Z2804" s="1">
        <v>0</v>
      </c>
      <c r="AA2804" s="1">
        <v>0</v>
      </c>
      <c r="AB2804" s="1">
        <v>0</v>
      </c>
      <c r="AC2804" s="1" t="s">
        <v>41</v>
      </c>
      <c r="AD2804" s="1" t="s">
        <v>42</v>
      </c>
      <c r="AE2804" s="1" t="s">
        <v>40</v>
      </c>
      <c r="AF2804" s="3">
        <v>4751973.8990000002</v>
      </c>
      <c r="AG2804" s="3">
        <v>2661320.9300000002</v>
      </c>
      <c r="AH2804" s="3">
        <v>-75.263294000000002</v>
      </c>
      <c r="AI2804" s="3">
        <v>9.9769469999999991</v>
      </c>
    </row>
    <row r="2805" spans="1:35" ht="15.75" hidden="1" customHeight="1" x14ac:dyDescent="0.25">
      <c r="A2805" s="1" t="s">
        <v>144</v>
      </c>
      <c r="B2805" s="1" t="s">
        <v>161</v>
      </c>
      <c r="C2805" s="1" t="s">
        <v>162</v>
      </c>
      <c r="D2805" s="1">
        <v>54</v>
      </c>
      <c r="E2805" s="1" t="s">
        <v>40</v>
      </c>
      <c r="F2805" s="1" t="s">
        <v>163</v>
      </c>
      <c r="G2805" s="2">
        <v>45819</v>
      </c>
      <c r="H2805" s="1" t="s">
        <v>36</v>
      </c>
      <c r="I2805" s="1" t="s">
        <v>50</v>
      </c>
      <c r="J2805" s="1" t="s">
        <v>148</v>
      </c>
      <c r="K2805" s="1">
        <v>5</v>
      </c>
      <c r="L2805" s="1">
        <v>9</v>
      </c>
      <c r="M2805" s="1" t="s">
        <v>47</v>
      </c>
      <c r="N2805" s="1">
        <v>3</v>
      </c>
      <c r="O2805" s="1"/>
      <c r="P2805" s="35">
        <f t="shared" si="133"/>
        <v>0</v>
      </c>
      <c r="Q2805" s="1">
        <f t="shared" si="132"/>
        <v>0</v>
      </c>
      <c r="R2805" s="1">
        <v>0.18</v>
      </c>
      <c r="S2805" s="1"/>
      <c r="T2805" s="1">
        <f t="shared" si="134"/>
        <v>0</v>
      </c>
      <c r="U2805" s="1"/>
      <c r="V2805" s="1"/>
      <c r="W2805" s="1"/>
      <c r="X2805" s="1"/>
      <c r="Y2805" s="1"/>
      <c r="Z2805" s="1"/>
      <c r="AA2805" s="1"/>
      <c r="AB2805" s="1"/>
      <c r="AC2805" s="1" t="s">
        <v>41</v>
      </c>
      <c r="AD2805" s="1" t="s">
        <v>42</v>
      </c>
      <c r="AE2805" s="1" t="s">
        <v>40</v>
      </c>
    </row>
    <row r="2806" spans="1:35" ht="15.75" hidden="1" customHeight="1" x14ac:dyDescent="0.25">
      <c r="A2806" s="1" t="s">
        <v>144</v>
      </c>
      <c r="B2806" s="1" t="s">
        <v>161</v>
      </c>
      <c r="C2806" s="1" t="s">
        <v>162</v>
      </c>
      <c r="D2806" s="1">
        <v>54</v>
      </c>
      <c r="E2806" s="1" t="s">
        <v>40</v>
      </c>
      <c r="F2806" s="1" t="s">
        <v>163</v>
      </c>
      <c r="G2806" s="2">
        <v>45819</v>
      </c>
      <c r="H2806" s="1" t="s">
        <v>36</v>
      </c>
      <c r="I2806" s="1" t="s">
        <v>50</v>
      </c>
      <c r="J2806" s="1" t="s">
        <v>148</v>
      </c>
      <c r="K2806" s="1">
        <v>5</v>
      </c>
      <c r="L2806" s="1">
        <v>10</v>
      </c>
      <c r="M2806" s="1" t="s">
        <v>44</v>
      </c>
      <c r="N2806" s="1">
        <v>1</v>
      </c>
      <c r="O2806" s="1"/>
      <c r="P2806" s="35">
        <f t="shared" si="133"/>
        <v>0</v>
      </c>
      <c r="Q2806" s="1">
        <f t="shared" si="132"/>
        <v>0</v>
      </c>
      <c r="R2806" s="1">
        <v>0.5</v>
      </c>
      <c r="S2806" s="1"/>
      <c r="T2806" s="1">
        <f t="shared" si="134"/>
        <v>0</v>
      </c>
      <c r="U2806" s="1"/>
      <c r="V2806" s="1"/>
      <c r="W2806" s="1"/>
      <c r="X2806" s="1"/>
      <c r="Y2806" s="1"/>
      <c r="Z2806" s="1"/>
      <c r="AA2806" s="1"/>
      <c r="AB2806" s="1"/>
      <c r="AC2806" s="1" t="s">
        <v>41</v>
      </c>
      <c r="AD2806" s="1" t="s">
        <v>42</v>
      </c>
      <c r="AE2806" s="1" t="s">
        <v>40</v>
      </c>
    </row>
    <row r="2807" spans="1:35" ht="15.75" hidden="1" customHeight="1" x14ac:dyDescent="0.25">
      <c r="A2807" s="1" t="s">
        <v>144</v>
      </c>
      <c r="B2807" s="1" t="s">
        <v>161</v>
      </c>
      <c r="C2807" s="1" t="s">
        <v>162</v>
      </c>
      <c r="D2807" s="1">
        <v>54</v>
      </c>
      <c r="E2807" s="1" t="s">
        <v>40</v>
      </c>
      <c r="F2807" s="1" t="s">
        <v>163</v>
      </c>
      <c r="G2807" s="2">
        <v>45819</v>
      </c>
      <c r="H2807" s="1" t="s">
        <v>36</v>
      </c>
      <c r="I2807" s="1" t="s">
        <v>50</v>
      </c>
      <c r="J2807" s="1" t="s">
        <v>148</v>
      </c>
      <c r="K2807" s="1">
        <v>6</v>
      </c>
      <c r="L2807" s="1">
        <v>11</v>
      </c>
      <c r="M2807" s="1" t="s">
        <v>44</v>
      </c>
      <c r="N2807" s="1">
        <v>14</v>
      </c>
      <c r="O2807" s="1"/>
      <c r="P2807" s="35">
        <f t="shared" si="133"/>
        <v>0</v>
      </c>
      <c r="Q2807" s="1">
        <f t="shared" si="132"/>
        <v>0</v>
      </c>
      <c r="R2807" s="1">
        <v>0.9</v>
      </c>
      <c r="S2807" s="1"/>
      <c r="T2807" s="1">
        <f t="shared" si="134"/>
        <v>0</v>
      </c>
      <c r="U2807" s="1"/>
      <c r="V2807" s="1"/>
      <c r="W2807" s="1"/>
      <c r="X2807" s="1"/>
      <c r="Y2807" s="1"/>
      <c r="Z2807" s="1"/>
      <c r="AA2807" s="1"/>
      <c r="AB2807" s="1"/>
      <c r="AC2807" s="1" t="s">
        <v>41</v>
      </c>
      <c r="AD2807" s="1" t="s">
        <v>42</v>
      </c>
      <c r="AE2807" s="1" t="s">
        <v>40</v>
      </c>
    </row>
    <row r="2808" spans="1:35" ht="15.75" hidden="1" customHeight="1" x14ac:dyDescent="0.25">
      <c r="A2808" s="1" t="s">
        <v>144</v>
      </c>
      <c r="B2808" s="1" t="s">
        <v>161</v>
      </c>
      <c r="C2808" s="1" t="s">
        <v>162</v>
      </c>
      <c r="D2808" s="1">
        <v>54</v>
      </c>
      <c r="E2808" s="1" t="s">
        <v>40</v>
      </c>
      <c r="F2808" s="1" t="s">
        <v>163</v>
      </c>
      <c r="G2808" s="2">
        <v>45819</v>
      </c>
      <c r="H2808" s="1" t="s">
        <v>36</v>
      </c>
      <c r="I2808" s="1" t="s">
        <v>50</v>
      </c>
      <c r="J2808" s="1" t="s">
        <v>148</v>
      </c>
      <c r="K2808" s="1">
        <v>7</v>
      </c>
      <c r="L2808" s="1">
        <v>12</v>
      </c>
      <c r="M2808" s="1" t="s">
        <v>44</v>
      </c>
      <c r="N2808" s="1">
        <v>1</v>
      </c>
      <c r="O2808" s="1"/>
      <c r="P2808" s="35">
        <f t="shared" si="133"/>
        <v>0</v>
      </c>
      <c r="Q2808" s="1">
        <f t="shared" si="132"/>
        <v>0</v>
      </c>
      <c r="R2808" s="1">
        <v>0.5</v>
      </c>
      <c r="S2808" s="1"/>
      <c r="T2808" s="1">
        <f t="shared" si="134"/>
        <v>0</v>
      </c>
      <c r="U2808" s="1"/>
      <c r="V2808" s="1"/>
      <c r="W2808" s="1"/>
      <c r="X2808" s="1"/>
      <c r="Y2808" s="1"/>
      <c r="Z2808" s="1"/>
      <c r="AA2808" s="1"/>
      <c r="AB2808" s="1"/>
      <c r="AC2808" s="1" t="s">
        <v>41</v>
      </c>
      <c r="AD2808" s="1" t="s">
        <v>42</v>
      </c>
      <c r="AE2808" s="1" t="s">
        <v>40</v>
      </c>
    </row>
    <row r="2809" spans="1:35" ht="15.75" hidden="1" customHeight="1" x14ac:dyDescent="0.25">
      <c r="A2809" s="1" t="s">
        <v>144</v>
      </c>
      <c r="B2809" s="1" t="s">
        <v>161</v>
      </c>
      <c r="C2809" s="1" t="s">
        <v>162</v>
      </c>
      <c r="D2809" s="1">
        <v>54</v>
      </c>
      <c r="E2809" s="1">
        <v>412</v>
      </c>
      <c r="F2809" s="1" t="s">
        <v>163</v>
      </c>
      <c r="G2809" s="2">
        <v>45819</v>
      </c>
      <c r="H2809" s="1" t="s">
        <v>36</v>
      </c>
      <c r="I2809" s="1" t="s">
        <v>50</v>
      </c>
      <c r="J2809" s="1" t="s">
        <v>148</v>
      </c>
      <c r="K2809" s="1">
        <v>8</v>
      </c>
      <c r="L2809" s="1">
        <v>13</v>
      </c>
      <c r="M2809" s="1" t="s">
        <v>39</v>
      </c>
      <c r="N2809" s="1"/>
      <c r="O2809" s="1">
        <v>57.5</v>
      </c>
      <c r="P2809" s="35">
        <f t="shared" si="133"/>
        <v>0.57499999999999996</v>
      </c>
      <c r="Q2809" s="1">
        <f t="shared" si="132"/>
        <v>0.18302818455567962</v>
      </c>
      <c r="R2809" s="1">
        <v>9</v>
      </c>
      <c r="S2809" s="1">
        <v>6.8</v>
      </c>
      <c r="T2809" s="1">
        <f t="shared" si="134"/>
        <v>2.6310301529878944E-2</v>
      </c>
      <c r="U2809" s="1">
        <v>9</v>
      </c>
      <c r="V2809" s="1">
        <v>13</v>
      </c>
      <c r="W2809" s="1">
        <v>1</v>
      </c>
      <c r="X2809" s="1">
        <v>0</v>
      </c>
      <c r="Y2809" s="1">
        <v>0</v>
      </c>
      <c r="Z2809" s="1">
        <v>0</v>
      </c>
      <c r="AA2809" s="1">
        <v>0</v>
      </c>
      <c r="AB2809" s="1">
        <v>1</v>
      </c>
      <c r="AC2809" s="1" t="s">
        <v>41</v>
      </c>
      <c r="AD2809" s="1" t="s">
        <v>42</v>
      </c>
      <c r="AE2809" s="1" t="s">
        <v>40</v>
      </c>
      <c r="AF2809" s="3">
        <v>4751957.8459999999</v>
      </c>
      <c r="AG2809" s="3">
        <v>2661314.4035999998</v>
      </c>
      <c r="AH2809" s="3">
        <v>-75.263440000000003</v>
      </c>
      <c r="AI2809" s="3">
        <v>9.9768870009999997</v>
      </c>
    </row>
    <row r="2810" spans="1:35" ht="15.75" hidden="1" customHeight="1" x14ac:dyDescent="0.25">
      <c r="A2810" s="1" t="s">
        <v>144</v>
      </c>
      <c r="B2810" s="1" t="s">
        <v>161</v>
      </c>
      <c r="C2810" s="1" t="s">
        <v>162</v>
      </c>
      <c r="D2810" s="1">
        <v>54</v>
      </c>
      <c r="E2810" s="1" t="s">
        <v>40</v>
      </c>
      <c r="F2810" s="1" t="s">
        <v>163</v>
      </c>
      <c r="G2810" s="2">
        <v>45819</v>
      </c>
      <c r="H2810" s="1" t="s">
        <v>36</v>
      </c>
      <c r="I2810" s="1" t="s">
        <v>50</v>
      </c>
      <c r="J2810" s="1" t="s">
        <v>148</v>
      </c>
      <c r="K2810" s="1">
        <v>8</v>
      </c>
      <c r="L2810" s="1">
        <v>14</v>
      </c>
      <c r="M2810" s="1" t="s">
        <v>47</v>
      </c>
      <c r="N2810" s="1">
        <v>1</v>
      </c>
      <c r="O2810" s="1"/>
      <c r="P2810" s="35">
        <f t="shared" si="133"/>
        <v>0</v>
      </c>
      <c r="Q2810" s="1">
        <f t="shared" si="132"/>
        <v>0</v>
      </c>
      <c r="R2810" s="1">
        <v>0.16</v>
      </c>
      <c r="S2810" s="1"/>
      <c r="T2810" s="1">
        <f t="shared" si="134"/>
        <v>0</v>
      </c>
      <c r="U2810" s="1"/>
      <c r="V2810" s="1"/>
      <c r="W2810" s="1"/>
      <c r="X2810" s="1"/>
      <c r="Y2810" s="1"/>
      <c r="Z2810" s="1"/>
      <c r="AA2810" s="1"/>
      <c r="AB2810" s="1"/>
      <c r="AC2810" s="1" t="s">
        <v>41</v>
      </c>
      <c r="AD2810" s="1" t="s">
        <v>42</v>
      </c>
      <c r="AE2810" s="1" t="s">
        <v>40</v>
      </c>
    </row>
    <row r="2811" spans="1:35" ht="15.75" hidden="1" customHeight="1" x14ac:dyDescent="0.25">
      <c r="A2811" s="1" t="s">
        <v>144</v>
      </c>
      <c r="B2811" s="1" t="s">
        <v>161</v>
      </c>
      <c r="C2811" s="1" t="s">
        <v>162</v>
      </c>
      <c r="D2811" s="1">
        <v>54</v>
      </c>
      <c r="E2811" s="1" t="s">
        <v>40</v>
      </c>
      <c r="F2811" s="1" t="s">
        <v>163</v>
      </c>
      <c r="G2811" s="2">
        <v>45819</v>
      </c>
      <c r="H2811" s="1" t="s">
        <v>36</v>
      </c>
      <c r="I2811" s="1" t="s">
        <v>50</v>
      </c>
      <c r="J2811" s="1" t="s">
        <v>148</v>
      </c>
      <c r="K2811" s="1">
        <v>8</v>
      </c>
      <c r="L2811" s="1">
        <v>15</v>
      </c>
      <c r="M2811" s="1" t="s">
        <v>44</v>
      </c>
      <c r="N2811" s="1">
        <v>5</v>
      </c>
      <c r="O2811" s="1"/>
      <c r="P2811" s="35">
        <f t="shared" si="133"/>
        <v>0</v>
      </c>
      <c r="Q2811" s="1">
        <f t="shared" si="132"/>
        <v>0</v>
      </c>
      <c r="R2811" s="1">
        <v>0.7</v>
      </c>
      <c r="S2811" s="1"/>
      <c r="T2811" s="1">
        <f t="shared" si="134"/>
        <v>0</v>
      </c>
      <c r="U2811" s="1"/>
      <c r="V2811" s="1"/>
      <c r="W2811" s="1"/>
      <c r="X2811" s="1"/>
      <c r="Y2811" s="1"/>
      <c r="Z2811" s="1"/>
      <c r="AA2811" s="1"/>
      <c r="AB2811" s="1"/>
      <c r="AC2811" s="1" t="s">
        <v>41</v>
      </c>
      <c r="AD2811" s="1" t="s">
        <v>42</v>
      </c>
      <c r="AE2811" s="1" t="s">
        <v>40</v>
      </c>
    </row>
    <row r="2812" spans="1:35" ht="15.75" hidden="1" customHeight="1" x14ac:dyDescent="0.25">
      <c r="A2812" s="1" t="s">
        <v>144</v>
      </c>
      <c r="B2812" s="1" t="s">
        <v>161</v>
      </c>
      <c r="C2812" s="1" t="s">
        <v>162</v>
      </c>
      <c r="D2812" s="1">
        <v>54</v>
      </c>
      <c r="E2812" s="1">
        <v>413</v>
      </c>
      <c r="F2812" s="1" t="s">
        <v>163</v>
      </c>
      <c r="G2812" s="2">
        <v>45819</v>
      </c>
      <c r="H2812" s="1" t="s">
        <v>36</v>
      </c>
      <c r="I2812" s="1" t="s">
        <v>50</v>
      </c>
      <c r="J2812" s="1" t="s">
        <v>148</v>
      </c>
      <c r="K2812" s="1">
        <v>9</v>
      </c>
      <c r="L2812" s="1">
        <v>16</v>
      </c>
      <c r="M2812" s="1" t="s">
        <v>43</v>
      </c>
      <c r="N2812" s="1"/>
      <c r="O2812" s="1">
        <v>57</v>
      </c>
      <c r="P2812" s="35">
        <f t="shared" si="133"/>
        <v>0.56999999999999995</v>
      </c>
      <c r="Q2812" s="1">
        <f t="shared" si="132"/>
        <v>0.18143663512476069</v>
      </c>
      <c r="R2812" s="1">
        <v>6.8</v>
      </c>
      <c r="S2812" s="1">
        <v>4.8</v>
      </c>
      <c r="T2812" s="1">
        <f t="shared" si="134"/>
        <v>2.5854720505278397E-2</v>
      </c>
      <c r="U2812" s="1">
        <v>10</v>
      </c>
      <c r="V2812" s="1">
        <v>15</v>
      </c>
      <c r="W2812" s="1">
        <v>0</v>
      </c>
      <c r="X2812" s="1">
        <v>0</v>
      </c>
      <c r="Y2812" s="1">
        <v>0</v>
      </c>
      <c r="Z2812" s="1">
        <v>0</v>
      </c>
      <c r="AA2812" s="1">
        <v>0</v>
      </c>
      <c r="AB2812" s="1">
        <v>0</v>
      </c>
      <c r="AC2812" s="1" t="s">
        <v>41</v>
      </c>
      <c r="AD2812" s="1" t="s">
        <v>42</v>
      </c>
      <c r="AE2812" s="1" t="s">
        <v>40</v>
      </c>
      <c r="AF2812" s="3">
        <v>4751956.8426000001</v>
      </c>
      <c r="AG2812" s="3">
        <v>2661311.9770999998</v>
      </c>
      <c r="AH2812" s="3">
        <v>-75.263448999999994</v>
      </c>
      <c r="AI2812" s="3">
        <v>9.9768650000000001</v>
      </c>
    </row>
    <row r="2813" spans="1:35" ht="15.75" hidden="1" customHeight="1" x14ac:dyDescent="0.25">
      <c r="A2813" s="1" t="s">
        <v>144</v>
      </c>
      <c r="B2813" s="1" t="s">
        <v>161</v>
      </c>
      <c r="C2813" s="1" t="s">
        <v>162</v>
      </c>
      <c r="D2813" s="1">
        <v>54</v>
      </c>
      <c r="E2813" s="1">
        <v>414</v>
      </c>
      <c r="F2813" s="1" t="s">
        <v>163</v>
      </c>
      <c r="G2813" s="2">
        <v>45819</v>
      </c>
      <c r="H2813" s="1" t="s">
        <v>36</v>
      </c>
      <c r="I2813" s="1" t="s">
        <v>50</v>
      </c>
      <c r="J2813" s="1" t="s">
        <v>148</v>
      </c>
      <c r="K2813" s="1">
        <v>9</v>
      </c>
      <c r="L2813" s="1">
        <v>17</v>
      </c>
      <c r="M2813" s="1" t="s">
        <v>39</v>
      </c>
      <c r="N2813" s="1"/>
      <c r="O2813" s="1">
        <v>54.6</v>
      </c>
      <c r="P2813" s="35">
        <f t="shared" si="133"/>
        <v>0.54600000000000004</v>
      </c>
      <c r="Q2813" s="1">
        <f t="shared" si="132"/>
        <v>0.17379719785634973</v>
      </c>
      <c r="R2813" s="1">
        <v>8.8000000000000007</v>
      </c>
      <c r="S2813" s="1">
        <v>6.2</v>
      </c>
      <c r="T2813" s="1">
        <f t="shared" si="134"/>
        <v>2.372331750739174E-2</v>
      </c>
      <c r="U2813" s="1">
        <v>11</v>
      </c>
      <c r="V2813" s="1">
        <v>14</v>
      </c>
      <c r="W2813" s="1">
        <v>2</v>
      </c>
      <c r="X2813" s="1">
        <v>0</v>
      </c>
      <c r="Y2813" s="1">
        <v>0</v>
      </c>
      <c r="Z2813" s="1">
        <v>0</v>
      </c>
      <c r="AA2813" s="1">
        <v>0</v>
      </c>
      <c r="AB2813" s="1">
        <v>0</v>
      </c>
      <c r="AC2813" s="1" t="s">
        <v>41</v>
      </c>
      <c r="AD2813" s="1" t="s">
        <v>42</v>
      </c>
      <c r="AE2813" s="1" t="s">
        <v>40</v>
      </c>
      <c r="AF2813" s="3">
        <v>4751955.1775000002</v>
      </c>
      <c r="AG2813" s="3">
        <v>2661309.0021000002</v>
      </c>
      <c r="AH2813" s="3">
        <v>-75.263463999999999</v>
      </c>
      <c r="AI2813" s="3">
        <v>9.9768380000000008</v>
      </c>
    </row>
    <row r="2814" spans="1:35" ht="15.75" hidden="1" customHeight="1" x14ac:dyDescent="0.25">
      <c r="A2814" s="1" t="s">
        <v>144</v>
      </c>
      <c r="B2814" s="1" t="s">
        <v>161</v>
      </c>
      <c r="C2814" s="1" t="s">
        <v>162</v>
      </c>
      <c r="D2814" s="1">
        <v>54</v>
      </c>
      <c r="E2814" s="1">
        <v>415</v>
      </c>
      <c r="F2814" s="1" t="s">
        <v>163</v>
      </c>
      <c r="G2814" s="2">
        <v>45819</v>
      </c>
      <c r="H2814" s="1" t="s">
        <v>36</v>
      </c>
      <c r="I2814" s="1" t="s">
        <v>50</v>
      </c>
      <c r="J2814" s="1" t="s">
        <v>148</v>
      </c>
      <c r="K2814" s="1">
        <v>9</v>
      </c>
      <c r="L2814" s="1">
        <v>18</v>
      </c>
      <c r="M2814" s="1" t="s">
        <v>39</v>
      </c>
      <c r="N2814" s="1"/>
      <c r="O2814" s="1">
        <v>62.4</v>
      </c>
      <c r="P2814" s="35">
        <f t="shared" si="133"/>
        <v>0.624</v>
      </c>
      <c r="Q2814" s="1">
        <f t="shared" si="132"/>
        <v>0.19862536897868538</v>
      </c>
      <c r="R2814" s="1">
        <v>9</v>
      </c>
      <c r="S2814" s="1">
        <v>7</v>
      </c>
      <c r="T2814" s="1">
        <f t="shared" si="134"/>
        <v>3.098555756067492E-2</v>
      </c>
      <c r="U2814" s="1">
        <v>12</v>
      </c>
      <c r="V2814" s="1">
        <v>15</v>
      </c>
      <c r="W2814" s="1">
        <v>1</v>
      </c>
      <c r="X2814" s="1">
        <v>0</v>
      </c>
      <c r="Y2814" s="1">
        <v>0</v>
      </c>
      <c r="Z2814" s="1">
        <v>0</v>
      </c>
      <c r="AA2814" s="1">
        <v>0</v>
      </c>
      <c r="AB2814" s="1">
        <v>0</v>
      </c>
      <c r="AC2814" s="1" t="s">
        <v>41</v>
      </c>
      <c r="AD2814" s="1" t="s">
        <v>42</v>
      </c>
      <c r="AE2814" s="1" t="s">
        <v>40</v>
      </c>
      <c r="AF2814" s="3">
        <v>4751956.0440999996</v>
      </c>
      <c r="AG2814" s="3">
        <v>2661307.4476999999</v>
      </c>
      <c r="AH2814" s="3">
        <v>-75.263456000000005</v>
      </c>
      <c r="AI2814" s="3">
        <v>9.9768240000000006</v>
      </c>
    </row>
    <row r="2815" spans="1:35" ht="15.75" hidden="1" customHeight="1" x14ac:dyDescent="0.25">
      <c r="A2815" s="1" t="s">
        <v>144</v>
      </c>
      <c r="B2815" s="1" t="s">
        <v>161</v>
      </c>
      <c r="C2815" s="1" t="s">
        <v>162</v>
      </c>
      <c r="D2815" s="1">
        <v>54</v>
      </c>
      <c r="E2815" s="1" t="s">
        <v>40</v>
      </c>
      <c r="F2815" s="1" t="s">
        <v>163</v>
      </c>
      <c r="G2815" s="2">
        <v>45819</v>
      </c>
      <c r="H2815" s="1" t="s">
        <v>36</v>
      </c>
      <c r="I2815" s="1" t="s">
        <v>50</v>
      </c>
      <c r="J2815" s="1" t="s">
        <v>148</v>
      </c>
      <c r="K2815" s="1">
        <v>9</v>
      </c>
      <c r="L2815" s="1">
        <v>19</v>
      </c>
      <c r="M2815" s="1" t="s">
        <v>47</v>
      </c>
      <c r="N2815" s="1">
        <v>15</v>
      </c>
      <c r="O2815" s="1"/>
      <c r="P2815" s="35">
        <f t="shared" si="133"/>
        <v>0</v>
      </c>
      <c r="Q2815" s="1">
        <f t="shared" si="132"/>
        <v>0</v>
      </c>
      <c r="R2815" s="1">
        <v>0.15</v>
      </c>
      <c r="S2815" s="1"/>
      <c r="T2815" s="1">
        <f t="shared" si="134"/>
        <v>0</v>
      </c>
      <c r="U2815" s="1"/>
      <c r="V2815" s="1"/>
      <c r="W2815" s="1"/>
      <c r="X2815" s="1"/>
      <c r="Y2815" s="1"/>
      <c r="Z2815" s="1"/>
      <c r="AA2815" s="1"/>
      <c r="AB2815" s="1"/>
      <c r="AC2815" s="1" t="s">
        <v>41</v>
      </c>
      <c r="AD2815" s="1" t="s">
        <v>42</v>
      </c>
      <c r="AE2815" s="1" t="s">
        <v>40</v>
      </c>
    </row>
    <row r="2816" spans="1:35" ht="15.75" hidden="1" customHeight="1" x14ac:dyDescent="0.25">
      <c r="A2816" s="1" t="s">
        <v>144</v>
      </c>
      <c r="B2816" s="1" t="s">
        <v>161</v>
      </c>
      <c r="C2816" s="1" t="s">
        <v>162</v>
      </c>
      <c r="D2816" s="1">
        <v>54</v>
      </c>
      <c r="E2816" s="1" t="s">
        <v>40</v>
      </c>
      <c r="F2816" s="1" t="s">
        <v>163</v>
      </c>
      <c r="G2816" s="2">
        <v>45819</v>
      </c>
      <c r="H2816" s="1" t="s">
        <v>36</v>
      </c>
      <c r="I2816" s="1" t="s">
        <v>50</v>
      </c>
      <c r="J2816" s="1" t="s">
        <v>148</v>
      </c>
      <c r="K2816" s="1">
        <v>9</v>
      </c>
      <c r="L2816" s="1">
        <v>20</v>
      </c>
      <c r="M2816" s="1" t="s">
        <v>46</v>
      </c>
      <c r="N2816" s="1">
        <v>4</v>
      </c>
      <c r="O2816" s="1"/>
      <c r="P2816" s="35">
        <f t="shared" si="133"/>
        <v>0</v>
      </c>
      <c r="Q2816" s="1">
        <f t="shared" si="132"/>
        <v>0</v>
      </c>
      <c r="R2816" s="1">
        <v>0.35</v>
      </c>
      <c r="S2816" s="1"/>
      <c r="T2816" s="1">
        <f t="shared" si="134"/>
        <v>0</v>
      </c>
      <c r="U2816" s="1"/>
      <c r="V2816" s="1"/>
      <c r="W2816" s="1"/>
      <c r="X2816" s="1"/>
      <c r="Y2816" s="1"/>
      <c r="Z2816" s="1"/>
      <c r="AA2816" s="1"/>
      <c r="AB2816" s="1"/>
      <c r="AC2816" s="1" t="s">
        <v>41</v>
      </c>
      <c r="AD2816" s="1" t="s">
        <v>42</v>
      </c>
      <c r="AE2816" s="1" t="s">
        <v>40</v>
      </c>
    </row>
    <row r="2817" spans="1:35" ht="15.75" hidden="1" customHeight="1" x14ac:dyDescent="0.25">
      <c r="A2817" s="1" t="s">
        <v>144</v>
      </c>
      <c r="B2817" s="1" t="s">
        <v>161</v>
      </c>
      <c r="C2817" s="1" t="s">
        <v>162</v>
      </c>
      <c r="D2817" s="1">
        <v>54</v>
      </c>
      <c r="E2817" s="1" t="s">
        <v>40</v>
      </c>
      <c r="F2817" s="1" t="s">
        <v>163</v>
      </c>
      <c r="G2817" s="2">
        <v>45819</v>
      </c>
      <c r="H2817" s="1" t="s">
        <v>36</v>
      </c>
      <c r="I2817" s="1" t="s">
        <v>50</v>
      </c>
      <c r="J2817" s="1" t="s">
        <v>148</v>
      </c>
      <c r="K2817" s="1">
        <v>9</v>
      </c>
      <c r="L2817" s="1">
        <v>21</v>
      </c>
      <c r="M2817" s="1" t="s">
        <v>44</v>
      </c>
      <c r="N2817" s="1">
        <v>2</v>
      </c>
      <c r="O2817" s="1"/>
      <c r="P2817" s="35">
        <f t="shared" si="133"/>
        <v>0</v>
      </c>
      <c r="Q2817" s="1">
        <f t="shared" si="132"/>
        <v>0</v>
      </c>
      <c r="R2817" s="1">
        <v>0.5</v>
      </c>
      <c r="S2817" s="1"/>
      <c r="T2817" s="1">
        <f t="shared" si="134"/>
        <v>0</v>
      </c>
      <c r="U2817" s="1"/>
      <c r="V2817" s="1"/>
      <c r="W2817" s="1"/>
      <c r="X2817" s="1"/>
      <c r="Y2817" s="1"/>
      <c r="Z2817" s="1"/>
      <c r="AA2817" s="1"/>
      <c r="AB2817" s="1"/>
      <c r="AC2817" s="1" t="s">
        <v>41</v>
      </c>
      <c r="AD2817" s="1" t="s">
        <v>42</v>
      </c>
      <c r="AE2817" s="1" t="s">
        <v>40</v>
      </c>
    </row>
    <row r="2818" spans="1:35" ht="15.75" hidden="1" customHeight="1" x14ac:dyDescent="0.25">
      <c r="A2818" s="1" t="s">
        <v>144</v>
      </c>
      <c r="B2818" s="1" t="s">
        <v>161</v>
      </c>
      <c r="C2818" s="1" t="s">
        <v>162</v>
      </c>
      <c r="D2818" s="1">
        <v>54</v>
      </c>
      <c r="E2818" s="1">
        <v>416</v>
      </c>
      <c r="F2818" s="1" t="s">
        <v>163</v>
      </c>
      <c r="G2818" s="2">
        <v>45819</v>
      </c>
      <c r="H2818" s="1" t="s">
        <v>36</v>
      </c>
      <c r="I2818" s="1" t="s">
        <v>50</v>
      </c>
      <c r="J2818" s="1" t="s">
        <v>148</v>
      </c>
      <c r="K2818" s="1">
        <v>10</v>
      </c>
      <c r="L2818" s="1">
        <v>22</v>
      </c>
      <c r="M2818" s="1" t="s">
        <v>39</v>
      </c>
      <c r="N2818" s="1"/>
      <c r="O2818" s="1">
        <v>60.1</v>
      </c>
      <c r="P2818" s="35">
        <f t="shared" si="133"/>
        <v>0.60099999999999998</v>
      </c>
      <c r="Q2818" s="1">
        <f t="shared" si="132"/>
        <v>0.1913042415964582</v>
      </c>
      <c r="R2818" s="1">
        <v>6.7</v>
      </c>
      <c r="S2818" s="1">
        <v>5</v>
      </c>
      <c r="T2818" s="1">
        <f t="shared" si="134"/>
        <v>2.8743462299867843E-2</v>
      </c>
      <c r="U2818" s="1">
        <v>8</v>
      </c>
      <c r="V2818" s="1">
        <v>11</v>
      </c>
      <c r="W2818" s="1">
        <v>2</v>
      </c>
      <c r="X2818" s="1">
        <v>0</v>
      </c>
      <c r="Y2818" s="1">
        <v>0</v>
      </c>
      <c r="Z2818" s="1">
        <v>0</v>
      </c>
      <c r="AA2818" s="1">
        <v>0</v>
      </c>
      <c r="AB2818" s="1">
        <v>0</v>
      </c>
      <c r="AC2818" s="1" t="s">
        <v>41</v>
      </c>
      <c r="AD2818" s="1" t="s">
        <v>42</v>
      </c>
      <c r="AE2818" s="1" t="s">
        <v>40</v>
      </c>
      <c r="AF2818" s="3">
        <v>4751954.4479</v>
      </c>
      <c r="AG2818" s="3">
        <v>2661314.5373999998</v>
      </c>
      <c r="AH2818" s="3">
        <v>-75.263470999999996</v>
      </c>
      <c r="AI2818" s="3">
        <v>9.9768880000000006</v>
      </c>
    </row>
    <row r="2819" spans="1:35" ht="15.75" hidden="1" customHeight="1" x14ac:dyDescent="0.25">
      <c r="A2819" s="1" t="s">
        <v>144</v>
      </c>
      <c r="B2819" s="1" t="s">
        <v>161</v>
      </c>
      <c r="C2819" s="1" t="s">
        <v>162</v>
      </c>
      <c r="D2819" s="1">
        <v>54</v>
      </c>
      <c r="E2819" s="1" t="s">
        <v>40</v>
      </c>
      <c r="F2819" s="1" t="s">
        <v>163</v>
      </c>
      <c r="G2819" s="2">
        <v>45819</v>
      </c>
      <c r="H2819" s="1" t="s">
        <v>36</v>
      </c>
      <c r="I2819" s="1" t="s">
        <v>50</v>
      </c>
      <c r="J2819" s="1" t="s">
        <v>148</v>
      </c>
      <c r="K2819" s="1">
        <v>10</v>
      </c>
      <c r="L2819" s="1">
        <v>23</v>
      </c>
      <c r="M2819" s="1" t="s">
        <v>44</v>
      </c>
      <c r="N2819" s="1">
        <v>1</v>
      </c>
      <c r="O2819" s="1"/>
      <c r="P2819" s="35">
        <f t="shared" si="133"/>
        <v>0</v>
      </c>
      <c r="Q2819" s="1">
        <f t="shared" si="132"/>
        <v>0</v>
      </c>
      <c r="R2819" s="1">
        <v>0.5</v>
      </c>
      <c r="S2819" s="1"/>
      <c r="T2819" s="1">
        <f t="shared" si="134"/>
        <v>0</v>
      </c>
      <c r="U2819" s="1"/>
      <c r="V2819" s="1"/>
      <c r="W2819" s="1"/>
      <c r="X2819" s="1"/>
      <c r="Y2819" s="1"/>
      <c r="Z2819" s="1"/>
      <c r="AA2819" s="1"/>
      <c r="AB2819" s="1"/>
      <c r="AC2819" s="1" t="s">
        <v>41</v>
      </c>
      <c r="AD2819" s="1" t="s">
        <v>42</v>
      </c>
      <c r="AE2819" s="1" t="s">
        <v>40</v>
      </c>
    </row>
    <row r="2820" spans="1:35" ht="15.75" hidden="1" customHeight="1" x14ac:dyDescent="0.25">
      <c r="A2820" s="1" t="s">
        <v>144</v>
      </c>
      <c r="B2820" s="1" t="s">
        <v>161</v>
      </c>
      <c r="C2820" s="1" t="s">
        <v>162</v>
      </c>
      <c r="D2820" s="1">
        <v>55</v>
      </c>
      <c r="E2820" s="1">
        <v>417</v>
      </c>
      <c r="F2820" s="1" t="s">
        <v>63</v>
      </c>
      <c r="G2820" s="2">
        <v>45819</v>
      </c>
      <c r="H2820" s="1" t="s">
        <v>36</v>
      </c>
      <c r="I2820" s="1" t="s">
        <v>37</v>
      </c>
      <c r="J2820" s="1" t="s">
        <v>148</v>
      </c>
      <c r="K2820" s="1">
        <v>1</v>
      </c>
      <c r="L2820" s="1">
        <v>1</v>
      </c>
      <c r="M2820" s="1" t="s">
        <v>39</v>
      </c>
      <c r="N2820" s="1"/>
      <c r="O2820" s="1">
        <v>72.5</v>
      </c>
      <c r="P2820" s="35">
        <f t="shared" si="133"/>
        <v>0.72499999999999998</v>
      </c>
      <c r="Q2820" s="1">
        <f t="shared" si="132"/>
        <v>0.23077466748324824</v>
      </c>
      <c r="R2820" s="1">
        <v>10.8</v>
      </c>
      <c r="S2820" s="1">
        <v>8.5</v>
      </c>
      <c r="T2820" s="1">
        <f t="shared" si="134"/>
        <v>4.1827908481338744E-2</v>
      </c>
      <c r="U2820" s="1">
        <v>12</v>
      </c>
      <c r="V2820" s="1">
        <v>22</v>
      </c>
      <c r="W2820" s="1">
        <v>3</v>
      </c>
      <c r="X2820" s="1">
        <v>0</v>
      </c>
      <c r="Y2820" s="1">
        <v>0</v>
      </c>
      <c r="Z2820" s="1">
        <v>0</v>
      </c>
      <c r="AA2820" s="1">
        <v>0</v>
      </c>
      <c r="AB2820" s="1">
        <v>2</v>
      </c>
      <c r="AC2820" s="1" t="s">
        <v>41</v>
      </c>
      <c r="AD2820" s="1" t="s">
        <v>42</v>
      </c>
      <c r="AE2820" s="1" t="s">
        <v>40</v>
      </c>
      <c r="AF2820" s="3">
        <v>4752155.0866999999</v>
      </c>
      <c r="AG2820" s="3">
        <v>2661456.9515999998</v>
      </c>
      <c r="AH2820" s="3">
        <v>-75.261650000000003</v>
      </c>
      <c r="AI2820" s="3">
        <v>9.9781879999999994</v>
      </c>
    </row>
    <row r="2821" spans="1:35" ht="15.75" hidden="1" customHeight="1" x14ac:dyDescent="0.25">
      <c r="A2821" s="1" t="s">
        <v>144</v>
      </c>
      <c r="B2821" s="1" t="s">
        <v>161</v>
      </c>
      <c r="C2821" s="1" t="s">
        <v>162</v>
      </c>
      <c r="D2821" s="1">
        <v>55</v>
      </c>
      <c r="E2821" s="1">
        <v>418</v>
      </c>
      <c r="F2821" s="1" t="s">
        <v>63</v>
      </c>
      <c r="G2821" s="2">
        <v>45819</v>
      </c>
      <c r="H2821" s="1" t="s">
        <v>36</v>
      </c>
      <c r="I2821" s="1" t="s">
        <v>37</v>
      </c>
      <c r="J2821" s="1" t="s">
        <v>148</v>
      </c>
      <c r="K2821" s="1">
        <v>3</v>
      </c>
      <c r="L2821" s="1">
        <v>2</v>
      </c>
      <c r="M2821" s="1" t="s">
        <v>39</v>
      </c>
      <c r="N2821" s="1"/>
      <c r="O2821" s="1">
        <v>58.3</v>
      </c>
      <c r="P2821" s="35">
        <f t="shared" si="133"/>
        <v>0.58299999999999996</v>
      </c>
      <c r="Q2821" s="1">
        <f t="shared" si="132"/>
        <v>0.18557466364514996</v>
      </c>
      <c r="R2821" s="1">
        <v>9</v>
      </c>
      <c r="S2821" s="1">
        <v>6.8</v>
      </c>
      <c r="T2821" s="1">
        <f t="shared" si="134"/>
        <v>2.7047507226280604E-2</v>
      </c>
      <c r="U2821" s="1">
        <v>9</v>
      </c>
      <c r="V2821" s="1">
        <v>19</v>
      </c>
      <c r="W2821" s="1">
        <v>0</v>
      </c>
      <c r="X2821" s="1">
        <v>0</v>
      </c>
      <c r="Y2821" s="1">
        <v>0</v>
      </c>
      <c r="Z2821" s="1">
        <v>0</v>
      </c>
      <c r="AA2821" s="1">
        <v>0</v>
      </c>
      <c r="AB2821" s="1">
        <v>0</v>
      </c>
      <c r="AC2821" s="1" t="s">
        <v>41</v>
      </c>
      <c r="AD2821" s="1" t="s">
        <v>42</v>
      </c>
      <c r="AE2821" s="1" t="s">
        <v>40</v>
      </c>
      <c r="AF2821" s="3">
        <v>4752164.9641000004</v>
      </c>
      <c r="AG2821" s="3">
        <v>2661458.3218999999</v>
      </c>
      <c r="AH2821" s="3">
        <v>-75.261560000000003</v>
      </c>
      <c r="AI2821" s="3">
        <v>9.9782010000000003</v>
      </c>
    </row>
    <row r="2822" spans="1:35" ht="15.75" hidden="1" customHeight="1" x14ac:dyDescent="0.25">
      <c r="A2822" s="1" t="s">
        <v>144</v>
      </c>
      <c r="B2822" s="1" t="s">
        <v>161</v>
      </c>
      <c r="C2822" s="1" t="s">
        <v>162</v>
      </c>
      <c r="D2822" s="1">
        <v>55</v>
      </c>
      <c r="E2822" s="1" t="s">
        <v>40</v>
      </c>
      <c r="F2822" s="1" t="s">
        <v>63</v>
      </c>
      <c r="G2822" s="2">
        <v>45819</v>
      </c>
      <c r="H2822" s="1" t="s">
        <v>36</v>
      </c>
      <c r="I2822" s="1" t="s">
        <v>37</v>
      </c>
      <c r="J2822" s="1" t="s">
        <v>148</v>
      </c>
      <c r="K2822" s="1">
        <v>3</v>
      </c>
      <c r="L2822" s="1">
        <v>3</v>
      </c>
      <c r="M2822" s="1" t="s">
        <v>44</v>
      </c>
      <c r="N2822" s="1">
        <v>3</v>
      </c>
      <c r="O2822" s="1"/>
      <c r="P2822" s="35">
        <f t="shared" si="133"/>
        <v>0</v>
      </c>
      <c r="Q2822" s="1">
        <f t="shared" si="132"/>
        <v>0</v>
      </c>
      <c r="R2822" s="1">
        <v>0.5</v>
      </c>
      <c r="S2822" s="1"/>
      <c r="T2822" s="1">
        <f t="shared" si="134"/>
        <v>0</v>
      </c>
      <c r="U2822" s="1"/>
      <c r="V2822" s="1"/>
      <c r="W2822" s="1"/>
      <c r="X2822" s="1"/>
      <c r="Y2822" s="1"/>
      <c r="Z2822" s="1"/>
      <c r="AA2822" s="1"/>
      <c r="AB2822" s="1"/>
      <c r="AC2822" s="1" t="s">
        <v>41</v>
      </c>
      <c r="AD2822" s="1" t="s">
        <v>42</v>
      </c>
      <c r="AE2822" s="1" t="s">
        <v>40</v>
      </c>
    </row>
    <row r="2823" spans="1:35" ht="15.75" hidden="1" customHeight="1" x14ac:dyDescent="0.25">
      <c r="A2823" s="1" t="s">
        <v>144</v>
      </c>
      <c r="B2823" s="1" t="s">
        <v>161</v>
      </c>
      <c r="C2823" s="1" t="s">
        <v>162</v>
      </c>
      <c r="D2823" s="1">
        <v>55</v>
      </c>
      <c r="E2823" s="1" t="s">
        <v>40</v>
      </c>
      <c r="F2823" s="1" t="s">
        <v>63</v>
      </c>
      <c r="G2823" s="2">
        <v>45819</v>
      </c>
      <c r="H2823" s="1" t="s">
        <v>36</v>
      </c>
      <c r="I2823" s="1" t="s">
        <v>37</v>
      </c>
      <c r="J2823" s="1" t="s">
        <v>148</v>
      </c>
      <c r="K2823" s="1">
        <v>3</v>
      </c>
      <c r="L2823" s="1">
        <v>4</v>
      </c>
      <c r="M2823" s="1" t="s">
        <v>47</v>
      </c>
      <c r="N2823" s="1">
        <v>2</v>
      </c>
      <c r="O2823" s="1"/>
      <c r="P2823" s="35">
        <f t="shared" si="133"/>
        <v>0</v>
      </c>
      <c r="Q2823" s="1">
        <f t="shared" si="132"/>
        <v>0</v>
      </c>
      <c r="R2823" s="1">
        <v>0.15</v>
      </c>
      <c r="S2823" s="1"/>
      <c r="T2823" s="1">
        <f t="shared" si="134"/>
        <v>0</v>
      </c>
      <c r="U2823" s="1"/>
      <c r="V2823" s="1"/>
      <c r="W2823" s="1"/>
      <c r="X2823" s="1"/>
      <c r="Y2823" s="1"/>
      <c r="Z2823" s="1"/>
      <c r="AA2823" s="1"/>
      <c r="AB2823" s="1"/>
      <c r="AC2823" s="1" t="s">
        <v>41</v>
      </c>
      <c r="AD2823" s="1" t="s">
        <v>42</v>
      </c>
      <c r="AE2823" s="1" t="s">
        <v>40</v>
      </c>
    </row>
    <row r="2824" spans="1:35" ht="15.75" hidden="1" customHeight="1" x14ac:dyDescent="0.25">
      <c r="A2824" s="1" t="s">
        <v>144</v>
      </c>
      <c r="B2824" s="1" t="s">
        <v>161</v>
      </c>
      <c r="C2824" s="1" t="s">
        <v>162</v>
      </c>
      <c r="D2824" s="1">
        <v>55</v>
      </c>
      <c r="E2824" s="1">
        <v>419</v>
      </c>
      <c r="F2824" s="1" t="s">
        <v>63</v>
      </c>
      <c r="G2824" s="2">
        <v>45819</v>
      </c>
      <c r="H2824" s="1" t="s">
        <v>36</v>
      </c>
      <c r="I2824" s="1" t="s">
        <v>37</v>
      </c>
      <c r="J2824" s="1" t="s">
        <v>148</v>
      </c>
      <c r="K2824" s="1">
        <v>4</v>
      </c>
      <c r="L2824" s="1">
        <v>5</v>
      </c>
      <c r="M2824" s="1" t="s">
        <v>39</v>
      </c>
      <c r="N2824" s="1"/>
      <c r="O2824" s="1">
        <v>60.8</v>
      </c>
      <c r="P2824" s="35">
        <f t="shared" si="133"/>
        <v>0.60799999999999998</v>
      </c>
      <c r="Q2824" s="1">
        <f t="shared" si="132"/>
        <v>0.19353241079974473</v>
      </c>
      <c r="R2824" s="1">
        <v>8.5</v>
      </c>
      <c r="S2824" s="1">
        <v>6</v>
      </c>
      <c r="T2824" s="1">
        <f t="shared" si="134"/>
        <v>2.9416926441561197E-2</v>
      </c>
      <c r="U2824" s="1">
        <v>12</v>
      </c>
      <c r="V2824" s="1">
        <v>25</v>
      </c>
      <c r="W2824" s="1">
        <v>5</v>
      </c>
      <c r="X2824" s="1">
        <v>0</v>
      </c>
      <c r="Y2824" s="1">
        <v>0</v>
      </c>
      <c r="Z2824" s="1">
        <v>0</v>
      </c>
      <c r="AA2824" s="1">
        <v>0</v>
      </c>
      <c r="AB2824" s="1">
        <v>1</v>
      </c>
      <c r="AC2824" s="1" t="s">
        <v>41</v>
      </c>
      <c r="AD2824" s="1" t="s">
        <v>42</v>
      </c>
      <c r="AE2824" s="1" t="s">
        <v>40</v>
      </c>
      <c r="AF2824" s="3">
        <v>4752163.7664000001</v>
      </c>
      <c r="AG2824" s="3">
        <v>2661459.5468000001</v>
      </c>
      <c r="AH2824" s="3">
        <v>-75.261571000000004</v>
      </c>
      <c r="AI2824" s="3">
        <v>9.9782120009999993</v>
      </c>
    </row>
    <row r="2825" spans="1:35" ht="15.75" hidden="1" customHeight="1" x14ac:dyDescent="0.25">
      <c r="A2825" s="1" t="s">
        <v>144</v>
      </c>
      <c r="B2825" s="1" t="s">
        <v>161</v>
      </c>
      <c r="C2825" s="1" t="s">
        <v>162</v>
      </c>
      <c r="D2825" s="1">
        <v>55</v>
      </c>
      <c r="E2825" s="1">
        <v>420</v>
      </c>
      <c r="F2825" s="1" t="s">
        <v>63</v>
      </c>
      <c r="G2825" s="2">
        <v>45819</v>
      </c>
      <c r="H2825" s="1" t="s">
        <v>36</v>
      </c>
      <c r="I2825" s="1" t="s">
        <v>37</v>
      </c>
      <c r="J2825" s="1" t="s">
        <v>148</v>
      </c>
      <c r="K2825" s="1">
        <v>4</v>
      </c>
      <c r="L2825" s="1">
        <v>6</v>
      </c>
      <c r="M2825" s="1" t="s">
        <v>39</v>
      </c>
      <c r="N2825" s="1"/>
      <c r="O2825" s="1">
        <v>63.5</v>
      </c>
      <c r="P2825" s="35">
        <f t="shared" si="133"/>
        <v>0.63500000000000001</v>
      </c>
      <c r="Q2825" s="1">
        <f t="shared" si="132"/>
        <v>0.20212677772670709</v>
      </c>
      <c r="R2825" s="1">
        <v>10.5</v>
      </c>
      <c r="S2825" s="1">
        <v>8.5</v>
      </c>
      <c r="T2825" s="1">
        <f t="shared" si="134"/>
        <v>3.2087625964114748E-2</v>
      </c>
      <c r="U2825" s="1">
        <v>10</v>
      </c>
      <c r="V2825" s="1">
        <v>22</v>
      </c>
      <c r="W2825" s="1">
        <v>3</v>
      </c>
      <c r="X2825" s="1">
        <v>0</v>
      </c>
      <c r="Y2825" s="1">
        <v>0</v>
      </c>
      <c r="Z2825" s="1">
        <v>0</v>
      </c>
      <c r="AA2825" s="1">
        <v>0</v>
      </c>
      <c r="AB2825" s="1">
        <v>0</v>
      </c>
      <c r="AC2825" s="1" t="s">
        <v>41</v>
      </c>
      <c r="AD2825" s="1" t="s">
        <v>42</v>
      </c>
      <c r="AE2825" s="1" t="s">
        <v>40</v>
      </c>
      <c r="AF2825" s="3">
        <v>4752169.2688999996</v>
      </c>
      <c r="AG2825" s="3">
        <v>2661462.4955000002</v>
      </c>
      <c r="AH2825" s="3">
        <v>-75.261521000000002</v>
      </c>
      <c r="AI2825" s="3">
        <v>9.9782390010000004</v>
      </c>
    </row>
    <row r="2826" spans="1:35" ht="15.75" hidden="1" customHeight="1" x14ac:dyDescent="0.25">
      <c r="A2826" s="1" t="s">
        <v>144</v>
      </c>
      <c r="B2826" s="1" t="s">
        <v>161</v>
      </c>
      <c r="C2826" s="1" t="s">
        <v>162</v>
      </c>
      <c r="D2826" s="1">
        <v>55</v>
      </c>
      <c r="E2826" s="1">
        <v>421</v>
      </c>
      <c r="F2826" s="1" t="s">
        <v>63</v>
      </c>
      <c r="G2826" s="2">
        <v>45819</v>
      </c>
      <c r="H2826" s="1" t="s">
        <v>36</v>
      </c>
      <c r="I2826" s="1" t="s">
        <v>37</v>
      </c>
      <c r="J2826" s="1" t="s">
        <v>148</v>
      </c>
      <c r="K2826" s="1">
        <v>4</v>
      </c>
      <c r="L2826" s="1">
        <v>7</v>
      </c>
      <c r="M2826" s="1" t="s">
        <v>39</v>
      </c>
      <c r="N2826" s="1"/>
      <c r="O2826" s="1">
        <v>64.8</v>
      </c>
      <c r="P2826" s="35">
        <f t="shared" si="133"/>
        <v>0.64800000000000002</v>
      </c>
      <c r="Q2826" s="1">
        <f t="shared" si="132"/>
        <v>0.20626480624709637</v>
      </c>
      <c r="R2826" s="1">
        <v>10.5</v>
      </c>
      <c r="S2826" s="1">
        <v>8</v>
      </c>
      <c r="T2826" s="1">
        <f t="shared" si="134"/>
        <v>3.3414898612029613E-2</v>
      </c>
      <c r="U2826" s="1">
        <v>12</v>
      </c>
      <c r="V2826" s="1">
        <v>23</v>
      </c>
      <c r="W2826" s="1">
        <v>3</v>
      </c>
      <c r="X2826" s="1">
        <v>0</v>
      </c>
      <c r="Y2826" s="1">
        <v>0</v>
      </c>
      <c r="Z2826" s="1">
        <v>0</v>
      </c>
      <c r="AA2826" s="1">
        <v>0</v>
      </c>
      <c r="AB2826" s="1">
        <v>1</v>
      </c>
      <c r="AC2826" s="1" t="s">
        <v>41</v>
      </c>
      <c r="AD2826" s="1" t="s">
        <v>42</v>
      </c>
      <c r="AE2826" s="1" t="s">
        <v>40</v>
      </c>
      <c r="AF2826" s="3">
        <v>4752168.6057000002</v>
      </c>
      <c r="AG2826" s="3">
        <v>2661461.7258000001</v>
      </c>
      <c r="AH2826" s="3">
        <v>-75.261527000000001</v>
      </c>
      <c r="AI2826" s="3">
        <v>9.9782320010000003</v>
      </c>
    </row>
    <row r="2827" spans="1:35" ht="15.75" hidden="1" customHeight="1" x14ac:dyDescent="0.25">
      <c r="A2827" s="1" t="s">
        <v>144</v>
      </c>
      <c r="B2827" s="1" t="s">
        <v>161</v>
      </c>
      <c r="C2827" s="1" t="s">
        <v>162</v>
      </c>
      <c r="D2827" s="1">
        <v>55</v>
      </c>
      <c r="E2827" s="1" t="s">
        <v>40</v>
      </c>
      <c r="F2827" s="1" t="s">
        <v>63</v>
      </c>
      <c r="G2827" s="2">
        <v>45819</v>
      </c>
      <c r="H2827" s="1" t="s">
        <v>36</v>
      </c>
      <c r="I2827" s="1" t="s">
        <v>37</v>
      </c>
      <c r="J2827" s="1" t="s">
        <v>148</v>
      </c>
      <c r="K2827" s="1">
        <v>4</v>
      </c>
      <c r="L2827" s="1">
        <v>8</v>
      </c>
      <c r="M2827" s="1" t="s">
        <v>44</v>
      </c>
      <c r="N2827" s="1">
        <v>1</v>
      </c>
      <c r="O2827" s="1"/>
      <c r="P2827" s="35">
        <f t="shared" si="133"/>
        <v>0</v>
      </c>
      <c r="Q2827" s="1">
        <f t="shared" si="132"/>
        <v>0</v>
      </c>
      <c r="R2827" s="1">
        <v>0.5</v>
      </c>
      <c r="S2827" s="1"/>
      <c r="T2827" s="1">
        <f t="shared" si="134"/>
        <v>0</v>
      </c>
      <c r="U2827" s="1"/>
      <c r="V2827" s="1"/>
      <c r="W2827" s="1"/>
      <c r="X2827" s="1"/>
      <c r="Y2827" s="1"/>
      <c r="Z2827" s="1"/>
      <c r="AA2827" s="1"/>
      <c r="AB2827" s="1"/>
      <c r="AC2827" s="1" t="s">
        <v>41</v>
      </c>
      <c r="AD2827" s="1" t="s">
        <v>42</v>
      </c>
      <c r="AE2827" s="1" t="s">
        <v>40</v>
      </c>
    </row>
    <row r="2828" spans="1:35" ht="15.75" hidden="1" customHeight="1" x14ac:dyDescent="0.25">
      <c r="A2828" s="1" t="s">
        <v>144</v>
      </c>
      <c r="B2828" s="1" t="s">
        <v>161</v>
      </c>
      <c r="C2828" s="1" t="s">
        <v>162</v>
      </c>
      <c r="D2828" s="1">
        <v>55</v>
      </c>
      <c r="E2828" s="1">
        <v>422</v>
      </c>
      <c r="F2828" s="1" t="s">
        <v>63</v>
      </c>
      <c r="G2828" s="2">
        <v>45819</v>
      </c>
      <c r="H2828" s="1" t="s">
        <v>36</v>
      </c>
      <c r="I2828" s="1" t="s">
        <v>37</v>
      </c>
      <c r="J2828" s="1" t="s">
        <v>148</v>
      </c>
      <c r="K2828" s="1">
        <v>5</v>
      </c>
      <c r="L2828" s="1">
        <v>9</v>
      </c>
      <c r="M2828" s="1" t="s">
        <v>39</v>
      </c>
      <c r="N2828" s="1"/>
      <c r="O2828" s="1">
        <v>73.7</v>
      </c>
      <c r="P2828" s="35">
        <f t="shared" si="133"/>
        <v>0.73699999999999999</v>
      </c>
      <c r="Q2828" s="1">
        <f t="shared" si="132"/>
        <v>0.23459438611745373</v>
      </c>
      <c r="R2828" s="1">
        <v>11</v>
      </c>
      <c r="S2828" s="1">
        <v>8.6</v>
      </c>
      <c r="T2828" s="1">
        <f t="shared" si="134"/>
        <v>4.3224015642140852E-2</v>
      </c>
      <c r="U2828" s="1">
        <v>12</v>
      </c>
      <c r="V2828" s="1">
        <v>23</v>
      </c>
      <c r="W2828" s="1">
        <v>3</v>
      </c>
      <c r="X2828" s="1">
        <v>0</v>
      </c>
      <c r="Y2828" s="1">
        <v>0</v>
      </c>
      <c r="Z2828" s="1">
        <v>0</v>
      </c>
      <c r="AA2828" s="1">
        <v>0</v>
      </c>
      <c r="AB2828" s="1">
        <v>1</v>
      </c>
      <c r="AC2828" s="1" t="s">
        <v>41</v>
      </c>
      <c r="AD2828" s="1" t="s">
        <v>42</v>
      </c>
      <c r="AE2828" s="1" t="s">
        <v>40</v>
      </c>
      <c r="AF2828" s="3">
        <v>4752180.2812999999</v>
      </c>
      <c r="AG2828" s="3">
        <v>2661469.4989</v>
      </c>
      <c r="AH2828" s="3">
        <v>-75.261420999999999</v>
      </c>
      <c r="AI2828" s="3">
        <v>9.9783030010000004</v>
      </c>
    </row>
    <row r="2829" spans="1:35" ht="15.75" hidden="1" customHeight="1" x14ac:dyDescent="0.25">
      <c r="A2829" s="1" t="s">
        <v>144</v>
      </c>
      <c r="B2829" s="1" t="s">
        <v>161</v>
      </c>
      <c r="C2829" s="1" t="s">
        <v>162</v>
      </c>
      <c r="D2829" s="1">
        <v>55</v>
      </c>
      <c r="E2829" s="1" t="s">
        <v>40</v>
      </c>
      <c r="F2829" s="1" t="s">
        <v>63</v>
      </c>
      <c r="G2829" s="2">
        <v>45819</v>
      </c>
      <c r="H2829" s="1" t="s">
        <v>36</v>
      </c>
      <c r="I2829" s="1" t="s">
        <v>37</v>
      </c>
      <c r="J2829" s="1" t="s">
        <v>148</v>
      </c>
      <c r="K2829" s="1">
        <v>5</v>
      </c>
      <c r="L2829" s="1">
        <v>10</v>
      </c>
      <c r="M2829" s="1" t="s">
        <v>47</v>
      </c>
      <c r="N2829" s="1">
        <v>3</v>
      </c>
      <c r="O2829" s="1"/>
      <c r="P2829" s="35">
        <f t="shared" si="133"/>
        <v>0</v>
      </c>
      <c r="Q2829" s="1">
        <f t="shared" si="132"/>
        <v>0</v>
      </c>
      <c r="R2829" s="1">
        <v>0.15</v>
      </c>
      <c r="S2829" s="1"/>
      <c r="T2829" s="1">
        <f t="shared" si="134"/>
        <v>0</v>
      </c>
      <c r="U2829" s="1"/>
      <c r="V2829" s="1"/>
      <c r="W2829" s="1"/>
      <c r="X2829" s="1"/>
      <c r="Y2829" s="1"/>
      <c r="Z2829" s="1"/>
      <c r="AA2829" s="1"/>
      <c r="AB2829" s="1"/>
      <c r="AC2829" s="1" t="s">
        <v>41</v>
      </c>
      <c r="AD2829" s="1" t="s">
        <v>42</v>
      </c>
      <c r="AE2829" s="1" t="s">
        <v>40</v>
      </c>
    </row>
    <row r="2830" spans="1:35" ht="15.75" hidden="1" customHeight="1" x14ac:dyDescent="0.25">
      <c r="A2830" s="1" t="s">
        <v>144</v>
      </c>
      <c r="B2830" s="1" t="s">
        <v>161</v>
      </c>
      <c r="C2830" s="1" t="s">
        <v>162</v>
      </c>
      <c r="D2830" s="1">
        <v>55</v>
      </c>
      <c r="E2830" s="1" t="s">
        <v>40</v>
      </c>
      <c r="F2830" s="1" t="s">
        <v>63</v>
      </c>
      <c r="G2830" s="2">
        <v>45819</v>
      </c>
      <c r="H2830" s="1" t="s">
        <v>36</v>
      </c>
      <c r="I2830" s="1" t="s">
        <v>37</v>
      </c>
      <c r="J2830" s="1" t="s">
        <v>148</v>
      </c>
      <c r="K2830" s="1">
        <v>5</v>
      </c>
      <c r="L2830" s="1">
        <v>11</v>
      </c>
      <c r="M2830" s="1" t="s">
        <v>46</v>
      </c>
      <c r="N2830" s="1">
        <v>1</v>
      </c>
      <c r="O2830" s="1"/>
      <c r="P2830" s="35">
        <f t="shared" si="133"/>
        <v>0</v>
      </c>
      <c r="Q2830" s="1">
        <f t="shared" si="132"/>
        <v>0</v>
      </c>
      <c r="R2830" s="1">
        <v>0.34</v>
      </c>
      <c r="S2830" s="1"/>
      <c r="T2830" s="1">
        <f t="shared" si="134"/>
        <v>0</v>
      </c>
      <c r="U2830" s="1"/>
      <c r="V2830" s="1"/>
      <c r="W2830" s="1"/>
      <c r="X2830" s="1"/>
      <c r="Y2830" s="1"/>
      <c r="Z2830" s="1"/>
      <c r="AA2830" s="1"/>
      <c r="AB2830" s="1"/>
      <c r="AC2830" s="1" t="s">
        <v>41</v>
      </c>
      <c r="AD2830" s="1" t="s">
        <v>42</v>
      </c>
      <c r="AE2830" s="1" t="s">
        <v>40</v>
      </c>
    </row>
    <row r="2831" spans="1:35" ht="15.75" hidden="1" customHeight="1" x14ac:dyDescent="0.25">
      <c r="A2831" s="1" t="s">
        <v>144</v>
      </c>
      <c r="B2831" s="1" t="s">
        <v>161</v>
      </c>
      <c r="C2831" s="1" t="s">
        <v>162</v>
      </c>
      <c r="D2831" s="1">
        <v>55</v>
      </c>
      <c r="E2831" s="1" t="s">
        <v>40</v>
      </c>
      <c r="F2831" s="1" t="s">
        <v>63</v>
      </c>
      <c r="G2831" s="2">
        <v>45819</v>
      </c>
      <c r="H2831" s="1" t="s">
        <v>36</v>
      </c>
      <c r="I2831" s="1" t="s">
        <v>37</v>
      </c>
      <c r="J2831" s="1" t="s">
        <v>148</v>
      </c>
      <c r="K2831" s="1">
        <v>5</v>
      </c>
      <c r="L2831" s="1">
        <v>12</v>
      </c>
      <c r="M2831" s="1" t="s">
        <v>44</v>
      </c>
      <c r="N2831" s="1">
        <v>1</v>
      </c>
      <c r="O2831" s="1"/>
      <c r="P2831" s="35">
        <f t="shared" si="133"/>
        <v>0</v>
      </c>
      <c r="Q2831" s="1">
        <f t="shared" si="132"/>
        <v>0</v>
      </c>
      <c r="R2831" s="1">
        <v>0.5</v>
      </c>
      <c r="S2831" s="1"/>
      <c r="T2831" s="1">
        <f t="shared" si="134"/>
        <v>0</v>
      </c>
      <c r="U2831" s="1"/>
      <c r="V2831" s="1"/>
      <c r="W2831" s="1"/>
      <c r="X2831" s="1"/>
      <c r="Y2831" s="1"/>
      <c r="Z2831" s="1"/>
      <c r="AA2831" s="1"/>
      <c r="AB2831" s="1"/>
      <c r="AC2831" s="1" t="s">
        <v>41</v>
      </c>
      <c r="AD2831" s="1" t="s">
        <v>42</v>
      </c>
      <c r="AE2831" s="1" t="s">
        <v>40</v>
      </c>
    </row>
    <row r="2832" spans="1:35" ht="15.75" hidden="1" customHeight="1" x14ac:dyDescent="0.25">
      <c r="A2832" s="1" t="s">
        <v>144</v>
      </c>
      <c r="B2832" s="1" t="s">
        <v>161</v>
      </c>
      <c r="C2832" s="1" t="s">
        <v>162</v>
      </c>
      <c r="D2832" s="1">
        <v>55</v>
      </c>
      <c r="E2832" s="1" t="s">
        <v>40</v>
      </c>
      <c r="F2832" s="1" t="s">
        <v>63</v>
      </c>
      <c r="G2832" s="2">
        <v>45819</v>
      </c>
      <c r="H2832" s="1" t="s">
        <v>36</v>
      </c>
      <c r="I2832" s="1" t="s">
        <v>37</v>
      </c>
      <c r="J2832" s="1" t="s">
        <v>148</v>
      </c>
      <c r="K2832" s="1">
        <v>6</v>
      </c>
      <c r="L2832" s="1">
        <v>13</v>
      </c>
      <c r="M2832" s="1" t="s">
        <v>44</v>
      </c>
      <c r="N2832" s="1">
        <v>1</v>
      </c>
      <c r="O2832" s="1"/>
      <c r="P2832" s="35">
        <f t="shared" si="133"/>
        <v>0</v>
      </c>
      <c r="Q2832" s="1">
        <f t="shared" si="132"/>
        <v>0</v>
      </c>
      <c r="R2832" s="1">
        <v>0.45</v>
      </c>
      <c r="S2832" s="1"/>
      <c r="T2832" s="1">
        <f t="shared" si="134"/>
        <v>0</v>
      </c>
      <c r="U2832" s="1"/>
      <c r="V2832" s="1"/>
      <c r="W2832" s="1"/>
      <c r="X2832" s="1"/>
      <c r="Y2832" s="1"/>
      <c r="Z2832" s="1"/>
      <c r="AA2832" s="1"/>
      <c r="AB2832" s="1"/>
      <c r="AC2832" s="1" t="s">
        <v>41</v>
      </c>
      <c r="AD2832" s="1" t="s">
        <v>42</v>
      </c>
      <c r="AE2832" s="1" t="s">
        <v>40</v>
      </c>
    </row>
    <row r="2833" spans="1:35" ht="15.75" hidden="1" customHeight="1" x14ac:dyDescent="0.25">
      <c r="A2833" s="1" t="s">
        <v>144</v>
      </c>
      <c r="B2833" s="1" t="s">
        <v>161</v>
      </c>
      <c r="C2833" s="1" t="s">
        <v>162</v>
      </c>
      <c r="D2833" s="1">
        <v>55</v>
      </c>
      <c r="E2833" s="1">
        <v>424</v>
      </c>
      <c r="F2833" s="1" t="s">
        <v>63</v>
      </c>
      <c r="G2833" s="2">
        <v>45819</v>
      </c>
      <c r="H2833" s="1" t="s">
        <v>36</v>
      </c>
      <c r="I2833" s="1" t="s">
        <v>37</v>
      </c>
      <c r="J2833" s="1" t="s">
        <v>148</v>
      </c>
      <c r="K2833" s="1">
        <v>7</v>
      </c>
      <c r="L2833" s="1">
        <v>14</v>
      </c>
      <c r="M2833" s="1" t="s">
        <v>39</v>
      </c>
      <c r="N2833" s="1"/>
      <c r="O2833" s="1">
        <v>63</v>
      </c>
      <c r="P2833" s="35">
        <f t="shared" si="133"/>
        <v>0.63</v>
      </c>
      <c r="Q2833" s="1">
        <f t="shared" si="132"/>
        <v>0.20053522829578813</v>
      </c>
      <c r="R2833" s="1">
        <v>8.8000000000000007</v>
      </c>
      <c r="S2833" s="1">
        <v>6.5</v>
      </c>
      <c r="T2833" s="1">
        <f t="shared" si="134"/>
        <v>3.1584298456586633E-2</v>
      </c>
      <c r="U2833" s="1">
        <v>12</v>
      </c>
      <c r="V2833" s="1">
        <v>25</v>
      </c>
      <c r="W2833" s="1">
        <v>4</v>
      </c>
      <c r="X2833" s="1">
        <v>0</v>
      </c>
      <c r="Y2833" s="1">
        <v>0</v>
      </c>
      <c r="Z2833" s="1">
        <v>0</v>
      </c>
      <c r="AA2833" s="1">
        <v>0</v>
      </c>
      <c r="AB2833" s="1">
        <v>0</v>
      </c>
      <c r="AC2833" s="1" t="s">
        <v>41</v>
      </c>
      <c r="AD2833" s="1" t="s">
        <v>42</v>
      </c>
      <c r="AE2833" s="1" t="s">
        <v>40</v>
      </c>
      <c r="AF2833" s="3">
        <v>4752194.3778999997</v>
      </c>
      <c r="AG2833" s="3">
        <v>2661462.5449000001</v>
      </c>
      <c r="AH2833" s="3">
        <v>-75.261291999999997</v>
      </c>
      <c r="AI2833" s="3">
        <v>9.9782410010000007</v>
      </c>
    </row>
    <row r="2834" spans="1:35" ht="15.75" hidden="1" customHeight="1" x14ac:dyDescent="0.25">
      <c r="A2834" s="1" t="s">
        <v>144</v>
      </c>
      <c r="B2834" s="1" t="s">
        <v>161</v>
      </c>
      <c r="C2834" s="1" t="s">
        <v>162</v>
      </c>
      <c r="D2834" s="1">
        <v>55</v>
      </c>
      <c r="E2834" s="1" t="s">
        <v>40</v>
      </c>
      <c r="F2834" s="1" t="s">
        <v>63</v>
      </c>
      <c r="G2834" s="2">
        <v>45819</v>
      </c>
      <c r="H2834" s="1" t="s">
        <v>36</v>
      </c>
      <c r="I2834" s="1" t="s">
        <v>37</v>
      </c>
      <c r="J2834" s="1" t="s">
        <v>148</v>
      </c>
      <c r="K2834" s="1">
        <v>7</v>
      </c>
      <c r="L2834" s="1">
        <v>15</v>
      </c>
      <c r="M2834" s="1" t="s">
        <v>44</v>
      </c>
      <c r="N2834" s="1">
        <v>1</v>
      </c>
      <c r="O2834" s="1"/>
      <c r="P2834" s="35">
        <f t="shared" si="133"/>
        <v>0</v>
      </c>
      <c r="Q2834" s="1">
        <f t="shared" si="132"/>
        <v>0</v>
      </c>
      <c r="R2834" s="1">
        <v>0.4</v>
      </c>
      <c r="S2834" s="1"/>
      <c r="T2834" s="1">
        <f t="shared" si="134"/>
        <v>0</v>
      </c>
      <c r="U2834" s="1"/>
      <c r="V2834" s="1"/>
      <c r="W2834" s="1"/>
      <c r="X2834" s="1"/>
      <c r="Y2834" s="1"/>
      <c r="Z2834" s="1"/>
      <c r="AA2834" s="1"/>
      <c r="AB2834" s="1"/>
      <c r="AC2834" s="1" t="s">
        <v>41</v>
      </c>
      <c r="AD2834" s="1" t="s">
        <v>42</v>
      </c>
      <c r="AE2834" s="1" t="s">
        <v>40</v>
      </c>
    </row>
    <row r="2835" spans="1:35" ht="15.75" hidden="1" customHeight="1" x14ac:dyDescent="0.25">
      <c r="A2835" s="1" t="s">
        <v>144</v>
      </c>
      <c r="B2835" s="1" t="s">
        <v>161</v>
      </c>
      <c r="C2835" s="1" t="s">
        <v>162</v>
      </c>
      <c r="D2835" s="1">
        <v>55</v>
      </c>
      <c r="E2835" s="1">
        <v>425</v>
      </c>
      <c r="F2835" s="1" t="s">
        <v>63</v>
      </c>
      <c r="G2835" s="2">
        <v>45819</v>
      </c>
      <c r="H2835" s="1" t="s">
        <v>36</v>
      </c>
      <c r="I2835" s="1" t="s">
        <v>37</v>
      </c>
      <c r="J2835" s="1" t="s">
        <v>148</v>
      </c>
      <c r="K2835" s="1">
        <v>8</v>
      </c>
      <c r="L2835" s="1">
        <v>16</v>
      </c>
      <c r="M2835" s="1" t="s">
        <v>39</v>
      </c>
      <c r="N2835" s="1"/>
      <c r="O2835" s="1">
        <v>70.599999999999994</v>
      </c>
      <c r="P2835" s="35">
        <f t="shared" si="133"/>
        <v>0.70599999999999996</v>
      </c>
      <c r="Q2835" s="1">
        <f t="shared" si="132"/>
        <v>0.22472677964575621</v>
      </c>
      <c r="R2835" s="1">
        <v>9</v>
      </c>
      <c r="S2835" s="1">
        <v>6.6</v>
      </c>
      <c r="T2835" s="1">
        <f t="shared" si="134"/>
        <v>3.9664276607475971E-2</v>
      </c>
      <c r="U2835" s="1">
        <v>13</v>
      </c>
      <c r="V2835" s="1">
        <v>25</v>
      </c>
      <c r="W2835" s="1">
        <v>5</v>
      </c>
      <c r="X2835" s="1">
        <v>0</v>
      </c>
      <c r="Y2835" s="1">
        <v>0</v>
      </c>
      <c r="Z2835" s="1">
        <v>0</v>
      </c>
      <c r="AA2835" s="1">
        <v>0</v>
      </c>
      <c r="AB2835" s="1">
        <v>0</v>
      </c>
      <c r="AC2835" s="1" t="s">
        <v>41</v>
      </c>
      <c r="AD2835" s="1" t="s">
        <v>42</v>
      </c>
      <c r="AE2835" s="1" t="s">
        <v>40</v>
      </c>
      <c r="AF2835" s="3">
        <v>4752190.3787000002</v>
      </c>
      <c r="AG2835" s="3">
        <v>2661470.9783000001</v>
      </c>
      <c r="AH2835" s="3">
        <v>-75.261329000000003</v>
      </c>
      <c r="AI2835" s="3">
        <v>9.9783170010000006</v>
      </c>
    </row>
    <row r="2836" spans="1:35" ht="15.75" hidden="1" customHeight="1" x14ac:dyDescent="0.25">
      <c r="A2836" s="1" t="s">
        <v>144</v>
      </c>
      <c r="B2836" s="1" t="s">
        <v>161</v>
      </c>
      <c r="C2836" s="1" t="s">
        <v>162</v>
      </c>
      <c r="D2836" s="1">
        <v>55</v>
      </c>
      <c r="E2836" s="1" t="s">
        <v>40</v>
      </c>
      <c r="F2836" s="1" t="s">
        <v>63</v>
      </c>
      <c r="G2836" s="2">
        <v>45819</v>
      </c>
      <c r="H2836" s="1" t="s">
        <v>36</v>
      </c>
      <c r="I2836" s="1" t="s">
        <v>37</v>
      </c>
      <c r="J2836" s="1" t="s">
        <v>148</v>
      </c>
      <c r="K2836" s="1">
        <v>8</v>
      </c>
      <c r="L2836" s="1">
        <v>17</v>
      </c>
      <c r="M2836" s="1" t="s">
        <v>47</v>
      </c>
      <c r="N2836" s="1">
        <v>1</v>
      </c>
      <c r="O2836" s="1"/>
      <c r="P2836" s="35">
        <f t="shared" si="133"/>
        <v>0</v>
      </c>
      <c r="Q2836" s="1">
        <f t="shared" si="132"/>
        <v>0</v>
      </c>
      <c r="R2836" s="1">
        <v>0.13</v>
      </c>
      <c r="S2836" s="1"/>
      <c r="T2836" s="1">
        <f t="shared" si="134"/>
        <v>0</v>
      </c>
      <c r="U2836" s="1"/>
      <c r="V2836" s="1"/>
      <c r="W2836" s="1"/>
      <c r="X2836" s="1"/>
      <c r="Y2836" s="1"/>
      <c r="Z2836" s="1"/>
      <c r="AA2836" s="1"/>
      <c r="AB2836" s="1"/>
      <c r="AC2836" s="1" t="s">
        <v>41</v>
      </c>
      <c r="AD2836" s="1" t="s">
        <v>42</v>
      </c>
      <c r="AE2836" s="1" t="s">
        <v>40</v>
      </c>
    </row>
    <row r="2837" spans="1:35" ht="15.75" hidden="1" customHeight="1" x14ac:dyDescent="0.25">
      <c r="A2837" s="1" t="s">
        <v>144</v>
      </c>
      <c r="B2837" s="1" t="s">
        <v>161</v>
      </c>
      <c r="C2837" s="1" t="s">
        <v>162</v>
      </c>
      <c r="D2837" s="1">
        <v>55</v>
      </c>
      <c r="E2837" s="1" t="s">
        <v>40</v>
      </c>
      <c r="F2837" s="1" t="s">
        <v>63</v>
      </c>
      <c r="G2837" s="2">
        <v>45819</v>
      </c>
      <c r="H2837" s="1" t="s">
        <v>36</v>
      </c>
      <c r="I2837" s="1" t="s">
        <v>37</v>
      </c>
      <c r="J2837" s="1" t="s">
        <v>148</v>
      </c>
      <c r="K2837" s="1">
        <v>10</v>
      </c>
      <c r="L2837" s="1">
        <v>18</v>
      </c>
      <c r="M2837" s="1" t="s">
        <v>44</v>
      </c>
      <c r="N2837" s="1">
        <v>6</v>
      </c>
      <c r="O2837" s="1"/>
      <c r="P2837" s="35">
        <f t="shared" si="133"/>
        <v>0</v>
      </c>
      <c r="Q2837" s="1">
        <f t="shared" si="132"/>
        <v>0</v>
      </c>
      <c r="R2837" s="1">
        <v>0.8</v>
      </c>
      <c r="S2837" s="1"/>
      <c r="T2837" s="1">
        <f t="shared" si="134"/>
        <v>0</v>
      </c>
      <c r="U2837" s="1"/>
      <c r="V2837" s="1"/>
      <c r="W2837" s="1"/>
      <c r="X2837" s="1"/>
      <c r="Y2837" s="1"/>
      <c r="Z2837" s="1"/>
      <c r="AA2837" s="1"/>
      <c r="AB2837" s="1"/>
      <c r="AC2837" s="1" t="s">
        <v>41</v>
      </c>
      <c r="AD2837" s="1" t="s">
        <v>42</v>
      </c>
      <c r="AE2837" s="1" t="s">
        <v>40</v>
      </c>
    </row>
    <row r="2838" spans="1:35" ht="15.75" hidden="1" customHeight="1" x14ac:dyDescent="0.25">
      <c r="A2838" s="1" t="s">
        <v>144</v>
      </c>
      <c r="B2838" s="1" t="s">
        <v>161</v>
      </c>
      <c r="C2838" s="1" t="s">
        <v>162</v>
      </c>
      <c r="D2838" s="1">
        <v>55</v>
      </c>
      <c r="E2838" s="1" t="s">
        <v>40</v>
      </c>
      <c r="F2838" s="1" t="s">
        <v>63</v>
      </c>
      <c r="G2838" s="2">
        <v>45819</v>
      </c>
      <c r="H2838" s="1" t="s">
        <v>36</v>
      </c>
      <c r="I2838" s="1" t="s">
        <v>37</v>
      </c>
      <c r="J2838" s="1" t="s">
        <v>148</v>
      </c>
      <c r="K2838" s="1">
        <v>10</v>
      </c>
      <c r="L2838" s="1">
        <v>19</v>
      </c>
      <c r="M2838" s="1" t="s">
        <v>47</v>
      </c>
      <c r="N2838" s="1">
        <v>1</v>
      </c>
      <c r="O2838" s="1"/>
      <c r="P2838" s="35">
        <f t="shared" si="133"/>
        <v>0</v>
      </c>
      <c r="Q2838" s="1">
        <f t="shared" si="132"/>
        <v>0</v>
      </c>
      <c r="R2838" s="1">
        <v>0.15</v>
      </c>
      <c r="S2838" s="1"/>
      <c r="T2838" s="1">
        <f t="shared" si="134"/>
        <v>0</v>
      </c>
      <c r="U2838" s="1"/>
      <c r="V2838" s="1"/>
      <c r="W2838" s="1"/>
      <c r="X2838" s="1"/>
      <c r="Y2838" s="1"/>
      <c r="Z2838" s="1"/>
      <c r="AA2838" s="1"/>
      <c r="AB2838" s="1"/>
      <c r="AC2838" s="1" t="s">
        <v>41</v>
      </c>
      <c r="AD2838" s="1" t="s">
        <v>42</v>
      </c>
      <c r="AE2838" s="1" t="s">
        <v>40</v>
      </c>
    </row>
    <row r="2839" spans="1:35" ht="15.75" hidden="1" customHeight="1" x14ac:dyDescent="0.25">
      <c r="A2839" s="1" t="s">
        <v>144</v>
      </c>
      <c r="B2839" s="1" t="s">
        <v>161</v>
      </c>
      <c r="C2839" s="1" t="s">
        <v>162</v>
      </c>
      <c r="D2839" s="1">
        <v>55</v>
      </c>
      <c r="E2839" s="1" t="s">
        <v>40</v>
      </c>
      <c r="F2839" s="1" t="s">
        <v>63</v>
      </c>
      <c r="G2839" s="2">
        <v>45819</v>
      </c>
      <c r="H2839" s="1" t="s">
        <v>36</v>
      </c>
      <c r="I2839" s="1" t="s">
        <v>37</v>
      </c>
      <c r="J2839" s="1" t="s">
        <v>148</v>
      </c>
      <c r="K2839" s="1">
        <v>10</v>
      </c>
      <c r="L2839" s="1">
        <v>20</v>
      </c>
      <c r="M2839" s="1" t="s">
        <v>46</v>
      </c>
      <c r="N2839" s="1">
        <v>1</v>
      </c>
      <c r="O2839" s="1"/>
      <c r="P2839" s="35">
        <f t="shared" si="133"/>
        <v>0</v>
      </c>
      <c r="Q2839" s="1">
        <f t="shared" si="132"/>
        <v>0</v>
      </c>
      <c r="R2839" s="1">
        <v>0.3</v>
      </c>
      <c r="S2839" s="1"/>
      <c r="T2839" s="1">
        <f t="shared" si="134"/>
        <v>0</v>
      </c>
      <c r="U2839" s="1"/>
      <c r="V2839" s="1"/>
      <c r="W2839" s="1"/>
      <c r="X2839" s="1"/>
      <c r="Y2839" s="1"/>
      <c r="Z2839" s="1"/>
      <c r="AA2839" s="1"/>
      <c r="AB2839" s="1"/>
      <c r="AC2839" s="1" t="s">
        <v>41</v>
      </c>
      <c r="AD2839" s="1" t="s">
        <v>42</v>
      </c>
      <c r="AE2839" s="1" t="s">
        <v>40</v>
      </c>
    </row>
    <row r="2840" spans="1:35" ht="15.75" hidden="1" customHeight="1" x14ac:dyDescent="0.25">
      <c r="A2840" s="1" t="s">
        <v>144</v>
      </c>
      <c r="B2840" s="1" t="s">
        <v>161</v>
      </c>
      <c r="C2840" s="1" t="s">
        <v>162</v>
      </c>
      <c r="D2840" s="1">
        <v>56</v>
      </c>
      <c r="E2840" s="1">
        <v>426</v>
      </c>
      <c r="F2840" s="1" t="s">
        <v>63</v>
      </c>
      <c r="G2840" s="2">
        <v>45819</v>
      </c>
      <c r="H2840" s="1" t="s">
        <v>36</v>
      </c>
      <c r="I2840" s="1" t="s">
        <v>50</v>
      </c>
      <c r="J2840" s="1" t="s">
        <v>148</v>
      </c>
      <c r="K2840" s="1">
        <v>1</v>
      </c>
      <c r="L2840" s="1">
        <v>1</v>
      </c>
      <c r="M2840" s="1" t="s">
        <v>39</v>
      </c>
      <c r="N2840" s="1"/>
      <c r="O2840" s="1">
        <v>68.8</v>
      </c>
      <c r="P2840" s="35">
        <f t="shared" si="133"/>
        <v>0.68799999999999994</v>
      </c>
      <c r="Q2840" s="1">
        <f t="shared" si="132"/>
        <v>0.21899720169444797</v>
      </c>
      <c r="R2840" s="1">
        <v>11</v>
      </c>
      <c r="S2840" s="1">
        <v>8.6</v>
      </c>
      <c r="T2840" s="1">
        <f t="shared" si="134"/>
        <v>3.7667518691445051E-2</v>
      </c>
      <c r="U2840" s="1">
        <v>11</v>
      </c>
      <c r="V2840" s="1">
        <v>15</v>
      </c>
      <c r="W2840" s="1">
        <v>4</v>
      </c>
      <c r="X2840" s="1">
        <v>0</v>
      </c>
      <c r="Y2840" s="1">
        <v>0</v>
      </c>
      <c r="Z2840" s="1">
        <v>0</v>
      </c>
      <c r="AA2840" s="1">
        <v>0</v>
      </c>
      <c r="AB2840" s="1">
        <v>0</v>
      </c>
      <c r="AC2840" s="1" t="s">
        <v>41</v>
      </c>
      <c r="AD2840" s="1" t="s">
        <v>42</v>
      </c>
      <c r="AE2840" s="1" t="s">
        <v>40</v>
      </c>
      <c r="AF2840" s="3">
        <v>4752695.3443999998</v>
      </c>
      <c r="AG2840" s="3">
        <v>2661141.3511000001</v>
      </c>
      <c r="AH2840" s="3">
        <v>-75.256703000000002</v>
      </c>
      <c r="AI2840" s="3">
        <v>9.9753679999999996</v>
      </c>
    </row>
    <row r="2841" spans="1:35" ht="15.75" hidden="1" customHeight="1" x14ac:dyDescent="0.25">
      <c r="A2841" s="1" t="s">
        <v>144</v>
      </c>
      <c r="B2841" s="1" t="s">
        <v>161</v>
      </c>
      <c r="C2841" s="1" t="s">
        <v>162</v>
      </c>
      <c r="D2841" s="1">
        <v>56</v>
      </c>
      <c r="E2841" s="1">
        <v>427</v>
      </c>
      <c r="F2841" s="1" t="s">
        <v>63</v>
      </c>
      <c r="G2841" s="2">
        <v>45819</v>
      </c>
      <c r="H2841" s="1" t="s">
        <v>36</v>
      </c>
      <c r="I2841" s="1" t="s">
        <v>50</v>
      </c>
      <c r="J2841" s="1" t="s">
        <v>148</v>
      </c>
      <c r="K2841" s="1">
        <v>1</v>
      </c>
      <c r="L2841" s="1">
        <v>2</v>
      </c>
      <c r="M2841" s="1" t="s">
        <v>39</v>
      </c>
      <c r="N2841" s="1"/>
      <c r="O2841" s="1">
        <v>62</v>
      </c>
      <c r="P2841" s="35">
        <f t="shared" si="133"/>
        <v>0.62</v>
      </c>
      <c r="Q2841" s="1">
        <f t="shared" si="132"/>
        <v>0.19735212943395022</v>
      </c>
      <c r="R2841" s="1">
        <v>10.5</v>
      </c>
      <c r="S2841" s="1">
        <v>8.5</v>
      </c>
      <c r="T2841" s="1">
        <f t="shared" si="134"/>
        <v>3.0589580062262284E-2</v>
      </c>
      <c r="U2841" s="1">
        <v>10</v>
      </c>
      <c r="V2841" s="1">
        <v>13</v>
      </c>
      <c r="W2841" s="1">
        <v>5</v>
      </c>
      <c r="X2841" s="1">
        <v>0</v>
      </c>
      <c r="Y2841" s="1">
        <v>0</v>
      </c>
      <c r="Z2841" s="1">
        <v>0</v>
      </c>
      <c r="AA2841" s="1">
        <v>0</v>
      </c>
      <c r="AB2841" s="1">
        <v>0</v>
      </c>
      <c r="AC2841" s="1" t="s">
        <v>41</v>
      </c>
      <c r="AD2841" s="1" t="s">
        <v>42</v>
      </c>
      <c r="AE2841" s="1" t="s">
        <v>40</v>
      </c>
      <c r="AF2841" s="3">
        <v>4752692.4210999999</v>
      </c>
      <c r="AG2841" s="3">
        <v>2661146.7908000001</v>
      </c>
      <c r="AH2841" s="3">
        <v>-75.256730000000005</v>
      </c>
      <c r="AI2841" s="3">
        <v>9.9754170010000003</v>
      </c>
    </row>
    <row r="2842" spans="1:35" ht="15.75" hidden="1" customHeight="1" x14ac:dyDescent="0.25">
      <c r="A2842" s="1" t="s">
        <v>144</v>
      </c>
      <c r="B2842" s="1" t="s">
        <v>161</v>
      </c>
      <c r="C2842" s="1" t="s">
        <v>162</v>
      </c>
      <c r="D2842" s="1">
        <v>56</v>
      </c>
      <c r="E2842" s="1" t="s">
        <v>40</v>
      </c>
      <c r="F2842" s="1" t="s">
        <v>63</v>
      </c>
      <c r="G2842" s="2">
        <v>45819</v>
      </c>
      <c r="H2842" s="1" t="s">
        <v>36</v>
      </c>
      <c r="I2842" s="1" t="s">
        <v>50</v>
      </c>
      <c r="J2842" s="1" t="s">
        <v>148</v>
      </c>
      <c r="K2842" s="1">
        <v>1</v>
      </c>
      <c r="L2842" s="1">
        <v>3</v>
      </c>
      <c r="M2842" s="1" t="s">
        <v>44</v>
      </c>
      <c r="N2842" s="1">
        <v>7</v>
      </c>
      <c r="O2842" s="1"/>
      <c r="P2842" s="35">
        <f t="shared" si="133"/>
        <v>0</v>
      </c>
      <c r="Q2842" s="1">
        <f t="shared" si="132"/>
        <v>0</v>
      </c>
      <c r="R2842" s="1">
        <v>1</v>
      </c>
      <c r="S2842" s="1"/>
      <c r="T2842" s="1">
        <f t="shared" si="134"/>
        <v>0</v>
      </c>
      <c r="U2842" s="1"/>
      <c r="V2842" s="1"/>
      <c r="W2842" s="1"/>
      <c r="X2842" s="1"/>
      <c r="Y2842" s="1"/>
      <c r="Z2842" s="1"/>
      <c r="AA2842" s="1"/>
      <c r="AB2842" s="1"/>
      <c r="AC2842" s="1" t="s">
        <v>41</v>
      </c>
      <c r="AD2842" s="1" t="s">
        <v>42</v>
      </c>
      <c r="AE2842" s="1" t="s">
        <v>40</v>
      </c>
    </row>
    <row r="2843" spans="1:35" ht="15.75" hidden="1" customHeight="1" x14ac:dyDescent="0.25">
      <c r="A2843" s="1" t="s">
        <v>144</v>
      </c>
      <c r="B2843" s="1" t="s">
        <v>161</v>
      </c>
      <c r="C2843" s="1" t="s">
        <v>162</v>
      </c>
      <c r="D2843" s="1">
        <v>56</v>
      </c>
      <c r="E2843" s="1" t="s">
        <v>40</v>
      </c>
      <c r="F2843" s="1" t="s">
        <v>63</v>
      </c>
      <c r="G2843" s="2">
        <v>45819</v>
      </c>
      <c r="H2843" s="1" t="s">
        <v>36</v>
      </c>
      <c r="I2843" s="1" t="s">
        <v>50</v>
      </c>
      <c r="J2843" s="1" t="s">
        <v>148</v>
      </c>
      <c r="K2843" s="1">
        <v>1</v>
      </c>
      <c r="L2843" s="1">
        <v>4</v>
      </c>
      <c r="M2843" s="1" t="s">
        <v>46</v>
      </c>
      <c r="N2843" s="1">
        <v>3</v>
      </c>
      <c r="O2843" s="1"/>
      <c r="P2843" s="35">
        <f t="shared" si="133"/>
        <v>0</v>
      </c>
      <c r="Q2843" s="1">
        <f t="shared" si="132"/>
        <v>0</v>
      </c>
      <c r="R2843" s="1">
        <v>0.35</v>
      </c>
      <c r="S2843" s="1"/>
      <c r="T2843" s="1">
        <f t="shared" si="134"/>
        <v>0</v>
      </c>
      <c r="U2843" s="1"/>
      <c r="V2843" s="1"/>
      <c r="W2843" s="1"/>
      <c r="X2843" s="1"/>
      <c r="Y2843" s="1"/>
      <c r="Z2843" s="1"/>
      <c r="AA2843" s="1"/>
      <c r="AB2843" s="1"/>
      <c r="AC2843" s="1" t="s">
        <v>41</v>
      </c>
      <c r="AD2843" s="1" t="s">
        <v>42</v>
      </c>
      <c r="AE2843" s="1" t="s">
        <v>40</v>
      </c>
    </row>
    <row r="2844" spans="1:35" ht="15.75" hidden="1" customHeight="1" x14ac:dyDescent="0.25">
      <c r="A2844" s="1" t="s">
        <v>144</v>
      </c>
      <c r="B2844" s="1" t="s">
        <v>161</v>
      </c>
      <c r="C2844" s="1" t="s">
        <v>162</v>
      </c>
      <c r="D2844" s="1">
        <v>56</v>
      </c>
      <c r="E2844" s="1">
        <v>428</v>
      </c>
      <c r="F2844" s="1" t="s">
        <v>63</v>
      </c>
      <c r="G2844" s="2">
        <v>45819</v>
      </c>
      <c r="H2844" s="1" t="s">
        <v>36</v>
      </c>
      <c r="I2844" s="1" t="s">
        <v>50</v>
      </c>
      <c r="J2844" s="1" t="s">
        <v>148</v>
      </c>
      <c r="K2844" s="1">
        <v>2</v>
      </c>
      <c r="L2844" s="1">
        <v>5</v>
      </c>
      <c r="M2844" s="1" t="s">
        <v>39</v>
      </c>
      <c r="N2844" s="1"/>
      <c r="O2844" s="1">
        <v>56.4</v>
      </c>
      <c r="P2844" s="35">
        <f t="shared" si="133"/>
        <v>0.56399999999999995</v>
      </c>
      <c r="Q2844" s="1">
        <f t="shared" si="132"/>
        <v>0.17952677580765794</v>
      </c>
      <c r="R2844" s="1">
        <v>10.5</v>
      </c>
      <c r="S2844" s="1">
        <v>8.5</v>
      </c>
      <c r="T2844" s="1">
        <f t="shared" si="134"/>
        <v>2.5313275388879768E-2</v>
      </c>
      <c r="U2844" s="1">
        <v>8</v>
      </c>
      <c r="V2844" s="1">
        <v>11</v>
      </c>
      <c r="W2844" s="1">
        <v>3</v>
      </c>
      <c r="X2844" s="1">
        <v>0</v>
      </c>
      <c r="Y2844" s="1">
        <v>1</v>
      </c>
      <c r="Z2844" s="1">
        <v>0</v>
      </c>
      <c r="AA2844" s="1">
        <v>0</v>
      </c>
      <c r="AB2844" s="1">
        <v>0</v>
      </c>
      <c r="AC2844" s="1" t="s">
        <v>41</v>
      </c>
      <c r="AD2844" s="1" t="s">
        <v>42</v>
      </c>
      <c r="AE2844" s="1" t="s">
        <v>40</v>
      </c>
      <c r="AF2844" s="3">
        <v>4752694.1783999996</v>
      </c>
      <c r="AG2844" s="3">
        <v>2661147.2212</v>
      </c>
      <c r="AH2844" s="3">
        <v>-75.256714000000002</v>
      </c>
      <c r="AI2844" s="3">
        <v>9.9754210000000008</v>
      </c>
    </row>
    <row r="2845" spans="1:35" ht="15.75" hidden="1" customHeight="1" x14ac:dyDescent="0.25">
      <c r="A2845" s="1" t="s">
        <v>144</v>
      </c>
      <c r="B2845" s="1" t="s">
        <v>161</v>
      </c>
      <c r="C2845" s="1" t="s">
        <v>162</v>
      </c>
      <c r="D2845" s="1">
        <v>56</v>
      </c>
      <c r="E2845" s="1">
        <v>429</v>
      </c>
      <c r="F2845" s="1" t="s">
        <v>63</v>
      </c>
      <c r="G2845" s="2">
        <v>45819</v>
      </c>
      <c r="H2845" s="1" t="s">
        <v>36</v>
      </c>
      <c r="I2845" s="1" t="s">
        <v>50</v>
      </c>
      <c r="J2845" s="1" t="s">
        <v>148</v>
      </c>
      <c r="K2845" s="1">
        <v>2</v>
      </c>
      <c r="L2845" s="1">
        <v>6</v>
      </c>
      <c r="M2845" s="1" t="s">
        <v>39</v>
      </c>
      <c r="N2845" s="1"/>
      <c r="O2845" s="1">
        <v>64.7</v>
      </c>
      <c r="P2845" s="35">
        <f t="shared" si="133"/>
        <v>0.64700000000000002</v>
      </c>
      <c r="Q2845" s="1">
        <f t="shared" si="132"/>
        <v>0.20594649636091258</v>
      </c>
      <c r="R2845" s="1">
        <v>11.5</v>
      </c>
      <c r="S2845" s="1">
        <v>9</v>
      </c>
      <c r="T2845" s="1">
        <f t="shared" si="134"/>
        <v>3.3311845786377609E-2</v>
      </c>
      <c r="U2845" s="1">
        <v>11</v>
      </c>
      <c r="V2845" s="1">
        <v>15</v>
      </c>
      <c r="W2845" s="1">
        <v>6</v>
      </c>
      <c r="X2845" s="1">
        <v>0</v>
      </c>
      <c r="Y2845" s="1">
        <v>0</v>
      </c>
      <c r="Z2845" s="1">
        <v>0</v>
      </c>
      <c r="AA2845" s="1">
        <v>0</v>
      </c>
      <c r="AB2845" s="1">
        <v>0</v>
      </c>
      <c r="AC2845" s="1" t="s">
        <v>41</v>
      </c>
      <c r="AD2845" s="1" t="s">
        <v>42</v>
      </c>
      <c r="AE2845" s="1" t="s">
        <v>40</v>
      </c>
      <c r="AF2845" s="3">
        <v>4752691.1257999996</v>
      </c>
      <c r="AG2845" s="3">
        <v>2661149.7859</v>
      </c>
      <c r="AH2845" s="3">
        <v>-75.256742000000003</v>
      </c>
      <c r="AI2845" s="3">
        <v>9.9754439999999995</v>
      </c>
    </row>
    <row r="2846" spans="1:35" ht="15.75" hidden="1" customHeight="1" x14ac:dyDescent="0.25">
      <c r="A2846" s="1" t="s">
        <v>144</v>
      </c>
      <c r="B2846" s="1" t="s">
        <v>161</v>
      </c>
      <c r="C2846" s="1" t="s">
        <v>162</v>
      </c>
      <c r="D2846" s="1">
        <v>56</v>
      </c>
      <c r="E2846" s="1" t="s">
        <v>40</v>
      </c>
      <c r="F2846" s="1" t="s">
        <v>63</v>
      </c>
      <c r="G2846" s="2">
        <v>45819</v>
      </c>
      <c r="H2846" s="1" t="s">
        <v>36</v>
      </c>
      <c r="I2846" s="1" t="s">
        <v>50</v>
      </c>
      <c r="J2846" s="1" t="s">
        <v>148</v>
      </c>
      <c r="K2846" s="1">
        <v>2</v>
      </c>
      <c r="L2846" s="1">
        <v>7</v>
      </c>
      <c r="M2846" s="1" t="s">
        <v>44</v>
      </c>
      <c r="N2846" s="1">
        <v>3</v>
      </c>
      <c r="O2846" s="1"/>
      <c r="P2846" s="35">
        <f t="shared" si="133"/>
        <v>0</v>
      </c>
      <c r="Q2846" s="1">
        <f t="shared" si="132"/>
        <v>0</v>
      </c>
      <c r="R2846" s="1">
        <v>1</v>
      </c>
      <c r="S2846" s="1"/>
      <c r="T2846" s="1">
        <f t="shared" si="134"/>
        <v>0</v>
      </c>
      <c r="U2846" s="1"/>
      <c r="V2846" s="1"/>
      <c r="W2846" s="1"/>
      <c r="X2846" s="1"/>
      <c r="Y2846" s="1"/>
      <c r="Z2846" s="1"/>
      <c r="AA2846" s="1"/>
      <c r="AB2846" s="1"/>
      <c r="AC2846" s="1" t="s">
        <v>41</v>
      </c>
      <c r="AD2846" s="1" t="s">
        <v>42</v>
      </c>
      <c r="AE2846" s="1" t="s">
        <v>40</v>
      </c>
    </row>
    <row r="2847" spans="1:35" ht="15.75" hidden="1" customHeight="1" x14ac:dyDescent="0.25">
      <c r="A2847" s="1" t="s">
        <v>144</v>
      </c>
      <c r="B2847" s="1" t="s">
        <v>161</v>
      </c>
      <c r="C2847" s="1" t="s">
        <v>162</v>
      </c>
      <c r="D2847" s="1">
        <v>56</v>
      </c>
      <c r="E2847" s="1" t="s">
        <v>40</v>
      </c>
      <c r="F2847" s="1" t="s">
        <v>63</v>
      </c>
      <c r="G2847" s="2">
        <v>45819</v>
      </c>
      <c r="H2847" s="1" t="s">
        <v>36</v>
      </c>
      <c r="I2847" s="1" t="s">
        <v>50</v>
      </c>
      <c r="J2847" s="1" t="s">
        <v>148</v>
      </c>
      <c r="K2847" s="1">
        <v>2</v>
      </c>
      <c r="L2847" s="1">
        <v>8</v>
      </c>
      <c r="M2847" s="1" t="s">
        <v>47</v>
      </c>
      <c r="N2847" s="1">
        <v>4</v>
      </c>
      <c r="O2847" s="1"/>
      <c r="P2847" s="35">
        <f t="shared" si="133"/>
        <v>0</v>
      </c>
      <c r="Q2847" s="1">
        <f t="shared" si="132"/>
        <v>0</v>
      </c>
      <c r="R2847" s="1">
        <v>0.15</v>
      </c>
      <c r="S2847" s="1"/>
      <c r="T2847" s="1">
        <f t="shared" si="134"/>
        <v>0</v>
      </c>
      <c r="U2847" s="1"/>
      <c r="V2847" s="1"/>
      <c r="W2847" s="1"/>
      <c r="X2847" s="1"/>
      <c r="Y2847" s="1"/>
      <c r="Z2847" s="1"/>
      <c r="AA2847" s="1"/>
      <c r="AB2847" s="1"/>
      <c r="AC2847" s="1" t="s">
        <v>41</v>
      </c>
      <c r="AD2847" s="1" t="s">
        <v>42</v>
      </c>
      <c r="AE2847" s="1" t="s">
        <v>40</v>
      </c>
    </row>
    <row r="2848" spans="1:35" ht="15.75" hidden="1" customHeight="1" x14ac:dyDescent="0.25">
      <c r="A2848" s="1" t="s">
        <v>144</v>
      </c>
      <c r="B2848" s="1" t="s">
        <v>161</v>
      </c>
      <c r="C2848" s="1" t="s">
        <v>162</v>
      </c>
      <c r="D2848" s="1">
        <v>56</v>
      </c>
      <c r="E2848" s="1">
        <v>430</v>
      </c>
      <c r="F2848" s="1" t="s">
        <v>63</v>
      </c>
      <c r="G2848" s="2">
        <v>45819</v>
      </c>
      <c r="H2848" s="1" t="s">
        <v>36</v>
      </c>
      <c r="I2848" s="1" t="s">
        <v>50</v>
      </c>
      <c r="J2848" s="1" t="s">
        <v>148</v>
      </c>
      <c r="K2848" s="1">
        <v>4</v>
      </c>
      <c r="L2848" s="1">
        <v>9</v>
      </c>
      <c r="M2848" s="1" t="s">
        <v>39</v>
      </c>
      <c r="N2848" s="1"/>
      <c r="O2848" s="1">
        <v>72</v>
      </c>
      <c r="P2848" s="35">
        <f t="shared" si="133"/>
        <v>0.72</v>
      </c>
      <c r="Q2848" s="1">
        <f t="shared" si="132"/>
        <v>0.22918311805232927</v>
      </c>
      <c r="R2848" s="1">
        <v>8.3000000000000007</v>
      </c>
      <c r="S2848" s="1">
        <v>6</v>
      </c>
      <c r="T2848" s="1">
        <f t="shared" si="134"/>
        <v>4.1252961249419268E-2</v>
      </c>
      <c r="U2848" s="1">
        <v>7</v>
      </c>
      <c r="V2848" s="1">
        <v>10</v>
      </c>
      <c r="W2848" s="1">
        <v>3</v>
      </c>
      <c r="X2848" s="1">
        <v>0</v>
      </c>
      <c r="Y2848" s="1">
        <v>0</v>
      </c>
      <c r="Z2848" s="1">
        <v>0</v>
      </c>
      <c r="AA2848" s="1">
        <v>2</v>
      </c>
      <c r="AB2848" s="1">
        <v>0</v>
      </c>
      <c r="AC2848" s="1" t="s">
        <v>41</v>
      </c>
      <c r="AD2848" s="1" t="s">
        <v>42</v>
      </c>
      <c r="AE2848" s="1" t="s">
        <v>40</v>
      </c>
      <c r="AF2848" s="3">
        <v>4752689.1409</v>
      </c>
      <c r="AG2848" s="3">
        <v>2661148.1403999999</v>
      </c>
      <c r="AH2848" s="3">
        <v>-75.25676</v>
      </c>
      <c r="AI2848" s="3">
        <v>9.9754290000000001</v>
      </c>
    </row>
    <row r="2849" spans="1:35" ht="15.75" hidden="1" customHeight="1" x14ac:dyDescent="0.25">
      <c r="A2849" s="1" t="s">
        <v>144</v>
      </c>
      <c r="B2849" s="1" t="s">
        <v>161</v>
      </c>
      <c r="C2849" s="1" t="s">
        <v>162</v>
      </c>
      <c r="D2849" s="1">
        <v>56</v>
      </c>
      <c r="E2849" s="1" t="s">
        <v>40</v>
      </c>
      <c r="F2849" s="1" t="s">
        <v>63</v>
      </c>
      <c r="G2849" s="2">
        <v>45819</v>
      </c>
      <c r="H2849" s="1" t="s">
        <v>36</v>
      </c>
      <c r="I2849" s="1" t="s">
        <v>50</v>
      </c>
      <c r="J2849" s="1" t="s">
        <v>148</v>
      </c>
      <c r="K2849" s="1">
        <v>4</v>
      </c>
      <c r="L2849" s="1">
        <v>10</v>
      </c>
      <c r="M2849" s="1" t="s">
        <v>44</v>
      </c>
      <c r="N2849" s="1">
        <v>2</v>
      </c>
      <c r="O2849" s="1"/>
      <c r="P2849" s="35">
        <f t="shared" si="133"/>
        <v>0</v>
      </c>
      <c r="Q2849" s="1">
        <f t="shared" si="132"/>
        <v>0</v>
      </c>
      <c r="R2849" s="1">
        <v>1.3</v>
      </c>
      <c r="S2849" s="1"/>
      <c r="T2849" s="1">
        <f t="shared" si="134"/>
        <v>0</v>
      </c>
      <c r="U2849" s="1"/>
      <c r="V2849" s="1"/>
      <c r="W2849" s="1"/>
      <c r="X2849" s="1"/>
      <c r="Y2849" s="1"/>
      <c r="Z2849" s="1"/>
      <c r="AA2849" s="1"/>
      <c r="AB2849" s="1"/>
      <c r="AC2849" s="1" t="s">
        <v>41</v>
      </c>
      <c r="AD2849" s="1" t="s">
        <v>42</v>
      </c>
      <c r="AE2849" s="1" t="s">
        <v>40</v>
      </c>
    </row>
    <row r="2850" spans="1:35" ht="15.75" hidden="1" customHeight="1" x14ac:dyDescent="0.25">
      <c r="A2850" s="1" t="s">
        <v>144</v>
      </c>
      <c r="B2850" s="1" t="s">
        <v>161</v>
      </c>
      <c r="C2850" s="1" t="s">
        <v>162</v>
      </c>
      <c r="D2850" s="1">
        <v>56</v>
      </c>
      <c r="E2850" s="1">
        <v>431</v>
      </c>
      <c r="F2850" s="1" t="s">
        <v>63</v>
      </c>
      <c r="G2850" s="2">
        <v>45819</v>
      </c>
      <c r="H2850" s="1" t="s">
        <v>36</v>
      </c>
      <c r="I2850" s="1" t="s">
        <v>50</v>
      </c>
      <c r="J2850" s="1" t="s">
        <v>148</v>
      </c>
      <c r="K2850" s="1">
        <v>6</v>
      </c>
      <c r="L2850" s="1">
        <v>11</v>
      </c>
      <c r="M2850" s="1" t="s">
        <v>39</v>
      </c>
      <c r="N2850" s="1"/>
      <c r="O2850" s="1">
        <v>65.2</v>
      </c>
      <c r="P2850" s="35">
        <f t="shared" si="133"/>
        <v>0.65200000000000002</v>
      </c>
      <c r="Q2850" s="1">
        <f t="shared" si="132"/>
        <v>0.20753804579183152</v>
      </c>
      <c r="R2850" s="1">
        <v>10.9</v>
      </c>
      <c r="S2850" s="1">
        <v>8.5</v>
      </c>
      <c r="T2850" s="1">
        <f t="shared" si="134"/>
        <v>3.3828701464068536E-2</v>
      </c>
      <c r="U2850" s="1">
        <v>10</v>
      </c>
      <c r="V2850" s="1">
        <v>13</v>
      </c>
      <c r="W2850" s="1">
        <v>3</v>
      </c>
      <c r="X2850" s="1">
        <v>0</v>
      </c>
      <c r="Y2850" s="1">
        <v>0</v>
      </c>
      <c r="Z2850" s="1">
        <v>0</v>
      </c>
      <c r="AA2850" s="1">
        <v>0</v>
      </c>
      <c r="AB2850" s="1">
        <v>2</v>
      </c>
      <c r="AC2850" s="1" t="s">
        <v>41</v>
      </c>
      <c r="AD2850" s="1" t="s">
        <v>42</v>
      </c>
      <c r="AE2850" s="1" t="s">
        <v>40</v>
      </c>
      <c r="AF2850" s="3">
        <v>4752687.1392999999</v>
      </c>
      <c r="AG2850" s="3">
        <v>2661160.0995</v>
      </c>
      <c r="AH2850" s="3">
        <v>-75.256778999999995</v>
      </c>
      <c r="AI2850" s="3">
        <v>9.9755370009999993</v>
      </c>
    </row>
    <row r="2851" spans="1:35" ht="15.75" hidden="1" customHeight="1" x14ac:dyDescent="0.25">
      <c r="A2851" s="1" t="s">
        <v>144</v>
      </c>
      <c r="B2851" s="1" t="s">
        <v>161</v>
      </c>
      <c r="C2851" s="1" t="s">
        <v>162</v>
      </c>
      <c r="D2851" s="1">
        <v>56</v>
      </c>
      <c r="E2851" s="1">
        <v>432</v>
      </c>
      <c r="F2851" s="1" t="s">
        <v>63</v>
      </c>
      <c r="G2851" s="2">
        <v>45819</v>
      </c>
      <c r="H2851" s="1" t="s">
        <v>36</v>
      </c>
      <c r="I2851" s="1" t="s">
        <v>50</v>
      </c>
      <c r="J2851" s="1" t="s">
        <v>148</v>
      </c>
      <c r="K2851" s="1">
        <v>6</v>
      </c>
      <c r="L2851" s="1">
        <v>12</v>
      </c>
      <c r="M2851" s="1" t="s">
        <v>39</v>
      </c>
      <c r="N2851" s="1"/>
      <c r="O2851" s="1">
        <v>60.2</v>
      </c>
      <c r="P2851" s="35">
        <f t="shared" si="133"/>
        <v>0.60199999999999998</v>
      </c>
      <c r="Q2851" s="1">
        <f t="shared" si="132"/>
        <v>0.19162255148264198</v>
      </c>
      <c r="R2851" s="1">
        <v>8.6</v>
      </c>
      <c r="S2851" s="1">
        <v>6</v>
      </c>
      <c r="T2851" s="1">
        <f t="shared" si="134"/>
        <v>2.8839193998137617E-2</v>
      </c>
      <c r="U2851" s="1">
        <v>4</v>
      </c>
      <c r="V2851" s="1">
        <v>7</v>
      </c>
      <c r="W2851" s="1">
        <v>1</v>
      </c>
      <c r="X2851" s="1">
        <v>0</v>
      </c>
      <c r="Y2851" s="1">
        <v>0</v>
      </c>
      <c r="Z2851" s="1">
        <v>0</v>
      </c>
      <c r="AA2851" s="1">
        <v>0</v>
      </c>
      <c r="AB2851" s="1">
        <v>0</v>
      </c>
      <c r="AC2851" s="1" t="s">
        <v>41</v>
      </c>
      <c r="AD2851" s="1" t="s">
        <v>42</v>
      </c>
      <c r="AE2851" s="1" t="s">
        <v>40</v>
      </c>
      <c r="AF2851" s="3">
        <v>4752689.2518999996</v>
      </c>
      <c r="AG2851" s="3">
        <v>2661164.3986999998</v>
      </c>
      <c r="AH2851" s="3">
        <v>-75.25676</v>
      </c>
      <c r="AI2851" s="3">
        <v>9.9755760010000003</v>
      </c>
    </row>
    <row r="2852" spans="1:35" ht="15.75" hidden="1" customHeight="1" x14ac:dyDescent="0.25">
      <c r="A2852" s="1" t="s">
        <v>144</v>
      </c>
      <c r="B2852" s="1" t="s">
        <v>161</v>
      </c>
      <c r="C2852" s="1" t="s">
        <v>162</v>
      </c>
      <c r="D2852" s="1">
        <v>56</v>
      </c>
      <c r="E2852" s="1">
        <v>433</v>
      </c>
      <c r="F2852" s="1" t="s">
        <v>63</v>
      </c>
      <c r="G2852" s="2">
        <v>45819</v>
      </c>
      <c r="H2852" s="1" t="s">
        <v>36</v>
      </c>
      <c r="I2852" s="1" t="s">
        <v>50</v>
      </c>
      <c r="J2852" s="1" t="s">
        <v>148</v>
      </c>
      <c r="K2852" s="1">
        <v>9</v>
      </c>
      <c r="L2852" s="1">
        <v>13</v>
      </c>
      <c r="M2852" s="1" t="s">
        <v>39</v>
      </c>
      <c r="N2852" s="1"/>
      <c r="O2852" s="1">
        <v>77.7</v>
      </c>
      <c r="P2852" s="35">
        <f t="shared" si="133"/>
        <v>0.77700000000000002</v>
      </c>
      <c r="Q2852" s="1">
        <f t="shared" si="132"/>
        <v>0.24732678156480536</v>
      </c>
      <c r="R2852" s="1">
        <v>8.6999999999999993</v>
      </c>
      <c r="S2852" s="1">
        <v>6.4</v>
      </c>
      <c r="T2852" s="1">
        <f t="shared" si="134"/>
        <v>4.8043227318963447E-2</v>
      </c>
      <c r="U2852" s="1">
        <v>9</v>
      </c>
      <c r="V2852" s="1">
        <v>12</v>
      </c>
      <c r="W2852" s="1">
        <v>1</v>
      </c>
      <c r="X2852" s="1">
        <v>0</v>
      </c>
      <c r="Y2852" s="1">
        <v>0</v>
      </c>
      <c r="Z2852" s="1">
        <v>0</v>
      </c>
      <c r="AA2852" s="1">
        <v>0</v>
      </c>
      <c r="AB2852" s="1">
        <v>0</v>
      </c>
      <c r="AC2852" s="1" t="s">
        <v>41</v>
      </c>
      <c r="AD2852" s="1" t="s">
        <v>42</v>
      </c>
      <c r="AE2852" s="1" t="s">
        <v>40</v>
      </c>
      <c r="AF2852" s="3">
        <v>4752679.2851</v>
      </c>
      <c r="AG2852" s="3">
        <v>2661182.0529999998</v>
      </c>
      <c r="AH2852" s="3">
        <v>-75.256851999999995</v>
      </c>
      <c r="AI2852" s="3">
        <v>9.9757350010000003</v>
      </c>
    </row>
    <row r="2853" spans="1:35" ht="15.75" hidden="1" customHeight="1" x14ac:dyDescent="0.25">
      <c r="A2853" s="3" t="s">
        <v>164</v>
      </c>
      <c r="B2853" s="3" t="s">
        <v>165</v>
      </c>
      <c r="C2853" s="3" t="s">
        <v>166</v>
      </c>
      <c r="D2853" s="1">
        <v>57</v>
      </c>
      <c r="E2853" s="1">
        <v>98</v>
      </c>
      <c r="F2853" s="1" t="s">
        <v>68</v>
      </c>
      <c r="G2853" s="2">
        <v>45843</v>
      </c>
      <c r="H2853" s="4" t="s">
        <v>83</v>
      </c>
      <c r="I2853" s="1" t="s">
        <v>37</v>
      </c>
      <c r="J2853" s="1" t="s">
        <v>148</v>
      </c>
      <c r="K2853" s="3">
        <v>1</v>
      </c>
      <c r="L2853" s="1">
        <v>1</v>
      </c>
      <c r="M2853" s="4" t="s">
        <v>39</v>
      </c>
      <c r="N2853" s="1"/>
      <c r="O2853" s="1">
        <v>66.5</v>
      </c>
      <c r="P2853" s="35">
        <f t="shared" si="133"/>
        <v>0.66500000000000004</v>
      </c>
      <c r="Q2853" s="1">
        <f t="shared" si="132"/>
        <v>0.21167607431222082</v>
      </c>
      <c r="R2853" s="1">
        <v>10.5</v>
      </c>
      <c r="S2853" s="1">
        <v>8.5</v>
      </c>
      <c r="T2853" s="1">
        <f t="shared" si="134"/>
        <v>3.5191147354406711E-2</v>
      </c>
      <c r="U2853" s="1">
        <v>7</v>
      </c>
      <c r="V2853" s="1">
        <v>10</v>
      </c>
      <c r="W2853" s="1">
        <v>0</v>
      </c>
      <c r="X2853" s="1">
        <v>0</v>
      </c>
      <c r="Y2853" s="1">
        <v>1</v>
      </c>
      <c r="Z2853" s="1">
        <v>0</v>
      </c>
      <c r="AA2853" s="1">
        <v>0</v>
      </c>
      <c r="AB2853" s="1">
        <v>1</v>
      </c>
      <c r="AC2853" s="3" t="s">
        <v>41</v>
      </c>
      <c r="AD2853" s="4" t="s">
        <v>67</v>
      </c>
      <c r="AF2853" s="3">
        <v>4768791.9823000003</v>
      </c>
      <c r="AG2853" s="3">
        <v>2653257.2804</v>
      </c>
      <c r="AH2853" s="3">
        <v>-75.109431999999998</v>
      </c>
      <c r="AI2853" s="3">
        <v>9.9050410000000007</v>
      </c>
    </row>
    <row r="2854" spans="1:35" ht="15.75" hidden="1" customHeight="1" x14ac:dyDescent="0.25">
      <c r="A2854" s="3" t="s">
        <v>164</v>
      </c>
      <c r="B2854" s="3" t="s">
        <v>165</v>
      </c>
      <c r="C2854" s="3" t="s">
        <v>166</v>
      </c>
      <c r="D2854" s="1">
        <v>57</v>
      </c>
      <c r="E2854" s="1">
        <v>99</v>
      </c>
      <c r="F2854" s="1" t="s">
        <v>68</v>
      </c>
      <c r="G2854" s="2">
        <v>45843</v>
      </c>
      <c r="H2854" s="4" t="s">
        <v>83</v>
      </c>
      <c r="I2854" s="1" t="s">
        <v>37</v>
      </c>
      <c r="J2854" s="1" t="s">
        <v>148</v>
      </c>
      <c r="K2854" s="3">
        <v>1</v>
      </c>
      <c r="L2854" s="1">
        <v>2</v>
      </c>
      <c r="M2854" s="4" t="s">
        <v>39</v>
      </c>
      <c r="N2854" s="1"/>
      <c r="O2854" s="1">
        <v>63</v>
      </c>
      <c r="P2854" s="35">
        <f t="shared" si="133"/>
        <v>0.63</v>
      </c>
      <c r="Q2854" s="1">
        <f t="shared" si="132"/>
        <v>0.20053522829578813</v>
      </c>
      <c r="R2854" s="1">
        <v>12</v>
      </c>
      <c r="S2854" s="1">
        <v>9.5</v>
      </c>
      <c r="T2854" s="1">
        <f t="shared" si="134"/>
        <v>3.1584298456586633E-2</v>
      </c>
      <c r="U2854" s="1">
        <v>5</v>
      </c>
      <c r="V2854" s="1">
        <v>8</v>
      </c>
      <c r="W2854" s="1">
        <v>1</v>
      </c>
      <c r="X2854" s="1">
        <v>0</v>
      </c>
      <c r="Y2854" s="1">
        <v>0</v>
      </c>
      <c r="Z2854" s="1">
        <v>0</v>
      </c>
      <c r="AA2854" s="1">
        <v>0</v>
      </c>
      <c r="AB2854" s="1">
        <v>0</v>
      </c>
      <c r="AC2854" s="3" t="s">
        <v>41</v>
      </c>
      <c r="AD2854" s="4" t="s">
        <v>67</v>
      </c>
      <c r="AF2854" s="3">
        <v>4768793.6961000003</v>
      </c>
      <c r="AG2854" s="3">
        <v>2653250.8550999998</v>
      </c>
      <c r="AH2854" s="3">
        <v>-75.109415999999996</v>
      </c>
      <c r="AI2854" s="3">
        <v>9.9049829999999996</v>
      </c>
    </row>
    <row r="2855" spans="1:35" ht="15.75" hidden="1" customHeight="1" x14ac:dyDescent="0.25">
      <c r="A2855" s="3" t="s">
        <v>164</v>
      </c>
      <c r="B2855" s="3" t="s">
        <v>165</v>
      </c>
      <c r="C2855" s="3" t="s">
        <v>166</v>
      </c>
      <c r="D2855" s="1">
        <v>57</v>
      </c>
      <c r="E2855" s="1">
        <v>100</v>
      </c>
      <c r="F2855" s="1" t="s">
        <v>68</v>
      </c>
      <c r="G2855" s="2">
        <v>45843</v>
      </c>
      <c r="H2855" s="4" t="s">
        <v>83</v>
      </c>
      <c r="I2855" s="1" t="s">
        <v>37</v>
      </c>
      <c r="J2855" s="1" t="s">
        <v>148</v>
      </c>
      <c r="K2855" s="3">
        <v>1</v>
      </c>
      <c r="L2855" s="1">
        <v>3</v>
      </c>
      <c r="M2855" s="4" t="s">
        <v>39</v>
      </c>
      <c r="N2855" s="1"/>
      <c r="O2855" s="1">
        <v>56</v>
      </c>
      <c r="P2855" s="35">
        <f t="shared" si="133"/>
        <v>0.56000000000000005</v>
      </c>
      <c r="Q2855" s="1">
        <f t="shared" ref="Q2855:Q2918" si="135">(P2855/PI())</f>
        <v>0.17825353626292281</v>
      </c>
      <c r="R2855" s="1">
        <v>13</v>
      </c>
      <c r="S2855" s="1">
        <v>11</v>
      </c>
      <c r="T2855" s="1">
        <f t="shared" si="134"/>
        <v>2.4955495076809196E-2</v>
      </c>
      <c r="U2855" s="1">
        <v>3</v>
      </c>
      <c r="V2855" s="1">
        <v>6</v>
      </c>
      <c r="W2855" s="1">
        <v>2</v>
      </c>
      <c r="X2855" s="1">
        <v>0</v>
      </c>
      <c r="Y2855" s="1">
        <v>0</v>
      </c>
      <c r="Z2855" s="1">
        <v>0</v>
      </c>
      <c r="AA2855" s="1">
        <v>0</v>
      </c>
      <c r="AB2855" s="1">
        <v>0</v>
      </c>
      <c r="AC2855" s="3" t="s">
        <v>41</v>
      </c>
      <c r="AD2855" s="4" t="s">
        <v>67</v>
      </c>
      <c r="AF2855" s="3">
        <v>4768793.4732999997</v>
      </c>
      <c r="AG2855" s="3">
        <v>2653250.3036000002</v>
      </c>
      <c r="AH2855" s="3">
        <v>-75.109418000000005</v>
      </c>
      <c r="AI2855" s="3">
        <v>9.9049780009999999</v>
      </c>
    </row>
    <row r="2856" spans="1:35" ht="15.75" hidden="1" customHeight="1" x14ac:dyDescent="0.25">
      <c r="A2856" s="3" t="s">
        <v>164</v>
      </c>
      <c r="B2856" s="3" t="s">
        <v>165</v>
      </c>
      <c r="C2856" s="3" t="s">
        <v>166</v>
      </c>
      <c r="D2856" s="1">
        <v>57</v>
      </c>
      <c r="E2856" s="1">
        <v>101</v>
      </c>
      <c r="F2856" s="1" t="s">
        <v>68</v>
      </c>
      <c r="G2856" s="2">
        <v>45843</v>
      </c>
      <c r="H2856" s="4" t="s">
        <v>83</v>
      </c>
      <c r="I2856" s="1" t="s">
        <v>37</v>
      </c>
      <c r="J2856" s="1" t="s">
        <v>148</v>
      </c>
      <c r="K2856" s="3">
        <v>1</v>
      </c>
      <c r="L2856" s="1">
        <v>4</v>
      </c>
      <c r="M2856" s="4" t="s">
        <v>39</v>
      </c>
      <c r="N2856" s="1"/>
      <c r="O2856" s="1">
        <v>64</v>
      </c>
      <c r="P2856" s="35">
        <f t="shared" si="133"/>
        <v>0.64</v>
      </c>
      <c r="Q2856" s="1">
        <f t="shared" si="135"/>
        <v>0.20371832715762606</v>
      </c>
      <c r="R2856" s="1">
        <v>12.5</v>
      </c>
      <c r="S2856" s="1">
        <v>10</v>
      </c>
      <c r="T2856" s="1">
        <f t="shared" si="134"/>
        <v>3.2594932345220172E-2</v>
      </c>
      <c r="U2856" s="1">
        <v>6</v>
      </c>
      <c r="V2856" s="1">
        <v>9</v>
      </c>
      <c r="W2856" s="1">
        <v>0</v>
      </c>
      <c r="X2856" s="1">
        <v>0</v>
      </c>
      <c r="Y2856" s="1">
        <v>0</v>
      </c>
      <c r="Z2856" s="1">
        <v>0</v>
      </c>
      <c r="AA2856" s="1">
        <v>0</v>
      </c>
      <c r="AB2856" s="1">
        <v>0</v>
      </c>
      <c r="AC2856" s="3" t="s">
        <v>41</v>
      </c>
      <c r="AD2856" s="4" t="s">
        <v>67</v>
      </c>
      <c r="AF2856" s="3">
        <v>4768791.3082999997</v>
      </c>
      <c r="AG2856" s="3">
        <v>2653254.7411000002</v>
      </c>
      <c r="AH2856" s="3">
        <v>-75.109437999999997</v>
      </c>
      <c r="AI2856" s="3">
        <v>9.9050180010000002</v>
      </c>
    </row>
    <row r="2857" spans="1:35" ht="15.75" hidden="1" customHeight="1" x14ac:dyDescent="0.25">
      <c r="A2857" s="3" t="s">
        <v>164</v>
      </c>
      <c r="B2857" s="3" t="s">
        <v>165</v>
      </c>
      <c r="C2857" s="3" t="s">
        <v>166</v>
      </c>
      <c r="D2857" s="1">
        <v>57</v>
      </c>
      <c r="E2857" s="1">
        <v>102</v>
      </c>
      <c r="F2857" s="1" t="s">
        <v>68</v>
      </c>
      <c r="G2857" s="2">
        <v>45843</v>
      </c>
      <c r="H2857" s="4" t="s">
        <v>83</v>
      </c>
      <c r="I2857" s="1" t="s">
        <v>37</v>
      </c>
      <c r="J2857" s="1" t="s">
        <v>148</v>
      </c>
      <c r="K2857" s="3">
        <v>1</v>
      </c>
      <c r="L2857" s="1">
        <v>5</v>
      </c>
      <c r="M2857" s="4" t="s">
        <v>39</v>
      </c>
      <c r="N2857" s="1"/>
      <c r="O2857" s="1">
        <v>63</v>
      </c>
      <c r="P2857" s="35">
        <f t="shared" si="133"/>
        <v>0.63</v>
      </c>
      <c r="Q2857" s="1">
        <f t="shared" si="135"/>
        <v>0.20053522829578813</v>
      </c>
      <c r="R2857" s="1">
        <v>13</v>
      </c>
      <c r="S2857" s="1">
        <v>10.5</v>
      </c>
      <c r="T2857" s="1">
        <f t="shared" si="134"/>
        <v>3.1584298456586633E-2</v>
      </c>
      <c r="U2857" s="1">
        <v>7</v>
      </c>
      <c r="V2857" s="1">
        <v>10</v>
      </c>
      <c r="W2857" s="1">
        <v>1</v>
      </c>
      <c r="X2857" s="1">
        <v>0</v>
      </c>
      <c r="Y2857" s="1">
        <v>0</v>
      </c>
      <c r="Z2857" s="1">
        <v>0</v>
      </c>
      <c r="AA2857" s="1">
        <v>0</v>
      </c>
      <c r="AB2857" s="1">
        <v>2</v>
      </c>
      <c r="AC2857" s="3" t="s">
        <v>41</v>
      </c>
      <c r="AD2857" s="4" t="s">
        <v>67</v>
      </c>
      <c r="AF2857" s="3">
        <v>4768789.1081999997</v>
      </c>
      <c r="AG2857" s="3">
        <v>2653253.6491</v>
      </c>
      <c r="AH2857" s="3">
        <v>-75.109458000000004</v>
      </c>
      <c r="AI2857" s="3">
        <v>9.9050080010000006</v>
      </c>
    </row>
    <row r="2858" spans="1:35" ht="15.75" hidden="1" customHeight="1" x14ac:dyDescent="0.25">
      <c r="A2858" s="3" t="s">
        <v>164</v>
      </c>
      <c r="B2858" s="3" t="s">
        <v>165</v>
      </c>
      <c r="C2858" s="3" t="s">
        <v>166</v>
      </c>
      <c r="D2858" s="1">
        <v>57</v>
      </c>
      <c r="E2858" s="1"/>
      <c r="F2858" s="1" t="s">
        <v>68</v>
      </c>
      <c r="G2858" s="2">
        <v>45843</v>
      </c>
      <c r="H2858" s="4" t="s">
        <v>83</v>
      </c>
      <c r="I2858" s="1" t="s">
        <v>37</v>
      </c>
      <c r="J2858" s="1" t="s">
        <v>148</v>
      </c>
      <c r="K2858" s="3">
        <v>1</v>
      </c>
      <c r="L2858" s="1">
        <v>6</v>
      </c>
      <c r="M2858" s="3" t="s">
        <v>44</v>
      </c>
      <c r="N2858" s="1">
        <v>2</v>
      </c>
      <c r="O2858" s="1"/>
      <c r="P2858" s="35">
        <f t="shared" ref="P2858:P2921" si="136">(O2858/100)</f>
        <v>0</v>
      </c>
      <c r="Q2858" s="1">
        <f t="shared" si="135"/>
        <v>0</v>
      </c>
      <c r="R2858" s="1">
        <v>2</v>
      </c>
      <c r="S2858" s="1"/>
      <c r="T2858" s="1">
        <f t="shared" si="134"/>
        <v>0</v>
      </c>
      <c r="U2858" s="1"/>
      <c r="V2858" s="1"/>
      <c r="W2858" s="1"/>
      <c r="X2858" s="1"/>
      <c r="Y2858" s="1"/>
      <c r="Z2858" s="1"/>
      <c r="AA2858" s="1"/>
      <c r="AB2858" s="1"/>
      <c r="AC2858" s="3" t="s">
        <v>41</v>
      </c>
      <c r="AD2858" s="4" t="s">
        <v>67</v>
      </c>
    </row>
    <row r="2859" spans="1:35" ht="15.75" hidden="1" customHeight="1" x14ac:dyDescent="0.25">
      <c r="A2859" s="3" t="s">
        <v>164</v>
      </c>
      <c r="B2859" s="3" t="s">
        <v>165</v>
      </c>
      <c r="C2859" s="3" t="s">
        <v>166</v>
      </c>
      <c r="D2859" s="1">
        <v>57</v>
      </c>
      <c r="E2859" s="1">
        <v>103</v>
      </c>
      <c r="F2859" s="1" t="s">
        <v>68</v>
      </c>
      <c r="G2859" s="2">
        <v>45843</v>
      </c>
      <c r="H2859" s="4" t="s">
        <v>83</v>
      </c>
      <c r="I2859" s="1" t="s">
        <v>37</v>
      </c>
      <c r="J2859" s="1" t="s">
        <v>148</v>
      </c>
      <c r="K2859" s="3">
        <v>2</v>
      </c>
      <c r="L2859" s="1">
        <v>7</v>
      </c>
      <c r="M2859" s="4" t="s">
        <v>39</v>
      </c>
      <c r="N2859" s="1"/>
      <c r="O2859" s="1">
        <v>59</v>
      </c>
      <c r="P2859" s="35">
        <f t="shared" si="136"/>
        <v>0.59</v>
      </c>
      <c r="Q2859" s="1">
        <f t="shared" si="135"/>
        <v>0.18780283284843649</v>
      </c>
      <c r="R2859" s="1">
        <v>11.5</v>
      </c>
      <c r="S2859" s="1">
        <v>9.5</v>
      </c>
      <c r="T2859" s="1">
        <f t="shared" si="134"/>
        <v>2.770091784514438E-2</v>
      </c>
      <c r="U2859" s="1">
        <v>5</v>
      </c>
      <c r="V2859" s="1">
        <v>8</v>
      </c>
      <c r="W2859" s="1">
        <v>0</v>
      </c>
      <c r="X2859" s="1">
        <v>0</v>
      </c>
      <c r="Y2859" s="1">
        <v>0</v>
      </c>
      <c r="Z2859" s="1">
        <v>0</v>
      </c>
      <c r="AA2859" s="1">
        <v>0</v>
      </c>
      <c r="AB2859" s="1">
        <v>2</v>
      </c>
      <c r="AC2859" s="3" t="s">
        <v>41</v>
      </c>
      <c r="AD2859" s="4" t="s">
        <v>67</v>
      </c>
      <c r="AF2859" s="3">
        <v>4768783.7012</v>
      </c>
      <c r="AG2859" s="3">
        <v>2653265.6274999999</v>
      </c>
      <c r="AH2859" s="3">
        <v>-75.109508000000005</v>
      </c>
      <c r="AI2859" s="3">
        <v>9.9051160009999997</v>
      </c>
    </row>
    <row r="2860" spans="1:35" ht="15.75" hidden="1" customHeight="1" x14ac:dyDescent="0.25">
      <c r="A2860" s="3" t="s">
        <v>164</v>
      </c>
      <c r="B2860" s="3" t="s">
        <v>165</v>
      </c>
      <c r="C2860" s="3" t="s">
        <v>166</v>
      </c>
      <c r="D2860" s="1">
        <v>57</v>
      </c>
      <c r="E2860" s="1">
        <v>104</v>
      </c>
      <c r="F2860" s="1" t="s">
        <v>68</v>
      </c>
      <c r="G2860" s="2">
        <v>45843</v>
      </c>
      <c r="H2860" s="4" t="s">
        <v>83</v>
      </c>
      <c r="I2860" s="1" t="s">
        <v>37</v>
      </c>
      <c r="J2860" s="1" t="s">
        <v>148</v>
      </c>
      <c r="K2860" s="3">
        <v>2</v>
      </c>
      <c r="L2860" s="1">
        <v>8</v>
      </c>
      <c r="M2860" s="4" t="s">
        <v>39</v>
      </c>
      <c r="N2860" s="1"/>
      <c r="O2860" s="1">
        <v>60</v>
      </c>
      <c r="P2860" s="35">
        <f t="shared" si="136"/>
        <v>0.6</v>
      </c>
      <c r="Q2860" s="1">
        <f t="shared" si="135"/>
        <v>0.19098593171027439</v>
      </c>
      <c r="R2860" s="1">
        <v>11</v>
      </c>
      <c r="S2860" s="1">
        <v>9</v>
      </c>
      <c r="T2860" s="1">
        <f t="shared" si="134"/>
        <v>2.8647889756541159E-2</v>
      </c>
      <c r="U2860" s="1">
        <v>10</v>
      </c>
      <c r="V2860" s="1">
        <v>13</v>
      </c>
      <c r="W2860" s="1">
        <v>1</v>
      </c>
      <c r="X2860" s="1">
        <v>1</v>
      </c>
      <c r="Y2860" s="1">
        <v>0</v>
      </c>
      <c r="Z2860" s="1">
        <v>0</v>
      </c>
      <c r="AA2860" s="1">
        <v>0</v>
      </c>
      <c r="AB2860" s="1">
        <v>0</v>
      </c>
      <c r="AC2860" s="3" t="s">
        <v>41</v>
      </c>
      <c r="AD2860" s="4" t="s">
        <v>67</v>
      </c>
      <c r="AF2860" s="3">
        <v>4768782.6651999997</v>
      </c>
      <c r="AG2860" s="3">
        <v>2653257.8925000001</v>
      </c>
      <c r="AH2860" s="3">
        <v>-75.109516999999997</v>
      </c>
      <c r="AI2860" s="3">
        <v>9.9050460010000005</v>
      </c>
    </row>
    <row r="2861" spans="1:35" ht="15.75" hidden="1" customHeight="1" x14ac:dyDescent="0.25">
      <c r="A2861" s="3" t="s">
        <v>164</v>
      </c>
      <c r="B2861" s="3" t="s">
        <v>165</v>
      </c>
      <c r="C2861" s="3" t="s">
        <v>166</v>
      </c>
      <c r="D2861" s="1">
        <v>57</v>
      </c>
      <c r="E2861" s="1">
        <v>105</v>
      </c>
      <c r="F2861" s="1" t="s">
        <v>68</v>
      </c>
      <c r="G2861" s="2">
        <v>45843</v>
      </c>
      <c r="H2861" s="4" t="s">
        <v>83</v>
      </c>
      <c r="I2861" s="1" t="s">
        <v>37</v>
      </c>
      <c r="J2861" s="1" t="s">
        <v>148</v>
      </c>
      <c r="K2861" s="3">
        <v>2</v>
      </c>
      <c r="L2861" s="1">
        <v>9</v>
      </c>
      <c r="M2861" s="4" t="s">
        <v>39</v>
      </c>
      <c r="N2861" s="1"/>
      <c r="O2861" s="1">
        <v>68</v>
      </c>
      <c r="P2861" s="35">
        <f t="shared" si="136"/>
        <v>0.68</v>
      </c>
      <c r="Q2861" s="1">
        <f t="shared" si="135"/>
        <v>0.21645072260497769</v>
      </c>
      <c r="R2861" s="1">
        <v>12</v>
      </c>
      <c r="S2861" s="1">
        <v>10</v>
      </c>
      <c r="T2861" s="1">
        <f t="shared" si="134"/>
        <v>3.6796622842846211E-2</v>
      </c>
      <c r="U2861" s="1">
        <v>5</v>
      </c>
      <c r="V2861" s="1">
        <v>8</v>
      </c>
      <c r="W2861" s="1">
        <v>1</v>
      </c>
      <c r="X2861" s="1">
        <v>1</v>
      </c>
      <c r="Y2861" s="1">
        <v>1</v>
      </c>
      <c r="Z2861" s="1">
        <v>0</v>
      </c>
      <c r="AA2861" s="1">
        <v>0</v>
      </c>
      <c r="AB2861" s="1">
        <v>1</v>
      </c>
      <c r="AC2861" s="3" t="s">
        <v>41</v>
      </c>
      <c r="AD2861" s="4" t="s">
        <v>67</v>
      </c>
      <c r="AF2861" s="3">
        <v>4768783.1031999998</v>
      </c>
      <c r="AG2861" s="3">
        <v>2653257.7790999999</v>
      </c>
      <c r="AH2861" s="3">
        <v>-75.109513000000007</v>
      </c>
      <c r="AI2861" s="3">
        <v>9.9050449999999994</v>
      </c>
    </row>
    <row r="2862" spans="1:35" ht="15.75" hidden="1" customHeight="1" x14ac:dyDescent="0.25">
      <c r="A2862" s="3" t="s">
        <v>164</v>
      </c>
      <c r="B2862" s="3" t="s">
        <v>165</v>
      </c>
      <c r="C2862" s="3" t="s">
        <v>166</v>
      </c>
      <c r="D2862" s="1">
        <v>57</v>
      </c>
      <c r="E2862" s="1"/>
      <c r="F2862" s="1" t="s">
        <v>68</v>
      </c>
      <c r="G2862" s="2">
        <v>45843</v>
      </c>
      <c r="H2862" s="4" t="s">
        <v>83</v>
      </c>
      <c r="I2862" s="1" t="s">
        <v>37</v>
      </c>
      <c r="J2862" s="1" t="s">
        <v>148</v>
      </c>
      <c r="K2862" s="3">
        <v>2</v>
      </c>
      <c r="L2862" s="1">
        <v>10</v>
      </c>
      <c r="M2862" s="3" t="s">
        <v>44</v>
      </c>
      <c r="N2862" s="1">
        <v>1</v>
      </c>
      <c r="O2862" s="1"/>
      <c r="P2862" s="35">
        <f t="shared" si="136"/>
        <v>0</v>
      </c>
      <c r="Q2862" s="1">
        <f t="shared" si="135"/>
        <v>0</v>
      </c>
      <c r="R2862" s="1">
        <v>1.3</v>
      </c>
      <c r="S2862" s="1"/>
      <c r="T2862" s="1">
        <f t="shared" si="134"/>
        <v>0</v>
      </c>
      <c r="U2862" s="1"/>
      <c r="V2862" s="1"/>
      <c r="W2862" s="1"/>
      <c r="X2862" s="1"/>
      <c r="Y2862" s="1"/>
      <c r="Z2862" s="1"/>
      <c r="AA2862" s="1"/>
      <c r="AB2862" s="1"/>
      <c r="AC2862" s="3" t="s">
        <v>41</v>
      </c>
      <c r="AD2862" s="4" t="s">
        <v>67</v>
      </c>
    </row>
    <row r="2863" spans="1:35" ht="15.75" hidden="1" customHeight="1" x14ac:dyDescent="0.25">
      <c r="A2863" s="3" t="s">
        <v>164</v>
      </c>
      <c r="B2863" s="3" t="s">
        <v>165</v>
      </c>
      <c r="C2863" s="3" t="s">
        <v>166</v>
      </c>
      <c r="D2863" s="1">
        <v>57</v>
      </c>
      <c r="E2863" s="1">
        <v>106</v>
      </c>
      <c r="F2863" s="1" t="s">
        <v>68</v>
      </c>
      <c r="G2863" s="2">
        <v>45843</v>
      </c>
      <c r="H2863" s="4" t="s">
        <v>83</v>
      </c>
      <c r="I2863" s="1" t="s">
        <v>37</v>
      </c>
      <c r="J2863" s="1" t="s">
        <v>148</v>
      </c>
      <c r="K2863" s="3">
        <v>3</v>
      </c>
      <c r="L2863" s="1">
        <v>11</v>
      </c>
      <c r="M2863" s="4" t="s">
        <v>39</v>
      </c>
      <c r="N2863" s="1"/>
      <c r="O2863" s="1">
        <v>56</v>
      </c>
      <c r="P2863" s="35">
        <f t="shared" si="136"/>
        <v>0.56000000000000005</v>
      </c>
      <c r="Q2863" s="1">
        <f t="shared" si="135"/>
        <v>0.17825353626292281</v>
      </c>
      <c r="R2863" s="1">
        <v>11</v>
      </c>
      <c r="S2863" s="1">
        <v>8.8000000000000007</v>
      </c>
      <c r="T2863" s="1">
        <f t="shared" si="134"/>
        <v>2.4955495076809196E-2</v>
      </c>
      <c r="U2863" s="1">
        <v>5</v>
      </c>
      <c r="V2863" s="1">
        <v>8</v>
      </c>
      <c r="W2863" s="1">
        <v>0</v>
      </c>
      <c r="X2863" s="1">
        <v>0</v>
      </c>
      <c r="Y2863" s="1">
        <v>0</v>
      </c>
      <c r="Z2863" s="1">
        <v>0</v>
      </c>
      <c r="AA2863" s="1">
        <v>0</v>
      </c>
      <c r="AB2863" s="1">
        <v>2</v>
      </c>
      <c r="AC2863" s="3" t="s">
        <v>41</v>
      </c>
      <c r="AD2863" s="4" t="s">
        <v>67</v>
      </c>
      <c r="AF2863" s="3">
        <v>4768772.4393999996</v>
      </c>
      <c r="AG2863" s="3">
        <v>2653253.5334999999</v>
      </c>
      <c r="AH2863" s="3">
        <v>-75.109610000000004</v>
      </c>
      <c r="AI2863" s="3">
        <v>9.9050060000000002</v>
      </c>
    </row>
    <row r="2864" spans="1:35" ht="15.75" hidden="1" customHeight="1" x14ac:dyDescent="0.25">
      <c r="A2864" s="3" t="s">
        <v>164</v>
      </c>
      <c r="B2864" s="3" t="s">
        <v>165</v>
      </c>
      <c r="C2864" s="3" t="s">
        <v>166</v>
      </c>
      <c r="D2864" s="1">
        <v>57</v>
      </c>
      <c r="E2864" s="1">
        <v>107</v>
      </c>
      <c r="F2864" s="1" t="s">
        <v>68</v>
      </c>
      <c r="G2864" s="2">
        <v>45843</v>
      </c>
      <c r="H2864" s="4" t="s">
        <v>83</v>
      </c>
      <c r="I2864" s="1" t="s">
        <v>37</v>
      </c>
      <c r="J2864" s="1" t="s">
        <v>148</v>
      </c>
      <c r="K2864" s="3">
        <v>3</v>
      </c>
      <c r="L2864" s="1">
        <v>12</v>
      </c>
      <c r="M2864" s="4" t="s">
        <v>39</v>
      </c>
      <c r="N2864" s="1"/>
      <c r="O2864" s="1">
        <v>60</v>
      </c>
      <c r="P2864" s="35">
        <f t="shared" si="136"/>
        <v>0.6</v>
      </c>
      <c r="Q2864" s="1">
        <f t="shared" si="135"/>
        <v>0.19098593171027439</v>
      </c>
      <c r="R2864" s="1">
        <v>12</v>
      </c>
      <c r="S2864" s="1">
        <v>10</v>
      </c>
      <c r="T2864" s="1">
        <f t="shared" si="134"/>
        <v>2.8647889756541159E-2</v>
      </c>
      <c r="U2864" s="1">
        <v>5</v>
      </c>
      <c r="V2864" s="1">
        <v>8</v>
      </c>
      <c r="W2864" s="1">
        <v>1</v>
      </c>
      <c r="X2864" s="1">
        <v>2</v>
      </c>
      <c r="Y2864" s="1">
        <v>0</v>
      </c>
      <c r="Z2864" s="1">
        <v>0</v>
      </c>
      <c r="AA2864" s="1">
        <v>0</v>
      </c>
      <c r="AB2864" s="1">
        <v>0</v>
      </c>
      <c r="AC2864" s="3" t="s">
        <v>41</v>
      </c>
      <c r="AD2864" s="4" t="s">
        <v>67</v>
      </c>
      <c r="AF2864" s="3">
        <v>4768771.6140000001</v>
      </c>
      <c r="AG2864" s="3">
        <v>2653261.7226999998</v>
      </c>
      <c r="AH2864" s="3">
        <v>-75.109617999999998</v>
      </c>
      <c r="AI2864" s="3">
        <v>9.905080001</v>
      </c>
    </row>
    <row r="2865" spans="1:35" ht="15.75" hidden="1" customHeight="1" x14ac:dyDescent="0.25">
      <c r="A2865" s="3" t="s">
        <v>164</v>
      </c>
      <c r="B2865" s="3" t="s">
        <v>165</v>
      </c>
      <c r="C2865" s="3" t="s">
        <v>166</v>
      </c>
      <c r="D2865" s="1">
        <v>57</v>
      </c>
      <c r="E2865" s="1">
        <v>108</v>
      </c>
      <c r="F2865" s="1" t="s">
        <v>68</v>
      </c>
      <c r="G2865" s="2">
        <v>45843</v>
      </c>
      <c r="H2865" s="4" t="s">
        <v>83</v>
      </c>
      <c r="I2865" s="1" t="s">
        <v>37</v>
      </c>
      <c r="J2865" s="1" t="s">
        <v>148</v>
      </c>
      <c r="K2865" s="3">
        <v>4</v>
      </c>
      <c r="L2865" s="1">
        <v>13</v>
      </c>
      <c r="M2865" s="4" t="s">
        <v>39</v>
      </c>
      <c r="N2865" s="1"/>
      <c r="O2865" s="1">
        <v>50</v>
      </c>
      <c r="P2865" s="35">
        <f t="shared" si="136"/>
        <v>0.5</v>
      </c>
      <c r="Q2865" s="1">
        <f t="shared" si="135"/>
        <v>0.15915494309189535</v>
      </c>
      <c r="R2865" s="1">
        <v>11.5</v>
      </c>
      <c r="S2865" s="1">
        <v>9.5</v>
      </c>
      <c r="T2865" s="1">
        <f t="shared" si="134"/>
        <v>1.9894367886486918E-2</v>
      </c>
      <c r="U2865" s="1">
        <v>5</v>
      </c>
      <c r="V2865" s="1">
        <v>8</v>
      </c>
      <c r="W2865" s="1">
        <v>0</v>
      </c>
      <c r="X2865" s="1">
        <v>0</v>
      </c>
      <c r="Y2865" s="1">
        <v>0</v>
      </c>
      <c r="Z2865" s="1">
        <v>0</v>
      </c>
      <c r="AA2865" s="1">
        <v>0</v>
      </c>
      <c r="AB2865" s="1">
        <v>2</v>
      </c>
      <c r="AC2865" s="3" t="s">
        <v>41</v>
      </c>
      <c r="AD2865" s="4" t="s">
        <v>67</v>
      </c>
      <c r="AF2865" s="3">
        <v>4768777.5756000001</v>
      </c>
      <c r="AG2865" s="3">
        <v>2653250.7360999999</v>
      </c>
      <c r="AH2865" s="3">
        <v>-75.109562999999994</v>
      </c>
      <c r="AI2865" s="3">
        <v>9.9049809999999994</v>
      </c>
    </row>
    <row r="2866" spans="1:35" ht="15.75" hidden="1" customHeight="1" x14ac:dyDescent="0.25">
      <c r="A2866" s="3" t="s">
        <v>164</v>
      </c>
      <c r="B2866" s="3" t="s">
        <v>165</v>
      </c>
      <c r="C2866" s="3" t="s">
        <v>166</v>
      </c>
      <c r="D2866" s="1">
        <v>57</v>
      </c>
      <c r="E2866" s="1">
        <v>109</v>
      </c>
      <c r="F2866" s="1" t="s">
        <v>68</v>
      </c>
      <c r="G2866" s="2">
        <v>45843</v>
      </c>
      <c r="H2866" s="4" t="s">
        <v>83</v>
      </c>
      <c r="I2866" s="1" t="s">
        <v>37</v>
      </c>
      <c r="J2866" s="1" t="s">
        <v>148</v>
      </c>
      <c r="K2866" s="3">
        <v>4</v>
      </c>
      <c r="L2866" s="1">
        <v>14</v>
      </c>
      <c r="M2866" s="4" t="s">
        <v>39</v>
      </c>
      <c r="N2866" s="1"/>
      <c r="O2866" s="1">
        <v>70</v>
      </c>
      <c r="P2866" s="35">
        <f t="shared" si="136"/>
        <v>0.7</v>
      </c>
      <c r="Q2866" s="1">
        <f t="shared" si="135"/>
        <v>0.22281692032865347</v>
      </c>
      <c r="R2866" s="1">
        <v>12.5</v>
      </c>
      <c r="S2866" s="1">
        <v>10</v>
      </c>
      <c r="T2866" s="1">
        <f t="shared" si="134"/>
        <v>3.8992961057514354E-2</v>
      </c>
      <c r="U2866" s="1">
        <v>4</v>
      </c>
      <c r="V2866" s="1">
        <v>7</v>
      </c>
      <c r="W2866" s="1">
        <v>1</v>
      </c>
      <c r="X2866" s="1">
        <v>0</v>
      </c>
      <c r="Y2866" s="1">
        <v>0</v>
      </c>
      <c r="Z2866" s="1">
        <v>0</v>
      </c>
      <c r="AA2866" s="1">
        <v>0</v>
      </c>
      <c r="AB2866" s="1">
        <v>0</v>
      </c>
      <c r="AC2866" s="3" t="s">
        <v>41</v>
      </c>
      <c r="AD2866" s="4" t="s">
        <v>67</v>
      </c>
      <c r="AF2866" s="3">
        <v>4768779.3132999996</v>
      </c>
      <c r="AG2866" s="3">
        <v>2653248.0707999999</v>
      </c>
      <c r="AH2866" s="3">
        <v>-75.109547000000006</v>
      </c>
      <c r="AI2866" s="3">
        <v>9.9049569999999996</v>
      </c>
    </row>
    <row r="2867" spans="1:35" ht="15.75" hidden="1" customHeight="1" x14ac:dyDescent="0.25">
      <c r="A2867" s="3" t="s">
        <v>164</v>
      </c>
      <c r="B2867" s="3" t="s">
        <v>165</v>
      </c>
      <c r="C2867" s="3" t="s">
        <v>166</v>
      </c>
      <c r="D2867" s="1">
        <v>57</v>
      </c>
      <c r="E2867" s="1">
        <v>110</v>
      </c>
      <c r="F2867" s="1" t="s">
        <v>68</v>
      </c>
      <c r="G2867" s="2">
        <v>45843</v>
      </c>
      <c r="H2867" s="4" t="s">
        <v>83</v>
      </c>
      <c r="I2867" s="1" t="s">
        <v>37</v>
      </c>
      <c r="J2867" s="1" t="s">
        <v>148</v>
      </c>
      <c r="K2867" s="3">
        <v>4</v>
      </c>
      <c r="L2867" s="1">
        <v>15</v>
      </c>
      <c r="M2867" s="4" t="s">
        <v>39</v>
      </c>
      <c r="N2867" s="1"/>
      <c r="O2867" s="1">
        <v>63</v>
      </c>
      <c r="P2867" s="35">
        <f t="shared" si="136"/>
        <v>0.63</v>
      </c>
      <c r="Q2867" s="1">
        <f t="shared" si="135"/>
        <v>0.20053522829578813</v>
      </c>
      <c r="R2867" s="1">
        <v>12</v>
      </c>
      <c r="S2867" s="1">
        <v>10</v>
      </c>
      <c r="T2867" s="1">
        <f t="shared" ref="T2867:T2930" si="137">(PI()/4)*Q2867*Q2867</f>
        <v>3.1584298456586633E-2</v>
      </c>
      <c r="U2867" s="1">
        <v>6</v>
      </c>
      <c r="V2867" s="1">
        <v>9</v>
      </c>
      <c r="W2867" s="1">
        <v>0</v>
      </c>
      <c r="X2867" s="1">
        <v>0</v>
      </c>
      <c r="Y2867" s="1">
        <v>2</v>
      </c>
      <c r="Z2867" s="1">
        <v>0</v>
      </c>
      <c r="AA2867" s="1">
        <v>0</v>
      </c>
      <c r="AB2867" s="1">
        <v>1</v>
      </c>
      <c r="AC2867" s="3" t="s">
        <v>41</v>
      </c>
      <c r="AD2867" s="4" t="s">
        <v>67</v>
      </c>
      <c r="AF2867" s="3">
        <v>4768778.7621999998</v>
      </c>
      <c r="AG2867" s="3">
        <v>2653247.6318999999</v>
      </c>
      <c r="AH2867" s="3">
        <v>-75.109551999999994</v>
      </c>
      <c r="AI2867" s="3">
        <v>9.9049530000000008</v>
      </c>
    </row>
    <row r="2868" spans="1:35" ht="15.75" hidden="1" customHeight="1" x14ac:dyDescent="0.25">
      <c r="A2868" s="3" t="s">
        <v>164</v>
      </c>
      <c r="B2868" s="3" t="s">
        <v>165</v>
      </c>
      <c r="C2868" s="3" t="s">
        <v>166</v>
      </c>
      <c r="D2868" s="1">
        <v>57</v>
      </c>
      <c r="E2868" s="1">
        <v>111</v>
      </c>
      <c r="F2868" s="1" t="s">
        <v>68</v>
      </c>
      <c r="G2868" s="2">
        <v>45843</v>
      </c>
      <c r="H2868" s="4" t="s">
        <v>83</v>
      </c>
      <c r="I2868" s="1" t="s">
        <v>37</v>
      </c>
      <c r="J2868" s="1" t="s">
        <v>148</v>
      </c>
      <c r="K2868" s="3">
        <v>4</v>
      </c>
      <c r="L2868" s="1">
        <v>16</v>
      </c>
      <c r="M2868" s="4" t="s">
        <v>39</v>
      </c>
      <c r="N2868" s="1"/>
      <c r="O2868" s="1">
        <v>62</v>
      </c>
      <c r="P2868" s="35">
        <f t="shared" si="136"/>
        <v>0.62</v>
      </c>
      <c r="Q2868" s="1">
        <f t="shared" si="135"/>
        <v>0.19735212943395022</v>
      </c>
      <c r="R2868" s="1">
        <v>11.8</v>
      </c>
      <c r="S2868" s="1">
        <v>9.5</v>
      </c>
      <c r="T2868" s="1">
        <f t="shared" si="137"/>
        <v>3.0589580062262284E-2</v>
      </c>
      <c r="U2868" s="1">
        <v>4</v>
      </c>
      <c r="V2868" s="1">
        <v>7</v>
      </c>
      <c r="W2868" s="1">
        <v>1</v>
      </c>
      <c r="X2868" s="1">
        <v>1</v>
      </c>
      <c r="Y2868" s="1">
        <v>1</v>
      </c>
      <c r="Z2868" s="1">
        <v>0</v>
      </c>
      <c r="AA2868" s="1">
        <v>0</v>
      </c>
      <c r="AB2868" s="1">
        <v>1</v>
      </c>
      <c r="AC2868" s="3" t="s">
        <v>41</v>
      </c>
      <c r="AD2868" s="4" t="s">
        <v>67</v>
      </c>
      <c r="AF2868" s="3">
        <v>4768775.0333000002</v>
      </c>
      <c r="AG2868" s="3">
        <v>2653247.5449999999</v>
      </c>
      <c r="AH2868" s="3">
        <v>-75.109585999999993</v>
      </c>
      <c r="AI2868" s="3">
        <v>9.9049520009999998</v>
      </c>
    </row>
    <row r="2869" spans="1:35" ht="15.75" hidden="1" customHeight="1" x14ac:dyDescent="0.25">
      <c r="A2869" s="3" t="s">
        <v>164</v>
      </c>
      <c r="B2869" s="3" t="s">
        <v>165</v>
      </c>
      <c r="C2869" s="3" t="s">
        <v>166</v>
      </c>
      <c r="D2869" s="1">
        <v>57</v>
      </c>
      <c r="E2869" s="1">
        <v>112</v>
      </c>
      <c r="F2869" s="1" t="s">
        <v>68</v>
      </c>
      <c r="G2869" s="2">
        <v>45843</v>
      </c>
      <c r="H2869" s="4" t="s">
        <v>83</v>
      </c>
      <c r="I2869" s="1" t="s">
        <v>37</v>
      </c>
      <c r="J2869" s="1" t="s">
        <v>148</v>
      </c>
      <c r="K2869" s="3">
        <v>5</v>
      </c>
      <c r="L2869" s="1">
        <v>17</v>
      </c>
      <c r="M2869" s="4" t="s">
        <v>39</v>
      </c>
      <c r="N2869" s="1"/>
      <c r="O2869" s="1">
        <v>56</v>
      </c>
      <c r="P2869" s="35">
        <f t="shared" si="136"/>
        <v>0.56000000000000005</v>
      </c>
      <c r="Q2869" s="1">
        <f t="shared" si="135"/>
        <v>0.17825353626292281</v>
      </c>
      <c r="R2869" s="1">
        <v>11.5</v>
      </c>
      <c r="S2869" s="1">
        <v>9.5</v>
      </c>
      <c r="T2869" s="1">
        <f t="shared" si="137"/>
        <v>2.4955495076809196E-2</v>
      </c>
      <c r="U2869" s="1">
        <v>4</v>
      </c>
      <c r="V2869" s="1">
        <v>7</v>
      </c>
      <c r="W2869" s="1">
        <v>2</v>
      </c>
      <c r="X2869" s="1">
        <v>0</v>
      </c>
      <c r="Y2869" s="1">
        <v>2</v>
      </c>
      <c r="Z2869" s="1">
        <v>0</v>
      </c>
      <c r="AA2869" s="1">
        <v>0</v>
      </c>
      <c r="AB2869" s="1">
        <v>0</v>
      </c>
      <c r="AC2869" s="3" t="s">
        <v>41</v>
      </c>
      <c r="AD2869" s="4" t="s">
        <v>67</v>
      </c>
      <c r="AF2869" s="3">
        <v>4768770.8810999999</v>
      </c>
      <c r="AG2869" s="3">
        <v>2653249.8938000002</v>
      </c>
      <c r="AH2869" s="3">
        <v>-75.109623999999997</v>
      </c>
      <c r="AI2869" s="3">
        <v>9.9049730010000001</v>
      </c>
    </row>
    <row r="2870" spans="1:35" ht="15.75" hidden="1" customHeight="1" x14ac:dyDescent="0.25">
      <c r="A2870" s="3" t="s">
        <v>164</v>
      </c>
      <c r="B2870" s="3" t="s">
        <v>165</v>
      </c>
      <c r="C2870" s="3" t="s">
        <v>166</v>
      </c>
      <c r="D2870" s="1">
        <v>57</v>
      </c>
      <c r="E2870" s="1">
        <v>113</v>
      </c>
      <c r="F2870" s="1" t="s">
        <v>68</v>
      </c>
      <c r="G2870" s="2">
        <v>45843</v>
      </c>
      <c r="H2870" s="4" t="s">
        <v>83</v>
      </c>
      <c r="I2870" s="1" t="s">
        <v>37</v>
      </c>
      <c r="J2870" s="1" t="s">
        <v>148</v>
      </c>
      <c r="K2870" s="3">
        <v>5</v>
      </c>
      <c r="L2870" s="1">
        <v>18</v>
      </c>
      <c r="M2870" s="4" t="s">
        <v>39</v>
      </c>
      <c r="N2870" s="1"/>
      <c r="O2870" s="1">
        <v>65</v>
      </c>
      <c r="P2870" s="35">
        <f t="shared" si="136"/>
        <v>0.65</v>
      </c>
      <c r="Q2870" s="1">
        <f t="shared" si="135"/>
        <v>0.20690142601946396</v>
      </c>
      <c r="R2870" s="1">
        <v>11.5</v>
      </c>
      <c r="S2870" s="1">
        <v>9.5</v>
      </c>
      <c r="T2870" s="1">
        <f t="shared" si="137"/>
        <v>3.3621481728162893E-2</v>
      </c>
      <c r="U2870" s="1">
        <v>7</v>
      </c>
      <c r="V2870" s="1">
        <v>10</v>
      </c>
      <c r="W2870" s="1">
        <v>0</v>
      </c>
      <c r="X2870" s="1">
        <v>1</v>
      </c>
      <c r="Y2870" s="1">
        <v>2</v>
      </c>
      <c r="Z2870" s="1">
        <v>0</v>
      </c>
      <c r="AA2870" s="1">
        <v>0</v>
      </c>
      <c r="AB2870" s="1">
        <v>0</v>
      </c>
      <c r="AC2870" s="3" t="s">
        <v>41</v>
      </c>
      <c r="AD2870" s="4" t="s">
        <v>67</v>
      </c>
      <c r="AF2870" s="3">
        <v>4768770.8881999999</v>
      </c>
      <c r="AG2870" s="3">
        <v>2653250.9996000002</v>
      </c>
      <c r="AH2870" s="3">
        <v>-75.109623999999997</v>
      </c>
      <c r="AI2870" s="3">
        <v>9.9049829999999996</v>
      </c>
    </row>
    <row r="2871" spans="1:35" ht="15.75" hidden="1" customHeight="1" x14ac:dyDescent="0.25">
      <c r="A2871" s="3" t="s">
        <v>164</v>
      </c>
      <c r="B2871" s="3" t="s">
        <v>165</v>
      </c>
      <c r="C2871" s="3" t="s">
        <v>166</v>
      </c>
      <c r="D2871" s="1">
        <v>57</v>
      </c>
      <c r="E2871" s="1">
        <v>114</v>
      </c>
      <c r="F2871" s="1" t="s">
        <v>68</v>
      </c>
      <c r="G2871" s="2">
        <v>45843</v>
      </c>
      <c r="H2871" s="4" t="s">
        <v>83</v>
      </c>
      <c r="I2871" s="1" t="s">
        <v>37</v>
      </c>
      <c r="J2871" s="1" t="s">
        <v>148</v>
      </c>
      <c r="K2871" s="3">
        <v>5</v>
      </c>
      <c r="L2871" s="1">
        <v>19</v>
      </c>
      <c r="M2871" s="4" t="s">
        <v>39</v>
      </c>
      <c r="N2871" s="1"/>
      <c r="O2871" s="1">
        <v>63</v>
      </c>
      <c r="P2871" s="35">
        <f t="shared" si="136"/>
        <v>0.63</v>
      </c>
      <c r="Q2871" s="1">
        <f t="shared" si="135"/>
        <v>0.20053522829578813</v>
      </c>
      <c r="R2871" s="1">
        <v>12</v>
      </c>
      <c r="S2871" s="1">
        <v>9.8000000000000007</v>
      </c>
      <c r="T2871" s="1">
        <f t="shared" si="137"/>
        <v>3.1584298456586633E-2</v>
      </c>
      <c r="U2871" s="1">
        <v>6</v>
      </c>
      <c r="V2871" s="1">
        <v>9</v>
      </c>
      <c r="W2871" s="1">
        <v>1</v>
      </c>
      <c r="X2871" s="1">
        <v>0</v>
      </c>
      <c r="Y2871" s="1">
        <v>1</v>
      </c>
      <c r="Z2871" s="1">
        <v>0</v>
      </c>
      <c r="AA2871" s="1">
        <v>0</v>
      </c>
      <c r="AB2871" s="1">
        <v>0</v>
      </c>
      <c r="AC2871" s="3" t="s">
        <v>41</v>
      </c>
      <c r="AD2871" s="4" t="s">
        <v>67</v>
      </c>
      <c r="AF2871" s="3">
        <v>4768774.0135000004</v>
      </c>
      <c r="AG2871" s="3">
        <v>2653242.3535000002</v>
      </c>
      <c r="AH2871" s="3">
        <v>-75.109594999999999</v>
      </c>
      <c r="AI2871" s="3">
        <v>9.9049049999999994</v>
      </c>
    </row>
    <row r="2872" spans="1:35" ht="15.75" hidden="1" customHeight="1" x14ac:dyDescent="0.25">
      <c r="A2872" s="3" t="s">
        <v>164</v>
      </c>
      <c r="B2872" s="3" t="s">
        <v>165</v>
      </c>
      <c r="C2872" s="3" t="s">
        <v>166</v>
      </c>
      <c r="D2872" s="1">
        <v>57</v>
      </c>
      <c r="E2872" s="1">
        <v>115</v>
      </c>
      <c r="F2872" s="1" t="s">
        <v>68</v>
      </c>
      <c r="G2872" s="2">
        <v>45843</v>
      </c>
      <c r="H2872" s="4" t="s">
        <v>83</v>
      </c>
      <c r="I2872" s="1" t="s">
        <v>37</v>
      </c>
      <c r="J2872" s="1" t="s">
        <v>148</v>
      </c>
      <c r="K2872" s="3">
        <v>5</v>
      </c>
      <c r="L2872" s="1">
        <v>20</v>
      </c>
      <c r="M2872" s="4" t="s">
        <v>39</v>
      </c>
      <c r="N2872" s="1"/>
      <c r="O2872" s="1">
        <v>56</v>
      </c>
      <c r="P2872" s="35">
        <f t="shared" si="136"/>
        <v>0.56000000000000005</v>
      </c>
      <c r="Q2872" s="1">
        <f t="shared" si="135"/>
        <v>0.17825353626292281</v>
      </c>
      <c r="R2872" s="1">
        <v>10</v>
      </c>
      <c r="S2872" s="1">
        <v>7.5</v>
      </c>
      <c r="T2872" s="1">
        <f t="shared" si="137"/>
        <v>2.4955495076809196E-2</v>
      </c>
      <c r="U2872" s="1">
        <v>6</v>
      </c>
      <c r="V2872" s="1">
        <v>9</v>
      </c>
      <c r="W2872" s="1">
        <v>0</v>
      </c>
      <c r="X2872" s="1">
        <v>0</v>
      </c>
      <c r="Y2872" s="1">
        <v>0</v>
      </c>
      <c r="Z2872" s="1">
        <v>0</v>
      </c>
      <c r="AA2872" s="1">
        <v>0</v>
      </c>
      <c r="AB2872" s="1">
        <v>0</v>
      </c>
      <c r="AC2872" s="3" t="s">
        <v>41</v>
      </c>
      <c r="AD2872" s="4" t="s">
        <v>67</v>
      </c>
      <c r="AF2872" s="3">
        <v>4768771.5997000001</v>
      </c>
      <c r="AG2872" s="3">
        <v>2653242.1475999998</v>
      </c>
      <c r="AH2872" s="3">
        <v>-75.109617</v>
      </c>
      <c r="AI2872" s="3">
        <v>9.9049029999999991</v>
      </c>
    </row>
    <row r="2873" spans="1:35" ht="15.75" hidden="1" customHeight="1" x14ac:dyDescent="0.25">
      <c r="A2873" s="3" t="s">
        <v>164</v>
      </c>
      <c r="B2873" s="3" t="s">
        <v>165</v>
      </c>
      <c r="C2873" s="3" t="s">
        <v>166</v>
      </c>
      <c r="D2873" s="1">
        <v>57</v>
      </c>
      <c r="E2873" s="1">
        <v>116</v>
      </c>
      <c r="F2873" s="1" t="s">
        <v>68</v>
      </c>
      <c r="G2873" s="2">
        <v>45843</v>
      </c>
      <c r="H2873" s="4" t="s">
        <v>83</v>
      </c>
      <c r="I2873" s="1" t="s">
        <v>37</v>
      </c>
      <c r="J2873" s="1" t="s">
        <v>148</v>
      </c>
      <c r="K2873" s="3">
        <v>5</v>
      </c>
      <c r="L2873" s="1">
        <v>21</v>
      </c>
      <c r="M2873" s="4" t="s">
        <v>39</v>
      </c>
      <c r="N2873" s="1"/>
      <c r="O2873" s="1">
        <v>59</v>
      </c>
      <c r="P2873" s="35">
        <f t="shared" si="136"/>
        <v>0.59</v>
      </c>
      <c r="Q2873" s="1">
        <f t="shared" si="135"/>
        <v>0.18780283284843649</v>
      </c>
      <c r="R2873" s="1">
        <v>10.8</v>
      </c>
      <c r="S2873" s="1">
        <v>8.5</v>
      </c>
      <c r="T2873" s="1">
        <f t="shared" si="137"/>
        <v>2.770091784514438E-2</v>
      </c>
      <c r="U2873" s="1">
        <v>2</v>
      </c>
      <c r="V2873" s="1">
        <v>5</v>
      </c>
      <c r="W2873" s="1">
        <v>0</v>
      </c>
      <c r="X2873" s="1">
        <v>0</v>
      </c>
      <c r="Y2873" s="1">
        <v>0</v>
      </c>
      <c r="Z2873" s="1">
        <v>0</v>
      </c>
      <c r="AA2873" s="1">
        <v>0</v>
      </c>
      <c r="AB2873" s="1">
        <v>0</v>
      </c>
      <c r="AC2873" s="3" t="s">
        <v>41</v>
      </c>
      <c r="AD2873" s="4" t="s">
        <v>67</v>
      </c>
      <c r="AF2873" s="3">
        <v>4768770.1868000003</v>
      </c>
      <c r="AG2873" s="3">
        <v>2653244.1472999998</v>
      </c>
      <c r="AH2873" s="3">
        <v>-75.109629999999996</v>
      </c>
      <c r="AI2873" s="3">
        <v>9.9049210009999999</v>
      </c>
    </row>
    <row r="2874" spans="1:35" ht="15.75" hidden="1" customHeight="1" x14ac:dyDescent="0.25">
      <c r="A2874" s="3" t="s">
        <v>164</v>
      </c>
      <c r="B2874" s="3" t="s">
        <v>165</v>
      </c>
      <c r="C2874" s="3" t="s">
        <v>166</v>
      </c>
      <c r="D2874" s="1">
        <v>57</v>
      </c>
      <c r="E2874" s="1">
        <v>117</v>
      </c>
      <c r="F2874" s="1" t="s">
        <v>68</v>
      </c>
      <c r="G2874" s="2">
        <v>45843</v>
      </c>
      <c r="H2874" s="4" t="s">
        <v>83</v>
      </c>
      <c r="I2874" s="1" t="s">
        <v>37</v>
      </c>
      <c r="J2874" s="1" t="s">
        <v>148</v>
      </c>
      <c r="K2874" s="3">
        <v>5</v>
      </c>
      <c r="L2874" s="1">
        <v>22</v>
      </c>
      <c r="M2874" s="4" t="s">
        <v>39</v>
      </c>
      <c r="N2874" s="1"/>
      <c r="O2874" s="1">
        <v>56</v>
      </c>
      <c r="P2874" s="35">
        <f t="shared" si="136"/>
        <v>0.56000000000000005</v>
      </c>
      <c r="Q2874" s="1">
        <f t="shared" si="135"/>
        <v>0.17825353626292281</v>
      </c>
      <c r="R2874" s="1">
        <v>11.5</v>
      </c>
      <c r="S2874" s="1">
        <v>9.5</v>
      </c>
      <c r="T2874" s="1">
        <f t="shared" si="137"/>
        <v>2.4955495076809196E-2</v>
      </c>
      <c r="U2874" s="1">
        <v>10</v>
      </c>
      <c r="V2874" s="1">
        <v>13</v>
      </c>
      <c r="W2874" s="1">
        <v>1</v>
      </c>
      <c r="X2874" s="1">
        <v>1</v>
      </c>
      <c r="Y2874" s="1">
        <v>0</v>
      </c>
      <c r="Z2874" s="1">
        <v>0</v>
      </c>
      <c r="AA2874" s="1">
        <v>0</v>
      </c>
      <c r="AB2874" s="1">
        <v>0</v>
      </c>
      <c r="AC2874" s="3" t="s">
        <v>41</v>
      </c>
      <c r="AD2874" s="4" t="s">
        <v>67</v>
      </c>
      <c r="AF2874" s="3">
        <v>4768768.8729999997</v>
      </c>
      <c r="AG2874" s="3">
        <v>2653244.4874</v>
      </c>
      <c r="AH2874" s="3">
        <v>-75.109641999999994</v>
      </c>
      <c r="AI2874" s="3">
        <v>9.9049240009999995</v>
      </c>
    </row>
    <row r="2875" spans="1:35" ht="15.75" hidden="1" customHeight="1" x14ac:dyDescent="0.25">
      <c r="A2875" s="3" t="s">
        <v>164</v>
      </c>
      <c r="B2875" s="3" t="s">
        <v>165</v>
      </c>
      <c r="C2875" s="3" t="s">
        <v>166</v>
      </c>
      <c r="D2875" s="1">
        <v>57</v>
      </c>
      <c r="E2875" s="1">
        <v>118</v>
      </c>
      <c r="F2875" s="1" t="s">
        <v>68</v>
      </c>
      <c r="G2875" s="2">
        <v>45843</v>
      </c>
      <c r="H2875" s="4" t="s">
        <v>83</v>
      </c>
      <c r="I2875" s="1" t="s">
        <v>37</v>
      </c>
      <c r="J2875" s="1" t="s">
        <v>148</v>
      </c>
      <c r="K2875" s="3">
        <v>6</v>
      </c>
      <c r="L2875" s="1">
        <v>23</v>
      </c>
      <c r="M2875" s="4" t="s">
        <v>39</v>
      </c>
      <c r="N2875" s="1"/>
      <c r="O2875" s="1">
        <v>62</v>
      </c>
      <c r="P2875" s="35">
        <f t="shared" si="136"/>
        <v>0.62</v>
      </c>
      <c r="Q2875" s="1">
        <f t="shared" si="135"/>
        <v>0.19735212943395022</v>
      </c>
      <c r="R2875" s="1">
        <v>12</v>
      </c>
      <c r="S2875" s="1">
        <v>10</v>
      </c>
      <c r="T2875" s="1">
        <f t="shared" si="137"/>
        <v>3.0589580062262284E-2</v>
      </c>
      <c r="U2875" s="1">
        <v>6</v>
      </c>
      <c r="V2875" s="1">
        <v>9</v>
      </c>
      <c r="W2875" s="1">
        <v>1</v>
      </c>
      <c r="X2875" s="1">
        <v>1</v>
      </c>
      <c r="Y2875" s="1">
        <v>1</v>
      </c>
      <c r="Z2875" s="1">
        <v>0</v>
      </c>
      <c r="AA2875" s="1">
        <v>0</v>
      </c>
      <c r="AB2875" s="1">
        <v>0</v>
      </c>
      <c r="AC2875" s="3" t="s">
        <v>41</v>
      </c>
      <c r="AD2875" s="4" t="s">
        <v>67</v>
      </c>
      <c r="AF2875" s="3">
        <v>4768773.8711999999</v>
      </c>
      <c r="AG2875" s="3">
        <v>2653254.5197999999</v>
      </c>
      <c r="AH2875" s="3">
        <v>-75.109596999999994</v>
      </c>
      <c r="AI2875" s="3">
        <v>9.9050150010000007</v>
      </c>
    </row>
    <row r="2876" spans="1:35" ht="15.75" hidden="1" customHeight="1" x14ac:dyDescent="0.25">
      <c r="A2876" s="3" t="s">
        <v>164</v>
      </c>
      <c r="B2876" s="3" t="s">
        <v>165</v>
      </c>
      <c r="C2876" s="3" t="s">
        <v>166</v>
      </c>
      <c r="D2876" s="1">
        <v>57</v>
      </c>
      <c r="E2876" s="1">
        <v>119</v>
      </c>
      <c r="F2876" s="1" t="s">
        <v>68</v>
      </c>
      <c r="G2876" s="2">
        <v>45843</v>
      </c>
      <c r="H2876" s="4" t="s">
        <v>83</v>
      </c>
      <c r="I2876" s="1" t="s">
        <v>37</v>
      </c>
      <c r="J2876" s="1" t="s">
        <v>148</v>
      </c>
      <c r="K2876" s="3">
        <v>6</v>
      </c>
      <c r="L2876" s="1">
        <v>24</v>
      </c>
      <c r="M2876" s="4" t="s">
        <v>39</v>
      </c>
      <c r="N2876" s="1"/>
      <c r="O2876" s="1">
        <v>61</v>
      </c>
      <c r="P2876" s="35">
        <f t="shared" si="136"/>
        <v>0.61</v>
      </c>
      <c r="Q2876" s="1">
        <f t="shared" si="135"/>
        <v>0.19416903057211232</v>
      </c>
      <c r="R2876" s="1">
        <v>10.5</v>
      </c>
      <c r="S2876" s="1">
        <v>8.1999999999999993</v>
      </c>
      <c r="T2876" s="1">
        <f t="shared" si="137"/>
        <v>2.9610777162247127E-2</v>
      </c>
      <c r="U2876" s="1">
        <v>7</v>
      </c>
      <c r="V2876" s="1">
        <v>10</v>
      </c>
      <c r="W2876" s="1">
        <v>2</v>
      </c>
      <c r="X2876" s="1">
        <v>0</v>
      </c>
      <c r="Y2876" s="1">
        <v>0</v>
      </c>
      <c r="Z2876" s="1">
        <v>0</v>
      </c>
      <c r="AA2876" s="1">
        <v>0</v>
      </c>
      <c r="AB2876" s="1">
        <v>0</v>
      </c>
      <c r="AC2876" s="3" t="s">
        <v>41</v>
      </c>
      <c r="AD2876" s="4" t="s">
        <v>67</v>
      </c>
      <c r="AF2876" s="3">
        <v>4768766.8904999997</v>
      </c>
      <c r="AG2876" s="3">
        <v>2653260.4254999999</v>
      </c>
      <c r="AH2876" s="3">
        <v>-75.109661000000003</v>
      </c>
      <c r="AI2876" s="3">
        <v>9.9050680010000001</v>
      </c>
    </row>
    <row r="2877" spans="1:35" ht="15.75" hidden="1" customHeight="1" x14ac:dyDescent="0.25">
      <c r="A2877" s="3" t="s">
        <v>164</v>
      </c>
      <c r="B2877" s="3" t="s">
        <v>165</v>
      </c>
      <c r="C2877" s="3" t="s">
        <v>166</v>
      </c>
      <c r="D2877" s="1">
        <v>57</v>
      </c>
      <c r="E2877" s="1">
        <v>120</v>
      </c>
      <c r="F2877" s="1" t="s">
        <v>68</v>
      </c>
      <c r="G2877" s="2">
        <v>45843</v>
      </c>
      <c r="H2877" s="4" t="s">
        <v>83</v>
      </c>
      <c r="I2877" s="1" t="s">
        <v>37</v>
      </c>
      <c r="J2877" s="1" t="s">
        <v>148</v>
      </c>
      <c r="K2877" s="3">
        <v>6</v>
      </c>
      <c r="L2877" s="1">
        <v>25</v>
      </c>
      <c r="M2877" s="4" t="s">
        <v>39</v>
      </c>
      <c r="N2877" s="1"/>
      <c r="O2877" s="1">
        <v>65</v>
      </c>
      <c r="P2877" s="35">
        <f t="shared" si="136"/>
        <v>0.65</v>
      </c>
      <c r="Q2877" s="1">
        <f t="shared" si="135"/>
        <v>0.20690142601946396</v>
      </c>
      <c r="R2877" s="1">
        <v>11</v>
      </c>
      <c r="S2877" s="1">
        <v>8.6</v>
      </c>
      <c r="T2877" s="1">
        <f t="shared" si="137"/>
        <v>3.3621481728162893E-2</v>
      </c>
      <c r="U2877" s="1">
        <v>6</v>
      </c>
      <c r="V2877" s="1">
        <v>9</v>
      </c>
      <c r="W2877" s="1">
        <v>1</v>
      </c>
      <c r="X2877" s="1">
        <v>0</v>
      </c>
      <c r="Y2877" s="1">
        <v>0</v>
      </c>
      <c r="Z2877" s="1">
        <v>0</v>
      </c>
      <c r="AA2877" s="1">
        <v>0</v>
      </c>
      <c r="AB2877" s="1">
        <v>0</v>
      </c>
      <c r="AC2877" s="3" t="s">
        <v>41</v>
      </c>
      <c r="AD2877" s="4" t="s">
        <v>67</v>
      </c>
      <c r="AF2877" s="3">
        <v>4768766.0168000003</v>
      </c>
      <c r="AG2877" s="3">
        <v>2653260.9840000002</v>
      </c>
      <c r="AH2877" s="3">
        <v>-75.109668999999997</v>
      </c>
      <c r="AI2877" s="3">
        <v>9.9050729999999998</v>
      </c>
    </row>
    <row r="2878" spans="1:35" ht="15.75" hidden="1" customHeight="1" x14ac:dyDescent="0.25">
      <c r="A2878" s="3" t="s">
        <v>164</v>
      </c>
      <c r="B2878" s="3" t="s">
        <v>165</v>
      </c>
      <c r="C2878" s="3" t="s">
        <v>166</v>
      </c>
      <c r="D2878" s="1">
        <v>57</v>
      </c>
      <c r="E2878" s="1">
        <v>121</v>
      </c>
      <c r="F2878" s="1" t="s">
        <v>68</v>
      </c>
      <c r="G2878" s="2">
        <v>45843</v>
      </c>
      <c r="H2878" s="4" t="s">
        <v>83</v>
      </c>
      <c r="I2878" s="1" t="s">
        <v>37</v>
      </c>
      <c r="J2878" s="1" t="s">
        <v>148</v>
      </c>
      <c r="K2878" s="3">
        <v>6</v>
      </c>
      <c r="L2878" s="1">
        <v>26</v>
      </c>
      <c r="M2878" s="4" t="s">
        <v>43</v>
      </c>
      <c r="N2878" s="1"/>
      <c r="O2878" s="1">
        <v>51</v>
      </c>
      <c r="P2878" s="35">
        <f t="shared" si="136"/>
        <v>0.51</v>
      </c>
      <c r="Q2878" s="1">
        <f t="shared" si="135"/>
        <v>0.16233804195373325</v>
      </c>
      <c r="R2878" s="1">
        <v>6.2</v>
      </c>
      <c r="S2878" s="1">
        <v>4</v>
      </c>
      <c r="T2878" s="1">
        <f t="shared" si="137"/>
        <v>2.0698100349100988E-2</v>
      </c>
      <c r="U2878" s="1">
        <v>0</v>
      </c>
      <c r="V2878" s="1">
        <v>2</v>
      </c>
      <c r="W2878" s="1">
        <v>0</v>
      </c>
      <c r="X2878" s="1">
        <v>0</v>
      </c>
      <c r="Y2878" s="1">
        <v>0</v>
      </c>
      <c r="Z2878" s="1">
        <v>0</v>
      </c>
      <c r="AA2878" s="1">
        <v>0</v>
      </c>
      <c r="AB2878" s="1">
        <v>0</v>
      </c>
      <c r="AC2878" s="3" t="s">
        <v>41</v>
      </c>
      <c r="AD2878" s="4" t="s">
        <v>67</v>
      </c>
      <c r="AF2878" s="3">
        <v>4768766.0181999998</v>
      </c>
      <c r="AG2878" s="3">
        <v>2653261.2052000002</v>
      </c>
      <c r="AH2878" s="3">
        <v>-75.109668999999997</v>
      </c>
      <c r="AI2878" s="3">
        <v>9.9050750010000002</v>
      </c>
    </row>
    <row r="2879" spans="1:35" ht="15.75" hidden="1" customHeight="1" x14ac:dyDescent="0.25">
      <c r="A2879" s="3" t="s">
        <v>164</v>
      </c>
      <c r="B2879" s="3" t="s">
        <v>165</v>
      </c>
      <c r="C2879" s="3" t="s">
        <v>166</v>
      </c>
      <c r="D2879" s="1">
        <v>57</v>
      </c>
      <c r="E2879" s="1">
        <v>122</v>
      </c>
      <c r="F2879" s="1" t="s">
        <v>68</v>
      </c>
      <c r="G2879" s="2">
        <v>45843</v>
      </c>
      <c r="H2879" s="4" t="s">
        <v>83</v>
      </c>
      <c r="I2879" s="1" t="s">
        <v>37</v>
      </c>
      <c r="J2879" s="1" t="s">
        <v>148</v>
      </c>
      <c r="K2879" s="3">
        <v>7</v>
      </c>
      <c r="L2879" s="1">
        <v>27</v>
      </c>
      <c r="M2879" s="4" t="s">
        <v>39</v>
      </c>
      <c r="N2879" s="1"/>
      <c r="O2879" s="1">
        <v>63</v>
      </c>
      <c r="P2879" s="35">
        <f t="shared" si="136"/>
        <v>0.63</v>
      </c>
      <c r="Q2879" s="1">
        <f t="shared" si="135"/>
        <v>0.20053522829578813</v>
      </c>
      <c r="R2879" s="1">
        <v>13.5</v>
      </c>
      <c r="S2879" s="1">
        <v>11</v>
      </c>
      <c r="T2879" s="1">
        <f t="shared" si="137"/>
        <v>3.1584298456586633E-2</v>
      </c>
      <c r="U2879" s="1">
        <v>9</v>
      </c>
      <c r="V2879" s="1">
        <v>12</v>
      </c>
      <c r="W2879" s="1">
        <v>1</v>
      </c>
      <c r="X2879" s="1">
        <v>0</v>
      </c>
      <c r="Y2879" s="1">
        <v>0</v>
      </c>
      <c r="Z2879" s="1">
        <v>0</v>
      </c>
      <c r="AA2879" s="1">
        <v>0</v>
      </c>
      <c r="AB2879" s="1">
        <v>0</v>
      </c>
      <c r="AC2879" s="3" t="s">
        <v>41</v>
      </c>
      <c r="AD2879" s="4" t="s">
        <v>67</v>
      </c>
      <c r="AF2879" s="3">
        <v>4768759.0743000004</v>
      </c>
      <c r="AG2879" s="3">
        <v>2653255.6088999999</v>
      </c>
      <c r="AH2879" s="3">
        <v>-75.109731999999994</v>
      </c>
      <c r="AI2879" s="3">
        <v>9.9050240009999992</v>
      </c>
    </row>
    <row r="2880" spans="1:35" ht="15.75" hidden="1" customHeight="1" x14ac:dyDescent="0.25">
      <c r="A2880" s="3" t="s">
        <v>164</v>
      </c>
      <c r="B2880" s="3" t="s">
        <v>165</v>
      </c>
      <c r="C2880" s="3" t="s">
        <v>166</v>
      </c>
      <c r="D2880" s="1">
        <v>57</v>
      </c>
      <c r="E2880" s="1">
        <v>123</v>
      </c>
      <c r="F2880" s="1" t="s">
        <v>68</v>
      </c>
      <c r="G2880" s="2">
        <v>45843</v>
      </c>
      <c r="H2880" s="4" t="s">
        <v>83</v>
      </c>
      <c r="I2880" s="1" t="s">
        <v>37</v>
      </c>
      <c r="J2880" s="1" t="s">
        <v>148</v>
      </c>
      <c r="K2880" s="3">
        <v>7</v>
      </c>
      <c r="L2880" s="1">
        <v>28</v>
      </c>
      <c r="M2880" s="4" t="s">
        <v>39</v>
      </c>
      <c r="N2880" s="1"/>
      <c r="O2880" s="1">
        <v>64</v>
      </c>
      <c r="P2880" s="35">
        <f t="shared" si="136"/>
        <v>0.64</v>
      </c>
      <c r="Q2880" s="1">
        <f t="shared" si="135"/>
        <v>0.20371832715762606</v>
      </c>
      <c r="R2880" s="1">
        <v>12.5</v>
      </c>
      <c r="S2880" s="1">
        <v>10.5</v>
      </c>
      <c r="T2880" s="1">
        <f t="shared" si="137"/>
        <v>3.2594932345220172E-2</v>
      </c>
      <c r="U2880" s="1">
        <v>8</v>
      </c>
      <c r="V2880" s="1">
        <v>11</v>
      </c>
      <c r="W2880" s="1">
        <v>2</v>
      </c>
      <c r="X2880" s="1">
        <v>0</v>
      </c>
      <c r="Y2880" s="1">
        <v>0</v>
      </c>
      <c r="Z2880" s="1">
        <v>0</v>
      </c>
      <c r="AA2880" s="1">
        <v>0</v>
      </c>
      <c r="AB2880" s="1">
        <v>0</v>
      </c>
      <c r="AC2880" s="3" t="s">
        <v>41</v>
      </c>
      <c r="AD2880" s="4" t="s">
        <v>67</v>
      </c>
      <c r="AF2880" s="3">
        <v>4768758.7488000002</v>
      </c>
      <c r="AG2880" s="3">
        <v>2653256.1639</v>
      </c>
      <c r="AH2880" s="3">
        <v>-75.109735000000001</v>
      </c>
      <c r="AI2880" s="3">
        <v>9.9050290000000007</v>
      </c>
    </row>
    <row r="2881" spans="1:35" ht="15.75" hidden="1" customHeight="1" x14ac:dyDescent="0.25">
      <c r="A2881" s="3" t="s">
        <v>164</v>
      </c>
      <c r="B2881" s="3" t="s">
        <v>165</v>
      </c>
      <c r="C2881" s="3" t="s">
        <v>166</v>
      </c>
      <c r="D2881" s="1">
        <v>57</v>
      </c>
      <c r="E2881" s="1">
        <v>124</v>
      </c>
      <c r="F2881" s="1" t="s">
        <v>68</v>
      </c>
      <c r="G2881" s="2">
        <v>45843</v>
      </c>
      <c r="H2881" s="4" t="s">
        <v>83</v>
      </c>
      <c r="I2881" s="1" t="s">
        <v>37</v>
      </c>
      <c r="J2881" s="1" t="s">
        <v>148</v>
      </c>
      <c r="K2881" s="3">
        <v>7</v>
      </c>
      <c r="L2881" s="1">
        <v>29</v>
      </c>
      <c r="M2881" s="4" t="s">
        <v>43</v>
      </c>
      <c r="N2881" s="1"/>
      <c r="O2881" s="1">
        <v>50</v>
      </c>
      <c r="P2881" s="35">
        <f t="shared" si="136"/>
        <v>0.5</v>
      </c>
      <c r="Q2881" s="1">
        <f t="shared" si="135"/>
        <v>0.15915494309189535</v>
      </c>
      <c r="R2881" s="1">
        <v>6.5</v>
      </c>
      <c r="S2881" s="1">
        <v>4.3</v>
      </c>
      <c r="T2881" s="1">
        <f t="shared" si="137"/>
        <v>1.9894367886486918E-2</v>
      </c>
      <c r="U2881" s="1">
        <v>3</v>
      </c>
      <c r="V2881" s="1">
        <v>6</v>
      </c>
      <c r="W2881" s="1">
        <v>0</v>
      </c>
      <c r="X2881" s="1">
        <v>0</v>
      </c>
      <c r="Y2881" s="1">
        <v>0</v>
      </c>
      <c r="Z2881" s="1">
        <v>0</v>
      </c>
      <c r="AA2881" s="1">
        <v>0</v>
      </c>
      <c r="AB2881" s="1">
        <v>0</v>
      </c>
      <c r="AC2881" s="3" t="s">
        <v>41</v>
      </c>
      <c r="AD2881" s="4" t="s">
        <v>67</v>
      </c>
      <c r="AF2881" s="3">
        <v>4768756.0347999996</v>
      </c>
      <c r="AG2881" s="3">
        <v>2653260.4942999999</v>
      </c>
      <c r="AH2881" s="3">
        <v>-75.109759999999994</v>
      </c>
      <c r="AI2881" s="3">
        <v>9.9050680010000001</v>
      </c>
    </row>
    <row r="2882" spans="1:35" ht="15.75" hidden="1" customHeight="1" x14ac:dyDescent="0.25">
      <c r="A2882" s="3" t="s">
        <v>164</v>
      </c>
      <c r="B2882" s="3" t="s">
        <v>165</v>
      </c>
      <c r="C2882" s="3" t="s">
        <v>166</v>
      </c>
      <c r="D2882" s="1">
        <v>57</v>
      </c>
      <c r="E2882" s="1">
        <v>125</v>
      </c>
      <c r="F2882" s="1" t="s">
        <v>68</v>
      </c>
      <c r="G2882" s="2">
        <v>45843</v>
      </c>
      <c r="H2882" s="4" t="s">
        <v>83</v>
      </c>
      <c r="I2882" s="1" t="s">
        <v>37</v>
      </c>
      <c r="J2882" s="1" t="s">
        <v>148</v>
      </c>
      <c r="K2882" s="3">
        <v>7</v>
      </c>
      <c r="L2882" s="1">
        <v>30</v>
      </c>
      <c r="M2882" s="4" t="s">
        <v>39</v>
      </c>
      <c r="N2882" s="1"/>
      <c r="O2882" s="1">
        <v>54</v>
      </c>
      <c r="P2882" s="35">
        <f t="shared" si="136"/>
        <v>0.54</v>
      </c>
      <c r="Q2882" s="1">
        <f t="shared" si="135"/>
        <v>0.17188733853924698</v>
      </c>
      <c r="R2882" s="1">
        <v>12</v>
      </c>
      <c r="S2882" s="1">
        <v>9.6999999999999993</v>
      </c>
      <c r="T2882" s="1">
        <f t="shared" si="137"/>
        <v>2.3204790702798343E-2</v>
      </c>
      <c r="U2882" s="1">
        <v>4</v>
      </c>
      <c r="V2882" s="1">
        <v>7</v>
      </c>
      <c r="W2882" s="1">
        <v>0</v>
      </c>
      <c r="X2882" s="1">
        <v>0</v>
      </c>
      <c r="Y2882" s="1">
        <v>0</v>
      </c>
      <c r="Z2882" s="1">
        <v>0</v>
      </c>
      <c r="AA2882" s="1">
        <v>0</v>
      </c>
      <c r="AB2882" s="1">
        <v>0</v>
      </c>
      <c r="AC2882" s="3" t="s">
        <v>41</v>
      </c>
      <c r="AD2882" s="4" t="s">
        <v>67</v>
      </c>
      <c r="AF2882" s="3">
        <v>4768755.0373999998</v>
      </c>
      <c r="AG2882" s="3">
        <v>2653258.8417000002</v>
      </c>
      <c r="AH2882" s="3">
        <v>-75.109769</v>
      </c>
      <c r="AI2882" s="3">
        <v>9.9050530010000006</v>
      </c>
    </row>
    <row r="2883" spans="1:35" ht="15.75" hidden="1" customHeight="1" x14ac:dyDescent="0.25">
      <c r="A2883" s="3" t="s">
        <v>164</v>
      </c>
      <c r="B2883" s="3" t="s">
        <v>165</v>
      </c>
      <c r="C2883" s="3" t="s">
        <v>166</v>
      </c>
      <c r="D2883" s="1">
        <v>57</v>
      </c>
      <c r="E2883" s="1">
        <v>126</v>
      </c>
      <c r="F2883" s="1" t="s">
        <v>68</v>
      </c>
      <c r="G2883" s="2">
        <v>45843</v>
      </c>
      <c r="H2883" s="4" t="s">
        <v>83</v>
      </c>
      <c r="I2883" s="1" t="s">
        <v>37</v>
      </c>
      <c r="J2883" s="1" t="s">
        <v>148</v>
      </c>
      <c r="K2883" s="3">
        <v>8</v>
      </c>
      <c r="L2883" s="1">
        <v>31</v>
      </c>
      <c r="M2883" s="4" t="s">
        <v>39</v>
      </c>
      <c r="N2883" s="1"/>
      <c r="O2883" s="1">
        <v>65</v>
      </c>
      <c r="P2883" s="35">
        <f t="shared" si="136"/>
        <v>0.65</v>
      </c>
      <c r="Q2883" s="1">
        <f t="shared" si="135"/>
        <v>0.20690142601946396</v>
      </c>
      <c r="R2883" s="1">
        <v>13</v>
      </c>
      <c r="S2883" s="1">
        <v>10.8</v>
      </c>
      <c r="T2883" s="1">
        <f t="shared" si="137"/>
        <v>3.3621481728162893E-2</v>
      </c>
      <c r="U2883" s="1">
        <v>4</v>
      </c>
      <c r="V2883" s="1">
        <v>7</v>
      </c>
      <c r="W2883" s="1">
        <v>0</v>
      </c>
      <c r="X2883" s="1">
        <v>1</v>
      </c>
      <c r="Y2883" s="1">
        <v>2</v>
      </c>
      <c r="Z2883" s="1">
        <v>0</v>
      </c>
      <c r="AA2883" s="1">
        <v>0</v>
      </c>
      <c r="AB2883" s="1">
        <v>0</v>
      </c>
      <c r="AC2883" s="3" t="s">
        <v>41</v>
      </c>
      <c r="AD2883" s="4" t="s">
        <v>67</v>
      </c>
      <c r="AF2883" s="3">
        <v>4768763.9561000001</v>
      </c>
      <c r="AG2883" s="3">
        <v>2653247.2834000001</v>
      </c>
      <c r="AH2883" s="3">
        <v>-75.109686999999994</v>
      </c>
      <c r="AI2883" s="3">
        <v>9.9049490010000003</v>
      </c>
    </row>
    <row r="2884" spans="1:35" ht="15.75" hidden="1" customHeight="1" x14ac:dyDescent="0.25">
      <c r="A2884" s="3" t="s">
        <v>164</v>
      </c>
      <c r="B2884" s="3" t="s">
        <v>165</v>
      </c>
      <c r="C2884" s="3" t="s">
        <v>166</v>
      </c>
      <c r="D2884" s="1">
        <v>57</v>
      </c>
      <c r="E2884" s="1">
        <v>127</v>
      </c>
      <c r="F2884" s="1" t="s">
        <v>68</v>
      </c>
      <c r="G2884" s="2">
        <v>45843</v>
      </c>
      <c r="H2884" s="4" t="s">
        <v>83</v>
      </c>
      <c r="I2884" s="1" t="s">
        <v>37</v>
      </c>
      <c r="J2884" s="1" t="s">
        <v>148</v>
      </c>
      <c r="K2884" s="3">
        <v>8</v>
      </c>
      <c r="L2884" s="1">
        <v>32</v>
      </c>
      <c r="M2884" s="4" t="s">
        <v>39</v>
      </c>
      <c r="N2884" s="1"/>
      <c r="O2884" s="1">
        <v>66</v>
      </c>
      <c r="P2884" s="35">
        <f t="shared" si="136"/>
        <v>0.66</v>
      </c>
      <c r="Q2884" s="1">
        <f t="shared" si="135"/>
        <v>0.21008452488130186</v>
      </c>
      <c r="R2884" s="1">
        <v>12.5</v>
      </c>
      <c r="S2884" s="1">
        <v>10.5</v>
      </c>
      <c r="T2884" s="1">
        <f t="shared" si="137"/>
        <v>3.466394660541481E-2</v>
      </c>
      <c r="U2884" s="1">
        <v>6</v>
      </c>
      <c r="V2884" s="1">
        <v>9</v>
      </c>
      <c r="W2884" s="1">
        <v>0</v>
      </c>
      <c r="X2884" s="1">
        <v>1</v>
      </c>
      <c r="Y2884" s="1">
        <v>0</v>
      </c>
      <c r="Z2884" s="1">
        <v>0</v>
      </c>
      <c r="AA2884" s="1">
        <v>0</v>
      </c>
      <c r="AB2884" s="1">
        <v>0</v>
      </c>
      <c r="AC2884" s="3" t="s">
        <v>41</v>
      </c>
      <c r="AD2884" s="4" t="s">
        <v>67</v>
      </c>
      <c r="AF2884" s="3">
        <v>4768763.7381999996</v>
      </c>
      <c r="AG2884" s="3">
        <v>2653247.5059000002</v>
      </c>
      <c r="AH2884" s="3">
        <v>-75.109689000000003</v>
      </c>
      <c r="AI2884" s="3">
        <v>9.9049510000000005</v>
      </c>
    </row>
    <row r="2885" spans="1:35" ht="15.75" hidden="1" customHeight="1" x14ac:dyDescent="0.25">
      <c r="A2885" s="3" t="s">
        <v>164</v>
      </c>
      <c r="B2885" s="3" t="s">
        <v>165</v>
      </c>
      <c r="C2885" s="3" t="s">
        <v>166</v>
      </c>
      <c r="D2885" s="1">
        <v>57</v>
      </c>
      <c r="E2885" s="1">
        <v>128</v>
      </c>
      <c r="F2885" s="1" t="s">
        <v>68</v>
      </c>
      <c r="G2885" s="2">
        <v>45843</v>
      </c>
      <c r="H2885" s="4" t="s">
        <v>83</v>
      </c>
      <c r="I2885" s="1" t="s">
        <v>37</v>
      </c>
      <c r="J2885" s="1" t="s">
        <v>148</v>
      </c>
      <c r="K2885" s="3">
        <v>8</v>
      </c>
      <c r="L2885" s="1">
        <v>33</v>
      </c>
      <c r="M2885" s="4" t="s">
        <v>39</v>
      </c>
      <c r="N2885" s="1"/>
      <c r="O2885" s="1">
        <v>55</v>
      </c>
      <c r="P2885" s="35">
        <f t="shared" si="136"/>
        <v>0.55000000000000004</v>
      </c>
      <c r="Q2885" s="1">
        <f t="shared" si="135"/>
        <v>0.17507043740108488</v>
      </c>
      <c r="R2885" s="1">
        <v>12.5</v>
      </c>
      <c r="S2885" s="1">
        <v>10.199999999999999</v>
      </c>
      <c r="T2885" s="1">
        <f t="shared" si="137"/>
        <v>2.4072185142649173E-2</v>
      </c>
      <c r="U2885" s="1">
        <v>4</v>
      </c>
      <c r="V2885" s="1">
        <v>7</v>
      </c>
      <c r="W2885" s="1">
        <v>1</v>
      </c>
      <c r="X2885" s="1">
        <v>0</v>
      </c>
      <c r="Y2885" s="1">
        <v>2</v>
      </c>
      <c r="Z2885" s="1">
        <v>0</v>
      </c>
      <c r="AA2885" s="1">
        <v>0</v>
      </c>
      <c r="AB2885" s="1">
        <v>0</v>
      </c>
      <c r="AC2885" s="3" t="s">
        <v>41</v>
      </c>
      <c r="AD2885" s="4" t="s">
        <v>67</v>
      </c>
      <c r="AF2885" s="3">
        <v>4768761.8475000001</v>
      </c>
      <c r="AG2885" s="3">
        <v>2653243.3152999999</v>
      </c>
      <c r="AH2885" s="3">
        <v>-75.109706000000003</v>
      </c>
      <c r="AI2885" s="3">
        <v>9.9049130000000005</v>
      </c>
    </row>
    <row r="2886" spans="1:35" ht="15.75" hidden="1" customHeight="1" x14ac:dyDescent="0.25">
      <c r="A2886" s="3" t="s">
        <v>164</v>
      </c>
      <c r="B2886" s="3" t="s">
        <v>165</v>
      </c>
      <c r="C2886" s="3" t="s">
        <v>166</v>
      </c>
      <c r="D2886" s="1">
        <v>57</v>
      </c>
      <c r="E2886" s="1">
        <v>129</v>
      </c>
      <c r="F2886" s="1" t="s">
        <v>68</v>
      </c>
      <c r="G2886" s="2">
        <v>45843</v>
      </c>
      <c r="H2886" s="4" t="s">
        <v>83</v>
      </c>
      <c r="I2886" s="1" t="s">
        <v>37</v>
      </c>
      <c r="J2886" s="1" t="s">
        <v>148</v>
      </c>
      <c r="K2886" s="3">
        <v>8</v>
      </c>
      <c r="L2886" s="1">
        <v>34</v>
      </c>
      <c r="M2886" s="4" t="s">
        <v>39</v>
      </c>
      <c r="N2886" s="1"/>
      <c r="O2886" s="1">
        <v>59</v>
      </c>
      <c r="P2886" s="35">
        <f t="shared" si="136"/>
        <v>0.59</v>
      </c>
      <c r="Q2886" s="1">
        <f t="shared" si="135"/>
        <v>0.18780283284843649</v>
      </c>
      <c r="R2886" s="1">
        <v>10</v>
      </c>
      <c r="S2886" s="1">
        <v>8</v>
      </c>
      <c r="T2886" s="1">
        <f t="shared" si="137"/>
        <v>2.770091784514438E-2</v>
      </c>
      <c r="U2886" s="1">
        <v>5</v>
      </c>
      <c r="V2886" s="1">
        <v>8</v>
      </c>
      <c r="W2886" s="1">
        <v>1</v>
      </c>
      <c r="X2886" s="1">
        <v>0</v>
      </c>
      <c r="Y2886" s="1">
        <v>0</v>
      </c>
      <c r="Z2886" s="1">
        <v>0</v>
      </c>
      <c r="AA2886" s="1">
        <v>0</v>
      </c>
      <c r="AB2886" s="1">
        <v>0</v>
      </c>
      <c r="AC2886" s="3" t="s">
        <v>41</v>
      </c>
      <c r="AD2886" s="4" t="s">
        <v>67</v>
      </c>
      <c r="AF2886" s="3">
        <v>4768761.3041000003</v>
      </c>
      <c r="AG2886" s="3">
        <v>2653244.0929</v>
      </c>
      <c r="AH2886" s="3">
        <v>-75.109711000000004</v>
      </c>
      <c r="AI2886" s="3">
        <v>9.9049200000000006</v>
      </c>
    </row>
    <row r="2887" spans="1:35" ht="15.75" hidden="1" customHeight="1" x14ac:dyDescent="0.25">
      <c r="A2887" s="3" t="s">
        <v>164</v>
      </c>
      <c r="B2887" s="3" t="s">
        <v>165</v>
      </c>
      <c r="C2887" s="3" t="s">
        <v>166</v>
      </c>
      <c r="D2887" s="1">
        <v>57</v>
      </c>
      <c r="E2887" s="1">
        <v>130</v>
      </c>
      <c r="F2887" s="1" t="s">
        <v>68</v>
      </c>
      <c r="G2887" s="2">
        <v>45843</v>
      </c>
      <c r="H2887" s="4" t="s">
        <v>83</v>
      </c>
      <c r="I2887" s="1" t="s">
        <v>37</v>
      </c>
      <c r="J2887" s="1" t="s">
        <v>148</v>
      </c>
      <c r="K2887" s="3">
        <v>8</v>
      </c>
      <c r="L2887" s="1">
        <v>35</v>
      </c>
      <c r="M2887" s="4" t="s">
        <v>39</v>
      </c>
      <c r="N2887" s="1"/>
      <c r="O2887" s="1">
        <v>57</v>
      </c>
      <c r="P2887" s="35">
        <f t="shared" si="136"/>
        <v>0.56999999999999995</v>
      </c>
      <c r="Q2887" s="1">
        <f t="shared" si="135"/>
        <v>0.18143663512476069</v>
      </c>
      <c r="R2887" s="1">
        <v>10</v>
      </c>
      <c r="S2887" s="1">
        <v>7.6</v>
      </c>
      <c r="T2887" s="1">
        <f t="shared" si="137"/>
        <v>2.5854720505278397E-2</v>
      </c>
      <c r="U2887" s="1">
        <v>4</v>
      </c>
      <c r="V2887" s="1">
        <v>7</v>
      </c>
      <c r="W2887" s="1">
        <v>0</v>
      </c>
      <c r="X2887" s="1">
        <v>0</v>
      </c>
      <c r="Y2887" s="1">
        <v>0</v>
      </c>
      <c r="Z2887" s="1">
        <v>0</v>
      </c>
      <c r="AA2887" s="1">
        <v>0</v>
      </c>
      <c r="AB2887" s="1">
        <v>0</v>
      </c>
      <c r="AC2887" s="3" t="s">
        <v>41</v>
      </c>
      <c r="AD2887" s="4" t="s">
        <v>67</v>
      </c>
      <c r="AF2887" s="3">
        <v>4768760.9765999997</v>
      </c>
      <c r="AG2887" s="3">
        <v>2653244.3161999998</v>
      </c>
      <c r="AH2887" s="3">
        <v>-75.109713999999997</v>
      </c>
      <c r="AI2887" s="3">
        <v>9.9049219999999991</v>
      </c>
    </row>
    <row r="2888" spans="1:35" ht="15.75" hidden="1" customHeight="1" x14ac:dyDescent="0.25">
      <c r="A2888" s="3" t="s">
        <v>164</v>
      </c>
      <c r="B2888" s="3" t="s">
        <v>165</v>
      </c>
      <c r="C2888" s="3" t="s">
        <v>166</v>
      </c>
      <c r="D2888" s="1">
        <v>57</v>
      </c>
      <c r="E2888" s="1">
        <v>131</v>
      </c>
      <c r="F2888" s="1" t="s">
        <v>68</v>
      </c>
      <c r="G2888" s="2">
        <v>45843</v>
      </c>
      <c r="H2888" s="4" t="s">
        <v>83</v>
      </c>
      <c r="I2888" s="1" t="s">
        <v>37</v>
      </c>
      <c r="J2888" s="1" t="s">
        <v>148</v>
      </c>
      <c r="K2888" s="3">
        <v>8</v>
      </c>
      <c r="L2888" s="1">
        <v>36</v>
      </c>
      <c r="M2888" s="4" t="s">
        <v>39</v>
      </c>
      <c r="N2888" s="1"/>
      <c r="O2888" s="1">
        <v>61</v>
      </c>
      <c r="P2888" s="35">
        <f t="shared" si="136"/>
        <v>0.61</v>
      </c>
      <c r="Q2888" s="1">
        <f t="shared" si="135"/>
        <v>0.19416903057211232</v>
      </c>
      <c r="R2888" s="1">
        <v>12</v>
      </c>
      <c r="S2888" s="1">
        <v>10</v>
      </c>
      <c r="T2888" s="1">
        <f t="shared" si="137"/>
        <v>2.9610777162247127E-2</v>
      </c>
      <c r="U2888" s="1">
        <v>7</v>
      </c>
      <c r="V2888" s="1">
        <v>10</v>
      </c>
      <c r="W2888" s="1">
        <v>1</v>
      </c>
      <c r="X2888" s="1">
        <v>0</v>
      </c>
      <c r="Y2888" s="1">
        <v>0</v>
      </c>
      <c r="Z2888" s="1">
        <v>0</v>
      </c>
      <c r="AA2888" s="1">
        <v>0</v>
      </c>
      <c r="AB2888" s="1">
        <v>0</v>
      </c>
      <c r="AC2888" s="3" t="s">
        <v>41</v>
      </c>
      <c r="AD2888" s="4" t="s">
        <v>67</v>
      </c>
      <c r="AF2888" s="3">
        <v>4768755.5058000004</v>
      </c>
      <c r="AG2888" s="3">
        <v>2653246.2310000001</v>
      </c>
      <c r="AH2888" s="3">
        <v>-75.109763999999998</v>
      </c>
      <c r="AI2888" s="3">
        <v>9.9049390000000006</v>
      </c>
    </row>
    <row r="2889" spans="1:35" ht="15.75" hidden="1" customHeight="1" x14ac:dyDescent="0.25">
      <c r="A2889" s="3" t="s">
        <v>164</v>
      </c>
      <c r="B2889" s="3" t="s">
        <v>165</v>
      </c>
      <c r="C2889" s="3" t="s">
        <v>166</v>
      </c>
      <c r="D2889" s="1">
        <v>57</v>
      </c>
      <c r="E2889" s="1"/>
      <c r="F2889" s="1" t="s">
        <v>68</v>
      </c>
      <c r="G2889" s="2">
        <v>45843</v>
      </c>
      <c r="H2889" s="4" t="s">
        <v>83</v>
      </c>
      <c r="I2889" s="1" t="s">
        <v>37</v>
      </c>
      <c r="J2889" s="1" t="s">
        <v>148</v>
      </c>
      <c r="K2889" s="3">
        <v>8</v>
      </c>
      <c r="L2889" s="1">
        <v>37</v>
      </c>
      <c r="M2889" s="3" t="s">
        <v>44</v>
      </c>
      <c r="N2889" s="1">
        <v>1</v>
      </c>
      <c r="O2889" s="1"/>
      <c r="P2889" s="35">
        <f t="shared" si="136"/>
        <v>0</v>
      </c>
      <c r="Q2889" s="1">
        <f t="shared" si="135"/>
        <v>0</v>
      </c>
      <c r="R2889" s="1">
        <v>0.9</v>
      </c>
      <c r="S2889" s="1"/>
      <c r="T2889" s="1">
        <f t="shared" si="137"/>
        <v>0</v>
      </c>
      <c r="U2889" s="1"/>
      <c r="V2889" s="1"/>
      <c r="W2889" s="1"/>
      <c r="X2889" s="1"/>
      <c r="Y2889" s="1"/>
      <c r="Z2889" s="1"/>
      <c r="AA2889" s="1"/>
      <c r="AB2889" s="1"/>
      <c r="AC2889" s="3" t="s">
        <v>41</v>
      </c>
      <c r="AD2889" s="4" t="s">
        <v>67</v>
      </c>
    </row>
    <row r="2890" spans="1:35" ht="15.75" hidden="1" customHeight="1" x14ac:dyDescent="0.25">
      <c r="A2890" s="3" t="s">
        <v>164</v>
      </c>
      <c r="B2890" s="3" t="s">
        <v>165</v>
      </c>
      <c r="C2890" s="3" t="s">
        <v>166</v>
      </c>
      <c r="D2890" s="1">
        <v>57</v>
      </c>
      <c r="E2890" s="1">
        <v>132</v>
      </c>
      <c r="F2890" s="1" t="s">
        <v>68</v>
      </c>
      <c r="G2890" s="2">
        <v>45843</v>
      </c>
      <c r="H2890" s="4" t="s">
        <v>83</v>
      </c>
      <c r="I2890" s="1" t="s">
        <v>37</v>
      </c>
      <c r="J2890" s="1" t="s">
        <v>148</v>
      </c>
      <c r="K2890" s="3">
        <v>9</v>
      </c>
      <c r="L2890" s="1">
        <v>38</v>
      </c>
      <c r="M2890" s="4" t="s">
        <v>39</v>
      </c>
      <c r="N2890" s="1"/>
      <c r="O2890" s="1">
        <v>52</v>
      </c>
      <c r="P2890" s="35">
        <f t="shared" si="136"/>
        <v>0.52</v>
      </c>
      <c r="Q2890" s="1">
        <f t="shared" si="135"/>
        <v>0.16552114081557115</v>
      </c>
      <c r="R2890" s="1">
        <v>11</v>
      </c>
      <c r="S2890" s="1">
        <v>8.6</v>
      </c>
      <c r="T2890" s="1">
        <f t="shared" si="137"/>
        <v>2.1517748306024251E-2</v>
      </c>
      <c r="U2890" s="1">
        <v>5</v>
      </c>
      <c r="V2890" s="1">
        <v>8</v>
      </c>
      <c r="W2890" s="1">
        <v>0</v>
      </c>
      <c r="X2890" s="1">
        <v>0</v>
      </c>
      <c r="Y2890" s="1">
        <v>0</v>
      </c>
      <c r="Z2890" s="1">
        <v>0</v>
      </c>
      <c r="AA2890" s="1">
        <v>0</v>
      </c>
      <c r="AB2890" s="1">
        <v>1</v>
      </c>
      <c r="AC2890" s="3" t="s">
        <v>41</v>
      </c>
      <c r="AD2890" s="4" t="s">
        <v>67</v>
      </c>
      <c r="AF2890" s="3">
        <v>4768755.2697000001</v>
      </c>
      <c r="AG2890" s="3">
        <v>2653243.5781999999</v>
      </c>
      <c r="AH2890" s="3">
        <v>-75.109765999999993</v>
      </c>
      <c r="AI2890" s="3">
        <v>9.9049150000000008</v>
      </c>
    </row>
    <row r="2891" spans="1:35" ht="15.75" hidden="1" customHeight="1" x14ac:dyDescent="0.25">
      <c r="A2891" s="3" t="s">
        <v>164</v>
      </c>
      <c r="B2891" s="3" t="s">
        <v>165</v>
      </c>
      <c r="C2891" s="3" t="s">
        <v>166</v>
      </c>
      <c r="D2891" s="1">
        <v>57</v>
      </c>
      <c r="E2891" s="1">
        <v>133</v>
      </c>
      <c r="F2891" s="1" t="s">
        <v>68</v>
      </c>
      <c r="G2891" s="2">
        <v>45843</v>
      </c>
      <c r="H2891" s="4" t="s">
        <v>83</v>
      </c>
      <c r="I2891" s="1" t="s">
        <v>37</v>
      </c>
      <c r="J2891" s="1" t="s">
        <v>148</v>
      </c>
      <c r="K2891" s="3">
        <v>9</v>
      </c>
      <c r="L2891" s="1">
        <v>39</v>
      </c>
      <c r="M2891" s="4" t="s">
        <v>39</v>
      </c>
      <c r="N2891" s="1"/>
      <c r="O2891" s="1">
        <v>55</v>
      </c>
      <c r="P2891" s="35">
        <f t="shared" si="136"/>
        <v>0.55000000000000004</v>
      </c>
      <c r="Q2891" s="1">
        <f t="shared" si="135"/>
        <v>0.17507043740108488</v>
      </c>
      <c r="R2891" s="1">
        <v>9.5</v>
      </c>
      <c r="S2891" s="1">
        <v>7.5</v>
      </c>
      <c r="T2891" s="1">
        <f t="shared" si="137"/>
        <v>2.4072185142649173E-2</v>
      </c>
      <c r="U2891" s="1">
        <v>2</v>
      </c>
      <c r="V2891" s="1">
        <v>5</v>
      </c>
      <c r="W2891" s="1">
        <v>0</v>
      </c>
      <c r="X2891" s="1">
        <v>0</v>
      </c>
      <c r="Y2891" s="1">
        <v>0</v>
      </c>
      <c r="Z2891" s="1">
        <v>0</v>
      </c>
      <c r="AA2891" s="1">
        <v>0</v>
      </c>
      <c r="AB2891" s="1">
        <v>0</v>
      </c>
      <c r="AC2891" s="3" t="s">
        <v>41</v>
      </c>
      <c r="AD2891" s="4" t="s">
        <v>67</v>
      </c>
      <c r="AF2891" s="3">
        <v>4768754.1808000002</v>
      </c>
      <c r="AG2891" s="3">
        <v>2653244.8017000002</v>
      </c>
      <c r="AH2891" s="3">
        <v>-75.109775999999997</v>
      </c>
      <c r="AI2891" s="3">
        <v>9.9049260009999998</v>
      </c>
    </row>
    <row r="2892" spans="1:35" ht="15.75" hidden="1" customHeight="1" x14ac:dyDescent="0.25">
      <c r="A2892" s="3" t="s">
        <v>164</v>
      </c>
      <c r="B2892" s="3" t="s">
        <v>165</v>
      </c>
      <c r="C2892" s="3" t="s">
        <v>166</v>
      </c>
      <c r="D2892" s="1">
        <v>57</v>
      </c>
      <c r="E2892" s="1">
        <v>134</v>
      </c>
      <c r="F2892" s="1" t="s">
        <v>68</v>
      </c>
      <c r="G2892" s="2">
        <v>45843</v>
      </c>
      <c r="H2892" s="4" t="s">
        <v>83</v>
      </c>
      <c r="I2892" s="1" t="s">
        <v>37</v>
      </c>
      <c r="J2892" s="1" t="s">
        <v>148</v>
      </c>
      <c r="K2892" s="3">
        <v>9</v>
      </c>
      <c r="L2892" s="1">
        <v>40</v>
      </c>
      <c r="M2892" s="4" t="s">
        <v>39</v>
      </c>
      <c r="N2892" s="1"/>
      <c r="O2892" s="1">
        <v>62</v>
      </c>
      <c r="P2892" s="35">
        <f t="shared" si="136"/>
        <v>0.62</v>
      </c>
      <c r="Q2892" s="1">
        <f t="shared" si="135"/>
        <v>0.19735212943395022</v>
      </c>
      <c r="R2892" s="1">
        <v>9.5</v>
      </c>
      <c r="S2892" s="1">
        <v>7.5</v>
      </c>
      <c r="T2892" s="1">
        <f t="shared" si="137"/>
        <v>3.0589580062262284E-2</v>
      </c>
      <c r="U2892" s="1">
        <v>7</v>
      </c>
      <c r="V2892" s="1">
        <v>10</v>
      </c>
      <c r="W2892" s="1">
        <v>0</v>
      </c>
      <c r="X2892" s="1">
        <v>0</v>
      </c>
      <c r="Y2892" s="1">
        <v>0</v>
      </c>
      <c r="Z2892" s="1">
        <v>0</v>
      </c>
      <c r="AA2892" s="1">
        <v>0</v>
      </c>
      <c r="AB2892" s="1">
        <v>0</v>
      </c>
      <c r="AC2892" s="3" t="s">
        <v>41</v>
      </c>
      <c r="AD2892" s="4" t="s">
        <v>67</v>
      </c>
      <c r="AF2892" s="3">
        <v>4768753.3049999997</v>
      </c>
      <c r="AG2892" s="3">
        <v>2653245.0284000002</v>
      </c>
      <c r="AH2892" s="3">
        <v>-75.109784000000005</v>
      </c>
      <c r="AI2892" s="3">
        <v>9.904928</v>
      </c>
    </row>
    <row r="2893" spans="1:35" ht="15.75" hidden="1" customHeight="1" x14ac:dyDescent="0.25">
      <c r="A2893" s="3" t="s">
        <v>164</v>
      </c>
      <c r="B2893" s="3" t="s">
        <v>165</v>
      </c>
      <c r="C2893" s="3" t="s">
        <v>166</v>
      </c>
      <c r="D2893" s="1">
        <v>57</v>
      </c>
      <c r="E2893" s="1">
        <v>135</v>
      </c>
      <c r="F2893" s="1" t="s">
        <v>68</v>
      </c>
      <c r="G2893" s="2">
        <v>45843</v>
      </c>
      <c r="H2893" s="4" t="s">
        <v>83</v>
      </c>
      <c r="I2893" s="1" t="s">
        <v>37</v>
      </c>
      <c r="J2893" s="1" t="s">
        <v>148</v>
      </c>
      <c r="K2893" s="3">
        <v>9</v>
      </c>
      <c r="L2893" s="1">
        <v>41</v>
      </c>
      <c r="M2893" s="4" t="s">
        <v>39</v>
      </c>
      <c r="N2893" s="1"/>
      <c r="O2893" s="1">
        <v>55</v>
      </c>
      <c r="P2893" s="35">
        <f t="shared" si="136"/>
        <v>0.55000000000000004</v>
      </c>
      <c r="Q2893" s="1">
        <f t="shared" si="135"/>
        <v>0.17507043740108488</v>
      </c>
      <c r="R2893" s="1">
        <v>12.5</v>
      </c>
      <c r="S2893" s="1">
        <v>10.199999999999999</v>
      </c>
      <c r="T2893" s="1">
        <f t="shared" si="137"/>
        <v>2.4072185142649173E-2</v>
      </c>
      <c r="U2893" s="1">
        <v>5</v>
      </c>
      <c r="V2893" s="1">
        <v>8</v>
      </c>
      <c r="W2893" s="1">
        <v>0</v>
      </c>
      <c r="X2893" s="1">
        <v>0</v>
      </c>
      <c r="Y2893" s="1">
        <v>0</v>
      </c>
      <c r="Z2893" s="1">
        <v>0</v>
      </c>
      <c r="AA2893" s="1">
        <v>0</v>
      </c>
      <c r="AB2893" s="1">
        <v>3</v>
      </c>
      <c r="AC2893" s="3" t="s">
        <v>41</v>
      </c>
      <c r="AD2893" s="4" t="s">
        <v>67</v>
      </c>
      <c r="AF2893" s="3">
        <v>4768753.0815000003</v>
      </c>
      <c r="AG2893" s="3">
        <v>2653244.3662</v>
      </c>
      <c r="AH2893" s="3">
        <v>-75.109786</v>
      </c>
      <c r="AI2893" s="3">
        <v>9.9049219999999991</v>
      </c>
    </row>
    <row r="2894" spans="1:35" ht="15.75" hidden="1" customHeight="1" x14ac:dyDescent="0.25">
      <c r="A2894" s="3" t="s">
        <v>164</v>
      </c>
      <c r="B2894" s="3" t="s">
        <v>165</v>
      </c>
      <c r="C2894" s="3" t="s">
        <v>166</v>
      </c>
      <c r="D2894" s="1">
        <v>57</v>
      </c>
      <c r="E2894" s="1">
        <v>136</v>
      </c>
      <c r="F2894" s="1" t="s">
        <v>68</v>
      </c>
      <c r="G2894" s="2">
        <v>45843</v>
      </c>
      <c r="H2894" s="4" t="s">
        <v>83</v>
      </c>
      <c r="I2894" s="1" t="s">
        <v>37</v>
      </c>
      <c r="J2894" s="1" t="s">
        <v>148</v>
      </c>
      <c r="K2894" s="3">
        <v>9</v>
      </c>
      <c r="L2894" s="1">
        <v>42</v>
      </c>
      <c r="M2894" s="4" t="s">
        <v>39</v>
      </c>
      <c r="N2894" s="1"/>
      <c r="O2894" s="1">
        <v>60</v>
      </c>
      <c r="P2894" s="35">
        <f t="shared" si="136"/>
        <v>0.6</v>
      </c>
      <c r="Q2894" s="1">
        <f t="shared" si="135"/>
        <v>0.19098593171027439</v>
      </c>
      <c r="R2894" s="1">
        <v>9.5</v>
      </c>
      <c r="S2894" s="1">
        <v>7.3</v>
      </c>
      <c r="T2894" s="1">
        <f t="shared" si="137"/>
        <v>2.8647889756541159E-2</v>
      </c>
      <c r="U2894" s="1">
        <v>3</v>
      </c>
      <c r="V2894" s="1">
        <v>6</v>
      </c>
      <c r="W2894" s="1">
        <v>0</v>
      </c>
      <c r="X2894" s="1">
        <v>0</v>
      </c>
      <c r="Y2894" s="1">
        <v>0</v>
      </c>
      <c r="Z2894" s="1">
        <v>0</v>
      </c>
      <c r="AA2894" s="1">
        <v>0</v>
      </c>
      <c r="AB2894" s="1">
        <v>0</v>
      </c>
      <c r="AC2894" s="3" t="s">
        <v>41</v>
      </c>
      <c r="AD2894" s="4" t="s">
        <v>67</v>
      </c>
      <c r="AF2894" s="3">
        <v>4768752.8684999999</v>
      </c>
      <c r="AG2894" s="3">
        <v>2653245.3629000001</v>
      </c>
      <c r="AH2894" s="3">
        <v>-75.109787999999995</v>
      </c>
      <c r="AI2894" s="3">
        <v>9.9049309999999995</v>
      </c>
    </row>
    <row r="2895" spans="1:35" ht="15.75" hidden="1" customHeight="1" x14ac:dyDescent="0.25">
      <c r="A2895" s="3" t="s">
        <v>164</v>
      </c>
      <c r="B2895" s="3" t="s">
        <v>165</v>
      </c>
      <c r="C2895" s="3" t="s">
        <v>166</v>
      </c>
      <c r="D2895" s="1">
        <v>57</v>
      </c>
      <c r="E2895" s="1">
        <v>137</v>
      </c>
      <c r="F2895" s="1" t="s">
        <v>68</v>
      </c>
      <c r="G2895" s="2">
        <v>45843</v>
      </c>
      <c r="H2895" s="4" t="s">
        <v>83</v>
      </c>
      <c r="I2895" s="1" t="s">
        <v>37</v>
      </c>
      <c r="J2895" s="1" t="s">
        <v>148</v>
      </c>
      <c r="K2895" s="3">
        <v>9</v>
      </c>
      <c r="L2895" s="1">
        <v>43</v>
      </c>
      <c r="M2895" s="4" t="s">
        <v>39</v>
      </c>
      <c r="N2895" s="1"/>
      <c r="O2895" s="1">
        <v>55</v>
      </c>
      <c r="P2895" s="35">
        <f t="shared" si="136"/>
        <v>0.55000000000000004</v>
      </c>
      <c r="Q2895" s="1">
        <f t="shared" si="135"/>
        <v>0.17507043740108488</v>
      </c>
      <c r="R2895" s="1">
        <v>11.5</v>
      </c>
      <c r="S2895" s="1">
        <v>9.5</v>
      </c>
      <c r="T2895" s="1">
        <f t="shared" si="137"/>
        <v>2.4072185142649173E-2</v>
      </c>
      <c r="U2895" s="1">
        <v>8</v>
      </c>
      <c r="V2895" s="1">
        <v>11</v>
      </c>
      <c r="W2895" s="1">
        <v>1</v>
      </c>
      <c r="X2895" s="1">
        <v>0</v>
      </c>
      <c r="Y2895" s="1">
        <v>0</v>
      </c>
      <c r="Z2895" s="1">
        <v>0</v>
      </c>
      <c r="AA2895" s="1">
        <v>0</v>
      </c>
      <c r="AB2895" s="1">
        <v>0</v>
      </c>
      <c r="AC2895" s="3" t="s">
        <v>41</v>
      </c>
      <c r="AD2895" s="4" t="s">
        <v>67</v>
      </c>
      <c r="AF2895" s="3">
        <v>4768751.8788000001</v>
      </c>
      <c r="AG2895" s="3">
        <v>2653244.9268</v>
      </c>
      <c r="AH2895" s="3">
        <v>-75.109797</v>
      </c>
      <c r="AI2895" s="3">
        <v>9.9049270000000007</v>
      </c>
    </row>
    <row r="2896" spans="1:35" ht="15.75" hidden="1" customHeight="1" x14ac:dyDescent="0.25">
      <c r="A2896" s="3" t="s">
        <v>164</v>
      </c>
      <c r="B2896" s="3" t="s">
        <v>165</v>
      </c>
      <c r="C2896" s="3" t="s">
        <v>166</v>
      </c>
      <c r="D2896" s="1">
        <v>57</v>
      </c>
      <c r="E2896" s="1">
        <v>138</v>
      </c>
      <c r="F2896" s="1" t="s">
        <v>68</v>
      </c>
      <c r="G2896" s="2">
        <v>45843</v>
      </c>
      <c r="H2896" s="4" t="s">
        <v>83</v>
      </c>
      <c r="I2896" s="1" t="s">
        <v>37</v>
      </c>
      <c r="J2896" s="1" t="s">
        <v>148</v>
      </c>
      <c r="K2896" s="3">
        <v>9</v>
      </c>
      <c r="L2896" s="1">
        <v>44</v>
      </c>
      <c r="M2896" s="4" t="s">
        <v>39</v>
      </c>
      <c r="N2896" s="1"/>
      <c r="O2896" s="1">
        <v>59</v>
      </c>
      <c r="P2896" s="35">
        <f t="shared" si="136"/>
        <v>0.59</v>
      </c>
      <c r="Q2896" s="1">
        <f t="shared" si="135"/>
        <v>0.18780283284843649</v>
      </c>
      <c r="R2896" s="1">
        <v>10.5</v>
      </c>
      <c r="S2896" s="1">
        <v>8.5</v>
      </c>
      <c r="T2896" s="1">
        <f t="shared" si="137"/>
        <v>2.770091784514438E-2</v>
      </c>
      <c r="U2896" s="1">
        <v>3</v>
      </c>
      <c r="V2896" s="1">
        <v>6</v>
      </c>
      <c r="W2896" s="1">
        <v>2</v>
      </c>
      <c r="X2896" s="1">
        <v>0</v>
      </c>
      <c r="Y2896" s="1">
        <v>2</v>
      </c>
      <c r="Z2896" s="1">
        <v>0</v>
      </c>
      <c r="AA2896" s="1">
        <v>0</v>
      </c>
      <c r="AB2896" s="1">
        <v>0</v>
      </c>
      <c r="AC2896" s="3" t="s">
        <v>41</v>
      </c>
      <c r="AD2896" s="4" t="s">
        <v>67</v>
      </c>
      <c r="AF2896" s="3">
        <v>4768756.2298999997</v>
      </c>
      <c r="AG2896" s="3">
        <v>2653239.3695999999</v>
      </c>
      <c r="AH2896" s="3">
        <v>-75.109757000000002</v>
      </c>
      <c r="AI2896" s="3">
        <v>9.9048770009999991</v>
      </c>
    </row>
    <row r="2897" spans="1:35" ht="15.75" hidden="1" customHeight="1" x14ac:dyDescent="0.25">
      <c r="A2897" s="3" t="s">
        <v>164</v>
      </c>
      <c r="B2897" s="3" t="s">
        <v>165</v>
      </c>
      <c r="C2897" s="3" t="s">
        <v>166</v>
      </c>
      <c r="D2897" s="1">
        <v>57</v>
      </c>
      <c r="E2897" s="1">
        <v>139</v>
      </c>
      <c r="F2897" s="1" t="s">
        <v>68</v>
      </c>
      <c r="G2897" s="2">
        <v>45843</v>
      </c>
      <c r="H2897" s="4" t="s">
        <v>83</v>
      </c>
      <c r="I2897" s="1" t="s">
        <v>37</v>
      </c>
      <c r="J2897" s="1" t="s">
        <v>148</v>
      </c>
      <c r="K2897" s="3">
        <v>9</v>
      </c>
      <c r="L2897" s="1">
        <v>45</v>
      </c>
      <c r="M2897" s="4" t="s">
        <v>39</v>
      </c>
      <c r="N2897" s="1"/>
      <c r="O2897" s="1">
        <v>60</v>
      </c>
      <c r="P2897" s="35">
        <f t="shared" si="136"/>
        <v>0.6</v>
      </c>
      <c r="Q2897" s="1">
        <f t="shared" si="135"/>
        <v>0.19098593171027439</v>
      </c>
      <c r="R2897" s="1">
        <v>12.2</v>
      </c>
      <c r="S2897" s="1">
        <v>10</v>
      </c>
      <c r="T2897" s="1">
        <f t="shared" si="137"/>
        <v>2.8647889756541159E-2</v>
      </c>
      <c r="U2897" s="1">
        <v>6</v>
      </c>
      <c r="V2897" s="1">
        <v>9</v>
      </c>
      <c r="W2897" s="1">
        <v>1</v>
      </c>
      <c r="X2897" s="1">
        <v>2</v>
      </c>
      <c r="Y2897" s="1">
        <v>0</v>
      </c>
      <c r="Z2897" s="1">
        <v>0</v>
      </c>
      <c r="AA2897" s="1">
        <v>0</v>
      </c>
      <c r="AB2897" s="1">
        <v>0</v>
      </c>
      <c r="AC2897" s="3" t="s">
        <v>41</v>
      </c>
      <c r="AD2897" s="4" t="s">
        <v>67</v>
      </c>
      <c r="AF2897" s="3">
        <v>4768746.2962999996</v>
      </c>
      <c r="AG2897" s="3">
        <v>2653246.5104999999</v>
      </c>
      <c r="AH2897" s="3">
        <v>-75.109848</v>
      </c>
      <c r="AI2897" s="3">
        <v>9.9049410000000009</v>
      </c>
    </row>
    <row r="2898" spans="1:35" ht="15.75" hidden="1" customHeight="1" x14ac:dyDescent="0.25">
      <c r="A2898" s="3" t="s">
        <v>164</v>
      </c>
      <c r="B2898" s="3" t="s">
        <v>165</v>
      </c>
      <c r="C2898" s="3" t="s">
        <v>166</v>
      </c>
      <c r="D2898" s="1">
        <v>57</v>
      </c>
      <c r="E2898" s="1"/>
      <c r="F2898" s="1" t="s">
        <v>68</v>
      </c>
      <c r="G2898" s="2">
        <v>45843</v>
      </c>
      <c r="H2898" s="4" t="s">
        <v>83</v>
      </c>
      <c r="I2898" s="1" t="s">
        <v>37</v>
      </c>
      <c r="J2898" s="1" t="s">
        <v>148</v>
      </c>
      <c r="K2898" s="3">
        <v>9</v>
      </c>
      <c r="L2898" s="1">
        <v>46</v>
      </c>
      <c r="M2898" s="3" t="s">
        <v>44</v>
      </c>
      <c r="N2898" s="1">
        <v>1</v>
      </c>
      <c r="O2898" s="1"/>
      <c r="P2898" s="35">
        <f t="shared" si="136"/>
        <v>0</v>
      </c>
      <c r="Q2898" s="1">
        <f t="shared" si="135"/>
        <v>0</v>
      </c>
      <c r="R2898" s="1">
        <v>1.3</v>
      </c>
      <c r="S2898" s="1"/>
      <c r="T2898" s="1">
        <f t="shared" si="137"/>
        <v>0</v>
      </c>
      <c r="U2898" s="1"/>
      <c r="V2898" s="1"/>
      <c r="W2898" s="1"/>
      <c r="X2898" s="1"/>
      <c r="Y2898" s="1"/>
      <c r="Z2898" s="1"/>
      <c r="AA2898" s="1"/>
      <c r="AB2898" s="1"/>
      <c r="AC2898" s="3" t="s">
        <v>41</v>
      </c>
      <c r="AD2898" s="4" t="s">
        <v>67</v>
      </c>
    </row>
    <row r="2899" spans="1:35" ht="15.75" hidden="1" customHeight="1" x14ac:dyDescent="0.25">
      <c r="A2899" s="3" t="s">
        <v>164</v>
      </c>
      <c r="B2899" s="3" t="s">
        <v>165</v>
      </c>
      <c r="C2899" s="3" t="s">
        <v>166</v>
      </c>
      <c r="D2899" s="1">
        <v>57</v>
      </c>
      <c r="E2899" s="1">
        <v>140</v>
      </c>
      <c r="F2899" s="1" t="s">
        <v>68</v>
      </c>
      <c r="G2899" s="2">
        <v>45843</v>
      </c>
      <c r="H2899" s="4" t="s">
        <v>83</v>
      </c>
      <c r="I2899" s="1" t="s">
        <v>37</v>
      </c>
      <c r="J2899" s="1" t="s">
        <v>148</v>
      </c>
      <c r="K2899" s="3">
        <v>10</v>
      </c>
      <c r="L2899" s="1">
        <v>47</v>
      </c>
      <c r="M2899" s="4" t="s">
        <v>39</v>
      </c>
      <c r="N2899" s="1"/>
      <c r="O2899" s="1">
        <v>55</v>
      </c>
      <c r="P2899" s="35">
        <f t="shared" si="136"/>
        <v>0.55000000000000004</v>
      </c>
      <c r="Q2899" s="1">
        <f t="shared" si="135"/>
        <v>0.17507043740108488</v>
      </c>
      <c r="R2899" s="1">
        <v>9</v>
      </c>
      <c r="S2899" s="1">
        <v>7</v>
      </c>
      <c r="T2899" s="1">
        <f t="shared" si="137"/>
        <v>2.4072185142649173E-2</v>
      </c>
      <c r="U2899" s="1">
        <v>5</v>
      </c>
      <c r="V2899" s="1">
        <v>8</v>
      </c>
      <c r="W2899" s="1">
        <v>0</v>
      </c>
      <c r="X2899" s="1">
        <v>0</v>
      </c>
      <c r="Y2899" s="1">
        <v>0</v>
      </c>
      <c r="Z2899" s="1">
        <v>0</v>
      </c>
      <c r="AA2899" s="1">
        <v>0</v>
      </c>
      <c r="AB2899" s="1">
        <v>0</v>
      </c>
      <c r="AC2899" s="3" t="s">
        <v>41</v>
      </c>
      <c r="AD2899" s="4" t="s">
        <v>67</v>
      </c>
      <c r="AF2899" s="3">
        <v>4768745.6643000003</v>
      </c>
      <c r="AG2899" s="3">
        <v>2653250.6065000002</v>
      </c>
      <c r="AH2899" s="3">
        <v>-75.109853999999999</v>
      </c>
      <c r="AI2899" s="3">
        <v>9.9049779999999998</v>
      </c>
    </row>
    <row r="2900" spans="1:35" ht="15.75" hidden="1" customHeight="1" x14ac:dyDescent="0.25">
      <c r="A2900" s="3" t="s">
        <v>164</v>
      </c>
      <c r="B2900" s="3" t="s">
        <v>165</v>
      </c>
      <c r="C2900" s="3" t="s">
        <v>166</v>
      </c>
      <c r="D2900" s="1">
        <v>57</v>
      </c>
      <c r="E2900" s="1">
        <v>141</v>
      </c>
      <c r="F2900" s="1" t="s">
        <v>68</v>
      </c>
      <c r="G2900" s="2">
        <v>45843</v>
      </c>
      <c r="H2900" s="4" t="s">
        <v>83</v>
      </c>
      <c r="I2900" s="1" t="s">
        <v>37</v>
      </c>
      <c r="J2900" s="1" t="s">
        <v>148</v>
      </c>
      <c r="K2900" s="3">
        <v>10</v>
      </c>
      <c r="L2900" s="1">
        <v>48</v>
      </c>
      <c r="M2900" s="4" t="s">
        <v>39</v>
      </c>
      <c r="N2900" s="1"/>
      <c r="O2900" s="1">
        <v>59</v>
      </c>
      <c r="P2900" s="35">
        <f t="shared" si="136"/>
        <v>0.59</v>
      </c>
      <c r="Q2900" s="1">
        <f t="shared" si="135"/>
        <v>0.18780283284843649</v>
      </c>
      <c r="R2900" s="1">
        <v>12</v>
      </c>
      <c r="S2900" s="1">
        <v>10</v>
      </c>
      <c r="T2900" s="1">
        <f t="shared" si="137"/>
        <v>2.770091784514438E-2</v>
      </c>
      <c r="U2900" s="1">
        <v>4</v>
      </c>
      <c r="V2900" s="1">
        <v>7</v>
      </c>
      <c r="W2900" s="1">
        <v>0</v>
      </c>
      <c r="X2900" s="1">
        <v>1</v>
      </c>
      <c r="Y2900" s="1">
        <v>0</v>
      </c>
      <c r="Z2900" s="1">
        <v>0</v>
      </c>
      <c r="AA2900" s="1">
        <v>0</v>
      </c>
      <c r="AB2900" s="1">
        <v>0</v>
      </c>
      <c r="AC2900" s="3" t="s">
        <v>41</v>
      </c>
      <c r="AD2900" s="4" t="s">
        <v>67</v>
      </c>
      <c r="AF2900" s="3">
        <v>4768744.1172000002</v>
      </c>
      <c r="AG2900" s="3">
        <v>2653248.7362000002</v>
      </c>
      <c r="AH2900" s="3">
        <v>-75.109868000000006</v>
      </c>
      <c r="AI2900" s="3">
        <v>9.9049610000000001</v>
      </c>
    </row>
    <row r="2901" spans="1:35" ht="15.75" hidden="1" customHeight="1" x14ac:dyDescent="0.25">
      <c r="A2901" s="3" t="s">
        <v>164</v>
      </c>
      <c r="B2901" s="3" t="s">
        <v>165</v>
      </c>
      <c r="C2901" s="3" t="s">
        <v>166</v>
      </c>
      <c r="D2901" s="1">
        <v>57</v>
      </c>
      <c r="E2901" s="1">
        <v>142</v>
      </c>
      <c r="F2901" s="1" t="s">
        <v>68</v>
      </c>
      <c r="G2901" s="2">
        <v>45843</v>
      </c>
      <c r="H2901" s="4" t="s">
        <v>83</v>
      </c>
      <c r="I2901" s="1" t="s">
        <v>37</v>
      </c>
      <c r="J2901" s="1" t="s">
        <v>148</v>
      </c>
      <c r="K2901" s="3">
        <v>10</v>
      </c>
      <c r="L2901" s="1">
        <v>49</v>
      </c>
      <c r="M2901" s="4" t="s">
        <v>39</v>
      </c>
      <c r="N2901" s="1"/>
      <c r="O2901" s="1">
        <v>57</v>
      </c>
      <c r="P2901" s="35">
        <f t="shared" si="136"/>
        <v>0.56999999999999995</v>
      </c>
      <c r="Q2901" s="1">
        <f t="shared" si="135"/>
        <v>0.18143663512476069</v>
      </c>
      <c r="R2901" s="1">
        <v>11</v>
      </c>
      <c r="S2901" s="1">
        <v>8.8000000000000007</v>
      </c>
      <c r="T2901" s="1">
        <f t="shared" si="137"/>
        <v>2.5854720505278397E-2</v>
      </c>
      <c r="U2901" s="1">
        <v>7</v>
      </c>
      <c r="V2901" s="1">
        <v>10</v>
      </c>
      <c r="W2901" s="1">
        <v>0</v>
      </c>
      <c r="X2901" s="1">
        <v>3</v>
      </c>
      <c r="Y2901" s="1">
        <v>0</v>
      </c>
      <c r="Z2901" s="1">
        <v>0</v>
      </c>
      <c r="AA2901" s="1">
        <v>0</v>
      </c>
      <c r="AB2901" s="1">
        <v>0</v>
      </c>
      <c r="AC2901" s="3" t="s">
        <v>41</v>
      </c>
      <c r="AD2901" s="4" t="s">
        <v>67</v>
      </c>
      <c r="AF2901" s="3">
        <v>4768743.1365999999</v>
      </c>
      <c r="AG2901" s="3">
        <v>2653249.7377999998</v>
      </c>
      <c r="AH2901" s="3">
        <v>-75.109876999999997</v>
      </c>
      <c r="AI2901" s="3">
        <v>9.9049700000000005</v>
      </c>
    </row>
    <row r="2902" spans="1:35" ht="15.75" hidden="1" customHeight="1" x14ac:dyDescent="0.25">
      <c r="A2902" s="3" t="s">
        <v>164</v>
      </c>
      <c r="B2902" s="3" t="s">
        <v>165</v>
      </c>
      <c r="C2902" s="3" t="s">
        <v>166</v>
      </c>
      <c r="D2902" s="1">
        <v>57</v>
      </c>
      <c r="E2902" s="1">
        <v>143</v>
      </c>
      <c r="F2902" s="1" t="s">
        <v>68</v>
      </c>
      <c r="G2902" s="2">
        <v>45843</v>
      </c>
      <c r="H2902" s="4" t="s">
        <v>83</v>
      </c>
      <c r="I2902" s="1" t="s">
        <v>37</v>
      </c>
      <c r="J2902" s="1" t="s">
        <v>148</v>
      </c>
      <c r="K2902" s="3">
        <v>10</v>
      </c>
      <c r="L2902" s="1">
        <v>50</v>
      </c>
      <c r="M2902" s="4" t="s">
        <v>39</v>
      </c>
      <c r="N2902" s="1"/>
      <c r="O2902" s="1">
        <v>65</v>
      </c>
      <c r="P2902" s="35">
        <f t="shared" si="136"/>
        <v>0.65</v>
      </c>
      <c r="Q2902" s="1">
        <f t="shared" si="135"/>
        <v>0.20690142601946396</v>
      </c>
      <c r="R2902" s="1">
        <v>11.5</v>
      </c>
      <c r="S2902" s="1">
        <v>9.5</v>
      </c>
      <c r="T2902" s="1">
        <f t="shared" si="137"/>
        <v>3.3621481728162893E-2</v>
      </c>
      <c r="U2902" s="1">
        <v>4</v>
      </c>
      <c r="V2902" s="1">
        <v>7</v>
      </c>
      <c r="W2902" s="1">
        <v>1</v>
      </c>
      <c r="X2902" s="1">
        <v>2</v>
      </c>
      <c r="Y2902" s="1">
        <v>0</v>
      </c>
      <c r="Z2902" s="1">
        <v>0</v>
      </c>
      <c r="AA2902" s="1">
        <v>0</v>
      </c>
      <c r="AB2902" s="1">
        <v>0</v>
      </c>
      <c r="AC2902" s="3" t="s">
        <v>41</v>
      </c>
      <c r="AD2902" s="4" t="s">
        <v>67</v>
      </c>
      <c r="AF2902" s="3">
        <v>4768743.6897999998</v>
      </c>
      <c r="AG2902" s="3">
        <v>2653250.5084000002</v>
      </c>
      <c r="AH2902" s="3">
        <v>-75.109871999999996</v>
      </c>
      <c r="AI2902" s="3">
        <v>9.9049770000000006</v>
      </c>
    </row>
    <row r="2903" spans="1:35" ht="15.75" hidden="1" customHeight="1" x14ac:dyDescent="0.25">
      <c r="A2903" s="3" t="s">
        <v>164</v>
      </c>
      <c r="B2903" s="3" t="s">
        <v>165</v>
      </c>
      <c r="C2903" s="3" t="s">
        <v>166</v>
      </c>
      <c r="D2903" s="1">
        <v>57</v>
      </c>
      <c r="E2903" s="1">
        <v>144</v>
      </c>
      <c r="F2903" s="1" t="s">
        <v>68</v>
      </c>
      <c r="G2903" s="2">
        <v>45843</v>
      </c>
      <c r="H2903" s="4" t="s">
        <v>83</v>
      </c>
      <c r="I2903" s="1" t="s">
        <v>37</v>
      </c>
      <c r="J2903" s="1" t="s">
        <v>148</v>
      </c>
      <c r="K2903" s="3">
        <v>10</v>
      </c>
      <c r="L2903" s="1">
        <v>51</v>
      </c>
      <c r="M2903" s="4" t="s">
        <v>39</v>
      </c>
      <c r="N2903" s="1"/>
      <c r="O2903" s="1">
        <v>58</v>
      </c>
      <c r="P2903" s="35">
        <f t="shared" si="136"/>
        <v>0.57999999999999996</v>
      </c>
      <c r="Q2903" s="1">
        <f t="shared" si="135"/>
        <v>0.18461973398659859</v>
      </c>
      <c r="R2903" s="1">
        <v>12.5</v>
      </c>
      <c r="S2903" s="1">
        <v>10.199999999999999</v>
      </c>
      <c r="T2903" s="1">
        <f t="shared" si="137"/>
        <v>2.6769861428056794E-2</v>
      </c>
      <c r="U2903" s="1">
        <v>6</v>
      </c>
      <c r="V2903" s="1">
        <v>9</v>
      </c>
      <c r="W2903" s="1">
        <v>0</v>
      </c>
      <c r="X2903" s="1">
        <v>0</v>
      </c>
      <c r="Y2903" s="1">
        <v>0</v>
      </c>
      <c r="Z2903" s="1">
        <v>0</v>
      </c>
      <c r="AA2903" s="1">
        <v>0</v>
      </c>
      <c r="AB2903" s="1">
        <v>0</v>
      </c>
      <c r="AC2903" s="3" t="s">
        <v>41</v>
      </c>
      <c r="AD2903" s="4" t="s">
        <v>67</v>
      </c>
      <c r="AF2903" s="3">
        <v>4768743.6256999997</v>
      </c>
      <c r="AG2903" s="3">
        <v>2653257.6974999998</v>
      </c>
      <c r="AH2903" s="3">
        <v>-75.109872999999993</v>
      </c>
      <c r="AI2903" s="3">
        <v>9.905042001</v>
      </c>
    </row>
    <row r="2904" spans="1:35" ht="15.75" hidden="1" customHeight="1" x14ac:dyDescent="0.25">
      <c r="A2904" s="3" t="s">
        <v>164</v>
      </c>
      <c r="B2904" s="3" t="s">
        <v>165</v>
      </c>
      <c r="C2904" s="3" t="s">
        <v>166</v>
      </c>
      <c r="D2904" s="1">
        <v>57</v>
      </c>
      <c r="E2904" s="1">
        <v>145</v>
      </c>
      <c r="F2904" s="1" t="s">
        <v>68</v>
      </c>
      <c r="G2904" s="2">
        <v>45843</v>
      </c>
      <c r="H2904" s="4" t="s">
        <v>83</v>
      </c>
      <c r="I2904" s="1" t="s">
        <v>37</v>
      </c>
      <c r="J2904" s="1" t="s">
        <v>148</v>
      </c>
      <c r="K2904" s="3">
        <v>10</v>
      </c>
      <c r="L2904" s="1">
        <v>52</v>
      </c>
      <c r="M2904" s="4" t="s">
        <v>39</v>
      </c>
      <c r="N2904" s="1"/>
      <c r="O2904" s="1">
        <v>52</v>
      </c>
      <c r="P2904" s="35">
        <f t="shared" si="136"/>
        <v>0.52</v>
      </c>
      <c r="Q2904" s="1">
        <f t="shared" si="135"/>
        <v>0.16552114081557115</v>
      </c>
      <c r="R2904" s="1">
        <v>11.5</v>
      </c>
      <c r="S2904" s="1">
        <v>9.5</v>
      </c>
      <c r="T2904" s="1">
        <f t="shared" si="137"/>
        <v>2.1517748306024251E-2</v>
      </c>
      <c r="U2904" s="1">
        <v>4</v>
      </c>
      <c r="V2904" s="1">
        <v>7</v>
      </c>
      <c r="W2904" s="1">
        <v>0</v>
      </c>
      <c r="X2904" s="1">
        <v>0</v>
      </c>
      <c r="Y2904" s="1">
        <v>0</v>
      </c>
      <c r="Z2904" s="1">
        <v>0</v>
      </c>
      <c r="AA2904" s="1">
        <v>0</v>
      </c>
      <c r="AB2904" s="1">
        <v>0</v>
      </c>
      <c r="AC2904" s="3" t="s">
        <v>41</v>
      </c>
      <c r="AD2904" s="4" t="s">
        <v>67</v>
      </c>
      <c r="AF2904" s="3">
        <v>4768749.7593</v>
      </c>
      <c r="AG2904" s="3">
        <v>2653256.5526000001</v>
      </c>
      <c r="AH2904" s="3">
        <v>-75.109817000000007</v>
      </c>
      <c r="AI2904" s="3">
        <v>9.9050320000000003</v>
      </c>
    </row>
    <row r="2905" spans="1:35" ht="15.75" hidden="1" customHeight="1" x14ac:dyDescent="0.25">
      <c r="A2905" s="3" t="s">
        <v>164</v>
      </c>
      <c r="B2905" s="3" t="s">
        <v>165</v>
      </c>
      <c r="C2905" s="3" t="s">
        <v>166</v>
      </c>
      <c r="D2905" s="1">
        <v>57</v>
      </c>
      <c r="E2905" s="1">
        <v>146</v>
      </c>
      <c r="F2905" s="1" t="s">
        <v>68</v>
      </c>
      <c r="G2905" s="2">
        <v>45843</v>
      </c>
      <c r="H2905" s="4" t="s">
        <v>83</v>
      </c>
      <c r="I2905" s="1" t="s">
        <v>37</v>
      </c>
      <c r="J2905" s="1" t="s">
        <v>148</v>
      </c>
      <c r="K2905" s="3">
        <v>10</v>
      </c>
      <c r="L2905" s="1">
        <v>53</v>
      </c>
      <c r="M2905" s="4" t="s">
        <v>39</v>
      </c>
      <c r="N2905" s="1"/>
      <c r="O2905" s="1">
        <v>48</v>
      </c>
      <c r="P2905" s="35">
        <f t="shared" si="136"/>
        <v>0.48</v>
      </c>
      <c r="Q2905" s="1">
        <f t="shared" si="135"/>
        <v>0.15278874536821951</v>
      </c>
      <c r="R2905" s="1">
        <v>10</v>
      </c>
      <c r="S2905" s="1">
        <v>8</v>
      </c>
      <c r="T2905" s="1">
        <f t="shared" si="137"/>
        <v>1.8334649444186342E-2</v>
      </c>
      <c r="U2905" s="1">
        <v>4</v>
      </c>
      <c r="V2905" s="1">
        <v>7</v>
      </c>
      <c r="W2905" s="1">
        <v>0</v>
      </c>
      <c r="X2905" s="1">
        <v>0</v>
      </c>
      <c r="Y2905" s="1">
        <v>0</v>
      </c>
      <c r="Z2905" s="1">
        <v>0</v>
      </c>
      <c r="AA2905" s="1">
        <v>0</v>
      </c>
      <c r="AB2905" s="1">
        <v>0</v>
      </c>
      <c r="AC2905" s="3" t="s">
        <v>41</v>
      </c>
      <c r="AD2905" s="4" t="s">
        <v>67</v>
      </c>
      <c r="AF2905" s="3">
        <v>4768748.8814000003</v>
      </c>
      <c r="AG2905" s="3">
        <v>2653256.4476000001</v>
      </c>
      <c r="AH2905" s="3">
        <v>-75.109825000000001</v>
      </c>
      <c r="AI2905" s="3">
        <v>9.9050309999999993</v>
      </c>
    </row>
    <row r="2906" spans="1:35" ht="15.75" hidden="1" customHeight="1" x14ac:dyDescent="0.25">
      <c r="A2906" s="3" t="s">
        <v>164</v>
      </c>
      <c r="B2906" s="3" t="s">
        <v>165</v>
      </c>
      <c r="C2906" s="3" t="s">
        <v>166</v>
      </c>
      <c r="D2906" s="1">
        <v>57</v>
      </c>
      <c r="E2906" s="1"/>
      <c r="F2906" s="1" t="s">
        <v>68</v>
      </c>
      <c r="G2906" s="2">
        <v>45843</v>
      </c>
      <c r="H2906" s="4" t="s">
        <v>83</v>
      </c>
      <c r="I2906" s="1" t="s">
        <v>37</v>
      </c>
      <c r="J2906" s="1" t="s">
        <v>148</v>
      </c>
      <c r="K2906" s="3">
        <v>10</v>
      </c>
      <c r="L2906" s="1">
        <v>54</v>
      </c>
      <c r="M2906" s="3" t="s">
        <v>44</v>
      </c>
      <c r="N2906" s="1">
        <v>1</v>
      </c>
      <c r="O2906" s="1"/>
      <c r="P2906" s="35">
        <f t="shared" si="136"/>
        <v>0</v>
      </c>
      <c r="Q2906" s="1">
        <f t="shared" si="135"/>
        <v>0</v>
      </c>
      <c r="R2906" s="1">
        <v>0.8</v>
      </c>
      <c r="S2906" s="1"/>
      <c r="T2906" s="1">
        <f t="shared" si="137"/>
        <v>0</v>
      </c>
      <c r="U2906" s="1"/>
      <c r="V2906" s="1"/>
      <c r="W2906" s="1"/>
      <c r="X2906" s="1"/>
      <c r="Y2906" s="1"/>
      <c r="Z2906" s="1"/>
      <c r="AA2906" s="1"/>
      <c r="AB2906" s="1"/>
      <c r="AC2906" s="3" t="s">
        <v>41</v>
      </c>
      <c r="AD2906" s="4" t="s">
        <v>67</v>
      </c>
    </row>
    <row r="2907" spans="1:35" ht="15.75" hidden="1" customHeight="1" x14ac:dyDescent="0.25">
      <c r="A2907" s="3" t="s">
        <v>164</v>
      </c>
      <c r="B2907" s="3" t="s">
        <v>165</v>
      </c>
      <c r="C2907" s="3" t="s">
        <v>167</v>
      </c>
      <c r="D2907" s="1">
        <v>58</v>
      </c>
      <c r="E2907" s="1">
        <v>147</v>
      </c>
      <c r="F2907" s="1" t="s">
        <v>72</v>
      </c>
      <c r="G2907" s="2">
        <v>45843</v>
      </c>
      <c r="H2907" s="1" t="s">
        <v>36</v>
      </c>
      <c r="I2907" s="1" t="s">
        <v>37</v>
      </c>
      <c r="J2907" s="1" t="s">
        <v>148</v>
      </c>
      <c r="K2907" s="3">
        <v>1</v>
      </c>
      <c r="L2907" s="1">
        <v>1</v>
      </c>
      <c r="M2907" s="4" t="s">
        <v>43</v>
      </c>
      <c r="N2907" s="1"/>
      <c r="O2907" s="1">
        <v>45</v>
      </c>
      <c r="P2907" s="35">
        <f t="shared" si="136"/>
        <v>0.45</v>
      </c>
      <c r="Q2907" s="1">
        <f t="shared" si="135"/>
        <v>0.14323944878270581</v>
      </c>
      <c r="R2907" s="1">
        <v>6.2</v>
      </c>
      <c r="S2907" s="1">
        <v>4</v>
      </c>
      <c r="T2907" s="1">
        <f t="shared" si="137"/>
        <v>1.6114437988054404E-2</v>
      </c>
      <c r="U2907" s="1">
        <v>0</v>
      </c>
      <c r="V2907" s="1">
        <v>3</v>
      </c>
      <c r="W2907" s="1">
        <v>0</v>
      </c>
      <c r="X2907" s="1">
        <v>0</v>
      </c>
      <c r="Y2907" s="1">
        <v>0</v>
      </c>
      <c r="Z2907" s="1">
        <v>0</v>
      </c>
      <c r="AA2907" s="1">
        <v>0</v>
      </c>
      <c r="AB2907" s="1">
        <v>0</v>
      </c>
      <c r="AC2907" s="3" t="s">
        <v>45</v>
      </c>
      <c r="AD2907" s="1" t="s">
        <v>51</v>
      </c>
      <c r="AF2907" s="3">
        <v>4768840.8868000004</v>
      </c>
      <c r="AG2907" s="3">
        <v>2653274.1126999999</v>
      </c>
      <c r="AH2907" s="3">
        <v>-75.108986999999999</v>
      </c>
      <c r="AI2907" s="3">
        <v>9.9051960000000001</v>
      </c>
    </row>
    <row r="2908" spans="1:35" ht="15.75" hidden="1" customHeight="1" x14ac:dyDescent="0.25">
      <c r="A2908" s="3" t="s">
        <v>164</v>
      </c>
      <c r="B2908" s="3" t="s">
        <v>165</v>
      </c>
      <c r="C2908" s="3" t="s">
        <v>167</v>
      </c>
      <c r="D2908" s="1">
        <v>58</v>
      </c>
      <c r="E2908" s="1">
        <v>148</v>
      </c>
      <c r="F2908" s="1" t="s">
        <v>72</v>
      </c>
      <c r="G2908" s="2">
        <v>45843</v>
      </c>
      <c r="H2908" s="1" t="s">
        <v>36</v>
      </c>
      <c r="I2908" s="1" t="s">
        <v>37</v>
      </c>
      <c r="J2908" s="1" t="s">
        <v>148</v>
      </c>
      <c r="K2908" s="3">
        <v>1</v>
      </c>
      <c r="L2908" s="1">
        <v>2</v>
      </c>
      <c r="M2908" s="4" t="s">
        <v>39</v>
      </c>
      <c r="N2908" s="1"/>
      <c r="O2908" s="1">
        <v>55</v>
      </c>
      <c r="P2908" s="35">
        <f t="shared" si="136"/>
        <v>0.55000000000000004</v>
      </c>
      <c r="Q2908" s="1">
        <f t="shared" si="135"/>
        <v>0.17507043740108488</v>
      </c>
      <c r="R2908" s="1">
        <v>10</v>
      </c>
      <c r="S2908" s="1">
        <v>8</v>
      </c>
      <c r="T2908" s="1">
        <f t="shared" si="137"/>
        <v>2.4072185142649173E-2</v>
      </c>
      <c r="U2908" s="1">
        <v>3</v>
      </c>
      <c r="V2908" s="1">
        <v>6</v>
      </c>
      <c r="W2908" s="1">
        <v>4</v>
      </c>
      <c r="X2908" s="1">
        <v>0</v>
      </c>
      <c r="Y2908" s="1">
        <v>0</v>
      </c>
      <c r="Z2908" s="1">
        <v>0</v>
      </c>
      <c r="AA2908" s="1">
        <v>0</v>
      </c>
      <c r="AB2908" s="1">
        <v>0</v>
      </c>
      <c r="AC2908" s="3" t="s">
        <v>45</v>
      </c>
      <c r="AD2908" s="1" t="s">
        <v>51</v>
      </c>
      <c r="AF2908" s="3">
        <v>4768842.1948999995</v>
      </c>
      <c r="AG2908" s="3">
        <v>2653272.8879</v>
      </c>
      <c r="AH2908" s="3">
        <v>-75.108975000000001</v>
      </c>
      <c r="AI2908" s="3">
        <v>9.9051850009999995</v>
      </c>
    </row>
    <row r="2909" spans="1:35" ht="15.75" hidden="1" customHeight="1" x14ac:dyDescent="0.25">
      <c r="A2909" s="3" t="s">
        <v>164</v>
      </c>
      <c r="B2909" s="3" t="s">
        <v>165</v>
      </c>
      <c r="C2909" s="3" t="s">
        <v>167</v>
      </c>
      <c r="D2909" s="1">
        <v>58</v>
      </c>
      <c r="E2909" s="1">
        <v>149</v>
      </c>
      <c r="F2909" s="1" t="s">
        <v>72</v>
      </c>
      <c r="G2909" s="2">
        <v>45843</v>
      </c>
      <c r="H2909" s="1" t="s">
        <v>36</v>
      </c>
      <c r="I2909" s="1" t="s">
        <v>37</v>
      </c>
      <c r="J2909" s="1" t="s">
        <v>148</v>
      </c>
      <c r="K2909" s="3">
        <v>1</v>
      </c>
      <c r="L2909" s="1">
        <v>3</v>
      </c>
      <c r="M2909" s="4" t="s">
        <v>39</v>
      </c>
      <c r="N2909" s="1"/>
      <c r="O2909" s="1">
        <v>49</v>
      </c>
      <c r="P2909" s="35">
        <f t="shared" si="136"/>
        <v>0.49</v>
      </c>
      <c r="Q2909" s="1">
        <f t="shared" si="135"/>
        <v>0.15597184423005744</v>
      </c>
      <c r="R2909" s="1">
        <v>10.199999999999999</v>
      </c>
      <c r="S2909" s="1">
        <v>8</v>
      </c>
      <c r="T2909" s="1">
        <f t="shared" si="137"/>
        <v>1.9106550918182037E-2</v>
      </c>
      <c r="U2909" s="1">
        <v>3</v>
      </c>
      <c r="V2909" s="1">
        <v>6</v>
      </c>
      <c r="W2909" s="1">
        <v>1</v>
      </c>
      <c r="X2909" s="1">
        <v>0</v>
      </c>
      <c r="Y2909" s="1">
        <v>0</v>
      </c>
      <c r="Z2909" s="1">
        <v>0</v>
      </c>
      <c r="AA2909" s="1">
        <v>0</v>
      </c>
      <c r="AB2909" s="1">
        <v>0</v>
      </c>
      <c r="AC2909" s="3" t="s">
        <v>45</v>
      </c>
      <c r="AD2909" s="1" t="s">
        <v>51</v>
      </c>
      <c r="AF2909" s="3">
        <v>4768841.4161</v>
      </c>
      <c r="AG2909" s="3">
        <v>2653271.1233000001</v>
      </c>
      <c r="AH2909" s="3">
        <v>-75.108981999999997</v>
      </c>
      <c r="AI2909" s="3">
        <v>9.9051690000000008</v>
      </c>
    </row>
    <row r="2910" spans="1:35" ht="15.75" hidden="1" customHeight="1" x14ac:dyDescent="0.25">
      <c r="A2910" s="3" t="s">
        <v>164</v>
      </c>
      <c r="B2910" s="3" t="s">
        <v>165</v>
      </c>
      <c r="C2910" s="3" t="s">
        <v>167</v>
      </c>
      <c r="D2910" s="1">
        <v>58</v>
      </c>
      <c r="E2910" s="1">
        <v>150</v>
      </c>
      <c r="F2910" s="1" t="s">
        <v>72</v>
      </c>
      <c r="G2910" s="2">
        <v>45843</v>
      </c>
      <c r="H2910" s="1" t="s">
        <v>36</v>
      </c>
      <c r="I2910" s="1" t="s">
        <v>37</v>
      </c>
      <c r="J2910" s="1" t="s">
        <v>148</v>
      </c>
      <c r="K2910" s="3">
        <v>1</v>
      </c>
      <c r="L2910" s="1">
        <v>4</v>
      </c>
      <c r="M2910" s="4" t="s">
        <v>39</v>
      </c>
      <c r="N2910" s="1"/>
      <c r="O2910" s="1">
        <v>47</v>
      </c>
      <c r="P2910" s="35">
        <f t="shared" si="136"/>
        <v>0.47</v>
      </c>
      <c r="Q2910" s="1">
        <f t="shared" si="135"/>
        <v>0.14960564650638161</v>
      </c>
      <c r="R2910" s="1">
        <v>9.5</v>
      </c>
      <c r="S2910" s="1">
        <v>7.5</v>
      </c>
      <c r="T2910" s="1">
        <f t="shared" si="137"/>
        <v>1.7578663464499839E-2</v>
      </c>
      <c r="U2910" s="1">
        <v>2</v>
      </c>
      <c r="V2910" s="1">
        <v>5</v>
      </c>
      <c r="W2910" s="1">
        <v>2</v>
      </c>
      <c r="X2910" s="1">
        <v>1</v>
      </c>
      <c r="Y2910" s="1">
        <v>0</v>
      </c>
      <c r="Z2910" s="1">
        <v>0</v>
      </c>
      <c r="AA2910" s="1">
        <v>0</v>
      </c>
      <c r="AB2910" s="1">
        <v>0</v>
      </c>
      <c r="AC2910" s="3" t="s">
        <v>45</v>
      </c>
      <c r="AD2910" s="1" t="s">
        <v>51</v>
      </c>
      <c r="AF2910" s="3">
        <v>4768852.1635999996</v>
      </c>
      <c r="AG2910" s="3">
        <v>2653271.2763999999</v>
      </c>
      <c r="AH2910" s="3">
        <v>-75.108884000000003</v>
      </c>
      <c r="AI2910" s="3">
        <v>9.9051709999999993</v>
      </c>
    </row>
    <row r="2911" spans="1:35" ht="15.75" hidden="1" customHeight="1" x14ac:dyDescent="0.25">
      <c r="A2911" s="3" t="s">
        <v>164</v>
      </c>
      <c r="B2911" s="3" t="s">
        <v>165</v>
      </c>
      <c r="C2911" s="3" t="s">
        <v>167</v>
      </c>
      <c r="D2911" s="1">
        <v>58</v>
      </c>
      <c r="E2911" s="1">
        <v>151</v>
      </c>
      <c r="F2911" s="1" t="s">
        <v>72</v>
      </c>
      <c r="G2911" s="2">
        <v>45843</v>
      </c>
      <c r="H2911" s="1" t="s">
        <v>36</v>
      </c>
      <c r="I2911" s="1" t="s">
        <v>37</v>
      </c>
      <c r="J2911" s="1" t="s">
        <v>148</v>
      </c>
      <c r="K2911" s="3">
        <v>2</v>
      </c>
      <c r="L2911" s="1">
        <v>5</v>
      </c>
      <c r="M2911" s="4" t="s">
        <v>39</v>
      </c>
      <c r="N2911" s="1"/>
      <c r="O2911" s="1">
        <v>53</v>
      </c>
      <c r="P2911" s="35">
        <f t="shared" si="136"/>
        <v>0.53</v>
      </c>
      <c r="Q2911" s="1">
        <f t="shared" si="135"/>
        <v>0.16870423967740908</v>
      </c>
      <c r="R2911" s="1">
        <v>10.5</v>
      </c>
      <c r="S2911" s="1">
        <v>8.1999999999999993</v>
      </c>
      <c r="T2911" s="1">
        <f t="shared" si="137"/>
        <v>2.2353311757256702E-2</v>
      </c>
      <c r="U2911" s="1">
        <v>3</v>
      </c>
      <c r="V2911" s="1">
        <v>6</v>
      </c>
      <c r="W2911" s="1">
        <v>3</v>
      </c>
      <c r="X2911" s="1">
        <v>0</v>
      </c>
      <c r="Y2911" s="1">
        <v>0</v>
      </c>
      <c r="Z2911" s="1">
        <v>0</v>
      </c>
      <c r="AA2911" s="1">
        <v>0</v>
      </c>
      <c r="AB2911" s="1">
        <v>2</v>
      </c>
      <c r="AC2911" s="3" t="s">
        <v>45</v>
      </c>
      <c r="AD2911" s="1" t="s">
        <v>51</v>
      </c>
      <c r="AF2911" s="3">
        <v>4768852.0273000002</v>
      </c>
      <c r="AG2911" s="3">
        <v>2653267.0747000002</v>
      </c>
      <c r="AH2911" s="3">
        <v>-75.108885000000001</v>
      </c>
      <c r="AI2911" s="3">
        <v>9.9051329999999993</v>
      </c>
    </row>
    <row r="2912" spans="1:35" ht="15.75" hidden="1" customHeight="1" x14ac:dyDescent="0.25">
      <c r="A2912" s="3" t="s">
        <v>164</v>
      </c>
      <c r="B2912" s="3" t="s">
        <v>165</v>
      </c>
      <c r="C2912" s="3" t="s">
        <v>167</v>
      </c>
      <c r="D2912" s="1">
        <v>58</v>
      </c>
      <c r="E2912" s="1">
        <v>152</v>
      </c>
      <c r="F2912" s="1" t="s">
        <v>72</v>
      </c>
      <c r="G2912" s="2">
        <v>45843</v>
      </c>
      <c r="H2912" s="1" t="s">
        <v>36</v>
      </c>
      <c r="I2912" s="1" t="s">
        <v>37</v>
      </c>
      <c r="J2912" s="1" t="s">
        <v>148</v>
      </c>
      <c r="K2912" s="3">
        <v>3</v>
      </c>
      <c r="L2912" s="1">
        <v>6</v>
      </c>
      <c r="M2912" s="4" t="s">
        <v>39</v>
      </c>
      <c r="N2912" s="1"/>
      <c r="O2912" s="1">
        <v>55</v>
      </c>
      <c r="P2912" s="35">
        <f t="shared" si="136"/>
        <v>0.55000000000000004</v>
      </c>
      <c r="Q2912" s="1">
        <f t="shared" si="135"/>
        <v>0.17507043740108488</v>
      </c>
      <c r="R2912" s="1">
        <v>10</v>
      </c>
      <c r="S2912" s="1">
        <v>8.1999999999999993</v>
      </c>
      <c r="T2912" s="1">
        <f t="shared" si="137"/>
        <v>2.4072185142649173E-2</v>
      </c>
      <c r="U2912" s="1">
        <v>1</v>
      </c>
      <c r="V2912" s="1">
        <v>4</v>
      </c>
      <c r="W2912" s="1">
        <v>4</v>
      </c>
      <c r="X2912" s="1">
        <v>1</v>
      </c>
      <c r="Y2912" s="1">
        <v>1</v>
      </c>
      <c r="Z2912" s="1">
        <v>0</v>
      </c>
      <c r="AA2912" s="1">
        <v>0</v>
      </c>
      <c r="AB2912" s="1">
        <v>0</v>
      </c>
      <c r="AC2912" s="3" t="s">
        <v>55</v>
      </c>
      <c r="AD2912" s="1" t="s">
        <v>51</v>
      </c>
      <c r="AF2912" s="3">
        <v>4768856.9140999997</v>
      </c>
      <c r="AG2912" s="3">
        <v>2653259.5233999998</v>
      </c>
      <c r="AH2912" s="3">
        <v>-75.108840000000001</v>
      </c>
      <c r="AI2912" s="3">
        <v>9.9050650010000005</v>
      </c>
    </row>
    <row r="2913" spans="1:35" ht="15.75" hidden="1" customHeight="1" x14ac:dyDescent="0.25">
      <c r="A2913" s="3" t="s">
        <v>164</v>
      </c>
      <c r="B2913" s="3" t="s">
        <v>165</v>
      </c>
      <c r="C2913" s="3" t="s">
        <v>167</v>
      </c>
      <c r="D2913" s="1">
        <v>58</v>
      </c>
      <c r="E2913" s="1">
        <v>153</v>
      </c>
      <c r="F2913" s="1" t="s">
        <v>72</v>
      </c>
      <c r="G2913" s="2">
        <v>45843</v>
      </c>
      <c r="H2913" s="1" t="s">
        <v>36</v>
      </c>
      <c r="I2913" s="1" t="s">
        <v>37</v>
      </c>
      <c r="J2913" s="1" t="s">
        <v>148</v>
      </c>
      <c r="K2913" s="3">
        <v>4</v>
      </c>
      <c r="L2913" s="1">
        <v>7</v>
      </c>
      <c r="M2913" s="4" t="s">
        <v>39</v>
      </c>
      <c r="N2913" s="1"/>
      <c r="O2913" s="1">
        <v>54</v>
      </c>
      <c r="P2913" s="35">
        <f t="shared" si="136"/>
        <v>0.54</v>
      </c>
      <c r="Q2913" s="1">
        <f t="shared" si="135"/>
        <v>0.17188733853924698</v>
      </c>
      <c r="R2913" s="1">
        <v>10</v>
      </c>
      <c r="S2913" s="1">
        <v>8</v>
      </c>
      <c r="T2913" s="1">
        <f t="shared" si="137"/>
        <v>2.3204790702798343E-2</v>
      </c>
      <c r="U2913" s="1">
        <v>1</v>
      </c>
      <c r="V2913" s="1">
        <v>4</v>
      </c>
      <c r="W2913" s="1">
        <v>1</v>
      </c>
      <c r="X2913" s="1">
        <v>3</v>
      </c>
      <c r="Y2913" s="1">
        <v>0</v>
      </c>
      <c r="Z2913" s="1">
        <v>0</v>
      </c>
      <c r="AA2913" s="1">
        <v>0</v>
      </c>
      <c r="AB2913" s="1">
        <v>0</v>
      </c>
      <c r="AC2913" s="3" t="s">
        <v>45</v>
      </c>
      <c r="AD2913" s="1" t="s">
        <v>51</v>
      </c>
      <c r="AF2913" s="3">
        <v>4768855.4524999997</v>
      </c>
      <c r="AG2913" s="3">
        <v>2653271.145</v>
      </c>
      <c r="AH2913" s="3">
        <v>-75.108853999999994</v>
      </c>
      <c r="AI2913" s="3">
        <v>9.90517</v>
      </c>
    </row>
    <row r="2914" spans="1:35" ht="15.75" hidden="1" customHeight="1" x14ac:dyDescent="0.25">
      <c r="A2914" s="3" t="s">
        <v>164</v>
      </c>
      <c r="B2914" s="3" t="s">
        <v>165</v>
      </c>
      <c r="C2914" s="3" t="s">
        <v>167</v>
      </c>
      <c r="D2914" s="1">
        <v>58</v>
      </c>
      <c r="E2914" s="1">
        <v>154</v>
      </c>
      <c r="F2914" s="1" t="s">
        <v>72</v>
      </c>
      <c r="G2914" s="2">
        <v>45843</v>
      </c>
      <c r="H2914" s="1" t="s">
        <v>36</v>
      </c>
      <c r="I2914" s="1" t="s">
        <v>37</v>
      </c>
      <c r="J2914" s="1" t="s">
        <v>148</v>
      </c>
      <c r="K2914" s="3">
        <v>4</v>
      </c>
      <c r="L2914" s="1">
        <v>8</v>
      </c>
      <c r="M2914" s="4" t="s">
        <v>39</v>
      </c>
      <c r="N2914" s="1"/>
      <c r="O2914" s="1">
        <v>48</v>
      </c>
      <c r="P2914" s="35">
        <f t="shared" si="136"/>
        <v>0.48</v>
      </c>
      <c r="Q2914" s="1">
        <f t="shared" si="135"/>
        <v>0.15278874536821951</v>
      </c>
      <c r="R2914" s="1">
        <v>9.1999999999999993</v>
      </c>
      <c r="S2914" s="1">
        <v>7.5</v>
      </c>
      <c r="T2914" s="1">
        <f t="shared" si="137"/>
        <v>1.8334649444186342E-2</v>
      </c>
      <c r="U2914" s="1">
        <v>0</v>
      </c>
      <c r="V2914" s="1">
        <v>3</v>
      </c>
      <c r="W2914" s="1">
        <v>1</v>
      </c>
      <c r="X2914" s="1">
        <v>2</v>
      </c>
      <c r="Y2914" s="1">
        <v>0</v>
      </c>
      <c r="Z2914" s="1">
        <v>0</v>
      </c>
      <c r="AA2914" s="1">
        <v>0</v>
      </c>
      <c r="AB2914" s="1">
        <v>3</v>
      </c>
      <c r="AC2914" s="3" t="s">
        <v>45</v>
      </c>
      <c r="AD2914" s="1" t="s">
        <v>51</v>
      </c>
      <c r="AF2914" s="3">
        <v>4768856.3332000002</v>
      </c>
      <c r="AG2914" s="3">
        <v>2653271.6924000001</v>
      </c>
      <c r="AH2914" s="3">
        <v>-75.108846</v>
      </c>
      <c r="AI2914" s="3">
        <v>9.9051749999999998</v>
      </c>
    </row>
    <row r="2915" spans="1:35" ht="15.75" hidden="1" customHeight="1" x14ac:dyDescent="0.25">
      <c r="A2915" s="3" t="s">
        <v>164</v>
      </c>
      <c r="B2915" s="3" t="s">
        <v>165</v>
      </c>
      <c r="C2915" s="3" t="s">
        <v>167</v>
      </c>
      <c r="D2915" s="1">
        <v>58</v>
      </c>
      <c r="E2915" s="1">
        <v>155</v>
      </c>
      <c r="F2915" s="1" t="s">
        <v>72</v>
      </c>
      <c r="G2915" s="2">
        <v>45843</v>
      </c>
      <c r="H2915" s="1" t="s">
        <v>36</v>
      </c>
      <c r="I2915" s="1" t="s">
        <v>37</v>
      </c>
      <c r="J2915" s="1" t="s">
        <v>148</v>
      </c>
      <c r="K2915" s="3">
        <v>4</v>
      </c>
      <c r="L2915" s="1">
        <v>9</v>
      </c>
      <c r="M2915" s="4" t="s">
        <v>39</v>
      </c>
      <c r="N2915" s="1"/>
      <c r="O2915" s="1">
        <v>53</v>
      </c>
      <c r="P2915" s="35">
        <f t="shared" si="136"/>
        <v>0.53</v>
      </c>
      <c r="Q2915" s="1">
        <f t="shared" si="135"/>
        <v>0.16870423967740908</v>
      </c>
      <c r="R2915" s="1">
        <v>10</v>
      </c>
      <c r="S2915" s="1">
        <v>7.8</v>
      </c>
      <c r="T2915" s="1">
        <f t="shared" si="137"/>
        <v>2.2353311757256702E-2</v>
      </c>
      <c r="U2915" s="1">
        <v>1</v>
      </c>
      <c r="V2915" s="1">
        <v>4</v>
      </c>
      <c r="W2915" s="1">
        <v>2</v>
      </c>
      <c r="X2915" s="1">
        <v>2</v>
      </c>
      <c r="Y2915" s="1">
        <v>1</v>
      </c>
      <c r="Z2915" s="1">
        <v>0</v>
      </c>
      <c r="AA2915" s="1">
        <v>0</v>
      </c>
      <c r="AB2915" s="1">
        <v>0</v>
      </c>
      <c r="AC2915" s="3" t="s">
        <v>45</v>
      </c>
      <c r="AD2915" s="1" t="s">
        <v>51</v>
      </c>
      <c r="AF2915" s="3">
        <v>4768857.0924000004</v>
      </c>
      <c r="AG2915" s="3">
        <v>2653270.3604000001</v>
      </c>
      <c r="AH2915" s="3">
        <v>-75.108839000000003</v>
      </c>
      <c r="AI2915" s="3">
        <v>9.9051629999999999</v>
      </c>
    </row>
    <row r="2916" spans="1:35" ht="15.75" hidden="1" customHeight="1" x14ac:dyDescent="0.25">
      <c r="A2916" s="3" t="s">
        <v>164</v>
      </c>
      <c r="B2916" s="3" t="s">
        <v>165</v>
      </c>
      <c r="C2916" s="3" t="s">
        <v>167</v>
      </c>
      <c r="D2916" s="1">
        <v>58</v>
      </c>
      <c r="E2916" s="1">
        <v>156</v>
      </c>
      <c r="F2916" s="1" t="s">
        <v>72</v>
      </c>
      <c r="G2916" s="2">
        <v>45843</v>
      </c>
      <c r="H2916" s="1" t="s">
        <v>36</v>
      </c>
      <c r="I2916" s="1" t="s">
        <v>37</v>
      </c>
      <c r="J2916" s="1" t="s">
        <v>148</v>
      </c>
      <c r="K2916" s="3">
        <v>5</v>
      </c>
      <c r="L2916" s="1">
        <v>10</v>
      </c>
      <c r="M2916" s="4" t="s">
        <v>39</v>
      </c>
      <c r="N2916" s="1"/>
      <c r="O2916" s="1">
        <v>57</v>
      </c>
      <c r="P2916" s="35">
        <f t="shared" si="136"/>
        <v>0.56999999999999995</v>
      </c>
      <c r="Q2916" s="1">
        <f t="shared" si="135"/>
        <v>0.18143663512476069</v>
      </c>
      <c r="R2916" s="1">
        <v>11</v>
      </c>
      <c r="S2916" s="1">
        <v>9</v>
      </c>
      <c r="T2916" s="1">
        <f t="shared" si="137"/>
        <v>2.5854720505278397E-2</v>
      </c>
      <c r="U2916" s="1">
        <v>1</v>
      </c>
      <c r="V2916" s="1">
        <v>4</v>
      </c>
      <c r="W2916" s="1">
        <v>3</v>
      </c>
      <c r="X2916" s="1">
        <v>0</v>
      </c>
      <c r="Y2916" s="1">
        <v>2</v>
      </c>
      <c r="Z2916" s="1">
        <v>0</v>
      </c>
      <c r="AA2916" s="1">
        <v>0</v>
      </c>
      <c r="AB2916" s="1">
        <v>3</v>
      </c>
      <c r="AC2916" s="3" t="s">
        <v>55</v>
      </c>
      <c r="AD2916" s="1" t="s">
        <v>51</v>
      </c>
      <c r="AF2916" s="3">
        <v>4768865.7165000001</v>
      </c>
      <c r="AG2916" s="3">
        <v>2653264.2231000001</v>
      </c>
      <c r="AH2916" s="3">
        <v>-75.108760000000004</v>
      </c>
      <c r="AI2916" s="3">
        <v>9.9051080000000002</v>
      </c>
    </row>
    <row r="2917" spans="1:35" ht="15.75" hidden="1" customHeight="1" x14ac:dyDescent="0.25">
      <c r="A2917" s="3" t="s">
        <v>164</v>
      </c>
      <c r="B2917" s="3" t="s">
        <v>165</v>
      </c>
      <c r="C2917" s="3" t="s">
        <v>167</v>
      </c>
      <c r="D2917" s="1">
        <v>58</v>
      </c>
      <c r="E2917" s="1">
        <v>157</v>
      </c>
      <c r="F2917" s="1" t="s">
        <v>72</v>
      </c>
      <c r="G2917" s="2">
        <v>45843</v>
      </c>
      <c r="H2917" s="1" t="s">
        <v>36</v>
      </c>
      <c r="I2917" s="1" t="s">
        <v>37</v>
      </c>
      <c r="J2917" s="1" t="s">
        <v>148</v>
      </c>
      <c r="K2917" s="3">
        <v>5</v>
      </c>
      <c r="L2917" s="1">
        <v>11</v>
      </c>
      <c r="M2917" s="4" t="s">
        <v>39</v>
      </c>
      <c r="N2917" s="1"/>
      <c r="O2917" s="1">
        <v>60</v>
      </c>
      <c r="P2917" s="35">
        <f t="shared" si="136"/>
        <v>0.6</v>
      </c>
      <c r="Q2917" s="1">
        <f t="shared" si="135"/>
        <v>0.19098593171027439</v>
      </c>
      <c r="R2917" s="1">
        <v>10.199999999999999</v>
      </c>
      <c r="S2917" s="1">
        <v>8</v>
      </c>
      <c r="T2917" s="1">
        <f t="shared" si="137"/>
        <v>2.8647889756541159E-2</v>
      </c>
      <c r="U2917" s="1">
        <v>2</v>
      </c>
      <c r="V2917" s="1">
        <v>5</v>
      </c>
      <c r="W2917" s="1">
        <v>1</v>
      </c>
      <c r="X2917" s="1">
        <v>0</v>
      </c>
      <c r="Y2917" s="1">
        <v>2</v>
      </c>
      <c r="Z2917" s="1">
        <v>0</v>
      </c>
      <c r="AA2917" s="1">
        <v>0</v>
      </c>
      <c r="AB2917" s="1">
        <v>1</v>
      </c>
      <c r="AC2917" s="3" t="s">
        <v>41</v>
      </c>
      <c r="AD2917" s="1" t="s">
        <v>51</v>
      </c>
      <c r="AF2917" s="3">
        <v>4768867.7231999999</v>
      </c>
      <c r="AG2917" s="3">
        <v>2653269.4084000001</v>
      </c>
      <c r="AH2917" s="3">
        <v>-75.108742000000007</v>
      </c>
      <c r="AI2917" s="3">
        <v>9.9051550010000007</v>
      </c>
    </row>
    <row r="2918" spans="1:35" ht="15.75" hidden="1" customHeight="1" x14ac:dyDescent="0.25">
      <c r="A2918" s="3" t="s">
        <v>164</v>
      </c>
      <c r="B2918" s="3" t="s">
        <v>165</v>
      </c>
      <c r="C2918" s="3" t="s">
        <v>167</v>
      </c>
      <c r="D2918" s="1">
        <v>58</v>
      </c>
      <c r="E2918" s="1">
        <v>158</v>
      </c>
      <c r="F2918" s="1" t="s">
        <v>72</v>
      </c>
      <c r="G2918" s="2">
        <v>45843</v>
      </c>
      <c r="H2918" s="1" t="s">
        <v>36</v>
      </c>
      <c r="I2918" s="1" t="s">
        <v>37</v>
      </c>
      <c r="J2918" s="1" t="s">
        <v>148</v>
      </c>
      <c r="K2918" s="3">
        <v>7</v>
      </c>
      <c r="L2918" s="1">
        <v>12</v>
      </c>
      <c r="M2918" s="4" t="s">
        <v>39</v>
      </c>
      <c r="N2918" s="1"/>
      <c r="O2918" s="1">
        <v>66</v>
      </c>
      <c r="P2918" s="35">
        <f t="shared" si="136"/>
        <v>0.66</v>
      </c>
      <c r="Q2918" s="1">
        <f t="shared" si="135"/>
        <v>0.21008452488130186</v>
      </c>
      <c r="R2918" s="1">
        <v>12.2</v>
      </c>
      <c r="S2918" s="1">
        <v>10</v>
      </c>
      <c r="T2918" s="1">
        <f t="shared" si="137"/>
        <v>3.466394660541481E-2</v>
      </c>
      <c r="U2918" s="1">
        <v>0</v>
      </c>
      <c r="V2918" s="1">
        <v>3</v>
      </c>
      <c r="W2918" s="1">
        <v>2</v>
      </c>
      <c r="X2918" s="1">
        <v>1</v>
      </c>
      <c r="Y2918" s="1">
        <v>0</v>
      </c>
      <c r="Z2918" s="1">
        <v>0</v>
      </c>
      <c r="AA2918" s="1">
        <v>0</v>
      </c>
      <c r="AB2918" s="1">
        <v>1</v>
      </c>
      <c r="AC2918" s="3" t="s">
        <v>45</v>
      </c>
      <c r="AD2918" s="1" t="s">
        <v>51</v>
      </c>
      <c r="AF2918" s="3">
        <v>4768877.0812999997</v>
      </c>
      <c r="AG2918" s="3">
        <v>2653257.9578999998</v>
      </c>
      <c r="AH2918" s="3">
        <v>-75.108655999999996</v>
      </c>
      <c r="AI2918" s="3">
        <v>9.9050519999999995</v>
      </c>
    </row>
    <row r="2919" spans="1:35" ht="15.75" hidden="1" customHeight="1" x14ac:dyDescent="0.25">
      <c r="A2919" s="3" t="s">
        <v>164</v>
      </c>
      <c r="B2919" s="3" t="s">
        <v>165</v>
      </c>
      <c r="C2919" s="3" t="s">
        <v>167</v>
      </c>
      <c r="D2919" s="1">
        <v>58</v>
      </c>
      <c r="E2919" s="1">
        <v>159</v>
      </c>
      <c r="F2919" s="1" t="s">
        <v>72</v>
      </c>
      <c r="G2919" s="2">
        <v>45843</v>
      </c>
      <c r="H2919" s="1" t="s">
        <v>36</v>
      </c>
      <c r="I2919" s="1" t="s">
        <v>37</v>
      </c>
      <c r="J2919" s="1" t="s">
        <v>148</v>
      </c>
      <c r="K2919" s="3">
        <v>8</v>
      </c>
      <c r="L2919" s="1">
        <v>13</v>
      </c>
      <c r="M2919" s="4" t="s">
        <v>39</v>
      </c>
      <c r="N2919" s="1"/>
      <c r="O2919" s="1">
        <v>64</v>
      </c>
      <c r="P2919" s="35">
        <f t="shared" si="136"/>
        <v>0.64</v>
      </c>
      <c r="Q2919" s="1">
        <f t="shared" ref="Q2919:Q2982" si="138">(P2919/PI())</f>
        <v>0.20371832715762606</v>
      </c>
      <c r="R2919" s="1">
        <v>11</v>
      </c>
      <c r="S2919" s="1">
        <v>9</v>
      </c>
      <c r="T2919" s="1">
        <f t="shared" si="137"/>
        <v>3.2594932345220172E-2</v>
      </c>
      <c r="U2919" s="1">
        <v>2</v>
      </c>
      <c r="V2919" s="1">
        <v>5</v>
      </c>
      <c r="W2919" s="1">
        <v>2</v>
      </c>
      <c r="X2919" s="1">
        <v>0</v>
      </c>
      <c r="Y2919" s="1">
        <v>2</v>
      </c>
      <c r="Z2919" s="1">
        <v>0</v>
      </c>
      <c r="AA2919" s="1">
        <v>0</v>
      </c>
      <c r="AB2919" s="1">
        <v>0</v>
      </c>
      <c r="AC2919" s="3" t="s">
        <v>45</v>
      </c>
      <c r="AD2919" s="1" t="s">
        <v>51</v>
      </c>
      <c r="AF2919" s="3">
        <v>4768873.9538000003</v>
      </c>
      <c r="AG2919" s="3">
        <v>2653266.2722999998</v>
      </c>
      <c r="AH2919" s="3">
        <v>-75.108684999999994</v>
      </c>
      <c r="AI2919" s="3">
        <v>9.9051270010000003</v>
      </c>
    </row>
    <row r="2920" spans="1:35" ht="15.75" hidden="1" customHeight="1" x14ac:dyDescent="0.25">
      <c r="A2920" s="3" t="s">
        <v>164</v>
      </c>
      <c r="B2920" s="3" t="s">
        <v>165</v>
      </c>
      <c r="C2920" s="3" t="s">
        <v>167</v>
      </c>
      <c r="D2920" s="1">
        <v>58</v>
      </c>
      <c r="E2920" s="1">
        <v>160</v>
      </c>
      <c r="F2920" s="1" t="s">
        <v>72</v>
      </c>
      <c r="G2920" s="2">
        <v>45843</v>
      </c>
      <c r="H2920" s="1" t="s">
        <v>36</v>
      </c>
      <c r="I2920" s="1" t="s">
        <v>37</v>
      </c>
      <c r="J2920" s="1" t="s">
        <v>148</v>
      </c>
      <c r="K2920" s="3">
        <v>8</v>
      </c>
      <c r="L2920" s="1">
        <v>14</v>
      </c>
      <c r="M2920" s="4" t="s">
        <v>39</v>
      </c>
      <c r="N2920" s="1"/>
      <c r="O2920" s="1">
        <v>46</v>
      </c>
      <c r="P2920" s="35">
        <f t="shared" si="136"/>
        <v>0.46</v>
      </c>
      <c r="Q2920" s="1">
        <f t="shared" si="138"/>
        <v>0.14642254764454371</v>
      </c>
      <c r="R2920" s="1">
        <v>11.5</v>
      </c>
      <c r="S2920" s="1">
        <v>9</v>
      </c>
      <c r="T2920" s="1">
        <f t="shared" si="137"/>
        <v>1.6838592979122526E-2</v>
      </c>
      <c r="U2920" s="1">
        <v>4</v>
      </c>
      <c r="V2920" s="1">
        <v>7</v>
      </c>
      <c r="W2920" s="1">
        <v>3</v>
      </c>
      <c r="X2920" s="1">
        <v>0</v>
      </c>
      <c r="Y2920" s="1">
        <v>0</v>
      </c>
      <c r="Z2920" s="1">
        <v>0</v>
      </c>
      <c r="AA2920" s="1">
        <v>0</v>
      </c>
      <c r="AB2920" s="1">
        <v>2</v>
      </c>
      <c r="AC2920" s="3" t="s">
        <v>45</v>
      </c>
      <c r="AD2920" s="1" t="s">
        <v>51</v>
      </c>
      <c r="AF2920" s="3">
        <v>4768873.6221000003</v>
      </c>
      <c r="AG2920" s="3">
        <v>2653265.8319999999</v>
      </c>
      <c r="AH2920" s="3">
        <v>-75.108688000000001</v>
      </c>
      <c r="AI2920" s="3">
        <v>9.9051229999999997</v>
      </c>
    </row>
    <row r="2921" spans="1:35" ht="15.75" hidden="1" customHeight="1" x14ac:dyDescent="0.25">
      <c r="A2921" s="3" t="s">
        <v>164</v>
      </c>
      <c r="B2921" s="3" t="s">
        <v>165</v>
      </c>
      <c r="C2921" s="3" t="s">
        <v>167</v>
      </c>
      <c r="D2921" s="1">
        <v>58</v>
      </c>
      <c r="E2921" s="1">
        <v>161</v>
      </c>
      <c r="F2921" s="1" t="s">
        <v>72</v>
      </c>
      <c r="G2921" s="2">
        <v>45843</v>
      </c>
      <c r="H2921" s="1" t="s">
        <v>36</v>
      </c>
      <c r="I2921" s="1" t="s">
        <v>37</v>
      </c>
      <c r="J2921" s="1" t="s">
        <v>148</v>
      </c>
      <c r="K2921" s="3">
        <v>9</v>
      </c>
      <c r="L2921" s="1">
        <v>15</v>
      </c>
      <c r="M2921" s="4" t="s">
        <v>39</v>
      </c>
      <c r="N2921" s="1"/>
      <c r="O2921" s="1">
        <v>55</v>
      </c>
      <c r="P2921" s="35">
        <f t="shared" si="136"/>
        <v>0.55000000000000004</v>
      </c>
      <c r="Q2921" s="1">
        <f t="shared" si="138"/>
        <v>0.17507043740108488</v>
      </c>
      <c r="R2921" s="1">
        <v>11</v>
      </c>
      <c r="S2921" s="1">
        <v>9</v>
      </c>
      <c r="T2921" s="1">
        <f t="shared" si="137"/>
        <v>2.4072185142649173E-2</v>
      </c>
      <c r="U2921" s="1">
        <v>3</v>
      </c>
      <c r="V2921" s="1">
        <v>6</v>
      </c>
      <c r="W2921" s="1">
        <v>0</v>
      </c>
      <c r="X2921" s="1">
        <v>0</v>
      </c>
      <c r="Y2921" s="1">
        <v>3</v>
      </c>
      <c r="Z2921" s="1">
        <v>0</v>
      </c>
      <c r="AA2921" s="1">
        <v>0</v>
      </c>
      <c r="AB2921" s="1">
        <v>0</v>
      </c>
      <c r="AC2921" s="3" t="s">
        <v>45</v>
      </c>
      <c r="AD2921" s="1" t="s">
        <v>51</v>
      </c>
      <c r="AF2921" s="3">
        <v>4768882.6890000002</v>
      </c>
      <c r="AG2921" s="3">
        <v>2653260.3553999998</v>
      </c>
      <c r="AH2921" s="3">
        <v>-75.108604999999997</v>
      </c>
      <c r="AI2921" s="3">
        <v>9.9050740000000008</v>
      </c>
    </row>
    <row r="2922" spans="1:35" ht="15.75" hidden="1" customHeight="1" x14ac:dyDescent="0.25">
      <c r="A2922" s="3" t="s">
        <v>164</v>
      </c>
      <c r="B2922" s="3" t="s">
        <v>165</v>
      </c>
      <c r="C2922" s="3" t="s">
        <v>168</v>
      </c>
      <c r="D2922" s="1">
        <v>59</v>
      </c>
      <c r="E2922" s="1">
        <v>162</v>
      </c>
      <c r="F2922" s="4" t="s">
        <v>68</v>
      </c>
      <c r="G2922" s="2">
        <v>45843</v>
      </c>
      <c r="H2922" s="4" t="s">
        <v>83</v>
      </c>
      <c r="I2922" s="1" t="s">
        <v>37</v>
      </c>
      <c r="J2922" s="1" t="s">
        <v>148</v>
      </c>
      <c r="K2922" s="3">
        <v>1</v>
      </c>
      <c r="L2922" s="1">
        <v>1</v>
      </c>
      <c r="M2922" s="4" t="s">
        <v>39</v>
      </c>
      <c r="N2922" s="1"/>
      <c r="O2922" s="1">
        <v>53</v>
      </c>
      <c r="P2922" s="35">
        <f t="shared" ref="P2922:P2985" si="139">(O2922/100)</f>
        <v>0.53</v>
      </c>
      <c r="Q2922" s="1">
        <f t="shared" si="138"/>
        <v>0.16870423967740908</v>
      </c>
      <c r="R2922" s="1">
        <v>9.5</v>
      </c>
      <c r="S2922" s="1">
        <v>7.5</v>
      </c>
      <c r="T2922" s="1">
        <f t="shared" si="137"/>
        <v>2.2353311757256702E-2</v>
      </c>
      <c r="U2922" s="1">
        <v>8</v>
      </c>
      <c r="V2922" s="1">
        <v>11</v>
      </c>
      <c r="W2922" s="1">
        <v>2</v>
      </c>
      <c r="X2922" s="1">
        <v>0</v>
      </c>
      <c r="Y2922" s="1">
        <v>0</v>
      </c>
      <c r="Z2922" s="1">
        <v>0</v>
      </c>
      <c r="AA2922" s="1">
        <v>0</v>
      </c>
      <c r="AB2922" s="1">
        <v>2</v>
      </c>
      <c r="AC2922" s="3" t="s">
        <v>41</v>
      </c>
      <c r="AD2922" s="4" t="s">
        <v>67</v>
      </c>
      <c r="AF2922" s="3">
        <v>4769238.5566999996</v>
      </c>
      <c r="AG2922" s="3">
        <v>2653576.8346000002</v>
      </c>
      <c r="AH2922" s="3">
        <v>-75.105378000000002</v>
      </c>
      <c r="AI2922" s="3">
        <v>9.9079560000000004</v>
      </c>
    </row>
    <row r="2923" spans="1:35" ht="15.75" hidden="1" customHeight="1" x14ac:dyDescent="0.25">
      <c r="A2923" s="3" t="s">
        <v>164</v>
      </c>
      <c r="B2923" s="3" t="s">
        <v>165</v>
      </c>
      <c r="C2923" s="3" t="s">
        <v>168</v>
      </c>
      <c r="D2923" s="1">
        <v>59</v>
      </c>
      <c r="E2923" s="1">
        <v>163</v>
      </c>
      <c r="F2923" s="4" t="s">
        <v>68</v>
      </c>
      <c r="G2923" s="2">
        <v>45843</v>
      </c>
      <c r="H2923" s="4" t="s">
        <v>83</v>
      </c>
      <c r="I2923" s="1" t="s">
        <v>37</v>
      </c>
      <c r="J2923" s="1" t="s">
        <v>148</v>
      </c>
      <c r="K2923" s="3">
        <v>1</v>
      </c>
      <c r="L2923" s="1">
        <v>2</v>
      </c>
      <c r="M2923" s="4" t="s">
        <v>39</v>
      </c>
      <c r="N2923" s="1"/>
      <c r="O2923" s="1">
        <v>78</v>
      </c>
      <c r="P2923" s="35">
        <f t="shared" si="139"/>
        <v>0.78</v>
      </c>
      <c r="Q2923" s="1">
        <f t="shared" si="138"/>
        <v>0.24828171122335674</v>
      </c>
      <c r="R2923" s="1">
        <v>13</v>
      </c>
      <c r="S2923" s="1">
        <v>10.8</v>
      </c>
      <c r="T2923" s="1">
        <f t="shared" si="137"/>
        <v>4.8414933688554568E-2</v>
      </c>
      <c r="U2923" s="1">
        <v>9</v>
      </c>
      <c r="V2923" s="1">
        <v>12</v>
      </c>
      <c r="W2923" s="1">
        <v>4</v>
      </c>
      <c r="X2923" s="1">
        <v>0</v>
      </c>
      <c r="Y2923" s="1">
        <v>0</v>
      </c>
      <c r="Z2923" s="1">
        <v>0</v>
      </c>
      <c r="AA2923" s="1">
        <v>0</v>
      </c>
      <c r="AB2923" s="1">
        <v>1</v>
      </c>
      <c r="AC2923" s="3" t="s">
        <v>41</v>
      </c>
      <c r="AD2923" s="4" t="s">
        <v>67</v>
      </c>
      <c r="AF2923" s="3">
        <v>4769238.5119000003</v>
      </c>
      <c r="AG2923" s="3">
        <v>2653569.7568999999</v>
      </c>
      <c r="AH2923" s="3">
        <v>-75.105378000000002</v>
      </c>
      <c r="AI2923" s="3">
        <v>9.9078920000000004</v>
      </c>
    </row>
    <row r="2924" spans="1:35" ht="15.75" hidden="1" customHeight="1" x14ac:dyDescent="0.25">
      <c r="A2924" s="3" t="s">
        <v>164</v>
      </c>
      <c r="B2924" s="3" t="s">
        <v>165</v>
      </c>
      <c r="C2924" s="3" t="s">
        <v>168</v>
      </c>
      <c r="D2924" s="1">
        <v>59</v>
      </c>
      <c r="E2924" s="1">
        <v>164</v>
      </c>
      <c r="F2924" s="4" t="s">
        <v>68</v>
      </c>
      <c r="G2924" s="2">
        <v>45843</v>
      </c>
      <c r="H2924" s="4" t="s">
        <v>83</v>
      </c>
      <c r="I2924" s="1" t="s">
        <v>37</v>
      </c>
      <c r="J2924" s="1" t="s">
        <v>148</v>
      </c>
      <c r="K2924" s="3">
        <v>1</v>
      </c>
      <c r="L2924" s="1">
        <v>3</v>
      </c>
      <c r="M2924" s="4" t="s">
        <v>39</v>
      </c>
      <c r="N2924" s="1"/>
      <c r="O2924" s="1">
        <v>50</v>
      </c>
      <c r="P2924" s="35">
        <f t="shared" si="139"/>
        <v>0.5</v>
      </c>
      <c r="Q2924" s="1">
        <f t="shared" si="138"/>
        <v>0.15915494309189535</v>
      </c>
      <c r="R2924" s="1">
        <v>9</v>
      </c>
      <c r="S2924" s="1">
        <v>6.8</v>
      </c>
      <c r="T2924" s="1">
        <f t="shared" si="137"/>
        <v>1.9894367886486918E-2</v>
      </c>
      <c r="U2924" s="1">
        <v>7</v>
      </c>
      <c r="V2924" s="1">
        <v>10</v>
      </c>
      <c r="W2924" s="1">
        <v>2</v>
      </c>
      <c r="X2924" s="1">
        <v>1</v>
      </c>
      <c r="Y2924" s="1">
        <v>0</v>
      </c>
      <c r="Z2924" s="1">
        <v>0</v>
      </c>
      <c r="AA2924" s="1">
        <v>0</v>
      </c>
      <c r="AB2924" s="1">
        <v>1</v>
      </c>
      <c r="AC2924" s="3" t="s">
        <v>41</v>
      </c>
      <c r="AD2924" s="4" t="s">
        <v>67</v>
      </c>
      <c r="AF2924" s="3">
        <v>4769237.8848000001</v>
      </c>
      <c r="AG2924" s="3">
        <v>2653574.6269999999</v>
      </c>
      <c r="AH2924" s="3">
        <v>-75.105384000000001</v>
      </c>
      <c r="AI2924" s="3">
        <v>9.9079359999999994</v>
      </c>
    </row>
    <row r="2925" spans="1:35" ht="15.75" hidden="1" customHeight="1" x14ac:dyDescent="0.25">
      <c r="A2925" s="3" t="s">
        <v>164</v>
      </c>
      <c r="B2925" s="3" t="s">
        <v>165</v>
      </c>
      <c r="C2925" s="3" t="s">
        <v>168</v>
      </c>
      <c r="D2925" s="1">
        <v>59</v>
      </c>
      <c r="E2925" s="1">
        <v>165</v>
      </c>
      <c r="F2925" s="4" t="s">
        <v>68</v>
      </c>
      <c r="G2925" s="2">
        <v>45843</v>
      </c>
      <c r="H2925" s="4" t="s">
        <v>83</v>
      </c>
      <c r="I2925" s="1" t="s">
        <v>37</v>
      </c>
      <c r="J2925" s="1" t="s">
        <v>148</v>
      </c>
      <c r="K2925" s="3">
        <v>1</v>
      </c>
      <c r="L2925" s="1">
        <v>4</v>
      </c>
      <c r="M2925" s="4" t="s">
        <v>39</v>
      </c>
      <c r="N2925" s="1"/>
      <c r="O2925" s="1">
        <v>60</v>
      </c>
      <c r="P2925" s="35">
        <f t="shared" si="139"/>
        <v>0.6</v>
      </c>
      <c r="Q2925" s="1">
        <f t="shared" si="138"/>
        <v>0.19098593171027439</v>
      </c>
      <c r="R2925" s="1">
        <v>12</v>
      </c>
      <c r="S2925" s="1">
        <v>10</v>
      </c>
      <c r="T2925" s="1">
        <f t="shared" si="137"/>
        <v>2.8647889756541159E-2</v>
      </c>
      <c r="U2925" s="1">
        <v>6</v>
      </c>
      <c r="V2925" s="1">
        <v>9</v>
      </c>
      <c r="W2925" s="1">
        <v>2</v>
      </c>
      <c r="X2925" s="1">
        <v>0</v>
      </c>
      <c r="Y2925" s="1">
        <v>2</v>
      </c>
      <c r="Z2925" s="1">
        <v>0</v>
      </c>
      <c r="AA2925" s="1">
        <v>0</v>
      </c>
      <c r="AB2925" s="1">
        <v>1</v>
      </c>
      <c r="AC2925" s="3" t="s">
        <v>41</v>
      </c>
      <c r="AD2925" s="4" t="s">
        <v>67</v>
      </c>
      <c r="AF2925" s="3">
        <v>4769232.4978</v>
      </c>
      <c r="AG2925" s="3">
        <v>2653572.4492000001</v>
      </c>
      <c r="AH2925" s="3">
        <v>-75.105433000000005</v>
      </c>
      <c r="AI2925" s="3">
        <v>9.9079160000000002</v>
      </c>
    </row>
    <row r="2926" spans="1:35" ht="15.75" hidden="1" customHeight="1" x14ac:dyDescent="0.25">
      <c r="A2926" s="3" t="s">
        <v>164</v>
      </c>
      <c r="B2926" s="3" t="s">
        <v>165</v>
      </c>
      <c r="C2926" s="3" t="s">
        <v>168</v>
      </c>
      <c r="D2926" s="1">
        <v>59</v>
      </c>
      <c r="E2926" s="1">
        <v>166</v>
      </c>
      <c r="F2926" s="4" t="s">
        <v>68</v>
      </c>
      <c r="G2926" s="2">
        <v>45843</v>
      </c>
      <c r="H2926" s="4" t="s">
        <v>83</v>
      </c>
      <c r="I2926" s="1" t="s">
        <v>37</v>
      </c>
      <c r="J2926" s="1" t="s">
        <v>148</v>
      </c>
      <c r="K2926" s="3">
        <v>1</v>
      </c>
      <c r="L2926" s="1">
        <v>5</v>
      </c>
      <c r="M2926" s="4" t="s">
        <v>39</v>
      </c>
      <c r="N2926" s="1"/>
      <c r="O2926" s="1">
        <v>45</v>
      </c>
      <c r="P2926" s="35">
        <f t="shared" si="139"/>
        <v>0.45</v>
      </c>
      <c r="Q2926" s="1">
        <f t="shared" si="138"/>
        <v>0.14323944878270581</v>
      </c>
      <c r="R2926" s="1">
        <v>7</v>
      </c>
      <c r="S2926" s="1">
        <v>5</v>
      </c>
      <c r="T2926" s="1">
        <f t="shared" si="137"/>
        <v>1.6114437988054404E-2</v>
      </c>
      <c r="U2926" s="1">
        <v>2</v>
      </c>
      <c r="V2926" s="1">
        <v>5</v>
      </c>
      <c r="W2926" s="1">
        <v>1</v>
      </c>
      <c r="X2926" s="1">
        <v>0</v>
      </c>
      <c r="Y2926" s="1">
        <v>0</v>
      </c>
      <c r="Z2926" s="1">
        <v>0</v>
      </c>
      <c r="AA2926" s="1">
        <v>0</v>
      </c>
      <c r="AB2926" s="1">
        <v>0</v>
      </c>
      <c r="AC2926" s="3" t="s">
        <v>41</v>
      </c>
      <c r="AD2926" s="4" t="s">
        <v>67</v>
      </c>
      <c r="AF2926" s="3">
        <v>4769233.6990999999</v>
      </c>
      <c r="AG2926" s="3">
        <v>2653571.6674000002</v>
      </c>
      <c r="AH2926" s="3">
        <v>-75.105422000000004</v>
      </c>
      <c r="AI2926" s="3">
        <v>9.9079090000000001</v>
      </c>
    </row>
    <row r="2927" spans="1:35" ht="15.75" hidden="1" customHeight="1" x14ac:dyDescent="0.25">
      <c r="A2927" s="3" t="s">
        <v>164</v>
      </c>
      <c r="B2927" s="3" t="s">
        <v>165</v>
      </c>
      <c r="C2927" s="3" t="s">
        <v>168</v>
      </c>
      <c r="D2927" s="1">
        <v>59</v>
      </c>
      <c r="E2927" s="1">
        <v>167</v>
      </c>
      <c r="F2927" s="4" t="s">
        <v>68</v>
      </c>
      <c r="G2927" s="2">
        <v>45843</v>
      </c>
      <c r="H2927" s="4" t="s">
        <v>83</v>
      </c>
      <c r="I2927" s="1" t="s">
        <v>37</v>
      </c>
      <c r="J2927" s="1" t="s">
        <v>148</v>
      </c>
      <c r="K2927" s="3">
        <v>1</v>
      </c>
      <c r="L2927" s="1">
        <v>6</v>
      </c>
      <c r="M2927" s="4" t="s">
        <v>39</v>
      </c>
      <c r="N2927" s="1"/>
      <c r="O2927" s="1">
        <v>60</v>
      </c>
      <c r="P2927" s="35">
        <f t="shared" si="139"/>
        <v>0.6</v>
      </c>
      <c r="Q2927" s="1">
        <f t="shared" si="138"/>
        <v>0.19098593171027439</v>
      </c>
      <c r="R2927" s="1">
        <v>13</v>
      </c>
      <c r="S2927" s="1">
        <v>10.8</v>
      </c>
      <c r="T2927" s="1">
        <f t="shared" si="137"/>
        <v>2.8647889756541159E-2</v>
      </c>
      <c r="U2927" s="1">
        <v>8</v>
      </c>
      <c r="V2927" s="1">
        <v>11</v>
      </c>
      <c r="W2927" s="1">
        <v>2</v>
      </c>
      <c r="X2927" s="1">
        <v>0</v>
      </c>
      <c r="Y2927" s="1">
        <v>0</v>
      </c>
      <c r="Z2927" s="1">
        <v>0</v>
      </c>
      <c r="AA2927" s="1">
        <v>0</v>
      </c>
      <c r="AB2927" s="1">
        <v>0</v>
      </c>
      <c r="AC2927" s="3" t="s">
        <v>41</v>
      </c>
      <c r="AD2927" s="4" t="s">
        <v>67</v>
      </c>
      <c r="AF2927" s="3">
        <v>4769235.1113</v>
      </c>
      <c r="AG2927" s="3">
        <v>2653569.5572000002</v>
      </c>
      <c r="AH2927" s="3">
        <v>-75.105408999999995</v>
      </c>
      <c r="AI2927" s="3">
        <v>9.9078900000000001</v>
      </c>
    </row>
    <row r="2928" spans="1:35" ht="15.75" hidden="1" customHeight="1" x14ac:dyDescent="0.25">
      <c r="A2928" s="3" t="s">
        <v>164</v>
      </c>
      <c r="B2928" s="3" t="s">
        <v>165</v>
      </c>
      <c r="C2928" s="3" t="s">
        <v>168</v>
      </c>
      <c r="D2928" s="1">
        <v>59</v>
      </c>
      <c r="E2928" s="1">
        <v>168</v>
      </c>
      <c r="F2928" s="4" t="s">
        <v>68</v>
      </c>
      <c r="G2928" s="2">
        <v>45843</v>
      </c>
      <c r="H2928" s="4" t="s">
        <v>83</v>
      </c>
      <c r="I2928" s="1" t="s">
        <v>37</v>
      </c>
      <c r="J2928" s="1" t="s">
        <v>148</v>
      </c>
      <c r="K2928" s="3">
        <v>1</v>
      </c>
      <c r="L2928" s="1">
        <v>7</v>
      </c>
      <c r="M2928" s="4" t="s">
        <v>39</v>
      </c>
      <c r="N2928" s="1"/>
      <c r="O2928" s="1">
        <v>50</v>
      </c>
      <c r="P2928" s="35">
        <f t="shared" si="139"/>
        <v>0.5</v>
      </c>
      <c r="Q2928" s="1">
        <f t="shared" si="138"/>
        <v>0.15915494309189535</v>
      </c>
      <c r="R2928" s="1">
        <v>8</v>
      </c>
      <c r="S2928" s="1">
        <v>5.8</v>
      </c>
      <c r="T2928" s="1">
        <f t="shared" si="137"/>
        <v>1.9894367886486918E-2</v>
      </c>
      <c r="U2928" s="1">
        <v>4</v>
      </c>
      <c r="V2928" s="1">
        <v>7</v>
      </c>
      <c r="W2928" s="1">
        <v>3</v>
      </c>
      <c r="X2928" s="1">
        <v>0</v>
      </c>
      <c r="Y2928" s="1">
        <v>0</v>
      </c>
      <c r="Z2928" s="1">
        <v>0</v>
      </c>
      <c r="AA2928" s="1">
        <v>0</v>
      </c>
      <c r="AB2928" s="1">
        <v>0</v>
      </c>
      <c r="AC2928" s="3" t="s">
        <v>41</v>
      </c>
      <c r="AD2928" s="4" t="s">
        <v>67</v>
      </c>
      <c r="AF2928" s="3">
        <v>4769234.3409000002</v>
      </c>
      <c r="AG2928" s="3">
        <v>2653569.1197000002</v>
      </c>
      <c r="AH2928" s="3">
        <v>-75.105416000000005</v>
      </c>
      <c r="AI2928" s="3">
        <v>9.9078859999999995</v>
      </c>
    </row>
    <row r="2929" spans="1:35" ht="15.75" hidden="1" customHeight="1" x14ac:dyDescent="0.25">
      <c r="A2929" s="3" t="s">
        <v>164</v>
      </c>
      <c r="B2929" s="3" t="s">
        <v>165</v>
      </c>
      <c r="C2929" s="3" t="s">
        <v>168</v>
      </c>
      <c r="D2929" s="1">
        <v>59</v>
      </c>
      <c r="E2929" s="1"/>
      <c r="F2929" s="4" t="s">
        <v>68</v>
      </c>
      <c r="G2929" s="2">
        <v>45843</v>
      </c>
      <c r="H2929" s="4" t="s">
        <v>83</v>
      </c>
      <c r="I2929" s="1" t="s">
        <v>37</v>
      </c>
      <c r="J2929" s="1" t="s">
        <v>148</v>
      </c>
      <c r="K2929" s="3">
        <v>1</v>
      </c>
      <c r="L2929" s="1">
        <v>8</v>
      </c>
      <c r="M2929" s="3" t="s">
        <v>47</v>
      </c>
      <c r="N2929" s="1">
        <v>42</v>
      </c>
      <c r="O2929" s="1"/>
      <c r="P2929" s="35">
        <f t="shared" si="139"/>
        <v>0</v>
      </c>
      <c r="Q2929" s="1">
        <f t="shared" si="138"/>
        <v>0</v>
      </c>
      <c r="R2929" s="1">
        <v>0.2</v>
      </c>
      <c r="S2929" s="1"/>
      <c r="T2929" s="1">
        <f t="shared" si="137"/>
        <v>0</v>
      </c>
      <c r="U2929" s="1"/>
      <c r="V2929" s="1"/>
      <c r="W2929" s="1"/>
      <c r="X2929" s="1"/>
      <c r="Y2929" s="1"/>
      <c r="Z2929" s="1"/>
      <c r="AA2929" s="1"/>
      <c r="AB2929" s="1"/>
      <c r="AC2929" s="3" t="s">
        <v>41</v>
      </c>
      <c r="AD2929" s="4" t="s">
        <v>67</v>
      </c>
    </row>
    <row r="2930" spans="1:35" ht="15.75" hidden="1" customHeight="1" x14ac:dyDescent="0.25">
      <c r="A2930" s="3" t="s">
        <v>164</v>
      </c>
      <c r="B2930" s="3" t="s">
        <v>165</v>
      </c>
      <c r="C2930" s="3" t="s">
        <v>168</v>
      </c>
      <c r="D2930" s="1">
        <v>59</v>
      </c>
      <c r="E2930" s="1"/>
      <c r="F2930" s="4" t="s">
        <v>68</v>
      </c>
      <c r="G2930" s="2">
        <v>45843</v>
      </c>
      <c r="H2930" s="4" t="s">
        <v>83</v>
      </c>
      <c r="I2930" s="1" t="s">
        <v>37</v>
      </c>
      <c r="J2930" s="1" t="s">
        <v>148</v>
      </c>
      <c r="K2930" s="3">
        <v>1</v>
      </c>
      <c r="L2930" s="1">
        <v>9</v>
      </c>
      <c r="M2930" s="3" t="s">
        <v>46</v>
      </c>
      <c r="N2930" s="1">
        <v>1</v>
      </c>
      <c r="O2930" s="1"/>
      <c r="P2930" s="35">
        <f t="shared" si="139"/>
        <v>0</v>
      </c>
      <c r="Q2930" s="1">
        <f t="shared" si="138"/>
        <v>0</v>
      </c>
      <c r="R2930" s="1">
        <v>0.3</v>
      </c>
      <c r="S2930" s="1"/>
      <c r="T2930" s="1">
        <f t="shared" si="137"/>
        <v>0</v>
      </c>
      <c r="U2930" s="1"/>
      <c r="V2930" s="1"/>
      <c r="W2930" s="1"/>
      <c r="X2930" s="1"/>
      <c r="Y2930" s="1"/>
      <c r="Z2930" s="1"/>
      <c r="AA2930" s="1"/>
      <c r="AB2930" s="1"/>
      <c r="AC2930" s="3" t="s">
        <v>41</v>
      </c>
      <c r="AD2930" s="4" t="s">
        <v>67</v>
      </c>
    </row>
    <row r="2931" spans="1:35" ht="15.75" hidden="1" customHeight="1" x14ac:dyDescent="0.25">
      <c r="A2931" s="3" t="s">
        <v>164</v>
      </c>
      <c r="B2931" s="3" t="s">
        <v>165</v>
      </c>
      <c r="C2931" s="3" t="s">
        <v>168</v>
      </c>
      <c r="D2931" s="1">
        <v>59</v>
      </c>
      <c r="E2931" s="1"/>
      <c r="F2931" s="4" t="s">
        <v>68</v>
      </c>
      <c r="G2931" s="2">
        <v>45843</v>
      </c>
      <c r="H2931" s="4" t="s">
        <v>83</v>
      </c>
      <c r="I2931" s="1" t="s">
        <v>37</v>
      </c>
      <c r="J2931" s="1" t="s">
        <v>148</v>
      </c>
      <c r="K2931" s="3">
        <v>1</v>
      </c>
      <c r="L2931" s="1">
        <v>10</v>
      </c>
      <c r="M2931" s="3" t="s">
        <v>44</v>
      </c>
      <c r="N2931" s="1">
        <v>1</v>
      </c>
      <c r="O2931" s="1"/>
      <c r="P2931" s="35">
        <f t="shared" si="139"/>
        <v>0</v>
      </c>
      <c r="Q2931" s="1">
        <f t="shared" si="138"/>
        <v>0</v>
      </c>
      <c r="R2931" s="1">
        <v>0.5</v>
      </c>
      <c r="S2931" s="1"/>
      <c r="T2931" s="1">
        <f t="shared" ref="T2931:T2994" si="140">(PI()/4)*Q2931*Q2931</f>
        <v>0</v>
      </c>
      <c r="U2931" s="1"/>
      <c r="V2931" s="1"/>
      <c r="W2931" s="1"/>
      <c r="X2931" s="1"/>
      <c r="Y2931" s="1"/>
      <c r="Z2931" s="1"/>
      <c r="AA2931" s="1"/>
      <c r="AB2931" s="1"/>
      <c r="AC2931" s="3" t="s">
        <v>41</v>
      </c>
      <c r="AD2931" s="4" t="s">
        <v>67</v>
      </c>
    </row>
    <row r="2932" spans="1:35" ht="15.75" hidden="1" customHeight="1" x14ac:dyDescent="0.25">
      <c r="A2932" s="3" t="s">
        <v>164</v>
      </c>
      <c r="B2932" s="3" t="s">
        <v>165</v>
      </c>
      <c r="C2932" s="3" t="s">
        <v>168</v>
      </c>
      <c r="D2932" s="1">
        <v>59</v>
      </c>
      <c r="E2932" s="1">
        <v>169</v>
      </c>
      <c r="F2932" s="4" t="s">
        <v>68</v>
      </c>
      <c r="G2932" s="2">
        <v>45843</v>
      </c>
      <c r="H2932" s="4" t="s">
        <v>83</v>
      </c>
      <c r="I2932" s="1" t="s">
        <v>37</v>
      </c>
      <c r="J2932" s="1" t="s">
        <v>148</v>
      </c>
      <c r="K2932" s="3">
        <v>2</v>
      </c>
      <c r="L2932" s="1">
        <v>11</v>
      </c>
      <c r="M2932" s="4" t="s">
        <v>39</v>
      </c>
      <c r="N2932" s="1"/>
      <c r="O2932" s="1">
        <v>50</v>
      </c>
      <c r="P2932" s="35">
        <f t="shared" si="139"/>
        <v>0.5</v>
      </c>
      <c r="Q2932" s="1">
        <f t="shared" si="138"/>
        <v>0.15915494309189535</v>
      </c>
      <c r="R2932" s="1">
        <v>9</v>
      </c>
      <c r="S2932" s="1">
        <v>7</v>
      </c>
      <c r="T2932" s="1">
        <f t="shared" si="140"/>
        <v>1.9894367886486918E-2</v>
      </c>
      <c r="U2932" s="1">
        <v>5</v>
      </c>
      <c r="V2932" s="1">
        <v>8</v>
      </c>
      <c r="W2932" s="1">
        <v>2</v>
      </c>
      <c r="X2932" s="1">
        <v>0</v>
      </c>
      <c r="Y2932" s="1">
        <v>1</v>
      </c>
      <c r="Z2932" s="1">
        <v>0</v>
      </c>
      <c r="AA2932" s="1">
        <v>0</v>
      </c>
      <c r="AB2932" s="1">
        <v>0</v>
      </c>
      <c r="AC2932" s="3" t="s">
        <v>41</v>
      </c>
      <c r="AD2932" s="4" t="s">
        <v>67</v>
      </c>
      <c r="AF2932" s="3">
        <v>4769239.2307000002</v>
      </c>
      <c r="AG2932" s="3">
        <v>2653579.3739999998</v>
      </c>
      <c r="AH2932" s="3">
        <v>-75.105372000000003</v>
      </c>
      <c r="AI2932" s="3">
        <v>9.9079789999999992</v>
      </c>
    </row>
    <row r="2933" spans="1:35" ht="15.75" hidden="1" customHeight="1" x14ac:dyDescent="0.25">
      <c r="A2933" s="3" t="s">
        <v>164</v>
      </c>
      <c r="B2933" s="3" t="s">
        <v>165</v>
      </c>
      <c r="C2933" s="3" t="s">
        <v>168</v>
      </c>
      <c r="D2933" s="1">
        <v>59</v>
      </c>
      <c r="E2933" s="1">
        <v>170</v>
      </c>
      <c r="F2933" s="4" t="s">
        <v>68</v>
      </c>
      <c r="G2933" s="2">
        <v>45843</v>
      </c>
      <c r="H2933" s="4" t="s">
        <v>83</v>
      </c>
      <c r="I2933" s="1" t="s">
        <v>37</v>
      </c>
      <c r="J2933" s="1" t="s">
        <v>148</v>
      </c>
      <c r="K2933" s="3">
        <v>2</v>
      </c>
      <c r="L2933" s="1">
        <v>12</v>
      </c>
      <c r="M2933" s="4" t="s">
        <v>39</v>
      </c>
      <c r="N2933" s="1"/>
      <c r="O2933" s="1">
        <v>50</v>
      </c>
      <c r="P2933" s="35">
        <f t="shared" si="139"/>
        <v>0.5</v>
      </c>
      <c r="Q2933" s="1">
        <f t="shared" si="138"/>
        <v>0.15915494309189535</v>
      </c>
      <c r="R2933" s="1">
        <v>9</v>
      </c>
      <c r="S2933" s="1">
        <v>6.8</v>
      </c>
      <c r="T2933" s="1">
        <f t="shared" si="140"/>
        <v>1.9894367886486918E-2</v>
      </c>
      <c r="U2933" s="1">
        <v>7</v>
      </c>
      <c r="V2933" s="1">
        <v>10</v>
      </c>
      <c r="W2933" s="1">
        <v>3</v>
      </c>
      <c r="X2933" s="1">
        <v>0</v>
      </c>
      <c r="Y2933" s="1">
        <v>0</v>
      </c>
      <c r="Z2933" s="1">
        <v>0</v>
      </c>
      <c r="AA2933" s="1">
        <v>0</v>
      </c>
      <c r="AB2933" s="1">
        <v>0</v>
      </c>
      <c r="AC2933" s="3" t="s">
        <v>41</v>
      </c>
      <c r="AD2933" s="4" t="s">
        <v>67</v>
      </c>
      <c r="AF2933" s="3">
        <v>4769237.8101000004</v>
      </c>
      <c r="AG2933" s="3">
        <v>2653580.1571999998</v>
      </c>
      <c r="AH2933" s="3">
        <v>-75.105384999999998</v>
      </c>
      <c r="AI2933" s="3">
        <v>9.9079860009999994</v>
      </c>
    </row>
    <row r="2934" spans="1:35" ht="15.75" hidden="1" customHeight="1" x14ac:dyDescent="0.25">
      <c r="A2934" s="3" t="s">
        <v>164</v>
      </c>
      <c r="B2934" s="3" t="s">
        <v>165</v>
      </c>
      <c r="C2934" s="3" t="s">
        <v>168</v>
      </c>
      <c r="D2934" s="1">
        <v>59</v>
      </c>
      <c r="E2934" s="1">
        <v>171</v>
      </c>
      <c r="F2934" s="4" t="s">
        <v>68</v>
      </c>
      <c r="G2934" s="2">
        <v>45843</v>
      </c>
      <c r="H2934" s="4" t="s">
        <v>83</v>
      </c>
      <c r="I2934" s="1" t="s">
        <v>37</v>
      </c>
      <c r="J2934" s="1" t="s">
        <v>148</v>
      </c>
      <c r="K2934" s="3">
        <v>2</v>
      </c>
      <c r="L2934" s="1">
        <v>13</v>
      </c>
      <c r="M2934" s="4" t="s">
        <v>39</v>
      </c>
      <c r="N2934" s="1"/>
      <c r="O2934" s="1">
        <v>59</v>
      </c>
      <c r="P2934" s="35">
        <f t="shared" si="139"/>
        <v>0.59</v>
      </c>
      <c r="Q2934" s="1">
        <f t="shared" si="138"/>
        <v>0.18780283284843649</v>
      </c>
      <c r="R2934" s="1">
        <v>11</v>
      </c>
      <c r="S2934" s="1">
        <v>8.8000000000000007</v>
      </c>
      <c r="T2934" s="1">
        <f t="shared" si="140"/>
        <v>2.770091784514438E-2</v>
      </c>
      <c r="U2934" s="1">
        <v>9</v>
      </c>
      <c r="V2934" s="1">
        <v>12</v>
      </c>
      <c r="W2934" s="1">
        <v>4</v>
      </c>
      <c r="X2934" s="1">
        <v>0</v>
      </c>
      <c r="Y2934" s="1">
        <v>0</v>
      </c>
      <c r="Z2934" s="1">
        <v>0</v>
      </c>
      <c r="AA2934" s="1">
        <v>0</v>
      </c>
      <c r="AB2934" s="1">
        <v>1</v>
      </c>
      <c r="AC2934" s="3" t="s">
        <v>41</v>
      </c>
      <c r="AD2934" s="4" t="s">
        <v>67</v>
      </c>
      <c r="AF2934" s="3">
        <v>4769234.6561000003</v>
      </c>
      <c r="AG2934" s="3">
        <v>2653584.2691000002</v>
      </c>
      <c r="AH2934" s="3">
        <v>-75.105413999999996</v>
      </c>
      <c r="AI2934" s="3">
        <v>9.9080230010000001</v>
      </c>
    </row>
    <row r="2935" spans="1:35" ht="15.75" hidden="1" customHeight="1" x14ac:dyDescent="0.25">
      <c r="A2935" s="3" t="s">
        <v>164</v>
      </c>
      <c r="B2935" s="3" t="s">
        <v>165</v>
      </c>
      <c r="C2935" s="3" t="s">
        <v>168</v>
      </c>
      <c r="D2935" s="1">
        <v>59</v>
      </c>
      <c r="E2935" s="1">
        <v>172</v>
      </c>
      <c r="F2935" s="4" t="s">
        <v>68</v>
      </c>
      <c r="G2935" s="2">
        <v>45843</v>
      </c>
      <c r="H2935" s="4" t="s">
        <v>83</v>
      </c>
      <c r="I2935" s="1" t="s">
        <v>37</v>
      </c>
      <c r="J2935" s="1" t="s">
        <v>148</v>
      </c>
      <c r="K2935" s="3">
        <v>2</v>
      </c>
      <c r="L2935" s="1">
        <v>14</v>
      </c>
      <c r="M2935" s="4" t="s">
        <v>39</v>
      </c>
      <c r="N2935" s="1"/>
      <c r="O2935" s="1">
        <v>52</v>
      </c>
      <c r="P2935" s="35">
        <f t="shared" si="139"/>
        <v>0.52</v>
      </c>
      <c r="Q2935" s="1">
        <f t="shared" si="138"/>
        <v>0.16552114081557115</v>
      </c>
      <c r="R2935" s="1">
        <v>11.5</v>
      </c>
      <c r="S2935" s="1">
        <v>9.1999999999999993</v>
      </c>
      <c r="T2935" s="1">
        <f t="shared" si="140"/>
        <v>2.1517748306024251E-2</v>
      </c>
      <c r="U2935" s="1">
        <v>5</v>
      </c>
      <c r="V2935" s="1">
        <v>8</v>
      </c>
      <c r="W2935" s="1">
        <v>2</v>
      </c>
      <c r="X2935" s="1">
        <v>0</v>
      </c>
      <c r="Y2935" s="1">
        <v>2</v>
      </c>
      <c r="Z2935" s="1">
        <v>0</v>
      </c>
      <c r="AA2935" s="1">
        <v>0</v>
      </c>
      <c r="AB2935" s="1">
        <v>0</v>
      </c>
      <c r="AC2935" s="3" t="s">
        <v>41</v>
      </c>
      <c r="AD2935" s="4" t="s">
        <v>67</v>
      </c>
      <c r="AF2935" s="3">
        <v>4769229.0071</v>
      </c>
      <c r="AG2935" s="3">
        <v>2653575.3467000001</v>
      </c>
      <c r="AH2935" s="3">
        <v>-75.105464999999995</v>
      </c>
      <c r="AI2935" s="3">
        <v>9.9079420000000002</v>
      </c>
    </row>
    <row r="2936" spans="1:35" ht="15.75" hidden="1" customHeight="1" x14ac:dyDescent="0.25">
      <c r="A2936" s="3" t="s">
        <v>164</v>
      </c>
      <c r="B2936" s="3" t="s">
        <v>165</v>
      </c>
      <c r="C2936" s="3" t="s">
        <v>168</v>
      </c>
      <c r="D2936" s="1">
        <v>59</v>
      </c>
      <c r="E2936" s="1"/>
      <c r="F2936" s="4" t="s">
        <v>68</v>
      </c>
      <c r="G2936" s="2">
        <v>45843</v>
      </c>
      <c r="H2936" s="4" t="s">
        <v>83</v>
      </c>
      <c r="I2936" s="1" t="s">
        <v>37</v>
      </c>
      <c r="J2936" s="1" t="s">
        <v>148</v>
      </c>
      <c r="K2936" s="3">
        <v>2</v>
      </c>
      <c r="L2936" s="1">
        <v>15</v>
      </c>
      <c r="M2936" s="3" t="s">
        <v>47</v>
      </c>
      <c r="N2936" s="1">
        <v>31</v>
      </c>
      <c r="O2936" s="1"/>
      <c r="P2936" s="35">
        <f t="shared" si="139"/>
        <v>0</v>
      </c>
      <c r="Q2936" s="1">
        <f t="shared" si="138"/>
        <v>0</v>
      </c>
      <c r="R2936" s="1">
        <v>0.15</v>
      </c>
      <c r="S2936" s="1"/>
      <c r="T2936" s="1">
        <f t="shared" si="140"/>
        <v>0</v>
      </c>
      <c r="U2936" s="1"/>
      <c r="V2936" s="1"/>
      <c r="W2936" s="1"/>
      <c r="X2936" s="1"/>
      <c r="Y2936" s="1"/>
      <c r="Z2936" s="1"/>
      <c r="AA2936" s="1"/>
      <c r="AB2936" s="1"/>
      <c r="AC2936" s="3" t="s">
        <v>41</v>
      </c>
      <c r="AD2936" s="4" t="s">
        <v>67</v>
      </c>
    </row>
    <row r="2937" spans="1:35" ht="15.75" hidden="1" customHeight="1" x14ac:dyDescent="0.25">
      <c r="A2937" s="3" t="s">
        <v>164</v>
      </c>
      <c r="B2937" s="3" t="s">
        <v>165</v>
      </c>
      <c r="C2937" s="3" t="s">
        <v>168</v>
      </c>
      <c r="D2937" s="1">
        <v>59</v>
      </c>
      <c r="E2937" s="1"/>
      <c r="F2937" s="4" t="s">
        <v>68</v>
      </c>
      <c r="G2937" s="2">
        <v>45843</v>
      </c>
      <c r="H2937" s="4" t="s">
        <v>83</v>
      </c>
      <c r="I2937" s="1" t="s">
        <v>37</v>
      </c>
      <c r="J2937" s="1" t="s">
        <v>148</v>
      </c>
      <c r="K2937" s="3">
        <v>2</v>
      </c>
      <c r="L2937" s="1">
        <v>16</v>
      </c>
      <c r="M2937" s="3" t="s">
        <v>44</v>
      </c>
      <c r="N2937" s="1">
        <v>3</v>
      </c>
      <c r="O2937" s="1"/>
      <c r="P2937" s="35">
        <f t="shared" si="139"/>
        <v>0</v>
      </c>
      <c r="Q2937" s="1">
        <f t="shared" si="138"/>
        <v>0</v>
      </c>
      <c r="R2937" s="1">
        <v>0.5</v>
      </c>
      <c r="S2937" s="1"/>
      <c r="T2937" s="1">
        <f t="shared" si="140"/>
        <v>0</v>
      </c>
      <c r="U2937" s="1"/>
      <c r="V2937" s="1"/>
      <c r="W2937" s="1"/>
      <c r="X2937" s="1"/>
      <c r="Y2937" s="1"/>
      <c r="Z2937" s="1"/>
      <c r="AA2937" s="1"/>
      <c r="AB2937" s="1"/>
      <c r="AC2937" s="3" t="s">
        <v>41</v>
      </c>
      <c r="AD2937" s="4" t="s">
        <v>67</v>
      </c>
    </row>
    <row r="2938" spans="1:35" ht="15.75" hidden="1" customHeight="1" x14ac:dyDescent="0.25">
      <c r="A2938" s="3" t="s">
        <v>164</v>
      </c>
      <c r="B2938" s="3" t="s">
        <v>165</v>
      </c>
      <c r="C2938" s="3" t="s">
        <v>168</v>
      </c>
      <c r="D2938" s="1">
        <v>59</v>
      </c>
      <c r="E2938" s="1">
        <v>173</v>
      </c>
      <c r="F2938" s="4" t="s">
        <v>68</v>
      </c>
      <c r="G2938" s="2">
        <v>45843</v>
      </c>
      <c r="H2938" s="4" t="s">
        <v>83</v>
      </c>
      <c r="I2938" s="1" t="s">
        <v>37</v>
      </c>
      <c r="J2938" s="1" t="s">
        <v>148</v>
      </c>
      <c r="K2938" s="3">
        <v>3</v>
      </c>
      <c r="L2938" s="1">
        <v>17</v>
      </c>
      <c r="M2938" s="4" t="s">
        <v>39</v>
      </c>
      <c r="N2938" s="1"/>
      <c r="O2938" s="1">
        <v>53</v>
      </c>
      <c r="P2938" s="35">
        <f t="shared" si="139"/>
        <v>0.53</v>
      </c>
      <c r="Q2938" s="1">
        <f t="shared" si="138"/>
        <v>0.16870423967740908</v>
      </c>
      <c r="R2938" s="1">
        <v>10</v>
      </c>
      <c r="S2938" s="1">
        <v>7.8</v>
      </c>
      <c r="T2938" s="1">
        <f t="shared" si="140"/>
        <v>2.2353311757256702E-2</v>
      </c>
      <c r="U2938" s="1">
        <v>5</v>
      </c>
      <c r="V2938" s="1">
        <v>8</v>
      </c>
      <c r="W2938" s="1">
        <v>1</v>
      </c>
      <c r="X2938" s="1">
        <v>0</v>
      </c>
      <c r="Y2938" s="1">
        <v>1</v>
      </c>
      <c r="Z2938" s="1">
        <v>0</v>
      </c>
      <c r="AA2938" s="1">
        <v>0</v>
      </c>
      <c r="AB2938" s="1">
        <v>1</v>
      </c>
      <c r="AC2938" s="3" t="s">
        <v>41</v>
      </c>
      <c r="AD2938" s="4" t="s">
        <v>67</v>
      </c>
      <c r="AF2938" s="3">
        <v>4769227.6913000001</v>
      </c>
      <c r="AG2938" s="3">
        <v>2653575.355</v>
      </c>
      <c r="AH2938" s="3">
        <v>-75.105476999999993</v>
      </c>
      <c r="AI2938" s="3">
        <v>9.9079420000000002</v>
      </c>
    </row>
    <row r="2939" spans="1:35" ht="15.75" hidden="1" customHeight="1" x14ac:dyDescent="0.25">
      <c r="A2939" s="3" t="s">
        <v>164</v>
      </c>
      <c r="B2939" s="3" t="s">
        <v>165</v>
      </c>
      <c r="C2939" s="3" t="s">
        <v>168</v>
      </c>
      <c r="D2939" s="1">
        <v>59</v>
      </c>
      <c r="E2939" s="1">
        <v>174</v>
      </c>
      <c r="F2939" s="4" t="s">
        <v>68</v>
      </c>
      <c r="G2939" s="2">
        <v>45843</v>
      </c>
      <c r="H2939" s="4" t="s">
        <v>83</v>
      </c>
      <c r="I2939" s="1" t="s">
        <v>37</v>
      </c>
      <c r="J2939" s="1" t="s">
        <v>148</v>
      </c>
      <c r="K2939" s="3">
        <v>3</v>
      </c>
      <c r="L2939" s="1">
        <v>18</v>
      </c>
      <c r="M2939" s="4" t="s">
        <v>39</v>
      </c>
      <c r="N2939" s="1"/>
      <c r="O2939" s="1">
        <v>71</v>
      </c>
      <c r="P2939" s="35">
        <f t="shared" si="139"/>
        <v>0.71</v>
      </c>
      <c r="Q2939" s="1">
        <f t="shared" si="138"/>
        <v>0.22600001919049137</v>
      </c>
      <c r="R2939" s="1">
        <v>13</v>
      </c>
      <c r="S2939" s="1">
        <v>10.5</v>
      </c>
      <c r="T2939" s="1">
        <f t="shared" si="140"/>
        <v>4.0115003406312216E-2</v>
      </c>
      <c r="U2939" s="1">
        <v>6</v>
      </c>
      <c r="V2939" s="1">
        <v>9</v>
      </c>
      <c r="W2939" s="1">
        <v>1</v>
      </c>
      <c r="X2939" s="1">
        <v>0</v>
      </c>
      <c r="Y2939" s="1">
        <v>0</v>
      </c>
      <c r="Z2939" s="1">
        <v>0</v>
      </c>
      <c r="AA2939" s="1">
        <v>0</v>
      </c>
      <c r="AB2939" s="1">
        <v>0</v>
      </c>
      <c r="AC2939" s="3" t="s">
        <v>41</v>
      </c>
      <c r="AD2939" s="4" t="s">
        <v>67</v>
      </c>
      <c r="AF2939" s="3">
        <v>4769225.9473999999</v>
      </c>
      <c r="AG2939" s="3">
        <v>2653577.0249999999</v>
      </c>
      <c r="AH2939" s="3">
        <v>-75.105492999999996</v>
      </c>
      <c r="AI2939" s="3">
        <v>9.9079570009999998</v>
      </c>
    </row>
    <row r="2940" spans="1:35" ht="15.75" hidden="1" customHeight="1" x14ac:dyDescent="0.25">
      <c r="A2940" s="3" t="s">
        <v>164</v>
      </c>
      <c r="B2940" s="3" t="s">
        <v>165</v>
      </c>
      <c r="C2940" s="3" t="s">
        <v>168</v>
      </c>
      <c r="D2940" s="1">
        <v>59</v>
      </c>
      <c r="E2940" s="1">
        <v>175</v>
      </c>
      <c r="F2940" s="4" t="s">
        <v>68</v>
      </c>
      <c r="G2940" s="2">
        <v>45843</v>
      </c>
      <c r="H2940" s="4" t="s">
        <v>83</v>
      </c>
      <c r="I2940" s="1" t="s">
        <v>37</v>
      </c>
      <c r="J2940" s="1" t="s">
        <v>148</v>
      </c>
      <c r="K2940" s="3">
        <v>3</v>
      </c>
      <c r="L2940" s="1">
        <v>19</v>
      </c>
      <c r="M2940" s="4" t="s">
        <v>39</v>
      </c>
      <c r="N2940" s="1"/>
      <c r="O2940" s="1">
        <v>61</v>
      </c>
      <c r="P2940" s="35">
        <f t="shared" si="139"/>
        <v>0.61</v>
      </c>
      <c r="Q2940" s="1">
        <f t="shared" si="138"/>
        <v>0.19416903057211232</v>
      </c>
      <c r="R2940" s="1">
        <v>13</v>
      </c>
      <c r="S2940" s="1">
        <v>11</v>
      </c>
      <c r="T2940" s="1">
        <f t="shared" si="140"/>
        <v>2.9610777162247127E-2</v>
      </c>
      <c r="U2940" s="1">
        <v>5</v>
      </c>
      <c r="V2940" s="1">
        <v>8</v>
      </c>
      <c r="W2940" s="1">
        <v>1</v>
      </c>
      <c r="X2940" s="1">
        <v>0</v>
      </c>
      <c r="Y2940" s="1">
        <v>0</v>
      </c>
      <c r="Z2940" s="1">
        <v>0</v>
      </c>
      <c r="AA2940" s="1">
        <v>0</v>
      </c>
      <c r="AB2940" s="1">
        <v>2</v>
      </c>
      <c r="AC2940" s="3" t="s">
        <v>41</v>
      </c>
      <c r="AD2940" s="4" t="s">
        <v>67</v>
      </c>
      <c r="AF2940" s="3">
        <v>4769225.6211999999</v>
      </c>
      <c r="AG2940" s="3">
        <v>2653577.4693999998</v>
      </c>
      <c r="AH2940" s="3">
        <v>-75.105496000000002</v>
      </c>
      <c r="AI2940" s="3">
        <v>9.9079610000000002</v>
      </c>
    </row>
    <row r="2941" spans="1:35" ht="15.75" hidden="1" customHeight="1" x14ac:dyDescent="0.25">
      <c r="A2941" s="3" t="s">
        <v>164</v>
      </c>
      <c r="B2941" s="3" t="s">
        <v>165</v>
      </c>
      <c r="C2941" s="3" t="s">
        <v>168</v>
      </c>
      <c r="D2941" s="1">
        <v>59</v>
      </c>
      <c r="E2941" s="1">
        <v>176</v>
      </c>
      <c r="F2941" s="4" t="s">
        <v>68</v>
      </c>
      <c r="G2941" s="2">
        <v>45843</v>
      </c>
      <c r="H2941" s="4" t="s">
        <v>83</v>
      </c>
      <c r="I2941" s="1" t="s">
        <v>37</v>
      </c>
      <c r="J2941" s="1" t="s">
        <v>148</v>
      </c>
      <c r="K2941" s="3">
        <v>3</v>
      </c>
      <c r="L2941" s="1">
        <v>20</v>
      </c>
      <c r="M2941" s="4" t="s">
        <v>39</v>
      </c>
      <c r="N2941" s="1"/>
      <c r="O2941" s="1">
        <v>42</v>
      </c>
      <c r="P2941" s="35">
        <f t="shared" si="139"/>
        <v>0.42</v>
      </c>
      <c r="Q2941" s="1">
        <f t="shared" si="138"/>
        <v>0.13369015219719207</v>
      </c>
      <c r="R2941" s="1">
        <v>7.5</v>
      </c>
      <c r="S2941" s="1">
        <v>5.5</v>
      </c>
      <c r="T2941" s="1">
        <f t="shared" si="140"/>
        <v>1.4037465980705167E-2</v>
      </c>
      <c r="U2941" s="1">
        <v>6</v>
      </c>
      <c r="V2941" s="1">
        <v>9</v>
      </c>
      <c r="W2941" s="1">
        <v>1</v>
      </c>
      <c r="X2941" s="1">
        <v>1</v>
      </c>
      <c r="Y2941" s="1">
        <v>0</v>
      </c>
      <c r="Z2941" s="1">
        <v>0</v>
      </c>
      <c r="AA2941" s="1">
        <v>0</v>
      </c>
      <c r="AB2941" s="1">
        <v>0</v>
      </c>
      <c r="AC2941" s="3" t="s">
        <v>41</v>
      </c>
      <c r="AD2941" s="4" t="s">
        <v>67</v>
      </c>
      <c r="AF2941" s="3">
        <v>4769226.1401000004</v>
      </c>
      <c r="AG2941" s="3">
        <v>2653572.8212000001</v>
      </c>
      <c r="AH2941" s="3">
        <v>-75.105491000000001</v>
      </c>
      <c r="AI2941" s="3">
        <v>9.9079189999999997</v>
      </c>
    </row>
    <row r="2942" spans="1:35" ht="15.75" hidden="1" customHeight="1" x14ac:dyDescent="0.25">
      <c r="A2942" s="3" t="s">
        <v>164</v>
      </c>
      <c r="B2942" s="3" t="s">
        <v>165</v>
      </c>
      <c r="C2942" s="3" t="s">
        <v>168</v>
      </c>
      <c r="D2942" s="1">
        <v>59</v>
      </c>
      <c r="E2942" s="1">
        <v>177</v>
      </c>
      <c r="F2942" s="4" t="s">
        <v>68</v>
      </c>
      <c r="G2942" s="2">
        <v>45843</v>
      </c>
      <c r="H2942" s="4" t="s">
        <v>83</v>
      </c>
      <c r="I2942" s="1" t="s">
        <v>37</v>
      </c>
      <c r="J2942" s="1" t="s">
        <v>148</v>
      </c>
      <c r="K2942" s="3">
        <v>3</v>
      </c>
      <c r="L2942" s="1">
        <v>21</v>
      </c>
      <c r="M2942" s="4" t="s">
        <v>39</v>
      </c>
      <c r="N2942" s="1"/>
      <c r="O2942" s="1">
        <v>60</v>
      </c>
      <c r="P2942" s="35">
        <f t="shared" si="139"/>
        <v>0.6</v>
      </c>
      <c r="Q2942" s="1">
        <f t="shared" si="138"/>
        <v>0.19098593171027439</v>
      </c>
      <c r="R2942" s="1">
        <v>12</v>
      </c>
      <c r="S2942" s="1">
        <v>9.5</v>
      </c>
      <c r="T2942" s="1">
        <f t="shared" si="140"/>
        <v>2.8647889756541159E-2</v>
      </c>
      <c r="U2942" s="1">
        <v>5</v>
      </c>
      <c r="V2942" s="1">
        <v>8</v>
      </c>
      <c r="W2942" s="1">
        <v>2</v>
      </c>
      <c r="X2942" s="1">
        <v>0</v>
      </c>
      <c r="Y2942" s="1">
        <v>0</v>
      </c>
      <c r="Z2942" s="1">
        <v>0</v>
      </c>
      <c r="AA2942" s="1">
        <v>0</v>
      </c>
      <c r="AB2942" s="1">
        <v>1</v>
      </c>
      <c r="AC2942" s="3" t="s">
        <v>41</v>
      </c>
      <c r="AD2942" s="4" t="s">
        <v>67</v>
      </c>
      <c r="AF2942" s="3">
        <v>4769223.2988999998</v>
      </c>
      <c r="AG2942" s="3">
        <v>2653574.3875000002</v>
      </c>
      <c r="AH2942" s="3">
        <v>-75.105517000000006</v>
      </c>
      <c r="AI2942" s="3">
        <v>9.907933001</v>
      </c>
    </row>
    <row r="2943" spans="1:35" ht="15.75" hidden="1" customHeight="1" x14ac:dyDescent="0.25">
      <c r="A2943" s="3" t="s">
        <v>164</v>
      </c>
      <c r="B2943" s="3" t="s">
        <v>165</v>
      </c>
      <c r="C2943" s="3" t="s">
        <v>168</v>
      </c>
      <c r="D2943" s="1">
        <v>59</v>
      </c>
      <c r="E2943" s="1">
        <v>178</v>
      </c>
      <c r="F2943" s="4" t="s">
        <v>68</v>
      </c>
      <c r="G2943" s="2">
        <v>45843</v>
      </c>
      <c r="H2943" s="4" t="s">
        <v>83</v>
      </c>
      <c r="I2943" s="1" t="s">
        <v>37</v>
      </c>
      <c r="J2943" s="1" t="s">
        <v>148</v>
      </c>
      <c r="K2943" s="3">
        <v>3</v>
      </c>
      <c r="L2943" s="1">
        <v>22</v>
      </c>
      <c r="M2943" s="4" t="s">
        <v>39</v>
      </c>
      <c r="N2943" s="1"/>
      <c r="O2943" s="1">
        <v>66</v>
      </c>
      <c r="P2943" s="35">
        <f t="shared" si="139"/>
        <v>0.66</v>
      </c>
      <c r="Q2943" s="1">
        <f t="shared" si="138"/>
        <v>0.21008452488130186</v>
      </c>
      <c r="R2943" s="1">
        <v>12</v>
      </c>
      <c r="S2943" s="1">
        <v>10</v>
      </c>
      <c r="T2943" s="1">
        <f t="shared" si="140"/>
        <v>3.466394660541481E-2</v>
      </c>
      <c r="U2943" s="1">
        <v>7</v>
      </c>
      <c r="V2943" s="1">
        <v>10</v>
      </c>
      <c r="W2943" s="1">
        <v>2</v>
      </c>
      <c r="X2943" s="1">
        <v>1</v>
      </c>
      <c r="Y2943" s="1">
        <v>0</v>
      </c>
      <c r="Z2943" s="1">
        <v>0</v>
      </c>
      <c r="AA2943" s="1">
        <v>0</v>
      </c>
      <c r="AB2943" s="1">
        <v>0</v>
      </c>
      <c r="AC2943" s="3" t="s">
        <v>41</v>
      </c>
      <c r="AD2943" s="4" t="s">
        <v>67</v>
      </c>
      <c r="AF2943" s="3">
        <v>4769221.6666999999</v>
      </c>
      <c r="AG2943" s="3">
        <v>2653576.3884999999</v>
      </c>
      <c r="AH2943" s="3">
        <v>-75.105531999999997</v>
      </c>
      <c r="AI2943" s="3">
        <v>9.9079510000000006</v>
      </c>
    </row>
    <row r="2944" spans="1:35" ht="15.75" hidden="1" customHeight="1" x14ac:dyDescent="0.25">
      <c r="A2944" s="3" t="s">
        <v>164</v>
      </c>
      <c r="B2944" s="3" t="s">
        <v>165</v>
      </c>
      <c r="C2944" s="3" t="s">
        <v>168</v>
      </c>
      <c r="D2944" s="1">
        <v>59</v>
      </c>
      <c r="E2944" s="1">
        <v>180</v>
      </c>
      <c r="F2944" s="4" t="s">
        <v>68</v>
      </c>
      <c r="G2944" s="2">
        <v>45843</v>
      </c>
      <c r="H2944" s="4" t="s">
        <v>83</v>
      </c>
      <c r="I2944" s="1" t="s">
        <v>37</v>
      </c>
      <c r="J2944" s="1" t="s">
        <v>148</v>
      </c>
      <c r="K2944" s="3">
        <v>4</v>
      </c>
      <c r="L2944" s="1">
        <v>23</v>
      </c>
      <c r="M2944" s="4" t="s">
        <v>39</v>
      </c>
      <c r="N2944" s="1"/>
      <c r="O2944" s="1">
        <v>55</v>
      </c>
      <c r="P2944" s="35">
        <f t="shared" si="139"/>
        <v>0.55000000000000004</v>
      </c>
      <c r="Q2944" s="1">
        <f t="shared" si="138"/>
        <v>0.17507043740108488</v>
      </c>
      <c r="R2944" s="1">
        <v>11</v>
      </c>
      <c r="S2944" s="1">
        <v>8.8000000000000007</v>
      </c>
      <c r="T2944" s="1">
        <f t="shared" si="140"/>
        <v>2.4072185142649173E-2</v>
      </c>
      <c r="U2944" s="1">
        <v>6</v>
      </c>
      <c r="V2944" s="1">
        <v>9</v>
      </c>
      <c r="W2944" s="1">
        <v>1</v>
      </c>
      <c r="X2944" s="1">
        <v>2</v>
      </c>
      <c r="Y2944" s="1">
        <v>1</v>
      </c>
      <c r="Z2944" s="1">
        <v>0</v>
      </c>
      <c r="AA2944" s="1">
        <v>0</v>
      </c>
      <c r="AB2944" s="1">
        <v>0</v>
      </c>
      <c r="AC2944" s="3" t="s">
        <v>41</v>
      </c>
      <c r="AD2944" s="4" t="s">
        <v>67</v>
      </c>
      <c r="AF2944" s="3">
        <v>4769228.8688000003</v>
      </c>
      <c r="AG2944" s="3">
        <v>2653570.8132000002</v>
      </c>
      <c r="AH2944" s="3">
        <v>-75.105466000000007</v>
      </c>
      <c r="AI2944" s="3">
        <v>9.9079010000000007</v>
      </c>
    </row>
    <row r="2945" spans="1:35" ht="15.75" hidden="1" customHeight="1" x14ac:dyDescent="0.25">
      <c r="A2945" s="3" t="s">
        <v>164</v>
      </c>
      <c r="B2945" s="3" t="s">
        <v>165</v>
      </c>
      <c r="C2945" s="3" t="s">
        <v>168</v>
      </c>
      <c r="D2945" s="1">
        <v>59</v>
      </c>
      <c r="E2945" s="1">
        <v>181</v>
      </c>
      <c r="F2945" s="4" t="s">
        <v>68</v>
      </c>
      <c r="G2945" s="2">
        <v>45843</v>
      </c>
      <c r="H2945" s="4" t="s">
        <v>83</v>
      </c>
      <c r="I2945" s="1" t="s">
        <v>37</v>
      </c>
      <c r="J2945" s="1" t="s">
        <v>148</v>
      </c>
      <c r="K2945" s="3">
        <v>4</v>
      </c>
      <c r="L2945" s="1">
        <v>24</v>
      </c>
      <c r="M2945" s="4" t="s">
        <v>39</v>
      </c>
      <c r="N2945" s="1"/>
      <c r="O2945" s="1">
        <v>55</v>
      </c>
      <c r="P2945" s="35">
        <f t="shared" si="139"/>
        <v>0.55000000000000004</v>
      </c>
      <c r="Q2945" s="1">
        <f t="shared" si="138"/>
        <v>0.17507043740108488</v>
      </c>
      <c r="R2945" s="1">
        <v>10.5</v>
      </c>
      <c r="S2945" s="1">
        <v>8.1999999999999993</v>
      </c>
      <c r="T2945" s="1">
        <f t="shared" si="140"/>
        <v>2.4072185142649173E-2</v>
      </c>
      <c r="U2945" s="1">
        <v>7</v>
      </c>
      <c r="V2945" s="1">
        <v>10</v>
      </c>
      <c r="W2945" s="1">
        <v>0</v>
      </c>
      <c r="X2945" s="1">
        <v>3</v>
      </c>
      <c r="Y2945" s="1">
        <v>1</v>
      </c>
      <c r="Z2945" s="1">
        <v>0</v>
      </c>
      <c r="AA2945" s="1">
        <v>0</v>
      </c>
      <c r="AB2945" s="1">
        <v>0</v>
      </c>
      <c r="AC2945" s="3" t="s">
        <v>41</v>
      </c>
      <c r="AD2945" s="4" t="s">
        <v>67</v>
      </c>
      <c r="AF2945" s="3">
        <v>4769228.5285999998</v>
      </c>
      <c r="AG2945" s="3">
        <v>2653569.0458999998</v>
      </c>
      <c r="AH2945" s="3">
        <v>-75.105468999999999</v>
      </c>
      <c r="AI2945" s="3">
        <v>9.9078850000000003</v>
      </c>
    </row>
    <row r="2946" spans="1:35" ht="15.75" hidden="1" customHeight="1" x14ac:dyDescent="0.25">
      <c r="A2946" s="3" t="s">
        <v>164</v>
      </c>
      <c r="B2946" s="3" t="s">
        <v>165</v>
      </c>
      <c r="C2946" s="3" t="s">
        <v>168</v>
      </c>
      <c r="D2946" s="1">
        <v>59</v>
      </c>
      <c r="E2946" s="1">
        <v>182</v>
      </c>
      <c r="F2946" s="4" t="s">
        <v>68</v>
      </c>
      <c r="G2946" s="2">
        <v>45843</v>
      </c>
      <c r="H2946" s="4" t="s">
        <v>83</v>
      </c>
      <c r="I2946" s="1" t="s">
        <v>37</v>
      </c>
      <c r="J2946" s="1" t="s">
        <v>148</v>
      </c>
      <c r="K2946" s="3">
        <v>4</v>
      </c>
      <c r="L2946" s="1">
        <v>25</v>
      </c>
      <c r="M2946" s="4" t="s">
        <v>39</v>
      </c>
      <c r="N2946" s="1"/>
      <c r="O2946" s="1">
        <v>61</v>
      </c>
      <c r="P2946" s="35">
        <f t="shared" si="139"/>
        <v>0.61</v>
      </c>
      <c r="Q2946" s="1">
        <f t="shared" si="138"/>
        <v>0.19416903057211232</v>
      </c>
      <c r="R2946" s="1">
        <v>11</v>
      </c>
      <c r="S2946" s="1">
        <v>9</v>
      </c>
      <c r="T2946" s="1">
        <f t="shared" si="140"/>
        <v>2.9610777162247127E-2</v>
      </c>
      <c r="U2946" s="1">
        <v>7</v>
      </c>
      <c r="V2946" s="1">
        <v>10</v>
      </c>
      <c r="W2946" s="1">
        <v>1</v>
      </c>
      <c r="X2946" s="1">
        <v>1</v>
      </c>
      <c r="Y2946" s="1">
        <v>2</v>
      </c>
      <c r="Z2946" s="1">
        <v>0</v>
      </c>
      <c r="AA2946" s="1">
        <v>0</v>
      </c>
      <c r="AB2946" s="1">
        <v>0</v>
      </c>
      <c r="AC2946" s="3" t="s">
        <v>41</v>
      </c>
      <c r="AD2946" s="4" t="s">
        <v>67</v>
      </c>
      <c r="AF2946" s="3">
        <v>4769227.6430000002</v>
      </c>
      <c r="AG2946" s="3">
        <v>2653567.7244000002</v>
      </c>
      <c r="AH2946" s="3">
        <v>-75.105476999999993</v>
      </c>
      <c r="AI2946" s="3">
        <v>9.9078730010000005</v>
      </c>
    </row>
    <row r="2947" spans="1:35" ht="15.75" hidden="1" customHeight="1" x14ac:dyDescent="0.25">
      <c r="A2947" s="3" t="s">
        <v>164</v>
      </c>
      <c r="B2947" s="3" t="s">
        <v>165</v>
      </c>
      <c r="C2947" s="3" t="s">
        <v>168</v>
      </c>
      <c r="D2947" s="1">
        <v>59</v>
      </c>
      <c r="E2947" s="1">
        <v>183</v>
      </c>
      <c r="F2947" s="4" t="s">
        <v>68</v>
      </c>
      <c r="G2947" s="2">
        <v>45843</v>
      </c>
      <c r="H2947" s="4" t="s">
        <v>83</v>
      </c>
      <c r="I2947" s="1" t="s">
        <v>37</v>
      </c>
      <c r="J2947" s="1" t="s">
        <v>148</v>
      </c>
      <c r="K2947" s="3">
        <v>4</v>
      </c>
      <c r="L2947" s="1">
        <v>26</v>
      </c>
      <c r="M2947" s="4" t="s">
        <v>39</v>
      </c>
      <c r="N2947" s="1"/>
      <c r="O2947" s="1">
        <v>51</v>
      </c>
      <c r="P2947" s="35">
        <f t="shared" si="139"/>
        <v>0.51</v>
      </c>
      <c r="Q2947" s="1">
        <f t="shared" si="138"/>
        <v>0.16233804195373325</v>
      </c>
      <c r="R2947" s="1">
        <v>12</v>
      </c>
      <c r="S2947" s="1">
        <v>10</v>
      </c>
      <c r="T2947" s="1">
        <f t="shared" si="140"/>
        <v>2.0698100349100988E-2</v>
      </c>
      <c r="U2947" s="1">
        <v>5</v>
      </c>
      <c r="V2947" s="1">
        <v>8</v>
      </c>
      <c r="W2947" s="1">
        <v>2</v>
      </c>
      <c r="X2947" s="1">
        <v>0</v>
      </c>
      <c r="Y2947" s="1">
        <v>0</v>
      </c>
      <c r="Z2947" s="1">
        <v>0</v>
      </c>
      <c r="AA2947" s="1">
        <v>0</v>
      </c>
      <c r="AB2947" s="1">
        <v>2</v>
      </c>
      <c r="AC2947" s="3" t="s">
        <v>41</v>
      </c>
      <c r="AD2947" s="4" t="s">
        <v>67</v>
      </c>
      <c r="AF2947" s="3">
        <v>4769225.9151999997</v>
      </c>
      <c r="AG2947" s="3">
        <v>2653571.9378999998</v>
      </c>
      <c r="AH2947" s="3">
        <v>-75.105492999999996</v>
      </c>
      <c r="AI2947" s="3">
        <v>9.9079110010000004</v>
      </c>
    </row>
    <row r="2948" spans="1:35" ht="15.75" hidden="1" customHeight="1" x14ac:dyDescent="0.25">
      <c r="A2948" s="3" t="s">
        <v>164</v>
      </c>
      <c r="B2948" s="3" t="s">
        <v>165</v>
      </c>
      <c r="C2948" s="3" t="s">
        <v>168</v>
      </c>
      <c r="D2948" s="1">
        <v>59</v>
      </c>
      <c r="E2948" s="1">
        <v>184</v>
      </c>
      <c r="F2948" s="4" t="s">
        <v>68</v>
      </c>
      <c r="G2948" s="2">
        <v>45843</v>
      </c>
      <c r="H2948" s="4" t="s">
        <v>83</v>
      </c>
      <c r="I2948" s="1" t="s">
        <v>37</v>
      </c>
      <c r="J2948" s="1" t="s">
        <v>148</v>
      </c>
      <c r="K2948" s="3">
        <v>4</v>
      </c>
      <c r="L2948" s="1">
        <v>27</v>
      </c>
      <c r="M2948" s="4" t="s">
        <v>39</v>
      </c>
      <c r="N2948" s="1"/>
      <c r="O2948" s="1">
        <v>70</v>
      </c>
      <c r="P2948" s="35">
        <f t="shared" si="139"/>
        <v>0.7</v>
      </c>
      <c r="Q2948" s="1">
        <f t="shared" si="138"/>
        <v>0.22281692032865347</v>
      </c>
      <c r="R2948" s="1">
        <v>11.7</v>
      </c>
      <c r="S2948" s="1">
        <v>9.5</v>
      </c>
      <c r="T2948" s="1">
        <f t="shared" si="140"/>
        <v>3.8992961057514354E-2</v>
      </c>
      <c r="U2948" s="1">
        <v>7</v>
      </c>
      <c r="V2948" s="1">
        <v>11</v>
      </c>
      <c r="W2948" s="1">
        <v>4</v>
      </c>
      <c r="X2948" s="1">
        <v>0</v>
      </c>
      <c r="Y2948" s="1">
        <v>0</v>
      </c>
      <c r="Z2948" s="1">
        <v>0</v>
      </c>
      <c r="AA2948" s="1">
        <v>0</v>
      </c>
      <c r="AB2948" s="1">
        <v>0</v>
      </c>
      <c r="AC2948" s="3" t="s">
        <v>41</v>
      </c>
      <c r="AD2948" s="4" t="s">
        <v>67</v>
      </c>
      <c r="AF2948" s="3">
        <v>4769220.3145000003</v>
      </c>
      <c r="AG2948" s="3">
        <v>2653570.6461999998</v>
      </c>
      <c r="AH2948" s="3">
        <v>-75.105543999999995</v>
      </c>
      <c r="AI2948" s="3">
        <v>9.9078990010000005</v>
      </c>
    </row>
    <row r="2949" spans="1:35" ht="15.75" hidden="1" customHeight="1" x14ac:dyDescent="0.25">
      <c r="A2949" s="3" t="s">
        <v>164</v>
      </c>
      <c r="B2949" s="3" t="s">
        <v>165</v>
      </c>
      <c r="C2949" s="3" t="s">
        <v>168</v>
      </c>
      <c r="D2949" s="1">
        <v>59</v>
      </c>
      <c r="E2949" s="1"/>
      <c r="F2949" s="4" t="s">
        <v>68</v>
      </c>
      <c r="G2949" s="2">
        <v>45843</v>
      </c>
      <c r="H2949" s="4" t="s">
        <v>83</v>
      </c>
      <c r="I2949" s="1" t="s">
        <v>37</v>
      </c>
      <c r="J2949" s="1" t="s">
        <v>148</v>
      </c>
      <c r="K2949" s="3">
        <v>4</v>
      </c>
      <c r="L2949" s="1">
        <v>28</v>
      </c>
      <c r="M2949" s="3" t="s">
        <v>47</v>
      </c>
      <c r="N2949" s="1">
        <v>29</v>
      </c>
      <c r="O2949" s="1"/>
      <c r="P2949" s="35">
        <f t="shared" si="139"/>
        <v>0</v>
      </c>
      <c r="Q2949" s="1">
        <f t="shared" si="138"/>
        <v>0</v>
      </c>
      <c r="R2949" s="1">
        <v>0.2</v>
      </c>
      <c r="S2949" s="1"/>
      <c r="T2949" s="1">
        <f t="shared" si="140"/>
        <v>0</v>
      </c>
      <c r="U2949" s="1"/>
      <c r="V2949" s="1"/>
      <c r="W2949" s="1"/>
      <c r="X2949" s="1"/>
      <c r="Y2949" s="1"/>
      <c r="Z2949" s="1"/>
      <c r="AA2949" s="1"/>
      <c r="AB2949" s="1"/>
      <c r="AC2949" s="3" t="s">
        <v>41</v>
      </c>
      <c r="AD2949" s="4" t="s">
        <v>67</v>
      </c>
    </row>
    <row r="2950" spans="1:35" ht="15.75" hidden="1" customHeight="1" x14ac:dyDescent="0.25">
      <c r="A2950" s="3" t="s">
        <v>164</v>
      </c>
      <c r="B2950" s="3" t="s">
        <v>165</v>
      </c>
      <c r="C2950" s="3" t="s">
        <v>168</v>
      </c>
      <c r="D2950" s="1">
        <v>59</v>
      </c>
      <c r="E2950" s="1"/>
      <c r="F2950" s="4" t="s">
        <v>68</v>
      </c>
      <c r="G2950" s="2">
        <v>45843</v>
      </c>
      <c r="H2950" s="4" t="s">
        <v>83</v>
      </c>
      <c r="I2950" s="1" t="s">
        <v>37</v>
      </c>
      <c r="J2950" s="1" t="s">
        <v>148</v>
      </c>
      <c r="K2950" s="3">
        <v>4</v>
      </c>
      <c r="L2950" s="1">
        <v>29</v>
      </c>
      <c r="M2950" s="3" t="s">
        <v>46</v>
      </c>
      <c r="N2950" s="1">
        <v>1</v>
      </c>
      <c r="O2950" s="1"/>
      <c r="P2950" s="35">
        <f t="shared" si="139"/>
        <v>0</v>
      </c>
      <c r="Q2950" s="1">
        <f t="shared" si="138"/>
        <v>0</v>
      </c>
      <c r="R2950" s="1">
        <v>0.25</v>
      </c>
      <c r="S2950" s="1"/>
      <c r="T2950" s="1">
        <f t="shared" si="140"/>
        <v>0</v>
      </c>
      <c r="U2950" s="1"/>
      <c r="V2950" s="1"/>
      <c r="W2950" s="1"/>
      <c r="X2950" s="1"/>
      <c r="Y2950" s="1"/>
      <c r="Z2950" s="1"/>
      <c r="AA2950" s="1"/>
      <c r="AB2950" s="1"/>
      <c r="AC2950" s="3" t="s">
        <v>41</v>
      </c>
      <c r="AD2950" s="4" t="s">
        <v>67</v>
      </c>
    </row>
    <row r="2951" spans="1:35" ht="15.75" hidden="1" customHeight="1" x14ac:dyDescent="0.25">
      <c r="A2951" s="3" t="s">
        <v>164</v>
      </c>
      <c r="B2951" s="3" t="s">
        <v>165</v>
      </c>
      <c r="C2951" s="3" t="s">
        <v>168</v>
      </c>
      <c r="D2951" s="1">
        <v>59</v>
      </c>
      <c r="E2951" s="1">
        <v>185</v>
      </c>
      <c r="F2951" s="4" t="s">
        <v>68</v>
      </c>
      <c r="G2951" s="2">
        <v>45843</v>
      </c>
      <c r="H2951" s="4" t="s">
        <v>83</v>
      </c>
      <c r="I2951" s="1" t="s">
        <v>37</v>
      </c>
      <c r="J2951" s="1" t="s">
        <v>148</v>
      </c>
      <c r="K2951" s="3">
        <v>5</v>
      </c>
      <c r="L2951" s="1">
        <v>30</v>
      </c>
      <c r="M2951" s="4" t="s">
        <v>39</v>
      </c>
      <c r="N2951" s="1"/>
      <c r="O2951" s="1">
        <v>52</v>
      </c>
      <c r="P2951" s="35">
        <f t="shared" si="139"/>
        <v>0.52</v>
      </c>
      <c r="Q2951" s="1">
        <f t="shared" si="138"/>
        <v>0.16552114081557115</v>
      </c>
      <c r="R2951" s="1">
        <v>12.5</v>
      </c>
      <c r="S2951" s="1">
        <v>10.199999999999999</v>
      </c>
      <c r="T2951" s="1">
        <f t="shared" si="140"/>
        <v>2.1517748306024251E-2</v>
      </c>
      <c r="U2951" s="1">
        <v>4</v>
      </c>
      <c r="V2951" s="1">
        <v>7</v>
      </c>
      <c r="W2951" s="1">
        <v>1</v>
      </c>
      <c r="X2951" s="1">
        <v>3</v>
      </c>
      <c r="Y2951" s="1">
        <v>1</v>
      </c>
      <c r="Z2951" s="1">
        <v>0</v>
      </c>
      <c r="AA2951" s="1">
        <v>0</v>
      </c>
      <c r="AB2951" s="1">
        <v>0</v>
      </c>
      <c r="AC2951" s="3" t="s">
        <v>41</v>
      </c>
      <c r="AD2951" s="4" t="s">
        <v>67</v>
      </c>
      <c r="AF2951" s="3">
        <v>4769220.7187999999</v>
      </c>
      <c r="AG2951" s="3">
        <v>2653565.2245</v>
      </c>
      <c r="AH2951" s="3">
        <v>-75.105540000000005</v>
      </c>
      <c r="AI2951" s="3">
        <v>9.9078499999999998</v>
      </c>
    </row>
    <row r="2952" spans="1:35" ht="15.75" hidden="1" customHeight="1" x14ac:dyDescent="0.25">
      <c r="A2952" s="3" t="s">
        <v>164</v>
      </c>
      <c r="B2952" s="3" t="s">
        <v>165</v>
      </c>
      <c r="C2952" s="3" t="s">
        <v>168</v>
      </c>
      <c r="D2952" s="1">
        <v>59</v>
      </c>
      <c r="E2952" s="1"/>
      <c r="F2952" s="4" t="s">
        <v>68</v>
      </c>
      <c r="G2952" s="2">
        <v>45843</v>
      </c>
      <c r="H2952" s="4" t="s">
        <v>83</v>
      </c>
      <c r="I2952" s="1" t="s">
        <v>37</v>
      </c>
      <c r="J2952" s="1" t="s">
        <v>148</v>
      </c>
      <c r="K2952" s="3">
        <v>5</v>
      </c>
      <c r="L2952" s="1">
        <v>31</v>
      </c>
      <c r="M2952" s="3" t="s">
        <v>47</v>
      </c>
      <c r="N2952" s="1">
        <v>4</v>
      </c>
      <c r="O2952" s="1"/>
      <c r="P2952" s="35">
        <f t="shared" si="139"/>
        <v>0</v>
      </c>
      <c r="Q2952" s="1">
        <f t="shared" si="138"/>
        <v>0</v>
      </c>
      <c r="R2952" s="1">
        <v>0.15</v>
      </c>
      <c r="S2952" s="1"/>
      <c r="T2952" s="1">
        <f t="shared" si="140"/>
        <v>0</v>
      </c>
      <c r="U2952" s="1"/>
      <c r="V2952" s="1"/>
      <c r="W2952" s="1"/>
      <c r="X2952" s="1"/>
      <c r="Y2952" s="1"/>
      <c r="Z2952" s="1"/>
      <c r="AA2952" s="1"/>
      <c r="AB2952" s="1"/>
      <c r="AC2952" s="3" t="s">
        <v>41</v>
      </c>
      <c r="AD2952" s="4" t="s">
        <v>67</v>
      </c>
    </row>
    <row r="2953" spans="1:35" ht="15.75" hidden="1" customHeight="1" x14ac:dyDescent="0.25">
      <c r="A2953" s="3" t="s">
        <v>164</v>
      </c>
      <c r="B2953" s="3" t="s">
        <v>165</v>
      </c>
      <c r="C2953" s="3" t="s">
        <v>168</v>
      </c>
      <c r="D2953" s="1">
        <v>59</v>
      </c>
      <c r="E2953" s="1"/>
      <c r="F2953" s="4" t="s">
        <v>68</v>
      </c>
      <c r="G2953" s="2">
        <v>45843</v>
      </c>
      <c r="H2953" s="4" t="s">
        <v>83</v>
      </c>
      <c r="I2953" s="1" t="s">
        <v>37</v>
      </c>
      <c r="J2953" s="1" t="s">
        <v>148</v>
      </c>
      <c r="K2953" s="3">
        <v>5</v>
      </c>
      <c r="L2953" s="1">
        <v>32</v>
      </c>
      <c r="M2953" s="3" t="s">
        <v>44</v>
      </c>
      <c r="N2953" s="1">
        <v>2</v>
      </c>
      <c r="O2953" s="1"/>
      <c r="P2953" s="35">
        <f t="shared" si="139"/>
        <v>0</v>
      </c>
      <c r="Q2953" s="1">
        <f t="shared" si="138"/>
        <v>0</v>
      </c>
      <c r="R2953" s="1">
        <v>0.3</v>
      </c>
      <c r="S2953" s="1"/>
      <c r="T2953" s="1">
        <f t="shared" si="140"/>
        <v>0</v>
      </c>
      <c r="U2953" s="1"/>
      <c r="V2953" s="1"/>
      <c r="W2953" s="1"/>
      <c r="X2953" s="1"/>
      <c r="Y2953" s="1"/>
      <c r="Z2953" s="1"/>
      <c r="AA2953" s="1"/>
      <c r="AB2953" s="1"/>
      <c r="AC2953" s="3" t="s">
        <v>41</v>
      </c>
      <c r="AD2953" s="4" t="s">
        <v>67</v>
      </c>
    </row>
    <row r="2954" spans="1:35" ht="15.75" hidden="1" customHeight="1" x14ac:dyDescent="0.25">
      <c r="A2954" s="3" t="s">
        <v>164</v>
      </c>
      <c r="B2954" s="3" t="s">
        <v>165</v>
      </c>
      <c r="C2954" s="3" t="s">
        <v>168</v>
      </c>
      <c r="D2954" s="1">
        <v>59</v>
      </c>
      <c r="E2954" s="1">
        <v>186</v>
      </c>
      <c r="F2954" s="4" t="s">
        <v>68</v>
      </c>
      <c r="G2954" s="2">
        <v>45843</v>
      </c>
      <c r="H2954" s="4" t="s">
        <v>83</v>
      </c>
      <c r="I2954" s="1" t="s">
        <v>37</v>
      </c>
      <c r="J2954" s="1" t="s">
        <v>148</v>
      </c>
      <c r="K2954" s="3">
        <v>6</v>
      </c>
      <c r="L2954" s="1">
        <v>33</v>
      </c>
      <c r="M2954" s="4" t="s">
        <v>39</v>
      </c>
      <c r="N2954" s="1"/>
      <c r="O2954" s="1">
        <v>45</v>
      </c>
      <c r="P2954" s="35">
        <f t="shared" si="139"/>
        <v>0.45</v>
      </c>
      <c r="Q2954" s="1">
        <f t="shared" si="138"/>
        <v>0.14323944878270581</v>
      </c>
      <c r="R2954" s="1">
        <v>10</v>
      </c>
      <c r="S2954" s="1">
        <v>8</v>
      </c>
      <c r="T2954" s="1">
        <f t="shared" si="140"/>
        <v>1.6114437988054404E-2</v>
      </c>
      <c r="U2954" s="1">
        <v>6</v>
      </c>
      <c r="V2954" s="1">
        <v>9</v>
      </c>
      <c r="W2954" s="1">
        <v>2</v>
      </c>
      <c r="X2954" s="1">
        <v>2</v>
      </c>
      <c r="Y2954" s="1">
        <v>1</v>
      </c>
      <c r="Z2954" s="1">
        <v>0</v>
      </c>
      <c r="AA2954" s="1">
        <v>0</v>
      </c>
      <c r="AB2954" s="1">
        <v>0</v>
      </c>
      <c r="AC2954" s="3" t="s">
        <v>41</v>
      </c>
      <c r="AD2954" s="4" t="s">
        <v>67</v>
      </c>
      <c r="AF2954" s="3">
        <v>4769216.3448000001</v>
      </c>
      <c r="AG2954" s="3">
        <v>2653584.4955000002</v>
      </c>
      <c r="AH2954" s="3">
        <v>-75.105581000000001</v>
      </c>
      <c r="AI2954" s="3">
        <v>9.9080239999999993</v>
      </c>
    </row>
    <row r="2955" spans="1:35" ht="15.75" hidden="1" customHeight="1" x14ac:dyDescent="0.25">
      <c r="A2955" s="3" t="s">
        <v>164</v>
      </c>
      <c r="B2955" s="3" t="s">
        <v>165</v>
      </c>
      <c r="C2955" s="3" t="s">
        <v>168</v>
      </c>
      <c r="D2955" s="1">
        <v>59</v>
      </c>
      <c r="E2955" s="1">
        <v>187</v>
      </c>
      <c r="F2955" s="4" t="s">
        <v>68</v>
      </c>
      <c r="G2955" s="2">
        <v>45843</v>
      </c>
      <c r="H2955" s="4" t="s">
        <v>83</v>
      </c>
      <c r="I2955" s="1" t="s">
        <v>37</v>
      </c>
      <c r="J2955" s="1" t="s">
        <v>148</v>
      </c>
      <c r="K2955" s="3">
        <v>6</v>
      </c>
      <c r="L2955" s="1">
        <v>34</v>
      </c>
      <c r="M2955" s="4" t="s">
        <v>39</v>
      </c>
      <c r="N2955" s="1"/>
      <c r="O2955" s="1">
        <v>50</v>
      </c>
      <c r="P2955" s="35">
        <f t="shared" si="139"/>
        <v>0.5</v>
      </c>
      <c r="Q2955" s="1">
        <f t="shared" si="138"/>
        <v>0.15915494309189535</v>
      </c>
      <c r="R2955" s="1">
        <v>9.6</v>
      </c>
      <c r="S2955" s="1">
        <v>7.5</v>
      </c>
      <c r="T2955" s="1">
        <f t="shared" si="140"/>
        <v>1.9894367886486918E-2</v>
      </c>
      <c r="U2955" s="1">
        <v>3</v>
      </c>
      <c r="V2955" s="1">
        <v>6</v>
      </c>
      <c r="W2955" s="1">
        <v>0</v>
      </c>
      <c r="X2955" s="1">
        <v>0</v>
      </c>
      <c r="Y2955" s="1">
        <v>0</v>
      </c>
      <c r="Z2955" s="1">
        <v>0</v>
      </c>
      <c r="AA2955" s="1">
        <v>0</v>
      </c>
      <c r="AB2955" s="1">
        <v>0</v>
      </c>
      <c r="AC2955" s="3" t="s">
        <v>41</v>
      </c>
      <c r="AD2955" s="4" t="s">
        <v>67</v>
      </c>
      <c r="AF2955" s="3">
        <v>4769213.6957</v>
      </c>
      <c r="AG2955" s="3">
        <v>2653581.7474000002</v>
      </c>
      <c r="AH2955" s="3">
        <v>-75.105604999999997</v>
      </c>
      <c r="AI2955" s="3">
        <v>9.9079990000000002</v>
      </c>
    </row>
    <row r="2956" spans="1:35" ht="15.75" hidden="1" customHeight="1" x14ac:dyDescent="0.25">
      <c r="A2956" s="3" t="s">
        <v>164</v>
      </c>
      <c r="B2956" s="3" t="s">
        <v>165</v>
      </c>
      <c r="C2956" s="3" t="s">
        <v>168</v>
      </c>
      <c r="D2956" s="1">
        <v>59</v>
      </c>
      <c r="E2956" s="1"/>
      <c r="F2956" s="4" t="s">
        <v>68</v>
      </c>
      <c r="G2956" s="2">
        <v>45843</v>
      </c>
      <c r="H2956" s="4" t="s">
        <v>83</v>
      </c>
      <c r="I2956" s="1" t="s">
        <v>37</v>
      </c>
      <c r="J2956" s="1" t="s">
        <v>148</v>
      </c>
      <c r="K2956" s="3">
        <v>6</v>
      </c>
      <c r="L2956" s="1">
        <v>35</v>
      </c>
      <c r="M2956" s="3" t="s">
        <v>47</v>
      </c>
      <c r="N2956" s="1">
        <v>4</v>
      </c>
      <c r="O2956" s="1"/>
      <c r="P2956" s="35">
        <f t="shared" si="139"/>
        <v>0</v>
      </c>
      <c r="Q2956" s="1">
        <f t="shared" si="138"/>
        <v>0</v>
      </c>
      <c r="R2956" s="1">
        <v>0.2</v>
      </c>
      <c r="S2956" s="1"/>
      <c r="T2956" s="1">
        <f t="shared" si="140"/>
        <v>0</v>
      </c>
      <c r="U2956" s="1"/>
      <c r="V2956" s="1"/>
      <c r="W2956" s="1"/>
      <c r="X2956" s="1"/>
      <c r="Y2956" s="1"/>
      <c r="Z2956" s="1"/>
      <c r="AA2956" s="1"/>
      <c r="AB2956" s="1"/>
      <c r="AC2956" s="3" t="s">
        <v>41</v>
      </c>
      <c r="AD2956" s="4" t="s">
        <v>67</v>
      </c>
    </row>
    <row r="2957" spans="1:35" ht="15.75" hidden="1" customHeight="1" x14ac:dyDescent="0.25">
      <c r="A2957" s="3" t="s">
        <v>164</v>
      </c>
      <c r="B2957" s="3" t="s">
        <v>165</v>
      </c>
      <c r="C2957" s="3" t="s">
        <v>168</v>
      </c>
      <c r="D2957" s="1">
        <v>59</v>
      </c>
      <c r="E2957" s="1"/>
      <c r="F2957" s="4" t="s">
        <v>68</v>
      </c>
      <c r="G2957" s="2">
        <v>45843</v>
      </c>
      <c r="H2957" s="4" t="s">
        <v>83</v>
      </c>
      <c r="I2957" s="1" t="s">
        <v>37</v>
      </c>
      <c r="J2957" s="1" t="s">
        <v>148</v>
      </c>
      <c r="K2957" s="3">
        <v>6</v>
      </c>
      <c r="L2957" s="1">
        <v>36</v>
      </c>
      <c r="M2957" s="3" t="s">
        <v>44</v>
      </c>
      <c r="N2957" s="1">
        <v>1</v>
      </c>
      <c r="O2957" s="1"/>
      <c r="P2957" s="35">
        <f t="shared" si="139"/>
        <v>0</v>
      </c>
      <c r="Q2957" s="1">
        <f t="shared" si="138"/>
        <v>0</v>
      </c>
      <c r="R2957" s="1">
        <v>0.25</v>
      </c>
      <c r="S2957" s="1"/>
      <c r="T2957" s="1">
        <f t="shared" si="140"/>
        <v>0</v>
      </c>
      <c r="U2957" s="1"/>
      <c r="V2957" s="1"/>
      <c r="W2957" s="1"/>
      <c r="X2957" s="1"/>
      <c r="Y2957" s="1"/>
      <c r="Z2957" s="1"/>
      <c r="AA2957" s="1"/>
      <c r="AB2957" s="1"/>
      <c r="AC2957" s="3" t="s">
        <v>41</v>
      </c>
      <c r="AD2957" s="4" t="s">
        <v>67</v>
      </c>
    </row>
    <row r="2958" spans="1:35" ht="15.75" hidden="1" customHeight="1" x14ac:dyDescent="0.25">
      <c r="A2958" s="3" t="s">
        <v>164</v>
      </c>
      <c r="B2958" s="3" t="s">
        <v>165</v>
      </c>
      <c r="C2958" s="3" t="s">
        <v>168</v>
      </c>
      <c r="D2958" s="1">
        <v>59</v>
      </c>
      <c r="E2958" s="1">
        <v>188</v>
      </c>
      <c r="F2958" s="4" t="s">
        <v>68</v>
      </c>
      <c r="G2958" s="2">
        <v>45843</v>
      </c>
      <c r="H2958" s="4" t="s">
        <v>83</v>
      </c>
      <c r="I2958" s="1" t="s">
        <v>37</v>
      </c>
      <c r="J2958" s="1" t="s">
        <v>148</v>
      </c>
      <c r="K2958" s="3">
        <v>7</v>
      </c>
      <c r="L2958" s="1">
        <v>37</v>
      </c>
      <c r="M2958" s="4" t="s">
        <v>39</v>
      </c>
      <c r="N2958" s="1"/>
      <c r="O2958" s="1">
        <v>60</v>
      </c>
      <c r="P2958" s="35">
        <f t="shared" si="139"/>
        <v>0.6</v>
      </c>
      <c r="Q2958" s="1">
        <f t="shared" si="138"/>
        <v>0.19098593171027439</v>
      </c>
      <c r="R2958" s="1">
        <v>9</v>
      </c>
      <c r="S2958" s="1">
        <v>7</v>
      </c>
      <c r="T2958" s="1">
        <f t="shared" si="140"/>
        <v>2.8647889756541159E-2</v>
      </c>
      <c r="U2958" s="1">
        <v>9</v>
      </c>
      <c r="V2958" s="1">
        <v>12</v>
      </c>
      <c r="W2958" s="1">
        <v>2</v>
      </c>
      <c r="X2958" s="1">
        <v>0</v>
      </c>
      <c r="Y2958" s="1">
        <v>0</v>
      </c>
      <c r="Z2958" s="1">
        <v>0</v>
      </c>
      <c r="AA2958" s="1">
        <v>0</v>
      </c>
      <c r="AB2958" s="1">
        <v>0</v>
      </c>
      <c r="AC2958" s="3" t="s">
        <v>41</v>
      </c>
      <c r="AD2958" s="4" t="s">
        <v>67</v>
      </c>
      <c r="AF2958" s="3">
        <v>4769204.9813000001</v>
      </c>
      <c r="AG2958" s="3">
        <v>2653573.6186000002</v>
      </c>
      <c r="AH2958" s="3">
        <v>-75.105683999999997</v>
      </c>
      <c r="AI2958" s="3">
        <v>9.9079250000000005</v>
      </c>
    </row>
    <row r="2959" spans="1:35" ht="15.75" hidden="1" customHeight="1" x14ac:dyDescent="0.25">
      <c r="A2959" s="3" t="s">
        <v>164</v>
      </c>
      <c r="B2959" s="3" t="s">
        <v>165</v>
      </c>
      <c r="C2959" s="3" t="s">
        <v>168</v>
      </c>
      <c r="D2959" s="1">
        <v>59</v>
      </c>
      <c r="E2959" s="1">
        <v>189</v>
      </c>
      <c r="F2959" s="4" t="s">
        <v>68</v>
      </c>
      <c r="G2959" s="2">
        <v>45843</v>
      </c>
      <c r="H2959" s="4" t="s">
        <v>83</v>
      </c>
      <c r="I2959" s="1" t="s">
        <v>37</v>
      </c>
      <c r="J2959" s="1" t="s">
        <v>148</v>
      </c>
      <c r="K2959" s="3">
        <v>7</v>
      </c>
      <c r="L2959" s="1">
        <v>38</v>
      </c>
      <c r="M2959" s="4" t="s">
        <v>39</v>
      </c>
      <c r="N2959" s="1"/>
      <c r="O2959" s="1">
        <v>58</v>
      </c>
      <c r="P2959" s="35">
        <f t="shared" si="139"/>
        <v>0.57999999999999996</v>
      </c>
      <c r="Q2959" s="1">
        <f t="shared" si="138"/>
        <v>0.18461973398659859</v>
      </c>
      <c r="R2959" s="1">
        <v>8</v>
      </c>
      <c r="S2959" s="1">
        <v>5.5</v>
      </c>
      <c r="T2959" s="1">
        <f t="shared" si="140"/>
        <v>2.6769861428056794E-2</v>
      </c>
      <c r="U2959" s="1">
        <v>6</v>
      </c>
      <c r="V2959" s="1">
        <v>9</v>
      </c>
      <c r="W2959" s="1">
        <v>1</v>
      </c>
      <c r="X2959" s="1">
        <v>0</v>
      </c>
      <c r="Y2959" s="1">
        <v>0</v>
      </c>
      <c r="Z2959" s="1">
        <v>0</v>
      </c>
      <c r="AA2959" s="1">
        <v>0</v>
      </c>
      <c r="AB2959" s="1">
        <v>0</v>
      </c>
      <c r="AC2959" s="3" t="s">
        <v>41</v>
      </c>
      <c r="AD2959" s="4" t="s">
        <v>67</v>
      </c>
      <c r="AF2959" s="3">
        <v>4769205.5625</v>
      </c>
      <c r="AG2959" s="3">
        <v>2653578.8128</v>
      </c>
      <c r="AH2959" s="3">
        <v>-75.105678999999995</v>
      </c>
      <c r="AI2959" s="3">
        <v>9.9079719999999991</v>
      </c>
    </row>
    <row r="2960" spans="1:35" ht="15.75" hidden="1" customHeight="1" x14ac:dyDescent="0.25">
      <c r="A2960" s="3" t="s">
        <v>164</v>
      </c>
      <c r="B2960" s="3" t="s">
        <v>165</v>
      </c>
      <c r="C2960" s="3" t="s">
        <v>168</v>
      </c>
      <c r="D2960" s="1">
        <v>59</v>
      </c>
      <c r="E2960" s="1">
        <v>190</v>
      </c>
      <c r="F2960" s="4" t="s">
        <v>68</v>
      </c>
      <c r="G2960" s="2">
        <v>45843</v>
      </c>
      <c r="H2960" s="4" t="s">
        <v>83</v>
      </c>
      <c r="I2960" s="1" t="s">
        <v>37</v>
      </c>
      <c r="J2960" s="1" t="s">
        <v>148</v>
      </c>
      <c r="K2960" s="3">
        <v>7</v>
      </c>
      <c r="L2960" s="1">
        <v>39</v>
      </c>
      <c r="M2960" s="4" t="s">
        <v>39</v>
      </c>
      <c r="N2960" s="1"/>
      <c r="O2960" s="1">
        <v>54</v>
      </c>
      <c r="P2960" s="35">
        <f t="shared" si="139"/>
        <v>0.54</v>
      </c>
      <c r="Q2960" s="1">
        <f t="shared" si="138"/>
        <v>0.17188733853924698</v>
      </c>
      <c r="R2960" s="1">
        <v>11</v>
      </c>
      <c r="S2960" s="1">
        <v>9</v>
      </c>
      <c r="T2960" s="1">
        <f t="shared" si="140"/>
        <v>2.3204790702798343E-2</v>
      </c>
      <c r="U2960" s="1">
        <v>5</v>
      </c>
      <c r="V2960" s="1">
        <v>8</v>
      </c>
      <c r="W2960" s="1">
        <v>0</v>
      </c>
      <c r="X2960" s="1">
        <v>0</v>
      </c>
      <c r="Y2960" s="1">
        <v>0</v>
      </c>
      <c r="Z2960" s="1">
        <v>0</v>
      </c>
      <c r="AA2960" s="1">
        <v>0</v>
      </c>
      <c r="AB2960" s="1">
        <v>2</v>
      </c>
      <c r="AC2960" s="3" t="s">
        <v>41</v>
      </c>
      <c r="AD2960" s="4" t="s">
        <v>67</v>
      </c>
      <c r="AF2960" s="3">
        <v>4769205.3389999997</v>
      </c>
      <c r="AG2960" s="3">
        <v>2653578.1507000001</v>
      </c>
      <c r="AH2960" s="3">
        <v>-75.105681000000004</v>
      </c>
      <c r="AI2960" s="3">
        <v>9.9079660000000001</v>
      </c>
    </row>
    <row r="2961" spans="1:35" ht="15.75" hidden="1" customHeight="1" x14ac:dyDescent="0.25">
      <c r="A2961" s="3" t="s">
        <v>164</v>
      </c>
      <c r="B2961" s="3" t="s">
        <v>165</v>
      </c>
      <c r="C2961" s="3" t="s">
        <v>168</v>
      </c>
      <c r="D2961" s="1">
        <v>59</v>
      </c>
      <c r="E2961" s="1">
        <v>191</v>
      </c>
      <c r="F2961" s="4" t="s">
        <v>68</v>
      </c>
      <c r="G2961" s="2">
        <v>45843</v>
      </c>
      <c r="H2961" s="4" t="s">
        <v>83</v>
      </c>
      <c r="I2961" s="1" t="s">
        <v>37</v>
      </c>
      <c r="J2961" s="1" t="s">
        <v>148</v>
      </c>
      <c r="K2961" s="3">
        <v>7</v>
      </c>
      <c r="L2961" s="1">
        <v>40</v>
      </c>
      <c r="M2961" s="4" t="s">
        <v>39</v>
      </c>
      <c r="N2961" s="1"/>
      <c r="O2961" s="1">
        <v>52</v>
      </c>
      <c r="P2961" s="35">
        <f t="shared" si="139"/>
        <v>0.52</v>
      </c>
      <c r="Q2961" s="1">
        <f t="shared" si="138"/>
        <v>0.16552114081557115</v>
      </c>
      <c r="R2961" s="1">
        <v>12</v>
      </c>
      <c r="S2961" s="1">
        <v>10</v>
      </c>
      <c r="T2961" s="1">
        <f t="shared" si="140"/>
        <v>2.1517748306024251E-2</v>
      </c>
      <c r="U2961" s="1">
        <v>6</v>
      </c>
      <c r="V2961" s="1">
        <v>9</v>
      </c>
      <c r="W2961" s="1">
        <v>3</v>
      </c>
      <c r="X2961" s="1">
        <v>0</v>
      </c>
      <c r="Y2961" s="1">
        <v>0</v>
      </c>
      <c r="Z2961" s="1">
        <v>0</v>
      </c>
      <c r="AA2961" s="1">
        <v>0</v>
      </c>
      <c r="AB2961" s="1">
        <v>0</v>
      </c>
      <c r="AC2961" s="3" t="s">
        <v>41</v>
      </c>
      <c r="AD2961" s="4" t="s">
        <v>67</v>
      </c>
      <c r="AF2961" s="3">
        <v>4769204.8088999996</v>
      </c>
      <c r="AG2961" s="3">
        <v>2653581.0295000002</v>
      </c>
      <c r="AH2961" s="3">
        <v>-75.105686000000006</v>
      </c>
      <c r="AI2961" s="3">
        <v>9.9079920000000001</v>
      </c>
    </row>
    <row r="2962" spans="1:35" ht="15.75" hidden="1" customHeight="1" x14ac:dyDescent="0.25">
      <c r="A2962" s="3" t="s">
        <v>164</v>
      </c>
      <c r="B2962" s="3" t="s">
        <v>165</v>
      </c>
      <c r="C2962" s="3" t="s">
        <v>168</v>
      </c>
      <c r="D2962" s="1">
        <v>59</v>
      </c>
      <c r="E2962" s="1"/>
      <c r="F2962" s="4" t="s">
        <v>68</v>
      </c>
      <c r="G2962" s="2">
        <v>45843</v>
      </c>
      <c r="H2962" s="4" t="s">
        <v>83</v>
      </c>
      <c r="I2962" s="1" t="s">
        <v>37</v>
      </c>
      <c r="J2962" s="1" t="s">
        <v>148</v>
      </c>
      <c r="K2962" s="3">
        <v>7</v>
      </c>
      <c r="L2962" s="1">
        <v>41</v>
      </c>
      <c r="M2962" s="3" t="s">
        <v>47</v>
      </c>
      <c r="N2962" s="1">
        <v>41</v>
      </c>
      <c r="O2962" s="1"/>
      <c r="P2962" s="35">
        <f t="shared" si="139"/>
        <v>0</v>
      </c>
      <c r="Q2962" s="1">
        <f t="shared" si="138"/>
        <v>0</v>
      </c>
      <c r="R2962" s="1">
        <v>0.2</v>
      </c>
      <c r="S2962" s="1"/>
      <c r="T2962" s="1">
        <f t="shared" si="140"/>
        <v>0</v>
      </c>
      <c r="U2962" s="1"/>
      <c r="V2962" s="1"/>
      <c r="W2962" s="1"/>
      <c r="X2962" s="1"/>
      <c r="Y2962" s="1"/>
      <c r="Z2962" s="1"/>
      <c r="AA2962" s="1"/>
      <c r="AB2962" s="1"/>
      <c r="AC2962" s="3" t="s">
        <v>41</v>
      </c>
      <c r="AD2962" s="4" t="s">
        <v>67</v>
      </c>
    </row>
    <row r="2963" spans="1:35" ht="15.75" hidden="1" customHeight="1" x14ac:dyDescent="0.25">
      <c r="A2963" s="3" t="s">
        <v>164</v>
      </c>
      <c r="B2963" s="3" t="s">
        <v>165</v>
      </c>
      <c r="C2963" s="3" t="s">
        <v>168</v>
      </c>
      <c r="D2963" s="1">
        <v>59</v>
      </c>
      <c r="E2963" s="1"/>
      <c r="F2963" s="4" t="s">
        <v>68</v>
      </c>
      <c r="G2963" s="2">
        <v>45843</v>
      </c>
      <c r="H2963" s="4" t="s">
        <v>83</v>
      </c>
      <c r="I2963" s="1" t="s">
        <v>37</v>
      </c>
      <c r="J2963" s="1" t="s">
        <v>148</v>
      </c>
      <c r="K2963" s="3">
        <v>7</v>
      </c>
      <c r="L2963" s="1">
        <v>42</v>
      </c>
      <c r="M2963" s="3" t="s">
        <v>46</v>
      </c>
      <c r="N2963" s="1">
        <v>2</v>
      </c>
      <c r="O2963" s="1"/>
      <c r="P2963" s="35">
        <f t="shared" si="139"/>
        <v>0</v>
      </c>
      <c r="Q2963" s="1">
        <f t="shared" si="138"/>
        <v>0</v>
      </c>
      <c r="R2963" s="1">
        <v>0.3</v>
      </c>
      <c r="S2963" s="1"/>
      <c r="T2963" s="1">
        <f t="shared" si="140"/>
        <v>0</v>
      </c>
      <c r="U2963" s="1"/>
      <c r="V2963" s="1"/>
      <c r="W2963" s="1"/>
      <c r="X2963" s="1"/>
      <c r="Y2963" s="1"/>
      <c r="Z2963" s="1"/>
      <c r="AA2963" s="1"/>
      <c r="AB2963" s="1"/>
      <c r="AC2963" s="3" t="s">
        <v>41</v>
      </c>
      <c r="AD2963" s="4" t="s">
        <v>67</v>
      </c>
    </row>
    <row r="2964" spans="1:35" ht="15.75" hidden="1" customHeight="1" x14ac:dyDescent="0.25">
      <c r="A2964" s="3" t="s">
        <v>164</v>
      </c>
      <c r="B2964" s="3" t="s">
        <v>165</v>
      </c>
      <c r="C2964" s="3" t="s">
        <v>168</v>
      </c>
      <c r="D2964" s="1">
        <v>59</v>
      </c>
      <c r="E2964" s="1">
        <v>192</v>
      </c>
      <c r="F2964" s="4" t="s">
        <v>68</v>
      </c>
      <c r="G2964" s="2">
        <v>45843</v>
      </c>
      <c r="H2964" s="4" t="s">
        <v>83</v>
      </c>
      <c r="I2964" s="1" t="s">
        <v>37</v>
      </c>
      <c r="J2964" s="1" t="s">
        <v>148</v>
      </c>
      <c r="K2964" s="3">
        <v>8</v>
      </c>
      <c r="L2964" s="1">
        <v>43</v>
      </c>
      <c r="M2964" s="4" t="s">
        <v>39</v>
      </c>
      <c r="N2964" s="1"/>
      <c r="O2964" s="1">
        <v>62</v>
      </c>
      <c r="P2964" s="35">
        <f t="shared" si="139"/>
        <v>0.62</v>
      </c>
      <c r="Q2964" s="1">
        <f t="shared" si="138"/>
        <v>0.19735212943395022</v>
      </c>
      <c r="R2964" s="1">
        <v>11</v>
      </c>
      <c r="S2964" s="1">
        <v>8.8000000000000007</v>
      </c>
      <c r="T2964" s="1">
        <f t="shared" si="140"/>
        <v>3.0589580062262284E-2</v>
      </c>
      <c r="U2964" s="1">
        <v>5</v>
      </c>
      <c r="V2964" s="1">
        <v>8</v>
      </c>
      <c r="W2964" s="1">
        <v>2</v>
      </c>
      <c r="X2964" s="1">
        <v>2</v>
      </c>
      <c r="Y2964" s="1">
        <v>0</v>
      </c>
      <c r="Z2964" s="1">
        <v>0</v>
      </c>
      <c r="AA2964" s="1">
        <v>0</v>
      </c>
      <c r="AB2964" s="1">
        <v>0</v>
      </c>
      <c r="AC2964" s="3" t="s">
        <v>41</v>
      </c>
      <c r="AD2964" s="4" t="s">
        <v>67</v>
      </c>
      <c r="AF2964" s="3">
        <v>4769204.1111000003</v>
      </c>
      <c r="AG2964" s="3">
        <v>2653574.73</v>
      </c>
      <c r="AH2964" s="3">
        <v>-75.105692000000005</v>
      </c>
      <c r="AI2964" s="3">
        <v>9.9079350000000002</v>
      </c>
    </row>
    <row r="2965" spans="1:35" ht="15.75" hidden="1" customHeight="1" x14ac:dyDescent="0.25">
      <c r="A2965" s="3" t="s">
        <v>164</v>
      </c>
      <c r="B2965" s="3" t="s">
        <v>165</v>
      </c>
      <c r="C2965" s="3" t="s">
        <v>168</v>
      </c>
      <c r="D2965" s="1">
        <v>59</v>
      </c>
      <c r="E2965" s="1">
        <v>193</v>
      </c>
      <c r="F2965" s="4" t="s">
        <v>68</v>
      </c>
      <c r="G2965" s="2">
        <v>45843</v>
      </c>
      <c r="H2965" s="4" t="s">
        <v>83</v>
      </c>
      <c r="I2965" s="1" t="s">
        <v>37</v>
      </c>
      <c r="J2965" s="1" t="s">
        <v>148</v>
      </c>
      <c r="K2965" s="3">
        <v>8</v>
      </c>
      <c r="L2965" s="1">
        <v>44</v>
      </c>
      <c r="M2965" s="4" t="s">
        <v>39</v>
      </c>
      <c r="N2965" s="1"/>
      <c r="O2965" s="1">
        <v>53</v>
      </c>
      <c r="P2965" s="35">
        <f t="shared" si="139"/>
        <v>0.53</v>
      </c>
      <c r="Q2965" s="1">
        <f t="shared" si="138"/>
        <v>0.16870423967740908</v>
      </c>
      <c r="R2965" s="1">
        <v>10</v>
      </c>
      <c r="S2965" s="1">
        <v>7.6</v>
      </c>
      <c r="T2965" s="1">
        <f t="shared" si="140"/>
        <v>2.2353311757256702E-2</v>
      </c>
      <c r="U2965" s="1">
        <v>6</v>
      </c>
      <c r="V2965" s="1">
        <v>9</v>
      </c>
      <c r="W2965" s="1">
        <v>4</v>
      </c>
      <c r="X2965" s="1">
        <v>0</v>
      </c>
      <c r="Y2965" s="1">
        <v>0</v>
      </c>
      <c r="Z2965" s="1">
        <v>0</v>
      </c>
      <c r="AA2965" s="1">
        <v>0</v>
      </c>
      <c r="AB2965" s="1">
        <v>0</v>
      </c>
      <c r="AC2965" s="3" t="s">
        <v>41</v>
      </c>
      <c r="AD2965" s="4" t="s">
        <v>67</v>
      </c>
      <c r="AF2965" s="3">
        <v>4769206.8837000001</v>
      </c>
      <c r="AG2965" s="3">
        <v>2653562.3259999999</v>
      </c>
      <c r="AH2965" s="3">
        <v>-75.105665999999999</v>
      </c>
      <c r="AI2965" s="3">
        <v>9.9078230000000005</v>
      </c>
    </row>
    <row r="2966" spans="1:35" ht="15.75" hidden="1" customHeight="1" x14ac:dyDescent="0.25">
      <c r="A2966" s="3" t="s">
        <v>164</v>
      </c>
      <c r="B2966" s="3" t="s">
        <v>165</v>
      </c>
      <c r="C2966" s="3" t="s">
        <v>168</v>
      </c>
      <c r="D2966" s="1">
        <v>59</v>
      </c>
      <c r="E2966" s="1"/>
      <c r="F2966" s="4" t="s">
        <v>68</v>
      </c>
      <c r="G2966" s="2">
        <v>45843</v>
      </c>
      <c r="H2966" s="4" t="s">
        <v>83</v>
      </c>
      <c r="I2966" s="1" t="s">
        <v>37</v>
      </c>
      <c r="J2966" s="1" t="s">
        <v>148</v>
      </c>
      <c r="K2966" s="3">
        <v>8</v>
      </c>
      <c r="L2966" s="1">
        <v>45</v>
      </c>
      <c r="M2966" s="3" t="s">
        <v>47</v>
      </c>
      <c r="N2966" s="1">
        <v>10</v>
      </c>
      <c r="O2966" s="1"/>
      <c r="P2966" s="35">
        <f t="shared" si="139"/>
        <v>0</v>
      </c>
      <c r="Q2966" s="1">
        <f t="shared" si="138"/>
        <v>0</v>
      </c>
      <c r="R2966" s="1">
        <v>0.18</v>
      </c>
      <c r="S2966" s="1"/>
      <c r="T2966" s="1">
        <f t="shared" si="140"/>
        <v>0</v>
      </c>
      <c r="U2966" s="1"/>
      <c r="V2966" s="1"/>
      <c r="W2966" s="1"/>
      <c r="X2966" s="1"/>
      <c r="Y2966" s="1"/>
      <c r="Z2966" s="1"/>
      <c r="AA2966" s="1"/>
      <c r="AB2966" s="1"/>
      <c r="AC2966" s="3" t="s">
        <v>41</v>
      </c>
      <c r="AD2966" s="4" t="s">
        <v>67</v>
      </c>
    </row>
    <row r="2967" spans="1:35" ht="15.75" hidden="1" customHeight="1" x14ac:dyDescent="0.25">
      <c r="A2967" s="3" t="s">
        <v>164</v>
      </c>
      <c r="B2967" s="3" t="s">
        <v>165</v>
      </c>
      <c r="C2967" s="3" t="s">
        <v>168</v>
      </c>
      <c r="D2967" s="1">
        <v>59</v>
      </c>
      <c r="E2967" s="1"/>
      <c r="F2967" s="4" t="s">
        <v>68</v>
      </c>
      <c r="G2967" s="2">
        <v>45843</v>
      </c>
      <c r="H2967" s="4" t="s">
        <v>83</v>
      </c>
      <c r="I2967" s="1" t="s">
        <v>37</v>
      </c>
      <c r="J2967" s="1" t="s">
        <v>148</v>
      </c>
      <c r="K2967" s="3">
        <v>8</v>
      </c>
      <c r="L2967" s="1">
        <v>46</v>
      </c>
      <c r="M2967" s="3" t="s">
        <v>46</v>
      </c>
      <c r="N2967" s="1">
        <v>2</v>
      </c>
      <c r="O2967" s="1"/>
      <c r="P2967" s="35">
        <f t="shared" si="139"/>
        <v>0</v>
      </c>
      <c r="Q2967" s="1">
        <f t="shared" si="138"/>
        <v>0</v>
      </c>
      <c r="R2967" s="1">
        <v>0.3</v>
      </c>
      <c r="S2967" s="1"/>
      <c r="T2967" s="1">
        <f t="shared" si="140"/>
        <v>0</v>
      </c>
      <c r="U2967" s="1"/>
      <c r="V2967" s="1"/>
      <c r="W2967" s="1"/>
      <c r="X2967" s="1"/>
      <c r="Y2967" s="1"/>
      <c r="Z2967" s="1"/>
      <c r="AA2967" s="1"/>
      <c r="AB2967" s="1"/>
      <c r="AC2967" s="3" t="s">
        <v>41</v>
      </c>
      <c r="AD2967" s="4" t="s">
        <v>67</v>
      </c>
    </row>
    <row r="2968" spans="1:35" ht="15.75" hidden="1" customHeight="1" x14ac:dyDescent="0.25">
      <c r="A2968" s="3" t="s">
        <v>164</v>
      </c>
      <c r="B2968" s="3" t="s">
        <v>165</v>
      </c>
      <c r="C2968" s="3" t="s">
        <v>168</v>
      </c>
      <c r="D2968" s="1">
        <v>59</v>
      </c>
      <c r="E2968" s="1"/>
      <c r="F2968" s="4" t="s">
        <v>68</v>
      </c>
      <c r="G2968" s="2">
        <v>45843</v>
      </c>
      <c r="H2968" s="4" t="s">
        <v>83</v>
      </c>
      <c r="I2968" s="1" t="s">
        <v>37</v>
      </c>
      <c r="J2968" s="1" t="s">
        <v>148</v>
      </c>
      <c r="K2968" s="3">
        <v>8</v>
      </c>
      <c r="L2968" s="1">
        <v>47</v>
      </c>
      <c r="M2968" s="3" t="s">
        <v>44</v>
      </c>
      <c r="N2968" s="1">
        <v>2</v>
      </c>
      <c r="O2968" s="1"/>
      <c r="P2968" s="35">
        <f t="shared" si="139"/>
        <v>0</v>
      </c>
      <c r="Q2968" s="1">
        <f t="shared" si="138"/>
        <v>0</v>
      </c>
      <c r="R2968" s="1">
        <v>0.5</v>
      </c>
      <c r="S2968" s="1"/>
      <c r="T2968" s="1">
        <f t="shared" si="140"/>
        <v>0</v>
      </c>
      <c r="U2968" s="1"/>
      <c r="V2968" s="1"/>
      <c r="W2968" s="1"/>
      <c r="X2968" s="1"/>
      <c r="Y2968" s="1"/>
      <c r="Z2968" s="1"/>
      <c r="AA2968" s="1"/>
      <c r="AB2968" s="1"/>
      <c r="AC2968" s="3" t="s">
        <v>41</v>
      </c>
      <c r="AD2968" s="4" t="s">
        <v>67</v>
      </c>
    </row>
    <row r="2969" spans="1:35" ht="15.75" hidden="1" customHeight="1" x14ac:dyDescent="0.25">
      <c r="A2969" s="3" t="s">
        <v>164</v>
      </c>
      <c r="B2969" s="3" t="s">
        <v>165</v>
      </c>
      <c r="C2969" s="3" t="s">
        <v>168</v>
      </c>
      <c r="D2969" s="1">
        <v>59</v>
      </c>
      <c r="E2969" s="1">
        <v>195</v>
      </c>
      <c r="F2969" s="4" t="s">
        <v>68</v>
      </c>
      <c r="G2969" s="2">
        <v>45843</v>
      </c>
      <c r="H2969" s="4" t="s">
        <v>83</v>
      </c>
      <c r="I2969" s="1" t="s">
        <v>37</v>
      </c>
      <c r="J2969" s="1" t="s">
        <v>148</v>
      </c>
      <c r="K2969" s="3">
        <v>9</v>
      </c>
      <c r="L2969" s="1">
        <v>48</v>
      </c>
      <c r="M2969" s="4" t="s">
        <v>39</v>
      </c>
      <c r="N2969" s="1"/>
      <c r="O2969" s="1">
        <v>68</v>
      </c>
      <c r="P2969" s="35">
        <f t="shared" si="139"/>
        <v>0.68</v>
      </c>
      <c r="Q2969" s="1">
        <f t="shared" si="138"/>
        <v>0.21645072260497769</v>
      </c>
      <c r="R2969" s="1">
        <v>7.2</v>
      </c>
      <c r="S2969" s="1">
        <v>5</v>
      </c>
      <c r="T2969" s="1">
        <f t="shared" si="140"/>
        <v>3.6796622842846211E-2</v>
      </c>
      <c r="U2969" s="1">
        <v>7</v>
      </c>
      <c r="V2969" s="1">
        <v>10</v>
      </c>
      <c r="W2969" s="1">
        <v>3</v>
      </c>
      <c r="X2969" s="1">
        <v>0</v>
      </c>
      <c r="Y2969" s="1">
        <v>0</v>
      </c>
      <c r="Z2969" s="1">
        <v>0</v>
      </c>
      <c r="AA2969" s="1">
        <v>0</v>
      </c>
      <c r="AB2969" s="1">
        <v>0</v>
      </c>
      <c r="AC2969" s="3" t="s">
        <v>41</v>
      </c>
      <c r="AD2969" s="4" t="s">
        <v>67</v>
      </c>
      <c r="AF2969" s="3">
        <v>4769191.8627000004</v>
      </c>
      <c r="AG2969" s="3">
        <v>2653562.6422000001</v>
      </c>
      <c r="AH2969" s="3">
        <v>-75.105802999999995</v>
      </c>
      <c r="AI2969" s="3">
        <v>9.9078250000000008</v>
      </c>
    </row>
    <row r="2970" spans="1:35" ht="15.75" hidden="1" customHeight="1" x14ac:dyDescent="0.25">
      <c r="A2970" s="3" t="s">
        <v>164</v>
      </c>
      <c r="B2970" s="3" t="s">
        <v>165</v>
      </c>
      <c r="C2970" s="3" t="s">
        <v>168</v>
      </c>
      <c r="D2970" s="1">
        <v>59</v>
      </c>
      <c r="E2970" s="1">
        <v>196</v>
      </c>
      <c r="F2970" s="4" t="s">
        <v>68</v>
      </c>
      <c r="G2970" s="2">
        <v>45843</v>
      </c>
      <c r="H2970" s="4" t="s">
        <v>83</v>
      </c>
      <c r="I2970" s="1" t="s">
        <v>37</v>
      </c>
      <c r="J2970" s="1" t="s">
        <v>148</v>
      </c>
      <c r="K2970" s="3">
        <v>9</v>
      </c>
      <c r="L2970" s="1">
        <v>49</v>
      </c>
      <c r="M2970" s="4" t="s">
        <v>54</v>
      </c>
      <c r="N2970" s="1"/>
      <c r="O2970" s="1">
        <v>58</v>
      </c>
      <c r="P2970" s="35">
        <f t="shared" si="139"/>
        <v>0.57999999999999996</v>
      </c>
      <c r="Q2970" s="1">
        <f t="shared" si="138"/>
        <v>0.18461973398659859</v>
      </c>
      <c r="R2970" s="1">
        <v>5.5</v>
      </c>
      <c r="S2970" s="1">
        <v>2.9</v>
      </c>
      <c r="T2970" s="1">
        <f t="shared" si="140"/>
        <v>2.6769861428056794E-2</v>
      </c>
      <c r="U2970" s="1">
        <v>3</v>
      </c>
      <c r="V2970" s="1">
        <v>6</v>
      </c>
      <c r="W2970" s="1"/>
      <c r="X2970" s="1"/>
      <c r="Y2970" s="1"/>
      <c r="Z2970" s="1"/>
      <c r="AA2970" s="1"/>
      <c r="AB2970" s="1"/>
      <c r="AC2970" s="3" t="s">
        <v>41</v>
      </c>
      <c r="AD2970" s="4" t="s">
        <v>67</v>
      </c>
      <c r="AF2970" s="3">
        <v>4769191.7559000002</v>
      </c>
      <c r="AG2970" s="3">
        <v>2653563.0852999999</v>
      </c>
      <c r="AH2970" s="3">
        <v>-75.105804000000006</v>
      </c>
      <c r="AI2970" s="3">
        <v>9.9078290009999996</v>
      </c>
    </row>
    <row r="2971" spans="1:35" ht="15.75" hidden="1" customHeight="1" x14ac:dyDescent="0.25">
      <c r="A2971" s="3" t="s">
        <v>164</v>
      </c>
      <c r="B2971" s="3" t="s">
        <v>165</v>
      </c>
      <c r="C2971" s="3" t="s">
        <v>168</v>
      </c>
      <c r="D2971" s="1">
        <v>59</v>
      </c>
      <c r="E2971" s="1"/>
      <c r="F2971" s="4" t="s">
        <v>68</v>
      </c>
      <c r="G2971" s="2">
        <v>45843</v>
      </c>
      <c r="H2971" s="4" t="s">
        <v>83</v>
      </c>
      <c r="I2971" s="1" t="s">
        <v>37</v>
      </c>
      <c r="J2971" s="1" t="s">
        <v>148</v>
      </c>
      <c r="K2971" s="3">
        <v>9</v>
      </c>
      <c r="L2971" s="1">
        <v>50</v>
      </c>
      <c r="M2971" s="3" t="s">
        <v>44</v>
      </c>
      <c r="N2971" s="1">
        <v>8</v>
      </c>
      <c r="O2971" s="1"/>
      <c r="P2971" s="35">
        <f t="shared" si="139"/>
        <v>0</v>
      </c>
      <c r="Q2971" s="1">
        <f t="shared" si="138"/>
        <v>0</v>
      </c>
      <c r="R2971" s="1">
        <v>0.6</v>
      </c>
      <c r="S2971" s="1"/>
      <c r="T2971" s="1">
        <f t="shared" si="140"/>
        <v>0</v>
      </c>
      <c r="U2971" s="1"/>
      <c r="V2971" s="1"/>
      <c r="W2971" s="1"/>
      <c r="X2971" s="1"/>
      <c r="Y2971" s="1"/>
      <c r="Z2971" s="1"/>
      <c r="AA2971" s="1"/>
      <c r="AB2971" s="1"/>
      <c r="AC2971" s="3" t="s">
        <v>41</v>
      </c>
      <c r="AD2971" s="4" t="s">
        <v>67</v>
      </c>
    </row>
    <row r="2972" spans="1:35" ht="15.75" hidden="1" customHeight="1" x14ac:dyDescent="0.25">
      <c r="A2972" s="3" t="s">
        <v>164</v>
      </c>
      <c r="B2972" s="3" t="s">
        <v>165</v>
      </c>
      <c r="C2972" s="3" t="s">
        <v>168</v>
      </c>
      <c r="D2972" s="1">
        <v>59</v>
      </c>
      <c r="E2972" s="1"/>
      <c r="F2972" s="4" t="s">
        <v>68</v>
      </c>
      <c r="G2972" s="2">
        <v>45843</v>
      </c>
      <c r="H2972" s="4" t="s">
        <v>83</v>
      </c>
      <c r="I2972" s="1" t="s">
        <v>37</v>
      </c>
      <c r="J2972" s="1" t="s">
        <v>148</v>
      </c>
      <c r="K2972" s="3">
        <v>9</v>
      </c>
      <c r="L2972" s="1">
        <v>51</v>
      </c>
      <c r="M2972" s="3" t="s">
        <v>47</v>
      </c>
      <c r="N2972" s="1">
        <v>21</v>
      </c>
      <c r="O2972" s="1"/>
      <c r="P2972" s="35">
        <f t="shared" si="139"/>
        <v>0</v>
      </c>
      <c r="Q2972" s="1">
        <f t="shared" si="138"/>
        <v>0</v>
      </c>
      <c r="R2972" s="1">
        <v>0.25</v>
      </c>
      <c r="S2972" s="1"/>
      <c r="T2972" s="1">
        <f t="shared" si="140"/>
        <v>0</v>
      </c>
      <c r="U2972" s="1"/>
      <c r="V2972" s="1"/>
      <c r="W2972" s="1"/>
      <c r="X2972" s="1"/>
      <c r="Y2972" s="1"/>
      <c r="Z2972" s="1"/>
      <c r="AA2972" s="1"/>
      <c r="AB2972" s="1"/>
      <c r="AC2972" s="3" t="s">
        <v>41</v>
      </c>
      <c r="AD2972" s="4" t="s">
        <v>67</v>
      </c>
    </row>
    <row r="2973" spans="1:35" ht="15.75" hidden="1" customHeight="1" x14ac:dyDescent="0.25">
      <c r="A2973" s="3" t="s">
        <v>164</v>
      </c>
      <c r="B2973" s="3" t="s">
        <v>165</v>
      </c>
      <c r="C2973" s="3" t="s">
        <v>168</v>
      </c>
      <c r="D2973" s="1">
        <v>59</v>
      </c>
      <c r="E2973" s="1">
        <v>197</v>
      </c>
      <c r="F2973" s="4" t="s">
        <v>68</v>
      </c>
      <c r="G2973" s="2">
        <v>45843</v>
      </c>
      <c r="H2973" s="4" t="s">
        <v>83</v>
      </c>
      <c r="I2973" s="1" t="s">
        <v>37</v>
      </c>
      <c r="J2973" s="1" t="s">
        <v>148</v>
      </c>
      <c r="K2973" s="3">
        <v>10</v>
      </c>
      <c r="L2973" s="1">
        <v>52</v>
      </c>
      <c r="M2973" s="4" t="s">
        <v>39</v>
      </c>
      <c r="N2973" s="1"/>
      <c r="O2973" s="1">
        <v>60</v>
      </c>
      <c r="P2973" s="35">
        <f t="shared" si="139"/>
        <v>0.6</v>
      </c>
      <c r="Q2973" s="1">
        <f t="shared" si="138"/>
        <v>0.19098593171027439</v>
      </c>
      <c r="R2973" s="1">
        <v>9.5</v>
      </c>
      <c r="S2973" s="1">
        <v>7.2</v>
      </c>
      <c r="T2973" s="1">
        <f t="shared" si="140"/>
        <v>2.8647889756541159E-2</v>
      </c>
      <c r="U2973" s="1">
        <v>7</v>
      </c>
      <c r="V2973" s="1">
        <v>10</v>
      </c>
      <c r="W2973" s="1">
        <v>0</v>
      </c>
      <c r="X2973" s="1">
        <v>0</v>
      </c>
      <c r="Y2973" s="1">
        <v>0</v>
      </c>
      <c r="Z2973" s="1">
        <v>0</v>
      </c>
      <c r="AA2973" s="1">
        <v>0</v>
      </c>
      <c r="AB2973" s="1">
        <v>1</v>
      </c>
      <c r="AC2973" s="3" t="s">
        <v>41</v>
      </c>
      <c r="AD2973" s="4" t="s">
        <v>67</v>
      </c>
      <c r="AF2973" s="3">
        <v>4769197.8847000003</v>
      </c>
      <c r="AG2973" s="3">
        <v>2653578.5296</v>
      </c>
      <c r="AH2973" s="3">
        <v>-75.105749000000003</v>
      </c>
      <c r="AI2973" s="3">
        <v>9.9079689999999996</v>
      </c>
    </row>
    <row r="2974" spans="1:35" ht="15.75" hidden="1" customHeight="1" x14ac:dyDescent="0.25">
      <c r="A2974" s="3" t="s">
        <v>164</v>
      </c>
      <c r="B2974" s="3" t="s">
        <v>165</v>
      </c>
      <c r="C2974" s="3" t="s">
        <v>168</v>
      </c>
      <c r="D2974" s="1">
        <v>59</v>
      </c>
      <c r="E2974" s="1">
        <v>198</v>
      </c>
      <c r="F2974" s="4" t="s">
        <v>68</v>
      </c>
      <c r="G2974" s="2">
        <v>45843</v>
      </c>
      <c r="H2974" s="4" t="s">
        <v>83</v>
      </c>
      <c r="I2974" s="1" t="s">
        <v>37</v>
      </c>
      <c r="J2974" s="1" t="s">
        <v>148</v>
      </c>
      <c r="K2974" s="3">
        <v>10</v>
      </c>
      <c r="L2974" s="1">
        <v>53</v>
      </c>
      <c r="M2974" s="4" t="s">
        <v>39</v>
      </c>
      <c r="N2974" s="1"/>
      <c r="O2974" s="1">
        <v>60</v>
      </c>
      <c r="P2974" s="35">
        <f t="shared" si="139"/>
        <v>0.6</v>
      </c>
      <c r="Q2974" s="1">
        <f t="shared" si="138"/>
        <v>0.19098593171027439</v>
      </c>
      <c r="R2974" s="1">
        <v>10</v>
      </c>
      <c r="S2974" s="1">
        <v>7.8</v>
      </c>
      <c r="T2974" s="1">
        <f t="shared" si="140"/>
        <v>2.8647889756541159E-2</v>
      </c>
      <c r="U2974" s="1">
        <v>6</v>
      </c>
      <c r="V2974" s="1">
        <v>9</v>
      </c>
      <c r="W2974" s="1">
        <v>0</v>
      </c>
      <c r="X2974" s="1">
        <v>3</v>
      </c>
      <c r="Y2974" s="1">
        <v>1</v>
      </c>
      <c r="Z2974" s="1">
        <v>0</v>
      </c>
      <c r="AA2974" s="1">
        <v>0</v>
      </c>
      <c r="AB2974" s="1">
        <v>1</v>
      </c>
      <c r="AC2974" s="3" t="s">
        <v>41</v>
      </c>
      <c r="AD2974" s="4" t="s">
        <v>67</v>
      </c>
      <c r="AF2974" s="3">
        <v>4769184.7653999999</v>
      </c>
      <c r="AG2974" s="3">
        <v>2653446.1211999999</v>
      </c>
      <c r="AH2974" s="3">
        <v>-75.105861000000004</v>
      </c>
      <c r="AI2974" s="3">
        <v>9.9067710000000009</v>
      </c>
    </row>
    <row r="2975" spans="1:35" ht="15.75" hidden="1" customHeight="1" x14ac:dyDescent="0.25">
      <c r="A2975" s="3" t="s">
        <v>164</v>
      </c>
      <c r="B2975" s="3" t="s">
        <v>165</v>
      </c>
      <c r="C2975" s="3" t="s">
        <v>168</v>
      </c>
      <c r="D2975" s="1">
        <v>59</v>
      </c>
      <c r="E2975" s="1"/>
      <c r="F2975" s="4" t="s">
        <v>68</v>
      </c>
      <c r="G2975" s="2">
        <v>45843</v>
      </c>
      <c r="H2975" s="4" t="s">
        <v>83</v>
      </c>
      <c r="I2975" s="1" t="s">
        <v>37</v>
      </c>
      <c r="J2975" s="1" t="s">
        <v>148</v>
      </c>
      <c r="K2975" s="3">
        <v>10</v>
      </c>
      <c r="L2975" s="1">
        <v>54</v>
      </c>
      <c r="M2975" s="3" t="s">
        <v>47</v>
      </c>
      <c r="N2975" s="1">
        <v>84</v>
      </c>
      <c r="O2975" s="1"/>
      <c r="P2975" s="35">
        <f t="shared" si="139"/>
        <v>0</v>
      </c>
      <c r="Q2975" s="1">
        <f t="shared" si="138"/>
        <v>0</v>
      </c>
      <c r="R2975" s="1">
        <v>0.16</v>
      </c>
      <c r="S2975" s="1"/>
      <c r="T2975" s="1">
        <f t="shared" si="140"/>
        <v>0</v>
      </c>
      <c r="U2975" s="1"/>
      <c r="V2975" s="1"/>
      <c r="W2975" s="1"/>
      <c r="X2975" s="1"/>
      <c r="Y2975" s="1"/>
      <c r="Z2975" s="1"/>
      <c r="AA2975" s="1"/>
      <c r="AB2975" s="1"/>
      <c r="AC2975" s="3" t="s">
        <v>41</v>
      </c>
      <c r="AD2975" s="4" t="s">
        <v>67</v>
      </c>
    </row>
    <row r="2976" spans="1:35" ht="15.75" hidden="1" customHeight="1" x14ac:dyDescent="0.25">
      <c r="A2976" s="3" t="s">
        <v>164</v>
      </c>
      <c r="B2976" s="3" t="s">
        <v>165</v>
      </c>
      <c r="C2976" s="3" t="s">
        <v>169</v>
      </c>
      <c r="D2976" s="1">
        <v>60</v>
      </c>
      <c r="E2976" s="1">
        <v>199</v>
      </c>
      <c r="F2976" s="4" t="s">
        <v>170</v>
      </c>
      <c r="G2976" s="2">
        <v>45843</v>
      </c>
      <c r="H2976" s="4" t="s">
        <v>83</v>
      </c>
      <c r="I2976" s="1" t="s">
        <v>37</v>
      </c>
      <c r="J2976" s="1" t="s">
        <v>148</v>
      </c>
      <c r="K2976" s="3">
        <v>1</v>
      </c>
      <c r="L2976" s="1">
        <v>1</v>
      </c>
      <c r="M2976" s="4" t="s">
        <v>39</v>
      </c>
      <c r="N2976" s="1"/>
      <c r="O2976" s="1">
        <v>51</v>
      </c>
      <c r="P2976" s="35">
        <f t="shared" si="139"/>
        <v>0.51</v>
      </c>
      <c r="Q2976" s="1">
        <f t="shared" si="138"/>
        <v>0.16233804195373325</v>
      </c>
      <c r="R2976" s="1">
        <v>13</v>
      </c>
      <c r="S2976" s="1">
        <v>10.5</v>
      </c>
      <c r="T2976" s="1">
        <f t="shared" si="140"/>
        <v>2.0698100349100988E-2</v>
      </c>
      <c r="U2976" s="1">
        <v>7</v>
      </c>
      <c r="V2976" s="1">
        <v>10</v>
      </c>
      <c r="W2976" s="1">
        <v>1</v>
      </c>
      <c r="X2976" s="1">
        <v>2</v>
      </c>
      <c r="Y2976" s="1">
        <v>0</v>
      </c>
      <c r="Z2976" s="1">
        <v>0</v>
      </c>
      <c r="AA2976" s="1">
        <v>0</v>
      </c>
      <c r="AB2976" s="1">
        <v>0</v>
      </c>
      <c r="AC2976" s="3" t="s">
        <v>41</v>
      </c>
      <c r="AD2976" s="4" t="s">
        <v>42</v>
      </c>
      <c r="AF2976" s="3">
        <v>4769186.2922</v>
      </c>
      <c r="AG2976" s="3">
        <v>2653444.7843999998</v>
      </c>
      <c r="AH2976" s="3">
        <v>-75.105846999999997</v>
      </c>
      <c r="AI2976" s="3">
        <v>9.9067589999999992</v>
      </c>
    </row>
    <row r="2977" spans="1:35" ht="15.75" hidden="1" customHeight="1" x14ac:dyDescent="0.25">
      <c r="A2977" s="3" t="s">
        <v>164</v>
      </c>
      <c r="B2977" s="3" t="s">
        <v>165</v>
      </c>
      <c r="C2977" s="3" t="s">
        <v>169</v>
      </c>
      <c r="D2977" s="1">
        <v>60</v>
      </c>
      <c r="E2977" s="1">
        <v>198</v>
      </c>
      <c r="F2977" s="4" t="s">
        <v>170</v>
      </c>
      <c r="G2977" s="2">
        <v>45843</v>
      </c>
      <c r="H2977" s="4" t="s">
        <v>83</v>
      </c>
      <c r="I2977" s="1" t="s">
        <v>37</v>
      </c>
      <c r="J2977" s="1" t="s">
        <v>148</v>
      </c>
      <c r="K2977" s="3">
        <v>1</v>
      </c>
      <c r="L2977" s="1">
        <v>2</v>
      </c>
      <c r="M2977" s="4" t="s">
        <v>39</v>
      </c>
      <c r="N2977" s="1"/>
      <c r="O2977" s="1">
        <v>58</v>
      </c>
      <c r="P2977" s="35">
        <f t="shared" si="139"/>
        <v>0.57999999999999996</v>
      </c>
      <c r="Q2977" s="1">
        <f t="shared" si="138"/>
        <v>0.18461973398659859</v>
      </c>
      <c r="R2977" s="1">
        <v>12.2</v>
      </c>
      <c r="S2977" s="1">
        <v>10</v>
      </c>
      <c r="T2977" s="1">
        <f t="shared" si="140"/>
        <v>2.6769861428056794E-2</v>
      </c>
      <c r="U2977" s="1">
        <v>8</v>
      </c>
      <c r="V2977" s="1">
        <v>11</v>
      </c>
      <c r="W2977" s="1">
        <v>2</v>
      </c>
      <c r="X2977" s="1">
        <v>0</v>
      </c>
      <c r="Y2977" s="1">
        <v>0</v>
      </c>
      <c r="Z2977" s="1">
        <v>0</v>
      </c>
      <c r="AA2977" s="1">
        <v>0</v>
      </c>
      <c r="AB2977" s="1">
        <v>0</v>
      </c>
      <c r="AC2977" s="3" t="s">
        <v>41</v>
      </c>
      <c r="AD2977" s="4" t="s">
        <v>42</v>
      </c>
      <c r="AF2977" s="3">
        <v>4769184.7653999999</v>
      </c>
      <c r="AG2977" s="3">
        <v>2653446.1211999999</v>
      </c>
      <c r="AH2977" s="3">
        <v>-75.105861000000004</v>
      </c>
      <c r="AI2977" s="3">
        <v>9.9067710000000009</v>
      </c>
    </row>
    <row r="2978" spans="1:35" ht="15.75" hidden="1" customHeight="1" x14ac:dyDescent="0.25">
      <c r="A2978" s="3" t="s">
        <v>164</v>
      </c>
      <c r="B2978" s="3" t="s">
        <v>165</v>
      </c>
      <c r="C2978" s="3" t="s">
        <v>169</v>
      </c>
      <c r="D2978" s="1">
        <v>60</v>
      </c>
      <c r="E2978" s="1">
        <v>200</v>
      </c>
      <c r="F2978" s="4" t="s">
        <v>170</v>
      </c>
      <c r="G2978" s="2">
        <v>45843</v>
      </c>
      <c r="H2978" s="4" t="s">
        <v>83</v>
      </c>
      <c r="I2978" s="1" t="s">
        <v>37</v>
      </c>
      <c r="J2978" s="1" t="s">
        <v>148</v>
      </c>
      <c r="K2978" s="3">
        <v>1</v>
      </c>
      <c r="L2978" s="1">
        <v>3</v>
      </c>
      <c r="M2978" s="4" t="s">
        <v>39</v>
      </c>
      <c r="N2978" s="1"/>
      <c r="O2978" s="1">
        <v>66</v>
      </c>
      <c r="P2978" s="35">
        <f t="shared" si="139"/>
        <v>0.66</v>
      </c>
      <c r="Q2978" s="1">
        <f t="shared" si="138"/>
        <v>0.21008452488130186</v>
      </c>
      <c r="R2978" s="1">
        <v>13</v>
      </c>
      <c r="S2978" s="1">
        <v>11</v>
      </c>
      <c r="T2978" s="1">
        <f t="shared" si="140"/>
        <v>3.466394660541481E-2</v>
      </c>
      <c r="U2978" s="1">
        <v>9</v>
      </c>
      <c r="V2978" s="1">
        <v>12</v>
      </c>
      <c r="W2978" s="1">
        <v>0</v>
      </c>
      <c r="X2978" s="1">
        <v>5</v>
      </c>
      <c r="Y2978" s="1">
        <v>1</v>
      </c>
      <c r="Z2978" s="1">
        <v>0</v>
      </c>
      <c r="AA2978" s="1">
        <v>0</v>
      </c>
      <c r="AB2978" s="1">
        <v>0</v>
      </c>
      <c r="AC2978" s="3" t="s">
        <v>41</v>
      </c>
      <c r="AD2978" s="4" t="s">
        <v>42</v>
      </c>
      <c r="AF2978" s="3">
        <v>4769176.9562999997</v>
      </c>
      <c r="AG2978" s="3">
        <v>2653442.4103999999</v>
      </c>
      <c r="AH2978" s="3">
        <v>-75.105931999999996</v>
      </c>
      <c r="AI2978" s="3">
        <v>9.9067369999999997</v>
      </c>
    </row>
    <row r="2979" spans="1:35" ht="15.75" hidden="1" customHeight="1" x14ac:dyDescent="0.25">
      <c r="A2979" s="3" t="s">
        <v>164</v>
      </c>
      <c r="B2979" s="3" t="s">
        <v>165</v>
      </c>
      <c r="C2979" s="3" t="s">
        <v>169</v>
      </c>
      <c r="D2979" s="1">
        <v>60</v>
      </c>
      <c r="E2979" s="1">
        <v>201</v>
      </c>
      <c r="F2979" s="4" t="s">
        <v>170</v>
      </c>
      <c r="G2979" s="2">
        <v>45843</v>
      </c>
      <c r="H2979" s="4" t="s">
        <v>83</v>
      </c>
      <c r="I2979" s="1" t="s">
        <v>37</v>
      </c>
      <c r="J2979" s="1" t="s">
        <v>148</v>
      </c>
      <c r="K2979" s="3">
        <v>2</v>
      </c>
      <c r="L2979" s="1">
        <v>4</v>
      </c>
      <c r="M2979" s="4" t="s">
        <v>39</v>
      </c>
      <c r="N2979" s="1"/>
      <c r="O2979" s="1">
        <v>60</v>
      </c>
      <c r="P2979" s="35">
        <f t="shared" si="139"/>
        <v>0.6</v>
      </c>
      <c r="Q2979" s="1">
        <f t="shared" si="138"/>
        <v>0.19098593171027439</v>
      </c>
      <c r="R2979" s="1">
        <v>10</v>
      </c>
      <c r="S2979" s="1">
        <v>8</v>
      </c>
      <c r="T2979" s="1">
        <f t="shared" si="140"/>
        <v>2.8647889756541159E-2</v>
      </c>
      <c r="U2979" s="1">
        <v>8</v>
      </c>
      <c r="V2979" s="1">
        <v>11</v>
      </c>
      <c r="W2979" s="1">
        <v>1</v>
      </c>
      <c r="X2979" s="1">
        <v>0</v>
      </c>
      <c r="Y2979" s="1">
        <v>2</v>
      </c>
      <c r="Z2979" s="1">
        <v>0</v>
      </c>
      <c r="AA2979" s="1">
        <v>0</v>
      </c>
      <c r="AB2979" s="1">
        <v>0</v>
      </c>
      <c r="AC2979" s="3" t="s">
        <v>41</v>
      </c>
      <c r="AD2979" s="4" t="s">
        <v>42</v>
      </c>
      <c r="AF2979" s="3">
        <v>4769184.9457999999</v>
      </c>
      <c r="AG2979" s="3">
        <v>2653457.2900999999</v>
      </c>
      <c r="AH2979" s="3">
        <v>-75.105860000000007</v>
      </c>
      <c r="AI2979" s="3">
        <v>9.906872001</v>
      </c>
    </row>
    <row r="2980" spans="1:35" ht="15.75" hidden="1" customHeight="1" x14ac:dyDescent="0.25">
      <c r="A2980" s="3" t="s">
        <v>164</v>
      </c>
      <c r="B2980" s="3" t="s">
        <v>165</v>
      </c>
      <c r="C2980" s="3" t="s">
        <v>169</v>
      </c>
      <c r="D2980" s="1">
        <v>60</v>
      </c>
      <c r="E2980" s="1">
        <v>202</v>
      </c>
      <c r="F2980" s="4" t="s">
        <v>170</v>
      </c>
      <c r="G2980" s="2">
        <v>45843</v>
      </c>
      <c r="H2980" s="4" t="s">
        <v>83</v>
      </c>
      <c r="I2980" s="1" t="s">
        <v>37</v>
      </c>
      <c r="J2980" s="1" t="s">
        <v>148</v>
      </c>
      <c r="K2980" s="3">
        <v>3</v>
      </c>
      <c r="L2980" s="1">
        <v>5</v>
      </c>
      <c r="M2980" s="4" t="s">
        <v>39</v>
      </c>
      <c r="N2980" s="1"/>
      <c r="O2980" s="1">
        <v>52</v>
      </c>
      <c r="P2980" s="35">
        <f t="shared" si="139"/>
        <v>0.52</v>
      </c>
      <c r="Q2980" s="1">
        <f t="shared" si="138"/>
        <v>0.16552114081557115</v>
      </c>
      <c r="R2980" s="1">
        <v>9</v>
      </c>
      <c r="S2980" s="1">
        <v>7</v>
      </c>
      <c r="T2980" s="1">
        <f t="shared" si="140"/>
        <v>2.1517748306024251E-2</v>
      </c>
      <c r="U2980" s="1">
        <v>7</v>
      </c>
      <c r="V2980" s="1">
        <v>10</v>
      </c>
      <c r="W2980" s="1">
        <v>1</v>
      </c>
      <c r="X2980" s="1">
        <v>2</v>
      </c>
      <c r="Y2980" s="1">
        <v>0</v>
      </c>
      <c r="Z2980" s="1">
        <v>0</v>
      </c>
      <c r="AA2980" s="1">
        <v>0</v>
      </c>
      <c r="AB2980" s="1">
        <v>1</v>
      </c>
      <c r="AC2980" s="3" t="s">
        <v>41</v>
      </c>
      <c r="AD2980" s="4" t="s">
        <v>42</v>
      </c>
      <c r="AF2980" s="3">
        <v>4769181.9738999996</v>
      </c>
      <c r="AG2980" s="3">
        <v>2653455.5394000001</v>
      </c>
      <c r="AH2980" s="3">
        <v>-75.105886999999996</v>
      </c>
      <c r="AI2980" s="3">
        <v>9.9068560009999995</v>
      </c>
    </row>
    <row r="2981" spans="1:35" ht="15.75" hidden="1" customHeight="1" x14ac:dyDescent="0.25">
      <c r="A2981" s="3" t="s">
        <v>164</v>
      </c>
      <c r="B2981" s="3" t="s">
        <v>165</v>
      </c>
      <c r="C2981" s="3" t="s">
        <v>169</v>
      </c>
      <c r="D2981" s="1">
        <v>60</v>
      </c>
      <c r="E2981" s="1">
        <v>203</v>
      </c>
      <c r="F2981" s="4" t="s">
        <v>170</v>
      </c>
      <c r="G2981" s="2">
        <v>45843</v>
      </c>
      <c r="H2981" s="4" t="s">
        <v>83</v>
      </c>
      <c r="I2981" s="1" t="s">
        <v>37</v>
      </c>
      <c r="J2981" s="1" t="s">
        <v>148</v>
      </c>
      <c r="K2981" s="3">
        <v>3</v>
      </c>
      <c r="L2981" s="1">
        <v>6</v>
      </c>
      <c r="M2981" s="4" t="s">
        <v>39</v>
      </c>
      <c r="N2981" s="1"/>
      <c r="O2981" s="1">
        <v>71</v>
      </c>
      <c r="P2981" s="35">
        <f t="shared" si="139"/>
        <v>0.71</v>
      </c>
      <c r="Q2981" s="1">
        <f t="shared" si="138"/>
        <v>0.22600001919049137</v>
      </c>
      <c r="R2981" s="1">
        <v>13</v>
      </c>
      <c r="S2981" s="1">
        <v>10.5</v>
      </c>
      <c r="T2981" s="1">
        <f t="shared" si="140"/>
        <v>4.0115003406312216E-2</v>
      </c>
      <c r="U2981" s="1">
        <v>9</v>
      </c>
      <c r="V2981" s="1">
        <v>12</v>
      </c>
      <c r="W2981" s="1">
        <v>0</v>
      </c>
      <c r="X2981" s="1">
        <v>0</v>
      </c>
      <c r="Y2981" s="1">
        <v>1</v>
      </c>
      <c r="Z2981" s="1">
        <v>0</v>
      </c>
      <c r="AA2981" s="1">
        <v>0</v>
      </c>
      <c r="AB2981" s="1">
        <v>2</v>
      </c>
      <c r="AC2981" s="3" t="s">
        <v>41</v>
      </c>
      <c r="AD2981" s="4" t="s">
        <v>42</v>
      </c>
      <c r="AF2981" s="3">
        <v>4769176.9033000004</v>
      </c>
      <c r="AG2981" s="3">
        <v>2653451.3689000001</v>
      </c>
      <c r="AH2981" s="3">
        <v>-75.105932999999993</v>
      </c>
      <c r="AI2981" s="3">
        <v>9.9068180009999995</v>
      </c>
    </row>
    <row r="2982" spans="1:35" ht="15.75" hidden="1" customHeight="1" x14ac:dyDescent="0.25">
      <c r="A2982" s="3" t="s">
        <v>164</v>
      </c>
      <c r="B2982" s="3" t="s">
        <v>165</v>
      </c>
      <c r="C2982" s="3" t="s">
        <v>169</v>
      </c>
      <c r="D2982" s="1">
        <v>60</v>
      </c>
      <c r="E2982" s="1">
        <v>204</v>
      </c>
      <c r="F2982" s="4" t="s">
        <v>170</v>
      </c>
      <c r="G2982" s="2">
        <v>45843</v>
      </c>
      <c r="H2982" s="4" t="s">
        <v>83</v>
      </c>
      <c r="I2982" s="1" t="s">
        <v>37</v>
      </c>
      <c r="J2982" s="1" t="s">
        <v>148</v>
      </c>
      <c r="K2982" s="3">
        <v>3</v>
      </c>
      <c r="L2982" s="1">
        <v>7</v>
      </c>
      <c r="M2982" s="4" t="s">
        <v>39</v>
      </c>
      <c r="N2982" s="1"/>
      <c r="O2982" s="1">
        <v>71</v>
      </c>
      <c r="P2982" s="35">
        <f t="shared" si="139"/>
        <v>0.71</v>
      </c>
      <c r="Q2982" s="1">
        <f t="shared" si="138"/>
        <v>0.22600001919049137</v>
      </c>
      <c r="R2982" s="1">
        <v>13</v>
      </c>
      <c r="S2982" s="1">
        <v>11</v>
      </c>
      <c r="T2982" s="1">
        <f t="shared" si="140"/>
        <v>4.0115003406312216E-2</v>
      </c>
      <c r="U2982" s="1">
        <v>9</v>
      </c>
      <c r="V2982" s="1">
        <v>12</v>
      </c>
      <c r="W2982" s="1">
        <v>1</v>
      </c>
      <c r="X2982" s="1">
        <v>2</v>
      </c>
      <c r="Y2982" s="1">
        <v>1</v>
      </c>
      <c r="Z2982" s="1">
        <v>0</v>
      </c>
      <c r="AA2982" s="1">
        <v>0</v>
      </c>
      <c r="AB2982" s="1">
        <v>1</v>
      </c>
      <c r="AC2982" s="3" t="s">
        <v>41</v>
      </c>
      <c r="AD2982" s="4" t="s">
        <v>42</v>
      </c>
      <c r="AF2982" s="3">
        <v>4769173.4118999997</v>
      </c>
      <c r="AG2982" s="3">
        <v>2653454.1557999998</v>
      </c>
      <c r="AH2982" s="3">
        <v>-75.105964999999998</v>
      </c>
      <c r="AI2982" s="3">
        <v>9.9068430000000003</v>
      </c>
    </row>
    <row r="2983" spans="1:35" ht="15.75" hidden="1" customHeight="1" x14ac:dyDescent="0.25">
      <c r="A2983" s="3" t="s">
        <v>164</v>
      </c>
      <c r="B2983" s="3" t="s">
        <v>165</v>
      </c>
      <c r="C2983" s="3" t="s">
        <v>169</v>
      </c>
      <c r="D2983" s="1">
        <v>60</v>
      </c>
      <c r="E2983" s="1">
        <v>205</v>
      </c>
      <c r="F2983" s="4" t="s">
        <v>170</v>
      </c>
      <c r="G2983" s="2">
        <v>45843</v>
      </c>
      <c r="H2983" s="4" t="s">
        <v>83</v>
      </c>
      <c r="I2983" s="1" t="s">
        <v>37</v>
      </c>
      <c r="J2983" s="1" t="s">
        <v>148</v>
      </c>
      <c r="K2983" s="3">
        <v>3</v>
      </c>
      <c r="L2983" s="1">
        <v>8</v>
      </c>
      <c r="M2983" s="4" t="s">
        <v>39</v>
      </c>
      <c r="N2983" s="1"/>
      <c r="O2983" s="1">
        <v>55</v>
      </c>
      <c r="P2983" s="35">
        <f t="shared" si="139"/>
        <v>0.55000000000000004</v>
      </c>
      <c r="Q2983" s="1">
        <f t="shared" ref="Q2983:Q3046" si="141">(P2983/PI())</f>
        <v>0.17507043740108488</v>
      </c>
      <c r="R2983" s="1">
        <v>7.5</v>
      </c>
      <c r="S2983" s="1">
        <v>5.5</v>
      </c>
      <c r="T2983" s="1">
        <f t="shared" si="140"/>
        <v>2.4072185142649173E-2</v>
      </c>
      <c r="U2983" s="1">
        <v>6</v>
      </c>
      <c r="V2983" s="1">
        <v>9</v>
      </c>
      <c r="W2983" s="1">
        <v>1</v>
      </c>
      <c r="X2983" s="1">
        <v>1</v>
      </c>
      <c r="Y2983" s="1">
        <v>1</v>
      </c>
      <c r="Z2983" s="1">
        <v>0</v>
      </c>
      <c r="AA2983" s="1">
        <v>0</v>
      </c>
      <c r="AB2983" s="1">
        <v>0</v>
      </c>
      <c r="AC2983" s="3" t="s">
        <v>41</v>
      </c>
      <c r="AD2983" s="4" t="s">
        <v>42</v>
      </c>
      <c r="AF2983" s="3">
        <v>4769173.0935000004</v>
      </c>
      <c r="AG2983" s="3">
        <v>2653455.8166999999</v>
      </c>
      <c r="AH2983" s="3">
        <v>-75.105968000000004</v>
      </c>
      <c r="AI2983" s="3">
        <v>9.9068579999999997</v>
      </c>
    </row>
    <row r="2984" spans="1:35" ht="15.75" hidden="1" customHeight="1" x14ac:dyDescent="0.25">
      <c r="A2984" s="3" t="s">
        <v>164</v>
      </c>
      <c r="B2984" s="3" t="s">
        <v>165</v>
      </c>
      <c r="C2984" s="3" t="s">
        <v>169</v>
      </c>
      <c r="D2984" s="1">
        <v>60</v>
      </c>
      <c r="E2984" s="1">
        <v>206</v>
      </c>
      <c r="F2984" s="4" t="s">
        <v>170</v>
      </c>
      <c r="G2984" s="2">
        <v>45843</v>
      </c>
      <c r="H2984" s="4" t="s">
        <v>83</v>
      </c>
      <c r="I2984" s="1" t="s">
        <v>37</v>
      </c>
      <c r="J2984" s="1" t="s">
        <v>148</v>
      </c>
      <c r="K2984" s="3">
        <v>3</v>
      </c>
      <c r="L2984" s="1">
        <v>9</v>
      </c>
      <c r="M2984" s="4" t="s">
        <v>39</v>
      </c>
      <c r="N2984" s="1"/>
      <c r="O2984" s="1">
        <v>60</v>
      </c>
      <c r="P2984" s="35">
        <f t="shared" si="139"/>
        <v>0.6</v>
      </c>
      <c r="Q2984" s="1">
        <f t="shared" si="141"/>
        <v>0.19098593171027439</v>
      </c>
      <c r="R2984" s="1">
        <v>8</v>
      </c>
      <c r="S2984" s="1">
        <v>6</v>
      </c>
      <c r="T2984" s="1">
        <f t="shared" si="140"/>
        <v>2.8647889756541159E-2</v>
      </c>
      <c r="U2984" s="1">
        <v>7</v>
      </c>
      <c r="V2984" s="1">
        <v>10</v>
      </c>
      <c r="W2984" s="1">
        <v>1</v>
      </c>
      <c r="X2984" s="1">
        <v>0</v>
      </c>
      <c r="Y2984" s="1">
        <v>0</v>
      </c>
      <c r="Z2984" s="1">
        <v>0</v>
      </c>
      <c r="AA2984" s="1">
        <v>0</v>
      </c>
      <c r="AB2984" s="1">
        <v>4</v>
      </c>
      <c r="AC2984" s="3" t="s">
        <v>41</v>
      </c>
      <c r="AD2984" s="4" t="s">
        <v>42</v>
      </c>
      <c r="AF2984" s="3">
        <v>4769173.8707999997</v>
      </c>
      <c r="AG2984" s="3">
        <v>2653457.3601000002</v>
      </c>
      <c r="AH2984" s="3">
        <v>-75.105960999999994</v>
      </c>
      <c r="AI2984" s="3">
        <v>9.9068719999999999</v>
      </c>
    </row>
    <row r="2985" spans="1:35" ht="15.75" hidden="1" customHeight="1" x14ac:dyDescent="0.25">
      <c r="A2985" s="3" t="s">
        <v>164</v>
      </c>
      <c r="B2985" s="3" t="s">
        <v>165</v>
      </c>
      <c r="C2985" s="3" t="s">
        <v>169</v>
      </c>
      <c r="D2985" s="1">
        <v>60</v>
      </c>
      <c r="E2985" s="1">
        <v>207</v>
      </c>
      <c r="F2985" s="4" t="s">
        <v>170</v>
      </c>
      <c r="G2985" s="2">
        <v>45843</v>
      </c>
      <c r="H2985" s="4" t="s">
        <v>83</v>
      </c>
      <c r="I2985" s="1" t="s">
        <v>37</v>
      </c>
      <c r="J2985" s="1" t="s">
        <v>148</v>
      </c>
      <c r="K2985" s="3">
        <v>3</v>
      </c>
      <c r="L2985" s="1">
        <v>10</v>
      </c>
      <c r="M2985" s="4" t="s">
        <v>39</v>
      </c>
      <c r="N2985" s="1"/>
      <c r="O2985" s="1">
        <v>60</v>
      </c>
      <c r="P2985" s="35">
        <f t="shared" si="139"/>
        <v>0.6</v>
      </c>
      <c r="Q2985" s="1">
        <f t="shared" si="141"/>
        <v>0.19098593171027439</v>
      </c>
      <c r="R2985" s="1">
        <v>12</v>
      </c>
      <c r="S2985" s="1">
        <v>9.6</v>
      </c>
      <c r="T2985" s="1">
        <f t="shared" si="140"/>
        <v>2.8647889756541159E-2</v>
      </c>
      <c r="U2985" s="1">
        <v>9</v>
      </c>
      <c r="V2985" s="1">
        <v>12</v>
      </c>
      <c r="W2985" s="1">
        <v>2</v>
      </c>
      <c r="X2985" s="1">
        <v>0</v>
      </c>
      <c r="Y2985" s="1">
        <v>0</v>
      </c>
      <c r="Z2985" s="1">
        <v>0</v>
      </c>
      <c r="AA2985" s="1">
        <v>0</v>
      </c>
      <c r="AB2985" s="1">
        <v>2</v>
      </c>
      <c r="AC2985" s="3" t="s">
        <v>41</v>
      </c>
      <c r="AD2985" s="4" t="s">
        <v>42</v>
      </c>
      <c r="AF2985" s="3">
        <v>4769175.5184000004</v>
      </c>
      <c r="AG2985" s="3">
        <v>2653457.7921000002</v>
      </c>
      <c r="AH2985" s="3">
        <v>-75.105946000000003</v>
      </c>
      <c r="AI2985" s="3">
        <v>9.9068760010000005</v>
      </c>
    </row>
    <row r="2986" spans="1:35" ht="15.75" hidden="1" customHeight="1" x14ac:dyDescent="0.25">
      <c r="A2986" s="3" t="s">
        <v>164</v>
      </c>
      <c r="B2986" s="3" t="s">
        <v>165</v>
      </c>
      <c r="C2986" s="3" t="s">
        <v>169</v>
      </c>
      <c r="D2986" s="1">
        <v>60</v>
      </c>
      <c r="E2986" s="1">
        <v>208</v>
      </c>
      <c r="F2986" s="4" t="s">
        <v>170</v>
      </c>
      <c r="G2986" s="2">
        <v>45843</v>
      </c>
      <c r="H2986" s="4" t="s">
        <v>83</v>
      </c>
      <c r="I2986" s="1" t="s">
        <v>37</v>
      </c>
      <c r="J2986" s="1" t="s">
        <v>148</v>
      </c>
      <c r="K2986" s="3">
        <v>3</v>
      </c>
      <c r="L2986" s="1">
        <v>11</v>
      </c>
      <c r="M2986" s="4" t="s">
        <v>39</v>
      </c>
      <c r="N2986" s="1"/>
      <c r="O2986" s="1">
        <v>57</v>
      </c>
      <c r="P2986" s="35">
        <f t="shared" ref="P2986:P3049" si="142">(O2986/100)</f>
        <v>0.56999999999999995</v>
      </c>
      <c r="Q2986" s="1">
        <f t="shared" si="141"/>
        <v>0.18143663512476069</v>
      </c>
      <c r="R2986" s="1">
        <v>12</v>
      </c>
      <c r="S2986" s="1">
        <v>9.8000000000000007</v>
      </c>
      <c r="T2986" s="1">
        <f t="shared" si="140"/>
        <v>2.5854720505278397E-2</v>
      </c>
      <c r="U2986" s="1">
        <v>10</v>
      </c>
      <c r="V2986" s="1">
        <v>13</v>
      </c>
      <c r="W2986" s="1">
        <v>2</v>
      </c>
      <c r="X2986" s="1">
        <v>0</v>
      </c>
      <c r="Y2986" s="1">
        <v>2</v>
      </c>
      <c r="Z2986" s="1">
        <v>0</v>
      </c>
      <c r="AA2986" s="1">
        <v>0</v>
      </c>
      <c r="AB2986" s="1">
        <v>0</v>
      </c>
      <c r="AC2986" s="3" t="s">
        <v>45</v>
      </c>
      <c r="AD2986" s="4" t="s">
        <v>42</v>
      </c>
      <c r="AF2986" s="3">
        <v>4769179.3668</v>
      </c>
      <c r="AG2986" s="3">
        <v>2653459.4265999999</v>
      </c>
      <c r="AH2986" s="3">
        <v>-75.105911000000006</v>
      </c>
      <c r="AI2986" s="3">
        <v>9.9068909999999999</v>
      </c>
    </row>
    <row r="2987" spans="1:35" ht="15.75" hidden="1" customHeight="1" x14ac:dyDescent="0.25">
      <c r="A2987" s="3" t="s">
        <v>164</v>
      </c>
      <c r="B2987" s="3" t="s">
        <v>165</v>
      </c>
      <c r="C2987" s="3" t="s">
        <v>169</v>
      </c>
      <c r="D2987" s="1">
        <v>60</v>
      </c>
      <c r="E2987" s="1">
        <v>209</v>
      </c>
      <c r="F2987" s="4" t="s">
        <v>170</v>
      </c>
      <c r="G2987" s="2">
        <v>45843</v>
      </c>
      <c r="H2987" s="4" t="s">
        <v>83</v>
      </c>
      <c r="I2987" s="1" t="s">
        <v>37</v>
      </c>
      <c r="J2987" s="1" t="s">
        <v>148</v>
      </c>
      <c r="K2987" s="3">
        <v>4</v>
      </c>
      <c r="L2987" s="1">
        <v>12</v>
      </c>
      <c r="M2987" s="4" t="s">
        <v>39</v>
      </c>
      <c r="N2987" s="1"/>
      <c r="O2987" s="1">
        <v>58</v>
      </c>
      <c r="P2987" s="35">
        <f t="shared" si="142"/>
        <v>0.57999999999999996</v>
      </c>
      <c r="Q2987" s="1">
        <f t="shared" si="141"/>
        <v>0.18461973398659859</v>
      </c>
      <c r="R2987" s="1">
        <v>7.5</v>
      </c>
      <c r="S2987" s="1">
        <v>5.3</v>
      </c>
      <c r="T2987" s="1">
        <f t="shared" si="140"/>
        <v>2.6769861428056794E-2</v>
      </c>
      <c r="U2987" s="1">
        <v>7</v>
      </c>
      <c r="V2987" s="1">
        <v>10</v>
      </c>
      <c r="W2987" s="1">
        <v>2</v>
      </c>
      <c r="X2987" s="1">
        <v>0</v>
      </c>
      <c r="Y2987" s="1">
        <v>1</v>
      </c>
      <c r="Z2987" s="1">
        <v>0</v>
      </c>
      <c r="AA2987" s="1">
        <v>0</v>
      </c>
      <c r="AB2987" s="1">
        <v>0</v>
      </c>
      <c r="AC2987" s="3" t="s">
        <v>41</v>
      </c>
      <c r="AD2987" s="4" t="s">
        <v>42</v>
      </c>
      <c r="AF2987" s="3">
        <v>4769172.1813000003</v>
      </c>
      <c r="AG2987" s="3">
        <v>2653450.2927999999</v>
      </c>
      <c r="AH2987" s="3">
        <v>-75.105975999999998</v>
      </c>
      <c r="AI2987" s="3">
        <v>9.9068079999999998</v>
      </c>
    </row>
    <row r="2988" spans="1:35" ht="15.75" hidden="1" customHeight="1" x14ac:dyDescent="0.25">
      <c r="A2988" s="3" t="s">
        <v>164</v>
      </c>
      <c r="B2988" s="3" t="s">
        <v>165</v>
      </c>
      <c r="C2988" s="3" t="s">
        <v>169</v>
      </c>
      <c r="D2988" s="1">
        <v>60</v>
      </c>
      <c r="E2988" s="1">
        <v>210</v>
      </c>
      <c r="F2988" s="4" t="s">
        <v>170</v>
      </c>
      <c r="G2988" s="2">
        <v>45843</v>
      </c>
      <c r="H2988" s="4" t="s">
        <v>83</v>
      </c>
      <c r="I2988" s="1" t="s">
        <v>37</v>
      </c>
      <c r="J2988" s="1" t="s">
        <v>148</v>
      </c>
      <c r="K2988" s="3">
        <v>4</v>
      </c>
      <c r="L2988" s="1">
        <v>13</v>
      </c>
      <c r="M2988" s="4" t="s">
        <v>39</v>
      </c>
      <c r="N2988" s="1"/>
      <c r="O2988" s="1">
        <v>73</v>
      </c>
      <c r="P2988" s="35">
        <f t="shared" si="142"/>
        <v>0.73</v>
      </c>
      <c r="Q2988" s="1">
        <f t="shared" si="141"/>
        <v>0.2323662169141672</v>
      </c>
      <c r="R2988" s="1">
        <v>13</v>
      </c>
      <c r="S2988" s="1">
        <v>10.5</v>
      </c>
      <c r="T2988" s="1">
        <f t="shared" si="140"/>
        <v>4.2406834586835515E-2</v>
      </c>
      <c r="U2988" s="1">
        <v>10</v>
      </c>
      <c r="V2988" s="1">
        <v>13</v>
      </c>
      <c r="W2988" s="1">
        <v>0</v>
      </c>
      <c r="X2988" s="1">
        <v>0</v>
      </c>
      <c r="Y2988" s="1">
        <v>0</v>
      </c>
      <c r="Z2988" s="1">
        <v>0</v>
      </c>
      <c r="AA2988" s="1">
        <v>0</v>
      </c>
      <c r="AB2988" s="1">
        <v>1</v>
      </c>
      <c r="AC2988" s="3" t="s">
        <v>41</v>
      </c>
      <c r="AD2988" s="4" t="s">
        <v>42</v>
      </c>
      <c r="AF2988" s="3">
        <v>4769170.7221999997</v>
      </c>
      <c r="AG2988" s="3">
        <v>2653444.9934999999</v>
      </c>
      <c r="AH2988" s="3">
        <v>-75.105988999999994</v>
      </c>
      <c r="AI2988" s="3">
        <v>9.9067600000000002</v>
      </c>
    </row>
    <row r="2989" spans="1:35" ht="15.75" hidden="1" customHeight="1" x14ac:dyDescent="0.25">
      <c r="A2989" s="3" t="s">
        <v>164</v>
      </c>
      <c r="B2989" s="3" t="s">
        <v>165</v>
      </c>
      <c r="C2989" s="3" t="s">
        <v>169</v>
      </c>
      <c r="D2989" s="1">
        <v>60</v>
      </c>
      <c r="E2989" s="1">
        <v>211</v>
      </c>
      <c r="F2989" s="4" t="s">
        <v>170</v>
      </c>
      <c r="G2989" s="2">
        <v>45843</v>
      </c>
      <c r="H2989" s="4" t="s">
        <v>83</v>
      </c>
      <c r="I2989" s="1" t="s">
        <v>37</v>
      </c>
      <c r="J2989" s="1" t="s">
        <v>148</v>
      </c>
      <c r="K2989" s="3">
        <v>4</v>
      </c>
      <c r="L2989" s="1">
        <v>14</v>
      </c>
      <c r="M2989" s="4" t="s">
        <v>39</v>
      </c>
      <c r="N2989" s="1"/>
      <c r="O2989" s="1">
        <v>68</v>
      </c>
      <c r="P2989" s="35">
        <f t="shared" si="142"/>
        <v>0.68</v>
      </c>
      <c r="Q2989" s="1">
        <f t="shared" si="141"/>
        <v>0.21645072260497769</v>
      </c>
      <c r="R2989" s="1">
        <v>11</v>
      </c>
      <c r="S2989" s="1">
        <v>9</v>
      </c>
      <c r="T2989" s="1">
        <f t="shared" si="140"/>
        <v>3.6796622842846211E-2</v>
      </c>
      <c r="U2989" s="1">
        <v>8</v>
      </c>
      <c r="V2989" s="1">
        <v>11</v>
      </c>
      <c r="W2989" s="1">
        <v>0</v>
      </c>
      <c r="X2989" s="1">
        <v>0</v>
      </c>
      <c r="Y2989" s="1">
        <v>2</v>
      </c>
      <c r="Z2989" s="1">
        <v>0</v>
      </c>
      <c r="AA2989" s="1">
        <v>0</v>
      </c>
      <c r="AB2989" s="1">
        <v>0</v>
      </c>
      <c r="AC2989" s="3" t="s">
        <v>45</v>
      </c>
      <c r="AD2989" s="4" t="s">
        <v>42</v>
      </c>
      <c r="AF2989" s="3">
        <v>4769167.0980000002</v>
      </c>
      <c r="AG2989" s="3">
        <v>2653444.1316999998</v>
      </c>
      <c r="AH2989" s="3">
        <v>-75.106021999999996</v>
      </c>
      <c r="AI2989" s="3">
        <v>9.9067519999999991</v>
      </c>
    </row>
    <row r="2990" spans="1:35" ht="15.75" hidden="1" customHeight="1" x14ac:dyDescent="0.25">
      <c r="A2990" s="3" t="s">
        <v>164</v>
      </c>
      <c r="B2990" s="3" t="s">
        <v>165</v>
      </c>
      <c r="C2990" s="3" t="s">
        <v>169</v>
      </c>
      <c r="D2990" s="1">
        <v>60</v>
      </c>
      <c r="E2990" s="1">
        <v>212</v>
      </c>
      <c r="F2990" s="4" t="s">
        <v>170</v>
      </c>
      <c r="G2990" s="2">
        <v>45843</v>
      </c>
      <c r="H2990" s="4" t="s">
        <v>83</v>
      </c>
      <c r="I2990" s="1" t="s">
        <v>37</v>
      </c>
      <c r="J2990" s="1" t="s">
        <v>148</v>
      </c>
      <c r="K2990" s="3">
        <v>5</v>
      </c>
      <c r="L2990" s="1">
        <v>15</v>
      </c>
      <c r="M2990" s="4" t="s">
        <v>39</v>
      </c>
      <c r="N2990" s="1"/>
      <c r="O2990" s="1">
        <v>60</v>
      </c>
      <c r="P2990" s="35">
        <f t="shared" si="142"/>
        <v>0.6</v>
      </c>
      <c r="Q2990" s="1">
        <f t="shared" si="141"/>
        <v>0.19098593171027439</v>
      </c>
      <c r="R2990" s="1">
        <v>8</v>
      </c>
      <c r="S2990" s="1">
        <v>6</v>
      </c>
      <c r="T2990" s="1">
        <f t="shared" si="140"/>
        <v>2.8647889756541159E-2</v>
      </c>
      <c r="U2990" s="1">
        <v>7</v>
      </c>
      <c r="V2990" s="1">
        <v>10</v>
      </c>
      <c r="W2990" s="1">
        <v>1</v>
      </c>
      <c r="X2990" s="1">
        <v>0</v>
      </c>
      <c r="Y2990" s="1">
        <v>0</v>
      </c>
      <c r="Z2990" s="1">
        <v>0</v>
      </c>
      <c r="AA2990" s="1">
        <v>0</v>
      </c>
      <c r="AB2990" s="1">
        <v>0</v>
      </c>
      <c r="AC2990" s="3" t="s">
        <v>41</v>
      </c>
      <c r="AD2990" s="4" t="s">
        <v>42</v>
      </c>
      <c r="AF2990" s="3">
        <v>4769163.9594000001</v>
      </c>
      <c r="AG2990" s="3">
        <v>2653450.6765999999</v>
      </c>
      <c r="AH2990" s="3">
        <v>-75.106050999999994</v>
      </c>
      <c r="AI2990" s="3">
        <v>9.9068109999999994</v>
      </c>
    </row>
    <row r="2991" spans="1:35" ht="15.75" hidden="1" customHeight="1" x14ac:dyDescent="0.25">
      <c r="A2991" s="3" t="s">
        <v>164</v>
      </c>
      <c r="B2991" s="3" t="s">
        <v>165</v>
      </c>
      <c r="C2991" s="3" t="s">
        <v>169</v>
      </c>
      <c r="D2991" s="1">
        <v>60</v>
      </c>
      <c r="E2991" s="1">
        <v>213</v>
      </c>
      <c r="F2991" s="4" t="s">
        <v>170</v>
      </c>
      <c r="G2991" s="2">
        <v>45843</v>
      </c>
      <c r="H2991" s="4" t="s">
        <v>83</v>
      </c>
      <c r="I2991" s="1" t="s">
        <v>37</v>
      </c>
      <c r="J2991" s="1" t="s">
        <v>148</v>
      </c>
      <c r="K2991" s="3">
        <v>5</v>
      </c>
      <c r="L2991" s="1">
        <v>16</v>
      </c>
      <c r="M2991" s="4" t="s">
        <v>39</v>
      </c>
      <c r="N2991" s="1"/>
      <c r="O2991" s="1">
        <v>56</v>
      </c>
      <c r="P2991" s="35">
        <f t="shared" si="142"/>
        <v>0.56000000000000005</v>
      </c>
      <c r="Q2991" s="1">
        <f t="shared" si="141"/>
        <v>0.17825353626292281</v>
      </c>
      <c r="R2991" s="1">
        <v>7.8</v>
      </c>
      <c r="S2991" s="1">
        <v>6</v>
      </c>
      <c r="T2991" s="1">
        <f t="shared" si="140"/>
        <v>2.4955495076809196E-2</v>
      </c>
      <c r="U2991" s="1">
        <v>7</v>
      </c>
      <c r="V2991" s="1">
        <v>10</v>
      </c>
      <c r="W2991" s="1">
        <v>0</v>
      </c>
      <c r="X2991" s="1">
        <v>0</v>
      </c>
      <c r="Y2991" s="1">
        <v>2</v>
      </c>
      <c r="Z2991" s="1">
        <v>0</v>
      </c>
      <c r="AA2991" s="1">
        <v>0</v>
      </c>
      <c r="AB2991" s="1">
        <v>1</v>
      </c>
      <c r="AC2991" s="3" t="s">
        <v>41</v>
      </c>
      <c r="AD2991" s="4" t="s">
        <v>42</v>
      </c>
      <c r="AF2991" s="3">
        <v>4769159.6975999996</v>
      </c>
      <c r="AG2991" s="3">
        <v>2653453.0260000001</v>
      </c>
      <c r="AH2991" s="3">
        <v>-75.106089999999995</v>
      </c>
      <c r="AI2991" s="3">
        <v>9.9068319999999996</v>
      </c>
    </row>
    <row r="2992" spans="1:35" ht="15.75" hidden="1" customHeight="1" x14ac:dyDescent="0.25">
      <c r="A2992" s="3" t="s">
        <v>164</v>
      </c>
      <c r="B2992" s="3" t="s">
        <v>165</v>
      </c>
      <c r="C2992" s="3" t="s">
        <v>169</v>
      </c>
      <c r="D2992" s="1">
        <v>60</v>
      </c>
      <c r="E2992" s="1">
        <v>214</v>
      </c>
      <c r="F2992" s="4" t="s">
        <v>170</v>
      </c>
      <c r="G2992" s="2">
        <v>45843</v>
      </c>
      <c r="H2992" s="4" t="s">
        <v>83</v>
      </c>
      <c r="I2992" s="1" t="s">
        <v>37</v>
      </c>
      <c r="J2992" s="1" t="s">
        <v>148</v>
      </c>
      <c r="K2992" s="3">
        <v>5</v>
      </c>
      <c r="L2992" s="1">
        <v>17</v>
      </c>
      <c r="M2992" s="4" t="s">
        <v>39</v>
      </c>
      <c r="N2992" s="1"/>
      <c r="O2992" s="1">
        <v>57</v>
      </c>
      <c r="P2992" s="35">
        <f t="shared" si="142"/>
        <v>0.56999999999999995</v>
      </c>
      <c r="Q2992" s="1">
        <f t="shared" si="141"/>
        <v>0.18143663512476069</v>
      </c>
      <c r="R2992" s="1">
        <v>8</v>
      </c>
      <c r="S2992" s="1">
        <v>5.8</v>
      </c>
      <c r="T2992" s="1">
        <f t="shared" si="140"/>
        <v>2.5854720505278397E-2</v>
      </c>
      <c r="U2992" s="1">
        <v>5</v>
      </c>
      <c r="V2992" s="1">
        <v>8</v>
      </c>
      <c r="W2992" s="1">
        <v>2</v>
      </c>
      <c r="X2992" s="1">
        <v>2</v>
      </c>
      <c r="Y2992" s="1">
        <v>1</v>
      </c>
      <c r="Z2992" s="1">
        <v>0</v>
      </c>
      <c r="AA2992" s="1">
        <v>0</v>
      </c>
      <c r="AB2992" s="1">
        <v>0</v>
      </c>
      <c r="AC2992" s="3" t="s">
        <v>41</v>
      </c>
      <c r="AD2992" s="4" t="s">
        <v>42</v>
      </c>
      <c r="AF2992" s="3">
        <v>4769158.7219000002</v>
      </c>
      <c r="AG2992" s="3">
        <v>2653454.8017000002</v>
      </c>
      <c r="AH2992" s="3">
        <v>-75.106099</v>
      </c>
      <c r="AI2992" s="3">
        <v>9.9068480000000001</v>
      </c>
    </row>
    <row r="2993" spans="1:35" ht="15.75" hidden="1" customHeight="1" x14ac:dyDescent="0.25">
      <c r="A2993" s="3" t="s">
        <v>164</v>
      </c>
      <c r="B2993" s="3" t="s">
        <v>165</v>
      </c>
      <c r="C2993" s="3" t="s">
        <v>169</v>
      </c>
      <c r="D2993" s="1">
        <v>60</v>
      </c>
      <c r="E2993" s="1">
        <v>215</v>
      </c>
      <c r="F2993" s="4" t="s">
        <v>170</v>
      </c>
      <c r="G2993" s="2">
        <v>45843</v>
      </c>
      <c r="H2993" s="4" t="s">
        <v>83</v>
      </c>
      <c r="I2993" s="1" t="s">
        <v>37</v>
      </c>
      <c r="J2993" s="1" t="s">
        <v>148</v>
      </c>
      <c r="K2993" s="3">
        <v>7</v>
      </c>
      <c r="L2993" s="1">
        <v>18</v>
      </c>
      <c r="M2993" s="4" t="s">
        <v>39</v>
      </c>
      <c r="N2993" s="1"/>
      <c r="O2993" s="1">
        <v>51</v>
      </c>
      <c r="P2993" s="35">
        <f t="shared" si="142"/>
        <v>0.51</v>
      </c>
      <c r="Q2993" s="1">
        <f t="shared" si="141"/>
        <v>0.16233804195373325</v>
      </c>
      <c r="R2993" s="1">
        <v>8</v>
      </c>
      <c r="S2993" s="1">
        <v>6</v>
      </c>
      <c r="T2993" s="1">
        <f t="shared" si="140"/>
        <v>2.0698100349100988E-2</v>
      </c>
      <c r="U2993" s="1">
        <v>7</v>
      </c>
      <c r="V2993" s="1">
        <v>10</v>
      </c>
      <c r="W2993" s="1">
        <v>0</v>
      </c>
      <c r="X2993" s="1">
        <v>0</v>
      </c>
      <c r="Y2993" s="1">
        <v>3</v>
      </c>
      <c r="Z2993" s="1">
        <v>0</v>
      </c>
      <c r="AA2993" s="1">
        <v>0</v>
      </c>
      <c r="AB2993" s="1">
        <v>0</v>
      </c>
      <c r="AC2993" s="3" t="s">
        <v>41</v>
      </c>
      <c r="AD2993" s="4" t="s">
        <v>42</v>
      </c>
      <c r="AF2993" s="3">
        <v>4769158.0347999996</v>
      </c>
      <c r="AG2993" s="3">
        <v>2653467.5244</v>
      </c>
      <c r="AH2993" s="3">
        <v>-75.106105999999997</v>
      </c>
      <c r="AI2993" s="3">
        <v>9.9069630009999994</v>
      </c>
    </row>
    <row r="2994" spans="1:35" ht="15.75" hidden="1" customHeight="1" x14ac:dyDescent="0.25">
      <c r="A2994" s="3" t="s">
        <v>164</v>
      </c>
      <c r="B2994" s="3" t="s">
        <v>165</v>
      </c>
      <c r="C2994" s="3" t="s">
        <v>169</v>
      </c>
      <c r="D2994" s="1">
        <v>60</v>
      </c>
      <c r="E2994" s="1">
        <v>216</v>
      </c>
      <c r="F2994" s="4" t="s">
        <v>170</v>
      </c>
      <c r="G2994" s="2">
        <v>45843</v>
      </c>
      <c r="H2994" s="4" t="s">
        <v>83</v>
      </c>
      <c r="I2994" s="1" t="s">
        <v>37</v>
      </c>
      <c r="J2994" s="1" t="s">
        <v>148</v>
      </c>
      <c r="K2994" s="3">
        <v>7</v>
      </c>
      <c r="L2994" s="1">
        <v>19</v>
      </c>
      <c r="M2994" s="4" t="s">
        <v>39</v>
      </c>
      <c r="N2994" s="1"/>
      <c r="O2994" s="1">
        <v>59</v>
      </c>
      <c r="P2994" s="35">
        <f t="shared" si="142"/>
        <v>0.59</v>
      </c>
      <c r="Q2994" s="1">
        <f t="shared" si="141"/>
        <v>0.18780283284843649</v>
      </c>
      <c r="R2994" s="1">
        <v>8.5</v>
      </c>
      <c r="S2994" s="1">
        <v>6.2</v>
      </c>
      <c r="T2994" s="1">
        <f t="shared" si="140"/>
        <v>2.770091784514438E-2</v>
      </c>
      <c r="U2994" s="1">
        <v>5</v>
      </c>
      <c r="V2994" s="1">
        <v>8</v>
      </c>
      <c r="W2994" s="1">
        <v>3</v>
      </c>
      <c r="X2994" s="1">
        <v>1</v>
      </c>
      <c r="Y2994" s="1">
        <v>0</v>
      </c>
      <c r="Z2994" s="1">
        <v>0</v>
      </c>
      <c r="AA2994" s="1">
        <v>0</v>
      </c>
      <c r="AB2994" s="1">
        <v>0</v>
      </c>
      <c r="AC2994" s="3" t="s">
        <v>55</v>
      </c>
      <c r="AD2994" s="4" t="s">
        <v>42</v>
      </c>
      <c r="AF2994" s="3">
        <v>4769154.2988999998</v>
      </c>
      <c r="AG2994" s="3">
        <v>2653466.3314999999</v>
      </c>
      <c r="AH2994" s="3">
        <v>-75.106139999999996</v>
      </c>
      <c r="AI2994" s="3">
        <v>9.9069520010000005</v>
      </c>
    </row>
    <row r="2995" spans="1:35" ht="15.75" hidden="1" customHeight="1" x14ac:dyDescent="0.25">
      <c r="A2995" s="3" t="s">
        <v>164</v>
      </c>
      <c r="B2995" s="3" t="s">
        <v>165</v>
      </c>
      <c r="C2995" s="3" t="s">
        <v>169</v>
      </c>
      <c r="D2995" s="1">
        <v>60</v>
      </c>
      <c r="E2995" s="1">
        <v>217</v>
      </c>
      <c r="F2995" s="4" t="s">
        <v>170</v>
      </c>
      <c r="G2995" s="2">
        <v>45843</v>
      </c>
      <c r="H2995" s="4" t="s">
        <v>83</v>
      </c>
      <c r="I2995" s="1" t="s">
        <v>37</v>
      </c>
      <c r="J2995" s="1" t="s">
        <v>148</v>
      </c>
      <c r="K2995" s="3">
        <v>7</v>
      </c>
      <c r="L2995" s="1">
        <v>20</v>
      </c>
      <c r="M2995" s="4" t="s">
        <v>39</v>
      </c>
      <c r="N2995" s="1"/>
      <c r="O2995" s="1">
        <v>67</v>
      </c>
      <c r="P2995" s="35">
        <f t="shared" si="142"/>
        <v>0.67</v>
      </c>
      <c r="Q2995" s="1">
        <f t="shared" si="141"/>
        <v>0.21326762374313976</v>
      </c>
      <c r="R2995" s="1">
        <v>7.5</v>
      </c>
      <c r="S2995" s="1">
        <v>5.5</v>
      </c>
      <c r="T2995" s="1">
        <f t="shared" ref="T2995:T3058" si="143">(PI()/4)*Q2995*Q2995</f>
        <v>3.5722326976975916E-2</v>
      </c>
      <c r="U2995" s="1">
        <v>6</v>
      </c>
      <c r="V2995" s="1">
        <v>9</v>
      </c>
      <c r="W2995" s="1">
        <v>5</v>
      </c>
      <c r="X2995" s="1">
        <v>0</v>
      </c>
      <c r="Y2995" s="1">
        <v>0</v>
      </c>
      <c r="Z2995" s="1">
        <v>0</v>
      </c>
      <c r="AA2995" s="1">
        <v>0</v>
      </c>
      <c r="AB2995" s="1">
        <v>0</v>
      </c>
      <c r="AC2995" s="3" t="s">
        <v>41</v>
      </c>
      <c r="AD2995" s="4" t="s">
        <v>42</v>
      </c>
      <c r="AF2995" s="3">
        <v>4769155.3954999996</v>
      </c>
      <c r="AG2995" s="3">
        <v>2653466.3245000001</v>
      </c>
      <c r="AH2995" s="3">
        <v>-75.106129999999993</v>
      </c>
      <c r="AI2995" s="3">
        <v>9.9069520000000004</v>
      </c>
    </row>
    <row r="2996" spans="1:35" ht="15.75" hidden="1" customHeight="1" x14ac:dyDescent="0.25">
      <c r="A2996" s="3" t="s">
        <v>164</v>
      </c>
      <c r="B2996" s="3" t="s">
        <v>165</v>
      </c>
      <c r="C2996" s="3" t="s">
        <v>169</v>
      </c>
      <c r="D2996" s="1">
        <v>60</v>
      </c>
      <c r="E2996" s="1">
        <v>218</v>
      </c>
      <c r="F2996" s="4" t="s">
        <v>170</v>
      </c>
      <c r="G2996" s="2">
        <v>45843</v>
      </c>
      <c r="H2996" s="4" t="s">
        <v>83</v>
      </c>
      <c r="I2996" s="1" t="s">
        <v>37</v>
      </c>
      <c r="J2996" s="1" t="s">
        <v>148</v>
      </c>
      <c r="K2996" s="3">
        <v>8</v>
      </c>
      <c r="L2996" s="1">
        <v>21</v>
      </c>
      <c r="M2996" s="4" t="s">
        <v>39</v>
      </c>
      <c r="N2996" s="1"/>
      <c r="O2996" s="1">
        <v>75</v>
      </c>
      <c r="P2996" s="35">
        <f t="shared" si="142"/>
        <v>0.75</v>
      </c>
      <c r="Q2996" s="1">
        <f t="shared" si="141"/>
        <v>0.238732414637843</v>
      </c>
      <c r="R2996" s="1">
        <v>13</v>
      </c>
      <c r="S2996" s="1">
        <v>10.8</v>
      </c>
      <c r="T2996" s="1">
        <f t="shared" si="143"/>
        <v>4.4762327744595563E-2</v>
      </c>
      <c r="U2996" s="1">
        <v>6</v>
      </c>
      <c r="V2996" s="1">
        <v>9</v>
      </c>
      <c r="W2996" s="1">
        <v>3</v>
      </c>
      <c r="X2996" s="1">
        <v>1</v>
      </c>
      <c r="Y2996" s="1">
        <v>2</v>
      </c>
      <c r="Z2996" s="1">
        <v>0</v>
      </c>
      <c r="AA2996" s="1">
        <v>0</v>
      </c>
      <c r="AB2996" s="1">
        <v>0</v>
      </c>
      <c r="AC2996" s="3" t="s">
        <v>41</v>
      </c>
      <c r="AD2996" s="4" t="s">
        <v>42</v>
      </c>
      <c r="AF2996" s="3">
        <v>4769157.2035999997</v>
      </c>
      <c r="AG2996" s="3">
        <v>2653457.4656000002</v>
      </c>
      <c r="AH2996" s="3">
        <v>-75.106112999999993</v>
      </c>
      <c r="AI2996" s="3">
        <v>9.906872001</v>
      </c>
    </row>
    <row r="2997" spans="1:35" ht="15.75" hidden="1" customHeight="1" x14ac:dyDescent="0.25">
      <c r="A2997" s="3" t="s">
        <v>164</v>
      </c>
      <c r="B2997" s="3" t="s">
        <v>165</v>
      </c>
      <c r="C2997" s="3" t="s">
        <v>169</v>
      </c>
      <c r="D2997" s="1">
        <v>60</v>
      </c>
      <c r="E2997" s="1">
        <v>219</v>
      </c>
      <c r="F2997" s="4" t="s">
        <v>170</v>
      </c>
      <c r="G2997" s="2">
        <v>45843</v>
      </c>
      <c r="H2997" s="4" t="s">
        <v>83</v>
      </c>
      <c r="I2997" s="1" t="s">
        <v>37</v>
      </c>
      <c r="J2997" s="1" t="s">
        <v>148</v>
      </c>
      <c r="K2997" s="3">
        <v>8</v>
      </c>
      <c r="L2997" s="1">
        <v>22</v>
      </c>
      <c r="M2997" s="4" t="s">
        <v>39</v>
      </c>
      <c r="N2997" s="1"/>
      <c r="O2997" s="1">
        <v>62</v>
      </c>
      <c r="P2997" s="35">
        <f t="shared" si="142"/>
        <v>0.62</v>
      </c>
      <c r="Q2997" s="1">
        <f t="shared" si="141"/>
        <v>0.19735212943395022</v>
      </c>
      <c r="R2997" s="1">
        <v>11.5</v>
      </c>
      <c r="S2997" s="1">
        <v>9.5</v>
      </c>
      <c r="T2997" s="1">
        <f t="shared" si="143"/>
        <v>3.0589580062262284E-2</v>
      </c>
      <c r="U2997" s="1">
        <v>5</v>
      </c>
      <c r="V2997" s="1">
        <v>8</v>
      </c>
      <c r="W2997" s="1">
        <v>0</v>
      </c>
      <c r="X2997" s="1">
        <v>0</v>
      </c>
      <c r="Y2997" s="1">
        <v>2</v>
      </c>
      <c r="Z2997" s="1">
        <v>0</v>
      </c>
      <c r="AA2997" s="1">
        <v>0</v>
      </c>
      <c r="AB2997" s="1">
        <v>0</v>
      </c>
      <c r="AC2997" s="3" t="s">
        <v>41</v>
      </c>
      <c r="AD2997" s="4" t="s">
        <v>42</v>
      </c>
      <c r="AF2997" s="3">
        <v>4769157.5458000004</v>
      </c>
      <c r="AG2997" s="3">
        <v>2653459.5647</v>
      </c>
      <c r="AH2997" s="3">
        <v>-75.106110000000001</v>
      </c>
      <c r="AI2997" s="3">
        <v>9.9068909999999999</v>
      </c>
    </row>
    <row r="2998" spans="1:35" ht="15.75" hidden="1" customHeight="1" x14ac:dyDescent="0.25">
      <c r="A2998" s="3" t="s">
        <v>164</v>
      </c>
      <c r="B2998" s="3" t="s">
        <v>165</v>
      </c>
      <c r="C2998" s="3" t="s">
        <v>169</v>
      </c>
      <c r="D2998" s="1">
        <v>60</v>
      </c>
      <c r="E2998" s="1">
        <v>220</v>
      </c>
      <c r="F2998" s="4" t="s">
        <v>170</v>
      </c>
      <c r="G2998" s="2">
        <v>45843</v>
      </c>
      <c r="H2998" s="4" t="s">
        <v>83</v>
      </c>
      <c r="I2998" s="1" t="s">
        <v>37</v>
      </c>
      <c r="J2998" s="1" t="s">
        <v>148</v>
      </c>
      <c r="K2998" s="3">
        <v>8</v>
      </c>
      <c r="L2998" s="1">
        <v>23</v>
      </c>
      <c r="M2998" s="4" t="s">
        <v>39</v>
      </c>
      <c r="N2998" s="1"/>
      <c r="O2998" s="1">
        <v>70</v>
      </c>
      <c r="P2998" s="35">
        <f t="shared" si="142"/>
        <v>0.7</v>
      </c>
      <c r="Q2998" s="1">
        <f t="shared" si="141"/>
        <v>0.22281692032865347</v>
      </c>
      <c r="R2998" s="1">
        <v>12</v>
      </c>
      <c r="S2998" s="1">
        <v>10</v>
      </c>
      <c r="T2998" s="1">
        <f t="shared" si="143"/>
        <v>3.8992961057514354E-2</v>
      </c>
      <c r="U2998" s="1">
        <v>8</v>
      </c>
      <c r="V2998" s="1">
        <v>11</v>
      </c>
      <c r="W2998" s="1">
        <v>2</v>
      </c>
      <c r="X2998" s="1">
        <v>0</v>
      </c>
      <c r="Y2998" s="1">
        <v>0</v>
      </c>
      <c r="Z2998" s="1">
        <v>0</v>
      </c>
      <c r="AA2998" s="1">
        <v>0</v>
      </c>
      <c r="AB2998" s="1">
        <v>0</v>
      </c>
      <c r="AC2998" s="3" t="s">
        <v>45</v>
      </c>
      <c r="AD2998" s="4" t="s">
        <v>42</v>
      </c>
      <c r="AF2998" s="3">
        <v>4769155.5713999998</v>
      </c>
      <c r="AG2998" s="3">
        <v>2653459.4665999999</v>
      </c>
      <c r="AH2998" s="3">
        <v>-75.106127999999998</v>
      </c>
      <c r="AI2998" s="3">
        <v>9.9068900000000006</v>
      </c>
    </row>
    <row r="2999" spans="1:35" ht="15.75" hidden="1" customHeight="1" x14ac:dyDescent="0.25">
      <c r="A2999" s="3" t="s">
        <v>164</v>
      </c>
      <c r="B2999" s="3" t="s">
        <v>165</v>
      </c>
      <c r="C2999" s="3" t="s">
        <v>169</v>
      </c>
      <c r="D2999" s="1">
        <v>60</v>
      </c>
      <c r="E2999" s="1">
        <v>221</v>
      </c>
      <c r="F2999" s="4" t="s">
        <v>170</v>
      </c>
      <c r="G2999" s="2">
        <v>45843</v>
      </c>
      <c r="H2999" s="4" t="s">
        <v>83</v>
      </c>
      <c r="I2999" s="1" t="s">
        <v>37</v>
      </c>
      <c r="J2999" s="1" t="s">
        <v>148</v>
      </c>
      <c r="K2999" s="3">
        <v>8</v>
      </c>
      <c r="L2999" s="1">
        <v>24</v>
      </c>
      <c r="M2999" s="4" t="s">
        <v>39</v>
      </c>
      <c r="N2999" s="1"/>
      <c r="O2999" s="1">
        <v>60</v>
      </c>
      <c r="P2999" s="35">
        <f t="shared" si="142"/>
        <v>0.6</v>
      </c>
      <c r="Q2999" s="1">
        <f t="shared" si="141"/>
        <v>0.19098593171027439</v>
      </c>
      <c r="R2999" s="1">
        <v>8</v>
      </c>
      <c r="S2999" s="1">
        <v>5.8</v>
      </c>
      <c r="T2999" s="1">
        <f t="shared" si="143"/>
        <v>2.8647889756541159E-2</v>
      </c>
      <c r="U2999" s="1">
        <v>7</v>
      </c>
      <c r="V2999" s="1">
        <v>10</v>
      </c>
      <c r="W2999" s="1">
        <v>1</v>
      </c>
      <c r="X2999" s="1">
        <v>2</v>
      </c>
      <c r="Y2999" s="1">
        <v>2</v>
      </c>
      <c r="Z2999" s="1">
        <v>0</v>
      </c>
      <c r="AA2999" s="1">
        <v>0</v>
      </c>
      <c r="AB2999" s="1">
        <v>0</v>
      </c>
      <c r="AC2999" s="3" t="s">
        <v>41</v>
      </c>
      <c r="AD2999" s="4" t="s">
        <v>42</v>
      </c>
      <c r="AF2999" s="3">
        <v>4769153.6940000001</v>
      </c>
      <c r="AG2999" s="3">
        <v>2653457.3772</v>
      </c>
      <c r="AH2999" s="3">
        <v>-75.106144999999998</v>
      </c>
      <c r="AI2999" s="3">
        <v>9.9068710000000006</v>
      </c>
    </row>
    <row r="3000" spans="1:35" ht="15.75" hidden="1" customHeight="1" x14ac:dyDescent="0.25">
      <c r="A3000" s="3" t="s">
        <v>164</v>
      </c>
      <c r="B3000" s="3" t="s">
        <v>165</v>
      </c>
      <c r="C3000" s="3" t="s">
        <v>169</v>
      </c>
      <c r="D3000" s="1">
        <v>60</v>
      </c>
      <c r="E3000" s="1">
        <v>222</v>
      </c>
      <c r="F3000" s="4" t="s">
        <v>170</v>
      </c>
      <c r="G3000" s="2">
        <v>45843</v>
      </c>
      <c r="H3000" s="4" t="s">
        <v>83</v>
      </c>
      <c r="I3000" s="1" t="s">
        <v>37</v>
      </c>
      <c r="J3000" s="1" t="s">
        <v>148</v>
      </c>
      <c r="K3000" s="3">
        <v>8</v>
      </c>
      <c r="L3000" s="1">
        <v>25</v>
      </c>
      <c r="M3000" s="4" t="s">
        <v>39</v>
      </c>
      <c r="N3000" s="1"/>
      <c r="O3000" s="1">
        <v>57</v>
      </c>
      <c r="P3000" s="35">
        <f t="shared" si="142"/>
        <v>0.56999999999999995</v>
      </c>
      <c r="Q3000" s="1">
        <f t="shared" si="141"/>
        <v>0.18143663512476069</v>
      </c>
      <c r="R3000" s="1">
        <v>8</v>
      </c>
      <c r="S3000" s="1">
        <v>5.7</v>
      </c>
      <c r="T3000" s="1">
        <f t="shared" si="143"/>
        <v>2.5854720505278397E-2</v>
      </c>
      <c r="U3000" s="1">
        <v>8</v>
      </c>
      <c r="V3000" s="1">
        <v>11</v>
      </c>
      <c r="W3000" s="1">
        <v>0</v>
      </c>
      <c r="X3000" s="1">
        <v>1</v>
      </c>
      <c r="Y3000" s="1">
        <v>0</v>
      </c>
      <c r="Z3000" s="1">
        <v>0</v>
      </c>
      <c r="AA3000" s="1">
        <v>0</v>
      </c>
      <c r="AB3000" s="1">
        <v>0</v>
      </c>
      <c r="AC3000" s="3" t="s">
        <v>41</v>
      </c>
      <c r="AD3000" s="4" t="s">
        <v>42</v>
      </c>
      <c r="AF3000" s="3">
        <v>4769151.5422</v>
      </c>
      <c r="AG3000" s="3">
        <v>2653463.9158000001</v>
      </c>
      <c r="AH3000" s="3">
        <v>-75.106165000000004</v>
      </c>
      <c r="AI3000" s="3">
        <v>9.9069299999999991</v>
      </c>
    </row>
    <row r="3001" spans="1:35" ht="15.75" hidden="1" customHeight="1" x14ac:dyDescent="0.25">
      <c r="A3001" s="3" t="s">
        <v>164</v>
      </c>
      <c r="B3001" s="3" t="s">
        <v>165</v>
      </c>
      <c r="C3001" s="3" t="s">
        <v>169</v>
      </c>
      <c r="D3001" s="1">
        <v>60</v>
      </c>
      <c r="E3001" s="1">
        <v>223</v>
      </c>
      <c r="F3001" s="4" t="s">
        <v>170</v>
      </c>
      <c r="G3001" s="2">
        <v>45843</v>
      </c>
      <c r="H3001" s="4" t="s">
        <v>83</v>
      </c>
      <c r="I3001" s="1" t="s">
        <v>37</v>
      </c>
      <c r="J3001" s="1" t="s">
        <v>148</v>
      </c>
      <c r="K3001" s="3">
        <v>9</v>
      </c>
      <c r="L3001" s="1">
        <v>26</v>
      </c>
      <c r="M3001" s="4" t="s">
        <v>39</v>
      </c>
      <c r="N3001" s="1"/>
      <c r="O3001" s="1">
        <v>60</v>
      </c>
      <c r="P3001" s="35">
        <f t="shared" si="142"/>
        <v>0.6</v>
      </c>
      <c r="Q3001" s="1">
        <f t="shared" si="141"/>
        <v>0.19098593171027439</v>
      </c>
      <c r="R3001" s="1">
        <v>9</v>
      </c>
      <c r="S3001" s="1">
        <v>7</v>
      </c>
      <c r="T3001" s="1">
        <f t="shared" si="143"/>
        <v>2.8647889756541159E-2</v>
      </c>
      <c r="U3001" s="1">
        <v>8</v>
      </c>
      <c r="V3001" s="1">
        <v>11</v>
      </c>
      <c r="W3001" s="1">
        <v>2</v>
      </c>
      <c r="X3001" s="1">
        <v>0</v>
      </c>
      <c r="Y3001" s="1">
        <v>1</v>
      </c>
      <c r="Z3001" s="1">
        <v>0</v>
      </c>
      <c r="AA3001" s="1">
        <v>0</v>
      </c>
      <c r="AB3001" s="1">
        <v>0</v>
      </c>
      <c r="AC3001" s="3" t="s">
        <v>41</v>
      </c>
      <c r="AD3001" s="4" t="s">
        <v>42</v>
      </c>
      <c r="AF3001" s="3">
        <v>4769150.9820999997</v>
      </c>
      <c r="AG3001" s="3">
        <v>2653462.0392999998</v>
      </c>
      <c r="AH3001" s="3">
        <v>-75.106170000000006</v>
      </c>
      <c r="AI3001" s="3">
        <v>9.9069129999999994</v>
      </c>
    </row>
    <row r="3002" spans="1:35" ht="15.75" hidden="1" customHeight="1" x14ac:dyDescent="0.25">
      <c r="A3002" s="3" t="s">
        <v>164</v>
      </c>
      <c r="B3002" s="3" t="s">
        <v>165</v>
      </c>
      <c r="C3002" s="3" t="s">
        <v>169</v>
      </c>
      <c r="D3002" s="1">
        <v>60</v>
      </c>
      <c r="E3002" s="1">
        <v>224</v>
      </c>
      <c r="F3002" s="4" t="s">
        <v>170</v>
      </c>
      <c r="G3002" s="2">
        <v>45843</v>
      </c>
      <c r="H3002" s="4" t="s">
        <v>83</v>
      </c>
      <c r="I3002" s="1" t="s">
        <v>37</v>
      </c>
      <c r="J3002" s="1" t="s">
        <v>148</v>
      </c>
      <c r="K3002" s="3">
        <v>9</v>
      </c>
      <c r="L3002" s="1">
        <v>27</v>
      </c>
      <c r="M3002" s="4" t="s">
        <v>39</v>
      </c>
      <c r="N3002" s="1"/>
      <c r="O3002" s="1">
        <v>55</v>
      </c>
      <c r="P3002" s="35">
        <f t="shared" si="142"/>
        <v>0.55000000000000004</v>
      </c>
      <c r="Q3002" s="1">
        <f t="shared" si="141"/>
        <v>0.17507043740108488</v>
      </c>
      <c r="R3002" s="1">
        <v>8.1999999999999993</v>
      </c>
      <c r="S3002" s="1">
        <v>6</v>
      </c>
      <c r="T3002" s="1">
        <f t="shared" si="143"/>
        <v>2.4072185142649173E-2</v>
      </c>
      <c r="U3002" s="1">
        <v>9</v>
      </c>
      <c r="V3002" s="1">
        <v>12</v>
      </c>
      <c r="W3002" s="1">
        <v>0</v>
      </c>
      <c r="X3002" s="1">
        <v>4</v>
      </c>
      <c r="Y3002" s="1">
        <v>1</v>
      </c>
      <c r="Z3002" s="1">
        <v>0</v>
      </c>
      <c r="AA3002" s="1">
        <v>0</v>
      </c>
      <c r="AB3002" s="1">
        <v>0</v>
      </c>
      <c r="AC3002" s="3" t="s">
        <v>41</v>
      </c>
      <c r="AD3002" s="4" t="s">
        <v>42</v>
      </c>
      <c r="AF3002" s="3">
        <v>4769148.2308999998</v>
      </c>
      <c r="AG3002" s="3">
        <v>2653460.5084000002</v>
      </c>
      <c r="AH3002" s="3">
        <v>-75.106195</v>
      </c>
      <c r="AI3002" s="3">
        <v>9.9068989999999992</v>
      </c>
    </row>
    <row r="3003" spans="1:35" ht="15.75" hidden="1" customHeight="1" x14ac:dyDescent="0.25">
      <c r="A3003" s="3" t="s">
        <v>164</v>
      </c>
      <c r="B3003" s="3" t="s">
        <v>165</v>
      </c>
      <c r="C3003" s="3" t="s">
        <v>169</v>
      </c>
      <c r="D3003" s="1">
        <v>60</v>
      </c>
      <c r="E3003" s="1">
        <v>225</v>
      </c>
      <c r="F3003" s="4" t="s">
        <v>170</v>
      </c>
      <c r="G3003" s="2">
        <v>45843</v>
      </c>
      <c r="H3003" s="4" t="s">
        <v>83</v>
      </c>
      <c r="I3003" s="1" t="s">
        <v>37</v>
      </c>
      <c r="J3003" s="1" t="s">
        <v>148</v>
      </c>
      <c r="K3003" s="3">
        <v>9</v>
      </c>
      <c r="L3003" s="1">
        <v>28</v>
      </c>
      <c r="M3003" s="4" t="s">
        <v>39</v>
      </c>
      <c r="N3003" s="1"/>
      <c r="O3003" s="1">
        <v>63</v>
      </c>
      <c r="P3003" s="35">
        <f t="shared" si="142"/>
        <v>0.63</v>
      </c>
      <c r="Q3003" s="1">
        <f t="shared" si="141"/>
        <v>0.20053522829578813</v>
      </c>
      <c r="R3003" s="1">
        <v>13.5</v>
      </c>
      <c r="S3003" s="1">
        <v>11</v>
      </c>
      <c r="T3003" s="1">
        <f t="shared" si="143"/>
        <v>3.1584298456586633E-2</v>
      </c>
      <c r="U3003" s="1">
        <v>7</v>
      </c>
      <c r="V3003" s="1">
        <v>10</v>
      </c>
      <c r="W3003" s="1">
        <v>0</v>
      </c>
      <c r="X3003" s="1">
        <v>0</v>
      </c>
      <c r="Y3003" s="1">
        <v>0</v>
      </c>
      <c r="Z3003" s="1">
        <v>0</v>
      </c>
      <c r="AA3003" s="1">
        <v>0</v>
      </c>
      <c r="AB3003" s="1">
        <v>1</v>
      </c>
      <c r="AC3003" s="3" t="s">
        <v>41</v>
      </c>
      <c r="AD3003" s="4" t="s">
        <v>42</v>
      </c>
      <c r="AF3003" s="3">
        <v>4769142.0198999997</v>
      </c>
      <c r="AG3003" s="3">
        <v>2653466.7409000001</v>
      </c>
      <c r="AH3003" s="3">
        <v>-75.106251999999998</v>
      </c>
      <c r="AI3003" s="3">
        <v>9.906955</v>
      </c>
    </row>
    <row r="3004" spans="1:35" ht="15.75" hidden="1" customHeight="1" x14ac:dyDescent="0.25">
      <c r="A3004" s="3" t="s">
        <v>164</v>
      </c>
      <c r="B3004" s="3" t="s">
        <v>165</v>
      </c>
      <c r="C3004" s="3" t="s">
        <v>169</v>
      </c>
      <c r="D3004" s="1">
        <v>60</v>
      </c>
      <c r="E3004" s="1">
        <v>226</v>
      </c>
      <c r="F3004" s="4" t="s">
        <v>170</v>
      </c>
      <c r="G3004" s="2">
        <v>45843</v>
      </c>
      <c r="H3004" s="4" t="s">
        <v>83</v>
      </c>
      <c r="I3004" s="1" t="s">
        <v>37</v>
      </c>
      <c r="J3004" s="1" t="s">
        <v>148</v>
      </c>
      <c r="K3004" s="3">
        <v>9</v>
      </c>
      <c r="L3004" s="1">
        <v>29</v>
      </c>
      <c r="M3004" s="4" t="s">
        <v>39</v>
      </c>
      <c r="N3004" s="1"/>
      <c r="O3004" s="1">
        <v>57</v>
      </c>
      <c r="P3004" s="35">
        <f t="shared" si="142"/>
        <v>0.56999999999999995</v>
      </c>
      <c r="Q3004" s="1">
        <f t="shared" si="141"/>
        <v>0.18143663512476069</v>
      </c>
      <c r="R3004" s="1">
        <v>8.5</v>
      </c>
      <c r="S3004" s="1">
        <v>6.2</v>
      </c>
      <c r="T3004" s="1">
        <f t="shared" si="143"/>
        <v>2.5854720505278397E-2</v>
      </c>
      <c r="U3004" s="1">
        <v>7</v>
      </c>
      <c r="V3004" s="1">
        <v>10</v>
      </c>
      <c r="W3004" s="1">
        <v>2</v>
      </c>
      <c r="X3004" s="1">
        <v>1</v>
      </c>
      <c r="Y3004" s="1">
        <v>0</v>
      </c>
      <c r="Z3004" s="1">
        <v>0</v>
      </c>
      <c r="AA3004" s="1">
        <v>0</v>
      </c>
      <c r="AB3004" s="1">
        <v>0</v>
      </c>
      <c r="AC3004" s="3" t="s">
        <v>41</v>
      </c>
      <c r="AD3004" s="4" t="s">
        <v>42</v>
      </c>
      <c r="AF3004" s="3">
        <v>4769143.0137999998</v>
      </c>
      <c r="AG3004" s="3">
        <v>2653467.8406000002</v>
      </c>
      <c r="AH3004" s="3">
        <v>-75.106243000000006</v>
      </c>
      <c r="AI3004" s="3">
        <v>9.9069649999999996</v>
      </c>
    </row>
    <row r="3005" spans="1:35" ht="15.75" hidden="1" customHeight="1" x14ac:dyDescent="0.25">
      <c r="A3005" s="3" t="s">
        <v>164</v>
      </c>
      <c r="B3005" s="3" t="s">
        <v>165</v>
      </c>
      <c r="C3005" s="3" t="s">
        <v>169</v>
      </c>
      <c r="D3005" s="1">
        <v>60</v>
      </c>
      <c r="E3005" s="1">
        <v>227</v>
      </c>
      <c r="F3005" s="4" t="s">
        <v>170</v>
      </c>
      <c r="G3005" s="2">
        <v>45843</v>
      </c>
      <c r="H3005" s="4" t="s">
        <v>83</v>
      </c>
      <c r="I3005" s="1" t="s">
        <v>37</v>
      </c>
      <c r="J3005" s="1" t="s">
        <v>148</v>
      </c>
      <c r="K3005" s="3">
        <v>9</v>
      </c>
      <c r="L3005" s="1">
        <v>30</v>
      </c>
      <c r="M3005" s="4" t="s">
        <v>39</v>
      </c>
      <c r="N3005" s="1"/>
      <c r="O3005" s="1">
        <v>53</v>
      </c>
      <c r="P3005" s="35">
        <f t="shared" si="142"/>
        <v>0.53</v>
      </c>
      <c r="Q3005" s="1">
        <f t="shared" si="141"/>
        <v>0.16870423967740908</v>
      </c>
      <c r="R3005" s="1">
        <v>9</v>
      </c>
      <c r="S3005" s="1">
        <v>6.7</v>
      </c>
      <c r="T3005" s="1">
        <f t="shared" si="143"/>
        <v>2.2353311757256702E-2</v>
      </c>
      <c r="U3005" s="1">
        <v>6</v>
      </c>
      <c r="V3005" s="1">
        <v>9</v>
      </c>
      <c r="W3005" s="1">
        <v>1</v>
      </c>
      <c r="X3005" s="1">
        <v>1</v>
      </c>
      <c r="Y3005" s="1">
        <v>0</v>
      </c>
      <c r="Z3005" s="1">
        <v>0</v>
      </c>
      <c r="AA3005" s="1">
        <v>0</v>
      </c>
      <c r="AB3005" s="1">
        <v>0</v>
      </c>
      <c r="AC3005" s="3" t="s">
        <v>41</v>
      </c>
      <c r="AD3005" s="4" t="s">
        <v>42</v>
      </c>
      <c r="AF3005" s="3">
        <v>4769142.9047999997</v>
      </c>
      <c r="AG3005" s="3">
        <v>2653467.9519000002</v>
      </c>
      <c r="AH3005" s="3">
        <v>-75.106244000000004</v>
      </c>
      <c r="AI3005" s="3">
        <v>9.9069660010000007</v>
      </c>
    </row>
    <row r="3006" spans="1:35" ht="15.75" hidden="1" customHeight="1" x14ac:dyDescent="0.25">
      <c r="A3006" s="3" t="s">
        <v>164</v>
      </c>
      <c r="B3006" s="3" t="s">
        <v>165</v>
      </c>
      <c r="C3006" s="3" t="s">
        <v>169</v>
      </c>
      <c r="D3006" s="1">
        <v>60</v>
      </c>
      <c r="E3006" s="1">
        <v>228</v>
      </c>
      <c r="F3006" s="4" t="s">
        <v>170</v>
      </c>
      <c r="G3006" s="2">
        <v>45843</v>
      </c>
      <c r="H3006" s="4" t="s">
        <v>83</v>
      </c>
      <c r="I3006" s="1" t="s">
        <v>37</v>
      </c>
      <c r="J3006" s="1" t="s">
        <v>148</v>
      </c>
      <c r="K3006" s="3">
        <v>10</v>
      </c>
      <c r="L3006" s="1">
        <v>31</v>
      </c>
      <c r="M3006" s="4" t="s">
        <v>39</v>
      </c>
      <c r="N3006" s="1"/>
      <c r="O3006" s="1">
        <v>69</v>
      </c>
      <c r="P3006" s="35">
        <f t="shared" si="142"/>
        <v>0.69</v>
      </c>
      <c r="Q3006" s="1">
        <f t="shared" si="141"/>
        <v>0.21963382146681557</v>
      </c>
      <c r="R3006" s="1">
        <v>12.5</v>
      </c>
      <c r="S3006" s="1">
        <v>10</v>
      </c>
      <c r="T3006" s="1">
        <f t="shared" si="143"/>
        <v>3.7886834203025681E-2</v>
      </c>
      <c r="U3006" s="1">
        <v>8</v>
      </c>
      <c r="V3006" s="1">
        <v>11</v>
      </c>
      <c r="W3006" s="1">
        <v>2</v>
      </c>
      <c r="X3006" s="1">
        <v>0</v>
      </c>
      <c r="Y3006" s="1">
        <v>0</v>
      </c>
      <c r="Z3006" s="1">
        <v>0</v>
      </c>
      <c r="AA3006" s="1">
        <v>0</v>
      </c>
      <c r="AB3006" s="1">
        <v>0</v>
      </c>
      <c r="AC3006" s="3" t="s">
        <v>41</v>
      </c>
      <c r="AD3006" s="4" t="s">
        <v>42</v>
      </c>
      <c r="AF3006" s="3">
        <v>4769144.6628</v>
      </c>
      <c r="AG3006" s="3">
        <v>2653468.4937</v>
      </c>
      <c r="AH3006" s="3">
        <v>-75.106228000000002</v>
      </c>
      <c r="AI3006" s="3">
        <v>9.9069710000000004</v>
      </c>
    </row>
    <row r="3007" spans="1:35" ht="15.75" hidden="1" customHeight="1" x14ac:dyDescent="0.25">
      <c r="A3007" s="3" t="s">
        <v>164</v>
      </c>
      <c r="B3007" s="3" t="s">
        <v>165</v>
      </c>
      <c r="C3007" s="3" t="s">
        <v>169</v>
      </c>
      <c r="D3007" s="1">
        <v>60</v>
      </c>
      <c r="E3007" s="1">
        <v>229</v>
      </c>
      <c r="F3007" s="4" t="s">
        <v>170</v>
      </c>
      <c r="G3007" s="2">
        <v>45843</v>
      </c>
      <c r="H3007" s="4" t="s">
        <v>83</v>
      </c>
      <c r="I3007" s="1" t="s">
        <v>37</v>
      </c>
      <c r="J3007" s="1" t="s">
        <v>148</v>
      </c>
      <c r="K3007" s="3">
        <v>10</v>
      </c>
      <c r="L3007" s="1">
        <v>32</v>
      </c>
      <c r="M3007" s="4" t="s">
        <v>43</v>
      </c>
      <c r="N3007" s="1"/>
      <c r="O3007" s="1">
        <v>44</v>
      </c>
      <c r="P3007" s="35">
        <f t="shared" si="142"/>
        <v>0.44</v>
      </c>
      <c r="Q3007" s="1">
        <f t="shared" si="141"/>
        <v>0.14005634992086791</v>
      </c>
      <c r="R3007" s="1">
        <v>7</v>
      </c>
      <c r="S3007" s="1">
        <v>4.5999999999999996</v>
      </c>
      <c r="T3007" s="1">
        <f t="shared" si="143"/>
        <v>1.5406198491295469E-2</v>
      </c>
      <c r="U3007" s="1">
        <v>4</v>
      </c>
      <c r="V3007" s="1">
        <v>7</v>
      </c>
      <c r="W3007" s="1">
        <v>1</v>
      </c>
      <c r="X3007" s="1">
        <v>1</v>
      </c>
      <c r="Y3007" s="1">
        <v>2</v>
      </c>
      <c r="Z3007" s="1">
        <v>0</v>
      </c>
      <c r="AA3007" s="1">
        <v>0</v>
      </c>
      <c r="AB3007" s="1">
        <v>0</v>
      </c>
      <c r="AC3007" s="3" t="s">
        <v>41</v>
      </c>
      <c r="AD3007" s="4" t="s">
        <v>42</v>
      </c>
      <c r="AF3007" s="3">
        <v>4769271.1102999998</v>
      </c>
      <c r="AG3007" s="3">
        <v>2661984.2094999999</v>
      </c>
      <c r="AH3007" s="3">
        <v>-75.105568000000005</v>
      </c>
      <c r="AI3007" s="3">
        <v>9.9839780010000005</v>
      </c>
    </row>
    <row r="3008" spans="1:35" ht="15.75" hidden="1" customHeight="1" x14ac:dyDescent="0.25">
      <c r="A3008" s="3" t="s">
        <v>164</v>
      </c>
      <c r="B3008" s="3" t="s">
        <v>165</v>
      </c>
      <c r="C3008" s="3" t="s">
        <v>171</v>
      </c>
      <c r="D3008" s="1">
        <v>61</v>
      </c>
      <c r="E3008" s="1">
        <v>229</v>
      </c>
      <c r="F3008" s="4" t="s">
        <v>141</v>
      </c>
      <c r="G3008" s="2">
        <v>45844</v>
      </c>
      <c r="H3008" s="4" t="s">
        <v>83</v>
      </c>
      <c r="I3008" s="1" t="s">
        <v>37</v>
      </c>
      <c r="J3008" s="1" t="s">
        <v>148</v>
      </c>
      <c r="K3008" s="3">
        <v>1</v>
      </c>
      <c r="L3008" s="1">
        <v>1</v>
      </c>
      <c r="M3008" s="4" t="s">
        <v>39</v>
      </c>
      <c r="N3008" s="1"/>
      <c r="O3008" s="1">
        <v>57</v>
      </c>
      <c r="P3008" s="35">
        <f t="shared" si="142"/>
        <v>0.56999999999999995</v>
      </c>
      <c r="Q3008" s="1">
        <f t="shared" si="141"/>
        <v>0.18143663512476069</v>
      </c>
      <c r="R3008" s="1">
        <v>8</v>
      </c>
      <c r="S3008" s="1">
        <v>6</v>
      </c>
      <c r="T3008" s="1">
        <f t="shared" si="143"/>
        <v>2.5854720505278397E-2</v>
      </c>
      <c r="U3008" s="1">
        <v>9</v>
      </c>
      <c r="V3008" s="1">
        <v>12</v>
      </c>
      <c r="W3008" s="1">
        <v>1</v>
      </c>
      <c r="X3008" s="1">
        <v>0</v>
      </c>
      <c r="Y3008" s="1">
        <v>0</v>
      </c>
      <c r="Z3008" s="1">
        <v>0</v>
      </c>
      <c r="AA3008" s="1">
        <v>0</v>
      </c>
      <c r="AB3008" s="1">
        <v>1</v>
      </c>
      <c r="AC3008" s="3" t="s">
        <v>45</v>
      </c>
      <c r="AD3008" s="1" t="s">
        <v>42</v>
      </c>
      <c r="AF3008" s="3">
        <v>4769271.1102999998</v>
      </c>
      <c r="AG3008" s="3">
        <v>2661984.2094999999</v>
      </c>
      <c r="AH3008" s="3">
        <v>-75.105568000000005</v>
      </c>
      <c r="AI3008" s="3">
        <v>9.9839780010000005</v>
      </c>
    </row>
    <row r="3009" spans="1:35" ht="15.75" hidden="1" customHeight="1" x14ac:dyDescent="0.25">
      <c r="A3009" s="3" t="s">
        <v>164</v>
      </c>
      <c r="B3009" s="3" t="s">
        <v>165</v>
      </c>
      <c r="C3009" s="3" t="s">
        <v>171</v>
      </c>
      <c r="D3009" s="1">
        <v>61</v>
      </c>
      <c r="E3009" s="1">
        <v>230</v>
      </c>
      <c r="F3009" s="4" t="s">
        <v>141</v>
      </c>
      <c r="G3009" s="2">
        <v>45844</v>
      </c>
      <c r="H3009" s="4" t="s">
        <v>83</v>
      </c>
      <c r="I3009" s="1" t="s">
        <v>37</v>
      </c>
      <c r="J3009" s="1" t="s">
        <v>148</v>
      </c>
      <c r="K3009" s="3">
        <v>1</v>
      </c>
      <c r="L3009" s="1">
        <v>2</v>
      </c>
      <c r="M3009" s="4" t="s">
        <v>43</v>
      </c>
      <c r="N3009" s="1"/>
      <c r="O3009" s="1">
        <v>50</v>
      </c>
      <c r="P3009" s="35">
        <f t="shared" si="142"/>
        <v>0.5</v>
      </c>
      <c r="Q3009" s="1">
        <f t="shared" si="141"/>
        <v>0.15915494309189535</v>
      </c>
      <c r="R3009" s="1">
        <v>6.5</v>
      </c>
      <c r="S3009" s="1">
        <v>4.5</v>
      </c>
      <c r="T3009" s="1">
        <f t="shared" si="143"/>
        <v>1.9894367886486918E-2</v>
      </c>
      <c r="U3009" s="1">
        <v>8</v>
      </c>
      <c r="V3009" s="1">
        <v>11</v>
      </c>
      <c r="W3009" s="1">
        <v>1</v>
      </c>
      <c r="X3009" s="1">
        <v>1</v>
      </c>
      <c r="Y3009" s="1">
        <v>2</v>
      </c>
      <c r="Z3009" s="1">
        <v>0</v>
      </c>
      <c r="AA3009" s="1">
        <v>0</v>
      </c>
      <c r="AB3009" s="1">
        <v>0</v>
      </c>
      <c r="AC3009" s="3" t="s">
        <v>45</v>
      </c>
      <c r="AD3009" s="1" t="s">
        <v>42</v>
      </c>
      <c r="AF3009" s="3">
        <v>4769278.0295000002</v>
      </c>
      <c r="AG3009" s="3">
        <v>2661986.156</v>
      </c>
      <c r="AH3009" s="3">
        <v>-75.105504999999994</v>
      </c>
      <c r="AI3009" s="3">
        <v>9.9839959999999994</v>
      </c>
    </row>
    <row r="3010" spans="1:35" ht="15.75" hidden="1" customHeight="1" x14ac:dyDescent="0.25">
      <c r="A3010" s="3" t="s">
        <v>164</v>
      </c>
      <c r="B3010" s="3" t="s">
        <v>165</v>
      </c>
      <c r="C3010" s="3" t="s">
        <v>171</v>
      </c>
      <c r="D3010" s="1">
        <v>61</v>
      </c>
      <c r="E3010" s="1">
        <v>231</v>
      </c>
      <c r="F3010" s="4" t="s">
        <v>141</v>
      </c>
      <c r="G3010" s="2">
        <v>45844</v>
      </c>
      <c r="H3010" s="4" t="s">
        <v>83</v>
      </c>
      <c r="I3010" s="1" t="s">
        <v>37</v>
      </c>
      <c r="J3010" s="1" t="s">
        <v>148</v>
      </c>
      <c r="K3010" s="3">
        <v>2</v>
      </c>
      <c r="L3010" s="1">
        <v>3</v>
      </c>
      <c r="M3010" s="4" t="s">
        <v>39</v>
      </c>
      <c r="N3010" s="1"/>
      <c r="O3010" s="1">
        <v>58</v>
      </c>
      <c r="P3010" s="35">
        <f t="shared" si="142"/>
        <v>0.57999999999999996</v>
      </c>
      <c r="Q3010" s="1">
        <f t="shared" si="141"/>
        <v>0.18461973398659859</v>
      </c>
      <c r="R3010" s="1">
        <v>9</v>
      </c>
      <c r="S3010" s="1">
        <v>6.7</v>
      </c>
      <c r="T3010" s="1">
        <f t="shared" si="143"/>
        <v>2.6769861428056794E-2</v>
      </c>
      <c r="U3010" s="1">
        <v>7</v>
      </c>
      <c r="V3010" s="1">
        <v>10</v>
      </c>
      <c r="W3010" s="1">
        <v>3</v>
      </c>
      <c r="X3010" s="1">
        <v>0</v>
      </c>
      <c r="Y3010" s="1">
        <v>0</v>
      </c>
      <c r="Z3010" s="1">
        <v>0</v>
      </c>
      <c r="AA3010" s="1">
        <v>0</v>
      </c>
      <c r="AB3010" s="1">
        <v>0</v>
      </c>
      <c r="AC3010" s="3" t="s">
        <v>45</v>
      </c>
      <c r="AD3010" s="1" t="s">
        <v>42</v>
      </c>
      <c r="AF3010" s="3">
        <v>4769274.9282999998</v>
      </c>
      <c r="AG3010" s="3">
        <v>2661981.1990999999</v>
      </c>
      <c r="AH3010" s="3">
        <v>-75.105532999999994</v>
      </c>
      <c r="AI3010" s="3">
        <v>9.9839510009999994</v>
      </c>
    </row>
    <row r="3011" spans="1:35" ht="15.75" hidden="1" customHeight="1" x14ac:dyDescent="0.25">
      <c r="A3011" s="3" t="s">
        <v>164</v>
      </c>
      <c r="B3011" s="3" t="s">
        <v>165</v>
      </c>
      <c r="C3011" s="3" t="s">
        <v>171</v>
      </c>
      <c r="D3011" s="1">
        <v>61</v>
      </c>
      <c r="E3011" s="1">
        <v>232</v>
      </c>
      <c r="F3011" s="4" t="s">
        <v>141</v>
      </c>
      <c r="G3011" s="2">
        <v>45844</v>
      </c>
      <c r="H3011" s="4" t="s">
        <v>83</v>
      </c>
      <c r="I3011" s="1" t="s">
        <v>37</v>
      </c>
      <c r="J3011" s="1" t="s">
        <v>148</v>
      </c>
      <c r="K3011" s="3">
        <v>2</v>
      </c>
      <c r="L3011" s="1">
        <v>4</v>
      </c>
      <c r="M3011" s="4" t="s">
        <v>39</v>
      </c>
      <c r="N3011" s="1"/>
      <c r="O3011" s="1">
        <v>56</v>
      </c>
      <c r="P3011" s="35">
        <f t="shared" si="142"/>
        <v>0.56000000000000005</v>
      </c>
      <c r="Q3011" s="1">
        <f t="shared" si="141"/>
        <v>0.17825353626292281</v>
      </c>
      <c r="R3011" s="1">
        <v>9</v>
      </c>
      <c r="S3011" s="1">
        <v>7</v>
      </c>
      <c r="T3011" s="1">
        <f t="shared" si="143"/>
        <v>2.4955495076809196E-2</v>
      </c>
      <c r="U3011" s="1">
        <v>8</v>
      </c>
      <c r="V3011" s="1">
        <v>11</v>
      </c>
      <c r="W3011" s="1">
        <v>2</v>
      </c>
      <c r="X3011" s="1">
        <v>3</v>
      </c>
      <c r="Y3011" s="1">
        <v>1</v>
      </c>
      <c r="Z3011" s="1">
        <v>0</v>
      </c>
      <c r="AA3011" s="1">
        <v>0</v>
      </c>
      <c r="AB3011" s="1">
        <v>0</v>
      </c>
      <c r="AC3011" s="3" t="s">
        <v>45</v>
      </c>
      <c r="AD3011" s="1" t="s">
        <v>42</v>
      </c>
      <c r="AF3011" s="3">
        <v>4769277.4335000003</v>
      </c>
      <c r="AG3011" s="3">
        <v>2661978.6394000002</v>
      </c>
      <c r="AH3011" s="3">
        <v>-75.105509999999995</v>
      </c>
      <c r="AI3011" s="3">
        <v>9.9839280000000006</v>
      </c>
    </row>
    <row r="3012" spans="1:35" ht="15.75" hidden="1" customHeight="1" x14ac:dyDescent="0.25">
      <c r="A3012" s="3" t="s">
        <v>164</v>
      </c>
      <c r="B3012" s="3" t="s">
        <v>165</v>
      </c>
      <c r="C3012" s="3" t="s">
        <v>171</v>
      </c>
      <c r="D3012" s="1">
        <v>61</v>
      </c>
      <c r="E3012" s="1">
        <v>233</v>
      </c>
      <c r="F3012" s="4" t="s">
        <v>141</v>
      </c>
      <c r="G3012" s="2">
        <v>45844</v>
      </c>
      <c r="H3012" s="4" t="s">
        <v>83</v>
      </c>
      <c r="I3012" s="1" t="s">
        <v>37</v>
      </c>
      <c r="J3012" s="1" t="s">
        <v>148</v>
      </c>
      <c r="K3012" s="3">
        <v>2</v>
      </c>
      <c r="L3012" s="1">
        <v>5</v>
      </c>
      <c r="M3012" s="4" t="s">
        <v>39</v>
      </c>
      <c r="N3012" s="1"/>
      <c r="O3012" s="1">
        <v>49</v>
      </c>
      <c r="P3012" s="35">
        <f t="shared" si="142"/>
        <v>0.49</v>
      </c>
      <c r="Q3012" s="1">
        <f t="shared" si="141"/>
        <v>0.15597184423005744</v>
      </c>
      <c r="R3012" s="1">
        <v>8.5</v>
      </c>
      <c r="S3012" s="1">
        <v>6.2</v>
      </c>
      <c r="T3012" s="1">
        <f t="shared" si="143"/>
        <v>1.9106550918182037E-2</v>
      </c>
      <c r="U3012" s="1">
        <v>6</v>
      </c>
      <c r="V3012" s="1">
        <v>9</v>
      </c>
      <c r="W3012" s="1">
        <v>0</v>
      </c>
      <c r="X3012" s="1">
        <v>1</v>
      </c>
      <c r="Y3012" s="1">
        <v>2</v>
      </c>
      <c r="Z3012" s="1">
        <v>0</v>
      </c>
      <c r="AA3012" s="1">
        <v>0</v>
      </c>
      <c r="AB3012" s="1">
        <v>0</v>
      </c>
      <c r="AC3012" s="3" t="s">
        <v>45</v>
      </c>
      <c r="AD3012" s="1" t="s">
        <v>42</v>
      </c>
      <c r="AF3012" s="3">
        <v>4769276.8592999997</v>
      </c>
      <c r="AG3012" s="3">
        <v>2661974.5510999998</v>
      </c>
      <c r="AH3012" s="3">
        <v>-75.105514999999997</v>
      </c>
      <c r="AI3012" s="3">
        <v>9.9838909999999998</v>
      </c>
    </row>
    <row r="3013" spans="1:35" ht="15.75" hidden="1" customHeight="1" x14ac:dyDescent="0.25">
      <c r="A3013" s="3" t="s">
        <v>164</v>
      </c>
      <c r="B3013" s="3" t="s">
        <v>165</v>
      </c>
      <c r="C3013" s="3" t="s">
        <v>171</v>
      </c>
      <c r="D3013" s="1">
        <v>61</v>
      </c>
      <c r="E3013" s="1"/>
      <c r="F3013" s="4" t="s">
        <v>141</v>
      </c>
      <c r="G3013" s="2">
        <v>45844</v>
      </c>
      <c r="H3013" s="4" t="s">
        <v>83</v>
      </c>
      <c r="I3013" s="1" t="s">
        <v>37</v>
      </c>
      <c r="J3013" s="1" t="s">
        <v>148</v>
      </c>
      <c r="K3013" s="3">
        <v>2</v>
      </c>
      <c r="L3013" s="1">
        <v>6</v>
      </c>
      <c r="M3013" s="3" t="s">
        <v>47</v>
      </c>
      <c r="N3013" s="1">
        <v>9</v>
      </c>
      <c r="O3013" s="1"/>
      <c r="P3013" s="35">
        <f t="shared" si="142"/>
        <v>0</v>
      </c>
      <c r="Q3013" s="1">
        <f t="shared" si="141"/>
        <v>0</v>
      </c>
      <c r="R3013" s="1">
        <v>0.15</v>
      </c>
      <c r="S3013" s="1"/>
      <c r="T3013" s="1">
        <f t="shared" si="143"/>
        <v>0</v>
      </c>
      <c r="U3013" s="1"/>
      <c r="V3013" s="1"/>
      <c r="W3013" s="1"/>
      <c r="X3013" s="1"/>
      <c r="Y3013" s="1"/>
      <c r="Z3013" s="1"/>
      <c r="AA3013" s="1"/>
      <c r="AB3013" s="1"/>
      <c r="AC3013" s="3" t="s">
        <v>41</v>
      </c>
      <c r="AD3013" s="1" t="s">
        <v>42</v>
      </c>
    </row>
    <row r="3014" spans="1:35" ht="15.75" hidden="1" customHeight="1" x14ac:dyDescent="0.25">
      <c r="A3014" s="3" t="s">
        <v>164</v>
      </c>
      <c r="B3014" s="3" t="s">
        <v>165</v>
      </c>
      <c r="C3014" s="3" t="s">
        <v>171</v>
      </c>
      <c r="D3014" s="1">
        <v>61</v>
      </c>
      <c r="E3014" s="1">
        <v>234</v>
      </c>
      <c r="F3014" s="4" t="s">
        <v>141</v>
      </c>
      <c r="G3014" s="2">
        <v>45844</v>
      </c>
      <c r="H3014" s="4" t="s">
        <v>83</v>
      </c>
      <c r="I3014" s="1" t="s">
        <v>37</v>
      </c>
      <c r="J3014" s="1" t="s">
        <v>148</v>
      </c>
      <c r="K3014" s="3">
        <v>3</v>
      </c>
      <c r="L3014" s="1">
        <v>7</v>
      </c>
      <c r="M3014" s="4" t="s">
        <v>39</v>
      </c>
      <c r="N3014" s="1"/>
      <c r="O3014" s="1">
        <v>45</v>
      </c>
      <c r="P3014" s="35">
        <f t="shared" si="142"/>
        <v>0.45</v>
      </c>
      <c r="Q3014" s="1">
        <f t="shared" si="141"/>
        <v>0.14323944878270581</v>
      </c>
      <c r="R3014" s="1">
        <v>7</v>
      </c>
      <c r="S3014" s="1">
        <v>5</v>
      </c>
      <c r="T3014" s="1">
        <f t="shared" si="143"/>
        <v>1.6114437988054404E-2</v>
      </c>
      <c r="U3014" s="1">
        <v>7</v>
      </c>
      <c r="V3014" s="1">
        <v>10</v>
      </c>
      <c r="W3014" s="1">
        <v>1</v>
      </c>
      <c r="X3014" s="1">
        <v>3</v>
      </c>
      <c r="Y3014" s="1">
        <v>0</v>
      </c>
      <c r="Z3014" s="1">
        <v>0</v>
      </c>
      <c r="AA3014" s="1">
        <v>0</v>
      </c>
      <c r="AB3014" s="1">
        <v>0</v>
      </c>
      <c r="AC3014" s="3" t="s">
        <v>55</v>
      </c>
      <c r="AD3014" s="1" t="s">
        <v>42</v>
      </c>
      <c r="AF3014" s="3">
        <v>4769280.1516000004</v>
      </c>
      <c r="AG3014" s="3">
        <v>2661975.0830999999</v>
      </c>
      <c r="AH3014" s="3">
        <v>-75.105485000000002</v>
      </c>
      <c r="AI3014" s="3">
        <v>9.9838959999999997</v>
      </c>
    </row>
    <row r="3015" spans="1:35" ht="15.75" hidden="1" customHeight="1" x14ac:dyDescent="0.25">
      <c r="A3015" s="3" t="s">
        <v>164</v>
      </c>
      <c r="B3015" s="3" t="s">
        <v>165</v>
      </c>
      <c r="C3015" s="3" t="s">
        <v>171</v>
      </c>
      <c r="D3015" s="1">
        <v>61</v>
      </c>
      <c r="E3015" s="1">
        <v>235</v>
      </c>
      <c r="F3015" s="4" t="s">
        <v>141</v>
      </c>
      <c r="G3015" s="2">
        <v>45844</v>
      </c>
      <c r="H3015" s="4" t="s">
        <v>83</v>
      </c>
      <c r="I3015" s="1" t="s">
        <v>37</v>
      </c>
      <c r="J3015" s="1" t="s">
        <v>148</v>
      </c>
      <c r="K3015" s="3">
        <v>3</v>
      </c>
      <c r="L3015" s="1">
        <v>8</v>
      </c>
      <c r="M3015" s="4" t="s">
        <v>43</v>
      </c>
      <c r="N3015" s="1"/>
      <c r="O3015" s="1">
        <v>47</v>
      </c>
      <c r="P3015" s="35">
        <f t="shared" si="142"/>
        <v>0.47</v>
      </c>
      <c r="Q3015" s="1">
        <f t="shared" si="141"/>
        <v>0.14960564650638161</v>
      </c>
      <c r="R3015" s="1">
        <v>6.5</v>
      </c>
      <c r="S3015" s="1">
        <v>4.5</v>
      </c>
      <c r="T3015" s="1">
        <f t="shared" si="143"/>
        <v>1.7578663464499839E-2</v>
      </c>
      <c r="U3015" s="1">
        <v>5</v>
      </c>
      <c r="V3015" s="1">
        <v>8</v>
      </c>
      <c r="W3015" s="1">
        <v>0</v>
      </c>
      <c r="X3015" s="1">
        <v>0</v>
      </c>
      <c r="Y3015" s="1">
        <v>0</v>
      </c>
      <c r="Z3015" s="1">
        <v>0</v>
      </c>
      <c r="AA3015" s="1">
        <v>0</v>
      </c>
      <c r="AB3015" s="1">
        <v>1</v>
      </c>
      <c r="AC3015" s="3" t="s">
        <v>41</v>
      </c>
      <c r="AD3015" s="1" t="s">
        <v>42</v>
      </c>
      <c r="AF3015" s="3">
        <v>4769284.5606000004</v>
      </c>
      <c r="AG3015" s="3">
        <v>2661978.8152000001</v>
      </c>
      <c r="AH3015" s="3">
        <v>-75.105445000000003</v>
      </c>
      <c r="AI3015" s="3">
        <v>9.9839300000000009</v>
      </c>
    </row>
    <row r="3016" spans="1:35" ht="15.75" hidden="1" customHeight="1" x14ac:dyDescent="0.25">
      <c r="A3016" s="3" t="s">
        <v>164</v>
      </c>
      <c r="B3016" s="3" t="s">
        <v>165</v>
      </c>
      <c r="C3016" s="3" t="s">
        <v>171</v>
      </c>
      <c r="D3016" s="1">
        <v>61</v>
      </c>
      <c r="E3016" s="1">
        <v>236</v>
      </c>
      <c r="F3016" s="4" t="s">
        <v>141</v>
      </c>
      <c r="G3016" s="2">
        <v>45844</v>
      </c>
      <c r="H3016" s="4" t="s">
        <v>83</v>
      </c>
      <c r="I3016" s="1" t="s">
        <v>37</v>
      </c>
      <c r="J3016" s="1" t="s">
        <v>148</v>
      </c>
      <c r="K3016" s="3">
        <v>3</v>
      </c>
      <c r="L3016" s="1">
        <v>9</v>
      </c>
      <c r="M3016" s="4" t="s">
        <v>39</v>
      </c>
      <c r="N3016" s="1"/>
      <c r="O3016" s="1">
        <v>45</v>
      </c>
      <c r="P3016" s="35">
        <f t="shared" si="142"/>
        <v>0.45</v>
      </c>
      <c r="Q3016" s="1">
        <f t="shared" si="141"/>
        <v>0.14323944878270581</v>
      </c>
      <c r="R3016" s="1">
        <v>8</v>
      </c>
      <c r="S3016" s="1">
        <v>5.7</v>
      </c>
      <c r="T3016" s="1">
        <f t="shared" si="143"/>
        <v>1.6114437988054404E-2</v>
      </c>
      <c r="U3016" s="1">
        <v>6</v>
      </c>
      <c r="V3016" s="1">
        <v>9</v>
      </c>
      <c r="W3016" s="1">
        <v>1</v>
      </c>
      <c r="X3016" s="1">
        <v>0</v>
      </c>
      <c r="Y3016" s="1">
        <v>0</v>
      </c>
      <c r="Z3016" s="1">
        <v>0</v>
      </c>
      <c r="AA3016" s="1">
        <v>0</v>
      </c>
      <c r="AB3016" s="1">
        <v>0</v>
      </c>
      <c r="AC3016" s="3" t="s">
        <v>55</v>
      </c>
      <c r="AD3016" s="1" t="s">
        <v>42</v>
      </c>
      <c r="AF3016" s="3">
        <v>4769284.2281999998</v>
      </c>
      <c r="AG3016" s="3">
        <v>2661978.2642999999</v>
      </c>
      <c r="AH3016" s="3">
        <v>-75.105447999999996</v>
      </c>
      <c r="AI3016" s="3">
        <v>9.9839249999999993</v>
      </c>
    </row>
    <row r="3017" spans="1:35" ht="15.75" hidden="1" customHeight="1" x14ac:dyDescent="0.25">
      <c r="A3017" s="3" t="s">
        <v>164</v>
      </c>
      <c r="B3017" s="3" t="s">
        <v>165</v>
      </c>
      <c r="C3017" s="3" t="s">
        <v>171</v>
      </c>
      <c r="D3017" s="1">
        <v>61</v>
      </c>
      <c r="E3017" s="1">
        <v>237</v>
      </c>
      <c r="F3017" s="4" t="s">
        <v>141</v>
      </c>
      <c r="G3017" s="2">
        <v>45844</v>
      </c>
      <c r="H3017" s="4" t="s">
        <v>83</v>
      </c>
      <c r="I3017" s="1" t="s">
        <v>37</v>
      </c>
      <c r="J3017" s="1" t="s">
        <v>148</v>
      </c>
      <c r="K3017" s="3">
        <v>3</v>
      </c>
      <c r="L3017" s="1">
        <v>10</v>
      </c>
      <c r="M3017" s="4" t="s">
        <v>43</v>
      </c>
      <c r="N3017" s="1"/>
      <c r="O3017" s="1">
        <v>45</v>
      </c>
      <c r="P3017" s="35">
        <f t="shared" si="142"/>
        <v>0.45</v>
      </c>
      <c r="Q3017" s="1">
        <f t="shared" si="141"/>
        <v>0.14323944878270581</v>
      </c>
      <c r="R3017" s="1">
        <v>5.5</v>
      </c>
      <c r="S3017" s="1">
        <v>4.3</v>
      </c>
      <c r="T3017" s="1">
        <f t="shared" si="143"/>
        <v>1.6114437988054404E-2</v>
      </c>
      <c r="U3017" s="1">
        <v>8</v>
      </c>
      <c r="V3017" s="1">
        <v>11</v>
      </c>
      <c r="W3017" s="1">
        <v>3</v>
      </c>
      <c r="X3017" s="1">
        <v>0</v>
      </c>
      <c r="Y3017" s="1">
        <v>0</v>
      </c>
      <c r="Z3017" s="1">
        <v>0</v>
      </c>
      <c r="AA3017" s="1">
        <v>0</v>
      </c>
      <c r="AB3017" s="1">
        <v>0</v>
      </c>
      <c r="AC3017" s="3" t="s">
        <v>41</v>
      </c>
      <c r="AD3017" s="1" t="s">
        <v>42</v>
      </c>
      <c r="AF3017" s="3">
        <v>4769288.1424000002</v>
      </c>
      <c r="AG3017" s="3">
        <v>2661973.1521000001</v>
      </c>
      <c r="AH3017" s="3">
        <v>-75.105412000000001</v>
      </c>
      <c r="AI3017" s="3">
        <v>9.983879001</v>
      </c>
    </row>
    <row r="3018" spans="1:35" ht="15.75" hidden="1" customHeight="1" x14ac:dyDescent="0.25">
      <c r="A3018" s="3" t="s">
        <v>164</v>
      </c>
      <c r="B3018" s="3" t="s">
        <v>165</v>
      </c>
      <c r="C3018" s="3" t="s">
        <v>171</v>
      </c>
      <c r="D3018" s="1">
        <v>61</v>
      </c>
      <c r="E3018" s="1">
        <v>238</v>
      </c>
      <c r="F3018" s="4" t="s">
        <v>141</v>
      </c>
      <c r="G3018" s="2">
        <v>45844</v>
      </c>
      <c r="H3018" s="4" t="s">
        <v>83</v>
      </c>
      <c r="I3018" s="1" t="s">
        <v>37</v>
      </c>
      <c r="J3018" s="1" t="s">
        <v>148</v>
      </c>
      <c r="K3018" s="3">
        <v>3</v>
      </c>
      <c r="L3018" s="1">
        <v>11</v>
      </c>
      <c r="M3018" s="4" t="s">
        <v>39</v>
      </c>
      <c r="N3018" s="1"/>
      <c r="O3018" s="1">
        <v>55</v>
      </c>
      <c r="P3018" s="35">
        <f t="shared" si="142"/>
        <v>0.55000000000000004</v>
      </c>
      <c r="Q3018" s="1">
        <f t="shared" si="141"/>
        <v>0.17507043740108488</v>
      </c>
      <c r="R3018" s="1">
        <v>8</v>
      </c>
      <c r="S3018" s="1">
        <v>6</v>
      </c>
      <c r="T3018" s="1">
        <f t="shared" si="143"/>
        <v>2.4072185142649173E-2</v>
      </c>
      <c r="U3018" s="1">
        <v>7</v>
      </c>
      <c r="V3018" s="1">
        <v>10</v>
      </c>
      <c r="W3018" s="1">
        <v>3</v>
      </c>
      <c r="X3018" s="1">
        <v>2</v>
      </c>
      <c r="Y3018" s="1">
        <v>0</v>
      </c>
      <c r="Z3018" s="1">
        <v>0</v>
      </c>
      <c r="AA3018" s="1">
        <v>0</v>
      </c>
      <c r="AB3018" s="1">
        <v>0</v>
      </c>
      <c r="AC3018" s="3" t="s">
        <v>41</v>
      </c>
      <c r="AD3018" s="1" t="s">
        <v>42</v>
      </c>
      <c r="AF3018" s="3">
        <v>4769287.9252000004</v>
      </c>
      <c r="AG3018" s="3">
        <v>2661973.4852</v>
      </c>
      <c r="AH3018" s="3">
        <v>-75.105413999999996</v>
      </c>
      <c r="AI3018" s="3">
        <v>9.9838819999999995</v>
      </c>
    </row>
    <row r="3019" spans="1:35" ht="15.75" hidden="1" customHeight="1" x14ac:dyDescent="0.25">
      <c r="A3019" s="3" t="s">
        <v>164</v>
      </c>
      <c r="B3019" s="3" t="s">
        <v>165</v>
      </c>
      <c r="C3019" s="3" t="s">
        <v>171</v>
      </c>
      <c r="D3019" s="1">
        <v>61</v>
      </c>
      <c r="E3019" s="1">
        <v>239</v>
      </c>
      <c r="F3019" s="4" t="s">
        <v>141</v>
      </c>
      <c r="G3019" s="2">
        <v>45844</v>
      </c>
      <c r="H3019" s="4" t="s">
        <v>83</v>
      </c>
      <c r="I3019" s="1" t="s">
        <v>37</v>
      </c>
      <c r="J3019" s="1" t="s">
        <v>148</v>
      </c>
      <c r="K3019" s="3">
        <v>3</v>
      </c>
      <c r="L3019" s="1">
        <v>12</v>
      </c>
      <c r="M3019" s="4" t="s">
        <v>43</v>
      </c>
      <c r="N3019" s="1"/>
      <c r="O3019" s="1">
        <v>39</v>
      </c>
      <c r="P3019" s="35">
        <f t="shared" si="142"/>
        <v>0.39</v>
      </c>
      <c r="Q3019" s="1">
        <f t="shared" si="141"/>
        <v>0.12414085561167837</v>
      </c>
      <c r="R3019" s="1">
        <v>5.3</v>
      </c>
      <c r="S3019" s="1">
        <v>3</v>
      </c>
      <c r="T3019" s="1">
        <f t="shared" si="143"/>
        <v>1.2103733422138642E-2</v>
      </c>
      <c r="U3019" s="1">
        <v>2</v>
      </c>
      <c r="V3019" s="1">
        <v>5</v>
      </c>
      <c r="W3019" s="1">
        <v>0</v>
      </c>
      <c r="X3019" s="1">
        <v>0</v>
      </c>
      <c r="Y3019" s="1">
        <v>0</v>
      </c>
      <c r="Z3019" s="1">
        <v>0</v>
      </c>
      <c r="AA3019" s="1">
        <v>0</v>
      </c>
      <c r="AB3019" s="1">
        <v>0</v>
      </c>
      <c r="AC3019" s="3" t="s">
        <v>41</v>
      </c>
      <c r="AD3019" s="1" t="s">
        <v>42</v>
      </c>
      <c r="AF3019" s="3">
        <v>4769286.3898</v>
      </c>
      <c r="AG3019" s="3">
        <v>2661973.3843999999</v>
      </c>
      <c r="AH3019" s="3">
        <v>-75.105428000000003</v>
      </c>
      <c r="AI3019" s="3">
        <v>9.9838810000000002</v>
      </c>
    </row>
    <row r="3020" spans="1:35" ht="15.75" hidden="1" customHeight="1" x14ac:dyDescent="0.25">
      <c r="A3020" s="3" t="s">
        <v>164</v>
      </c>
      <c r="B3020" s="3" t="s">
        <v>165</v>
      </c>
      <c r="C3020" s="3" t="s">
        <v>171</v>
      </c>
      <c r="D3020" s="1">
        <v>61</v>
      </c>
      <c r="E3020" s="1"/>
      <c r="F3020" s="4" t="s">
        <v>141</v>
      </c>
      <c r="G3020" s="2">
        <v>45844</v>
      </c>
      <c r="H3020" s="4" t="s">
        <v>83</v>
      </c>
      <c r="I3020" s="1" t="s">
        <v>37</v>
      </c>
      <c r="J3020" s="1" t="s">
        <v>148</v>
      </c>
      <c r="K3020" s="3">
        <v>3</v>
      </c>
      <c r="L3020" s="1">
        <v>13</v>
      </c>
      <c r="M3020" s="3" t="s">
        <v>47</v>
      </c>
      <c r="N3020" s="1">
        <v>2</v>
      </c>
      <c r="O3020" s="1"/>
      <c r="P3020" s="35">
        <f t="shared" si="142"/>
        <v>0</v>
      </c>
      <c r="Q3020" s="1">
        <f t="shared" si="141"/>
        <v>0</v>
      </c>
      <c r="R3020" s="1">
        <v>0.15</v>
      </c>
      <c r="S3020" s="1"/>
      <c r="T3020" s="1">
        <f t="shared" si="143"/>
        <v>0</v>
      </c>
      <c r="U3020" s="1"/>
      <c r="V3020" s="1"/>
      <c r="W3020" s="1"/>
      <c r="X3020" s="1"/>
      <c r="Y3020" s="1"/>
      <c r="Z3020" s="1"/>
      <c r="AA3020" s="1"/>
      <c r="AB3020" s="1"/>
      <c r="AC3020" s="3" t="s">
        <v>41</v>
      </c>
      <c r="AD3020" s="1" t="s">
        <v>42</v>
      </c>
    </row>
    <row r="3021" spans="1:35" ht="15.75" hidden="1" customHeight="1" x14ac:dyDescent="0.25">
      <c r="A3021" s="3" t="s">
        <v>164</v>
      </c>
      <c r="B3021" s="3" t="s">
        <v>165</v>
      </c>
      <c r="C3021" s="3" t="s">
        <v>171</v>
      </c>
      <c r="D3021" s="1">
        <v>61</v>
      </c>
      <c r="E3021" s="1">
        <v>240</v>
      </c>
      <c r="F3021" s="4" t="s">
        <v>141</v>
      </c>
      <c r="G3021" s="2">
        <v>45844</v>
      </c>
      <c r="H3021" s="4" t="s">
        <v>83</v>
      </c>
      <c r="I3021" s="1" t="s">
        <v>37</v>
      </c>
      <c r="J3021" s="1" t="s">
        <v>148</v>
      </c>
      <c r="K3021" s="3">
        <v>4</v>
      </c>
      <c r="L3021" s="1">
        <v>14</v>
      </c>
      <c r="M3021" s="4" t="s">
        <v>39</v>
      </c>
      <c r="N3021" s="1"/>
      <c r="O3021" s="1">
        <v>49</v>
      </c>
      <c r="P3021" s="35">
        <f t="shared" si="142"/>
        <v>0.49</v>
      </c>
      <c r="Q3021" s="1">
        <f t="shared" si="141"/>
        <v>0.15597184423005744</v>
      </c>
      <c r="R3021" s="1">
        <v>9</v>
      </c>
      <c r="S3021" s="1">
        <v>6.6</v>
      </c>
      <c r="T3021" s="1">
        <f t="shared" si="143"/>
        <v>1.9106550918182037E-2</v>
      </c>
      <c r="U3021" s="1">
        <v>7</v>
      </c>
      <c r="V3021" s="1">
        <v>10</v>
      </c>
      <c r="W3021" s="1">
        <v>0</v>
      </c>
      <c r="X3021" s="1">
        <v>1</v>
      </c>
      <c r="Y3021" s="1">
        <v>2</v>
      </c>
      <c r="Z3021" s="1">
        <v>0</v>
      </c>
      <c r="AA3021" s="1">
        <v>0</v>
      </c>
      <c r="AB3021" s="1">
        <v>0</v>
      </c>
      <c r="AC3021" s="3" t="s">
        <v>45</v>
      </c>
      <c r="AD3021" s="1" t="s">
        <v>42</v>
      </c>
      <c r="AF3021" s="3">
        <v>4769282.1558999997</v>
      </c>
      <c r="AG3021" s="3">
        <v>2661979.9364999998</v>
      </c>
      <c r="AH3021" s="3">
        <v>-75.105467000000004</v>
      </c>
      <c r="AI3021" s="3">
        <v>9.9839400010000006</v>
      </c>
    </row>
    <row r="3022" spans="1:35" ht="15.75" hidden="1" customHeight="1" x14ac:dyDescent="0.25">
      <c r="A3022" s="3" t="s">
        <v>164</v>
      </c>
      <c r="B3022" s="3" t="s">
        <v>165</v>
      </c>
      <c r="C3022" s="3" t="s">
        <v>171</v>
      </c>
      <c r="D3022" s="1">
        <v>61</v>
      </c>
      <c r="E3022" s="1">
        <v>241</v>
      </c>
      <c r="F3022" s="4" t="s">
        <v>141</v>
      </c>
      <c r="G3022" s="2">
        <v>45844</v>
      </c>
      <c r="H3022" s="4" t="s">
        <v>83</v>
      </c>
      <c r="I3022" s="1" t="s">
        <v>37</v>
      </c>
      <c r="J3022" s="1" t="s">
        <v>148</v>
      </c>
      <c r="K3022" s="3">
        <v>4</v>
      </c>
      <c r="L3022" s="1">
        <v>15</v>
      </c>
      <c r="M3022" s="4" t="s">
        <v>39</v>
      </c>
      <c r="N3022" s="1"/>
      <c r="O3022" s="1">
        <v>47</v>
      </c>
      <c r="P3022" s="35">
        <f t="shared" si="142"/>
        <v>0.47</v>
      </c>
      <c r="Q3022" s="1">
        <f t="shared" si="141"/>
        <v>0.14960564650638161</v>
      </c>
      <c r="R3022" s="1">
        <v>8.6999999999999993</v>
      </c>
      <c r="S3022" s="1">
        <v>6.5</v>
      </c>
      <c r="T3022" s="1">
        <f t="shared" si="143"/>
        <v>1.7578663464499839E-2</v>
      </c>
      <c r="U3022" s="1">
        <v>8</v>
      </c>
      <c r="V3022" s="1">
        <v>11</v>
      </c>
      <c r="W3022" s="1">
        <v>2</v>
      </c>
      <c r="X3022" s="1">
        <v>3</v>
      </c>
      <c r="Y3022" s="1">
        <v>0</v>
      </c>
      <c r="Z3022" s="1">
        <v>0</v>
      </c>
      <c r="AA3022" s="1">
        <v>0</v>
      </c>
      <c r="AB3022" s="1">
        <v>0</v>
      </c>
      <c r="AC3022" s="3" t="s">
        <v>41</v>
      </c>
      <c r="AD3022" s="1" t="s">
        <v>42</v>
      </c>
      <c r="AF3022" s="3">
        <v>4769280.7363999998</v>
      </c>
      <c r="AG3022" s="3">
        <v>2661980.8303</v>
      </c>
      <c r="AH3022" s="3">
        <v>-75.10548</v>
      </c>
      <c r="AI3022" s="3">
        <v>9.9839480009999999</v>
      </c>
    </row>
    <row r="3023" spans="1:35" ht="15.75" hidden="1" customHeight="1" x14ac:dyDescent="0.25">
      <c r="A3023" s="3" t="s">
        <v>164</v>
      </c>
      <c r="B3023" s="3" t="s">
        <v>165</v>
      </c>
      <c r="C3023" s="3" t="s">
        <v>171</v>
      </c>
      <c r="D3023" s="1">
        <v>61</v>
      </c>
      <c r="E3023" s="1">
        <v>242</v>
      </c>
      <c r="F3023" s="4" t="s">
        <v>141</v>
      </c>
      <c r="G3023" s="2">
        <v>45844</v>
      </c>
      <c r="H3023" s="4" t="s">
        <v>83</v>
      </c>
      <c r="I3023" s="1" t="s">
        <v>37</v>
      </c>
      <c r="J3023" s="1" t="s">
        <v>148</v>
      </c>
      <c r="K3023" s="3">
        <v>4</v>
      </c>
      <c r="L3023" s="1">
        <v>16</v>
      </c>
      <c r="M3023" s="4" t="s">
        <v>39</v>
      </c>
      <c r="N3023" s="1"/>
      <c r="O3023" s="1">
        <v>54</v>
      </c>
      <c r="P3023" s="35">
        <f t="shared" si="142"/>
        <v>0.54</v>
      </c>
      <c r="Q3023" s="1">
        <f t="shared" si="141"/>
        <v>0.17188733853924698</v>
      </c>
      <c r="R3023" s="1">
        <v>9</v>
      </c>
      <c r="S3023" s="1">
        <v>7</v>
      </c>
      <c r="T3023" s="1">
        <f t="shared" si="143"/>
        <v>2.3204790702798343E-2</v>
      </c>
      <c r="U3023" s="1">
        <v>8</v>
      </c>
      <c r="V3023" s="1">
        <v>11</v>
      </c>
      <c r="W3023" s="1">
        <v>1</v>
      </c>
      <c r="X3023" s="1">
        <v>3</v>
      </c>
      <c r="Y3023" s="1">
        <v>1</v>
      </c>
      <c r="Z3023" s="1">
        <v>0</v>
      </c>
      <c r="AA3023" s="1">
        <v>0</v>
      </c>
      <c r="AB3023" s="1">
        <v>0</v>
      </c>
      <c r="AC3023" s="3" t="s">
        <v>41</v>
      </c>
      <c r="AD3023" s="1" t="s">
        <v>42</v>
      </c>
      <c r="AF3023" s="3">
        <v>4769284.2824999997</v>
      </c>
      <c r="AG3023" s="3">
        <v>2661986.7798000001</v>
      </c>
      <c r="AH3023" s="3">
        <v>-75.105447999999996</v>
      </c>
      <c r="AI3023" s="3">
        <v>9.9840020010000003</v>
      </c>
    </row>
    <row r="3024" spans="1:35" ht="15.75" hidden="1" customHeight="1" x14ac:dyDescent="0.25">
      <c r="A3024" s="3" t="s">
        <v>164</v>
      </c>
      <c r="B3024" s="3" t="s">
        <v>165</v>
      </c>
      <c r="C3024" s="3" t="s">
        <v>171</v>
      </c>
      <c r="D3024" s="1">
        <v>61</v>
      </c>
      <c r="E3024" s="1">
        <v>243</v>
      </c>
      <c r="F3024" s="4" t="s">
        <v>141</v>
      </c>
      <c r="G3024" s="2">
        <v>45844</v>
      </c>
      <c r="H3024" s="4" t="s">
        <v>83</v>
      </c>
      <c r="I3024" s="1" t="s">
        <v>37</v>
      </c>
      <c r="J3024" s="1" t="s">
        <v>148</v>
      </c>
      <c r="K3024" s="3">
        <v>4</v>
      </c>
      <c r="L3024" s="1">
        <v>17</v>
      </c>
      <c r="M3024" s="4" t="s">
        <v>43</v>
      </c>
      <c r="N3024" s="1"/>
      <c r="O3024" s="1">
        <v>47</v>
      </c>
      <c r="P3024" s="35">
        <f t="shared" si="142"/>
        <v>0.47</v>
      </c>
      <c r="Q3024" s="1">
        <f t="shared" si="141"/>
        <v>0.14960564650638161</v>
      </c>
      <c r="R3024" s="1">
        <v>5.2</v>
      </c>
      <c r="S3024" s="1">
        <v>3</v>
      </c>
      <c r="T3024" s="1">
        <f t="shared" si="143"/>
        <v>1.7578663464499839E-2</v>
      </c>
      <c r="U3024" s="1">
        <v>2</v>
      </c>
      <c r="V3024" s="1">
        <v>5</v>
      </c>
      <c r="W3024" s="1">
        <v>0</v>
      </c>
      <c r="X3024" s="1">
        <v>0</v>
      </c>
      <c r="Y3024" s="1">
        <v>0</v>
      </c>
      <c r="Z3024" s="1">
        <v>0</v>
      </c>
      <c r="AA3024" s="1">
        <v>0</v>
      </c>
      <c r="AB3024" s="1">
        <v>0</v>
      </c>
      <c r="AC3024" s="3" t="s">
        <v>41</v>
      </c>
      <c r="AD3024" s="1" t="s">
        <v>42</v>
      </c>
      <c r="AF3024" s="3">
        <v>4769283.9535999997</v>
      </c>
      <c r="AG3024" s="3">
        <v>2661986.7818999998</v>
      </c>
      <c r="AH3024" s="3">
        <v>-75.105451000000002</v>
      </c>
      <c r="AI3024" s="3">
        <v>9.9840020010000003</v>
      </c>
    </row>
    <row r="3025" spans="1:35" ht="15.75" hidden="1" customHeight="1" x14ac:dyDescent="0.25">
      <c r="A3025" s="3" t="s">
        <v>164</v>
      </c>
      <c r="B3025" s="3" t="s">
        <v>165</v>
      </c>
      <c r="C3025" s="3" t="s">
        <v>171</v>
      </c>
      <c r="D3025" s="1">
        <v>61</v>
      </c>
      <c r="E3025" s="1">
        <v>244</v>
      </c>
      <c r="F3025" s="4" t="s">
        <v>141</v>
      </c>
      <c r="G3025" s="2">
        <v>45844</v>
      </c>
      <c r="H3025" s="4" t="s">
        <v>83</v>
      </c>
      <c r="I3025" s="1" t="s">
        <v>37</v>
      </c>
      <c r="J3025" s="1" t="s">
        <v>148</v>
      </c>
      <c r="K3025" s="3">
        <v>4</v>
      </c>
      <c r="L3025" s="1">
        <v>18</v>
      </c>
      <c r="M3025" s="4" t="s">
        <v>39</v>
      </c>
      <c r="N3025" s="1"/>
      <c r="O3025" s="1">
        <v>50</v>
      </c>
      <c r="P3025" s="35">
        <f t="shared" si="142"/>
        <v>0.5</v>
      </c>
      <c r="Q3025" s="1">
        <f t="shared" si="141"/>
        <v>0.15915494309189535</v>
      </c>
      <c r="R3025" s="1">
        <v>7.5</v>
      </c>
      <c r="S3025" s="1">
        <v>5.2</v>
      </c>
      <c r="T3025" s="1">
        <f t="shared" si="143"/>
        <v>1.9894367886486918E-2</v>
      </c>
      <c r="U3025" s="1">
        <v>7</v>
      </c>
      <c r="V3025" s="1">
        <v>10</v>
      </c>
      <c r="W3025" s="1">
        <v>2</v>
      </c>
      <c r="X3025" s="1">
        <v>2</v>
      </c>
      <c r="Y3025" s="1">
        <v>0</v>
      </c>
      <c r="Z3025" s="1">
        <v>0</v>
      </c>
      <c r="AA3025" s="1">
        <v>0</v>
      </c>
      <c r="AB3025" s="1">
        <v>0</v>
      </c>
      <c r="AC3025" s="3" t="s">
        <v>41</v>
      </c>
      <c r="AD3025" s="1" t="s">
        <v>42</v>
      </c>
      <c r="AF3025" s="3">
        <v>4769282.9627999999</v>
      </c>
      <c r="AG3025" s="3">
        <v>2661986.1246000002</v>
      </c>
      <c r="AH3025" s="3">
        <v>-75.105459999999994</v>
      </c>
      <c r="AI3025" s="3">
        <v>9.9839959999999994</v>
      </c>
    </row>
    <row r="3026" spans="1:35" ht="15.75" hidden="1" customHeight="1" x14ac:dyDescent="0.25">
      <c r="A3026" s="3" t="s">
        <v>164</v>
      </c>
      <c r="B3026" s="3" t="s">
        <v>165</v>
      </c>
      <c r="C3026" s="3" t="s">
        <v>171</v>
      </c>
      <c r="D3026" s="1">
        <v>61</v>
      </c>
      <c r="E3026" s="1">
        <v>245</v>
      </c>
      <c r="F3026" s="4" t="s">
        <v>141</v>
      </c>
      <c r="G3026" s="2">
        <v>45844</v>
      </c>
      <c r="H3026" s="4" t="s">
        <v>83</v>
      </c>
      <c r="I3026" s="1" t="s">
        <v>37</v>
      </c>
      <c r="J3026" s="1" t="s">
        <v>148</v>
      </c>
      <c r="K3026" s="3">
        <v>4</v>
      </c>
      <c r="L3026" s="1">
        <v>19</v>
      </c>
      <c r="M3026" s="4" t="s">
        <v>43</v>
      </c>
      <c r="N3026" s="1"/>
      <c r="O3026" s="1">
        <v>50</v>
      </c>
      <c r="P3026" s="35">
        <f t="shared" si="142"/>
        <v>0.5</v>
      </c>
      <c r="Q3026" s="1">
        <f t="shared" si="141"/>
        <v>0.15915494309189535</v>
      </c>
      <c r="R3026" s="1">
        <v>6.5</v>
      </c>
      <c r="S3026" s="1">
        <v>4.5</v>
      </c>
      <c r="T3026" s="1">
        <f t="shared" si="143"/>
        <v>1.9894367886486918E-2</v>
      </c>
      <c r="U3026" s="1">
        <v>5</v>
      </c>
      <c r="V3026" s="1">
        <v>8</v>
      </c>
      <c r="W3026" s="1">
        <v>0</v>
      </c>
      <c r="X3026" s="1">
        <v>1</v>
      </c>
      <c r="Y3026" s="1">
        <v>0</v>
      </c>
      <c r="Z3026" s="1">
        <v>0</v>
      </c>
      <c r="AA3026" s="1">
        <v>0</v>
      </c>
      <c r="AB3026" s="1">
        <v>0</v>
      </c>
      <c r="AC3026" s="3" t="s">
        <v>55</v>
      </c>
      <c r="AD3026" s="1" t="s">
        <v>42</v>
      </c>
      <c r="AF3026" s="3">
        <v>4769283.8398000002</v>
      </c>
      <c r="AG3026" s="3">
        <v>2661986.1189999999</v>
      </c>
      <c r="AH3026" s="3">
        <v>-75.105452</v>
      </c>
      <c r="AI3026" s="3">
        <v>9.9839959999999994</v>
      </c>
    </row>
    <row r="3027" spans="1:35" ht="15.75" hidden="1" customHeight="1" x14ac:dyDescent="0.25">
      <c r="A3027" s="3" t="s">
        <v>164</v>
      </c>
      <c r="B3027" s="3" t="s">
        <v>165</v>
      </c>
      <c r="C3027" s="3" t="s">
        <v>171</v>
      </c>
      <c r="D3027" s="1">
        <v>61</v>
      </c>
      <c r="E3027" s="1">
        <v>246</v>
      </c>
      <c r="F3027" s="4" t="s">
        <v>141</v>
      </c>
      <c r="G3027" s="2">
        <v>45844</v>
      </c>
      <c r="H3027" s="4" t="s">
        <v>83</v>
      </c>
      <c r="I3027" s="1" t="s">
        <v>37</v>
      </c>
      <c r="J3027" s="1" t="s">
        <v>148</v>
      </c>
      <c r="K3027" s="3">
        <v>4</v>
      </c>
      <c r="L3027" s="1">
        <v>20</v>
      </c>
      <c r="M3027" s="4" t="s">
        <v>39</v>
      </c>
      <c r="N3027" s="1"/>
      <c r="O3027" s="1">
        <v>51</v>
      </c>
      <c r="P3027" s="35">
        <f t="shared" si="142"/>
        <v>0.51</v>
      </c>
      <c r="Q3027" s="1">
        <f t="shared" si="141"/>
        <v>0.16233804195373325</v>
      </c>
      <c r="R3027" s="1">
        <v>7.2</v>
      </c>
      <c r="S3027" s="1">
        <v>5</v>
      </c>
      <c r="T3027" s="1">
        <f t="shared" si="143"/>
        <v>2.0698100349100988E-2</v>
      </c>
      <c r="U3027" s="1">
        <v>7</v>
      </c>
      <c r="V3027" s="1">
        <v>10</v>
      </c>
      <c r="W3027" s="1">
        <v>1</v>
      </c>
      <c r="X3027" s="1">
        <v>0</v>
      </c>
      <c r="Y3027" s="1">
        <v>1</v>
      </c>
      <c r="Z3027" s="1">
        <v>0</v>
      </c>
      <c r="AA3027" s="1">
        <v>0</v>
      </c>
      <c r="AB3027" s="1">
        <v>0</v>
      </c>
      <c r="AC3027" s="3" t="s">
        <v>55</v>
      </c>
      <c r="AD3027" s="1" t="s">
        <v>42</v>
      </c>
      <c r="AF3027" s="3">
        <v>4769288.4539999999</v>
      </c>
      <c r="AG3027" s="3">
        <v>2661987.6379</v>
      </c>
      <c r="AH3027" s="3">
        <v>-75.105410000000006</v>
      </c>
      <c r="AI3027" s="3">
        <v>9.9840099999999996</v>
      </c>
    </row>
    <row r="3028" spans="1:35" ht="15.75" hidden="1" customHeight="1" x14ac:dyDescent="0.25">
      <c r="A3028" s="3" t="s">
        <v>164</v>
      </c>
      <c r="B3028" s="3" t="s">
        <v>165</v>
      </c>
      <c r="C3028" s="3" t="s">
        <v>171</v>
      </c>
      <c r="D3028" s="1">
        <v>61</v>
      </c>
      <c r="E3028" s="1">
        <v>247</v>
      </c>
      <c r="F3028" s="4" t="s">
        <v>141</v>
      </c>
      <c r="G3028" s="2">
        <v>45844</v>
      </c>
      <c r="H3028" s="4" t="s">
        <v>83</v>
      </c>
      <c r="I3028" s="1" t="s">
        <v>37</v>
      </c>
      <c r="J3028" s="1" t="s">
        <v>148</v>
      </c>
      <c r="K3028" s="3">
        <v>4</v>
      </c>
      <c r="L3028" s="1">
        <v>21</v>
      </c>
      <c r="M3028" s="4" t="s">
        <v>39</v>
      </c>
      <c r="N3028" s="1"/>
      <c r="O3028" s="1">
        <v>53</v>
      </c>
      <c r="P3028" s="35">
        <f t="shared" si="142"/>
        <v>0.53</v>
      </c>
      <c r="Q3028" s="1">
        <f t="shared" si="141"/>
        <v>0.16870423967740908</v>
      </c>
      <c r="R3028" s="1">
        <v>8.5</v>
      </c>
      <c r="S3028" s="1">
        <v>6.5</v>
      </c>
      <c r="T3028" s="1">
        <f t="shared" si="143"/>
        <v>2.2353311757256702E-2</v>
      </c>
      <c r="U3028" s="1">
        <v>6</v>
      </c>
      <c r="V3028" s="1">
        <v>9</v>
      </c>
      <c r="W3028" s="1">
        <v>3</v>
      </c>
      <c r="X3028" s="1">
        <v>1</v>
      </c>
      <c r="Y3028" s="1">
        <v>1</v>
      </c>
      <c r="Z3028" s="1">
        <v>0</v>
      </c>
      <c r="AA3028" s="1">
        <v>0</v>
      </c>
      <c r="AB3028" s="1">
        <v>0</v>
      </c>
      <c r="AC3028" s="3" t="s">
        <v>41</v>
      </c>
      <c r="AD3028" s="1" t="s">
        <v>42</v>
      </c>
      <c r="AF3028" s="3">
        <v>4769287.5579000004</v>
      </c>
      <c r="AG3028" s="3">
        <v>2661984.6576</v>
      </c>
      <c r="AH3028" s="3">
        <v>-75.105418</v>
      </c>
      <c r="AI3028" s="3">
        <v>9.9839830000000003</v>
      </c>
    </row>
    <row r="3029" spans="1:35" ht="15.75" hidden="1" customHeight="1" x14ac:dyDescent="0.25">
      <c r="A3029" s="3" t="s">
        <v>164</v>
      </c>
      <c r="B3029" s="3" t="s">
        <v>165</v>
      </c>
      <c r="C3029" s="3" t="s">
        <v>171</v>
      </c>
      <c r="D3029" s="1">
        <v>61</v>
      </c>
      <c r="E3029" s="1">
        <v>248</v>
      </c>
      <c r="F3029" s="4" t="s">
        <v>141</v>
      </c>
      <c r="G3029" s="2">
        <v>45844</v>
      </c>
      <c r="H3029" s="4" t="s">
        <v>83</v>
      </c>
      <c r="I3029" s="1" t="s">
        <v>37</v>
      </c>
      <c r="J3029" s="1" t="s">
        <v>148</v>
      </c>
      <c r="K3029" s="3">
        <v>5</v>
      </c>
      <c r="L3029" s="1">
        <v>22</v>
      </c>
      <c r="M3029" s="4" t="s">
        <v>39</v>
      </c>
      <c r="N3029" s="1"/>
      <c r="O3029" s="1">
        <v>61</v>
      </c>
      <c r="P3029" s="35">
        <f t="shared" si="142"/>
        <v>0.61</v>
      </c>
      <c r="Q3029" s="1">
        <f t="shared" si="141"/>
        <v>0.19416903057211232</v>
      </c>
      <c r="R3029" s="1">
        <v>9</v>
      </c>
      <c r="S3029" s="1">
        <v>6.8</v>
      </c>
      <c r="T3029" s="1">
        <f t="shared" si="143"/>
        <v>2.9610777162247127E-2</v>
      </c>
      <c r="U3029" s="1">
        <v>8</v>
      </c>
      <c r="V3029" s="1">
        <v>11</v>
      </c>
      <c r="W3029" s="1">
        <v>4</v>
      </c>
      <c r="X3029" s="1">
        <v>0</v>
      </c>
      <c r="Y3029" s="1">
        <v>0</v>
      </c>
      <c r="Z3029" s="1">
        <v>0</v>
      </c>
      <c r="AA3029" s="1">
        <v>0</v>
      </c>
      <c r="AB3029" s="1">
        <v>0</v>
      </c>
      <c r="AC3029" s="3" t="s">
        <v>41</v>
      </c>
      <c r="AD3029" s="1" t="s">
        <v>42</v>
      </c>
      <c r="AF3029" s="3">
        <v>4769290.38</v>
      </c>
      <c r="AG3029" s="3">
        <v>2661980.2157999999</v>
      </c>
      <c r="AH3029" s="3">
        <v>-75.105391999999995</v>
      </c>
      <c r="AI3029" s="3">
        <v>9.983943</v>
      </c>
    </row>
    <row r="3030" spans="1:35" ht="15.75" hidden="1" customHeight="1" x14ac:dyDescent="0.25">
      <c r="A3030" s="3" t="s">
        <v>164</v>
      </c>
      <c r="B3030" s="3" t="s">
        <v>165</v>
      </c>
      <c r="C3030" s="3" t="s">
        <v>171</v>
      </c>
      <c r="D3030" s="1">
        <v>61</v>
      </c>
      <c r="E3030" s="1">
        <v>249</v>
      </c>
      <c r="F3030" s="4" t="s">
        <v>141</v>
      </c>
      <c r="G3030" s="2">
        <v>45844</v>
      </c>
      <c r="H3030" s="4" t="s">
        <v>83</v>
      </c>
      <c r="I3030" s="1" t="s">
        <v>37</v>
      </c>
      <c r="J3030" s="1" t="s">
        <v>148</v>
      </c>
      <c r="K3030" s="3">
        <v>5</v>
      </c>
      <c r="L3030" s="1">
        <v>23</v>
      </c>
      <c r="M3030" s="4" t="s">
        <v>43</v>
      </c>
      <c r="N3030" s="1"/>
      <c r="O3030" s="1">
        <v>47</v>
      </c>
      <c r="P3030" s="35">
        <f t="shared" si="142"/>
        <v>0.47</v>
      </c>
      <c r="Q3030" s="1">
        <f t="shared" si="141"/>
        <v>0.14960564650638161</v>
      </c>
      <c r="R3030" s="1">
        <v>6.5</v>
      </c>
      <c r="S3030" s="1">
        <v>4.5</v>
      </c>
      <c r="T3030" s="1">
        <f t="shared" si="143"/>
        <v>1.7578663464499839E-2</v>
      </c>
      <c r="U3030" s="1">
        <v>6</v>
      </c>
      <c r="V3030" s="1">
        <v>9</v>
      </c>
      <c r="W3030" s="1">
        <v>3</v>
      </c>
      <c r="X3030" s="1">
        <v>0</v>
      </c>
      <c r="Y3030" s="1">
        <v>0</v>
      </c>
      <c r="Z3030" s="1">
        <v>0</v>
      </c>
      <c r="AA3030" s="1">
        <v>0</v>
      </c>
      <c r="AB3030" s="1">
        <v>0</v>
      </c>
      <c r="AC3030" s="3" t="s">
        <v>45</v>
      </c>
      <c r="AD3030" s="1" t="s">
        <v>42</v>
      </c>
      <c r="AF3030" s="3">
        <v>4769291.0695000002</v>
      </c>
      <c r="AG3030" s="3">
        <v>2661985.1882000002</v>
      </c>
      <c r="AH3030" s="3">
        <v>-75.105385999999996</v>
      </c>
      <c r="AI3030" s="3">
        <v>9.9839880010000002</v>
      </c>
    </row>
    <row r="3031" spans="1:35" ht="15.75" hidden="1" customHeight="1" x14ac:dyDescent="0.25">
      <c r="A3031" s="3" t="s">
        <v>164</v>
      </c>
      <c r="B3031" s="3" t="s">
        <v>165</v>
      </c>
      <c r="C3031" s="3" t="s">
        <v>171</v>
      </c>
      <c r="D3031" s="1">
        <v>61</v>
      </c>
      <c r="E3031" s="1">
        <v>250</v>
      </c>
      <c r="F3031" s="4" t="s">
        <v>141</v>
      </c>
      <c r="G3031" s="2">
        <v>45844</v>
      </c>
      <c r="H3031" s="4" t="s">
        <v>83</v>
      </c>
      <c r="I3031" s="1" t="s">
        <v>37</v>
      </c>
      <c r="J3031" s="1" t="s">
        <v>148</v>
      </c>
      <c r="K3031" s="3">
        <v>5</v>
      </c>
      <c r="L3031" s="1">
        <v>24</v>
      </c>
      <c r="M3031" s="4" t="s">
        <v>43</v>
      </c>
      <c r="N3031" s="1"/>
      <c r="O3031" s="1">
        <v>42</v>
      </c>
      <c r="P3031" s="35">
        <f t="shared" si="142"/>
        <v>0.42</v>
      </c>
      <c r="Q3031" s="1">
        <f t="shared" si="141"/>
        <v>0.13369015219719207</v>
      </c>
      <c r="R3031" s="1">
        <v>5</v>
      </c>
      <c r="S3031" s="1">
        <v>3</v>
      </c>
      <c r="T3031" s="1">
        <f t="shared" si="143"/>
        <v>1.4037465980705167E-2</v>
      </c>
      <c r="U3031" s="1">
        <v>3</v>
      </c>
      <c r="V3031" s="1">
        <v>6</v>
      </c>
      <c r="W3031" s="1">
        <v>0</v>
      </c>
      <c r="X3031" s="1">
        <v>0</v>
      </c>
      <c r="Y3031" s="1">
        <v>0</v>
      </c>
      <c r="Z3031" s="1">
        <v>0</v>
      </c>
      <c r="AA3031" s="1">
        <v>0</v>
      </c>
      <c r="AB3031" s="1">
        <v>0</v>
      </c>
      <c r="AC3031" s="3" t="s">
        <v>41</v>
      </c>
      <c r="AD3031" s="1" t="s">
        <v>42</v>
      </c>
      <c r="AF3031" s="3">
        <v>4769290.8530999999</v>
      </c>
      <c r="AG3031" s="3">
        <v>2661985.6318999999</v>
      </c>
      <c r="AH3031" s="3">
        <v>-75.105388000000005</v>
      </c>
      <c r="AI3031" s="3">
        <v>9.9839920000000006</v>
      </c>
    </row>
    <row r="3032" spans="1:35" ht="15.75" hidden="1" customHeight="1" x14ac:dyDescent="0.25">
      <c r="A3032" s="3" t="s">
        <v>164</v>
      </c>
      <c r="B3032" s="3" t="s">
        <v>165</v>
      </c>
      <c r="C3032" s="3" t="s">
        <v>171</v>
      </c>
      <c r="D3032" s="1">
        <v>61</v>
      </c>
      <c r="E3032" s="1">
        <v>251</v>
      </c>
      <c r="F3032" s="4" t="s">
        <v>141</v>
      </c>
      <c r="G3032" s="2">
        <v>45844</v>
      </c>
      <c r="H3032" s="4" t="s">
        <v>83</v>
      </c>
      <c r="I3032" s="1" t="s">
        <v>37</v>
      </c>
      <c r="J3032" s="1" t="s">
        <v>148</v>
      </c>
      <c r="K3032" s="3">
        <v>5</v>
      </c>
      <c r="L3032" s="1">
        <v>25</v>
      </c>
      <c r="M3032" s="4" t="s">
        <v>39</v>
      </c>
      <c r="N3032" s="1"/>
      <c r="O3032" s="1">
        <v>58</v>
      </c>
      <c r="P3032" s="35">
        <f t="shared" si="142"/>
        <v>0.57999999999999996</v>
      </c>
      <c r="Q3032" s="1">
        <f t="shared" si="141"/>
        <v>0.18461973398659859</v>
      </c>
      <c r="R3032" s="1">
        <v>8</v>
      </c>
      <c r="S3032" s="1">
        <v>6</v>
      </c>
      <c r="T3032" s="1">
        <f t="shared" si="143"/>
        <v>2.6769861428056794E-2</v>
      </c>
      <c r="U3032" s="1">
        <v>6</v>
      </c>
      <c r="V3032" s="1">
        <v>9</v>
      </c>
      <c r="W3032" s="1">
        <v>4</v>
      </c>
      <c r="X3032" s="1">
        <v>0</v>
      </c>
      <c r="Y3032" s="1">
        <v>0</v>
      </c>
      <c r="Z3032" s="1">
        <v>0</v>
      </c>
      <c r="AA3032" s="1">
        <v>0</v>
      </c>
      <c r="AB3032" s="1">
        <v>2</v>
      </c>
      <c r="AC3032" s="3" t="s">
        <v>41</v>
      </c>
      <c r="AD3032" s="1" t="s">
        <v>42</v>
      </c>
      <c r="AF3032" s="3">
        <v>4769296.7673000004</v>
      </c>
      <c r="AG3032" s="3">
        <v>2661984.7094999999</v>
      </c>
      <c r="AH3032" s="3">
        <v>-75.105333999999999</v>
      </c>
      <c r="AI3032" s="3">
        <v>9.9839839999999995</v>
      </c>
    </row>
    <row r="3033" spans="1:35" ht="15.75" hidden="1" customHeight="1" x14ac:dyDescent="0.25">
      <c r="A3033" s="3" t="s">
        <v>164</v>
      </c>
      <c r="B3033" s="3" t="s">
        <v>165</v>
      </c>
      <c r="C3033" s="3" t="s">
        <v>171</v>
      </c>
      <c r="D3033" s="1">
        <v>61</v>
      </c>
      <c r="E3033" s="1">
        <v>252</v>
      </c>
      <c r="F3033" s="4" t="s">
        <v>141</v>
      </c>
      <c r="G3033" s="2">
        <v>45844</v>
      </c>
      <c r="H3033" s="4" t="s">
        <v>83</v>
      </c>
      <c r="I3033" s="1" t="s">
        <v>37</v>
      </c>
      <c r="J3033" s="1" t="s">
        <v>148</v>
      </c>
      <c r="K3033" s="3">
        <v>5</v>
      </c>
      <c r="L3033" s="1">
        <v>26</v>
      </c>
      <c r="M3033" s="4" t="s">
        <v>54</v>
      </c>
      <c r="N3033" s="1"/>
      <c r="O3033" s="1">
        <v>49</v>
      </c>
      <c r="P3033" s="35">
        <f t="shared" si="142"/>
        <v>0.49</v>
      </c>
      <c r="Q3033" s="1">
        <f t="shared" si="141"/>
        <v>0.15597184423005744</v>
      </c>
      <c r="R3033" s="1">
        <v>5</v>
      </c>
      <c r="S3033" s="1">
        <v>2.8</v>
      </c>
      <c r="T3033" s="1">
        <f t="shared" si="143"/>
        <v>1.9106550918182037E-2</v>
      </c>
      <c r="U3033" s="1">
        <v>2</v>
      </c>
      <c r="V3033" s="1">
        <v>5</v>
      </c>
      <c r="W3033" s="1"/>
      <c r="X3033" s="1"/>
      <c r="Y3033" s="1"/>
      <c r="Z3033" s="1"/>
      <c r="AA3033" s="1"/>
      <c r="AB3033" s="1"/>
      <c r="AC3033" s="3" t="s">
        <v>41</v>
      </c>
      <c r="AD3033" s="1" t="s">
        <v>42</v>
      </c>
      <c r="AE3033" s="3" t="s">
        <v>172</v>
      </c>
      <c r="AF3033" s="3">
        <v>4769295.8945000004</v>
      </c>
      <c r="AG3033" s="3">
        <v>2661985.3785999999</v>
      </c>
      <c r="AH3033" s="3">
        <v>-75.105341999999993</v>
      </c>
      <c r="AI3033" s="3">
        <v>9.9839900000000004</v>
      </c>
    </row>
    <row r="3034" spans="1:35" ht="15.75" hidden="1" customHeight="1" x14ac:dyDescent="0.25">
      <c r="A3034" s="3" t="s">
        <v>164</v>
      </c>
      <c r="B3034" s="3" t="s">
        <v>165</v>
      </c>
      <c r="C3034" s="3" t="s">
        <v>171</v>
      </c>
      <c r="D3034" s="1">
        <v>61</v>
      </c>
      <c r="E3034" s="1">
        <v>253</v>
      </c>
      <c r="F3034" s="4" t="s">
        <v>141</v>
      </c>
      <c r="G3034" s="2">
        <v>45844</v>
      </c>
      <c r="H3034" s="4" t="s">
        <v>83</v>
      </c>
      <c r="I3034" s="1" t="s">
        <v>37</v>
      </c>
      <c r="J3034" s="1" t="s">
        <v>148</v>
      </c>
      <c r="K3034" s="3">
        <v>5</v>
      </c>
      <c r="L3034" s="1">
        <v>27</v>
      </c>
      <c r="M3034" s="4" t="s">
        <v>39</v>
      </c>
      <c r="N3034" s="1"/>
      <c r="O3034" s="1">
        <v>59</v>
      </c>
      <c r="P3034" s="35">
        <f t="shared" si="142"/>
        <v>0.59</v>
      </c>
      <c r="Q3034" s="1">
        <f t="shared" si="141"/>
        <v>0.18780283284843649</v>
      </c>
      <c r="R3034" s="1">
        <v>9</v>
      </c>
      <c r="S3034" s="1">
        <v>6.8</v>
      </c>
      <c r="T3034" s="1">
        <f t="shared" si="143"/>
        <v>2.770091784514438E-2</v>
      </c>
      <c r="U3034" s="1">
        <v>5</v>
      </c>
      <c r="V3034" s="1">
        <v>8</v>
      </c>
      <c r="W3034" s="1">
        <v>2</v>
      </c>
      <c r="X3034" s="1">
        <v>1</v>
      </c>
      <c r="Y3034" s="1">
        <v>1</v>
      </c>
      <c r="Z3034" s="1">
        <v>0</v>
      </c>
      <c r="AA3034" s="1">
        <v>0</v>
      </c>
      <c r="AB3034" s="1">
        <v>0</v>
      </c>
      <c r="AC3034" s="3" t="s">
        <v>41</v>
      </c>
      <c r="AD3034" s="1" t="s">
        <v>42</v>
      </c>
      <c r="AF3034" s="3">
        <v>4769297.6421999997</v>
      </c>
      <c r="AG3034" s="3">
        <v>2661984.3720999998</v>
      </c>
      <c r="AH3034" s="3">
        <v>-75.105326000000005</v>
      </c>
      <c r="AI3034" s="3">
        <v>9.983981</v>
      </c>
    </row>
    <row r="3035" spans="1:35" ht="15.75" hidden="1" customHeight="1" x14ac:dyDescent="0.25">
      <c r="A3035" s="3" t="s">
        <v>164</v>
      </c>
      <c r="B3035" s="3" t="s">
        <v>165</v>
      </c>
      <c r="C3035" s="3" t="s">
        <v>171</v>
      </c>
      <c r="D3035" s="1">
        <v>61</v>
      </c>
      <c r="E3035" s="1">
        <v>254</v>
      </c>
      <c r="F3035" s="4" t="s">
        <v>141</v>
      </c>
      <c r="G3035" s="2">
        <v>45844</v>
      </c>
      <c r="H3035" s="4" t="s">
        <v>83</v>
      </c>
      <c r="I3035" s="1" t="s">
        <v>37</v>
      </c>
      <c r="J3035" s="1" t="s">
        <v>148</v>
      </c>
      <c r="K3035" s="3">
        <v>5</v>
      </c>
      <c r="L3035" s="1">
        <v>28</v>
      </c>
      <c r="M3035" s="4" t="s">
        <v>39</v>
      </c>
      <c r="N3035" s="1"/>
      <c r="O3035" s="1">
        <v>57</v>
      </c>
      <c r="P3035" s="35">
        <f t="shared" si="142"/>
        <v>0.56999999999999995</v>
      </c>
      <c r="Q3035" s="1">
        <f t="shared" si="141"/>
        <v>0.18143663512476069</v>
      </c>
      <c r="R3035" s="1">
        <v>8</v>
      </c>
      <c r="S3035" s="1">
        <v>5.8</v>
      </c>
      <c r="T3035" s="1">
        <f t="shared" si="143"/>
        <v>2.5854720505278397E-2</v>
      </c>
      <c r="U3035" s="1">
        <v>7</v>
      </c>
      <c r="V3035" s="1">
        <v>10</v>
      </c>
      <c r="W3035" s="1">
        <v>0</v>
      </c>
      <c r="X3035" s="1">
        <v>4</v>
      </c>
      <c r="Y3035" s="1">
        <v>0</v>
      </c>
      <c r="Z3035" s="1">
        <v>0</v>
      </c>
      <c r="AA3035" s="1">
        <v>0</v>
      </c>
      <c r="AB3035" s="1">
        <v>0</v>
      </c>
      <c r="AC3035" s="3" t="s">
        <v>41</v>
      </c>
      <c r="AD3035" s="1" t="s">
        <v>42</v>
      </c>
      <c r="AF3035" s="3">
        <v>4769295.7482000003</v>
      </c>
      <c r="AG3035" s="3">
        <v>2661979.6285999999</v>
      </c>
      <c r="AH3035" s="3">
        <v>-75.105343000000005</v>
      </c>
      <c r="AI3035" s="3">
        <v>9.9839380000000002</v>
      </c>
    </row>
    <row r="3036" spans="1:35" ht="15.75" hidden="1" customHeight="1" x14ac:dyDescent="0.25">
      <c r="A3036" s="3" t="s">
        <v>164</v>
      </c>
      <c r="B3036" s="3" t="s">
        <v>165</v>
      </c>
      <c r="C3036" s="3" t="s">
        <v>171</v>
      </c>
      <c r="D3036" s="1">
        <v>61</v>
      </c>
      <c r="E3036" s="1">
        <v>255</v>
      </c>
      <c r="F3036" s="4" t="s">
        <v>141</v>
      </c>
      <c r="G3036" s="2">
        <v>45844</v>
      </c>
      <c r="H3036" s="4" t="s">
        <v>83</v>
      </c>
      <c r="I3036" s="1" t="s">
        <v>37</v>
      </c>
      <c r="J3036" s="1" t="s">
        <v>148</v>
      </c>
      <c r="K3036" s="3">
        <v>5</v>
      </c>
      <c r="L3036" s="1">
        <v>29</v>
      </c>
      <c r="M3036" s="4" t="s">
        <v>39</v>
      </c>
      <c r="N3036" s="1"/>
      <c r="O3036" s="1">
        <v>59</v>
      </c>
      <c r="P3036" s="35">
        <f t="shared" si="142"/>
        <v>0.59</v>
      </c>
      <c r="Q3036" s="1">
        <f t="shared" si="141"/>
        <v>0.18780283284843649</v>
      </c>
      <c r="R3036" s="1">
        <v>9.5</v>
      </c>
      <c r="S3036" s="1">
        <v>7.5</v>
      </c>
      <c r="T3036" s="1">
        <f t="shared" si="143"/>
        <v>2.770091784514438E-2</v>
      </c>
      <c r="U3036" s="1">
        <v>6</v>
      </c>
      <c r="V3036" s="1">
        <v>9</v>
      </c>
      <c r="W3036" s="1">
        <v>3</v>
      </c>
      <c r="X3036" s="1">
        <v>2</v>
      </c>
      <c r="Y3036" s="1">
        <v>0</v>
      </c>
      <c r="Z3036" s="1">
        <v>0</v>
      </c>
      <c r="AA3036" s="1">
        <v>0</v>
      </c>
      <c r="AB3036" s="1">
        <v>0</v>
      </c>
      <c r="AC3036" s="3" t="s">
        <v>41</v>
      </c>
      <c r="AD3036" s="1" t="s">
        <v>42</v>
      </c>
      <c r="AF3036" s="3">
        <v>4769293.7763999999</v>
      </c>
      <c r="AG3036" s="3">
        <v>2661979.8624</v>
      </c>
      <c r="AH3036" s="3">
        <v>-75.105361000000002</v>
      </c>
      <c r="AI3036" s="3">
        <v>9.9839400000000005</v>
      </c>
    </row>
    <row r="3037" spans="1:35" ht="15.75" hidden="1" customHeight="1" x14ac:dyDescent="0.25">
      <c r="A3037" s="3" t="s">
        <v>164</v>
      </c>
      <c r="B3037" s="3" t="s">
        <v>165</v>
      </c>
      <c r="C3037" s="3" t="s">
        <v>171</v>
      </c>
      <c r="D3037" s="1">
        <v>61</v>
      </c>
      <c r="E3037" s="1"/>
      <c r="F3037" s="4" t="s">
        <v>141</v>
      </c>
      <c r="G3037" s="2">
        <v>45844</v>
      </c>
      <c r="H3037" s="4" t="s">
        <v>83</v>
      </c>
      <c r="I3037" s="1" t="s">
        <v>37</v>
      </c>
      <c r="J3037" s="1" t="s">
        <v>148</v>
      </c>
      <c r="K3037" s="3">
        <v>5</v>
      </c>
      <c r="L3037" s="1">
        <v>30</v>
      </c>
      <c r="M3037" s="3" t="s">
        <v>47</v>
      </c>
      <c r="N3037" s="1">
        <v>2</v>
      </c>
      <c r="O3037" s="1"/>
      <c r="P3037" s="35">
        <f t="shared" si="142"/>
        <v>0</v>
      </c>
      <c r="Q3037" s="1">
        <f t="shared" si="141"/>
        <v>0</v>
      </c>
      <c r="R3037" s="1">
        <v>0.15</v>
      </c>
      <c r="S3037" s="1"/>
      <c r="T3037" s="1">
        <f t="shared" si="143"/>
        <v>0</v>
      </c>
      <c r="U3037" s="1"/>
      <c r="V3037" s="1"/>
      <c r="W3037" s="1"/>
      <c r="X3037" s="1"/>
      <c r="Y3037" s="1"/>
      <c r="Z3037" s="1"/>
      <c r="AA3037" s="1"/>
      <c r="AB3037" s="1"/>
      <c r="AC3037" s="3" t="s">
        <v>41</v>
      </c>
      <c r="AD3037" s="1" t="s">
        <v>42</v>
      </c>
    </row>
    <row r="3038" spans="1:35" ht="15.75" hidden="1" customHeight="1" x14ac:dyDescent="0.25">
      <c r="A3038" s="3" t="s">
        <v>164</v>
      </c>
      <c r="B3038" s="3" t="s">
        <v>165</v>
      </c>
      <c r="C3038" s="3" t="s">
        <v>171</v>
      </c>
      <c r="D3038" s="1">
        <v>61</v>
      </c>
      <c r="E3038" s="1">
        <v>256</v>
      </c>
      <c r="F3038" s="4" t="s">
        <v>141</v>
      </c>
      <c r="G3038" s="2">
        <v>45844</v>
      </c>
      <c r="H3038" s="4" t="s">
        <v>83</v>
      </c>
      <c r="I3038" s="1" t="s">
        <v>37</v>
      </c>
      <c r="J3038" s="1" t="s">
        <v>148</v>
      </c>
      <c r="K3038" s="3">
        <v>6</v>
      </c>
      <c r="L3038" s="1">
        <v>31</v>
      </c>
      <c r="M3038" s="4" t="s">
        <v>39</v>
      </c>
      <c r="N3038" s="1"/>
      <c r="O3038" s="1">
        <v>59</v>
      </c>
      <c r="P3038" s="35">
        <f t="shared" si="142"/>
        <v>0.59</v>
      </c>
      <c r="Q3038" s="1">
        <f t="shared" si="141"/>
        <v>0.18780283284843649</v>
      </c>
      <c r="R3038" s="1">
        <v>9</v>
      </c>
      <c r="S3038" s="1">
        <v>7</v>
      </c>
      <c r="T3038" s="1">
        <f t="shared" si="143"/>
        <v>2.770091784514438E-2</v>
      </c>
      <c r="U3038" s="1">
        <v>8</v>
      </c>
      <c r="V3038" s="1">
        <v>11</v>
      </c>
      <c r="W3038" s="1">
        <v>2</v>
      </c>
      <c r="X3038" s="1">
        <v>3</v>
      </c>
      <c r="Y3038" s="1">
        <v>0</v>
      </c>
      <c r="Z3038" s="1">
        <v>0</v>
      </c>
      <c r="AA3038" s="1">
        <v>0</v>
      </c>
      <c r="AB3038" s="1">
        <v>0</v>
      </c>
      <c r="AC3038" s="3" t="s">
        <v>41</v>
      </c>
      <c r="AD3038" s="1" t="s">
        <v>42</v>
      </c>
      <c r="AF3038" s="3">
        <v>4769291.2197000002</v>
      </c>
      <c r="AG3038" s="3">
        <v>2661974.3489999999</v>
      </c>
      <c r="AH3038" s="3">
        <v>-75.105384000000001</v>
      </c>
      <c r="AI3038" s="3">
        <v>9.9838900010000007</v>
      </c>
    </row>
    <row r="3039" spans="1:35" ht="15.75" hidden="1" customHeight="1" x14ac:dyDescent="0.25">
      <c r="A3039" s="3" t="s">
        <v>164</v>
      </c>
      <c r="B3039" s="3" t="s">
        <v>165</v>
      </c>
      <c r="C3039" s="3" t="s">
        <v>171</v>
      </c>
      <c r="D3039" s="1">
        <v>61</v>
      </c>
      <c r="E3039" s="1">
        <v>257</v>
      </c>
      <c r="F3039" s="4" t="s">
        <v>141</v>
      </c>
      <c r="G3039" s="2">
        <v>45844</v>
      </c>
      <c r="H3039" s="4" t="s">
        <v>83</v>
      </c>
      <c r="I3039" s="1" t="s">
        <v>37</v>
      </c>
      <c r="J3039" s="1" t="s">
        <v>148</v>
      </c>
      <c r="K3039" s="3">
        <v>6</v>
      </c>
      <c r="L3039" s="1">
        <v>32</v>
      </c>
      <c r="M3039" s="4" t="s">
        <v>39</v>
      </c>
      <c r="N3039" s="1"/>
      <c r="O3039" s="1">
        <v>50</v>
      </c>
      <c r="P3039" s="35">
        <f t="shared" si="142"/>
        <v>0.5</v>
      </c>
      <c r="Q3039" s="1">
        <f t="shared" si="141"/>
        <v>0.15915494309189535</v>
      </c>
      <c r="R3039" s="1">
        <v>7.5</v>
      </c>
      <c r="S3039" s="1">
        <v>5.2</v>
      </c>
      <c r="T3039" s="1">
        <f t="shared" si="143"/>
        <v>1.9894367886486918E-2</v>
      </c>
      <c r="U3039" s="1">
        <v>8</v>
      </c>
      <c r="V3039" s="1">
        <v>11</v>
      </c>
      <c r="W3039" s="1">
        <v>1</v>
      </c>
      <c r="X3039" s="1">
        <v>2</v>
      </c>
      <c r="Y3039" s="1">
        <v>0</v>
      </c>
      <c r="Z3039" s="1">
        <v>0</v>
      </c>
      <c r="AA3039" s="1">
        <v>0</v>
      </c>
      <c r="AB3039" s="1">
        <v>0</v>
      </c>
      <c r="AC3039" s="3" t="s">
        <v>45</v>
      </c>
      <c r="AD3039" s="1" t="s">
        <v>42</v>
      </c>
      <c r="AF3039" s="3">
        <v>4769294.6336000003</v>
      </c>
      <c r="AG3039" s="3">
        <v>2661976.7603000002</v>
      </c>
      <c r="AH3039" s="3">
        <v>-75.105352999999994</v>
      </c>
      <c r="AI3039" s="3">
        <v>9.9839120000000001</v>
      </c>
    </row>
    <row r="3040" spans="1:35" ht="15.75" hidden="1" customHeight="1" x14ac:dyDescent="0.25">
      <c r="A3040" s="3" t="s">
        <v>164</v>
      </c>
      <c r="B3040" s="3" t="s">
        <v>165</v>
      </c>
      <c r="C3040" s="3" t="s">
        <v>171</v>
      </c>
      <c r="D3040" s="1">
        <v>61</v>
      </c>
      <c r="E3040" s="1">
        <v>259</v>
      </c>
      <c r="F3040" s="4" t="s">
        <v>141</v>
      </c>
      <c r="G3040" s="2">
        <v>45844</v>
      </c>
      <c r="H3040" s="4" t="s">
        <v>83</v>
      </c>
      <c r="I3040" s="1" t="s">
        <v>37</v>
      </c>
      <c r="J3040" s="1" t="s">
        <v>148</v>
      </c>
      <c r="K3040" s="3">
        <v>6</v>
      </c>
      <c r="L3040" s="1">
        <v>33</v>
      </c>
      <c r="M3040" s="4" t="s">
        <v>39</v>
      </c>
      <c r="N3040" s="1"/>
      <c r="O3040" s="1">
        <v>55</v>
      </c>
      <c r="P3040" s="35">
        <f t="shared" si="142"/>
        <v>0.55000000000000004</v>
      </c>
      <c r="Q3040" s="1">
        <f t="shared" si="141"/>
        <v>0.17507043740108488</v>
      </c>
      <c r="R3040" s="1">
        <v>9</v>
      </c>
      <c r="S3040" s="1">
        <v>7</v>
      </c>
      <c r="T3040" s="1">
        <f t="shared" si="143"/>
        <v>2.4072185142649173E-2</v>
      </c>
      <c r="U3040" s="1">
        <v>6</v>
      </c>
      <c r="V3040" s="1">
        <v>9</v>
      </c>
      <c r="W3040" s="1">
        <v>2</v>
      </c>
      <c r="X3040" s="1">
        <v>3</v>
      </c>
      <c r="Y3040" s="1">
        <v>0</v>
      </c>
      <c r="Z3040" s="1">
        <v>0</v>
      </c>
      <c r="AA3040" s="1">
        <v>0</v>
      </c>
      <c r="AB3040" s="1">
        <v>0</v>
      </c>
      <c r="AC3040" s="3" t="s">
        <v>41</v>
      </c>
      <c r="AD3040" s="1" t="s">
        <v>42</v>
      </c>
      <c r="AF3040" s="3">
        <v>4769294.4030999998</v>
      </c>
      <c r="AG3040" s="3">
        <v>2661974.9923</v>
      </c>
      <c r="AH3040" s="3">
        <v>-75.105355000000003</v>
      </c>
      <c r="AI3040" s="3">
        <v>9.9838960009999997</v>
      </c>
    </row>
    <row r="3041" spans="1:35" ht="15.75" hidden="1" customHeight="1" x14ac:dyDescent="0.25">
      <c r="A3041" s="3" t="s">
        <v>164</v>
      </c>
      <c r="B3041" s="3" t="s">
        <v>165</v>
      </c>
      <c r="C3041" s="3" t="s">
        <v>171</v>
      </c>
      <c r="D3041" s="1">
        <v>61</v>
      </c>
      <c r="E3041" s="1">
        <v>260</v>
      </c>
      <c r="F3041" s="4" t="s">
        <v>141</v>
      </c>
      <c r="G3041" s="2">
        <v>45844</v>
      </c>
      <c r="H3041" s="4" t="s">
        <v>83</v>
      </c>
      <c r="I3041" s="1" t="s">
        <v>37</v>
      </c>
      <c r="J3041" s="1" t="s">
        <v>148</v>
      </c>
      <c r="K3041" s="3">
        <v>6</v>
      </c>
      <c r="L3041" s="1">
        <v>34</v>
      </c>
      <c r="M3041" s="4" t="s">
        <v>43</v>
      </c>
      <c r="N3041" s="1"/>
      <c r="O3041" s="1">
        <v>43</v>
      </c>
      <c r="P3041" s="35">
        <f t="shared" si="142"/>
        <v>0.43</v>
      </c>
      <c r="Q3041" s="1">
        <f t="shared" si="141"/>
        <v>0.13687325105903</v>
      </c>
      <c r="R3041" s="1">
        <v>6.8</v>
      </c>
      <c r="S3041" s="1">
        <v>3.7</v>
      </c>
      <c r="T3041" s="1">
        <f t="shared" si="143"/>
        <v>1.4713874488845728E-2</v>
      </c>
      <c r="U3041" s="1">
        <v>7</v>
      </c>
      <c r="V3041" s="1">
        <v>10</v>
      </c>
      <c r="W3041" s="1">
        <v>1</v>
      </c>
      <c r="X3041" s="1">
        <v>0</v>
      </c>
      <c r="Y3041" s="1">
        <v>0</v>
      </c>
      <c r="Z3041" s="1">
        <v>0</v>
      </c>
      <c r="AA3041" s="1">
        <v>0</v>
      </c>
      <c r="AB3041" s="1">
        <v>1</v>
      </c>
      <c r="AC3041" s="3" t="s">
        <v>41</v>
      </c>
      <c r="AD3041" s="1" t="s">
        <v>42</v>
      </c>
      <c r="AF3041" s="3">
        <v>4769293.4009999996</v>
      </c>
      <c r="AG3041" s="3">
        <v>2661972.5655999999</v>
      </c>
      <c r="AH3041" s="3">
        <v>-75.105363999999994</v>
      </c>
      <c r="AI3041" s="3">
        <v>9.9838740010000002</v>
      </c>
    </row>
    <row r="3042" spans="1:35" ht="15.75" hidden="1" customHeight="1" x14ac:dyDescent="0.25">
      <c r="A3042" s="3" t="s">
        <v>164</v>
      </c>
      <c r="B3042" s="3" t="s">
        <v>165</v>
      </c>
      <c r="C3042" s="3" t="s">
        <v>171</v>
      </c>
      <c r="D3042" s="1">
        <v>61</v>
      </c>
      <c r="E3042" s="1">
        <v>261</v>
      </c>
      <c r="F3042" s="4" t="s">
        <v>141</v>
      </c>
      <c r="G3042" s="2">
        <v>45844</v>
      </c>
      <c r="H3042" s="4" t="s">
        <v>83</v>
      </c>
      <c r="I3042" s="1" t="s">
        <v>37</v>
      </c>
      <c r="J3042" s="1" t="s">
        <v>148</v>
      </c>
      <c r="K3042" s="3">
        <v>7</v>
      </c>
      <c r="L3042" s="1">
        <v>35</v>
      </c>
      <c r="M3042" s="4" t="s">
        <v>39</v>
      </c>
      <c r="N3042" s="1"/>
      <c r="O3042" s="1">
        <v>56</v>
      </c>
      <c r="P3042" s="35">
        <f t="shared" si="142"/>
        <v>0.56000000000000005</v>
      </c>
      <c r="Q3042" s="1">
        <f t="shared" si="141"/>
        <v>0.17825353626292281</v>
      </c>
      <c r="R3042" s="1">
        <v>8</v>
      </c>
      <c r="S3042" s="1">
        <v>5.8</v>
      </c>
      <c r="T3042" s="1">
        <f t="shared" si="143"/>
        <v>2.4955495076809196E-2</v>
      </c>
      <c r="U3042" s="1">
        <v>7</v>
      </c>
      <c r="V3042" s="1">
        <v>10</v>
      </c>
      <c r="W3042" s="1">
        <v>1</v>
      </c>
      <c r="X3042" s="1">
        <v>3</v>
      </c>
      <c r="Y3042" s="1">
        <v>0</v>
      </c>
      <c r="Z3042" s="1">
        <v>0</v>
      </c>
      <c r="AA3042" s="1">
        <v>0</v>
      </c>
      <c r="AB3042" s="1">
        <v>0</v>
      </c>
      <c r="AC3042" s="3" t="s">
        <v>45</v>
      </c>
      <c r="AD3042" s="1" t="s">
        <v>42</v>
      </c>
      <c r="AF3042" s="3">
        <v>4769297.8099999996</v>
      </c>
      <c r="AG3042" s="3">
        <v>2661976.2977</v>
      </c>
      <c r="AH3042" s="3">
        <v>-75.105323999999996</v>
      </c>
      <c r="AI3042" s="3">
        <v>9.9839080009999996</v>
      </c>
    </row>
    <row r="3043" spans="1:35" ht="15.75" hidden="1" customHeight="1" x14ac:dyDescent="0.25">
      <c r="A3043" s="3" t="s">
        <v>164</v>
      </c>
      <c r="B3043" s="3" t="s">
        <v>165</v>
      </c>
      <c r="C3043" s="3" t="s">
        <v>171</v>
      </c>
      <c r="D3043" s="1">
        <v>61</v>
      </c>
      <c r="E3043" s="1">
        <v>262</v>
      </c>
      <c r="F3043" s="4" t="s">
        <v>141</v>
      </c>
      <c r="G3043" s="2">
        <v>45844</v>
      </c>
      <c r="H3043" s="4" t="s">
        <v>83</v>
      </c>
      <c r="I3043" s="1" t="s">
        <v>37</v>
      </c>
      <c r="J3043" s="1" t="s">
        <v>148</v>
      </c>
      <c r="K3043" s="3">
        <v>7</v>
      </c>
      <c r="L3043" s="1">
        <v>36</v>
      </c>
      <c r="M3043" s="4" t="s">
        <v>43</v>
      </c>
      <c r="N3043" s="1"/>
      <c r="O3043" s="1">
        <v>49</v>
      </c>
      <c r="P3043" s="35">
        <f t="shared" si="142"/>
        <v>0.49</v>
      </c>
      <c r="Q3043" s="1">
        <f t="shared" si="141"/>
        <v>0.15597184423005744</v>
      </c>
      <c r="R3043" s="1">
        <v>6</v>
      </c>
      <c r="S3043" s="1">
        <v>4</v>
      </c>
      <c r="T3043" s="1">
        <f t="shared" si="143"/>
        <v>1.9106550918182037E-2</v>
      </c>
      <c r="U3043" s="1">
        <v>2</v>
      </c>
      <c r="V3043" s="1">
        <v>5</v>
      </c>
      <c r="W3043" s="1">
        <v>0</v>
      </c>
      <c r="X3043" s="1">
        <v>0</v>
      </c>
      <c r="Y3043" s="1">
        <v>0</v>
      </c>
      <c r="Z3043" s="1">
        <v>0</v>
      </c>
      <c r="AA3043" s="1">
        <v>0</v>
      </c>
      <c r="AB3043" s="1">
        <v>0</v>
      </c>
      <c r="AC3043" s="3" t="s">
        <v>41</v>
      </c>
      <c r="AD3043" s="1" t="s">
        <v>42</v>
      </c>
      <c r="AF3043" s="3">
        <v>4769298.5837000003</v>
      </c>
      <c r="AG3043" s="3">
        <v>2661977.2881</v>
      </c>
      <c r="AH3043" s="3">
        <v>-75.105316999999999</v>
      </c>
      <c r="AI3043" s="3">
        <v>9.9839169999999999</v>
      </c>
    </row>
    <row r="3044" spans="1:35" ht="15.75" hidden="1" customHeight="1" x14ac:dyDescent="0.25">
      <c r="A3044" s="3" t="s">
        <v>164</v>
      </c>
      <c r="B3044" s="3" t="s">
        <v>165</v>
      </c>
      <c r="C3044" s="3" t="s">
        <v>171</v>
      </c>
      <c r="D3044" s="1">
        <v>61</v>
      </c>
      <c r="E3044" s="1">
        <v>263</v>
      </c>
      <c r="F3044" s="4" t="s">
        <v>141</v>
      </c>
      <c r="G3044" s="2">
        <v>45844</v>
      </c>
      <c r="H3044" s="4" t="s">
        <v>83</v>
      </c>
      <c r="I3044" s="1" t="s">
        <v>37</v>
      </c>
      <c r="J3044" s="1" t="s">
        <v>148</v>
      </c>
      <c r="K3044" s="3">
        <v>7</v>
      </c>
      <c r="L3044" s="1">
        <v>37</v>
      </c>
      <c r="M3044" s="4" t="s">
        <v>39</v>
      </c>
      <c r="N3044" s="1"/>
      <c r="O3044" s="1">
        <v>47</v>
      </c>
      <c r="P3044" s="35">
        <f t="shared" si="142"/>
        <v>0.47</v>
      </c>
      <c r="Q3044" s="1">
        <f t="shared" si="141"/>
        <v>0.14960564650638161</v>
      </c>
      <c r="R3044" s="1">
        <v>9</v>
      </c>
      <c r="S3044" s="1">
        <v>7</v>
      </c>
      <c r="T3044" s="1">
        <f t="shared" si="143"/>
        <v>1.7578663464499839E-2</v>
      </c>
      <c r="U3044" s="1">
        <v>7</v>
      </c>
      <c r="V3044" s="1">
        <v>10</v>
      </c>
      <c r="W3044" s="1">
        <v>1</v>
      </c>
      <c r="X3044" s="1">
        <v>2</v>
      </c>
      <c r="Y3044" s="1">
        <v>0</v>
      </c>
      <c r="Z3044" s="1">
        <v>0</v>
      </c>
      <c r="AA3044" s="1">
        <v>0</v>
      </c>
      <c r="AB3044" s="1">
        <v>0</v>
      </c>
      <c r="AC3044" s="3" t="s">
        <v>55</v>
      </c>
      <c r="AD3044" s="1" t="s">
        <v>42</v>
      </c>
      <c r="AF3044" s="3">
        <v>4769298.0307</v>
      </c>
      <c r="AG3044" s="3">
        <v>2661976.5175000001</v>
      </c>
      <c r="AH3044" s="3">
        <v>-75.105322000000001</v>
      </c>
      <c r="AI3044" s="3">
        <v>9.9839100009999999</v>
      </c>
    </row>
    <row r="3045" spans="1:35" ht="15.75" hidden="1" customHeight="1" x14ac:dyDescent="0.25">
      <c r="A3045" s="3" t="s">
        <v>164</v>
      </c>
      <c r="B3045" s="3" t="s">
        <v>165</v>
      </c>
      <c r="C3045" s="3" t="s">
        <v>171</v>
      </c>
      <c r="D3045" s="1">
        <v>61</v>
      </c>
      <c r="E3045" s="1">
        <v>264</v>
      </c>
      <c r="F3045" s="4" t="s">
        <v>141</v>
      </c>
      <c r="G3045" s="2">
        <v>45844</v>
      </c>
      <c r="H3045" s="4" t="s">
        <v>83</v>
      </c>
      <c r="I3045" s="1" t="s">
        <v>37</v>
      </c>
      <c r="J3045" s="1" t="s">
        <v>148</v>
      </c>
      <c r="K3045" s="3">
        <v>7</v>
      </c>
      <c r="L3045" s="1">
        <v>38</v>
      </c>
      <c r="M3045" s="4" t="s">
        <v>39</v>
      </c>
      <c r="N3045" s="1"/>
      <c r="O3045" s="1">
        <v>57</v>
      </c>
      <c r="P3045" s="35">
        <f t="shared" si="142"/>
        <v>0.56999999999999995</v>
      </c>
      <c r="Q3045" s="1">
        <f t="shared" si="141"/>
        <v>0.18143663512476069</v>
      </c>
      <c r="R3045" s="1">
        <v>8.5</v>
      </c>
      <c r="S3045" s="1">
        <v>6.2</v>
      </c>
      <c r="T3045" s="1">
        <f t="shared" si="143"/>
        <v>2.5854720505278397E-2</v>
      </c>
      <c r="U3045" s="1">
        <v>6</v>
      </c>
      <c r="V3045" s="1">
        <v>9</v>
      </c>
      <c r="W3045" s="1">
        <v>1</v>
      </c>
      <c r="X3045" s="1">
        <v>4</v>
      </c>
      <c r="Y3045" s="1">
        <v>0</v>
      </c>
      <c r="Z3045" s="1">
        <v>0</v>
      </c>
      <c r="AA3045" s="1">
        <v>0</v>
      </c>
      <c r="AB3045" s="1">
        <v>0</v>
      </c>
      <c r="AC3045" s="3" t="s">
        <v>41</v>
      </c>
      <c r="AD3045" s="1" t="s">
        <v>42</v>
      </c>
      <c r="AF3045" s="3">
        <v>4769303.6103999997</v>
      </c>
      <c r="AG3045" s="3">
        <v>2661974.7124000001</v>
      </c>
      <c r="AH3045" s="3">
        <v>-75.105271000000002</v>
      </c>
      <c r="AI3045" s="3">
        <v>9.9838939999999994</v>
      </c>
    </row>
    <row r="3046" spans="1:35" ht="15.75" hidden="1" customHeight="1" x14ac:dyDescent="0.25">
      <c r="A3046" s="3" t="s">
        <v>164</v>
      </c>
      <c r="B3046" s="3" t="s">
        <v>165</v>
      </c>
      <c r="C3046" s="3" t="s">
        <v>171</v>
      </c>
      <c r="D3046" s="1">
        <v>61</v>
      </c>
      <c r="E3046" s="1">
        <v>265</v>
      </c>
      <c r="F3046" s="4" t="s">
        <v>141</v>
      </c>
      <c r="G3046" s="2">
        <v>45844</v>
      </c>
      <c r="H3046" s="4" t="s">
        <v>83</v>
      </c>
      <c r="I3046" s="1" t="s">
        <v>37</v>
      </c>
      <c r="J3046" s="1" t="s">
        <v>148</v>
      </c>
      <c r="K3046" s="3">
        <v>7</v>
      </c>
      <c r="L3046" s="1">
        <v>39</v>
      </c>
      <c r="M3046" s="4" t="s">
        <v>39</v>
      </c>
      <c r="N3046" s="1"/>
      <c r="O3046" s="1">
        <v>45</v>
      </c>
      <c r="P3046" s="35">
        <f t="shared" si="142"/>
        <v>0.45</v>
      </c>
      <c r="Q3046" s="1">
        <f t="shared" si="141"/>
        <v>0.14323944878270581</v>
      </c>
      <c r="R3046" s="1">
        <v>10</v>
      </c>
      <c r="S3046" s="1">
        <v>7.7</v>
      </c>
      <c r="T3046" s="1">
        <f t="shared" si="143"/>
        <v>1.6114437988054404E-2</v>
      </c>
      <c r="U3046" s="1">
        <v>6</v>
      </c>
      <c r="V3046" s="1">
        <v>9</v>
      </c>
      <c r="W3046" s="1">
        <v>0</v>
      </c>
      <c r="X3046" s="1">
        <v>2</v>
      </c>
      <c r="Y3046" s="1">
        <v>1</v>
      </c>
      <c r="Z3046" s="1">
        <v>0</v>
      </c>
      <c r="AA3046" s="1">
        <v>0</v>
      </c>
      <c r="AB3046" s="1">
        <v>0</v>
      </c>
      <c r="AC3046" s="3" t="s">
        <v>55</v>
      </c>
      <c r="AD3046" s="1" t="s">
        <v>42</v>
      </c>
      <c r="AF3046" s="3">
        <v>4769306.1156000001</v>
      </c>
      <c r="AG3046" s="3">
        <v>2661972.1527</v>
      </c>
      <c r="AH3046" s="3">
        <v>-75.105248000000003</v>
      </c>
      <c r="AI3046" s="3">
        <v>9.9838710000000006</v>
      </c>
    </row>
    <row r="3047" spans="1:35" ht="15.75" hidden="1" customHeight="1" x14ac:dyDescent="0.25">
      <c r="A3047" s="3" t="s">
        <v>164</v>
      </c>
      <c r="B3047" s="3" t="s">
        <v>165</v>
      </c>
      <c r="C3047" s="3" t="s">
        <v>171</v>
      </c>
      <c r="D3047" s="1">
        <v>61</v>
      </c>
      <c r="E3047" s="1">
        <v>266</v>
      </c>
      <c r="F3047" s="4" t="s">
        <v>141</v>
      </c>
      <c r="G3047" s="2">
        <v>45844</v>
      </c>
      <c r="H3047" s="4" t="s">
        <v>83</v>
      </c>
      <c r="I3047" s="1" t="s">
        <v>37</v>
      </c>
      <c r="J3047" s="1" t="s">
        <v>148</v>
      </c>
      <c r="K3047" s="3">
        <v>7</v>
      </c>
      <c r="L3047" s="1">
        <v>40</v>
      </c>
      <c r="M3047" s="4" t="s">
        <v>39</v>
      </c>
      <c r="N3047" s="1"/>
      <c r="O3047" s="1">
        <v>53</v>
      </c>
      <c r="P3047" s="35">
        <f t="shared" si="142"/>
        <v>0.53</v>
      </c>
      <c r="Q3047" s="1">
        <f t="shared" ref="Q3047:Q3110" si="144">(P3047/PI())</f>
        <v>0.16870423967740908</v>
      </c>
      <c r="R3047" s="1">
        <v>8.1999999999999993</v>
      </c>
      <c r="S3047" s="1">
        <v>6</v>
      </c>
      <c r="T3047" s="1">
        <f t="shared" si="143"/>
        <v>2.2353311757256702E-2</v>
      </c>
      <c r="U3047" s="1">
        <v>6</v>
      </c>
      <c r="V3047" s="1">
        <v>9</v>
      </c>
      <c r="W3047" s="1">
        <v>2</v>
      </c>
      <c r="X3047" s="1">
        <v>1</v>
      </c>
      <c r="Y3047" s="1">
        <v>0</v>
      </c>
      <c r="Z3047" s="1">
        <v>0</v>
      </c>
      <c r="AA3047" s="1">
        <v>0</v>
      </c>
      <c r="AB3047" s="1">
        <v>0</v>
      </c>
      <c r="AC3047" s="3" t="s">
        <v>45</v>
      </c>
      <c r="AD3047" s="1" t="s">
        <v>42</v>
      </c>
      <c r="AF3047" s="3">
        <v>4769303.7017000001</v>
      </c>
      <c r="AG3047" s="3">
        <v>2661971.8363000001</v>
      </c>
      <c r="AH3047" s="3">
        <v>-75.105270000000004</v>
      </c>
      <c r="AI3047" s="3">
        <v>9.9838679999999993</v>
      </c>
    </row>
    <row r="3048" spans="1:35" ht="15.75" hidden="1" customHeight="1" x14ac:dyDescent="0.25">
      <c r="A3048" s="3" t="s">
        <v>164</v>
      </c>
      <c r="B3048" s="3" t="s">
        <v>165</v>
      </c>
      <c r="C3048" s="3" t="s">
        <v>171</v>
      </c>
      <c r="D3048" s="1">
        <v>61</v>
      </c>
      <c r="E3048" s="1">
        <v>267</v>
      </c>
      <c r="F3048" s="4" t="s">
        <v>141</v>
      </c>
      <c r="G3048" s="2">
        <v>45844</v>
      </c>
      <c r="H3048" s="4" t="s">
        <v>83</v>
      </c>
      <c r="I3048" s="1" t="s">
        <v>37</v>
      </c>
      <c r="J3048" s="1" t="s">
        <v>148</v>
      </c>
      <c r="K3048" s="3">
        <v>7</v>
      </c>
      <c r="L3048" s="1">
        <v>41</v>
      </c>
      <c r="M3048" s="4" t="s">
        <v>43</v>
      </c>
      <c r="N3048" s="1"/>
      <c r="O3048" s="1">
        <v>40</v>
      </c>
      <c r="P3048" s="35">
        <f t="shared" si="142"/>
        <v>0.4</v>
      </c>
      <c r="Q3048" s="1">
        <f t="shared" si="144"/>
        <v>0.12732395447351627</v>
      </c>
      <c r="R3048" s="1">
        <v>6.2</v>
      </c>
      <c r="S3048" s="1">
        <v>4</v>
      </c>
      <c r="T3048" s="1">
        <f t="shared" si="143"/>
        <v>1.2732395447351627E-2</v>
      </c>
      <c r="U3048" s="1">
        <v>2</v>
      </c>
      <c r="V3048" s="1">
        <v>5</v>
      </c>
      <c r="W3048" s="1">
        <v>0</v>
      </c>
      <c r="X3048" s="1">
        <v>0</v>
      </c>
      <c r="Y3048" s="1">
        <v>0</v>
      </c>
      <c r="Z3048" s="1">
        <v>0</v>
      </c>
      <c r="AA3048" s="1">
        <v>0</v>
      </c>
      <c r="AB3048" s="1">
        <v>0</v>
      </c>
      <c r="AC3048" s="3" t="s">
        <v>41</v>
      </c>
      <c r="AD3048" s="1" t="s">
        <v>42</v>
      </c>
      <c r="AF3048" s="3">
        <v>4769305.3468000004</v>
      </c>
      <c r="AG3048" s="3">
        <v>2661971.9364999998</v>
      </c>
      <c r="AH3048" s="3">
        <v>-75.105255</v>
      </c>
      <c r="AI3048" s="3">
        <v>9.9838690010000004</v>
      </c>
    </row>
    <row r="3049" spans="1:35" ht="15.75" hidden="1" customHeight="1" x14ac:dyDescent="0.25">
      <c r="A3049" s="3" t="s">
        <v>164</v>
      </c>
      <c r="B3049" s="3" t="s">
        <v>165</v>
      </c>
      <c r="C3049" s="3" t="s">
        <v>171</v>
      </c>
      <c r="D3049" s="1">
        <v>61</v>
      </c>
      <c r="E3049" s="1">
        <v>268</v>
      </c>
      <c r="F3049" s="4" t="s">
        <v>141</v>
      </c>
      <c r="G3049" s="2">
        <v>45844</v>
      </c>
      <c r="H3049" s="4" t="s">
        <v>83</v>
      </c>
      <c r="I3049" s="1" t="s">
        <v>37</v>
      </c>
      <c r="J3049" s="1" t="s">
        <v>148</v>
      </c>
      <c r="K3049" s="3">
        <v>7</v>
      </c>
      <c r="L3049" s="1">
        <v>42</v>
      </c>
      <c r="M3049" s="4" t="s">
        <v>39</v>
      </c>
      <c r="N3049" s="1"/>
      <c r="O3049" s="1">
        <v>62</v>
      </c>
      <c r="P3049" s="35">
        <f t="shared" si="142"/>
        <v>0.62</v>
      </c>
      <c r="Q3049" s="1">
        <f t="shared" si="144"/>
        <v>0.19735212943395022</v>
      </c>
      <c r="R3049" s="1">
        <v>12</v>
      </c>
      <c r="S3049" s="1">
        <v>10</v>
      </c>
      <c r="T3049" s="1">
        <f t="shared" si="143"/>
        <v>3.0589580062262284E-2</v>
      </c>
      <c r="U3049" s="1">
        <v>7</v>
      </c>
      <c r="V3049" s="1">
        <v>10</v>
      </c>
      <c r="W3049" s="1">
        <v>3</v>
      </c>
      <c r="X3049" s="1">
        <v>0</v>
      </c>
      <c r="Y3049" s="1">
        <v>0</v>
      </c>
      <c r="Z3049" s="1">
        <v>0</v>
      </c>
      <c r="AA3049" s="1">
        <v>0</v>
      </c>
      <c r="AB3049" s="1">
        <v>0</v>
      </c>
      <c r="AC3049" s="3" t="s">
        <v>41</v>
      </c>
      <c r="AD3049" s="1" t="s">
        <v>42</v>
      </c>
      <c r="AF3049" s="3">
        <v>4769305.4501</v>
      </c>
      <c r="AG3049" s="3">
        <v>2661970.9405</v>
      </c>
      <c r="AH3049" s="3">
        <v>-75.105254000000002</v>
      </c>
      <c r="AI3049" s="3">
        <v>9.983860001</v>
      </c>
    </row>
    <row r="3050" spans="1:35" ht="15.75" hidden="1" customHeight="1" x14ac:dyDescent="0.25">
      <c r="A3050" s="3" t="s">
        <v>164</v>
      </c>
      <c r="B3050" s="3" t="s">
        <v>165</v>
      </c>
      <c r="C3050" s="3" t="s">
        <v>171</v>
      </c>
      <c r="D3050" s="1">
        <v>61</v>
      </c>
      <c r="E3050" s="1">
        <v>269</v>
      </c>
      <c r="F3050" s="4" t="s">
        <v>141</v>
      </c>
      <c r="G3050" s="2">
        <v>45844</v>
      </c>
      <c r="H3050" s="4" t="s">
        <v>83</v>
      </c>
      <c r="I3050" s="1" t="s">
        <v>37</v>
      </c>
      <c r="J3050" s="1" t="s">
        <v>148</v>
      </c>
      <c r="K3050" s="3">
        <v>8</v>
      </c>
      <c r="L3050" s="1">
        <v>43</v>
      </c>
      <c r="M3050" s="4" t="s">
        <v>39</v>
      </c>
      <c r="N3050" s="1"/>
      <c r="O3050" s="1">
        <v>50</v>
      </c>
      <c r="P3050" s="35">
        <f t="shared" ref="P3050:P3113" si="145">(O3050/100)</f>
        <v>0.5</v>
      </c>
      <c r="Q3050" s="1">
        <f t="shared" si="144"/>
        <v>0.15915494309189535</v>
      </c>
      <c r="R3050" s="1">
        <v>9.5</v>
      </c>
      <c r="S3050" s="1">
        <v>7.5</v>
      </c>
      <c r="T3050" s="1">
        <f t="shared" si="143"/>
        <v>1.9894367886486918E-2</v>
      </c>
      <c r="U3050" s="1">
        <v>6</v>
      </c>
      <c r="V3050" s="1">
        <v>9</v>
      </c>
      <c r="W3050" s="1">
        <v>2</v>
      </c>
      <c r="X3050" s="1">
        <v>0</v>
      </c>
      <c r="Y3050" s="1">
        <v>0</v>
      </c>
      <c r="Z3050" s="1">
        <v>0</v>
      </c>
      <c r="AA3050" s="1">
        <v>0</v>
      </c>
      <c r="AB3050" s="1">
        <v>0</v>
      </c>
      <c r="AC3050" s="3" t="s">
        <v>45</v>
      </c>
      <c r="AD3050" s="1" t="s">
        <v>42</v>
      </c>
      <c r="AF3050" s="3">
        <v>4769297.3990000002</v>
      </c>
      <c r="AG3050" s="3">
        <v>2661980.6135</v>
      </c>
      <c r="AH3050" s="3">
        <v>-75.105328</v>
      </c>
      <c r="AI3050" s="3">
        <v>9.9839470010000007</v>
      </c>
    </row>
    <row r="3051" spans="1:35" ht="15.75" hidden="1" customHeight="1" x14ac:dyDescent="0.25">
      <c r="A3051" s="3" t="s">
        <v>164</v>
      </c>
      <c r="B3051" s="3" t="s">
        <v>165</v>
      </c>
      <c r="C3051" s="3" t="s">
        <v>171</v>
      </c>
      <c r="D3051" s="1">
        <v>61</v>
      </c>
      <c r="E3051" s="1">
        <v>270</v>
      </c>
      <c r="F3051" s="4" t="s">
        <v>141</v>
      </c>
      <c r="G3051" s="2">
        <v>45844</v>
      </c>
      <c r="H3051" s="4" t="s">
        <v>83</v>
      </c>
      <c r="I3051" s="1" t="s">
        <v>37</v>
      </c>
      <c r="J3051" s="1" t="s">
        <v>148</v>
      </c>
      <c r="K3051" s="3">
        <v>8</v>
      </c>
      <c r="L3051" s="1">
        <v>44</v>
      </c>
      <c r="M3051" s="4" t="s">
        <v>39</v>
      </c>
      <c r="N3051" s="1"/>
      <c r="O3051" s="1">
        <v>55</v>
      </c>
      <c r="P3051" s="35">
        <f t="shared" si="145"/>
        <v>0.55000000000000004</v>
      </c>
      <c r="Q3051" s="1">
        <f t="shared" si="144"/>
        <v>0.17507043740108488</v>
      </c>
      <c r="R3051" s="1">
        <v>9.1999999999999993</v>
      </c>
      <c r="S3051" s="1">
        <v>7</v>
      </c>
      <c r="T3051" s="1">
        <f t="shared" si="143"/>
        <v>2.4072185142649173E-2</v>
      </c>
      <c r="U3051" s="1">
        <v>6</v>
      </c>
      <c r="V3051" s="1">
        <v>9</v>
      </c>
      <c r="W3051" s="1">
        <v>2</v>
      </c>
      <c r="X3051" s="1">
        <v>0</v>
      </c>
      <c r="Y3051" s="1">
        <v>0</v>
      </c>
      <c r="Z3051" s="1">
        <v>0</v>
      </c>
      <c r="AA3051" s="1">
        <v>0</v>
      </c>
      <c r="AB3051" s="1">
        <v>0</v>
      </c>
      <c r="AC3051" s="3" t="s">
        <v>41</v>
      </c>
      <c r="AD3051" s="1" t="s">
        <v>42</v>
      </c>
      <c r="AF3051" s="3">
        <v>4769302.7763</v>
      </c>
      <c r="AG3051" s="3">
        <v>2661981.4640000002</v>
      </c>
      <c r="AH3051" s="3">
        <v>-75.105278999999996</v>
      </c>
      <c r="AI3051" s="3">
        <v>9.983955001</v>
      </c>
    </row>
    <row r="3052" spans="1:35" ht="15.75" hidden="1" customHeight="1" x14ac:dyDescent="0.25">
      <c r="A3052" s="3" t="s">
        <v>164</v>
      </c>
      <c r="B3052" s="3" t="s">
        <v>165</v>
      </c>
      <c r="C3052" s="3" t="s">
        <v>171</v>
      </c>
      <c r="D3052" s="1">
        <v>61</v>
      </c>
      <c r="E3052" s="1">
        <v>271</v>
      </c>
      <c r="F3052" s="4" t="s">
        <v>141</v>
      </c>
      <c r="G3052" s="2">
        <v>45844</v>
      </c>
      <c r="H3052" s="4" t="s">
        <v>83</v>
      </c>
      <c r="I3052" s="1" t="s">
        <v>37</v>
      </c>
      <c r="J3052" s="1" t="s">
        <v>148</v>
      </c>
      <c r="K3052" s="3">
        <v>8</v>
      </c>
      <c r="L3052" s="1">
        <v>45</v>
      </c>
      <c r="M3052" s="4" t="s">
        <v>39</v>
      </c>
      <c r="N3052" s="1"/>
      <c r="O3052" s="1">
        <v>59</v>
      </c>
      <c r="P3052" s="35">
        <f t="shared" si="145"/>
        <v>0.59</v>
      </c>
      <c r="Q3052" s="1">
        <f t="shared" si="144"/>
        <v>0.18780283284843649</v>
      </c>
      <c r="R3052" s="1">
        <v>10.8</v>
      </c>
      <c r="S3052" s="1">
        <v>8.5</v>
      </c>
      <c r="T3052" s="1">
        <f t="shared" si="143"/>
        <v>2.770091784514438E-2</v>
      </c>
      <c r="U3052" s="1">
        <v>8</v>
      </c>
      <c r="V3052" s="1">
        <v>11</v>
      </c>
      <c r="W3052" s="1">
        <v>2</v>
      </c>
      <c r="X3052" s="1">
        <v>2</v>
      </c>
      <c r="Y3052" s="1">
        <v>0</v>
      </c>
      <c r="Z3052" s="1">
        <v>0</v>
      </c>
      <c r="AA3052" s="1">
        <v>0</v>
      </c>
      <c r="AB3052" s="1">
        <v>0</v>
      </c>
      <c r="AC3052" s="3" t="s">
        <v>45</v>
      </c>
      <c r="AD3052" s="1" t="s">
        <v>42</v>
      </c>
      <c r="AF3052" s="3">
        <v>4769302.34</v>
      </c>
      <c r="AG3052" s="3">
        <v>2661981.7985</v>
      </c>
      <c r="AH3052" s="3">
        <v>-75.105283</v>
      </c>
      <c r="AI3052" s="3">
        <v>9.9839579999999994</v>
      </c>
    </row>
    <row r="3053" spans="1:35" ht="15.75" hidden="1" customHeight="1" x14ac:dyDescent="0.25">
      <c r="A3053" s="3" t="s">
        <v>164</v>
      </c>
      <c r="B3053" s="3" t="s">
        <v>165</v>
      </c>
      <c r="C3053" s="3" t="s">
        <v>171</v>
      </c>
      <c r="D3053" s="1">
        <v>61</v>
      </c>
      <c r="E3053" s="1">
        <v>272</v>
      </c>
      <c r="F3053" s="4" t="s">
        <v>141</v>
      </c>
      <c r="G3053" s="2">
        <v>45844</v>
      </c>
      <c r="H3053" s="4" t="s">
        <v>83</v>
      </c>
      <c r="I3053" s="1" t="s">
        <v>37</v>
      </c>
      <c r="J3053" s="1" t="s">
        <v>148</v>
      </c>
      <c r="K3053" s="3">
        <v>8</v>
      </c>
      <c r="L3053" s="1">
        <v>46</v>
      </c>
      <c r="M3053" s="4" t="s">
        <v>39</v>
      </c>
      <c r="N3053" s="1"/>
      <c r="O3053" s="1">
        <v>55</v>
      </c>
      <c r="P3053" s="35">
        <f t="shared" si="145"/>
        <v>0.55000000000000004</v>
      </c>
      <c r="Q3053" s="1">
        <f t="shared" si="144"/>
        <v>0.17507043740108488</v>
      </c>
      <c r="R3053" s="1">
        <v>10.5</v>
      </c>
      <c r="S3053" s="1">
        <v>8.5</v>
      </c>
      <c r="T3053" s="1">
        <f t="shared" si="143"/>
        <v>2.4072185142649173E-2</v>
      </c>
      <c r="U3053" s="1">
        <v>6</v>
      </c>
      <c r="V3053" s="1">
        <v>9</v>
      </c>
      <c r="W3053" s="1">
        <v>0</v>
      </c>
      <c r="X3053" s="1">
        <v>2</v>
      </c>
      <c r="Y3053" s="1">
        <v>0</v>
      </c>
      <c r="Z3053" s="1">
        <v>0</v>
      </c>
      <c r="AA3053" s="1">
        <v>0</v>
      </c>
      <c r="AB3053" s="1">
        <v>0</v>
      </c>
      <c r="AC3053" s="3" t="s">
        <v>45</v>
      </c>
      <c r="AD3053" s="1" t="s">
        <v>42</v>
      </c>
      <c r="AF3053" s="3">
        <v>4769304.9795000004</v>
      </c>
      <c r="AG3053" s="3">
        <v>2661983.1088</v>
      </c>
      <c r="AH3053" s="3">
        <v>-75.105259000000004</v>
      </c>
      <c r="AI3053" s="3">
        <v>9.9839699999999993</v>
      </c>
    </row>
    <row r="3054" spans="1:35" ht="15.75" hidden="1" customHeight="1" x14ac:dyDescent="0.25">
      <c r="A3054" s="3" t="s">
        <v>164</v>
      </c>
      <c r="B3054" s="3" t="s">
        <v>165</v>
      </c>
      <c r="C3054" s="3" t="s">
        <v>171</v>
      </c>
      <c r="D3054" s="1">
        <v>61</v>
      </c>
      <c r="E3054" s="1">
        <v>273</v>
      </c>
      <c r="F3054" s="4" t="s">
        <v>141</v>
      </c>
      <c r="G3054" s="2">
        <v>45844</v>
      </c>
      <c r="H3054" s="4" t="s">
        <v>83</v>
      </c>
      <c r="I3054" s="1" t="s">
        <v>37</v>
      </c>
      <c r="J3054" s="1" t="s">
        <v>148</v>
      </c>
      <c r="K3054" s="3">
        <v>8</v>
      </c>
      <c r="L3054" s="1">
        <v>47</v>
      </c>
      <c r="M3054" s="4" t="s">
        <v>39</v>
      </c>
      <c r="N3054" s="1"/>
      <c r="O3054" s="1">
        <v>52</v>
      </c>
      <c r="P3054" s="35">
        <f t="shared" si="145"/>
        <v>0.52</v>
      </c>
      <c r="Q3054" s="1">
        <f t="shared" si="144"/>
        <v>0.16552114081557115</v>
      </c>
      <c r="R3054" s="1">
        <v>11</v>
      </c>
      <c r="S3054" s="1">
        <v>9</v>
      </c>
      <c r="T3054" s="1">
        <f t="shared" si="143"/>
        <v>2.1517748306024251E-2</v>
      </c>
      <c r="U3054" s="1">
        <v>6</v>
      </c>
      <c r="V3054" s="1">
        <v>9</v>
      </c>
      <c r="W3054" s="1">
        <v>2</v>
      </c>
      <c r="X3054" s="1">
        <v>5</v>
      </c>
      <c r="Y3054" s="1">
        <v>0</v>
      </c>
      <c r="Z3054" s="1">
        <v>0</v>
      </c>
      <c r="AA3054" s="1">
        <v>0</v>
      </c>
      <c r="AB3054" s="1">
        <v>0</v>
      </c>
      <c r="AC3054" s="3" t="s">
        <v>55</v>
      </c>
      <c r="AD3054" s="1" t="s">
        <v>42</v>
      </c>
      <c r="AF3054" s="3">
        <v>4769304.3245000001</v>
      </c>
      <c r="AG3054" s="3">
        <v>2661983.5554</v>
      </c>
      <c r="AH3054" s="3">
        <v>-75.105265000000003</v>
      </c>
      <c r="AI3054" s="3">
        <v>9.983974001</v>
      </c>
    </row>
    <row r="3055" spans="1:35" ht="15.75" hidden="1" customHeight="1" x14ac:dyDescent="0.25">
      <c r="A3055" s="3" t="s">
        <v>164</v>
      </c>
      <c r="B3055" s="3" t="s">
        <v>165</v>
      </c>
      <c r="C3055" s="3" t="s">
        <v>171</v>
      </c>
      <c r="D3055" s="1">
        <v>61</v>
      </c>
      <c r="E3055" s="1"/>
      <c r="F3055" s="4" t="s">
        <v>141</v>
      </c>
      <c r="G3055" s="2">
        <v>45844</v>
      </c>
      <c r="H3055" s="4" t="s">
        <v>83</v>
      </c>
      <c r="I3055" s="1" t="s">
        <v>37</v>
      </c>
      <c r="J3055" s="1" t="s">
        <v>148</v>
      </c>
      <c r="K3055" s="3">
        <v>8</v>
      </c>
      <c r="L3055" s="1">
        <v>48</v>
      </c>
      <c r="M3055" s="3" t="s">
        <v>47</v>
      </c>
      <c r="N3055" s="1">
        <v>2</v>
      </c>
      <c r="O3055" s="1"/>
      <c r="P3055" s="35">
        <f t="shared" si="145"/>
        <v>0</v>
      </c>
      <c r="Q3055" s="1">
        <f t="shared" si="144"/>
        <v>0</v>
      </c>
      <c r="R3055" s="1">
        <v>0.15</v>
      </c>
      <c r="S3055" s="1"/>
      <c r="T3055" s="1">
        <f t="shared" si="143"/>
        <v>0</v>
      </c>
      <c r="U3055" s="1"/>
      <c r="V3055" s="1"/>
      <c r="W3055" s="1"/>
      <c r="X3055" s="1"/>
      <c r="Y3055" s="1"/>
      <c r="Z3055" s="1"/>
      <c r="AA3055" s="1"/>
      <c r="AB3055" s="1"/>
      <c r="AC3055" s="3" t="s">
        <v>41</v>
      </c>
      <c r="AD3055" s="1" t="s">
        <v>42</v>
      </c>
    </row>
    <row r="3056" spans="1:35" ht="15.75" hidden="1" customHeight="1" x14ac:dyDescent="0.25">
      <c r="A3056" s="3" t="s">
        <v>164</v>
      </c>
      <c r="B3056" s="3" t="s">
        <v>165</v>
      </c>
      <c r="C3056" s="3" t="s">
        <v>171</v>
      </c>
      <c r="D3056" s="1">
        <v>61</v>
      </c>
      <c r="E3056" s="1">
        <v>274</v>
      </c>
      <c r="F3056" s="4" t="s">
        <v>141</v>
      </c>
      <c r="G3056" s="2">
        <v>45844</v>
      </c>
      <c r="H3056" s="4" t="s">
        <v>83</v>
      </c>
      <c r="I3056" s="1" t="s">
        <v>37</v>
      </c>
      <c r="J3056" s="1" t="s">
        <v>148</v>
      </c>
      <c r="K3056" s="3">
        <v>9</v>
      </c>
      <c r="L3056" s="1">
        <v>49</v>
      </c>
      <c r="M3056" s="4" t="s">
        <v>39</v>
      </c>
      <c r="N3056" s="1"/>
      <c r="O3056" s="1">
        <v>59</v>
      </c>
      <c r="P3056" s="35">
        <f t="shared" si="145"/>
        <v>0.59</v>
      </c>
      <c r="Q3056" s="1">
        <f t="shared" si="144"/>
        <v>0.18780283284843649</v>
      </c>
      <c r="R3056" s="1">
        <v>11</v>
      </c>
      <c r="S3056" s="1">
        <v>8.8000000000000007</v>
      </c>
      <c r="T3056" s="1">
        <f t="shared" si="143"/>
        <v>2.770091784514438E-2</v>
      </c>
      <c r="U3056" s="1">
        <v>8</v>
      </c>
      <c r="V3056" s="1">
        <v>11</v>
      </c>
      <c r="W3056" s="1">
        <v>1</v>
      </c>
      <c r="X3056" s="1">
        <v>2</v>
      </c>
      <c r="Y3056" s="1">
        <v>1</v>
      </c>
      <c r="Z3056" s="1">
        <v>0</v>
      </c>
      <c r="AA3056" s="1">
        <v>0</v>
      </c>
      <c r="AB3056" s="1">
        <v>0</v>
      </c>
      <c r="AC3056" s="3" t="s">
        <v>41</v>
      </c>
      <c r="AD3056" s="1" t="s">
        <v>42</v>
      </c>
      <c r="AF3056" s="3">
        <v>4769312.8331000004</v>
      </c>
      <c r="AG3056" s="3">
        <v>2661976.8654999998</v>
      </c>
      <c r="AH3056" s="3">
        <v>-75.105187000000001</v>
      </c>
      <c r="AI3056" s="3">
        <v>9.9839140000000004</v>
      </c>
    </row>
    <row r="3057" spans="1:35" ht="15.75" hidden="1" customHeight="1" x14ac:dyDescent="0.25">
      <c r="A3057" s="3" t="s">
        <v>164</v>
      </c>
      <c r="B3057" s="3" t="s">
        <v>165</v>
      </c>
      <c r="C3057" s="3" t="s">
        <v>171</v>
      </c>
      <c r="D3057" s="1">
        <v>61</v>
      </c>
      <c r="E3057" s="1"/>
      <c r="F3057" s="4" t="s">
        <v>141</v>
      </c>
      <c r="G3057" s="2">
        <v>45844</v>
      </c>
      <c r="H3057" s="4" t="s">
        <v>83</v>
      </c>
      <c r="I3057" s="1" t="s">
        <v>37</v>
      </c>
      <c r="J3057" s="1" t="s">
        <v>148</v>
      </c>
      <c r="K3057" s="3">
        <v>9</v>
      </c>
      <c r="L3057" s="1">
        <v>50</v>
      </c>
      <c r="M3057" s="3" t="s">
        <v>47</v>
      </c>
      <c r="N3057" s="1">
        <v>28</v>
      </c>
      <c r="O3057" s="1"/>
      <c r="P3057" s="35">
        <f t="shared" si="145"/>
        <v>0</v>
      </c>
      <c r="Q3057" s="1">
        <f t="shared" si="144"/>
        <v>0</v>
      </c>
      <c r="R3057" s="1">
        <v>0.18</v>
      </c>
      <c r="S3057" s="1"/>
      <c r="T3057" s="1">
        <f t="shared" si="143"/>
        <v>0</v>
      </c>
      <c r="U3057" s="1"/>
      <c r="V3057" s="1"/>
      <c r="W3057" s="1"/>
      <c r="X3057" s="1"/>
      <c r="Y3057" s="1"/>
      <c r="Z3057" s="1"/>
      <c r="AA3057" s="1"/>
      <c r="AB3057" s="1"/>
      <c r="AC3057" s="3" t="s">
        <v>41</v>
      </c>
      <c r="AD3057" s="1" t="s">
        <v>42</v>
      </c>
    </row>
    <row r="3058" spans="1:35" ht="15.75" hidden="1" customHeight="1" x14ac:dyDescent="0.25">
      <c r="A3058" s="3" t="s">
        <v>164</v>
      </c>
      <c r="B3058" s="3" t="s">
        <v>165</v>
      </c>
      <c r="C3058" s="3" t="s">
        <v>171</v>
      </c>
      <c r="D3058" s="1">
        <v>61</v>
      </c>
      <c r="E3058" s="1">
        <v>275</v>
      </c>
      <c r="F3058" s="4" t="s">
        <v>141</v>
      </c>
      <c r="G3058" s="2">
        <v>45844</v>
      </c>
      <c r="H3058" s="4" t="s">
        <v>83</v>
      </c>
      <c r="I3058" s="1" t="s">
        <v>37</v>
      </c>
      <c r="J3058" s="1" t="s">
        <v>148</v>
      </c>
      <c r="K3058" s="3">
        <v>10</v>
      </c>
      <c r="L3058" s="1">
        <v>51</v>
      </c>
      <c r="M3058" s="4" t="s">
        <v>39</v>
      </c>
      <c r="N3058" s="1"/>
      <c r="O3058" s="1">
        <v>54</v>
      </c>
      <c r="P3058" s="35">
        <f t="shared" si="145"/>
        <v>0.54</v>
      </c>
      <c r="Q3058" s="1">
        <f t="shared" si="144"/>
        <v>0.17188733853924698</v>
      </c>
      <c r="R3058" s="1">
        <v>11</v>
      </c>
      <c r="S3058" s="1">
        <v>9</v>
      </c>
      <c r="T3058" s="1">
        <f t="shared" si="143"/>
        <v>2.3204790702798343E-2</v>
      </c>
      <c r="U3058" s="1">
        <v>9</v>
      </c>
      <c r="V3058" s="1">
        <v>12</v>
      </c>
      <c r="W3058" s="1">
        <v>3</v>
      </c>
      <c r="X3058" s="1">
        <v>0</v>
      </c>
      <c r="Y3058" s="1">
        <v>0</v>
      </c>
      <c r="Z3058" s="1">
        <v>0</v>
      </c>
      <c r="AA3058" s="1">
        <v>0</v>
      </c>
      <c r="AB3058" s="1">
        <v>0</v>
      </c>
      <c r="AC3058" s="3" t="s">
        <v>45</v>
      </c>
      <c r="AD3058" s="1" t="s">
        <v>42</v>
      </c>
      <c r="AF3058" s="3">
        <v>4769310.4718000004</v>
      </c>
      <c r="AG3058" s="3">
        <v>2661967.5906000002</v>
      </c>
      <c r="AH3058" s="3">
        <v>-75.105208000000005</v>
      </c>
      <c r="AI3058" s="3">
        <v>9.9838299999999993</v>
      </c>
    </row>
    <row r="3059" spans="1:35" ht="15.75" hidden="1" customHeight="1" x14ac:dyDescent="0.25">
      <c r="A3059" s="3" t="s">
        <v>164</v>
      </c>
      <c r="B3059" s="3" t="s">
        <v>165</v>
      </c>
      <c r="C3059" s="3" t="s">
        <v>171</v>
      </c>
      <c r="D3059" s="1">
        <v>61</v>
      </c>
      <c r="E3059" s="1"/>
      <c r="F3059" s="4" t="s">
        <v>141</v>
      </c>
      <c r="G3059" s="2">
        <v>45844</v>
      </c>
      <c r="H3059" s="4" t="s">
        <v>83</v>
      </c>
      <c r="I3059" s="1" t="s">
        <v>37</v>
      </c>
      <c r="J3059" s="1" t="s">
        <v>148</v>
      </c>
      <c r="K3059" s="3">
        <v>10</v>
      </c>
      <c r="L3059" s="1">
        <v>52</v>
      </c>
      <c r="M3059" s="3" t="s">
        <v>47</v>
      </c>
      <c r="N3059" s="1">
        <v>9</v>
      </c>
      <c r="O3059" s="1"/>
      <c r="P3059" s="35">
        <f t="shared" si="145"/>
        <v>0</v>
      </c>
      <c r="Q3059" s="1">
        <f t="shared" si="144"/>
        <v>0</v>
      </c>
      <c r="R3059" s="1">
        <v>0.15</v>
      </c>
      <c r="S3059" s="1"/>
      <c r="T3059" s="1">
        <f t="shared" ref="T3059:T3122" si="146">(PI()/4)*Q3059*Q3059</f>
        <v>0</v>
      </c>
      <c r="U3059" s="1"/>
      <c r="V3059" s="1"/>
      <c r="W3059" s="1"/>
      <c r="X3059" s="1"/>
      <c r="Y3059" s="1"/>
      <c r="Z3059" s="1"/>
      <c r="AA3059" s="1"/>
      <c r="AB3059" s="1"/>
      <c r="AC3059" s="3" t="s">
        <v>41</v>
      </c>
      <c r="AD3059" s="1" t="s">
        <v>42</v>
      </c>
    </row>
    <row r="3060" spans="1:35" ht="15.75" hidden="1" customHeight="1" x14ac:dyDescent="0.25">
      <c r="A3060" s="3" t="s">
        <v>164</v>
      </c>
      <c r="B3060" s="3" t="s">
        <v>165</v>
      </c>
      <c r="C3060" s="3" t="s">
        <v>173</v>
      </c>
      <c r="D3060" s="1">
        <v>62</v>
      </c>
      <c r="E3060" s="1">
        <v>276</v>
      </c>
      <c r="F3060" s="4" t="s">
        <v>48</v>
      </c>
      <c r="G3060" s="2">
        <v>45844</v>
      </c>
      <c r="H3060" s="1" t="s">
        <v>49</v>
      </c>
      <c r="I3060" s="1" t="s">
        <v>37</v>
      </c>
      <c r="J3060" s="1" t="s">
        <v>148</v>
      </c>
      <c r="K3060" s="3">
        <v>1</v>
      </c>
      <c r="L3060" s="1">
        <v>1</v>
      </c>
      <c r="M3060" s="4" t="s">
        <v>39</v>
      </c>
      <c r="N3060" s="1"/>
      <c r="O3060" s="1">
        <v>62</v>
      </c>
      <c r="P3060" s="35">
        <f t="shared" si="145"/>
        <v>0.62</v>
      </c>
      <c r="Q3060" s="1">
        <f t="shared" si="144"/>
        <v>0.19735212943395022</v>
      </c>
      <c r="R3060" s="1">
        <v>9</v>
      </c>
      <c r="S3060" s="1">
        <v>7</v>
      </c>
      <c r="T3060" s="1">
        <f t="shared" si="146"/>
        <v>3.0589580062262284E-2</v>
      </c>
      <c r="U3060" s="1">
        <v>7</v>
      </c>
      <c r="V3060" s="1">
        <v>10</v>
      </c>
      <c r="W3060" s="1">
        <v>1</v>
      </c>
      <c r="X3060" s="1">
        <v>1</v>
      </c>
      <c r="Y3060" s="1">
        <v>2</v>
      </c>
      <c r="Z3060" s="1">
        <v>0</v>
      </c>
      <c r="AA3060" s="1">
        <v>0</v>
      </c>
      <c r="AB3060" s="1">
        <v>0</v>
      </c>
      <c r="AC3060" s="3" t="s">
        <v>41</v>
      </c>
      <c r="AD3060" s="1" t="s">
        <v>51</v>
      </c>
      <c r="AF3060" s="3">
        <v>4769701.7540999996</v>
      </c>
      <c r="AG3060" s="3">
        <v>2662037.7593999999</v>
      </c>
      <c r="AH3060" s="3">
        <v>-75.101642999999996</v>
      </c>
      <c r="AI3060" s="3">
        <v>9.9844870009999998</v>
      </c>
    </row>
    <row r="3061" spans="1:35" ht="15.75" hidden="1" customHeight="1" x14ac:dyDescent="0.25">
      <c r="A3061" s="3" t="s">
        <v>164</v>
      </c>
      <c r="B3061" s="3" t="s">
        <v>165</v>
      </c>
      <c r="C3061" s="3" t="s">
        <v>173</v>
      </c>
      <c r="D3061" s="1">
        <v>62</v>
      </c>
      <c r="E3061" s="1">
        <v>277</v>
      </c>
      <c r="F3061" s="4" t="s">
        <v>48</v>
      </c>
      <c r="G3061" s="2">
        <v>45844</v>
      </c>
      <c r="H3061" s="1" t="s">
        <v>49</v>
      </c>
      <c r="I3061" s="1" t="s">
        <v>37</v>
      </c>
      <c r="J3061" s="1" t="s">
        <v>148</v>
      </c>
      <c r="K3061" s="3">
        <v>1</v>
      </c>
      <c r="L3061" s="1">
        <v>2</v>
      </c>
      <c r="M3061" s="4" t="s">
        <v>39</v>
      </c>
      <c r="N3061" s="1"/>
      <c r="O3061" s="1">
        <v>56</v>
      </c>
      <c r="P3061" s="35">
        <f t="shared" si="145"/>
        <v>0.56000000000000005</v>
      </c>
      <c r="Q3061" s="1">
        <f t="shared" si="144"/>
        <v>0.17825353626292281</v>
      </c>
      <c r="R3061" s="1">
        <v>8.1999999999999993</v>
      </c>
      <c r="S3061" s="1">
        <v>6</v>
      </c>
      <c r="T3061" s="1">
        <f t="shared" si="146"/>
        <v>2.4955495076809196E-2</v>
      </c>
      <c r="U3061" s="1">
        <v>6</v>
      </c>
      <c r="V3061" s="1">
        <v>9</v>
      </c>
      <c r="W3061" s="1">
        <v>3</v>
      </c>
      <c r="X3061" s="1">
        <v>1</v>
      </c>
      <c r="Y3061" s="1">
        <v>2</v>
      </c>
      <c r="Z3061" s="1">
        <v>0</v>
      </c>
      <c r="AA3061" s="1">
        <v>0</v>
      </c>
      <c r="AB3061" s="1">
        <v>0</v>
      </c>
      <c r="AC3061" s="3" t="s">
        <v>41</v>
      </c>
      <c r="AD3061" s="1" t="s">
        <v>51</v>
      </c>
      <c r="AF3061" s="3">
        <v>4769706.4878000002</v>
      </c>
      <c r="AG3061" s="3">
        <v>2662040.8259000001</v>
      </c>
      <c r="AH3061" s="3">
        <v>-75.101600000000005</v>
      </c>
      <c r="AI3061" s="3">
        <v>9.9845150010000001</v>
      </c>
    </row>
    <row r="3062" spans="1:35" ht="15.75" hidden="1" customHeight="1" x14ac:dyDescent="0.25">
      <c r="A3062" s="3" t="s">
        <v>164</v>
      </c>
      <c r="B3062" s="3" t="s">
        <v>165</v>
      </c>
      <c r="C3062" s="3" t="s">
        <v>173</v>
      </c>
      <c r="D3062" s="1">
        <v>62</v>
      </c>
      <c r="E3062" s="1">
        <v>278</v>
      </c>
      <c r="F3062" s="4" t="s">
        <v>48</v>
      </c>
      <c r="G3062" s="2">
        <v>45844</v>
      </c>
      <c r="H3062" s="1" t="s">
        <v>49</v>
      </c>
      <c r="I3062" s="1" t="s">
        <v>37</v>
      </c>
      <c r="J3062" s="1" t="s">
        <v>148</v>
      </c>
      <c r="K3062" s="3">
        <v>1</v>
      </c>
      <c r="L3062" s="1">
        <v>3</v>
      </c>
      <c r="M3062" s="4" t="s">
        <v>54</v>
      </c>
      <c r="N3062" s="1"/>
      <c r="O3062" s="1">
        <v>53</v>
      </c>
      <c r="P3062" s="35">
        <f t="shared" si="145"/>
        <v>0.53</v>
      </c>
      <c r="Q3062" s="1">
        <f t="shared" si="144"/>
        <v>0.16870423967740908</v>
      </c>
      <c r="R3062" s="1">
        <v>5</v>
      </c>
      <c r="S3062" s="1">
        <v>2.8</v>
      </c>
      <c r="T3062" s="1">
        <f t="shared" si="146"/>
        <v>2.2353311757256702E-2</v>
      </c>
      <c r="U3062" s="1">
        <v>1</v>
      </c>
      <c r="V3062" s="1">
        <v>4</v>
      </c>
      <c r="W3062" s="1"/>
      <c r="X3062" s="1"/>
      <c r="Y3062" s="1"/>
      <c r="Z3062" s="1"/>
      <c r="AA3062" s="1"/>
      <c r="AB3062" s="1"/>
      <c r="AC3062" s="3" t="s">
        <v>41</v>
      </c>
      <c r="AD3062" s="1" t="s">
        <v>51</v>
      </c>
      <c r="AF3062" s="3">
        <v>4769706.7049000002</v>
      </c>
      <c r="AG3062" s="3">
        <v>2662040.4926999998</v>
      </c>
      <c r="AH3062" s="3">
        <v>-75.101597999999996</v>
      </c>
      <c r="AI3062" s="3">
        <v>9.9845120000000005</v>
      </c>
    </row>
    <row r="3063" spans="1:35" ht="15.75" hidden="1" customHeight="1" x14ac:dyDescent="0.25">
      <c r="A3063" s="3" t="s">
        <v>164</v>
      </c>
      <c r="B3063" s="3" t="s">
        <v>165</v>
      </c>
      <c r="C3063" s="3" t="s">
        <v>173</v>
      </c>
      <c r="D3063" s="1">
        <v>62</v>
      </c>
      <c r="E3063" s="1">
        <v>279</v>
      </c>
      <c r="F3063" s="4" t="s">
        <v>48</v>
      </c>
      <c r="G3063" s="2">
        <v>45844</v>
      </c>
      <c r="H3063" s="1" t="s">
        <v>49</v>
      </c>
      <c r="I3063" s="1" t="s">
        <v>37</v>
      </c>
      <c r="J3063" s="1" t="s">
        <v>148</v>
      </c>
      <c r="K3063" s="3">
        <v>2</v>
      </c>
      <c r="L3063" s="1">
        <v>4</v>
      </c>
      <c r="M3063" s="4" t="s">
        <v>39</v>
      </c>
      <c r="N3063" s="1"/>
      <c r="O3063" s="1">
        <v>58</v>
      </c>
      <c r="P3063" s="35">
        <f t="shared" si="145"/>
        <v>0.57999999999999996</v>
      </c>
      <c r="Q3063" s="1">
        <f t="shared" si="144"/>
        <v>0.18461973398659859</v>
      </c>
      <c r="R3063" s="1">
        <v>8</v>
      </c>
      <c r="S3063" s="1">
        <v>6</v>
      </c>
      <c r="T3063" s="1">
        <f t="shared" si="146"/>
        <v>2.6769861428056794E-2</v>
      </c>
      <c r="U3063" s="1">
        <v>5</v>
      </c>
      <c r="V3063" s="1">
        <v>8</v>
      </c>
      <c r="W3063" s="1">
        <v>0</v>
      </c>
      <c r="X3063" s="1">
        <v>0</v>
      </c>
      <c r="Y3063" s="1">
        <v>0</v>
      </c>
      <c r="Z3063" s="1">
        <v>0</v>
      </c>
      <c r="AA3063" s="1">
        <v>0</v>
      </c>
      <c r="AB3063" s="1">
        <v>0</v>
      </c>
      <c r="AC3063" s="3" t="s">
        <v>41</v>
      </c>
      <c r="AD3063" s="1" t="s">
        <v>51</v>
      </c>
      <c r="AF3063" s="3">
        <v>4769702.6452000001</v>
      </c>
      <c r="AG3063" s="3">
        <v>2662039.9656000002</v>
      </c>
      <c r="AH3063" s="3">
        <v>-75.101635000000002</v>
      </c>
      <c r="AI3063" s="3">
        <v>9.9845070010000008</v>
      </c>
    </row>
    <row r="3064" spans="1:35" ht="15.75" hidden="1" customHeight="1" x14ac:dyDescent="0.25">
      <c r="A3064" s="3" t="s">
        <v>164</v>
      </c>
      <c r="B3064" s="3" t="s">
        <v>165</v>
      </c>
      <c r="C3064" s="3" t="s">
        <v>173</v>
      </c>
      <c r="D3064" s="1">
        <v>62</v>
      </c>
      <c r="E3064" s="1">
        <v>280</v>
      </c>
      <c r="F3064" s="4" t="s">
        <v>48</v>
      </c>
      <c r="G3064" s="2">
        <v>45844</v>
      </c>
      <c r="H3064" s="1" t="s">
        <v>49</v>
      </c>
      <c r="I3064" s="1" t="s">
        <v>37</v>
      </c>
      <c r="J3064" s="1" t="s">
        <v>148</v>
      </c>
      <c r="K3064" s="3">
        <v>2</v>
      </c>
      <c r="L3064" s="1">
        <v>5</v>
      </c>
      <c r="M3064" s="4" t="s">
        <v>54</v>
      </c>
      <c r="N3064" s="1"/>
      <c r="O3064" s="1">
        <v>60</v>
      </c>
      <c r="P3064" s="35">
        <f t="shared" si="145"/>
        <v>0.6</v>
      </c>
      <c r="Q3064" s="1">
        <f t="shared" si="144"/>
        <v>0.19098593171027439</v>
      </c>
      <c r="R3064" s="1">
        <v>2.6</v>
      </c>
      <c r="S3064" s="1">
        <v>1</v>
      </c>
      <c r="T3064" s="1">
        <f t="shared" si="146"/>
        <v>2.8647889756541159E-2</v>
      </c>
      <c r="U3064" s="1">
        <v>0</v>
      </c>
      <c r="V3064" s="1">
        <v>3</v>
      </c>
      <c r="W3064" s="1"/>
      <c r="X3064" s="1"/>
      <c r="Y3064" s="1"/>
      <c r="Z3064" s="1"/>
      <c r="AA3064" s="1"/>
      <c r="AB3064" s="1"/>
      <c r="AC3064" s="3" t="s">
        <v>41</v>
      </c>
      <c r="AD3064" s="1" t="s">
        <v>51</v>
      </c>
      <c r="AF3064" s="3">
        <v>4769702.6445000004</v>
      </c>
      <c r="AG3064" s="3">
        <v>2662039.855</v>
      </c>
      <c r="AH3064" s="3">
        <v>-75.101635000000002</v>
      </c>
      <c r="AI3064" s="3">
        <v>9.9845059999999997</v>
      </c>
    </row>
    <row r="3065" spans="1:35" ht="15.75" hidden="1" customHeight="1" x14ac:dyDescent="0.25">
      <c r="A3065" s="3" t="s">
        <v>164</v>
      </c>
      <c r="B3065" s="3" t="s">
        <v>165</v>
      </c>
      <c r="C3065" s="3" t="s">
        <v>173</v>
      </c>
      <c r="D3065" s="1">
        <v>62</v>
      </c>
      <c r="E3065" s="1">
        <v>281</v>
      </c>
      <c r="F3065" s="4" t="s">
        <v>48</v>
      </c>
      <c r="G3065" s="2">
        <v>45844</v>
      </c>
      <c r="H3065" s="1" t="s">
        <v>49</v>
      </c>
      <c r="I3065" s="1" t="s">
        <v>37</v>
      </c>
      <c r="J3065" s="1" t="s">
        <v>148</v>
      </c>
      <c r="K3065" s="3">
        <v>2</v>
      </c>
      <c r="L3065" s="1">
        <v>6</v>
      </c>
      <c r="M3065" s="4" t="s">
        <v>54</v>
      </c>
      <c r="N3065" s="1"/>
      <c r="O3065" s="1">
        <v>48</v>
      </c>
      <c r="P3065" s="35">
        <f t="shared" si="145"/>
        <v>0.48</v>
      </c>
      <c r="Q3065" s="1">
        <f t="shared" si="144"/>
        <v>0.15278874536821951</v>
      </c>
      <c r="R3065" s="1">
        <v>4.8</v>
      </c>
      <c r="S3065" s="1">
        <v>2.5</v>
      </c>
      <c r="T3065" s="1">
        <f t="shared" si="146"/>
        <v>1.8334649444186342E-2</v>
      </c>
      <c r="U3065" s="1">
        <v>0</v>
      </c>
      <c r="V3065" s="1">
        <v>3</v>
      </c>
      <c r="W3065" s="1"/>
      <c r="X3065" s="1"/>
      <c r="Y3065" s="1"/>
      <c r="Z3065" s="1"/>
      <c r="AA3065" s="1"/>
      <c r="AB3065" s="1"/>
      <c r="AC3065" s="3" t="s">
        <v>41</v>
      </c>
      <c r="AD3065" s="1" t="s">
        <v>51</v>
      </c>
      <c r="AF3065" s="3">
        <v>4769703.1856000004</v>
      </c>
      <c r="AG3065" s="3">
        <v>2662038.7456</v>
      </c>
      <c r="AH3065" s="3">
        <v>-75.10163</v>
      </c>
      <c r="AI3065" s="3">
        <v>9.984496</v>
      </c>
    </row>
    <row r="3066" spans="1:35" ht="15.75" hidden="1" customHeight="1" x14ac:dyDescent="0.25">
      <c r="A3066" s="3" t="s">
        <v>164</v>
      </c>
      <c r="B3066" s="3" t="s">
        <v>165</v>
      </c>
      <c r="C3066" s="3" t="s">
        <v>173</v>
      </c>
      <c r="D3066" s="1">
        <v>62</v>
      </c>
      <c r="E3066" s="1">
        <v>282</v>
      </c>
      <c r="F3066" s="4" t="s">
        <v>48</v>
      </c>
      <c r="G3066" s="2">
        <v>45844</v>
      </c>
      <c r="H3066" s="1" t="s">
        <v>49</v>
      </c>
      <c r="I3066" s="1" t="s">
        <v>37</v>
      </c>
      <c r="J3066" s="1" t="s">
        <v>148</v>
      </c>
      <c r="K3066" s="3">
        <v>2</v>
      </c>
      <c r="L3066" s="1">
        <v>7</v>
      </c>
      <c r="M3066" s="4" t="s">
        <v>43</v>
      </c>
      <c r="N3066" s="1"/>
      <c r="O3066" s="1">
        <v>49</v>
      </c>
      <c r="P3066" s="35">
        <f t="shared" si="145"/>
        <v>0.49</v>
      </c>
      <c r="Q3066" s="1">
        <f t="shared" si="144"/>
        <v>0.15597184423005744</v>
      </c>
      <c r="R3066" s="1">
        <v>7</v>
      </c>
      <c r="S3066" s="1">
        <v>4.8</v>
      </c>
      <c r="T3066" s="1">
        <f t="shared" si="146"/>
        <v>1.9106550918182037E-2</v>
      </c>
      <c r="U3066" s="1">
        <v>5</v>
      </c>
      <c r="V3066" s="1">
        <v>8</v>
      </c>
      <c r="W3066" s="1">
        <v>0</v>
      </c>
      <c r="X3066" s="1">
        <v>0</v>
      </c>
      <c r="Y3066" s="1">
        <v>0</v>
      </c>
      <c r="Z3066" s="1">
        <v>0</v>
      </c>
      <c r="AA3066" s="1">
        <v>0</v>
      </c>
      <c r="AB3066" s="1">
        <v>0</v>
      </c>
      <c r="AC3066" s="3" t="s">
        <v>41</v>
      </c>
      <c r="AD3066" s="1" t="s">
        <v>51</v>
      </c>
      <c r="AF3066" s="3">
        <v>4769700.0943</v>
      </c>
      <c r="AG3066" s="3">
        <v>2662035.3369</v>
      </c>
      <c r="AH3066" s="3">
        <v>-75.101658</v>
      </c>
      <c r="AI3066" s="3">
        <v>9.9844650010000002</v>
      </c>
    </row>
    <row r="3067" spans="1:35" ht="15.75" hidden="1" customHeight="1" x14ac:dyDescent="0.25">
      <c r="A3067" s="3" t="s">
        <v>164</v>
      </c>
      <c r="B3067" s="3" t="s">
        <v>165</v>
      </c>
      <c r="C3067" s="3" t="s">
        <v>173</v>
      </c>
      <c r="D3067" s="1">
        <v>62</v>
      </c>
      <c r="E3067" s="1">
        <v>283</v>
      </c>
      <c r="F3067" s="4" t="s">
        <v>48</v>
      </c>
      <c r="G3067" s="2">
        <v>45844</v>
      </c>
      <c r="H3067" s="1" t="s">
        <v>49</v>
      </c>
      <c r="I3067" s="1" t="s">
        <v>37</v>
      </c>
      <c r="J3067" s="1" t="s">
        <v>148</v>
      </c>
      <c r="K3067" s="3">
        <v>2</v>
      </c>
      <c r="L3067" s="1">
        <v>8</v>
      </c>
      <c r="M3067" s="4" t="s">
        <v>43</v>
      </c>
      <c r="N3067" s="1"/>
      <c r="O3067" s="1">
        <v>53</v>
      </c>
      <c r="P3067" s="35">
        <f t="shared" si="145"/>
        <v>0.53</v>
      </c>
      <c r="Q3067" s="1">
        <f t="shared" si="144"/>
        <v>0.16870423967740908</v>
      </c>
      <c r="R3067" s="1">
        <v>6.2</v>
      </c>
      <c r="S3067" s="1">
        <v>4</v>
      </c>
      <c r="T3067" s="1">
        <f t="shared" si="146"/>
        <v>2.2353311757256702E-2</v>
      </c>
      <c r="U3067" s="1">
        <v>2</v>
      </c>
      <c r="V3067" s="1">
        <v>5</v>
      </c>
      <c r="W3067" s="1">
        <v>0</v>
      </c>
      <c r="X3067" s="1">
        <v>0</v>
      </c>
      <c r="Y3067" s="1">
        <v>0</v>
      </c>
      <c r="Z3067" s="1">
        <v>0</v>
      </c>
      <c r="AA3067" s="1">
        <v>0</v>
      </c>
      <c r="AB3067" s="1">
        <v>0</v>
      </c>
      <c r="AC3067" s="3" t="s">
        <v>41</v>
      </c>
      <c r="AD3067" s="1" t="s">
        <v>51</v>
      </c>
      <c r="AF3067" s="3">
        <v>4769702.5038999999</v>
      </c>
      <c r="AG3067" s="3">
        <v>2662034.9896999998</v>
      </c>
      <c r="AH3067" s="3">
        <v>-75.101635999999999</v>
      </c>
      <c r="AI3067" s="3">
        <v>9.9844620000000006</v>
      </c>
    </row>
    <row r="3068" spans="1:35" ht="15.75" hidden="1" customHeight="1" x14ac:dyDescent="0.25">
      <c r="A3068" s="3" t="s">
        <v>164</v>
      </c>
      <c r="B3068" s="3" t="s">
        <v>165</v>
      </c>
      <c r="C3068" s="3" t="s">
        <v>173</v>
      </c>
      <c r="D3068" s="1">
        <v>62</v>
      </c>
      <c r="E3068" s="1">
        <v>284</v>
      </c>
      <c r="F3068" s="4" t="s">
        <v>48</v>
      </c>
      <c r="G3068" s="2">
        <v>45844</v>
      </c>
      <c r="H3068" s="1" t="s">
        <v>49</v>
      </c>
      <c r="I3068" s="1" t="s">
        <v>37</v>
      </c>
      <c r="J3068" s="1" t="s">
        <v>148</v>
      </c>
      <c r="K3068" s="3">
        <v>2</v>
      </c>
      <c r="L3068" s="1">
        <v>9</v>
      </c>
      <c r="M3068" s="4" t="s">
        <v>43</v>
      </c>
      <c r="N3068" s="1"/>
      <c r="O3068" s="1">
        <v>54</v>
      </c>
      <c r="P3068" s="35">
        <f t="shared" si="145"/>
        <v>0.54</v>
      </c>
      <c r="Q3068" s="1">
        <f t="shared" si="144"/>
        <v>0.17188733853924698</v>
      </c>
      <c r="R3068" s="1">
        <v>5.8</v>
      </c>
      <c r="S3068" s="1">
        <v>3.5</v>
      </c>
      <c r="T3068" s="1">
        <f t="shared" si="146"/>
        <v>2.3204790702798343E-2</v>
      </c>
      <c r="U3068" s="1">
        <v>1</v>
      </c>
      <c r="V3068" s="1">
        <v>4</v>
      </c>
      <c r="W3068" s="1">
        <v>0</v>
      </c>
      <c r="X3068" s="1">
        <v>0</v>
      </c>
      <c r="Y3068" s="1">
        <v>0</v>
      </c>
      <c r="Z3068" s="1">
        <v>0</v>
      </c>
      <c r="AA3068" s="1">
        <v>0</v>
      </c>
      <c r="AB3068" s="1">
        <v>0</v>
      </c>
      <c r="AC3068" s="3" t="s">
        <v>41</v>
      </c>
      <c r="AD3068" s="1" t="s">
        <v>51</v>
      </c>
      <c r="AF3068" s="3">
        <v>4769703.05</v>
      </c>
      <c r="AG3068" s="3">
        <v>2662034.6545000002</v>
      </c>
      <c r="AH3068" s="3">
        <v>-75.101630999999998</v>
      </c>
      <c r="AI3068" s="3">
        <v>9.9844589999999993</v>
      </c>
    </row>
    <row r="3069" spans="1:35" ht="15.75" hidden="1" customHeight="1" x14ac:dyDescent="0.25">
      <c r="A3069" s="3" t="s">
        <v>164</v>
      </c>
      <c r="B3069" s="3" t="s">
        <v>165</v>
      </c>
      <c r="C3069" s="3" t="s">
        <v>173</v>
      </c>
      <c r="D3069" s="1">
        <v>62</v>
      </c>
      <c r="E3069" s="1">
        <v>285</v>
      </c>
      <c r="F3069" s="4" t="s">
        <v>48</v>
      </c>
      <c r="G3069" s="2">
        <v>45844</v>
      </c>
      <c r="H3069" s="1" t="s">
        <v>49</v>
      </c>
      <c r="I3069" s="1" t="s">
        <v>37</v>
      </c>
      <c r="J3069" s="1" t="s">
        <v>148</v>
      </c>
      <c r="K3069" s="3">
        <v>2</v>
      </c>
      <c r="L3069" s="1">
        <v>10</v>
      </c>
      <c r="M3069" s="4" t="s">
        <v>54</v>
      </c>
      <c r="N3069" s="1"/>
      <c r="O3069" s="1">
        <v>48</v>
      </c>
      <c r="P3069" s="35">
        <f t="shared" si="145"/>
        <v>0.48</v>
      </c>
      <c r="Q3069" s="1">
        <f t="shared" si="144"/>
        <v>0.15278874536821951</v>
      </c>
      <c r="R3069" s="1">
        <v>5</v>
      </c>
      <c r="S3069" s="1">
        <v>2.6</v>
      </c>
      <c r="T3069" s="1">
        <f t="shared" si="146"/>
        <v>1.8334649444186342E-2</v>
      </c>
      <c r="U3069" s="1">
        <v>1</v>
      </c>
      <c r="V3069" s="1">
        <v>4</v>
      </c>
      <c r="W3069" s="1"/>
      <c r="X3069" s="1"/>
      <c r="Y3069" s="1"/>
      <c r="Z3069" s="1"/>
      <c r="AA3069" s="1"/>
      <c r="AB3069" s="1"/>
      <c r="AC3069" s="3" t="s">
        <v>41</v>
      </c>
      <c r="AD3069" s="1" t="s">
        <v>51</v>
      </c>
      <c r="AF3069" s="3">
        <v>4769703.4885</v>
      </c>
      <c r="AG3069" s="3">
        <v>2662034.6516999998</v>
      </c>
      <c r="AH3069" s="3">
        <v>-75.101626999999993</v>
      </c>
      <c r="AI3069" s="3">
        <v>9.9844589999999993</v>
      </c>
    </row>
    <row r="3070" spans="1:35" ht="15.75" hidden="1" customHeight="1" x14ac:dyDescent="0.25">
      <c r="A3070" s="3" t="s">
        <v>164</v>
      </c>
      <c r="B3070" s="3" t="s">
        <v>165</v>
      </c>
      <c r="C3070" s="3" t="s">
        <v>173</v>
      </c>
      <c r="D3070" s="1">
        <v>62</v>
      </c>
      <c r="E3070" s="1">
        <v>286</v>
      </c>
      <c r="F3070" s="4" t="s">
        <v>48</v>
      </c>
      <c r="G3070" s="2">
        <v>45844</v>
      </c>
      <c r="H3070" s="1" t="s">
        <v>49</v>
      </c>
      <c r="I3070" s="1" t="s">
        <v>37</v>
      </c>
      <c r="J3070" s="1" t="s">
        <v>148</v>
      </c>
      <c r="K3070" s="3">
        <v>2</v>
      </c>
      <c r="L3070" s="1">
        <v>11</v>
      </c>
      <c r="M3070" s="4" t="s">
        <v>54</v>
      </c>
      <c r="N3070" s="1"/>
      <c r="O3070" s="1">
        <v>51</v>
      </c>
      <c r="P3070" s="35">
        <f t="shared" si="145"/>
        <v>0.51</v>
      </c>
      <c r="Q3070" s="1">
        <f t="shared" si="144"/>
        <v>0.16233804195373325</v>
      </c>
      <c r="R3070" s="1">
        <v>3</v>
      </c>
      <c r="S3070" s="1">
        <v>1.1000000000000001</v>
      </c>
      <c r="T3070" s="1">
        <f t="shared" si="146"/>
        <v>2.0698100349100988E-2</v>
      </c>
      <c r="U3070" s="1">
        <v>0</v>
      </c>
      <c r="V3070" s="1">
        <v>2</v>
      </c>
      <c r="W3070" s="1"/>
      <c r="X3070" s="1"/>
      <c r="Y3070" s="1"/>
      <c r="Z3070" s="1"/>
      <c r="AA3070" s="1"/>
      <c r="AB3070" s="1"/>
      <c r="AC3070" s="3" t="s">
        <v>41</v>
      </c>
      <c r="AD3070" s="1" t="s">
        <v>51</v>
      </c>
      <c r="AF3070" s="3">
        <v>4769705.5728000002</v>
      </c>
      <c r="AG3070" s="3">
        <v>2662034.8596000001</v>
      </c>
      <c r="AH3070" s="3">
        <v>-75.101607999999999</v>
      </c>
      <c r="AI3070" s="3">
        <v>9.9844609999999996</v>
      </c>
    </row>
    <row r="3071" spans="1:35" ht="15.75" hidden="1" customHeight="1" x14ac:dyDescent="0.25">
      <c r="A3071" s="3" t="s">
        <v>164</v>
      </c>
      <c r="B3071" s="3" t="s">
        <v>165</v>
      </c>
      <c r="C3071" s="3" t="s">
        <v>173</v>
      </c>
      <c r="D3071" s="1">
        <v>62</v>
      </c>
      <c r="E3071" s="1">
        <v>287</v>
      </c>
      <c r="F3071" s="4" t="s">
        <v>48</v>
      </c>
      <c r="G3071" s="2">
        <v>45844</v>
      </c>
      <c r="H3071" s="1" t="s">
        <v>49</v>
      </c>
      <c r="I3071" s="1" t="s">
        <v>37</v>
      </c>
      <c r="J3071" s="1" t="s">
        <v>148</v>
      </c>
      <c r="K3071" s="3">
        <v>2</v>
      </c>
      <c r="L3071" s="1">
        <v>12</v>
      </c>
      <c r="M3071" s="4" t="s">
        <v>54</v>
      </c>
      <c r="N3071" s="1"/>
      <c r="O3071" s="1">
        <v>46</v>
      </c>
      <c r="P3071" s="35">
        <f t="shared" si="145"/>
        <v>0.46</v>
      </c>
      <c r="Q3071" s="1">
        <f t="shared" si="144"/>
        <v>0.14642254764454371</v>
      </c>
      <c r="R3071" s="1">
        <v>4.8</v>
      </c>
      <c r="S3071" s="1">
        <v>2.4</v>
      </c>
      <c r="T3071" s="1">
        <f t="shared" si="146"/>
        <v>1.6838592979122526E-2</v>
      </c>
      <c r="U3071" s="1">
        <v>1</v>
      </c>
      <c r="V3071" s="1">
        <v>4</v>
      </c>
      <c r="W3071" s="1"/>
      <c r="X3071" s="1"/>
      <c r="Y3071" s="1"/>
      <c r="Z3071" s="1"/>
      <c r="AA3071" s="1"/>
      <c r="AB3071" s="1"/>
      <c r="AC3071" s="3" t="s">
        <v>41</v>
      </c>
      <c r="AD3071" s="1" t="s">
        <v>51</v>
      </c>
      <c r="AF3071" s="3">
        <v>4769706.9079999998</v>
      </c>
      <c r="AG3071" s="3">
        <v>2662037.9478000002</v>
      </c>
      <c r="AH3071" s="3">
        <v>-75.101596000000001</v>
      </c>
      <c r="AI3071" s="3">
        <v>9.984489001</v>
      </c>
    </row>
    <row r="3072" spans="1:35" ht="15.75" hidden="1" customHeight="1" x14ac:dyDescent="0.25">
      <c r="A3072" s="3" t="s">
        <v>164</v>
      </c>
      <c r="B3072" s="3" t="s">
        <v>165</v>
      </c>
      <c r="C3072" s="3" t="s">
        <v>173</v>
      </c>
      <c r="D3072" s="1">
        <v>62</v>
      </c>
      <c r="E3072" s="1">
        <v>288</v>
      </c>
      <c r="F3072" s="4" t="s">
        <v>48</v>
      </c>
      <c r="G3072" s="2">
        <v>45844</v>
      </c>
      <c r="H3072" s="1" t="s">
        <v>49</v>
      </c>
      <c r="I3072" s="1" t="s">
        <v>37</v>
      </c>
      <c r="J3072" s="1" t="s">
        <v>148</v>
      </c>
      <c r="K3072" s="3">
        <v>2</v>
      </c>
      <c r="L3072" s="1">
        <v>13</v>
      </c>
      <c r="M3072" s="4" t="s">
        <v>54</v>
      </c>
      <c r="N3072" s="1"/>
      <c r="O3072" s="1">
        <v>51</v>
      </c>
      <c r="P3072" s="35">
        <f t="shared" si="145"/>
        <v>0.51</v>
      </c>
      <c r="Q3072" s="1">
        <f t="shared" si="144"/>
        <v>0.16233804195373325</v>
      </c>
      <c r="R3072" s="1">
        <v>4</v>
      </c>
      <c r="S3072" s="1">
        <v>1.8</v>
      </c>
      <c r="T3072" s="1">
        <f t="shared" si="146"/>
        <v>2.0698100349100988E-2</v>
      </c>
      <c r="U3072" s="1">
        <v>0</v>
      </c>
      <c r="V3072" s="1">
        <v>3</v>
      </c>
      <c r="W3072" s="1"/>
      <c r="X3072" s="1"/>
      <c r="Y3072" s="1"/>
      <c r="Z3072" s="1"/>
      <c r="AA3072" s="1"/>
      <c r="AB3072" s="1"/>
      <c r="AC3072" s="3" t="s">
        <v>41</v>
      </c>
      <c r="AD3072" s="1" t="s">
        <v>51</v>
      </c>
      <c r="AF3072" s="3">
        <v>4769706.0429999996</v>
      </c>
      <c r="AG3072" s="3">
        <v>2662039.8333999999</v>
      </c>
      <c r="AH3072" s="3">
        <v>-75.101603999999995</v>
      </c>
      <c r="AI3072" s="3">
        <v>9.9845060009999997</v>
      </c>
    </row>
    <row r="3073" spans="1:35" ht="15.75" hidden="1" customHeight="1" x14ac:dyDescent="0.25">
      <c r="A3073" s="3" t="s">
        <v>164</v>
      </c>
      <c r="B3073" s="3" t="s">
        <v>165</v>
      </c>
      <c r="C3073" s="3" t="s">
        <v>173</v>
      </c>
      <c r="D3073" s="1">
        <v>62</v>
      </c>
      <c r="E3073" s="1">
        <v>289</v>
      </c>
      <c r="F3073" s="4" t="s">
        <v>48</v>
      </c>
      <c r="G3073" s="2">
        <v>45844</v>
      </c>
      <c r="H3073" s="1" t="s">
        <v>49</v>
      </c>
      <c r="I3073" s="1" t="s">
        <v>37</v>
      </c>
      <c r="J3073" s="1" t="s">
        <v>148</v>
      </c>
      <c r="K3073" s="3">
        <v>2</v>
      </c>
      <c r="L3073" s="1">
        <v>14</v>
      </c>
      <c r="M3073" s="4" t="s">
        <v>43</v>
      </c>
      <c r="N3073" s="1"/>
      <c r="O3073" s="1">
        <v>48</v>
      </c>
      <c r="P3073" s="35">
        <f t="shared" si="145"/>
        <v>0.48</v>
      </c>
      <c r="Q3073" s="1">
        <f t="shared" si="144"/>
        <v>0.15278874536821951</v>
      </c>
      <c r="R3073" s="1">
        <v>5.5</v>
      </c>
      <c r="S3073" s="1">
        <v>3</v>
      </c>
      <c r="T3073" s="1">
        <f t="shared" si="146"/>
        <v>1.8334649444186342E-2</v>
      </c>
      <c r="U3073" s="1">
        <v>1</v>
      </c>
      <c r="V3073" s="1">
        <v>4</v>
      </c>
      <c r="W3073" s="1">
        <v>0</v>
      </c>
      <c r="X3073" s="1">
        <v>0</v>
      </c>
      <c r="Y3073" s="1">
        <v>0</v>
      </c>
      <c r="Z3073" s="1">
        <v>0</v>
      </c>
      <c r="AA3073" s="1">
        <v>0</v>
      </c>
      <c r="AB3073" s="1">
        <v>0</v>
      </c>
      <c r="AC3073" s="3" t="s">
        <v>41</v>
      </c>
      <c r="AD3073" s="1" t="s">
        <v>51</v>
      </c>
      <c r="AF3073" s="3">
        <v>4769709.5405000001</v>
      </c>
      <c r="AG3073" s="3">
        <v>2662038.1521999999</v>
      </c>
      <c r="AH3073" s="3">
        <v>-75.101572000000004</v>
      </c>
      <c r="AI3073" s="3">
        <v>9.9844910000000002</v>
      </c>
    </row>
    <row r="3074" spans="1:35" ht="15.75" hidden="1" customHeight="1" x14ac:dyDescent="0.25">
      <c r="A3074" s="3" t="s">
        <v>164</v>
      </c>
      <c r="B3074" s="3" t="s">
        <v>165</v>
      </c>
      <c r="C3074" s="3" t="s">
        <v>173</v>
      </c>
      <c r="D3074" s="1">
        <v>62</v>
      </c>
      <c r="E3074" s="1">
        <v>290</v>
      </c>
      <c r="F3074" s="4" t="s">
        <v>48</v>
      </c>
      <c r="G3074" s="2">
        <v>45844</v>
      </c>
      <c r="H3074" s="1" t="s">
        <v>49</v>
      </c>
      <c r="I3074" s="1" t="s">
        <v>37</v>
      </c>
      <c r="J3074" s="1" t="s">
        <v>148</v>
      </c>
      <c r="K3074" s="3">
        <v>2</v>
      </c>
      <c r="L3074" s="1">
        <v>15</v>
      </c>
      <c r="M3074" s="4" t="s">
        <v>54</v>
      </c>
      <c r="N3074" s="1"/>
      <c r="O3074" s="1">
        <v>60</v>
      </c>
      <c r="P3074" s="35">
        <f t="shared" si="145"/>
        <v>0.6</v>
      </c>
      <c r="Q3074" s="1">
        <f t="shared" si="144"/>
        <v>0.19098593171027439</v>
      </c>
      <c r="R3074" s="1">
        <v>3</v>
      </c>
      <c r="S3074" s="1">
        <v>1.1000000000000001</v>
      </c>
      <c r="T3074" s="1">
        <f t="shared" si="146"/>
        <v>2.8647889756541159E-2</v>
      </c>
      <c r="U3074" s="1">
        <v>1</v>
      </c>
      <c r="V3074" s="1">
        <v>4</v>
      </c>
      <c r="W3074" s="1"/>
      <c r="X3074" s="1"/>
      <c r="Y3074" s="1"/>
      <c r="Z3074" s="1"/>
      <c r="AA3074" s="1"/>
      <c r="AB3074" s="1"/>
      <c r="AC3074" s="3" t="s">
        <v>41</v>
      </c>
      <c r="AD3074" s="1" t="s">
        <v>51</v>
      </c>
      <c r="AF3074" s="3">
        <v>4769709.4512</v>
      </c>
      <c r="AG3074" s="3">
        <v>2662041.36</v>
      </c>
      <c r="AH3074" s="3">
        <v>-75.101573000000002</v>
      </c>
      <c r="AI3074" s="3">
        <v>9.9845199999999998</v>
      </c>
    </row>
    <row r="3075" spans="1:35" ht="15.75" hidden="1" customHeight="1" x14ac:dyDescent="0.25">
      <c r="A3075" s="3" t="s">
        <v>164</v>
      </c>
      <c r="B3075" s="3" t="s">
        <v>165</v>
      </c>
      <c r="C3075" s="3" t="s">
        <v>173</v>
      </c>
      <c r="D3075" s="1">
        <v>62</v>
      </c>
      <c r="E3075" s="1">
        <v>291</v>
      </c>
      <c r="F3075" s="4" t="s">
        <v>48</v>
      </c>
      <c r="G3075" s="2">
        <v>45844</v>
      </c>
      <c r="H3075" s="1" t="s">
        <v>49</v>
      </c>
      <c r="I3075" s="1" t="s">
        <v>37</v>
      </c>
      <c r="J3075" s="1" t="s">
        <v>148</v>
      </c>
      <c r="K3075" s="3">
        <v>2</v>
      </c>
      <c r="L3075" s="1">
        <v>16</v>
      </c>
      <c r="M3075" s="4" t="s">
        <v>54</v>
      </c>
      <c r="N3075" s="1"/>
      <c r="O3075" s="1">
        <v>50</v>
      </c>
      <c r="P3075" s="35">
        <f t="shared" si="145"/>
        <v>0.5</v>
      </c>
      <c r="Q3075" s="1">
        <f t="shared" si="144"/>
        <v>0.15915494309189535</v>
      </c>
      <c r="R3075" s="1">
        <v>5</v>
      </c>
      <c r="S3075" s="1">
        <v>2.8</v>
      </c>
      <c r="T3075" s="1">
        <f t="shared" si="146"/>
        <v>1.9894367886486918E-2</v>
      </c>
      <c r="U3075" s="1">
        <v>0</v>
      </c>
      <c r="V3075" s="1">
        <v>3</v>
      </c>
      <c r="W3075" s="1"/>
      <c r="X3075" s="1"/>
      <c r="Y3075" s="1"/>
      <c r="Z3075" s="1"/>
      <c r="AA3075" s="1"/>
      <c r="AB3075" s="1"/>
      <c r="AC3075" s="3" t="s">
        <v>41</v>
      </c>
      <c r="AD3075" s="1" t="s">
        <v>51</v>
      </c>
      <c r="AF3075" s="3">
        <v>4769709.9972999999</v>
      </c>
      <c r="AG3075" s="3">
        <v>2662041.0247</v>
      </c>
      <c r="AH3075" s="3">
        <v>-75.101568</v>
      </c>
      <c r="AI3075" s="3">
        <v>9.9845170000000003</v>
      </c>
    </row>
    <row r="3076" spans="1:35" ht="15.75" hidden="1" customHeight="1" x14ac:dyDescent="0.25">
      <c r="A3076" s="3" t="s">
        <v>164</v>
      </c>
      <c r="B3076" s="3" t="s">
        <v>165</v>
      </c>
      <c r="C3076" s="3" t="s">
        <v>173</v>
      </c>
      <c r="D3076" s="1">
        <v>62</v>
      </c>
      <c r="E3076" s="1">
        <v>292</v>
      </c>
      <c r="F3076" s="4" t="s">
        <v>48</v>
      </c>
      <c r="G3076" s="2">
        <v>45844</v>
      </c>
      <c r="H3076" s="1" t="s">
        <v>49</v>
      </c>
      <c r="I3076" s="1" t="s">
        <v>37</v>
      </c>
      <c r="J3076" s="1" t="s">
        <v>148</v>
      </c>
      <c r="K3076" s="3">
        <v>3</v>
      </c>
      <c r="L3076" s="1">
        <v>17</v>
      </c>
      <c r="M3076" s="4" t="s">
        <v>54</v>
      </c>
      <c r="N3076" s="1"/>
      <c r="O3076" s="1">
        <v>40</v>
      </c>
      <c r="P3076" s="35">
        <f t="shared" si="145"/>
        <v>0.4</v>
      </c>
      <c r="Q3076" s="1">
        <f t="shared" si="144"/>
        <v>0.12732395447351627</v>
      </c>
      <c r="R3076" s="1">
        <v>3.5</v>
      </c>
      <c r="S3076" s="1">
        <v>1.5</v>
      </c>
      <c r="T3076" s="1">
        <f t="shared" si="146"/>
        <v>1.2732395447351627E-2</v>
      </c>
      <c r="U3076" s="1">
        <v>0</v>
      </c>
      <c r="V3076" s="1">
        <v>3</v>
      </c>
      <c r="W3076" s="1"/>
      <c r="X3076" s="1"/>
      <c r="Y3076" s="1"/>
      <c r="Z3076" s="1"/>
      <c r="AA3076" s="1"/>
      <c r="AB3076" s="1"/>
      <c r="AC3076" s="3" t="s">
        <v>41</v>
      </c>
      <c r="AD3076" s="1" t="s">
        <v>51</v>
      </c>
      <c r="AF3076" s="3">
        <v>4769712.2944999998</v>
      </c>
      <c r="AG3076" s="3">
        <v>2662040.236</v>
      </c>
      <c r="AH3076" s="3">
        <v>-75.101546999999997</v>
      </c>
      <c r="AI3076" s="3">
        <v>9.9845100010000003</v>
      </c>
    </row>
    <row r="3077" spans="1:35" ht="15.75" hidden="1" customHeight="1" x14ac:dyDescent="0.25">
      <c r="A3077" s="3" t="s">
        <v>164</v>
      </c>
      <c r="B3077" s="3" t="s">
        <v>165</v>
      </c>
      <c r="C3077" s="3" t="s">
        <v>173</v>
      </c>
      <c r="D3077" s="1">
        <v>62</v>
      </c>
      <c r="E3077" s="1">
        <v>293</v>
      </c>
      <c r="F3077" s="4" t="s">
        <v>48</v>
      </c>
      <c r="G3077" s="2">
        <v>45844</v>
      </c>
      <c r="H3077" s="1" t="s">
        <v>49</v>
      </c>
      <c r="I3077" s="1" t="s">
        <v>37</v>
      </c>
      <c r="J3077" s="1" t="s">
        <v>148</v>
      </c>
      <c r="K3077" s="3">
        <v>3</v>
      </c>
      <c r="L3077" s="1">
        <v>18</v>
      </c>
      <c r="M3077" s="4" t="s">
        <v>43</v>
      </c>
      <c r="N3077" s="1"/>
      <c r="O3077" s="1">
        <v>48</v>
      </c>
      <c r="P3077" s="35">
        <f t="shared" si="145"/>
        <v>0.48</v>
      </c>
      <c r="Q3077" s="1">
        <f t="shared" si="144"/>
        <v>0.15278874536821951</v>
      </c>
      <c r="R3077" s="1">
        <v>5.8</v>
      </c>
      <c r="S3077" s="1">
        <v>3.5</v>
      </c>
      <c r="T3077" s="1">
        <f t="shared" si="146"/>
        <v>1.8334649444186342E-2</v>
      </c>
      <c r="U3077" s="1">
        <v>1</v>
      </c>
      <c r="V3077" s="1">
        <v>4</v>
      </c>
      <c r="W3077" s="1">
        <v>0</v>
      </c>
      <c r="X3077" s="1">
        <v>0</v>
      </c>
      <c r="Y3077" s="1">
        <v>0</v>
      </c>
      <c r="Z3077" s="1">
        <v>0</v>
      </c>
      <c r="AA3077" s="1">
        <v>0</v>
      </c>
      <c r="AB3077" s="1">
        <v>0</v>
      </c>
      <c r="AC3077" s="3" t="s">
        <v>41</v>
      </c>
      <c r="AD3077" s="1" t="s">
        <v>51</v>
      </c>
      <c r="AF3077" s="3">
        <v>4769710.9642000003</v>
      </c>
      <c r="AG3077" s="3">
        <v>2662037.9219999998</v>
      </c>
      <c r="AH3077" s="3">
        <v>-75.101558999999995</v>
      </c>
      <c r="AI3077" s="3">
        <v>9.984489001</v>
      </c>
    </row>
    <row r="3078" spans="1:35" ht="15.75" hidden="1" customHeight="1" x14ac:dyDescent="0.25">
      <c r="A3078" s="3" t="s">
        <v>164</v>
      </c>
      <c r="B3078" s="3" t="s">
        <v>165</v>
      </c>
      <c r="C3078" s="3" t="s">
        <v>173</v>
      </c>
      <c r="D3078" s="1">
        <v>62</v>
      </c>
      <c r="E3078" s="1">
        <v>294</v>
      </c>
      <c r="F3078" s="4" t="s">
        <v>48</v>
      </c>
      <c r="G3078" s="2">
        <v>45844</v>
      </c>
      <c r="H3078" s="1" t="s">
        <v>49</v>
      </c>
      <c r="I3078" s="1" t="s">
        <v>37</v>
      </c>
      <c r="J3078" s="1" t="s">
        <v>148</v>
      </c>
      <c r="K3078" s="3">
        <v>3</v>
      </c>
      <c r="L3078" s="1">
        <v>19</v>
      </c>
      <c r="M3078" s="4" t="s">
        <v>56</v>
      </c>
      <c r="N3078" s="1"/>
      <c r="O3078" s="1">
        <v>52</v>
      </c>
      <c r="P3078" s="35">
        <f t="shared" si="145"/>
        <v>0.52</v>
      </c>
      <c r="Q3078" s="1">
        <f t="shared" si="144"/>
        <v>0.16552114081557115</v>
      </c>
      <c r="R3078" s="1">
        <v>3.7</v>
      </c>
      <c r="S3078" s="1">
        <v>0.95</v>
      </c>
      <c r="T3078" s="1">
        <f t="shared" si="146"/>
        <v>2.1517748306024251E-2</v>
      </c>
      <c r="U3078" s="1">
        <v>0</v>
      </c>
      <c r="V3078" s="1">
        <v>3</v>
      </c>
      <c r="W3078" s="1"/>
      <c r="X3078" s="1"/>
      <c r="Y3078" s="1"/>
      <c r="Z3078" s="1"/>
      <c r="AA3078" s="1"/>
      <c r="AB3078" s="1"/>
      <c r="AC3078" s="3" t="s">
        <v>41</v>
      </c>
      <c r="AD3078" s="1" t="s">
        <v>51</v>
      </c>
      <c r="AF3078" s="3">
        <v>4769711.7315999996</v>
      </c>
      <c r="AG3078" s="3">
        <v>2662037.9171000002</v>
      </c>
      <c r="AH3078" s="3">
        <v>-75.101551999999998</v>
      </c>
      <c r="AI3078" s="3">
        <v>9.984489001</v>
      </c>
    </row>
    <row r="3079" spans="1:35" ht="15.75" hidden="1" customHeight="1" x14ac:dyDescent="0.25">
      <c r="A3079" s="3" t="s">
        <v>164</v>
      </c>
      <c r="B3079" s="3" t="s">
        <v>165</v>
      </c>
      <c r="C3079" s="3" t="s">
        <v>173</v>
      </c>
      <c r="D3079" s="1">
        <v>62</v>
      </c>
      <c r="E3079" s="1">
        <v>295</v>
      </c>
      <c r="F3079" s="4" t="s">
        <v>48</v>
      </c>
      <c r="G3079" s="2">
        <v>45844</v>
      </c>
      <c r="H3079" s="1" t="s">
        <v>49</v>
      </c>
      <c r="I3079" s="1" t="s">
        <v>37</v>
      </c>
      <c r="J3079" s="1" t="s">
        <v>148</v>
      </c>
      <c r="K3079" s="3">
        <v>3</v>
      </c>
      <c r="L3079" s="1">
        <v>20</v>
      </c>
      <c r="M3079" s="4" t="s">
        <v>54</v>
      </c>
      <c r="N3079" s="1"/>
      <c r="O3079" s="1">
        <v>48</v>
      </c>
      <c r="P3079" s="35">
        <f t="shared" si="145"/>
        <v>0.48</v>
      </c>
      <c r="Q3079" s="1">
        <f t="shared" si="144"/>
        <v>0.15278874536821951</v>
      </c>
      <c r="R3079" s="1">
        <v>3</v>
      </c>
      <c r="S3079" s="1">
        <v>1.2</v>
      </c>
      <c r="T3079" s="1">
        <f t="shared" si="146"/>
        <v>1.8334649444186342E-2</v>
      </c>
      <c r="U3079" s="1">
        <v>0</v>
      </c>
      <c r="V3079" s="1">
        <v>3</v>
      </c>
      <c r="W3079" s="1"/>
      <c r="X3079" s="1"/>
      <c r="Y3079" s="1"/>
      <c r="Z3079" s="1"/>
      <c r="AA3079" s="1"/>
      <c r="AB3079" s="1"/>
      <c r="AC3079" s="3" t="s">
        <v>41</v>
      </c>
      <c r="AD3079" s="1" t="s">
        <v>51</v>
      </c>
      <c r="AF3079" s="3">
        <v>4769713.4905000003</v>
      </c>
      <c r="AG3079" s="3">
        <v>2662038.6800000002</v>
      </c>
      <c r="AH3079" s="3">
        <v>-75.101535999999996</v>
      </c>
      <c r="AI3079" s="3">
        <v>9.984496</v>
      </c>
    </row>
    <row r="3080" spans="1:35" ht="15.75" hidden="1" customHeight="1" x14ac:dyDescent="0.25">
      <c r="A3080" s="3" t="s">
        <v>164</v>
      </c>
      <c r="B3080" s="3" t="s">
        <v>165</v>
      </c>
      <c r="C3080" s="3" t="s">
        <v>173</v>
      </c>
      <c r="D3080" s="1">
        <v>62</v>
      </c>
      <c r="E3080" s="1">
        <v>296</v>
      </c>
      <c r="F3080" s="4" t="s">
        <v>48</v>
      </c>
      <c r="G3080" s="2">
        <v>45844</v>
      </c>
      <c r="H3080" s="1" t="s">
        <v>49</v>
      </c>
      <c r="I3080" s="1" t="s">
        <v>37</v>
      </c>
      <c r="J3080" s="1" t="s">
        <v>148</v>
      </c>
      <c r="K3080" s="3">
        <v>3</v>
      </c>
      <c r="L3080" s="1">
        <v>21</v>
      </c>
      <c r="M3080" s="4" t="s">
        <v>56</v>
      </c>
      <c r="N3080" s="1"/>
      <c r="O3080" s="1">
        <v>51</v>
      </c>
      <c r="P3080" s="35">
        <f t="shared" si="145"/>
        <v>0.51</v>
      </c>
      <c r="Q3080" s="1">
        <f t="shared" si="144"/>
        <v>0.16233804195373325</v>
      </c>
      <c r="R3080" s="1">
        <v>2.8</v>
      </c>
      <c r="S3080" s="1">
        <v>0.6</v>
      </c>
      <c r="T3080" s="1">
        <f t="shared" si="146"/>
        <v>2.0698100349100988E-2</v>
      </c>
      <c r="U3080" s="1">
        <v>0</v>
      </c>
      <c r="V3080" s="1">
        <v>3</v>
      </c>
      <c r="W3080" s="1"/>
      <c r="X3080" s="1"/>
      <c r="Y3080" s="1"/>
      <c r="Z3080" s="1"/>
      <c r="AA3080" s="1"/>
      <c r="AB3080" s="1"/>
      <c r="AC3080" s="3" t="s">
        <v>41</v>
      </c>
      <c r="AD3080" s="1" t="s">
        <v>51</v>
      </c>
      <c r="AF3080" s="3">
        <v>4769714.1286000004</v>
      </c>
      <c r="AG3080" s="3">
        <v>2662035.5792999999</v>
      </c>
      <c r="AH3080" s="3">
        <v>-75.101529999999997</v>
      </c>
      <c r="AI3080" s="3">
        <v>9.9844679999999997</v>
      </c>
    </row>
    <row r="3081" spans="1:35" ht="15.75" hidden="1" customHeight="1" x14ac:dyDescent="0.25">
      <c r="A3081" s="3" t="s">
        <v>164</v>
      </c>
      <c r="B3081" s="3" t="s">
        <v>165</v>
      </c>
      <c r="C3081" s="3" t="s">
        <v>173</v>
      </c>
      <c r="D3081" s="1">
        <v>62</v>
      </c>
      <c r="E3081" s="1">
        <v>297</v>
      </c>
      <c r="F3081" s="4" t="s">
        <v>48</v>
      </c>
      <c r="G3081" s="2">
        <v>45844</v>
      </c>
      <c r="H3081" s="1" t="s">
        <v>49</v>
      </c>
      <c r="I3081" s="1" t="s">
        <v>37</v>
      </c>
      <c r="J3081" s="1" t="s">
        <v>148</v>
      </c>
      <c r="K3081" s="3">
        <v>3</v>
      </c>
      <c r="L3081" s="1">
        <v>22</v>
      </c>
      <c r="M3081" s="4" t="s">
        <v>54</v>
      </c>
      <c r="N3081" s="1"/>
      <c r="O3081" s="1">
        <v>52</v>
      </c>
      <c r="P3081" s="35">
        <f t="shared" si="145"/>
        <v>0.52</v>
      </c>
      <c r="Q3081" s="1">
        <f t="shared" si="144"/>
        <v>0.16552114081557115</v>
      </c>
      <c r="R3081" s="1">
        <v>5</v>
      </c>
      <c r="S3081" s="1">
        <v>2.2999999999999998</v>
      </c>
      <c r="T3081" s="1">
        <f t="shared" si="146"/>
        <v>2.1517748306024251E-2</v>
      </c>
      <c r="U3081" s="1">
        <v>2</v>
      </c>
      <c r="V3081" s="1">
        <v>5</v>
      </c>
      <c r="W3081" s="1"/>
      <c r="X3081" s="1"/>
      <c r="Y3081" s="1"/>
      <c r="Z3081" s="1"/>
      <c r="AA3081" s="1"/>
      <c r="AB3081" s="1"/>
      <c r="AC3081" s="3" t="s">
        <v>41</v>
      </c>
      <c r="AD3081" s="1" t="s">
        <v>51</v>
      </c>
      <c r="AF3081" s="3">
        <v>4769714.5670999996</v>
      </c>
      <c r="AG3081" s="3">
        <v>2662035.5765999998</v>
      </c>
      <c r="AH3081" s="3">
        <v>-75.101526000000007</v>
      </c>
      <c r="AI3081" s="3">
        <v>9.9844680009999998</v>
      </c>
    </row>
    <row r="3082" spans="1:35" ht="15.75" hidden="1" customHeight="1" x14ac:dyDescent="0.25">
      <c r="A3082" s="3" t="s">
        <v>164</v>
      </c>
      <c r="B3082" s="3" t="s">
        <v>165</v>
      </c>
      <c r="C3082" s="3" t="s">
        <v>173</v>
      </c>
      <c r="D3082" s="1">
        <v>62</v>
      </c>
      <c r="E3082" s="1">
        <v>298</v>
      </c>
      <c r="F3082" s="4" t="s">
        <v>48</v>
      </c>
      <c r="G3082" s="2">
        <v>45844</v>
      </c>
      <c r="H3082" s="1" t="s">
        <v>49</v>
      </c>
      <c r="I3082" s="1" t="s">
        <v>37</v>
      </c>
      <c r="J3082" s="1" t="s">
        <v>148</v>
      </c>
      <c r="K3082" s="3">
        <v>3</v>
      </c>
      <c r="L3082" s="1">
        <v>23</v>
      </c>
      <c r="M3082" s="4" t="s">
        <v>56</v>
      </c>
      <c r="N3082" s="1"/>
      <c r="O3082" s="1">
        <v>62</v>
      </c>
      <c r="P3082" s="35">
        <f t="shared" si="145"/>
        <v>0.62</v>
      </c>
      <c r="Q3082" s="1">
        <f t="shared" si="144"/>
        <v>0.19735212943395022</v>
      </c>
      <c r="R3082" s="1">
        <v>2.5</v>
      </c>
      <c r="S3082" s="1">
        <v>0.6</v>
      </c>
      <c r="T3082" s="1">
        <f t="shared" si="146"/>
        <v>3.0589580062262284E-2</v>
      </c>
      <c r="U3082" s="1">
        <v>0</v>
      </c>
      <c r="V3082" s="1">
        <v>3</v>
      </c>
      <c r="W3082" s="1"/>
      <c r="X3082" s="1"/>
      <c r="Y3082" s="1"/>
      <c r="Z3082" s="1"/>
      <c r="AA3082" s="1"/>
      <c r="AB3082" s="1"/>
      <c r="AC3082" s="3" t="s">
        <v>41</v>
      </c>
      <c r="AD3082" s="1" t="s">
        <v>51</v>
      </c>
      <c r="AF3082" s="3">
        <v>4769714.2346999999</v>
      </c>
      <c r="AG3082" s="3">
        <v>2662035.0257000001</v>
      </c>
      <c r="AH3082" s="3">
        <v>-75.101528999999999</v>
      </c>
      <c r="AI3082" s="3">
        <v>9.9844629999999999</v>
      </c>
    </row>
    <row r="3083" spans="1:35" ht="15.75" hidden="1" customHeight="1" x14ac:dyDescent="0.25">
      <c r="A3083" s="3" t="s">
        <v>164</v>
      </c>
      <c r="B3083" s="3" t="s">
        <v>165</v>
      </c>
      <c r="C3083" s="3" t="s">
        <v>173</v>
      </c>
      <c r="D3083" s="1">
        <v>62</v>
      </c>
      <c r="E3083" s="1">
        <v>299</v>
      </c>
      <c r="F3083" s="4" t="s">
        <v>48</v>
      </c>
      <c r="G3083" s="2">
        <v>45844</v>
      </c>
      <c r="H3083" s="1" t="s">
        <v>49</v>
      </c>
      <c r="I3083" s="1" t="s">
        <v>37</v>
      </c>
      <c r="J3083" s="1" t="s">
        <v>148</v>
      </c>
      <c r="K3083" s="3">
        <v>3</v>
      </c>
      <c r="L3083" s="1">
        <v>24</v>
      </c>
      <c r="M3083" s="4" t="s">
        <v>54</v>
      </c>
      <c r="N3083" s="1"/>
      <c r="O3083" s="1">
        <v>51</v>
      </c>
      <c r="P3083" s="35">
        <f t="shared" si="145"/>
        <v>0.51</v>
      </c>
      <c r="Q3083" s="1">
        <f t="shared" si="144"/>
        <v>0.16233804195373325</v>
      </c>
      <c r="R3083" s="1">
        <v>3.8</v>
      </c>
      <c r="S3083" s="1">
        <v>2.1</v>
      </c>
      <c r="T3083" s="1">
        <f t="shared" si="146"/>
        <v>2.0698100349100988E-2</v>
      </c>
      <c r="U3083" s="1">
        <v>2</v>
      </c>
      <c r="V3083" s="1">
        <v>5</v>
      </c>
      <c r="W3083" s="1"/>
      <c r="X3083" s="1"/>
      <c r="Y3083" s="1"/>
      <c r="Z3083" s="1"/>
      <c r="AA3083" s="1"/>
      <c r="AB3083" s="1"/>
      <c r="AC3083" s="3" t="s">
        <v>41</v>
      </c>
      <c r="AD3083" s="1" t="s">
        <v>51</v>
      </c>
      <c r="AF3083" s="3">
        <v>4769718.5051999995</v>
      </c>
      <c r="AG3083" s="3">
        <v>2662034.2244000002</v>
      </c>
      <c r="AH3083" s="3">
        <v>-75.101489999999998</v>
      </c>
      <c r="AI3083" s="3">
        <v>9.9844560009999999</v>
      </c>
    </row>
    <row r="3084" spans="1:35" ht="15.75" hidden="1" customHeight="1" x14ac:dyDescent="0.25">
      <c r="A3084" s="3" t="s">
        <v>164</v>
      </c>
      <c r="B3084" s="3" t="s">
        <v>165</v>
      </c>
      <c r="C3084" s="3" t="s">
        <v>173</v>
      </c>
      <c r="D3084" s="1">
        <v>62</v>
      </c>
      <c r="E3084" s="1">
        <v>300</v>
      </c>
      <c r="F3084" s="4" t="s">
        <v>48</v>
      </c>
      <c r="G3084" s="2">
        <v>45844</v>
      </c>
      <c r="H3084" s="1" t="s">
        <v>49</v>
      </c>
      <c r="I3084" s="1" t="s">
        <v>37</v>
      </c>
      <c r="J3084" s="1" t="s">
        <v>148</v>
      </c>
      <c r="K3084" s="3">
        <v>3</v>
      </c>
      <c r="L3084" s="1">
        <v>25</v>
      </c>
      <c r="M3084" s="4" t="s">
        <v>54</v>
      </c>
      <c r="N3084" s="1"/>
      <c r="O3084" s="1">
        <v>45</v>
      </c>
      <c r="P3084" s="35">
        <f t="shared" si="145"/>
        <v>0.45</v>
      </c>
      <c r="Q3084" s="1">
        <f t="shared" si="144"/>
        <v>0.14323944878270581</v>
      </c>
      <c r="R3084" s="1">
        <v>5</v>
      </c>
      <c r="S3084" s="1">
        <v>2.6</v>
      </c>
      <c r="T3084" s="1">
        <f t="shared" si="146"/>
        <v>1.6114437988054404E-2</v>
      </c>
      <c r="U3084" s="1">
        <v>1</v>
      </c>
      <c r="V3084" s="1">
        <v>4</v>
      </c>
      <c r="W3084" s="1"/>
      <c r="X3084" s="1"/>
      <c r="Y3084" s="1"/>
      <c r="Z3084" s="1"/>
      <c r="AA3084" s="1"/>
      <c r="AB3084" s="1"/>
      <c r="AC3084" s="3" t="s">
        <v>41</v>
      </c>
      <c r="AD3084" s="1" t="s">
        <v>51</v>
      </c>
      <c r="AF3084" s="3">
        <v>4769717.3098999998</v>
      </c>
      <c r="AG3084" s="3">
        <v>2662035.8909</v>
      </c>
      <c r="AH3084" s="3">
        <v>-75.101500999999999</v>
      </c>
      <c r="AI3084" s="3">
        <v>9.9844709999999992</v>
      </c>
    </row>
    <row r="3085" spans="1:35" ht="15.75" hidden="1" customHeight="1" x14ac:dyDescent="0.25">
      <c r="A3085" s="3" t="s">
        <v>164</v>
      </c>
      <c r="B3085" s="3" t="s">
        <v>165</v>
      </c>
      <c r="C3085" s="3" t="s">
        <v>173</v>
      </c>
      <c r="D3085" s="1">
        <v>62</v>
      </c>
      <c r="E3085" s="1">
        <v>301</v>
      </c>
      <c r="F3085" s="4" t="s">
        <v>48</v>
      </c>
      <c r="G3085" s="2">
        <v>45844</v>
      </c>
      <c r="H3085" s="1" t="s">
        <v>49</v>
      </c>
      <c r="I3085" s="1" t="s">
        <v>37</v>
      </c>
      <c r="J3085" s="1" t="s">
        <v>148</v>
      </c>
      <c r="K3085" s="3">
        <v>3</v>
      </c>
      <c r="L3085" s="1">
        <v>26</v>
      </c>
      <c r="M3085" s="4" t="s">
        <v>43</v>
      </c>
      <c r="N3085" s="1"/>
      <c r="O3085" s="1">
        <v>46</v>
      </c>
      <c r="P3085" s="35">
        <f t="shared" si="145"/>
        <v>0.46</v>
      </c>
      <c r="Q3085" s="1">
        <f t="shared" si="144"/>
        <v>0.14642254764454371</v>
      </c>
      <c r="R3085" s="1">
        <v>5</v>
      </c>
      <c r="S3085" s="1">
        <v>3</v>
      </c>
      <c r="T3085" s="1">
        <f t="shared" si="146"/>
        <v>1.6838592979122526E-2</v>
      </c>
      <c r="U3085" s="1">
        <v>1</v>
      </c>
      <c r="V3085" s="1">
        <v>4</v>
      </c>
      <c r="W3085" s="1">
        <v>0</v>
      </c>
      <c r="X3085" s="1">
        <v>0</v>
      </c>
      <c r="Y3085" s="1">
        <v>0</v>
      </c>
      <c r="Z3085" s="1">
        <v>0</v>
      </c>
      <c r="AA3085" s="1">
        <v>0</v>
      </c>
      <c r="AB3085" s="1">
        <v>0</v>
      </c>
      <c r="AC3085" s="3" t="s">
        <v>41</v>
      </c>
      <c r="AD3085" s="1" t="s">
        <v>51</v>
      </c>
      <c r="AF3085" s="3">
        <v>4769715.7821000004</v>
      </c>
      <c r="AG3085" s="3">
        <v>2662037.0065000001</v>
      </c>
      <c r="AH3085" s="3">
        <v>-75.101515000000006</v>
      </c>
      <c r="AI3085" s="3">
        <v>9.9844810000000006</v>
      </c>
    </row>
    <row r="3086" spans="1:35" ht="15.75" hidden="1" customHeight="1" x14ac:dyDescent="0.25">
      <c r="A3086" s="3" t="s">
        <v>164</v>
      </c>
      <c r="B3086" s="3" t="s">
        <v>165</v>
      </c>
      <c r="C3086" s="3" t="s">
        <v>173</v>
      </c>
      <c r="D3086" s="1">
        <v>62</v>
      </c>
      <c r="E3086" s="1">
        <v>302</v>
      </c>
      <c r="F3086" s="4" t="s">
        <v>48</v>
      </c>
      <c r="G3086" s="2">
        <v>45844</v>
      </c>
      <c r="H3086" s="1" t="s">
        <v>49</v>
      </c>
      <c r="I3086" s="1" t="s">
        <v>37</v>
      </c>
      <c r="J3086" s="1" t="s">
        <v>148</v>
      </c>
      <c r="K3086" s="3">
        <v>3</v>
      </c>
      <c r="L3086" s="1">
        <v>27</v>
      </c>
      <c r="M3086" s="4" t="s">
        <v>43</v>
      </c>
      <c r="N3086" s="1"/>
      <c r="O3086" s="1">
        <v>49</v>
      </c>
      <c r="P3086" s="35">
        <f t="shared" si="145"/>
        <v>0.49</v>
      </c>
      <c r="Q3086" s="1">
        <f t="shared" si="144"/>
        <v>0.15597184423005744</v>
      </c>
      <c r="R3086" s="1">
        <v>5</v>
      </c>
      <c r="S3086" s="1">
        <v>3.2</v>
      </c>
      <c r="T3086" s="1">
        <f t="shared" si="146"/>
        <v>1.9106550918182037E-2</v>
      </c>
      <c r="U3086" s="1">
        <v>1</v>
      </c>
      <c r="V3086" s="1">
        <v>4</v>
      </c>
      <c r="W3086" s="1">
        <v>0</v>
      </c>
      <c r="X3086" s="1">
        <v>0</v>
      </c>
      <c r="Y3086" s="1">
        <v>0</v>
      </c>
      <c r="Z3086" s="1">
        <v>0</v>
      </c>
      <c r="AA3086" s="1">
        <v>0</v>
      </c>
      <c r="AB3086" s="1">
        <v>0</v>
      </c>
      <c r="AC3086" s="3" t="s">
        <v>41</v>
      </c>
      <c r="AD3086" s="1" t="s">
        <v>51</v>
      </c>
      <c r="AF3086" s="3">
        <v>4769713.3865</v>
      </c>
      <c r="AG3086" s="3">
        <v>2662039.5655</v>
      </c>
      <c r="AH3086" s="3">
        <v>-75.101536999999993</v>
      </c>
      <c r="AI3086" s="3">
        <v>9.9845040009999995</v>
      </c>
    </row>
    <row r="3087" spans="1:35" ht="15.75" hidden="1" customHeight="1" x14ac:dyDescent="0.25">
      <c r="A3087" s="3" t="s">
        <v>164</v>
      </c>
      <c r="B3087" s="3" t="s">
        <v>165</v>
      </c>
      <c r="C3087" s="3" t="s">
        <v>173</v>
      </c>
      <c r="D3087" s="1">
        <v>62</v>
      </c>
      <c r="E3087" s="1">
        <v>303</v>
      </c>
      <c r="F3087" s="4" t="s">
        <v>48</v>
      </c>
      <c r="G3087" s="2">
        <v>45844</v>
      </c>
      <c r="H3087" s="1" t="s">
        <v>49</v>
      </c>
      <c r="I3087" s="1" t="s">
        <v>37</v>
      </c>
      <c r="J3087" s="1" t="s">
        <v>148</v>
      </c>
      <c r="K3087" s="3">
        <v>3</v>
      </c>
      <c r="L3087" s="1">
        <v>28</v>
      </c>
      <c r="M3087" s="4" t="s">
        <v>54</v>
      </c>
      <c r="N3087" s="1"/>
      <c r="O3087" s="1">
        <v>45</v>
      </c>
      <c r="P3087" s="35">
        <f t="shared" si="145"/>
        <v>0.45</v>
      </c>
      <c r="Q3087" s="1">
        <f t="shared" si="144"/>
        <v>0.14323944878270581</v>
      </c>
      <c r="R3087" s="1">
        <v>4.8</v>
      </c>
      <c r="S3087" s="1">
        <v>2.5</v>
      </c>
      <c r="T3087" s="1">
        <f t="shared" si="146"/>
        <v>1.6114437988054404E-2</v>
      </c>
      <c r="U3087" s="1">
        <v>0</v>
      </c>
      <c r="V3087" s="1">
        <v>3</v>
      </c>
      <c r="W3087" s="1"/>
      <c r="X3087" s="1"/>
      <c r="Y3087" s="1"/>
      <c r="Z3087" s="1"/>
      <c r="AA3087" s="1"/>
      <c r="AB3087" s="1"/>
      <c r="AC3087" s="3" t="s">
        <v>41</v>
      </c>
      <c r="AD3087" s="1" t="s">
        <v>51</v>
      </c>
      <c r="AF3087" s="3">
        <v>4769714.0484999996</v>
      </c>
      <c r="AG3087" s="3">
        <v>2662040.2248</v>
      </c>
      <c r="AH3087" s="3">
        <v>-75.101530999999994</v>
      </c>
      <c r="AI3087" s="3">
        <v>9.9845100000000002</v>
      </c>
    </row>
    <row r="3088" spans="1:35" ht="15.75" hidden="1" customHeight="1" x14ac:dyDescent="0.25">
      <c r="A3088" s="3" t="s">
        <v>164</v>
      </c>
      <c r="B3088" s="3" t="s">
        <v>165</v>
      </c>
      <c r="C3088" s="3" t="s">
        <v>173</v>
      </c>
      <c r="D3088" s="1">
        <v>62</v>
      </c>
      <c r="E3088" s="1">
        <v>304</v>
      </c>
      <c r="F3088" s="4" t="s">
        <v>48</v>
      </c>
      <c r="G3088" s="2">
        <v>45844</v>
      </c>
      <c r="H3088" s="1" t="s">
        <v>49</v>
      </c>
      <c r="I3088" s="1" t="s">
        <v>37</v>
      </c>
      <c r="J3088" s="1" t="s">
        <v>148</v>
      </c>
      <c r="K3088" s="3">
        <v>4</v>
      </c>
      <c r="L3088" s="1">
        <v>29</v>
      </c>
      <c r="M3088" s="4" t="s">
        <v>43</v>
      </c>
      <c r="N3088" s="1"/>
      <c r="O3088" s="1">
        <v>57</v>
      </c>
      <c r="P3088" s="35">
        <f t="shared" si="145"/>
        <v>0.56999999999999995</v>
      </c>
      <c r="Q3088" s="1">
        <f t="shared" si="144"/>
        <v>0.18143663512476069</v>
      </c>
      <c r="R3088" s="1">
        <v>5.4</v>
      </c>
      <c r="S3088" s="1">
        <v>3.5</v>
      </c>
      <c r="T3088" s="1">
        <f t="shared" si="146"/>
        <v>2.5854720505278397E-2</v>
      </c>
      <c r="U3088" s="1">
        <v>3</v>
      </c>
      <c r="V3088" s="1">
        <v>6</v>
      </c>
      <c r="W3088" s="1">
        <v>0</v>
      </c>
      <c r="X3088" s="1">
        <v>0</v>
      </c>
      <c r="Y3088" s="1">
        <v>0</v>
      </c>
      <c r="Z3088" s="1">
        <v>0</v>
      </c>
      <c r="AA3088" s="1">
        <v>0</v>
      </c>
      <c r="AB3088" s="1">
        <v>0</v>
      </c>
      <c r="AC3088" s="3" t="s">
        <v>41</v>
      </c>
      <c r="AD3088" s="1" t="s">
        <v>51</v>
      </c>
      <c r="AF3088" s="3">
        <v>4769714.6416999996</v>
      </c>
      <c r="AG3088" s="3">
        <v>2662047.2990000001</v>
      </c>
      <c r="AH3088" s="3">
        <v>-75.101526000000007</v>
      </c>
      <c r="AI3088" s="3">
        <v>9.9845740000000003</v>
      </c>
    </row>
    <row r="3089" spans="1:35" ht="15.75" hidden="1" customHeight="1" x14ac:dyDescent="0.25">
      <c r="A3089" s="3" t="s">
        <v>164</v>
      </c>
      <c r="B3089" s="3" t="s">
        <v>165</v>
      </c>
      <c r="C3089" s="3" t="s">
        <v>173</v>
      </c>
      <c r="D3089" s="1">
        <v>62</v>
      </c>
      <c r="E3089" s="1">
        <v>305</v>
      </c>
      <c r="F3089" s="4" t="s">
        <v>48</v>
      </c>
      <c r="G3089" s="2">
        <v>45844</v>
      </c>
      <c r="H3089" s="1" t="s">
        <v>49</v>
      </c>
      <c r="I3089" s="1" t="s">
        <v>37</v>
      </c>
      <c r="J3089" s="1" t="s">
        <v>148</v>
      </c>
      <c r="K3089" s="3">
        <v>4</v>
      </c>
      <c r="L3089" s="1">
        <v>30</v>
      </c>
      <c r="M3089" s="4" t="s">
        <v>39</v>
      </c>
      <c r="N3089" s="1"/>
      <c r="O3089" s="1">
        <v>57</v>
      </c>
      <c r="P3089" s="35">
        <f t="shared" si="145"/>
        <v>0.56999999999999995</v>
      </c>
      <c r="Q3089" s="1">
        <f t="shared" si="144"/>
        <v>0.18143663512476069</v>
      </c>
      <c r="R3089" s="1">
        <v>7.5</v>
      </c>
      <c r="S3089" s="1">
        <v>5.5</v>
      </c>
      <c r="T3089" s="1">
        <f t="shared" si="146"/>
        <v>2.5854720505278397E-2</v>
      </c>
      <c r="U3089" s="1">
        <v>6</v>
      </c>
      <c r="V3089" s="1">
        <v>9</v>
      </c>
      <c r="W3089" s="1">
        <v>0</v>
      </c>
      <c r="X3089" s="1">
        <v>0</v>
      </c>
      <c r="Y3089" s="1">
        <v>0</v>
      </c>
      <c r="Z3089" s="1">
        <v>0</v>
      </c>
      <c r="AA3089" s="1">
        <v>0</v>
      </c>
      <c r="AB3089" s="1">
        <v>0</v>
      </c>
      <c r="AC3089" s="3" t="s">
        <v>41</v>
      </c>
      <c r="AD3089" s="1" t="s">
        <v>51</v>
      </c>
      <c r="AF3089" s="3">
        <v>4769715.7225000001</v>
      </c>
      <c r="AG3089" s="3">
        <v>2662044.8591</v>
      </c>
      <c r="AH3089" s="3">
        <v>-75.101516000000004</v>
      </c>
      <c r="AI3089" s="3">
        <v>9.9845520000000008</v>
      </c>
    </row>
    <row r="3090" spans="1:35" ht="15.75" hidden="1" customHeight="1" x14ac:dyDescent="0.25">
      <c r="A3090" s="3" t="s">
        <v>164</v>
      </c>
      <c r="B3090" s="3" t="s">
        <v>165</v>
      </c>
      <c r="C3090" s="3" t="s">
        <v>173</v>
      </c>
      <c r="D3090" s="1">
        <v>62</v>
      </c>
      <c r="E3090" s="1">
        <v>306</v>
      </c>
      <c r="F3090" s="4" t="s">
        <v>48</v>
      </c>
      <c r="G3090" s="2">
        <v>45844</v>
      </c>
      <c r="H3090" s="1" t="s">
        <v>49</v>
      </c>
      <c r="I3090" s="1" t="s">
        <v>37</v>
      </c>
      <c r="J3090" s="1" t="s">
        <v>148</v>
      </c>
      <c r="K3090" s="3">
        <v>4</v>
      </c>
      <c r="L3090" s="1">
        <v>31</v>
      </c>
      <c r="M3090" s="4" t="s">
        <v>43</v>
      </c>
      <c r="N3090" s="1"/>
      <c r="O3090" s="1">
        <v>47</v>
      </c>
      <c r="P3090" s="35">
        <f t="shared" si="145"/>
        <v>0.47</v>
      </c>
      <c r="Q3090" s="1">
        <f t="shared" si="144"/>
        <v>0.14960564650638161</v>
      </c>
      <c r="R3090" s="1">
        <v>5.2</v>
      </c>
      <c r="S3090" s="1">
        <v>3</v>
      </c>
      <c r="T3090" s="1">
        <f t="shared" si="146"/>
        <v>1.7578663464499839E-2</v>
      </c>
      <c r="U3090" s="1">
        <v>0</v>
      </c>
      <c r="V3090" s="1">
        <v>4</v>
      </c>
      <c r="W3090" s="1">
        <v>0</v>
      </c>
      <c r="X3090" s="1">
        <v>0</v>
      </c>
      <c r="Y3090" s="1">
        <v>0</v>
      </c>
      <c r="Z3090" s="1">
        <v>0</v>
      </c>
      <c r="AA3090" s="1">
        <v>0</v>
      </c>
      <c r="AB3090" s="1">
        <v>0</v>
      </c>
      <c r="AC3090" s="3" t="s">
        <v>41</v>
      </c>
      <c r="AD3090" s="1" t="s">
        <v>51</v>
      </c>
      <c r="AF3090" s="3">
        <v>4769714.1827999996</v>
      </c>
      <c r="AG3090" s="3">
        <v>2662044.0946999998</v>
      </c>
      <c r="AH3090" s="3">
        <v>-75.101529999999997</v>
      </c>
      <c r="AI3090" s="3">
        <v>9.9845450000000007</v>
      </c>
    </row>
    <row r="3091" spans="1:35" ht="15.75" hidden="1" customHeight="1" x14ac:dyDescent="0.25">
      <c r="A3091" s="3" t="s">
        <v>164</v>
      </c>
      <c r="B3091" s="3" t="s">
        <v>165</v>
      </c>
      <c r="C3091" s="3" t="s">
        <v>173</v>
      </c>
      <c r="D3091" s="1">
        <v>62</v>
      </c>
      <c r="E3091" s="1">
        <v>307</v>
      </c>
      <c r="F3091" s="4" t="s">
        <v>48</v>
      </c>
      <c r="G3091" s="2">
        <v>45844</v>
      </c>
      <c r="H3091" s="1" t="s">
        <v>49</v>
      </c>
      <c r="I3091" s="1" t="s">
        <v>37</v>
      </c>
      <c r="J3091" s="1" t="s">
        <v>148</v>
      </c>
      <c r="K3091" s="3">
        <v>4</v>
      </c>
      <c r="L3091" s="1">
        <v>32</v>
      </c>
      <c r="M3091" s="4" t="s">
        <v>43</v>
      </c>
      <c r="N3091" s="1"/>
      <c r="O3091" s="1">
        <v>49</v>
      </c>
      <c r="P3091" s="35">
        <f t="shared" si="145"/>
        <v>0.49</v>
      </c>
      <c r="Q3091" s="1">
        <f t="shared" si="144"/>
        <v>0.15597184423005744</v>
      </c>
      <c r="R3091" s="1">
        <v>7</v>
      </c>
      <c r="S3091" s="1">
        <v>4.8</v>
      </c>
      <c r="T3091" s="1">
        <f t="shared" si="146"/>
        <v>1.9106550918182037E-2</v>
      </c>
      <c r="U3091" s="1">
        <v>5</v>
      </c>
      <c r="V3091" s="1">
        <v>8</v>
      </c>
      <c r="W3091" s="1">
        <v>0</v>
      </c>
      <c r="X3091" s="1">
        <v>0</v>
      </c>
      <c r="Y3091" s="1">
        <v>0</v>
      </c>
      <c r="Z3091" s="1">
        <v>0</v>
      </c>
      <c r="AA3091" s="1">
        <v>0</v>
      </c>
      <c r="AB3091" s="1">
        <v>0</v>
      </c>
      <c r="AC3091" s="3" t="s">
        <v>41</v>
      </c>
      <c r="AD3091" s="1" t="s">
        <v>51</v>
      </c>
      <c r="AF3091" s="3">
        <v>4769711.3283000002</v>
      </c>
      <c r="AG3091" s="3">
        <v>2662043.4493</v>
      </c>
      <c r="AH3091" s="3">
        <v>-75.101556000000002</v>
      </c>
      <c r="AI3091" s="3">
        <v>9.9845389999999998</v>
      </c>
    </row>
    <row r="3092" spans="1:35" ht="15.75" hidden="1" customHeight="1" x14ac:dyDescent="0.25">
      <c r="A3092" s="3" t="s">
        <v>164</v>
      </c>
      <c r="B3092" s="3" t="s">
        <v>165</v>
      </c>
      <c r="C3092" s="3" t="s">
        <v>173</v>
      </c>
      <c r="D3092" s="1">
        <v>62</v>
      </c>
      <c r="E3092" s="1"/>
      <c r="F3092" s="4" t="s">
        <v>48</v>
      </c>
      <c r="G3092" s="2">
        <v>45844</v>
      </c>
      <c r="H3092" s="1" t="s">
        <v>49</v>
      </c>
      <c r="I3092" s="1" t="s">
        <v>37</v>
      </c>
      <c r="J3092" s="1" t="s">
        <v>148</v>
      </c>
      <c r="K3092" s="3">
        <v>4</v>
      </c>
      <c r="L3092" s="1">
        <v>33</v>
      </c>
      <c r="M3092" s="3" t="s">
        <v>44</v>
      </c>
      <c r="N3092" s="1">
        <v>1</v>
      </c>
      <c r="O3092" s="1"/>
      <c r="P3092" s="35">
        <f t="shared" si="145"/>
        <v>0</v>
      </c>
      <c r="Q3092" s="1">
        <f t="shared" si="144"/>
        <v>0</v>
      </c>
      <c r="R3092" s="1">
        <v>1.4</v>
      </c>
      <c r="S3092" s="1"/>
      <c r="T3092" s="1">
        <f t="shared" si="146"/>
        <v>0</v>
      </c>
      <c r="U3092" s="1"/>
      <c r="V3092" s="1"/>
      <c r="W3092" s="1"/>
      <c r="X3092" s="1"/>
      <c r="Y3092" s="1"/>
      <c r="Z3092" s="1"/>
      <c r="AA3092" s="1"/>
      <c r="AB3092" s="1"/>
      <c r="AC3092" s="3" t="s">
        <v>41</v>
      </c>
      <c r="AD3092" s="1" t="s">
        <v>51</v>
      </c>
    </row>
    <row r="3093" spans="1:35" ht="15.75" hidden="1" customHeight="1" x14ac:dyDescent="0.25">
      <c r="A3093" s="3" t="s">
        <v>164</v>
      </c>
      <c r="B3093" s="3" t="s">
        <v>165</v>
      </c>
      <c r="C3093" s="3" t="s">
        <v>173</v>
      </c>
      <c r="D3093" s="1">
        <v>62</v>
      </c>
      <c r="E3093" s="1">
        <v>308</v>
      </c>
      <c r="F3093" s="4" t="s">
        <v>48</v>
      </c>
      <c r="G3093" s="2">
        <v>45844</v>
      </c>
      <c r="H3093" s="1" t="s">
        <v>49</v>
      </c>
      <c r="I3093" s="1" t="s">
        <v>37</v>
      </c>
      <c r="J3093" s="1" t="s">
        <v>148</v>
      </c>
      <c r="K3093" s="3">
        <v>5</v>
      </c>
      <c r="L3093" s="1">
        <v>34</v>
      </c>
      <c r="M3093" s="4" t="s">
        <v>43</v>
      </c>
      <c r="N3093" s="1"/>
      <c r="O3093" s="1">
        <v>52</v>
      </c>
      <c r="P3093" s="35">
        <f t="shared" si="145"/>
        <v>0.52</v>
      </c>
      <c r="Q3093" s="1">
        <f t="shared" si="144"/>
        <v>0.16552114081557115</v>
      </c>
      <c r="R3093" s="1">
        <v>6</v>
      </c>
      <c r="S3093" s="1">
        <v>3.8</v>
      </c>
      <c r="T3093" s="1">
        <f t="shared" si="146"/>
        <v>2.1517748306024251E-2</v>
      </c>
      <c r="U3093" s="1">
        <v>3</v>
      </c>
      <c r="V3093" s="1">
        <v>6</v>
      </c>
      <c r="W3093" s="1">
        <v>0</v>
      </c>
      <c r="X3093" s="1">
        <v>0</v>
      </c>
      <c r="Y3093" s="1">
        <v>0</v>
      </c>
      <c r="Z3093" s="1">
        <v>0</v>
      </c>
      <c r="AA3093" s="1">
        <v>0</v>
      </c>
      <c r="AB3093" s="1">
        <v>0</v>
      </c>
      <c r="AC3093" s="3" t="s">
        <v>41</v>
      </c>
      <c r="AD3093" s="1" t="s">
        <v>51</v>
      </c>
      <c r="AF3093" s="3">
        <v>4769720.2297999999</v>
      </c>
      <c r="AG3093" s="3">
        <v>2662046.8210999998</v>
      </c>
      <c r="AH3093" s="3">
        <v>-75.101474999999994</v>
      </c>
      <c r="AI3093" s="3">
        <v>9.9845699999999997</v>
      </c>
    </row>
    <row r="3094" spans="1:35" ht="15.75" hidden="1" customHeight="1" x14ac:dyDescent="0.25">
      <c r="A3094" s="3" t="s">
        <v>164</v>
      </c>
      <c r="B3094" s="3" t="s">
        <v>165</v>
      </c>
      <c r="C3094" s="3" t="s">
        <v>173</v>
      </c>
      <c r="D3094" s="1">
        <v>62</v>
      </c>
      <c r="E3094" s="1">
        <v>309</v>
      </c>
      <c r="F3094" s="4" t="s">
        <v>48</v>
      </c>
      <c r="G3094" s="2">
        <v>45844</v>
      </c>
      <c r="H3094" s="1" t="s">
        <v>49</v>
      </c>
      <c r="I3094" s="1" t="s">
        <v>37</v>
      </c>
      <c r="J3094" s="1" t="s">
        <v>148</v>
      </c>
      <c r="K3094" s="3">
        <v>5</v>
      </c>
      <c r="L3094" s="1">
        <v>35</v>
      </c>
      <c r="M3094" s="4" t="s">
        <v>54</v>
      </c>
      <c r="N3094" s="1"/>
      <c r="O3094" s="1">
        <v>70</v>
      </c>
      <c r="P3094" s="35">
        <f t="shared" si="145"/>
        <v>0.7</v>
      </c>
      <c r="Q3094" s="1">
        <f t="shared" si="144"/>
        <v>0.22281692032865347</v>
      </c>
      <c r="R3094" s="1">
        <v>4</v>
      </c>
      <c r="S3094" s="1">
        <v>1.8</v>
      </c>
      <c r="T3094" s="1">
        <f t="shared" si="146"/>
        <v>3.8992961057514354E-2</v>
      </c>
      <c r="U3094" s="1">
        <v>2</v>
      </c>
      <c r="V3094" s="1">
        <v>5</v>
      </c>
      <c r="W3094" s="1"/>
      <c r="X3094" s="1"/>
      <c r="Y3094" s="1"/>
      <c r="Z3094" s="1"/>
      <c r="AA3094" s="1"/>
      <c r="AB3094" s="1"/>
      <c r="AC3094" s="3" t="s">
        <v>41</v>
      </c>
      <c r="AD3094" s="1" t="s">
        <v>51</v>
      </c>
      <c r="AF3094" s="3">
        <v>4769719.5777000003</v>
      </c>
      <c r="AG3094" s="3">
        <v>2662047.71</v>
      </c>
      <c r="AH3094" s="3">
        <v>-75.101481000000007</v>
      </c>
      <c r="AI3094" s="3">
        <v>9.9845780000000008</v>
      </c>
    </row>
    <row r="3095" spans="1:35" ht="15.75" hidden="1" customHeight="1" x14ac:dyDescent="0.25">
      <c r="A3095" s="3" t="s">
        <v>164</v>
      </c>
      <c r="B3095" s="3" t="s">
        <v>165</v>
      </c>
      <c r="C3095" s="3" t="s">
        <v>173</v>
      </c>
      <c r="D3095" s="1">
        <v>62</v>
      </c>
      <c r="E3095" s="1">
        <v>310</v>
      </c>
      <c r="F3095" s="4" t="s">
        <v>48</v>
      </c>
      <c r="G3095" s="2">
        <v>45844</v>
      </c>
      <c r="H3095" s="1" t="s">
        <v>49</v>
      </c>
      <c r="I3095" s="1" t="s">
        <v>37</v>
      </c>
      <c r="J3095" s="1" t="s">
        <v>148</v>
      </c>
      <c r="K3095" s="3">
        <v>5</v>
      </c>
      <c r="L3095" s="1">
        <v>36</v>
      </c>
      <c r="M3095" s="4" t="s">
        <v>39</v>
      </c>
      <c r="N3095" s="1"/>
      <c r="O3095" s="1">
        <v>43</v>
      </c>
      <c r="P3095" s="35">
        <f t="shared" si="145"/>
        <v>0.43</v>
      </c>
      <c r="Q3095" s="1">
        <f t="shared" si="144"/>
        <v>0.13687325105903</v>
      </c>
      <c r="R3095" s="1">
        <v>9.1999999999999993</v>
      </c>
      <c r="S3095" s="1">
        <v>7</v>
      </c>
      <c r="T3095" s="1">
        <f t="shared" si="146"/>
        <v>1.4713874488845728E-2</v>
      </c>
      <c r="U3095" s="1">
        <v>3</v>
      </c>
      <c r="V3095" s="1">
        <v>6</v>
      </c>
      <c r="W3095" s="1">
        <v>0</v>
      </c>
      <c r="X3095" s="1">
        <v>0</v>
      </c>
      <c r="Y3095" s="1">
        <v>2</v>
      </c>
      <c r="Z3095" s="1">
        <v>0</v>
      </c>
      <c r="AA3095" s="1">
        <v>0</v>
      </c>
      <c r="AB3095" s="1">
        <v>0</v>
      </c>
      <c r="AC3095" s="3" t="s">
        <v>41</v>
      </c>
      <c r="AD3095" s="1" t="s">
        <v>51</v>
      </c>
      <c r="AF3095" s="3">
        <v>4769725.0329999998</v>
      </c>
      <c r="AG3095" s="3">
        <v>2662043.5833000001</v>
      </c>
      <c r="AH3095" s="3">
        <v>-75.101431000000005</v>
      </c>
      <c r="AI3095" s="3">
        <v>9.9845410000000001</v>
      </c>
    </row>
    <row r="3096" spans="1:35" ht="15.75" hidden="1" customHeight="1" x14ac:dyDescent="0.25">
      <c r="A3096" s="3" t="s">
        <v>164</v>
      </c>
      <c r="B3096" s="3" t="s">
        <v>165</v>
      </c>
      <c r="C3096" s="3" t="s">
        <v>173</v>
      </c>
      <c r="D3096" s="1">
        <v>62</v>
      </c>
      <c r="E3096" s="1">
        <v>311</v>
      </c>
      <c r="F3096" s="4" t="s">
        <v>48</v>
      </c>
      <c r="G3096" s="2">
        <v>45844</v>
      </c>
      <c r="H3096" s="1" t="s">
        <v>49</v>
      </c>
      <c r="I3096" s="1" t="s">
        <v>37</v>
      </c>
      <c r="J3096" s="1" t="s">
        <v>148</v>
      </c>
      <c r="K3096" s="3">
        <v>5</v>
      </c>
      <c r="L3096" s="1">
        <v>37</v>
      </c>
      <c r="M3096" s="4" t="s">
        <v>43</v>
      </c>
      <c r="N3096" s="1"/>
      <c r="O3096" s="1">
        <v>41</v>
      </c>
      <c r="P3096" s="35">
        <f t="shared" si="145"/>
        <v>0.41</v>
      </c>
      <c r="Q3096" s="1">
        <f t="shared" si="144"/>
        <v>0.13050705333535417</v>
      </c>
      <c r="R3096" s="1">
        <v>6.5</v>
      </c>
      <c r="S3096" s="1">
        <v>4</v>
      </c>
      <c r="T3096" s="1">
        <f t="shared" si="146"/>
        <v>1.3376972966873802E-2</v>
      </c>
      <c r="U3096" s="1">
        <v>1</v>
      </c>
      <c r="V3096" s="1">
        <v>4</v>
      </c>
      <c r="W3096" s="1">
        <v>0</v>
      </c>
      <c r="X3096" s="1">
        <v>0</v>
      </c>
      <c r="Y3096" s="1">
        <v>0</v>
      </c>
      <c r="Z3096" s="1">
        <v>0</v>
      </c>
      <c r="AA3096" s="1">
        <v>0</v>
      </c>
      <c r="AB3096" s="1">
        <v>0</v>
      </c>
      <c r="AC3096" s="3" t="s">
        <v>41</v>
      </c>
      <c r="AD3096" s="1" t="s">
        <v>51</v>
      </c>
      <c r="AF3096" s="3">
        <v>4769725.1419000002</v>
      </c>
      <c r="AG3096" s="3">
        <v>2662043.4720000001</v>
      </c>
      <c r="AH3096" s="3">
        <v>-75.101429999999993</v>
      </c>
      <c r="AI3096" s="3">
        <v>9.9845400000000009</v>
      </c>
    </row>
    <row r="3097" spans="1:35" ht="15.75" hidden="1" customHeight="1" x14ac:dyDescent="0.25">
      <c r="A3097" s="3" t="s">
        <v>164</v>
      </c>
      <c r="B3097" s="3" t="s">
        <v>165</v>
      </c>
      <c r="C3097" s="3" t="s">
        <v>173</v>
      </c>
      <c r="D3097" s="1">
        <v>62</v>
      </c>
      <c r="E3097" s="1">
        <v>312</v>
      </c>
      <c r="F3097" s="4" t="s">
        <v>48</v>
      </c>
      <c r="G3097" s="2">
        <v>45844</v>
      </c>
      <c r="H3097" s="1" t="s">
        <v>49</v>
      </c>
      <c r="I3097" s="1" t="s">
        <v>37</v>
      </c>
      <c r="J3097" s="1" t="s">
        <v>148</v>
      </c>
      <c r="K3097" s="3">
        <v>5</v>
      </c>
      <c r="L3097" s="1">
        <v>38</v>
      </c>
      <c r="M3097" s="4" t="s">
        <v>43</v>
      </c>
      <c r="N3097" s="1"/>
      <c r="O3097" s="1">
        <v>54</v>
      </c>
      <c r="P3097" s="35">
        <f t="shared" si="145"/>
        <v>0.54</v>
      </c>
      <c r="Q3097" s="1">
        <f t="shared" si="144"/>
        <v>0.17188733853924698</v>
      </c>
      <c r="R3097" s="1">
        <v>5.8</v>
      </c>
      <c r="S3097" s="1">
        <v>3.2</v>
      </c>
      <c r="T3097" s="1">
        <f t="shared" si="146"/>
        <v>2.3204790702798343E-2</v>
      </c>
      <c r="U3097" s="1">
        <v>3</v>
      </c>
      <c r="V3097" s="1">
        <v>6</v>
      </c>
      <c r="W3097" s="1">
        <v>0</v>
      </c>
      <c r="X3097" s="1">
        <v>0</v>
      </c>
      <c r="Y3097" s="1">
        <v>0</v>
      </c>
      <c r="Z3097" s="1">
        <v>0</v>
      </c>
      <c r="AA3097" s="1">
        <v>0</v>
      </c>
      <c r="AB3097" s="1">
        <v>0</v>
      </c>
      <c r="AC3097" s="3" t="s">
        <v>41</v>
      </c>
      <c r="AD3097" s="1" t="s">
        <v>51</v>
      </c>
      <c r="AF3097" s="3">
        <v>4769725.2839000002</v>
      </c>
      <c r="AG3097" s="3">
        <v>2662048.5584999998</v>
      </c>
      <c r="AH3097" s="3">
        <v>-75.101428999999996</v>
      </c>
      <c r="AI3097" s="3">
        <v>9.9845860010000003</v>
      </c>
    </row>
    <row r="3098" spans="1:35" ht="15.75" hidden="1" customHeight="1" x14ac:dyDescent="0.25">
      <c r="A3098" s="3" t="s">
        <v>164</v>
      </c>
      <c r="B3098" s="3" t="s">
        <v>165</v>
      </c>
      <c r="C3098" s="3" t="s">
        <v>173</v>
      </c>
      <c r="D3098" s="1">
        <v>62</v>
      </c>
      <c r="E3098" s="1">
        <v>314</v>
      </c>
      <c r="F3098" s="4" t="s">
        <v>48</v>
      </c>
      <c r="G3098" s="2">
        <v>45844</v>
      </c>
      <c r="H3098" s="1" t="s">
        <v>49</v>
      </c>
      <c r="I3098" s="1" t="s">
        <v>37</v>
      </c>
      <c r="J3098" s="1" t="s">
        <v>148</v>
      </c>
      <c r="K3098" s="3">
        <v>6</v>
      </c>
      <c r="L3098" s="1">
        <v>39</v>
      </c>
      <c r="M3098" s="4" t="s">
        <v>54</v>
      </c>
      <c r="N3098" s="1"/>
      <c r="O3098" s="1">
        <v>50</v>
      </c>
      <c r="P3098" s="35">
        <f t="shared" si="145"/>
        <v>0.5</v>
      </c>
      <c r="Q3098" s="1">
        <f t="shared" si="144"/>
        <v>0.15915494309189535</v>
      </c>
      <c r="R3098" s="1">
        <v>4.5</v>
      </c>
      <c r="S3098" s="1">
        <v>2.7</v>
      </c>
      <c r="T3098" s="1">
        <f t="shared" si="146"/>
        <v>1.9894367886486918E-2</v>
      </c>
      <c r="U3098" s="1">
        <v>1</v>
      </c>
      <c r="V3098" s="1">
        <v>4</v>
      </c>
      <c r="W3098" s="1"/>
      <c r="X3098" s="1"/>
      <c r="Y3098" s="1"/>
      <c r="Z3098" s="1"/>
      <c r="AA3098" s="1"/>
      <c r="AB3098" s="1"/>
      <c r="AC3098" s="3" t="s">
        <v>41</v>
      </c>
      <c r="AD3098" s="1" t="s">
        <v>51</v>
      </c>
      <c r="AF3098" s="3">
        <v>4769722.1573999999</v>
      </c>
      <c r="AG3098" s="3">
        <v>2662039.6201999998</v>
      </c>
      <c r="AH3098" s="3">
        <v>-75.101456999999996</v>
      </c>
      <c r="AI3098" s="3">
        <v>9.9845050000000004</v>
      </c>
    </row>
    <row r="3099" spans="1:35" ht="15.75" hidden="1" customHeight="1" x14ac:dyDescent="0.25">
      <c r="A3099" s="3" t="s">
        <v>164</v>
      </c>
      <c r="B3099" s="3" t="s">
        <v>165</v>
      </c>
      <c r="C3099" s="3" t="s">
        <v>173</v>
      </c>
      <c r="D3099" s="1">
        <v>62</v>
      </c>
      <c r="E3099" s="1">
        <v>315</v>
      </c>
      <c r="F3099" s="4" t="s">
        <v>48</v>
      </c>
      <c r="G3099" s="2">
        <v>45844</v>
      </c>
      <c r="H3099" s="1" t="s">
        <v>49</v>
      </c>
      <c r="I3099" s="1" t="s">
        <v>37</v>
      </c>
      <c r="J3099" s="1" t="s">
        <v>148</v>
      </c>
      <c r="K3099" s="3">
        <v>6</v>
      </c>
      <c r="L3099" s="1">
        <v>40</v>
      </c>
      <c r="M3099" s="4" t="s">
        <v>39</v>
      </c>
      <c r="N3099" s="1"/>
      <c r="O3099" s="1">
        <v>45</v>
      </c>
      <c r="P3099" s="35">
        <f t="shared" si="145"/>
        <v>0.45</v>
      </c>
      <c r="Q3099" s="1">
        <f t="shared" si="144"/>
        <v>0.14323944878270581</v>
      </c>
      <c r="R3099" s="1">
        <v>7.5</v>
      </c>
      <c r="S3099" s="1">
        <v>5.5</v>
      </c>
      <c r="T3099" s="1">
        <f t="shared" si="146"/>
        <v>1.6114437988054404E-2</v>
      </c>
      <c r="U3099" s="1">
        <v>4</v>
      </c>
      <c r="V3099" s="1">
        <v>7</v>
      </c>
      <c r="W3099" s="1">
        <v>0</v>
      </c>
      <c r="X3099" s="1">
        <v>0</v>
      </c>
      <c r="Y3099" s="1">
        <v>0</v>
      </c>
      <c r="Z3099" s="1">
        <v>0</v>
      </c>
      <c r="AA3099" s="1">
        <v>0</v>
      </c>
      <c r="AB3099" s="1">
        <v>0</v>
      </c>
      <c r="AC3099" s="3" t="s">
        <v>41</v>
      </c>
      <c r="AD3099" s="1" t="s">
        <v>51</v>
      </c>
      <c r="AF3099" s="3">
        <v>4769722.4967999998</v>
      </c>
      <c r="AG3099" s="3">
        <v>2662041.2769999998</v>
      </c>
      <c r="AH3099" s="3">
        <v>-75.101454000000004</v>
      </c>
      <c r="AI3099" s="3">
        <v>9.9845199999999998</v>
      </c>
    </row>
    <row r="3100" spans="1:35" ht="15.75" hidden="1" customHeight="1" x14ac:dyDescent="0.25">
      <c r="A3100" s="3" t="s">
        <v>164</v>
      </c>
      <c r="B3100" s="3" t="s">
        <v>165</v>
      </c>
      <c r="C3100" s="3" t="s">
        <v>173</v>
      </c>
      <c r="D3100" s="1">
        <v>62</v>
      </c>
      <c r="E3100" s="1">
        <v>316</v>
      </c>
      <c r="F3100" s="4" t="s">
        <v>48</v>
      </c>
      <c r="G3100" s="2">
        <v>45844</v>
      </c>
      <c r="H3100" s="1" t="s">
        <v>49</v>
      </c>
      <c r="I3100" s="1" t="s">
        <v>37</v>
      </c>
      <c r="J3100" s="1" t="s">
        <v>148</v>
      </c>
      <c r="K3100" s="3">
        <v>6</v>
      </c>
      <c r="L3100" s="1">
        <v>41</v>
      </c>
      <c r="M3100" s="4" t="s">
        <v>54</v>
      </c>
      <c r="N3100" s="1"/>
      <c r="O3100" s="1">
        <v>50</v>
      </c>
      <c r="P3100" s="35">
        <f t="shared" si="145"/>
        <v>0.5</v>
      </c>
      <c r="Q3100" s="1">
        <f t="shared" si="144"/>
        <v>0.15915494309189535</v>
      </c>
      <c r="R3100" s="1">
        <v>5</v>
      </c>
      <c r="S3100" s="1">
        <v>2.5</v>
      </c>
      <c r="T3100" s="1">
        <f t="shared" si="146"/>
        <v>1.9894367886486918E-2</v>
      </c>
      <c r="U3100" s="1">
        <v>0</v>
      </c>
      <c r="V3100" s="1">
        <v>4</v>
      </c>
      <c r="W3100" s="1"/>
      <c r="X3100" s="1"/>
      <c r="Y3100" s="1"/>
      <c r="Z3100" s="1"/>
      <c r="AA3100" s="1"/>
      <c r="AB3100" s="1"/>
      <c r="AC3100" s="3" t="s">
        <v>41</v>
      </c>
      <c r="AD3100" s="1" t="s">
        <v>51</v>
      </c>
      <c r="AF3100" s="3">
        <v>4769720.2901999997</v>
      </c>
      <c r="AG3100" s="3">
        <v>2662039.0792</v>
      </c>
      <c r="AH3100" s="3">
        <v>-75.101473999999996</v>
      </c>
      <c r="AI3100" s="3">
        <v>9.9845000010000007</v>
      </c>
    </row>
    <row r="3101" spans="1:35" ht="15.75" hidden="1" customHeight="1" x14ac:dyDescent="0.25">
      <c r="A3101" s="3" t="s">
        <v>164</v>
      </c>
      <c r="B3101" s="3" t="s">
        <v>165</v>
      </c>
      <c r="C3101" s="3" t="s">
        <v>173</v>
      </c>
      <c r="D3101" s="1">
        <v>62</v>
      </c>
      <c r="E3101" s="1">
        <v>317</v>
      </c>
      <c r="F3101" s="4" t="s">
        <v>48</v>
      </c>
      <c r="G3101" s="2">
        <v>45844</v>
      </c>
      <c r="H3101" s="1" t="s">
        <v>49</v>
      </c>
      <c r="I3101" s="1" t="s">
        <v>37</v>
      </c>
      <c r="J3101" s="1" t="s">
        <v>148</v>
      </c>
      <c r="K3101" s="3">
        <v>6</v>
      </c>
      <c r="L3101" s="1">
        <v>42</v>
      </c>
      <c r="M3101" s="4" t="s">
        <v>54</v>
      </c>
      <c r="N3101" s="1"/>
      <c r="O3101" s="1">
        <v>54</v>
      </c>
      <c r="P3101" s="35">
        <f t="shared" si="145"/>
        <v>0.54</v>
      </c>
      <c r="Q3101" s="1">
        <f t="shared" si="144"/>
        <v>0.17188733853924698</v>
      </c>
      <c r="R3101" s="1">
        <v>3.6</v>
      </c>
      <c r="S3101" s="1">
        <v>1.1000000000000001</v>
      </c>
      <c r="T3101" s="1">
        <f t="shared" si="146"/>
        <v>2.3204790702798343E-2</v>
      </c>
      <c r="U3101" s="1">
        <v>0</v>
      </c>
      <c r="V3101" s="1">
        <v>2</v>
      </c>
      <c r="W3101" s="1"/>
      <c r="X3101" s="1"/>
      <c r="Y3101" s="1"/>
      <c r="Z3101" s="1"/>
      <c r="AA3101" s="1"/>
      <c r="AB3101" s="1"/>
      <c r="AC3101" s="3" t="s">
        <v>41</v>
      </c>
      <c r="AD3101" s="1" t="s">
        <v>51</v>
      </c>
      <c r="AF3101" s="3">
        <v>4769724.7926000003</v>
      </c>
      <c r="AG3101" s="3">
        <v>2662040.267</v>
      </c>
      <c r="AH3101" s="3">
        <v>-75.101433</v>
      </c>
      <c r="AI3101" s="3">
        <v>9.9845109999999995</v>
      </c>
    </row>
    <row r="3102" spans="1:35" ht="15.75" hidden="1" customHeight="1" x14ac:dyDescent="0.25">
      <c r="A3102" s="3" t="s">
        <v>164</v>
      </c>
      <c r="B3102" s="3" t="s">
        <v>165</v>
      </c>
      <c r="C3102" s="3" t="s">
        <v>173</v>
      </c>
      <c r="D3102" s="1">
        <v>62</v>
      </c>
      <c r="E3102" s="1">
        <v>318</v>
      </c>
      <c r="F3102" s="4" t="s">
        <v>48</v>
      </c>
      <c r="G3102" s="2">
        <v>45844</v>
      </c>
      <c r="H3102" s="1" t="s">
        <v>49</v>
      </c>
      <c r="I3102" s="1" t="s">
        <v>37</v>
      </c>
      <c r="J3102" s="1" t="s">
        <v>148</v>
      </c>
      <c r="K3102" s="3">
        <v>6</v>
      </c>
      <c r="L3102" s="1">
        <v>43</v>
      </c>
      <c r="M3102" s="4" t="s">
        <v>39</v>
      </c>
      <c r="N3102" s="1"/>
      <c r="O3102" s="1">
        <v>35</v>
      </c>
      <c r="P3102" s="35">
        <f t="shared" si="145"/>
        <v>0.35</v>
      </c>
      <c r="Q3102" s="1">
        <f t="shared" si="144"/>
        <v>0.11140846016432673</v>
      </c>
      <c r="R3102" s="1">
        <v>8.1999999999999993</v>
      </c>
      <c r="S3102" s="1">
        <v>6</v>
      </c>
      <c r="T3102" s="1">
        <f t="shared" si="146"/>
        <v>9.7482402643785885E-3</v>
      </c>
      <c r="U3102" s="1">
        <v>4</v>
      </c>
      <c r="V3102" s="1">
        <v>7</v>
      </c>
      <c r="W3102" s="1">
        <v>0</v>
      </c>
      <c r="X3102" s="1">
        <v>0</v>
      </c>
      <c r="Y3102" s="1">
        <v>0</v>
      </c>
      <c r="Z3102" s="1">
        <v>0</v>
      </c>
      <c r="AA3102" s="1">
        <v>0</v>
      </c>
      <c r="AB3102" s="1">
        <v>0</v>
      </c>
      <c r="AC3102" s="3" t="s">
        <v>41</v>
      </c>
      <c r="AD3102" s="1" t="s">
        <v>51</v>
      </c>
      <c r="AF3102" s="3">
        <v>4769724.6809</v>
      </c>
      <c r="AG3102" s="3">
        <v>2662039.9360000002</v>
      </c>
      <c r="AH3102" s="3">
        <v>-75.101433999999998</v>
      </c>
      <c r="AI3102" s="3">
        <v>9.984508001</v>
      </c>
    </row>
    <row r="3103" spans="1:35" ht="15.75" hidden="1" customHeight="1" x14ac:dyDescent="0.25">
      <c r="A3103" s="3" t="s">
        <v>164</v>
      </c>
      <c r="B3103" s="3" t="s">
        <v>165</v>
      </c>
      <c r="C3103" s="3" t="s">
        <v>173</v>
      </c>
      <c r="D3103" s="1">
        <v>62</v>
      </c>
      <c r="E3103" s="1">
        <v>319</v>
      </c>
      <c r="F3103" s="4" t="s">
        <v>48</v>
      </c>
      <c r="G3103" s="2">
        <v>45844</v>
      </c>
      <c r="H3103" s="1" t="s">
        <v>49</v>
      </c>
      <c r="I3103" s="1" t="s">
        <v>37</v>
      </c>
      <c r="J3103" s="1" t="s">
        <v>148</v>
      </c>
      <c r="K3103" s="3">
        <v>6</v>
      </c>
      <c r="L3103" s="1">
        <v>44</v>
      </c>
      <c r="M3103" s="4" t="s">
        <v>43</v>
      </c>
      <c r="N3103" s="1"/>
      <c r="O3103" s="1">
        <v>51</v>
      </c>
      <c r="P3103" s="35">
        <f t="shared" si="145"/>
        <v>0.51</v>
      </c>
      <c r="Q3103" s="1">
        <f t="shared" si="144"/>
        <v>0.16233804195373325</v>
      </c>
      <c r="R3103" s="1">
        <v>6.2</v>
      </c>
      <c r="S3103" s="1">
        <v>4</v>
      </c>
      <c r="T3103" s="1">
        <f t="shared" si="146"/>
        <v>2.0698100349100988E-2</v>
      </c>
      <c r="U3103" s="1">
        <v>1</v>
      </c>
      <c r="V3103" s="1">
        <v>4</v>
      </c>
      <c r="W3103" s="1">
        <v>0</v>
      </c>
      <c r="X3103" s="1">
        <v>0</v>
      </c>
      <c r="Y3103" s="1">
        <v>0</v>
      </c>
      <c r="Z3103" s="1">
        <v>0</v>
      </c>
      <c r="AA3103" s="1">
        <v>0</v>
      </c>
      <c r="AB3103" s="1">
        <v>0</v>
      </c>
      <c r="AC3103" s="3" t="s">
        <v>41</v>
      </c>
      <c r="AD3103" s="1" t="s">
        <v>51</v>
      </c>
      <c r="AF3103" s="3">
        <v>4769723.6815999998</v>
      </c>
      <c r="AG3103" s="3">
        <v>2662037.9515999998</v>
      </c>
      <c r="AH3103" s="3">
        <v>-75.101443000000003</v>
      </c>
      <c r="AI3103" s="3">
        <v>9.9844899999999992</v>
      </c>
    </row>
    <row r="3104" spans="1:35" ht="15.75" hidden="1" customHeight="1" x14ac:dyDescent="0.25">
      <c r="A3104" s="3" t="s">
        <v>164</v>
      </c>
      <c r="B3104" s="3" t="s">
        <v>165</v>
      </c>
      <c r="C3104" s="3" t="s">
        <v>173</v>
      </c>
      <c r="D3104" s="1">
        <v>62</v>
      </c>
      <c r="E3104" s="1">
        <v>320</v>
      </c>
      <c r="F3104" s="4" t="s">
        <v>48</v>
      </c>
      <c r="G3104" s="2">
        <v>45844</v>
      </c>
      <c r="H3104" s="1" t="s">
        <v>49</v>
      </c>
      <c r="I3104" s="1" t="s">
        <v>37</v>
      </c>
      <c r="J3104" s="1" t="s">
        <v>148</v>
      </c>
      <c r="K3104" s="3">
        <v>6</v>
      </c>
      <c r="L3104" s="1">
        <v>45</v>
      </c>
      <c r="M3104" s="4" t="s">
        <v>54</v>
      </c>
      <c r="N3104" s="1"/>
      <c r="O3104" s="1">
        <v>48</v>
      </c>
      <c r="P3104" s="35">
        <f t="shared" si="145"/>
        <v>0.48</v>
      </c>
      <c r="Q3104" s="1">
        <f t="shared" si="144"/>
        <v>0.15278874536821951</v>
      </c>
      <c r="R3104" s="1">
        <v>5</v>
      </c>
      <c r="S3104" s="1">
        <v>2.2999999999999998</v>
      </c>
      <c r="T3104" s="1">
        <f t="shared" si="146"/>
        <v>1.8334649444186342E-2</v>
      </c>
      <c r="U3104" s="1">
        <v>0</v>
      </c>
      <c r="V3104" s="1">
        <v>3</v>
      </c>
      <c r="W3104" s="1"/>
      <c r="X3104" s="1"/>
      <c r="Y3104" s="1"/>
      <c r="Z3104" s="1"/>
      <c r="AA3104" s="1"/>
      <c r="AB3104" s="1"/>
      <c r="AC3104" s="3" t="s">
        <v>41</v>
      </c>
      <c r="AD3104" s="1" t="s">
        <v>51</v>
      </c>
      <c r="AF3104" s="3">
        <v>4769722.4778000005</v>
      </c>
      <c r="AG3104" s="3">
        <v>2662038.2911</v>
      </c>
      <c r="AH3104" s="3">
        <v>-75.101454000000004</v>
      </c>
      <c r="AI3104" s="3">
        <v>9.9844930010000006</v>
      </c>
    </row>
    <row r="3105" spans="1:35" ht="15.75" hidden="1" customHeight="1" x14ac:dyDescent="0.25">
      <c r="A3105" s="3" t="s">
        <v>164</v>
      </c>
      <c r="B3105" s="3" t="s">
        <v>165</v>
      </c>
      <c r="C3105" s="3" t="s">
        <v>173</v>
      </c>
      <c r="D3105" s="1">
        <v>62</v>
      </c>
      <c r="E3105" s="1">
        <v>321</v>
      </c>
      <c r="F3105" s="4" t="s">
        <v>48</v>
      </c>
      <c r="G3105" s="2">
        <v>45844</v>
      </c>
      <c r="H3105" s="1" t="s">
        <v>49</v>
      </c>
      <c r="I3105" s="1" t="s">
        <v>37</v>
      </c>
      <c r="J3105" s="1" t="s">
        <v>148</v>
      </c>
      <c r="K3105" s="3">
        <v>6</v>
      </c>
      <c r="L3105" s="1">
        <v>46</v>
      </c>
      <c r="M3105" s="4" t="s">
        <v>54</v>
      </c>
      <c r="N3105" s="1"/>
      <c r="O3105" s="1">
        <v>46</v>
      </c>
      <c r="P3105" s="35">
        <f t="shared" si="145"/>
        <v>0.46</v>
      </c>
      <c r="Q3105" s="1">
        <f t="shared" si="144"/>
        <v>0.14642254764454371</v>
      </c>
      <c r="R3105" s="1">
        <v>5</v>
      </c>
      <c r="S3105" s="1">
        <v>2.9</v>
      </c>
      <c r="T3105" s="1">
        <f t="shared" si="146"/>
        <v>1.6838592979122526E-2</v>
      </c>
      <c r="U3105" s="1">
        <v>0</v>
      </c>
      <c r="V3105" s="1">
        <v>3</v>
      </c>
      <c r="W3105" s="1"/>
      <c r="X3105" s="1"/>
      <c r="Y3105" s="1"/>
      <c r="Z3105" s="1"/>
      <c r="AA3105" s="1"/>
      <c r="AB3105" s="1"/>
      <c r="AC3105" s="3" t="s">
        <v>41</v>
      </c>
      <c r="AD3105" s="1" t="s">
        <v>51</v>
      </c>
      <c r="AF3105" s="3">
        <v>4769724.8916999996</v>
      </c>
      <c r="AG3105" s="3">
        <v>2662038.6074999999</v>
      </c>
      <c r="AH3105" s="3">
        <v>-75.101432000000003</v>
      </c>
      <c r="AI3105" s="3">
        <v>9.984496</v>
      </c>
    </row>
    <row r="3106" spans="1:35" ht="15.75" hidden="1" customHeight="1" x14ac:dyDescent="0.25">
      <c r="A3106" s="3" t="s">
        <v>164</v>
      </c>
      <c r="B3106" s="3" t="s">
        <v>165</v>
      </c>
      <c r="C3106" s="3" t="s">
        <v>173</v>
      </c>
      <c r="D3106" s="1">
        <v>62</v>
      </c>
      <c r="E3106" s="1">
        <v>322</v>
      </c>
      <c r="F3106" s="4" t="s">
        <v>48</v>
      </c>
      <c r="G3106" s="2">
        <v>45844</v>
      </c>
      <c r="H3106" s="1" t="s">
        <v>49</v>
      </c>
      <c r="I3106" s="1" t="s">
        <v>37</v>
      </c>
      <c r="J3106" s="1" t="s">
        <v>148</v>
      </c>
      <c r="K3106" s="3">
        <v>6</v>
      </c>
      <c r="L3106" s="1">
        <v>47</v>
      </c>
      <c r="M3106" s="4" t="s">
        <v>54</v>
      </c>
      <c r="N3106" s="1"/>
      <c r="O3106" s="1">
        <v>50</v>
      </c>
      <c r="P3106" s="35">
        <f t="shared" si="145"/>
        <v>0.5</v>
      </c>
      <c r="Q3106" s="1">
        <f t="shared" si="144"/>
        <v>0.15915494309189535</v>
      </c>
      <c r="R3106" s="1">
        <v>4.8</v>
      </c>
      <c r="S3106" s="1">
        <v>2.6</v>
      </c>
      <c r="T3106" s="1">
        <f t="shared" si="146"/>
        <v>1.9894367886486918E-2</v>
      </c>
      <c r="U3106" s="1">
        <v>0</v>
      </c>
      <c r="V3106" s="1">
        <v>3</v>
      </c>
      <c r="W3106" s="1"/>
      <c r="X3106" s="1"/>
      <c r="Y3106" s="1"/>
      <c r="Z3106" s="1"/>
      <c r="AA3106" s="1"/>
      <c r="AB3106" s="1"/>
      <c r="AC3106" s="3" t="s">
        <v>41</v>
      </c>
      <c r="AD3106" s="1" t="s">
        <v>51</v>
      </c>
      <c r="AF3106" s="3">
        <v>4769725.4384000003</v>
      </c>
      <c r="AG3106" s="3">
        <v>2662038.3827999998</v>
      </c>
      <c r="AH3106" s="3">
        <v>-75.101427000000001</v>
      </c>
      <c r="AI3106" s="3">
        <v>9.9844939999999998</v>
      </c>
    </row>
    <row r="3107" spans="1:35" ht="15.75" hidden="1" customHeight="1" x14ac:dyDescent="0.25">
      <c r="A3107" s="3" t="s">
        <v>164</v>
      </c>
      <c r="B3107" s="3" t="s">
        <v>165</v>
      </c>
      <c r="C3107" s="3" t="s">
        <v>173</v>
      </c>
      <c r="D3107" s="1">
        <v>62</v>
      </c>
      <c r="E3107" s="1">
        <v>323</v>
      </c>
      <c r="F3107" s="4" t="s">
        <v>48</v>
      </c>
      <c r="G3107" s="2">
        <v>45844</v>
      </c>
      <c r="H3107" s="1" t="s">
        <v>49</v>
      </c>
      <c r="I3107" s="1" t="s">
        <v>37</v>
      </c>
      <c r="J3107" s="1" t="s">
        <v>148</v>
      </c>
      <c r="K3107" s="3">
        <v>6</v>
      </c>
      <c r="L3107" s="1">
        <v>48</v>
      </c>
      <c r="M3107" s="4" t="s">
        <v>52</v>
      </c>
      <c r="N3107" s="1"/>
      <c r="O3107" s="1">
        <v>44</v>
      </c>
      <c r="P3107" s="35">
        <f t="shared" si="145"/>
        <v>0.44</v>
      </c>
      <c r="Q3107" s="1">
        <f t="shared" si="144"/>
        <v>0.14005634992086791</v>
      </c>
      <c r="R3107" s="1">
        <v>1.9</v>
      </c>
      <c r="S3107" s="1">
        <v>0.4</v>
      </c>
      <c r="T3107" s="1">
        <f t="shared" si="146"/>
        <v>1.5406198491295469E-2</v>
      </c>
      <c r="U3107" s="1">
        <v>0</v>
      </c>
      <c r="V3107" s="1">
        <v>3</v>
      </c>
      <c r="W3107" s="1"/>
      <c r="X3107" s="1"/>
      <c r="Y3107" s="1"/>
      <c r="Z3107" s="1"/>
      <c r="AA3107" s="1"/>
      <c r="AB3107" s="1"/>
      <c r="AC3107" s="3" t="s">
        <v>41</v>
      </c>
      <c r="AD3107" s="1" t="s">
        <v>51</v>
      </c>
      <c r="AF3107" s="3">
        <v>4769725.6577000003</v>
      </c>
      <c r="AG3107" s="3">
        <v>2662038.3813999998</v>
      </c>
      <c r="AH3107" s="3">
        <v>-75.101425000000006</v>
      </c>
      <c r="AI3107" s="3">
        <v>9.9844939999999998</v>
      </c>
    </row>
    <row r="3108" spans="1:35" ht="15.75" hidden="1" customHeight="1" x14ac:dyDescent="0.25">
      <c r="A3108" s="3" t="s">
        <v>164</v>
      </c>
      <c r="B3108" s="3" t="s">
        <v>165</v>
      </c>
      <c r="C3108" s="3" t="s">
        <v>173</v>
      </c>
      <c r="D3108" s="1">
        <v>62</v>
      </c>
      <c r="E3108" s="1">
        <v>324</v>
      </c>
      <c r="F3108" s="4" t="s">
        <v>48</v>
      </c>
      <c r="G3108" s="2">
        <v>45844</v>
      </c>
      <c r="H3108" s="1" t="s">
        <v>49</v>
      </c>
      <c r="I3108" s="1" t="s">
        <v>37</v>
      </c>
      <c r="J3108" s="1" t="s">
        <v>148</v>
      </c>
      <c r="K3108" s="3">
        <v>6</v>
      </c>
      <c r="L3108" s="1">
        <v>49</v>
      </c>
      <c r="M3108" s="4" t="s">
        <v>54</v>
      </c>
      <c r="N3108" s="1"/>
      <c r="O3108" s="1">
        <v>54</v>
      </c>
      <c r="P3108" s="35">
        <f t="shared" si="145"/>
        <v>0.54</v>
      </c>
      <c r="Q3108" s="1">
        <f t="shared" si="144"/>
        <v>0.17188733853924698</v>
      </c>
      <c r="R3108" s="1">
        <v>5</v>
      </c>
      <c r="S3108" s="1">
        <v>2.7</v>
      </c>
      <c r="T3108" s="1">
        <f t="shared" si="146"/>
        <v>2.3204790702798343E-2</v>
      </c>
      <c r="U3108" s="1">
        <v>0</v>
      </c>
      <c r="V3108" s="1">
        <v>3</v>
      </c>
      <c r="W3108" s="1"/>
      <c r="X3108" s="1"/>
      <c r="Y3108" s="1"/>
      <c r="Z3108" s="1"/>
      <c r="AA3108" s="1"/>
      <c r="AB3108" s="1"/>
      <c r="AC3108" s="3" t="s">
        <v>41</v>
      </c>
      <c r="AD3108" s="1" t="s">
        <v>51</v>
      </c>
      <c r="AF3108" s="3">
        <v>4769728.0554</v>
      </c>
      <c r="AG3108" s="3">
        <v>2662036.1543000001</v>
      </c>
      <c r="AH3108" s="3">
        <v>-75.101403000000005</v>
      </c>
      <c r="AI3108" s="3">
        <v>9.9844740000000005</v>
      </c>
    </row>
    <row r="3109" spans="1:35" ht="15.75" hidden="1" customHeight="1" x14ac:dyDescent="0.25">
      <c r="A3109" s="3" t="s">
        <v>164</v>
      </c>
      <c r="B3109" s="3" t="s">
        <v>165</v>
      </c>
      <c r="C3109" s="3" t="s">
        <v>173</v>
      </c>
      <c r="D3109" s="1">
        <v>62</v>
      </c>
      <c r="E3109" s="1">
        <v>325</v>
      </c>
      <c r="F3109" s="4" t="s">
        <v>48</v>
      </c>
      <c r="G3109" s="2">
        <v>45844</v>
      </c>
      <c r="H3109" s="1" t="s">
        <v>49</v>
      </c>
      <c r="I3109" s="1" t="s">
        <v>37</v>
      </c>
      <c r="J3109" s="1" t="s">
        <v>148</v>
      </c>
      <c r="K3109" s="3">
        <v>6</v>
      </c>
      <c r="L3109" s="1">
        <v>50</v>
      </c>
      <c r="M3109" s="4" t="s">
        <v>54</v>
      </c>
      <c r="N3109" s="1"/>
      <c r="O3109" s="1">
        <v>46</v>
      </c>
      <c r="P3109" s="35">
        <f t="shared" si="145"/>
        <v>0.46</v>
      </c>
      <c r="Q3109" s="1">
        <f t="shared" si="144"/>
        <v>0.14642254764454371</v>
      </c>
      <c r="R3109" s="1">
        <v>4.5</v>
      </c>
      <c r="S3109" s="1">
        <v>2.5</v>
      </c>
      <c r="T3109" s="1">
        <f t="shared" si="146"/>
        <v>1.6838592979122526E-2</v>
      </c>
      <c r="U3109" s="1">
        <v>0</v>
      </c>
      <c r="V3109" s="1">
        <v>3</v>
      </c>
      <c r="W3109" s="1"/>
      <c r="X3109" s="1"/>
      <c r="Y3109" s="1"/>
      <c r="Z3109" s="1"/>
      <c r="AA3109" s="1"/>
      <c r="AB3109" s="1"/>
      <c r="AC3109" s="3" t="s">
        <v>41</v>
      </c>
      <c r="AD3109" s="1" t="s">
        <v>51</v>
      </c>
      <c r="AF3109" s="3">
        <v>4769722.8263999997</v>
      </c>
      <c r="AG3109" s="3">
        <v>2662041.3854999999</v>
      </c>
      <c r="AH3109" s="3">
        <v>-75.101450999999997</v>
      </c>
      <c r="AI3109" s="3">
        <v>9.9845210000000009</v>
      </c>
    </row>
    <row r="3110" spans="1:35" ht="15.75" hidden="1" customHeight="1" x14ac:dyDescent="0.25">
      <c r="A3110" s="3" t="s">
        <v>164</v>
      </c>
      <c r="B3110" s="3" t="s">
        <v>165</v>
      </c>
      <c r="C3110" s="3" t="s">
        <v>173</v>
      </c>
      <c r="D3110" s="1">
        <v>62</v>
      </c>
      <c r="E3110" s="1">
        <v>326</v>
      </c>
      <c r="F3110" s="4" t="s">
        <v>48</v>
      </c>
      <c r="G3110" s="2">
        <v>45844</v>
      </c>
      <c r="H3110" s="1" t="s">
        <v>49</v>
      </c>
      <c r="I3110" s="1" t="s">
        <v>37</v>
      </c>
      <c r="J3110" s="1" t="s">
        <v>148</v>
      </c>
      <c r="K3110" s="3">
        <v>7</v>
      </c>
      <c r="L3110" s="1">
        <v>51</v>
      </c>
      <c r="M3110" s="4" t="s">
        <v>54</v>
      </c>
      <c r="N3110" s="1"/>
      <c r="O3110" s="1">
        <v>52</v>
      </c>
      <c r="P3110" s="35">
        <f t="shared" si="145"/>
        <v>0.52</v>
      </c>
      <c r="Q3110" s="1">
        <f t="shared" si="144"/>
        <v>0.16552114081557115</v>
      </c>
      <c r="R3110" s="1">
        <v>5</v>
      </c>
      <c r="S3110" s="1">
        <v>2.9</v>
      </c>
      <c r="T3110" s="1">
        <f t="shared" si="146"/>
        <v>2.1517748306024251E-2</v>
      </c>
      <c r="U3110" s="1">
        <v>0</v>
      </c>
      <c r="V3110" s="1">
        <v>3</v>
      </c>
      <c r="W3110" s="1"/>
      <c r="X3110" s="1"/>
      <c r="Y3110" s="1"/>
      <c r="Z3110" s="1"/>
      <c r="AA3110" s="1"/>
      <c r="AB3110" s="1"/>
      <c r="AC3110" s="3" t="s">
        <v>41</v>
      </c>
      <c r="AD3110" s="1" t="s">
        <v>51</v>
      </c>
      <c r="AF3110" s="3">
        <v>4769734.9780000001</v>
      </c>
      <c r="AG3110" s="3">
        <v>2662038.6538999998</v>
      </c>
      <c r="AH3110" s="3">
        <v>-75.101339999999993</v>
      </c>
      <c r="AI3110" s="3">
        <v>9.9844969999999993</v>
      </c>
    </row>
    <row r="3111" spans="1:35" ht="15.75" hidden="1" customHeight="1" x14ac:dyDescent="0.25">
      <c r="A3111" s="3" t="s">
        <v>164</v>
      </c>
      <c r="B3111" s="3" t="s">
        <v>165</v>
      </c>
      <c r="C3111" s="3" t="s">
        <v>173</v>
      </c>
      <c r="D3111" s="1">
        <v>62</v>
      </c>
      <c r="E3111" s="1">
        <v>327</v>
      </c>
      <c r="F3111" s="4" t="s">
        <v>48</v>
      </c>
      <c r="G3111" s="2">
        <v>45844</v>
      </c>
      <c r="H3111" s="1" t="s">
        <v>49</v>
      </c>
      <c r="I3111" s="1" t="s">
        <v>37</v>
      </c>
      <c r="J3111" s="1" t="s">
        <v>148</v>
      </c>
      <c r="K3111" s="3">
        <v>7</v>
      </c>
      <c r="L3111" s="1">
        <v>52</v>
      </c>
      <c r="M3111" s="4" t="s">
        <v>54</v>
      </c>
      <c r="N3111" s="1"/>
      <c r="O3111" s="1">
        <v>51.1</v>
      </c>
      <c r="P3111" s="35">
        <f t="shared" si="145"/>
        <v>0.51100000000000001</v>
      </c>
      <c r="Q3111" s="1">
        <f t="shared" ref="Q3111:Q3174" si="147">(P3111/PI())</f>
        <v>0.16265635183991703</v>
      </c>
      <c r="R3111" s="1">
        <v>3.5</v>
      </c>
      <c r="S3111" s="1">
        <v>1.3</v>
      </c>
      <c r="T3111" s="1">
        <f t="shared" si="146"/>
        <v>2.07793489475494E-2</v>
      </c>
      <c r="U3111" s="1">
        <v>1</v>
      </c>
      <c r="V3111" s="1">
        <v>4</v>
      </c>
      <c r="W3111" s="1"/>
      <c r="X3111" s="1"/>
      <c r="Y3111" s="1"/>
      <c r="Z3111" s="1"/>
      <c r="AA3111" s="1"/>
      <c r="AB3111" s="1"/>
      <c r="AC3111" s="3" t="s">
        <v>41</v>
      </c>
      <c r="AD3111" s="1" t="s">
        <v>51</v>
      </c>
      <c r="AF3111" s="3">
        <v>4769736.8304000003</v>
      </c>
      <c r="AG3111" s="3">
        <v>2662036.8725999999</v>
      </c>
      <c r="AH3111" s="3">
        <v>-75.101322999999994</v>
      </c>
      <c r="AI3111" s="3">
        <v>9.9844810000000006</v>
      </c>
    </row>
    <row r="3112" spans="1:35" ht="15.75" hidden="1" customHeight="1" x14ac:dyDescent="0.25">
      <c r="A3112" s="3" t="s">
        <v>164</v>
      </c>
      <c r="B3112" s="3" t="s">
        <v>165</v>
      </c>
      <c r="C3112" s="3" t="s">
        <v>173</v>
      </c>
      <c r="D3112" s="1">
        <v>62</v>
      </c>
      <c r="E3112" s="1">
        <v>328</v>
      </c>
      <c r="F3112" s="4" t="s">
        <v>48</v>
      </c>
      <c r="G3112" s="2">
        <v>45844</v>
      </c>
      <c r="H3112" s="1" t="s">
        <v>49</v>
      </c>
      <c r="I3112" s="1" t="s">
        <v>37</v>
      </c>
      <c r="J3112" s="1" t="s">
        <v>148</v>
      </c>
      <c r="K3112" s="3">
        <v>7</v>
      </c>
      <c r="L3112" s="1">
        <v>53</v>
      </c>
      <c r="M3112" s="4" t="s">
        <v>43</v>
      </c>
      <c r="N3112" s="1"/>
      <c r="O3112" s="1">
        <v>55</v>
      </c>
      <c r="P3112" s="35">
        <f t="shared" si="145"/>
        <v>0.55000000000000004</v>
      </c>
      <c r="Q3112" s="1">
        <f t="shared" si="147"/>
        <v>0.17507043740108488</v>
      </c>
      <c r="R3112" s="1">
        <v>5.7</v>
      </c>
      <c r="S3112" s="1">
        <v>4</v>
      </c>
      <c r="T3112" s="1">
        <f t="shared" si="146"/>
        <v>2.4072185142649173E-2</v>
      </c>
      <c r="U3112" s="1">
        <v>1</v>
      </c>
      <c r="V3112" s="1">
        <v>4</v>
      </c>
      <c r="W3112" s="1">
        <v>0</v>
      </c>
      <c r="X3112" s="1">
        <v>0</v>
      </c>
      <c r="Y3112" s="1">
        <v>0</v>
      </c>
      <c r="Z3112" s="1">
        <v>0</v>
      </c>
      <c r="AA3112" s="1">
        <v>0</v>
      </c>
      <c r="AB3112" s="1">
        <v>0</v>
      </c>
      <c r="AC3112" s="3" t="s">
        <v>41</v>
      </c>
      <c r="AD3112" s="1" t="s">
        <v>51</v>
      </c>
      <c r="AF3112" s="3">
        <v>4769737.7187000001</v>
      </c>
      <c r="AG3112" s="3">
        <v>2662038.6365</v>
      </c>
      <c r="AH3112" s="3">
        <v>-75.101315</v>
      </c>
      <c r="AI3112" s="3">
        <v>9.9844969999999993</v>
      </c>
    </row>
    <row r="3113" spans="1:35" ht="15.75" hidden="1" customHeight="1" x14ac:dyDescent="0.25">
      <c r="A3113" s="3" t="s">
        <v>164</v>
      </c>
      <c r="B3113" s="3" t="s">
        <v>165</v>
      </c>
      <c r="C3113" s="3" t="s">
        <v>173</v>
      </c>
      <c r="D3113" s="1">
        <v>62</v>
      </c>
      <c r="E3113" s="1">
        <v>329</v>
      </c>
      <c r="F3113" s="4" t="s">
        <v>48</v>
      </c>
      <c r="G3113" s="2">
        <v>45844</v>
      </c>
      <c r="H3113" s="1" t="s">
        <v>49</v>
      </c>
      <c r="I3113" s="1" t="s">
        <v>37</v>
      </c>
      <c r="J3113" s="1" t="s">
        <v>148</v>
      </c>
      <c r="K3113" s="3">
        <v>7</v>
      </c>
      <c r="L3113" s="1">
        <v>54</v>
      </c>
      <c r="M3113" s="4" t="s">
        <v>43</v>
      </c>
      <c r="N3113" s="1"/>
      <c r="O3113" s="1">
        <v>60</v>
      </c>
      <c r="P3113" s="35">
        <f t="shared" si="145"/>
        <v>0.6</v>
      </c>
      <c r="Q3113" s="1">
        <f t="shared" si="147"/>
        <v>0.19098593171027439</v>
      </c>
      <c r="R3113" s="1">
        <v>6.8</v>
      </c>
      <c r="S3113" s="1">
        <v>4.5999999999999996</v>
      </c>
      <c r="T3113" s="1">
        <f t="shared" si="146"/>
        <v>2.8647889756541159E-2</v>
      </c>
      <c r="U3113" s="1">
        <v>4</v>
      </c>
      <c r="V3113" s="1">
        <v>7</v>
      </c>
      <c r="W3113" s="1">
        <v>1</v>
      </c>
      <c r="X3113" s="1">
        <v>0</v>
      </c>
      <c r="Y3113" s="1">
        <v>0</v>
      </c>
      <c r="Z3113" s="1">
        <v>0</v>
      </c>
      <c r="AA3113" s="1">
        <v>0</v>
      </c>
      <c r="AB3113" s="1">
        <v>0</v>
      </c>
      <c r="AC3113" s="3" t="s">
        <v>41</v>
      </c>
      <c r="AD3113" s="1" t="s">
        <v>51</v>
      </c>
      <c r="AF3113" s="3">
        <v>4769738.1664000005</v>
      </c>
      <c r="AG3113" s="3">
        <v>2662040.0713999998</v>
      </c>
      <c r="AH3113" s="3">
        <v>-75.101310999999995</v>
      </c>
      <c r="AI3113" s="3">
        <v>9.9845100010000003</v>
      </c>
    </row>
    <row r="3114" spans="1:35" ht="15.75" hidden="1" customHeight="1" x14ac:dyDescent="0.25">
      <c r="A3114" s="3" t="s">
        <v>164</v>
      </c>
      <c r="B3114" s="3" t="s">
        <v>165</v>
      </c>
      <c r="C3114" s="3" t="s">
        <v>173</v>
      </c>
      <c r="D3114" s="1">
        <v>62</v>
      </c>
      <c r="E3114" s="1">
        <v>330</v>
      </c>
      <c r="F3114" s="4" t="s">
        <v>48</v>
      </c>
      <c r="G3114" s="2">
        <v>45844</v>
      </c>
      <c r="H3114" s="1" t="s">
        <v>49</v>
      </c>
      <c r="I3114" s="1" t="s">
        <v>37</v>
      </c>
      <c r="J3114" s="1" t="s">
        <v>148</v>
      </c>
      <c r="K3114" s="3">
        <v>7</v>
      </c>
      <c r="L3114" s="1">
        <v>55</v>
      </c>
      <c r="M3114" s="4" t="s">
        <v>54</v>
      </c>
      <c r="N3114" s="1"/>
      <c r="O3114" s="1">
        <v>46</v>
      </c>
      <c r="P3114" s="35">
        <f t="shared" ref="P3114:P3177" si="148">(O3114/100)</f>
        <v>0.46</v>
      </c>
      <c r="Q3114" s="1">
        <f t="shared" si="147"/>
        <v>0.14642254764454371</v>
      </c>
      <c r="R3114" s="1">
        <v>3.8</v>
      </c>
      <c r="S3114" s="1">
        <v>2</v>
      </c>
      <c r="T3114" s="1">
        <f t="shared" si="146"/>
        <v>1.6838592979122526E-2</v>
      </c>
      <c r="U3114" s="1">
        <v>1</v>
      </c>
      <c r="V3114" s="1">
        <v>4</v>
      </c>
      <c r="W3114" s="1"/>
      <c r="X3114" s="1"/>
      <c r="Y3114" s="1"/>
      <c r="Z3114" s="1"/>
      <c r="AA3114" s="1"/>
      <c r="AB3114" s="1"/>
      <c r="AC3114" s="3" t="s">
        <v>41</v>
      </c>
      <c r="AD3114" s="1" t="s">
        <v>51</v>
      </c>
      <c r="AF3114" s="3">
        <v>4769738.9393999996</v>
      </c>
      <c r="AG3114" s="3">
        <v>2662040.9512</v>
      </c>
      <c r="AH3114" s="3">
        <v>-75.101303999999999</v>
      </c>
      <c r="AI3114" s="3">
        <v>9.9845179999999996</v>
      </c>
    </row>
    <row r="3115" spans="1:35" ht="15.75" hidden="1" customHeight="1" x14ac:dyDescent="0.25">
      <c r="A3115" s="3" t="s">
        <v>164</v>
      </c>
      <c r="B3115" s="3" t="s">
        <v>165</v>
      </c>
      <c r="C3115" s="3" t="s">
        <v>173</v>
      </c>
      <c r="D3115" s="1">
        <v>62</v>
      </c>
      <c r="E3115" s="1">
        <v>331</v>
      </c>
      <c r="F3115" s="4" t="s">
        <v>48</v>
      </c>
      <c r="G3115" s="2">
        <v>45844</v>
      </c>
      <c r="H3115" s="1" t="s">
        <v>49</v>
      </c>
      <c r="I3115" s="1" t="s">
        <v>37</v>
      </c>
      <c r="J3115" s="1" t="s">
        <v>148</v>
      </c>
      <c r="K3115" s="3">
        <v>7</v>
      </c>
      <c r="L3115" s="1">
        <v>56</v>
      </c>
      <c r="M3115" s="4" t="s">
        <v>39</v>
      </c>
      <c r="N3115" s="1"/>
      <c r="O3115" s="1">
        <v>44</v>
      </c>
      <c r="P3115" s="35">
        <f t="shared" si="148"/>
        <v>0.44</v>
      </c>
      <c r="Q3115" s="1">
        <f t="shared" si="147"/>
        <v>0.14005634992086791</v>
      </c>
      <c r="R3115" s="1">
        <v>5.8</v>
      </c>
      <c r="S3115" s="1">
        <v>4</v>
      </c>
      <c r="T3115" s="1">
        <f t="shared" si="146"/>
        <v>1.5406198491295469E-2</v>
      </c>
      <c r="U3115" s="1">
        <v>4</v>
      </c>
      <c r="V3115" s="1">
        <v>7</v>
      </c>
      <c r="W3115" s="1">
        <v>0</v>
      </c>
      <c r="X3115" s="1">
        <v>0</v>
      </c>
      <c r="Y3115" s="1">
        <v>0</v>
      </c>
      <c r="Z3115" s="1">
        <v>0</v>
      </c>
      <c r="AA3115" s="1">
        <v>0</v>
      </c>
      <c r="AB3115" s="1">
        <v>0</v>
      </c>
      <c r="AC3115" s="3" t="s">
        <v>41</v>
      </c>
      <c r="AD3115" s="1" t="s">
        <v>51</v>
      </c>
      <c r="AF3115" s="3">
        <v>4769739.5992000001</v>
      </c>
      <c r="AG3115" s="3">
        <v>2662041.2788</v>
      </c>
      <c r="AH3115" s="3">
        <v>-75.101298</v>
      </c>
      <c r="AI3115" s="3">
        <v>9.9845210000000009</v>
      </c>
    </row>
    <row r="3116" spans="1:35" ht="15.75" hidden="1" customHeight="1" x14ac:dyDescent="0.25">
      <c r="A3116" s="3" t="s">
        <v>164</v>
      </c>
      <c r="B3116" s="3" t="s">
        <v>165</v>
      </c>
      <c r="C3116" s="3" t="s">
        <v>173</v>
      </c>
      <c r="D3116" s="1">
        <v>62</v>
      </c>
      <c r="E3116" s="1">
        <v>313</v>
      </c>
      <c r="F3116" s="4" t="s">
        <v>48</v>
      </c>
      <c r="G3116" s="2">
        <v>45844</v>
      </c>
      <c r="H3116" s="1" t="s">
        <v>49</v>
      </c>
      <c r="I3116" s="1" t="s">
        <v>37</v>
      </c>
      <c r="J3116" s="1" t="s">
        <v>148</v>
      </c>
      <c r="K3116" s="3">
        <v>8</v>
      </c>
      <c r="L3116" s="1">
        <v>57</v>
      </c>
      <c r="M3116" s="4" t="s">
        <v>43</v>
      </c>
      <c r="N3116" s="1"/>
      <c r="O3116" s="1">
        <v>49</v>
      </c>
      <c r="P3116" s="35">
        <f t="shared" si="148"/>
        <v>0.49</v>
      </c>
      <c r="Q3116" s="1">
        <f t="shared" si="147"/>
        <v>0.15597184423005744</v>
      </c>
      <c r="R3116" s="1">
        <v>5.7</v>
      </c>
      <c r="S3116" s="1">
        <v>3.3</v>
      </c>
      <c r="T3116" s="1">
        <f t="shared" si="146"/>
        <v>1.9106550918182037E-2</v>
      </c>
      <c r="U3116" s="1">
        <v>1</v>
      </c>
      <c r="V3116" s="1">
        <v>5</v>
      </c>
      <c r="W3116" s="1">
        <v>0</v>
      </c>
      <c r="X3116" s="1">
        <v>0</v>
      </c>
      <c r="Y3116" s="1">
        <v>0</v>
      </c>
      <c r="Z3116" s="1">
        <v>0</v>
      </c>
      <c r="AA3116" s="1">
        <v>0</v>
      </c>
      <c r="AB3116" s="1">
        <v>0</v>
      </c>
      <c r="AC3116" s="3" t="s">
        <v>41</v>
      </c>
      <c r="AD3116" s="1" t="s">
        <v>51</v>
      </c>
      <c r="AF3116" s="3">
        <v>4769726.7147000004</v>
      </c>
      <c r="AG3116" s="3">
        <v>2662049.4341000002</v>
      </c>
      <c r="AH3116" s="3">
        <v>-75.101416</v>
      </c>
      <c r="AI3116" s="3">
        <v>9.9845939999999995</v>
      </c>
    </row>
    <row r="3117" spans="1:35" ht="15.75" hidden="1" customHeight="1" x14ac:dyDescent="0.25">
      <c r="A3117" s="3" t="s">
        <v>164</v>
      </c>
      <c r="B3117" s="3" t="s">
        <v>165</v>
      </c>
      <c r="C3117" s="3" t="s">
        <v>173</v>
      </c>
      <c r="D3117" s="1">
        <v>62</v>
      </c>
      <c r="E3117" s="1">
        <v>332</v>
      </c>
      <c r="F3117" s="4" t="s">
        <v>48</v>
      </c>
      <c r="G3117" s="2">
        <v>45844</v>
      </c>
      <c r="H3117" s="1" t="s">
        <v>49</v>
      </c>
      <c r="I3117" s="1" t="s">
        <v>37</v>
      </c>
      <c r="J3117" s="1" t="s">
        <v>148</v>
      </c>
      <c r="K3117" s="3">
        <v>8</v>
      </c>
      <c r="L3117" s="1">
        <v>58</v>
      </c>
      <c r="M3117" s="4" t="s">
        <v>39</v>
      </c>
      <c r="N3117" s="1"/>
      <c r="O3117" s="1">
        <v>55</v>
      </c>
      <c r="P3117" s="35">
        <f t="shared" si="148"/>
        <v>0.55000000000000004</v>
      </c>
      <c r="Q3117" s="1">
        <f t="shared" si="147"/>
        <v>0.17507043740108488</v>
      </c>
      <c r="R3117" s="1">
        <v>8.1999999999999993</v>
      </c>
      <c r="S3117" s="1">
        <v>6</v>
      </c>
      <c r="T3117" s="1">
        <f t="shared" si="146"/>
        <v>2.4072185142649173E-2</v>
      </c>
      <c r="U3117" s="1">
        <v>3</v>
      </c>
      <c r="V3117" s="1">
        <v>6</v>
      </c>
      <c r="W3117" s="1">
        <v>0</v>
      </c>
      <c r="X3117" s="1">
        <v>0</v>
      </c>
      <c r="Y3117" s="1">
        <v>0</v>
      </c>
      <c r="Z3117" s="1">
        <v>0</v>
      </c>
      <c r="AA3117" s="1">
        <v>0</v>
      </c>
      <c r="AB3117" s="1">
        <v>0</v>
      </c>
      <c r="AC3117" s="3" t="s">
        <v>41</v>
      </c>
      <c r="AD3117" s="1" t="s">
        <v>51</v>
      </c>
      <c r="AF3117" s="3">
        <v>4769729.3211000003</v>
      </c>
      <c r="AG3117" s="3">
        <v>2662045.5466999998</v>
      </c>
      <c r="AH3117" s="3">
        <v>-75.101392000000004</v>
      </c>
      <c r="AI3117" s="3">
        <v>9.9845590000000009</v>
      </c>
    </row>
    <row r="3118" spans="1:35" ht="15.75" hidden="1" customHeight="1" x14ac:dyDescent="0.25">
      <c r="A3118" s="3" t="s">
        <v>164</v>
      </c>
      <c r="B3118" s="3" t="s">
        <v>165</v>
      </c>
      <c r="C3118" s="3" t="s">
        <v>173</v>
      </c>
      <c r="D3118" s="1">
        <v>62</v>
      </c>
      <c r="E3118" s="1">
        <v>334</v>
      </c>
      <c r="F3118" s="4" t="s">
        <v>48</v>
      </c>
      <c r="G3118" s="2">
        <v>45844</v>
      </c>
      <c r="H3118" s="1" t="s">
        <v>49</v>
      </c>
      <c r="I3118" s="1" t="s">
        <v>37</v>
      </c>
      <c r="J3118" s="1" t="s">
        <v>148</v>
      </c>
      <c r="K3118" s="3">
        <v>8</v>
      </c>
      <c r="L3118" s="1">
        <v>59</v>
      </c>
      <c r="M3118" s="4" t="s">
        <v>43</v>
      </c>
      <c r="N3118" s="1"/>
      <c r="O3118" s="1">
        <v>52</v>
      </c>
      <c r="P3118" s="35">
        <f t="shared" si="148"/>
        <v>0.52</v>
      </c>
      <c r="Q3118" s="1">
        <f t="shared" si="147"/>
        <v>0.16552114081557115</v>
      </c>
      <c r="R3118" s="1">
        <v>5.5</v>
      </c>
      <c r="S3118" s="1">
        <v>3</v>
      </c>
      <c r="T3118" s="1">
        <f t="shared" si="146"/>
        <v>2.1517748306024251E-2</v>
      </c>
      <c r="U3118" s="1">
        <v>2</v>
      </c>
      <c r="V3118" s="1">
        <v>5</v>
      </c>
      <c r="W3118" s="1">
        <v>0</v>
      </c>
      <c r="X3118" s="1">
        <v>0</v>
      </c>
      <c r="Y3118" s="1">
        <v>0</v>
      </c>
      <c r="Z3118" s="1">
        <v>0</v>
      </c>
      <c r="AA3118" s="1">
        <v>0</v>
      </c>
      <c r="AB3118" s="1">
        <v>0</v>
      </c>
      <c r="AC3118" s="3" t="s">
        <v>41</v>
      </c>
      <c r="AD3118" s="1" t="s">
        <v>51</v>
      </c>
      <c r="AF3118" s="3">
        <v>4769737.3421</v>
      </c>
      <c r="AG3118" s="3">
        <v>2662048.3711999999</v>
      </c>
      <c r="AH3118" s="3">
        <v>-75.101319000000004</v>
      </c>
      <c r="AI3118" s="3">
        <v>9.9845850009999992</v>
      </c>
    </row>
    <row r="3119" spans="1:35" ht="15.75" hidden="1" customHeight="1" x14ac:dyDescent="0.25">
      <c r="A3119" s="3" t="s">
        <v>164</v>
      </c>
      <c r="B3119" s="3" t="s">
        <v>165</v>
      </c>
      <c r="C3119" s="3" t="s">
        <v>173</v>
      </c>
      <c r="D3119" s="1">
        <v>62</v>
      </c>
      <c r="E3119" s="1">
        <v>335</v>
      </c>
      <c r="F3119" s="4" t="s">
        <v>48</v>
      </c>
      <c r="G3119" s="2">
        <v>45844</v>
      </c>
      <c r="H3119" s="1" t="s">
        <v>49</v>
      </c>
      <c r="I3119" s="1" t="s">
        <v>37</v>
      </c>
      <c r="J3119" s="1" t="s">
        <v>148</v>
      </c>
      <c r="K3119" s="3">
        <v>8</v>
      </c>
      <c r="L3119" s="1">
        <v>60</v>
      </c>
      <c r="M3119" s="4" t="s">
        <v>39</v>
      </c>
      <c r="N3119" s="1"/>
      <c r="O3119" s="1">
        <v>55</v>
      </c>
      <c r="P3119" s="35">
        <f t="shared" si="148"/>
        <v>0.55000000000000004</v>
      </c>
      <c r="Q3119" s="1">
        <f t="shared" si="147"/>
        <v>0.17507043740108488</v>
      </c>
      <c r="R3119" s="1">
        <v>7.3</v>
      </c>
      <c r="S3119" s="1">
        <v>5</v>
      </c>
      <c r="T3119" s="1">
        <f t="shared" si="146"/>
        <v>2.4072185142649173E-2</v>
      </c>
      <c r="U3119" s="1">
        <v>4</v>
      </c>
      <c r="V3119" s="1">
        <v>7</v>
      </c>
      <c r="W3119" s="1">
        <v>0</v>
      </c>
      <c r="X3119" s="1">
        <v>0</v>
      </c>
      <c r="Y3119" s="1">
        <v>0</v>
      </c>
      <c r="Z3119" s="1">
        <v>0</v>
      </c>
      <c r="AA3119" s="1">
        <v>0</v>
      </c>
      <c r="AB3119" s="1">
        <v>0</v>
      </c>
      <c r="AC3119" s="3" t="s">
        <v>41</v>
      </c>
      <c r="AD3119" s="1" t="s">
        <v>51</v>
      </c>
      <c r="AF3119" s="3">
        <v>4769736.5628000004</v>
      </c>
      <c r="AG3119" s="3">
        <v>2662046.4959999998</v>
      </c>
      <c r="AH3119" s="3">
        <v>-75.101326</v>
      </c>
      <c r="AI3119" s="3">
        <v>9.9845679999999994</v>
      </c>
    </row>
    <row r="3120" spans="1:35" ht="15.75" hidden="1" customHeight="1" x14ac:dyDescent="0.25">
      <c r="A3120" s="3" t="s">
        <v>164</v>
      </c>
      <c r="B3120" s="3" t="s">
        <v>165</v>
      </c>
      <c r="C3120" s="3" t="s">
        <v>173</v>
      </c>
      <c r="D3120" s="1">
        <v>62</v>
      </c>
      <c r="E3120" s="1">
        <v>336</v>
      </c>
      <c r="F3120" s="4" t="s">
        <v>48</v>
      </c>
      <c r="G3120" s="2">
        <v>45844</v>
      </c>
      <c r="H3120" s="1" t="s">
        <v>49</v>
      </c>
      <c r="I3120" s="1" t="s">
        <v>37</v>
      </c>
      <c r="J3120" s="1" t="s">
        <v>148</v>
      </c>
      <c r="K3120" s="3">
        <v>8</v>
      </c>
      <c r="L3120" s="1">
        <v>61</v>
      </c>
      <c r="M3120" s="4" t="s">
        <v>56</v>
      </c>
      <c r="N3120" s="1"/>
      <c r="O3120" s="1">
        <v>50</v>
      </c>
      <c r="P3120" s="35">
        <f t="shared" si="148"/>
        <v>0.5</v>
      </c>
      <c r="Q3120" s="1">
        <f t="shared" si="147"/>
        <v>0.15915494309189535</v>
      </c>
      <c r="R3120" s="1">
        <v>3</v>
      </c>
      <c r="S3120" s="1">
        <v>0.7</v>
      </c>
      <c r="T3120" s="1">
        <f t="shared" si="146"/>
        <v>1.9894367886486918E-2</v>
      </c>
      <c r="U3120" s="1">
        <v>1</v>
      </c>
      <c r="V3120" s="1">
        <v>4</v>
      </c>
      <c r="W3120" s="1"/>
      <c r="X3120" s="1"/>
      <c r="Y3120" s="1"/>
      <c r="Z3120" s="1"/>
      <c r="AA3120" s="1"/>
      <c r="AB3120" s="1"/>
      <c r="AC3120" s="3" t="s">
        <v>41</v>
      </c>
      <c r="AD3120" s="1" t="s">
        <v>51</v>
      </c>
      <c r="AF3120" s="3">
        <v>4769737.3378999997</v>
      </c>
      <c r="AG3120" s="3">
        <v>2662047.7075999998</v>
      </c>
      <c r="AH3120" s="3">
        <v>-75.101319000000004</v>
      </c>
      <c r="AI3120" s="3">
        <v>9.9845790000000001</v>
      </c>
    </row>
    <row r="3121" spans="1:35" ht="15.75" hidden="1" customHeight="1" x14ac:dyDescent="0.25">
      <c r="A3121" s="3" t="s">
        <v>164</v>
      </c>
      <c r="B3121" s="3" t="s">
        <v>165</v>
      </c>
      <c r="C3121" s="3" t="s">
        <v>173</v>
      </c>
      <c r="D3121" s="1">
        <v>62</v>
      </c>
      <c r="E3121" s="1">
        <v>337</v>
      </c>
      <c r="F3121" s="4" t="s">
        <v>48</v>
      </c>
      <c r="G3121" s="2">
        <v>45844</v>
      </c>
      <c r="H3121" s="1" t="s">
        <v>49</v>
      </c>
      <c r="I3121" s="1" t="s">
        <v>37</v>
      </c>
      <c r="J3121" s="1" t="s">
        <v>148</v>
      </c>
      <c r="K3121" s="3">
        <v>8</v>
      </c>
      <c r="L3121" s="1">
        <v>62</v>
      </c>
      <c r="M3121" s="4" t="s">
        <v>43</v>
      </c>
      <c r="N3121" s="1"/>
      <c r="O3121" s="1">
        <v>48</v>
      </c>
      <c r="P3121" s="35">
        <f t="shared" si="148"/>
        <v>0.48</v>
      </c>
      <c r="Q3121" s="1">
        <f t="shared" si="147"/>
        <v>0.15278874536821951</v>
      </c>
      <c r="R3121" s="1">
        <v>5.5</v>
      </c>
      <c r="S3121" s="1">
        <v>3</v>
      </c>
      <c r="T3121" s="1">
        <f t="shared" si="146"/>
        <v>1.8334649444186342E-2</v>
      </c>
      <c r="U3121" s="1">
        <v>1</v>
      </c>
      <c r="V3121" s="1">
        <v>4</v>
      </c>
      <c r="W3121" s="1">
        <v>0</v>
      </c>
      <c r="X3121" s="1">
        <v>0</v>
      </c>
      <c r="Y3121" s="1">
        <v>0</v>
      </c>
      <c r="Z3121" s="1">
        <v>0</v>
      </c>
      <c r="AA3121" s="1">
        <v>0</v>
      </c>
      <c r="AB3121" s="1">
        <v>0</v>
      </c>
      <c r="AC3121" s="3" t="s">
        <v>41</v>
      </c>
      <c r="AD3121" s="1" t="s">
        <v>51</v>
      </c>
      <c r="AF3121" s="3">
        <v>4769736.8817999996</v>
      </c>
      <c r="AG3121" s="3">
        <v>2662044.9457</v>
      </c>
      <c r="AH3121" s="3">
        <v>-75.101322999999994</v>
      </c>
      <c r="AI3121" s="3">
        <v>9.9845540009999993</v>
      </c>
    </row>
    <row r="3122" spans="1:35" ht="15.75" hidden="1" customHeight="1" x14ac:dyDescent="0.25">
      <c r="A3122" s="3" t="s">
        <v>164</v>
      </c>
      <c r="B3122" s="3" t="s">
        <v>165</v>
      </c>
      <c r="C3122" s="3" t="s">
        <v>173</v>
      </c>
      <c r="D3122" s="1">
        <v>62</v>
      </c>
      <c r="E3122" s="1">
        <v>338</v>
      </c>
      <c r="F3122" s="4" t="s">
        <v>48</v>
      </c>
      <c r="G3122" s="2">
        <v>45844</v>
      </c>
      <c r="H3122" s="1" t="s">
        <v>49</v>
      </c>
      <c r="I3122" s="1" t="s">
        <v>37</v>
      </c>
      <c r="J3122" s="1" t="s">
        <v>148</v>
      </c>
      <c r="K3122" s="3">
        <v>8</v>
      </c>
      <c r="L3122" s="1">
        <v>63</v>
      </c>
      <c r="M3122" s="4" t="s">
        <v>43</v>
      </c>
      <c r="N3122" s="1"/>
      <c r="O3122" s="1">
        <v>51</v>
      </c>
      <c r="P3122" s="35">
        <f t="shared" si="148"/>
        <v>0.51</v>
      </c>
      <c r="Q3122" s="1">
        <f t="shared" si="147"/>
        <v>0.16233804195373325</v>
      </c>
      <c r="R3122" s="1">
        <v>6</v>
      </c>
      <c r="S3122" s="1">
        <v>4</v>
      </c>
      <c r="T3122" s="1">
        <f t="shared" si="146"/>
        <v>2.0698100349100988E-2</v>
      </c>
      <c r="U3122" s="1">
        <v>2</v>
      </c>
      <c r="V3122" s="1">
        <v>5</v>
      </c>
      <c r="W3122" s="1">
        <v>0</v>
      </c>
      <c r="X3122" s="1">
        <v>0</v>
      </c>
      <c r="Y3122" s="1">
        <v>0</v>
      </c>
      <c r="Z3122" s="1">
        <v>0</v>
      </c>
      <c r="AA3122" s="1">
        <v>0</v>
      </c>
      <c r="AB3122" s="1">
        <v>0</v>
      </c>
      <c r="AC3122" s="3" t="s">
        <v>41</v>
      </c>
      <c r="AD3122" s="1" t="s">
        <v>51</v>
      </c>
      <c r="AF3122" s="3">
        <v>4769738.5219999999</v>
      </c>
      <c r="AG3122" s="3">
        <v>2662044.2716999999</v>
      </c>
      <c r="AH3122" s="3">
        <v>-75.101308000000003</v>
      </c>
      <c r="AI3122" s="3">
        <v>9.9845480010000003</v>
      </c>
    </row>
    <row r="3123" spans="1:35" ht="15.75" hidden="1" customHeight="1" x14ac:dyDescent="0.25">
      <c r="A3123" s="3" t="s">
        <v>164</v>
      </c>
      <c r="B3123" s="3" t="s">
        <v>165</v>
      </c>
      <c r="C3123" s="3" t="s">
        <v>173</v>
      </c>
      <c r="D3123" s="1">
        <v>62</v>
      </c>
      <c r="E3123" s="1">
        <v>339</v>
      </c>
      <c r="F3123" s="4" t="s">
        <v>48</v>
      </c>
      <c r="G3123" s="2">
        <v>45844</v>
      </c>
      <c r="H3123" s="1" t="s">
        <v>49</v>
      </c>
      <c r="I3123" s="1" t="s">
        <v>37</v>
      </c>
      <c r="J3123" s="1" t="s">
        <v>148</v>
      </c>
      <c r="K3123" s="3">
        <v>8</v>
      </c>
      <c r="L3123" s="1">
        <v>64</v>
      </c>
      <c r="M3123" s="4" t="s">
        <v>39</v>
      </c>
      <c r="N3123" s="1"/>
      <c r="O3123" s="1">
        <v>52</v>
      </c>
      <c r="P3123" s="35">
        <f t="shared" si="148"/>
        <v>0.52</v>
      </c>
      <c r="Q3123" s="1">
        <f t="shared" si="147"/>
        <v>0.16552114081557115</v>
      </c>
      <c r="R3123" s="1">
        <v>7.2</v>
      </c>
      <c r="S3123" s="1">
        <v>5</v>
      </c>
      <c r="T3123" s="1">
        <f t="shared" ref="T3123:T3186" si="149">(PI()/4)*Q3123*Q3123</f>
        <v>2.1517748306024251E-2</v>
      </c>
      <c r="U3123" s="1">
        <v>3</v>
      </c>
      <c r="V3123" s="1">
        <v>6</v>
      </c>
      <c r="W3123" s="1">
        <v>1</v>
      </c>
      <c r="X3123" s="1">
        <v>0</v>
      </c>
      <c r="Y3123" s="1">
        <v>0</v>
      </c>
      <c r="Z3123" s="1">
        <v>0</v>
      </c>
      <c r="AA3123" s="1">
        <v>0</v>
      </c>
      <c r="AB3123" s="1">
        <v>0</v>
      </c>
      <c r="AC3123" s="3" t="s">
        <v>41</v>
      </c>
      <c r="AD3123" s="1" t="s">
        <v>51</v>
      </c>
      <c r="AF3123" s="3">
        <v>4769739.3033999996</v>
      </c>
      <c r="AG3123" s="3">
        <v>2662046.4786</v>
      </c>
      <c r="AH3123" s="3">
        <v>-75.101301000000007</v>
      </c>
      <c r="AI3123" s="3">
        <v>9.9845679999999994</v>
      </c>
    </row>
    <row r="3124" spans="1:35" ht="15.75" hidden="1" customHeight="1" x14ac:dyDescent="0.25">
      <c r="A3124" s="3" t="s">
        <v>164</v>
      </c>
      <c r="B3124" s="3" t="s">
        <v>165</v>
      </c>
      <c r="C3124" s="3" t="s">
        <v>173</v>
      </c>
      <c r="D3124" s="1">
        <v>62</v>
      </c>
      <c r="E3124" s="1">
        <v>340</v>
      </c>
      <c r="F3124" s="4" t="s">
        <v>48</v>
      </c>
      <c r="G3124" s="2">
        <v>45844</v>
      </c>
      <c r="H3124" s="1" t="s">
        <v>49</v>
      </c>
      <c r="I3124" s="1" t="s">
        <v>37</v>
      </c>
      <c r="J3124" s="1" t="s">
        <v>148</v>
      </c>
      <c r="K3124" s="3">
        <v>8</v>
      </c>
      <c r="L3124" s="1">
        <v>65</v>
      </c>
      <c r="M3124" s="4" t="s">
        <v>54</v>
      </c>
      <c r="N3124" s="1"/>
      <c r="O3124" s="1">
        <v>44</v>
      </c>
      <c r="P3124" s="35">
        <f t="shared" si="148"/>
        <v>0.44</v>
      </c>
      <c r="Q3124" s="1">
        <f t="shared" si="147"/>
        <v>0.14005634992086791</v>
      </c>
      <c r="R3124" s="1">
        <v>4.8</v>
      </c>
      <c r="S3124" s="1">
        <v>2.4</v>
      </c>
      <c r="T3124" s="1">
        <f t="shared" si="149"/>
        <v>1.5406198491295469E-2</v>
      </c>
      <c r="U3124" s="1">
        <v>0</v>
      </c>
      <c r="V3124" s="1">
        <v>3</v>
      </c>
      <c r="W3124" s="1"/>
      <c r="X3124" s="1"/>
      <c r="Y3124" s="1"/>
      <c r="Z3124" s="1"/>
      <c r="AA3124" s="1"/>
      <c r="AB3124" s="1"/>
      <c r="AC3124" s="3" t="s">
        <v>41</v>
      </c>
      <c r="AD3124" s="1" t="s">
        <v>51</v>
      </c>
      <c r="AF3124" s="3">
        <v>4769737.9934999999</v>
      </c>
      <c r="AG3124" s="3">
        <v>2662047.3717</v>
      </c>
      <c r="AH3124" s="3">
        <v>-75.101313000000005</v>
      </c>
      <c r="AI3124" s="3">
        <v>9.9845760010000006</v>
      </c>
    </row>
    <row r="3125" spans="1:35" ht="15.75" hidden="1" customHeight="1" x14ac:dyDescent="0.25">
      <c r="A3125" s="3" t="s">
        <v>164</v>
      </c>
      <c r="B3125" s="3" t="s">
        <v>165</v>
      </c>
      <c r="C3125" s="3" t="s">
        <v>173</v>
      </c>
      <c r="D3125" s="1">
        <v>62</v>
      </c>
      <c r="E3125" s="1">
        <v>341</v>
      </c>
      <c r="F3125" s="4" t="s">
        <v>48</v>
      </c>
      <c r="G3125" s="2">
        <v>45844</v>
      </c>
      <c r="H3125" s="1" t="s">
        <v>49</v>
      </c>
      <c r="I3125" s="1" t="s">
        <v>37</v>
      </c>
      <c r="J3125" s="1" t="s">
        <v>148</v>
      </c>
      <c r="K3125" s="3">
        <v>8</v>
      </c>
      <c r="L3125" s="1">
        <v>66</v>
      </c>
      <c r="M3125" s="4" t="s">
        <v>43</v>
      </c>
      <c r="N3125" s="1"/>
      <c r="O3125" s="1">
        <v>50</v>
      </c>
      <c r="P3125" s="35">
        <f t="shared" si="148"/>
        <v>0.5</v>
      </c>
      <c r="Q3125" s="1">
        <f t="shared" si="147"/>
        <v>0.15915494309189535</v>
      </c>
      <c r="R3125" s="1">
        <v>5.8</v>
      </c>
      <c r="S3125" s="1">
        <v>3.5</v>
      </c>
      <c r="T3125" s="1">
        <f t="shared" si="149"/>
        <v>1.9894367886486918E-2</v>
      </c>
      <c r="U3125" s="1">
        <v>2</v>
      </c>
      <c r="V3125" s="1">
        <v>5</v>
      </c>
      <c r="W3125" s="1">
        <v>1</v>
      </c>
      <c r="X3125" s="1">
        <v>0</v>
      </c>
      <c r="Y3125" s="1">
        <v>0</v>
      </c>
      <c r="Z3125" s="1">
        <v>0</v>
      </c>
      <c r="AA3125" s="1">
        <v>0</v>
      </c>
      <c r="AB3125" s="1">
        <v>0</v>
      </c>
      <c r="AC3125" s="3" t="s">
        <v>41</v>
      </c>
      <c r="AD3125" s="1" t="s">
        <v>51</v>
      </c>
      <c r="AF3125" s="3">
        <v>4769738.0012999997</v>
      </c>
      <c r="AG3125" s="3">
        <v>2662048.5882000001</v>
      </c>
      <c r="AH3125" s="3">
        <v>-75.101313000000005</v>
      </c>
      <c r="AI3125" s="3">
        <v>9.9845870009999995</v>
      </c>
    </row>
    <row r="3126" spans="1:35" ht="15.75" hidden="1" customHeight="1" x14ac:dyDescent="0.25">
      <c r="A3126" s="3" t="s">
        <v>164</v>
      </c>
      <c r="B3126" s="3" t="s">
        <v>165</v>
      </c>
      <c r="C3126" s="3" t="s">
        <v>173</v>
      </c>
      <c r="D3126" s="1">
        <v>62</v>
      </c>
      <c r="E3126" s="1">
        <v>342</v>
      </c>
      <c r="F3126" s="4" t="s">
        <v>48</v>
      </c>
      <c r="G3126" s="2">
        <v>45844</v>
      </c>
      <c r="H3126" s="1" t="s">
        <v>49</v>
      </c>
      <c r="I3126" s="1" t="s">
        <v>37</v>
      </c>
      <c r="J3126" s="1" t="s">
        <v>148</v>
      </c>
      <c r="K3126" s="3">
        <v>8</v>
      </c>
      <c r="L3126" s="1">
        <v>67</v>
      </c>
      <c r="M3126" s="4" t="s">
        <v>43</v>
      </c>
      <c r="N3126" s="1"/>
      <c r="O3126" s="1">
        <v>50</v>
      </c>
      <c r="P3126" s="35">
        <f t="shared" si="148"/>
        <v>0.5</v>
      </c>
      <c r="Q3126" s="1">
        <f t="shared" si="147"/>
        <v>0.15915494309189535</v>
      </c>
      <c r="R3126" s="1">
        <v>5.5</v>
      </c>
      <c r="S3126" s="1">
        <v>3.2</v>
      </c>
      <c r="T3126" s="1">
        <f t="shared" si="149"/>
        <v>1.9894367886486918E-2</v>
      </c>
      <c r="U3126" s="1">
        <v>1</v>
      </c>
      <c r="V3126" s="1">
        <v>4</v>
      </c>
      <c r="W3126" s="1">
        <v>0</v>
      </c>
      <c r="X3126" s="1">
        <v>0</v>
      </c>
      <c r="Y3126" s="1">
        <v>0</v>
      </c>
      <c r="Z3126" s="1">
        <v>0</v>
      </c>
      <c r="AA3126" s="1">
        <v>0</v>
      </c>
      <c r="AB3126" s="1">
        <v>0</v>
      </c>
      <c r="AC3126" s="3" t="s">
        <v>41</v>
      </c>
      <c r="AD3126" s="1" t="s">
        <v>51</v>
      </c>
      <c r="AF3126" s="3">
        <v>4769737.1327</v>
      </c>
      <c r="AG3126" s="3">
        <v>2662049.9208</v>
      </c>
      <c r="AH3126" s="3">
        <v>-75.101320999999999</v>
      </c>
      <c r="AI3126" s="3">
        <v>9.9845989999999993</v>
      </c>
    </row>
    <row r="3127" spans="1:35" ht="15.75" hidden="1" customHeight="1" x14ac:dyDescent="0.25">
      <c r="A3127" s="3" t="s">
        <v>164</v>
      </c>
      <c r="B3127" s="3" t="s">
        <v>165</v>
      </c>
      <c r="C3127" s="3" t="s">
        <v>173</v>
      </c>
      <c r="D3127" s="1">
        <v>62</v>
      </c>
      <c r="E3127" s="1">
        <v>343</v>
      </c>
      <c r="F3127" s="4" t="s">
        <v>48</v>
      </c>
      <c r="G3127" s="2">
        <v>45844</v>
      </c>
      <c r="H3127" s="1" t="s">
        <v>49</v>
      </c>
      <c r="I3127" s="1" t="s">
        <v>37</v>
      </c>
      <c r="J3127" s="1" t="s">
        <v>148</v>
      </c>
      <c r="K3127" s="3">
        <v>8</v>
      </c>
      <c r="L3127" s="1">
        <v>68</v>
      </c>
      <c r="M3127" s="4" t="s">
        <v>54</v>
      </c>
      <c r="N3127" s="1"/>
      <c r="O3127" s="1">
        <v>52</v>
      </c>
      <c r="P3127" s="35">
        <f t="shared" si="148"/>
        <v>0.52</v>
      </c>
      <c r="Q3127" s="1">
        <f t="shared" si="147"/>
        <v>0.16552114081557115</v>
      </c>
      <c r="R3127" s="1">
        <v>5</v>
      </c>
      <c r="S3127" s="1">
        <v>2.9</v>
      </c>
      <c r="T3127" s="1">
        <f t="shared" si="149"/>
        <v>2.1517748306024251E-2</v>
      </c>
      <c r="U3127" s="1">
        <v>1</v>
      </c>
      <c r="V3127" s="1">
        <v>4</v>
      </c>
      <c r="W3127" s="1"/>
      <c r="X3127" s="1"/>
      <c r="Y3127" s="1"/>
      <c r="Z3127" s="1"/>
      <c r="AA3127" s="1"/>
      <c r="AB3127" s="1"/>
      <c r="AC3127" s="3" t="s">
        <v>41</v>
      </c>
      <c r="AD3127" s="1" t="s">
        <v>51</v>
      </c>
      <c r="AF3127" s="3">
        <v>4769738.8810999999</v>
      </c>
      <c r="AG3127" s="3">
        <v>2662049.0249000001</v>
      </c>
      <c r="AH3127" s="3">
        <v>-75.101304999999996</v>
      </c>
      <c r="AI3127" s="3">
        <v>9.984591</v>
      </c>
    </row>
    <row r="3128" spans="1:35" ht="15.75" hidden="1" customHeight="1" x14ac:dyDescent="0.25">
      <c r="A3128" s="3" t="s">
        <v>164</v>
      </c>
      <c r="B3128" s="3" t="s">
        <v>165</v>
      </c>
      <c r="C3128" s="3" t="s">
        <v>173</v>
      </c>
      <c r="D3128" s="1">
        <v>62</v>
      </c>
      <c r="E3128" s="1">
        <v>344</v>
      </c>
      <c r="F3128" s="4" t="s">
        <v>48</v>
      </c>
      <c r="G3128" s="2">
        <v>45844</v>
      </c>
      <c r="H3128" s="1" t="s">
        <v>49</v>
      </c>
      <c r="I3128" s="1" t="s">
        <v>37</v>
      </c>
      <c r="J3128" s="1" t="s">
        <v>148</v>
      </c>
      <c r="K3128" s="3">
        <v>9</v>
      </c>
      <c r="L3128" s="1">
        <v>69</v>
      </c>
      <c r="M3128" s="4" t="s">
        <v>43</v>
      </c>
      <c r="N3128" s="1"/>
      <c r="O3128" s="1">
        <v>59</v>
      </c>
      <c r="P3128" s="35">
        <f t="shared" si="148"/>
        <v>0.59</v>
      </c>
      <c r="Q3128" s="1">
        <f t="shared" si="147"/>
        <v>0.18780283284843649</v>
      </c>
      <c r="R3128" s="1">
        <v>6.3</v>
      </c>
      <c r="S3128" s="1">
        <v>4</v>
      </c>
      <c r="T3128" s="1">
        <f t="shared" si="149"/>
        <v>2.770091784514438E-2</v>
      </c>
      <c r="U3128" s="1">
        <v>5</v>
      </c>
      <c r="V3128" s="1">
        <v>8</v>
      </c>
      <c r="W3128" s="1">
        <v>0</v>
      </c>
      <c r="X3128" s="1">
        <v>0</v>
      </c>
      <c r="Y3128" s="1">
        <v>0</v>
      </c>
      <c r="Z3128" s="1">
        <v>0</v>
      </c>
      <c r="AA3128" s="1">
        <v>0</v>
      </c>
      <c r="AB3128" s="1">
        <v>0</v>
      </c>
      <c r="AC3128" s="3" t="s">
        <v>41</v>
      </c>
      <c r="AD3128" s="1" t="s">
        <v>51</v>
      </c>
      <c r="AF3128" s="3">
        <v>4769741.0560999997</v>
      </c>
      <c r="AG3128" s="3">
        <v>2662046.2461999999</v>
      </c>
      <c r="AH3128" s="3">
        <v>-75.101285000000004</v>
      </c>
      <c r="AI3128" s="3">
        <v>9.9845659999999992</v>
      </c>
    </row>
    <row r="3129" spans="1:35" ht="15.75" hidden="1" customHeight="1" x14ac:dyDescent="0.25">
      <c r="A3129" s="3" t="s">
        <v>164</v>
      </c>
      <c r="B3129" s="3" t="s">
        <v>165</v>
      </c>
      <c r="C3129" s="3" t="s">
        <v>173</v>
      </c>
      <c r="D3129" s="1">
        <v>62</v>
      </c>
      <c r="E3129" s="1">
        <v>345</v>
      </c>
      <c r="F3129" s="4" t="s">
        <v>48</v>
      </c>
      <c r="G3129" s="2">
        <v>45844</v>
      </c>
      <c r="H3129" s="1" t="s">
        <v>49</v>
      </c>
      <c r="I3129" s="1" t="s">
        <v>37</v>
      </c>
      <c r="J3129" s="1" t="s">
        <v>148</v>
      </c>
      <c r="K3129" s="3">
        <v>9</v>
      </c>
      <c r="L3129" s="1">
        <v>70</v>
      </c>
      <c r="M3129" s="4" t="s">
        <v>43</v>
      </c>
      <c r="N3129" s="1"/>
      <c r="O3129" s="1">
        <v>50</v>
      </c>
      <c r="P3129" s="35">
        <f t="shared" si="148"/>
        <v>0.5</v>
      </c>
      <c r="Q3129" s="1">
        <f t="shared" si="147"/>
        <v>0.15915494309189535</v>
      </c>
      <c r="R3129" s="1">
        <v>6</v>
      </c>
      <c r="S3129" s="1">
        <v>3.7</v>
      </c>
      <c r="T3129" s="1">
        <f t="shared" si="149"/>
        <v>1.9894367886486918E-2</v>
      </c>
      <c r="U3129" s="1">
        <v>2</v>
      </c>
      <c r="V3129" s="1">
        <v>5</v>
      </c>
      <c r="W3129" s="1">
        <v>0</v>
      </c>
      <c r="X3129" s="1">
        <v>0</v>
      </c>
      <c r="Y3129" s="1">
        <v>0</v>
      </c>
      <c r="Z3129" s="1">
        <v>0</v>
      </c>
      <c r="AA3129" s="1">
        <v>0</v>
      </c>
      <c r="AB3129" s="1">
        <v>0</v>
      </c>
      <c r="AC3129" s="3" t="s">
        <v>41</v>
      </c>
      <c r="AD3129" s="1" t="s">
        <v>51</v>
      </c>
      <c r="AF3129" s="3">
        <v>4769740.3125999998</v>
      </c>
      <c r="AG3129" s="3">
        <v>2662050.0112000001</v>
      </c>
      <c r="AH3129" s="3">
        <v>-75.101292000000001</v>
      </c>
      <c r="AI3129" s="3">
        <v>9.9846000010000004</v>
      </c>
    </row>
    <row r="3130" spans="1:35" ht="15.75" hidden="1" customHeight="1" x14ac:dyDescent="0.25">
      <c r="A3130" s="3" t="s">
        <v>164</v>
      </c>
      <c r="B3130" s="3" t="s">
        <v>165</v>
      </c>
      <c r="C3130" s="3" t="s">
        <v>173</v>
      </c>
      <c r="D3130" s="1">
        <v>62</v>
      </c>
      <c r="E3130" s="1">
        <v>346</v>
      </c>
      <c r="F3130" s="4" t="s">
        <v>48</v>
      </c>
      <c r="G3130" s="2">
        <v>45844</v>
      </c>
      <c r="H3130" s="1" t="s">
        <v>49</v>
      </c>
      <c r="I3130" s="1" t="s">
        <v>37</v>
      </c>
      <c r="J3130" s="1" t="s">
        <v>148</v>
      </c>
      <c r="K3130" s="3">
        <v>9</v>
      </c>
      <c r="L3130" s="1">
        <v>71</v>
      </c>
      <c r="M3130" s="4" t="s">
        <v>43</v>
      </c>
      <c r="N3130" s="1"/>
      <c r="O3130" s="1">
        <v>50</v>
      </c>
      <c r="P3130" s="35">
        <f t="shared" si="148"/>
        <v>0.5</v>
      </c>
      <c r="Q3130" s="1">
        <f t="shared" si="147"/>
        <v>0.15915494309189535</v>
      </c>
      <c r="R3130" s="1">
        <v>5.8</v>
      </c>
      <c r="S3130" s="1">
        <v>3.5</v>
      </c>
      <c r="T3130" s="1">
        <f t="shared" si="149"/>
        <v>1.9894367886486918E-2</v>
      </c>
      <c r="U3130" s="1">
        <v>1</v>
      </c>
      <c r="V3130" s="1">
        <v>4</v>
      </c>
      <c r="W3130" s="1">
        <v>0</v>
      </c>
      <c r="X3130" s="1">
        <v>0</v>
      </c>
      <c r="Y3130" s="1">
        <v>0</v>
      </c>
      <c r="Z3130" s="1">
        <v>0</v>
      </c>
      <c r="AA3130" s="1">
        <v>0</v>
      </c>
      <c r="AB3130" s="1">
        <v>0</v>
      </c>
      <c r="AC3130" s="3" t="s">
        <v>41</v>
      </c>
      <c r="AD3130" s="1" t="s">
        <v>51</v>
      </c>
      <c r="AF3130" s="3">
        <v>4769747.0060999999</v>
      </c>
      <c r="AG3130" s="3">
        <v>2662050.9638999999</v>
      </c>
      <c r="AH3130" s="3">
        <v>-75.101230999999999</v>
      </c>
      <c r="AI3130" s="3">
        <v>9.9846090000000007</v>
      </c>
    </row>
    <row r="3131" spans="1:35" ht="15.75" hidden="1" customHeight="1" x14ac:dyDescent="0.25">
      <c r="A3131" s="3" t="s">
        <v>164</v>
      </c>
      <c r="B3131" s="3" t="s">
        <v>165</v>
      </c>
      <c r="C3131" s="3" t="s">
        <v>173</v>
      </c>
      <c r="D3131" s="1">
        <v>62</v>
      </c>
      <c r="E3131" s="1">
        <v>347</v>
      </c>
      <c r="F3131" s="4" t="s">
        <v>48</v>
      </c>
      <c r="G3131" s="2">
        <v>45844</v>
      </c>
      <c r="H3131" s="1" t="s">
        <v>49</v>
      </c>
      <c r="I3131" s="1" t="s">
        <v>37</v>
      </c>
      <c r="J3131" s="1" t="s">
        <v>148</v>
      </c>
      <c r="K3131" s="3">
        <v>9</v>
      </c>
      <c r="L3131" s="1">
        <v>72</v>
      </c>
      <c r="M3131" s="4" t="s">
        <v>43</v>
      </c>
      <c r="N3131" s="1"/>
      <c r="O3131" s="1">
        <v>54</v>
      </c>
      <c r="P3131" s="35">
        <f t="shared" si="148"/>
        <v>0.54</v>
      </c>
      <c r="Q3131" s="1">
        <f t="shared" si="147"/>
        <v>0.17188733853924698</v>
      </c>
      <c r="R3131" s="1">
        <v>6</v>
      </c>
      <c r="S3131" s="1">
        <v>3.5</v>
      </c>
      <c r="T3131" s="1">
        <f t="shared" si="149"/>
        <v>2.3204790702798343E-2</v>
      </c>
      <c r="U3131" s="1">
        <v>3</v>
      </c>
      <c r="V3131" s="1">
        <v>6</v>
      </c>
      <c r="W3131" s="1">
        <v>0</v>
      </c>
      <c r="X3131" s="1">
        <v>0</v>
      </c>
      <c r="Y3131" s="1">
        <v>0</v>
      </c>
      <c r="Z3131" s="1">
        <v>0</v>
      </c>
      <c r="AA3131" s="1">
        <v>0</v>
      </c>
      <c r="AB3131" s="1">
        <v>0</v>
      </c>
      <c r="AC3131" s="3" t="s">
        <v>41</v>
      </c>
      <c r="AD3131" s="1" t="s">
        <v>51</v>
      </c>
      <c r="AF3131" s="3">
        <v>4769749.7362000002</v>
      </c>
      <c r="AG3131" s="3">
        <v>2662049.2877000002</v>
      </c>
      <c r="AH3131" s="3">
        <v>-75.101206000000005</v>
      </c>
      <c r="AI3131" s="3">
        <v>9.9845940009999996</v>
      </c>
    </row>
    <row r="3132" spans="1:35" ht="15.75" hidden="1" customHeight="1" x14ac:dyDescent="0.25">
      <c r="A3132" s="3" t="s">
        <v>164</v>
      </c>
      <c r="B3132" s="3" t="s">
        <v>165</v>
      </c>
      <c r="C3132" s="3" t="s">
        <v>173</v>
      </c>
      <c r="D3132" s="1">
        <v>62</v>
      </c>
      <c r="E3132" s="1">
        <v>348</v>
      </c>
      <c r="F3132" s="4" t="s">
        <v>48</v>
      </c>
      <c r="G3132" s="2">
        <v>45844</v>
      </c>
      <c r="H3132" s="1" t="s">
        <v>49</v>
      </c>
      <c r="I3132" s="1" t="s">
        <v>37</v>
      </c>
      <c r="J3132" s="1" t="s">
        <v>148</v>
      </c>
      <c r="K3132" s="3">
        <v>9</v>
      </c>
      <c r="L3132" s="1">
        <v>73</v>
      </c>
      <c r="M3132" s="4" t="s">
        <v>43</v>
      </c>
      <c r="N3132" s="1"/>
      <c r="O3132" s="1">
        <v>57</v>
      </c>
      <c r="P3132" s="35">
        <f t="shared" si="148"/>
        <v>0.56999999999999995</v>
      </c>
      <c r="Q3132" s="1">
        <f t="shared" si="147"/>
        <v>0.18143663512476069</v>
      </c>
      <c r="R3132" s="1">
        <v>6.3</v>
      </c>
      <c r="S3132" s="1">
        <v>4</v>
      </c>
      <c r="T3132" s="1">
        <f t="shared" si="149"/>
        <v>2.5854720505278397E-2</v>
      </c>
      <c r="U3132" s="1">
        <v>3</v>
      </c>
      <c r="V3132" s="1">
        <v>6</v>
      </c>
      <c r="W3132" s="1">
        <v>0</v>
      </c>
      <c r="X3132" s="1">
        <v>0</v>
      </c>
      <c r="Y3132" s="1">
        <v>0</v>
      </c>
      <c r="Z3132" s="1">
        <v>0</v>
      </c>
      <c r="AA3132" s="1">
        <v>0</v>
      </c>
      <c r="AB3132" s="1">
        <v>0</v>
      </c>
      <c r="AC3132" s="3" t="s">
        <v>41</v>
      </c>
      <c r="AD3132" s="1" t="s">
        <v>51</v>
      </c>
      <c r="AF3132" s="3">
        <v>4769748.1670000004</v>
      </c>
      <c r="AG3132" s="3">
        <v>2662043.8785000001</v>
      </c>
      <c r="AH3132" s="3">
        <v>-75.101219999999998</v>
      </c>
      <c r="AI3132" s="3">
        <v>9.9845450000000007</v>
      </c>
    </row>
    <row r="3133" spans="1:35" ht="15.75" hidden="1" customHeight="1" x14ac:dyDescent="0.25">
      <c r="A3133" s="3" t="s">
        <v>164</v>
      </c>
      <c r="B3133" s="3" t="s">
        <v>165</v>
      </c>
      <c r="C3133" s="3" t="s">
        <v>173</v>
      </c>
      <c r="D3133" s="1">
        <v>62</v>
      </c>
      <c r="E3133" s="1">
        <v>349</v>
      </c>
      <c r="F3133" s="4" t="s">
        <v>48</v>
      </c>
      <c r="G3133" s="2">
        <v>45844</v>
      </c>
      <c r="H3133" s="1" t="s">
        <v>49</v>
      </c>
      <c r="I3133" s="1" t="s">
        <v>37</v>
      </c>
      <c r="J3133" s="1" t="s">
        <v>148</v>
      </c>
      <c r="K3133" s="3">
        <v>9</v>
      </c>
      <c r="L3133" s="1">
        <v>74</v>
      </c>
      <c r="M3133" s="4" t="s">
        <v>43</v>
      </c>
      <c r="N3133" s="1"/>
      <c r="O3133" s="1">
        <v>54</v>
      </c>
      <c r="P3133" s="35">
        <f t="shared" si="148"/>
        <v>0.54</v>
      </c>
      <c r="Q3133" s="1">
        <f t="shared" si="147"/>
        <v>0.17188733853924698</v>
      </c>
      <c r="R3133" s="1">
        <v>5.5</v>
      </c>
      <c r="S3133" s="1">
        <v>3.5</v>
      </c>
      <c r="T3133" s="1">
        <f t="shared" si="149"/>
        <v>2.3204790702798343E-2</v>
      </c>
      <c r="U3133" s="1">
        <v>2</v>
      </c>
      <c r="V3133" s="1">
        <v>5</v>
      </c>
      <c r="W3133" s="1">
        <v>0</v>
      </c>
      <c r="X3133" s="1">
        <v>0</v>
      </c>
      <c r="Y3133" s="1">
        <v>0</v>
      </c>
      <c r="Z3133" s="1">
        <v>0</v>
      </c>
      <c r="AA3133" s="1">
        <v>0</v>
      </c>
      <c r="AB3133" s="1">
        <v>0</v>
      </c>
      <c r="AC3133" s="3" t="s">
        <v>41</v>
      </c>
      <c r="AD3133" s="1" t="s">
        <v>51</v>
      </c>
      <c r="AF3133" s="3">
        <v>4769747.6217</v>
      </c>
      <c r="AG3133" s="3">
        <v>2662044.3243999998</v>
      </c>
      <c r="AH3133" s="3">
        <v>-75.101224999999999</v>
      </c>
      <c r="AI3133" s="3">
        <v>9.9845489999999995</v>
      </c>
    </row>
    <row r="3134" spans="1:35" ht="15.75" hidden="1" customHeight="1" x14ac:dyDescent="0.25">
      <c r="A3134" s="3" t="s">
        <v>164</v>
      </c>
      <c r="B3134" s="3" t="s">
        <v>165</v>
      </c>
      <c r="C3134" s="3" t="s">
        <v>173</v>
      </c>
      <c r="D3134" s="1">
        <v>62</v>
      </c>
      <c r="E3134" s="1">
        <v>350</v>
      </c>
      <c r="F3134" s="4" t="s">
        <v>48</v>
      </c>
      <c r="G3134" s="2">
        <v>45844</v>
      </c>
      <c r="H3134" s="1" t="s">
        <v>49</v>
      </c>
      <c r="I3134" s="1" t="s">
        <v>37</v>
      </c>
      <c r="J3134" s="1" t="s">
        <v>148</v>
      </c>
      <c r="K3134" s="3">
        <v>9</v>
      </c>
      <c r="L3134" s="1">
        <v>75</v>
      </c>
      <c r="M3134" s="4" t="s">
        <v>56</v>
      </c>
      <c r="N3134" s="1"/>
      <c r="O3134" s="1">
        <v>60</v>
      </c>
      <c r="P3134" s="35">
        <f t="shared" si="148"/>
        <v>0.6</v>
      </c>
      <c r="Q3134" s="1">
        <f t="shared" si="147"/>
        <v>0.19098593171027439</v>
      </c>
      <c r="R3134" s="1">
        <v>3</v>
      </c>
      <c r="S3134" s="1">
        <v>0.7</v>
      </c>
      <c r="T3134" s="1">
        <f t="shared" si="149"/>
        <v>2.8647889756541159E-2</v>
      </c>
      <c r="U3134" s="1">
        <v>2</v>
      </c>
      <c r="V3134" s="1">
        <v>5</v>
      </c>
      <c r="W3134" s="1"/>
      <c r="X3134" s="1"/>
      <c r="Y3134" s="1"/>
      <c r="Z3134" s="1"/>
      <c r="AA3134" s="1"/>
      <c r="AB3134" s="1"/>
      <c r="AC3134" s="3" t="s">
        <v>41</v>
      </c>
      <c r="AD3134" s="1" t="s">
        <v>51</v>
      </c>
      <c r="AF3134" s="3">
        <v>4769743.8936999999</v>
      </c>
      <c r="AG3134" s="3">
        <v>2662044.2374999998</v>
      </c>
      <c r="AH3134" s="3">
        <v>-75.101258999999999</v>
      </c>
      <c r="AI3134" s="3">
        <v>9.9845480000000002</v>
      </c>
    </row>
    <row r="3135" spans="1:35" ht="15.75" hidden="1" customHeight="1" x14ac:dyDescent="0.25">
      <c r="A3135" s="3" t="s">
        <v>164</v>
      </c>
      <c r="B3135" s="3" t="s">
        <v>165</v>
      </c>
      <c r="C3135" s="3" t="s">
        <v>173</v>
      </c>
      <c r="D3135" s="1">
        <v>62</v>
      </c>
      <c r="E3135" s="1">
        <v>351</v>
      </c>
      <c r="F3135" s="4" t="s">
        <v>48</v>
      </c>
      <c r="G3135" s="2">
        <v>45844</v>
      </c>
      <c r="H3135" s="1" t="s">
        <v>49</v>
      </c>
      <c r="I3135" s="1" t="s">
        <v>37</v>
      </c>
      <c r="J3135" s="1" t="s">
        <v>148</v>
      </c>
      <c r="K3135" s="3">
        <v>10</v>
      </c>
      <c r="L3135" s="1">
        <v>76</v>
      </c>
      <c r="M3135" s="4" t="s">
        <v>39</v>
      </c>
      <c r="N3135" s="1"/>
      <c r="O3135" s="1">
        <v>57</v>
      </c>
      <c r="P3135" s="35">
        <f t="shared" si="148"/>
        <v>0.56999999999999995</v>
      </c>
      <c r="Q3135" s="1">
        <f t="shared" si="147"/>
        <v>0.18143663512476069</v>
      </c>
      <c r="R3135" s="1">
        <v>7.5</v>
      </c>
      <c r="S3135" s="1">
        <v>5.5</v>
      </c>
      <c r="T3135" s="1">
        <f t="shared" si="149"/>
        <v>2.5854720505278397E-2</v>
      </c>
      <c r="U3135" s="1">
        <v>4</v>
      </c>
      <c r="V3135" s="1">
        <v>7</v>
      </c>
      <c r="W3135" s="1">
        <v>2</v>
      </c>
      <c r="X3135" s="1">
        <v>0</v>
      </c>
      <c r="Y3135" s="1">
        <v>0</v>
      </c>
      <c r="Z3135" s="1">
        <v>0</v>
      </c>
      <c r="AA3135" s="1">
        <v>0</v>
      </c>
      <c r="AB3135" s="1">
        <v>0</v>
      </c>
      <c r="AC3135" s="3" t="s">
        <v>41</v>
      </c>
      <c r="AD3135" s="1" t="s">
        <v>51</v>
      </c>
      <c r="AF3135" s="3">
        <v>4769745.4966000002</v>
      </c>
      <c r="AG3135" s="3">
        <v>2662037.7023</v>
      </c>
      <c r="AH3135" s="3">
        <v>-75.101243999999994</v>
      </c>
      <c r="AI3135" s="3">
        <v>9.984489001</v>
      </c>
    </row>
    <row r="3136" spans="1:35" ht="15.75" hidden="1" customHeight="1" x14ac:dyDescent="0.25">
      <c r="A3136" s="3" t="s">
        <v>164</v>
      </c>
      <c r="B3136" s="3" t="s">
        <v>165</v>
      </c>
      <c r="C3136" s="3" t="s">
        <v>173</v>
      </c>
      <c r="D3136" s="1">
        <v>62</v>
      </c>
      <c r="E3136" s="1">
        <v>352</v>
      </c>
      <c r="F3136" s="4" t="s">
        <v>48</v>
      </c>
      <c r="G3136" s="2">
        <v>45844</v>
      </c>
      <c r="H3136" s="1" t="s">
        <v>49</v>
      </c>
      <c r="I3136" s="1" t="s">
        <v>37</v>
      </c>
      <c r="J3136" s="1" t="s">
        <v>148</v>
      </c>
      <c r="K3136" s="3">
        <v>10</v>
      </c>
      <c r="L3136" s="1">
        <v>77</v>
      </c>
      <c r="M3136" s="4" t="s">
        <v>39</v>
      </c>
      <c r="N3136" s="1"/>
      <c r="O3136" s="1">
        <v>61</v>
      </c>
      <c r="P3136" s="35">
        <f t="shared" si="148"/>
        <v>0.61</v>
      </c>
      <c r="Q3136" s="1">
        <f t="shared" si="147"/>
        <v>0.19416903057211232</v>
      </c>
      <c r="R3136" s="1">
        <v>8.1999999999999993</v>
      </c>
      <c r="S3136" s="1">
        <v>6</v>
      </c>
      <c r="T3136" s="1">
        <f t="shared" si="149"/>
        <v>2.9610777162247127E-2</v>
      </c>
      <c r="U3136" s="1">
        <v>6</v>
      </c>
      <c r="V3136" s="1">
        <v>9</v>
      </c>
      <c r="W3136" s="1">
        <v>2</v>
      </c>
      <c r="X3136" s="1">
        <v>0</v>
      </c>
      <c r="Y3136" s="1">
        <v>0</v>
      </c>
      <c r="Z3136" s="1">
        <v>0</v>
      </c>
      <c r="AA3136" s="1">
        <v>0</v>
      </c>
      <c r="AB3136" s="1">
        <v>0</v>
      </c>
      <c r="AC3136" s="3" t="s">
        <v>41</v>
      </c>
      <c r="AD3136" s="1" t="s">
        <v>51</v>
      </c>
      <c r="AF3136" s="3">
        <v>4769746.3715000004</v>
      </c>
      <c r="AG3136" s="3">
        <v>2662037.3648999999</v>
      </c>
      <c r="AH3136" s="3">
        <v>-75.101236</v>
      </c>
      <c r="AI3136" s="3">
        <v>9.9844860000000004</v>
      </c>
    </row>
    <row r="3137" spans="1:35" ht="15.75" hidden="1" customHeight="1" x14ac:dyDescent="0.25">
      <c r="A3137" s="3" t="s">
        <v>164</v>
      </c>
      <c r="B3137" s="3" t="s">
        <v>165</v>
      </c>
      <c r="C3137" s="3" t="s">
        <v>173</v>
      </c>
      <c r="D3137" s="1">
        <v>62</v>
      </c>
      <c r="E3137" s="1">
        <v>353</v>
      </c>
      <c r="F3137" s="4" t="s">
        <v>48</v>
      </c>
      <c r="G3137" s="2">
        <v>45844</v>
      </c>
      <c r="H3137" s="1" t="s">
        <v>49</v>
      </c>
      <c r="I3137" s="1" t="s">
        <v>37</v>
      </c>
      <c r="J3137" s="1" t="s">
        <v>148</v>
      </c>
      <c r="K3137" s="3">
        <v>10</v>
      </c>
      <c r="L3137" s="1">
        <v>78</v>
      </c>
      <c r="M3137" s="4" t="s">
        <v>39</v>
      </c>
      <c r="N3137" s="1"/>
      <c r="O3137" s="1">
        <v>57</v>
      </c>
      <c r="P3137" s="35">
        <f t="shared" si="148"/>
        <v>0.56999999999999995</v>
      </c>
      <c r="Q3137" s="1">
        <f t="shared" si="147"/>
        <v>0.18143663512476069</v>
      </c>
      <c r="R3137" s="1">
        <v>7</v>
      </c>
      <c r="S3137" s="1">
        <v>5</v>
      </c>
      <c r="T3137" s="1">
        <f t="shared" si="149"/>
        <v>2.5854720505278397E-2</v>
      </c>
      <c r="U3137" s="1">
        <v>2</v>
      </c>
      <c r="V3137" s="1">
        <v>5</v>
      </c>
      <c r="W3137" s="1">
        <v>0</v>
      </c>
      <c r="X3137" s="1">
        <v>0</v>
      </c>
      <c r="Y3137" s="1">
        <v>0</v>
      </c>
      <c r="Z3137" s="1">
        <v>0</v>
      </c>
      <c r="AA3137" s="1">
        <v>0</v>
      </c>
      <c r="AB3137" s="1">
        <v>0</v>
      </c>
      <c r="AC3137" s="3" t="s">
        <v>41</v>
      </c>
      <c r="AD3137" s="1" t="s">
        <v>51</v>
      </c>
      <c r="AF3137" s="3">
        <v>4769742.8585000001</v>
      </c>
      <c r="AG3137" s="3">
        <v>2662036.6131000002</v>
      </c>
      <c r="AH3137" s="3">
        <v>-75.101268000000005</v>
      </c>
      <c r="AI3137" s="3">
        <v>9.9844790000000003</v>
      </c>
    </row>
    <row r="3138" spans="1:35" ht="15.75" hidden="1" customHeight="1" x14ac:dyDescent="0.25">
      <c r="A3138" s="3" t="s">
        <v>164</v>
      </c>
      <c r="B3138" s="3" t="s">
        <v>165</v>
      </c>
      <c r="C3138" s="3" t="s">
        <v>173</v>
      </c>
      <c r="D3138" s="1">
        <v>62</v>
      </c>
      <c r="E3138" s="1">
        <v>354</v>
      </c>
      <c r="F3138" s="4" t="s">
        <v>48</v>
      </c>
      <c r="G3138" s="2">
        <v>45844</v>
      </c>
      <c r="H3138" s="1" t="s">
        <v>49</v>
      </c>
      <c r="I3138" s="1" t="s">
        <v>37</v>
      </c>
      <c r="J3138" s="1" t="s">
        <v>148</v>
      </c>
      <c r="K3138" s="3">
        <v>10</v>
      </c>
      <c r="L3138" s="1">
        <v>79</v>
      </c>
      <c r="M3138" s="4" t="s">
        <v>43</v>
      </c>
      <c r="N3138" s="1"/>
      <c r="O3138" s="1">
        <v>60</v>
      </c>
      <c r="P3138" s="35">
        <f t="shared" si="148"/>
        <v>0.6</v>
      </c>
      <c r="Q3138" s="1">
        <f t="shared" si="147"/>
        <v>0.19098593171027439</v>
      </c>
      <c r="R3138" s="1">
        <v>6.3</v>
      </c>
      <c r="S3138" s="1">
        <v>4</v>
      </c>
      <c r="T3138" s="1">
        <f t="shared" si="149"/>
        <v>2.8647889756541159E-2</v>
      </c>
      <c r="U3138" s="1">
        <v>1</v>
      </c>
      <c r="V3138" s="1">
        <v>4</v>
      </c>
      <c r="W3138" s="1">
        <v>0</v>
      </c>
      <c r="X3138" s="1">
        <v>0</v>
      </c>
      <c r="Y3138" s="1">
        <v>0</v>
      </c>
      <c r="Z3138" s="1">
        <v>0</v>
      </c>
      <c r="AA3138" s="1">
        <v>0</v>
      </c>
      <c r="AB3138" s="1">
        <v>0</v>
      </c>
      <c r="AC3138" s="3" t="s">
        <v>41</v>
      </c>
      <c r="AD3138" s="1" t="s">
        <v>51</v>
      </c>
      <c r="AF3138" s="3">
        <v>4769741.6463000001</v>
      </c>
      <c r="AG3138" s="3">
        <v>2662035.6255000001</v>
      </c>
      <c r="AH3138" s="3">
        <v>-75.101279000000005</v>
      </c>
      <c r="AI3138" s="3">
        <v>9.984470001</v>
      </c>
    </row>
    <row r="3139" spans="1:35" ht="15.75" hidden="1" customHeight="1" x14ac:dyDescent="0.25">
      <c r="A3139" s="3" t="s">
        <v>164</v>
      </c>
      <c r="B3139" s="3" t="s">
        <v>165</v>
      </c>
      <c r="C3139" s="3" t="s">
        <v>174</v>
      </c>
      <c r="D3139" s="1">
        <v>63</v>
      </c>
      <c r="E3139" s="1">
        <v>355</v>
      </c>
      <c r="F3139" s="4" t="s">
        <v>175</v>
      </c>
      <c r="G3139" s="2">
        <v>45844</v>
      </c>
      <c r="H3139" s="1" t="s">
        <v>36</v>
      </c>
      <c r="I3139" s="1" t="s">
        <v>37</v>
      </c>
      <c r="J3139" s="1" t="s">
        <v>148</v>
      </c>
      <c r="K3139" s="3">
        <v>1</v>
      </c>
      <c r="L3139" s="1">
        <v>1</v>
      </c>
      <c r="M3139" s="4" t="s">
        <v>39</v>
      </c>
      <c r="N3139" s="1"/>
      <c r="O3139" s="1">
        <v>63</v>
      </c>
      <c r="P3139" s="35">
        <f t="shared" si="148"/>
        <v>0.63</v>
      </c>
      <c r="Q3139" s="1">
        <f t="shared" si="147"/>
        <v>0.20053522829578813</v>
      </c>
      <c r="R3139" s="1">
        <v>12.5</v>
      </c>
      <c r="S3139" s="1">
        <v>10</v>
      </c>
      <c r="T3139" s="1">
        <f t="shared" si="149"/>
        <v>3.1584298456586633E-2</v>
      </c>
      <c r="U3139" s="1">
        <v>12</v>
      </c>
      <c r="V3139" s="1">
        <v>15</v>
      </c>
      <c r="W3139" s="1">
        <v>0</v>
      </c>
      <c r="X3139" s="1">
        <v>1</v>
      </c>
      <c r="Y3139" s="1">
        <v>3</v>
      </c>
      <c r="Z3139" s="1">
        <v>0</v>
      </c>
      <c r="AA3139" s="1">
        <v>0</v>
      </c>
      <c r="AB3139" s="1">
        <v>0</v>
      </c>
      <c r="AC3139" s="3" t="s">
        <v>41</v>
      </c>
      <c r="AD3139" s="1" t="s">
        <v>42</v>
      </c>
      <c r="AF3139" s="3">
        <v>4769443.4231000002</v>
      </c>
      <c r="AG3139" s="3">
        <v>2662220.7785</v>
      </c>
      <c r="AH3139" s="3">
        <v>-75.104010000000002</v>
      </c>
      <c r="AI3139" s="3">
        <v>9.9861270009999998</v>
      </c>
    </row>
    <row r="3140" spans="1:35" ht="15.75" hidden="1" customHeight="1" x14ac:dyDescent="0.25">
      <c r="A3140" s="3" t="s">
        <v>164</v>
      </c>
      <c r="B3140" s="3" t="s">
        <v>165</v>
      </c>
      <c r="C3140" s="3" t="s">
        <v>174</v>
      </c>
      <c r="D3140" s="1">
        <v>63</v>
      </c>
      <c r="E3140" s="1">
        <v>356</v>
      </c>
      <c r="F3140" s="4" t="s">
        <v>175</v>
      </c>
      <c r="G3140" s="2">
        <v>45844</v>
      </c>
      <c r="H3140" s="1" t="s">
        <v>36</v>
      </c>
      <c r="I3140" s="1" t="s">
        <v>37</v>
      </c>
      <c r="J3140" s="1" t="s">
        <v>148</v>
      </c>
      <c r="K3140" s="3">
        <v>1</v>
      </c>
      <c r="L3140" s="1">
        <v>2</v>
      </c>
      <c r="M3140" s="4" t="s">
        <v>56</v>
      </c>
      <c r="N3140" s="1"/>
      <c r="O3140" s="1">
        <v>98</v>
      </c>
      <c r="P3140" s="35">
        <f t="shared" si="148"/>
        <v>0.98</v>
      </c>
      <c r="Q3140" s="1">
        <f t="shared" si="147"/>
        <v>0.31194368846011489</v>
      </c>
      <c r="R3140" s="1">
        <v>3.6</v>
      </c>
      <c r="S3140" s="1">
        <v>0.95</v>
      </c>
      <c r="T3140" s="1">
        <f t="shared" si="149"/>
        <v>7.6426203672728149E-2</v>
      </c>
      <c r="U3140" s="1">
        <v>0</v>
      </c>
      <c r="V3140" s="1">
        <v>2</v>
      </c>
      <c r="W3140" s="1"/>
      <c r="X3140" s="1"/>
      <c r="Y3140" s="1"/>
      <c r="Z3140" s="1"/>
      <c r="AA3140" s="1"/>
      <c r="AB3140" s="1"/>
      <c r="AC3140" s="3" t="s">
        <v>41</v>
      </c>
      <c r="AD3140" s="1" t="s">
        <v>42</v>
      </c>
      <c r="AF3140" s="3">
        <v>4769436.5124000004</v>
      </c>
      <c r="AG3140" s="3">
        <v>2662220.1589000002</v>
      </c>
      <c r="AH3140" s="3">
        <v>-75.104073</v>
      </c>
      <c r="AI3140" s="3">
        <v>9.9861210000000007</v>
      </c>
    </row>
    <row r="3141" spans="1:35" ht="15.75" hidden="1" customHeight="1" x14ac:dyDescent="0.25">
      <c r="A3141" s="3" t="s">
        <v>164</v>
      </c>
      <c r="B3141" s="3" t="s">
        <v>165</v>
      </c>
      <c r="C3141" s="3" t="s">
        <v>174</v>
      </c>
      <c r="D3141" s="1">
        <v>63</v>
      </c>
      <c r="E3141" s="1">
        <v>357</v>
      </c>
      <c r="F3141" s="4" t="s">
        <v>175</v>
      </c>
      <c r="G3141" s="2">
        <v>45844</v>
      </c>
      <c r="H3141" s="1" t="s">
        <v>36</v>
      </c>
      <c r="I3141" s="1" t="s">
        <v>37</v>
      </c>
      <c r="J3141" s="1" t="s">
        <v>148</v>
      </c>
      <c r="K3141" s="3">
        <v>2</v>
      </c>
      <c r="L3141" s="1">
        <v>3</v>
      </c>
      <c r="M3141" s="4" t="s">
        <v>39</v>
      </c>
      <c r="N3141" s="1"/>
      <c r="O3141" s="1">
        <v>52</v>
      </c>
      <c r="P3141" s="35">
        <f t="shared" si="148"/>
        <v>0.52</v>
      </c>
      <c r="Q3141" s="1">
        <f t="shared" si="147"/>
        <v>0.16552114081557115</v>
      </c>
      <c r="R3141" s="1">
        <v>7.3</v>
      </c>
      <c r="S3141" s="1">
        <v>5</v>
      </c>
      <c r="T3141" s="1">
        <f t="shared" si="149"/>
        <v>2.1517748306024251E-2</v>
      </c>
      <c r="U3141" s="1">
        <v>11</v>
      </c>
      <c r="V3141" s="1">
        <v>14</v>
      </c>
      <c r="W3141" s="1">
        <v>2</v>
      </c>
      <c r="X3141" s="1">
        <v>0</v>
      </c>
      <c r="Y3141" s="1">
        <v>2</v>
      </c>
      <c r="Z3141" s="1">
        <v>0</v>
      </c>
      <c r="AA3141" s="1">
        <v>0</v>
      </c>
      <c r="AB3141" s="1">
        <v>1</v>
      </c>
      <c r="AC3141" s="3" t="s">
        <v>55</v>
      </c>
      <c r="AD3141" s="1" t="s">
        <v>42</v>
      </c>
      <c r="AF3141" s="3">
        <v>4769438.0192999998</v>
      </c>
      <c r="AG3141" s="3">
        <v>2662232.9783000001</v>
      </c>
      <c r="AH3141" s="3">
        <v>-75.104060000000004</v>
      </c>
      <c r="AI3141" s="3">
        <v>9.9862370009999992</v>
      </c>
    </row>
    <row r="3142" spans="1:35" ht="15.75" hidden="1" customHeight="1" x14ac:dyDescent="0.25">
      <c r="A3142" s="3" t="s">
        <v>164</v>
      </c>
      <c r="B3142" s="3" t="s">
        <v>165</v>
      </c>
      <c r="C3142" s="3" t="s">
        <v>174</v>
      </c>
      <c r="D3142" s="1">
        <v>63</v>
      </c>
      <c r="E3142" s="1">
        <v>358</v>
      </c>
      <c r="F3142" s="4" t="s">
        <v>175</v>
      </c>
      <c r="G3142" s="2">
        <v>45844</v>
      </c>
      <c r="H3142" s="1" t="s">
        <v>36</v>
      </c>
      <c r="I3142" s="1" t="s">
        <v>37</v>
      </c>
      <c r="J3142" s="1" t="s">
        <v>148</v>
      </c>
      <c r="K3142" s="3">
        <v>3</v>
      </c>
      <c r="L3142" s="1">
        <v>4</v>
      </c>
      <c r="M3142" s="4" t="s">
        <v>39</v>
      </c>
      <c r="N3142" s="1"/>
      <c r="O3142" s="1">
        <v>55</v>
      </c>
      <c r="P3142" s="35">
        <f t="shared" si="148"/>
        <v>0.55000000000000004</v>
      </c>
      <c r="Q3142" s="1">
        <f t="shared" si="147"/>
        <v>0.17507043740108488</v>
      </c>
      <c r="R3142" s="1">
        <v>9</v>
      </c>
      <c r="S3142" s="1">
        <v>6.8</v>
      </c>
      <c r="T3142" s="1">
        <f t="shared" si="149"/>
        <v>2.4072185142649173E-2</v>
      </c>
      <c r="U3142" s="1">
        <v>13</v>
      </c>
      <c r="V3142" s="1">
        <v>16</v>
      </c>
      <c r="W3142" s="1">
        <v>3</v>
      </c>
      <c r="X3142" s="1">
        <v>0</v>
      </c>
      <c r="Y3142" s="1">
        <v>0</v>
      </c>
      <c r="Z3142" s="1">
        <v>0</v>
      </c>
      <c r="AA3142" s="1">
        <v>0</v>
      </c>
      <c r="AB3142" s="1">
        <v>0</v>
      </c>
      <c r="AC3142" s="3" t="s">
        <v>61</v>
      </c>
      <c r="AD3142" s="1" t="s">
        <v>42</v>
      </c>
      <c r="AF3142" s="3">
        <v>4769435.5191000002</v>
      </c>
      <c r="AG3142" s="3">
        <v>2662236.3119999999</v>
      </c>
      <c r="AH3142" s="3">
        <v>-75.104083000000003</v>
      </c>
      <c r="AI3142" s="3">
        <v>9.9862669999999998</v>
      </c>
    </row>
    <row r="3143" spans="1:35" ht="15.75" hidden="1" customHeight="1" x14ac:dyDescent="0.25">
      <c r="A3143" s="3" t="s">
        <v>164</v>
      </c>
      <c r="B3143" s="3" t="s">
        <v>165</v>
      </c>
      <c r="C3143" s="3" t="s">
        <v>174</v>
      </c>
      <c r="D3143" s="1">
        <v>63</v>
      </c>
      <c r="E3143" s="1">
        <v>359</v>
      </c>
      <c r="F3143" s="4" t="s">
        <v>175</v>
      </c>
      <c r="G3143" s="2">
        <v>45844</v>
      </c>
      <c r="H3143" s="1" t="s">
        <v>36</v>
      </c>
      <c r="I3143" s="1" t="s">
        <v>37</v>
      </c>
      <c r="J3143" s="1" t="s">
        <v>148</v>
      </c>
      <c r="K3143" s="3">
        <v>4</v>
      </c>
      <c r="L3143" s="1">
        <v>5</v>
      </c>
      <c r="M3143" s="4" t="s">
        <v>39</v>
      </c>
      <c r="N3143" s="1"/>
      <c r="O3143" s="1">
        <v>45</v>
      </c>
      <c r="P3143" s="35">
        <f t="shared" si="148"/>
        <v>0.45</v>
      </c>
      <c r="Q3143" s="1">
        <f t="shared" si="147"/>
        <v>0.14323944878270581</v>
      </c>
      <c r="R3143" s="1">
        <v>8.5</v>
      </c>
      <c r="S3143" s="1">
        <v>6.5</v>
      </c>
      <c r="T3143" s="1">
        <f t="shared" si="149"/>
        <v>1.6114437988054404E-2</v>
      </c>
      <c r="U3143" s="1">
        <v>12</v>
      </c>
      <c r="V3143" s="1">
        <v>15</v>
      </c>
      <c r="W3143" s="1">
        <v>0</v>
      </c>
      <c r="X3143" s="1">
        <v>0</v>
      </c>
      <c r="Y3143" s="1">
        <v>3</v>
      </c>
      <c r="Z3143" s="1">
        <v>0</v>
      </c>
      <c r="AA3143" s="1">
        <v>0</v>
      </c>
      <c r="AB3143" s="1">
        <v>0</v>
      </c>
      <c r="AC3143" s="3" t="s">
        <v>41</v>
      </c>
      <c r="AD3143" s="1" t="s">
        <v>42</v>
      </c>
      <c r="AF3143" s="3">
        <v>4769428.8674999997</v>
      </c>
      <c r="AG3143" s="3">
        <v>2662224.7420000001</v>
      </c>
      <c r="AH3143" s="3">
        <v>-75.104142999999993</v>
      </c>
      <c r="AI3143" s="3">
        <v>9.9861620000000002</v>
      </c>
    </row>
    <row r="3144" spans="1:35" ht="15.75" hidden="1" customHeight="1" x14ac:dyDescent="0.25">
      <c r="A3144" s="3" t="s">
        <v>164</v>
      </c>
      <c r="B3144" s="3" t="s">
        <v>165</v>
      </c>
      <c r="C3144" s="3" t="s">
        <v>174</v>
      </c>
      <c r="D3144" s="1">
        <v>63</v>
      </c>
      <c r="E3144" s="1">
        <v>360</v>
      </c>
      <c r="F3144" s="4" t="s">
        <v>175</v>
      </c>
      <c r="G3144" s="2">
        <v>45844</v>
      </c>
      <c r="H3144" s="1" t="s">
        <v>36</v>
      </c>
      <c r="I3144" s="1" t="s">
        <v>37</v>
      </c>
      <c r="J3144" s="1" t="s">
        <v>148</v>
      </c>
      <c r="K3144" s="3">
        <v>4</v>
      </c>
      <c r="L3144" s="1">
        <v>6</v>
      </c>
      <c r="M3144" s="4" t="s">
        <v>54</v>
      </c>
      <c r="N3144" s="1"/>
      <c r="O3144" s="1">
        <v>60</v>
      </c>
      <c r="P3144" s="35">
        <f t="shared" si="148"/>
        <v>0.6</v>
      </c>
      <c r="Q3144" s="1">
        <f t="shared" si="147"/>
        <v>0.19098593171027439</v>
      </c>
      <c r="R3144" s="1">
        <v>4.2</v>
      </c>
      <c r="S3144" s="1">
        <v>2</v>
      </c>
      <c r="T3144" s="1">
        <f t="shared" si="149"/>
        <v>2.8647889756541159E-2</v>
      </c>
      <c r="U3144" s="1">
        <v>4</v>
      </c>
      <c r="V3144" s="1">
        <v>7</v>
      </c>
      <c r="W3144" s="1"/>
      <c r="X3144" s="1"/>
      <c r="Y3144" s="1"/>
      <c r="Z3144" s="1"/>
      <c r="AA3144" s="1"/>
      <c r="AB3144" s="1"/>
      <c r="AC3144" s="3" t="s">
        <v>41</v>
      </c>
      <c r="AD3144" s="1" t="s">
        <v>42</v>
      </c>
      <c r="AF3144" s="3">
        <v>4769424.7838000003</v>
      </c>
      <c r="AG3144" s="3">
        <v>2662220.4547999999</v>
      </c>
      <c r="AH3144" s="3">
        <v>-75.104179999999999</v>
      </c>
      <c r="AI3144" s="3">
        <v>9.9861229999999992</v>
      </c>
    </row>
    <row r="3145" spans="1:35" ht="15.75" hidden="1" customHeight="1" x14ac:dyDescent="0.25">
      <c r="A3145" s="3" t="s">
        <v>164</v>
      </c>
      <c r="B3145" s="3" t="s">
        <v>165</v>
      </c>
      <c r="C3145" s="3" t="s">
        <v>174</v>
      </c>
      <c r="D3145" s="1">
        <v>63</v>
      </c>
      <c r="E3145" s="1"/>
      <c r="F3145" s="4" t="s">
        <v>175</v>
      </c>
      <c r="G3145" s="2">
        <v>45844</v>
      </c>
      <c r="H3145" s="1" t="s">
        <v>36</v>
      </c>
      <c r="I3145" s="1" t="s">
        <v>37</v>
      </c>
      <c r="J3145" s="1" t="s">
        <v>148</v>
      </c>
      <c r="K3145" s="3">
        <v>4</v>
      </c>
      <c r="L3145" s="1">
        <v>7</v>
      </c>
      <c r="M3145" s="3" t="s">
        <v>44</v>
      </c>
      <c r="N3145" s="1">
        <v>1</v>
      </c>
      <c r="O3145" s="1"/>
      <c r="P3145" s="35">
        <f t="shared" si="148"/>
        <v>0</v>
      </c>
      <c r="Q3145" s="1">
        <f t="shared" si="147"/>
        <v>0</v>
      </c>
      <c r="R3145" s="1">
        <v>2.5</v>
      </c>
      <c r="S3145" s="1"/>
      <c r="T3145" s="1">
        <f t="shared" si="149"/>
        <v>0</v>
      </c>
      <c r="U3145" s="1"/>
      <c r="V3145" s="1"/>
      <c r="W3145" s="1"/>
      <c r="X3145" s="1"/>
      <c r="Y3145" s="1"/>
      <c r="Z3145" s="1"/>
      <c r="AA3145" s="1"/>
      <c r="AB3145" s="1"/>
      <c r="AC3145" s="3" t="s">
        <v>41</v>
      </c>
      <c r="AD3145" s="1" t="s">
        <v>42</v>
      </c>
    </row>
    <row r="3146" spans="1:35" ht="15.75" hidden="1" customHeight="1" x14ac:dyDescent="0.25">
      <c r="A3146" s="3" t="s">
        <v>164</v>
      </c>
      <c r="B3146" s="3" t="s">
        <v>165</v>
      </c>
      <c r="C3146" s="3" t="s">
        <v>174</v>
      </c>
      <c r="D3146" s="1">
        <v>63</v>
      </c>
      <c r="E3146" s="1">
        <v>361</v>
      </c>
      <c r="F3146" s="4" t="s">
        <v>175</v>
      </c>
      <c r="G3146" s="2">
        <v>45844</v>
      </c>
      <c r="H3146" s="1" t="s">
        <v>36</v>
      </c>
      <c r="I3146" s="1" t="s">
        <v>37</v>
      </c>
      <c r="J3146" s="1" t="s">
        <v>148</v>
      </c>
      <c r="K3146" s="3">
        <v>5</v>
      </c>
      <c r="L3146" s="1">
        <v>8</v>
      </c>
      <c r="M3146" s="4" t="s">
        <v>54</v>
      </c>
      <c r="N3146" s="1"/>
      <c r="O3146" s="1">
        <v>86</v>
      </c>
      <c r="P3146" s="35">
        <f t="shared" si="148"/>
        <v>0.86</v>
      </c>
      <c r="Q3146" s="1">
        <f t="shared" si="147"/>
        <v>0.27374650211806001</v>
      </c>
      <c r="R3146" s="1">
        <v>3.4</v>
      </c>
      <c r="S3146" s="1">
        <v>1.3</v>
      </c>
      <c r="T3146" s="1">
        <f t="shared" si="149"/>
        <v>5.8855497955382911E-2</v>
      </c>
      <c r="U3146" s="1">
        <v>0</v>
      </c>
      <c r="V3146" s="1">
        <v>2</v>
      </c>
      <c r="W3146" s="1"/>
      <c r="X3146" s="1"/>
      <c r="Y3146" s="1"/>
      <c r="Z3146" s="1"/>
      <c r="AA3146" s="1"/>
      <c r="AB3146" s="1"/>
      <c r="AC3146" s="3" t="s">
        <v>41</v>
      </c>
      <c r="AD3146" s="1" t="s">
        <v>42</v>
      </c>
      <c r="AF3146" s="3">
        <v>4769419.7818999998</v>
      </c>
      <c r="AG3146" s="3">
        <v>2662226.9012000002</v>
      </c>
      <c r="AH3146" s="3">
        <v>-75.104225999999997</v>
      </c>
      <c r="AI3146" s="3">
        <v>9.9861810010000003</v>
      </c>
    </row>
    <row r="3147" spans="1:35" ht="15.75" hidden="1" customHeight="1" x14ac:dyDescent="0.25">
      <c r="A3147" s="3" t="s">
        <v>164</v>
      </c>
      <c r="B3147" s="3" t="s">
        <v>165</v>
      </c>
      <c r="C3147" s="3" t="s">
        <v>174</v>
      </c>
      <c r="D3147" s="1">
        <v>63</v>
      </c>
      <c r="E3147" s="1">
        <v>362</v>
      </c>
      <c r="F3147" s="4" t="s">
        <v>175</v>
      </c>
      <c r="G3147" s="2">
        <v>45844</v>
      </c>
      <c r="H3147" s="1" t="s">
        <v>36</v>
      </c>
      <c r="I3147" s="1" t="s">
        <v>37</v>
      </c>
      <c r="J3147" s="1" t="s">
        <v>148</v>
      </c>
      <c r="K3147" s="3">
        <v>5</v>
      </c>
      <c r="L3147" s="1">
        <v>9</v>
      </c>
      <c r="M3147" s="4" t="s">
        <v>39</v>
      </c>
      <c r="N3147" s="1"/>
      <c r="O3147" s="1">
        <v>47</v>
      </c>
      <c r="P3147" s="35">
        <f t="shared" si="148"/>
        <v>0.47</v>
      </c>
      <c r="Q3147" s="1">
        <f t="shared" si="147"/>
        <v>0.14960564650638161</v>
      </c>
      <c r="R3147" s="1">
        <v>9</v>
      </c>
      <c r="S3147" s="1">
        <v>7</v>
      </c>
      <c r="T3147" s="1">
        <f t="shared" si="149"/>
        <v>1.7578663464499839E-2</v>
      </c>
      <c r="U3147" s="1">
        <v>10</v>
      </c>
      <c r="V3147" s="1">
        <v>13</v>
      </c>
      <c r="W3147" s="1">
        <v>2</v>
      </c>
      <c r="X3147" s="1">
        <v>2</v>
      </c>
      <c r="Y3147" s="1">
        <v>0</v>
      </c>
      <c r="Z3147" s="1">
        <v>0</v>
      </c>
      <c r="AA3147" s="1">
        <v>0</v>
      </c>
      <c r="AB3147" s="1">
        <v>0</v>
      </c>
      <c r="AC3147" s="3" t="s">
        <v>41</v>
      </c>
      <c r="AD3147" s="1" t="s">
        <v>42</v>
      </c>
      <c r="AF3147" s="3">
        <v>4769415.2213000003</v>
      </c>
      <c r="AG3147" s="3">
        <v>2662233.7870999998</v>
      </c>
      <c r="AH3147" s="3">
        <v>-75.104268000000005</v>
      </c>
      <c r="AI3147" s="3">
        <v>9.9862430010000001</v>
      </c>
    </row>
    <row r="3148" spans="1:35" ht="15.75" hidden="1" customHeight="1" x14ac:dyDescent="0.25">
      <c r="A3148" s="3" t="s">
        <v>164</v>
      </c>
      <c r="B3148" s="3" t="s">
        <v>165</v>
      </c>
      <c r="C3148" s="3" t="s">
        <v>174</v>
      </c>
      <c r="D3148" s="1">
        <v>63</v>
      </c>
      <c r="E3148" s="1">
        <v>363</v>
      </c>
      <c r="F3148" s="4" t="s">
        <v>175</v>
      </c>
      <c r="G3148" s="2">
        <v>45844</v>
      </c>
      <c r="H3148" s="1" t="s">
        <v>36</v>
      </c>
      <c r="I3148" s="1" t="s">
        <v>37</v>
      </c>
      <c r="J3148" s="1" t="s">
        <v>148</v>
      </c>
      <c r="K3148" s="3">
        <v>6</v>
      </c>
      <c r="L3148" s="1">
        <v>10</v>
      </c>
      <c r="M3148" s="4" t="s">
        <v>39</v>
      </c>
      <c r="N3148" s="1"/>
      <c r="O3148" s="1">
        <v>60</v>
      </c>
      <c r="P3148" s="35">
        <f t="shared" si="148"/>
        <v>0.6</v>
      </c>
      <c r="Q3148" s="1">
        <f t="shared" si="147"/>
        <v>0.19098593171027439</v>
      </c>
      <c r="R3148" s="1">
        <v>12.5</v>
      </c>
      <c r="S3148" s="1">
        <v>10</v>
      </c>
      <c r="T3148" s="1">
        <f t="shared" si="149"/>
        <v>2.8647889756541159E-2</v>
      </c>
      <c r="U3148" s="1">
        <v>13</v>
      </c>
      <c r="V3148" s="1">
        <v>16</v>
      </c>
      <c r="W3148" s="1">
        <v>2</v>
      </c>
      <c r="X3148" s="1">
        <v>0</v>
      </c>
      <c r="Y3148" s="1">
        <v>2</v>
      </c>
      <c r="Z3148" s="1">
        <v>0</v>
      </c>
      <c r="AA3148" s="1">
        <v>0</v>
      </c>
      <c r="AB3148" s="1">
        <v>1</v>
      </c>
      <c r="AC3148" s="3" t="s">
        <v>41</v>
      </c>
      <c r="AD3148" s="1" t="s">
        <v>42</v>
      </c>
      <c r="AF3148" s="3">
        <v>4769424.2451999998</v>
      </c>
      <c r="AG3148" s="3">
        <v>2662239.1486999998</v>
      </c>
      <c r="AH3148" s="3">
        <v>-75.104185999999999</v>
      </c>
      <c r="AI3148" s="3">
        <v>9.9862920000000006</v>
      </c>
    </row>
    <row r="3149" spans="1:35" ht="15.75" hidden="1" customHeight="1" x14ac:dyDescent="0.25">
      <c r="A3149" s="3" t="s">
        <v>164</v>
      </c>
      <c r="B3149" s="3" t="s">
        <v>165</v>
      </c>
      <c r="C3149" s="3" t="s">
        <v>174</v>
      </c>
      <c r="D3149" s="1">
        <v>63</v>
      </c>
      <c r="E3149" s="1">
        <v>364</v>
      </c>
      <c r="F3149" s="4" t="s">
        <v>175</v>
      </c>
      <c r="G3149" s="2">
        <v>45844</v>
      </c>
      <c r="H3149" s="1" t="s">
        <v>36</v>
      </c>
      <c r="I3149" s="1" t="s">
        <v>37</v>
      </c>
      <c r="J3149" s="1" t="s">
        <v>148</v>
      </c>
      <c r="K3149" s="3">
        <v>7</v>
      </c>
      <c r="L3149" s="1">
        <v>11</v>
      </c>
      <c r="M3149" s="4" t="s">
        <v>54</v>
      </c>
      <c r="N3149" s="1"/>
      <c r="O3149" s="1">
        <v>90</v>
      </c>
      <c r="P3149" s="35">
        <f t="shared" si="148"/>
        <v>0.9</v>
      </c>
      <c r="Q3149" s="1">
        <f t="shared" si="147"/>
        <v>0.28647889756541162</v>
      </c>
      <c r="R3149" s="1">
        <v>5</v>
      </c>
      <c r="S3149" s="1">
        <v>2.8</v>
      </c>
      <c r="T3149" s="1">
        <f t="shared" si="149"/>
        <v>6.4457751952217618E-2</v>
      </c>
      <c r="U3149" s="1">
        <v>9</v>
      </c>
      <c r="V3149" s="1">
        <v>12</v>
      </c>
      <c r="W3149" s="1"/>
      <c r="X3149" s="1"/>
      <c r="Y3149" s="1"/>
      <c r="Z3149" s="1"/>
      <c r="AA3149" s="1"/>
      <c r="AB3149" s="1"/>
      <c r="AC3149" s="3" t="s">
        <v>41</v>
      </c>
      <c r="AD3149" s="1" t="s">
        <v>42</v>
      </c>
      <c r="AF3149" s="3">
        <v>4769416.5741999997</v>
      </c>
      <c r="AG3149" s="3">
        <v>2662239.64</v>
      </c>
      <c r="AH3149" s="3">
        <v>-75.104256000000007</v>
      </c>
      <c r="AI3149" s="3">
        <v>9.9862960009999995</v>
      </c>
    </row>
    <row r="3150" spans="1:35" ht="15.75" hidden="1" customHeight="1" x14ac:dyDescent="0.25">
      <c r="A3150" s="3" t="s">
        <v>164</v>
      </c>
      <c r="B3150" s="3" t="s">
        <v>165</v>
      </c>
      <c r="C3150" s="3" t="s">
        <v>174</v>
      </c>
      <c r="D3150" s="1">
        <v>63</v>
      </c>
      <c r="E3150" s="1">
        <v>365</v>
      </c>
      <c r="F3150" s="4" t="s">
        <v>175</v>
      </c>
      <c r="G3150" s="2">
        <v>45844</v>
      </c>
      <c r="H3150" s="1" t="s">
        <v>36</v>
      </c>
      <c r="I3150" s="1" t="s">
        <v>37</v>
      </c>
      <c r="J3150" s="1" t="s">
        <v>148</v>
      </c>
      <c r="K3150" s="3">
        <v>7</v>
      </c>
      <c r="L3150" s="1">
        <v>12</v>
      </c>
      <c r="M3150" s="4" t="s">
        <v>39</v>
      </c>
      <c r="N3150" s="1"/>
      <c r="O3150" s="1">
        <v>46</v>
      </c>
      <c r="P3150" s="35">
        <f t="shared" si="148"/>
        <v>0.46</v>
      </c>
      <c r="Q3150" s="1">
        <f t="shared" si="147"/>
        <v>0.14642254764454371</v>
      </c>
      <c r="R3150" s="1">
        <v>11</v>
      </c>
      <c r="S3150" s="1">
        <v>9</v>
      </c>
      <c r="T3150" s="1">
        <f t="shared" si="149"/>
        <v>1.6838592979122526E-2</v>
      </c>
      <c r="U3150" s="1">
        <v>9</v>
      </c>
      <c r="V3150" s="1">
        <v>14</v>
      </c>
      <c r="W3150" s="1">
        <v>2</v>
      </c>
      <c r="X3150" s="1">
        <v>1</v>
      </c>
      <c r="Y3150" s="1">
        <v>0</v>
      </c>
      <c r="Z3150" s="1">
        <v>0</v>
      </c>
      <c r="AA3150" s="1">
        <v>0</v>
      </c>
      <c r="AB3150" s="1">
        <v>1</v>
      </c>
      <c r="AC3150" s="3" t="s">
        <v>41</v>
      </c>
      <c r="AD3150" s="1" t="s">
        <v>42</v>
      </c>
      <c r="AF3150" s="3">
        <v>4769414.9057999998</v>
      </c>
      <c r="AG3150" s="3">
        <v>2662235.8903999999</v>
      </c>
      <c r="AH3150" s="3">
        <v>-75.104270999999997</v>
      </c>
      <c r="AI3150" s="3">
        <v>9.9862620010000001</v>
      </c>
    </row>
    <row r="3151" spans="1:35" ht="15.75" hidden="1" customHeight="1" x14ac:dyDescent="0.25">
      <c r="A3151" s="3" t="s">
        <v>164</v>
      </c>
      <c r="B3151" s="3" t="s">
        <v>165</v>
      </c>
      <c r="C3151" s="3" t="s">
        <v>174</v>
      </c>
      <c r="D3151" s="1">
        <v>63</v>
      </c>
      <c r="E3151" s="1">
        <v>366</v>
      </c>
      <c r="F3151" s="4" t="s">
        <v>175</v>
      </c>
      <c r="G3151" s="2">
        <v>45844</v>
      </c>
      <c r="H3151" s="1" t="s">
        <v>36</v>
      </c>
      <c r="I3151" s="1" t="s">
        <v>37</v>
      </c>
      <c r="J3151" s="1" t="s">
        <v>148</v>
      </c>
      <c r="K3151" s="3">
        <v>8</v>
      </c>
      <c r="L3151" s="1">
        <v>13</v>
      </c>
      <c r="M3151" s="4" t="s">
        <v>54</v>
      </c>
      <c r="N3151" s="1"/>
      <c r="O3151" s="1">
        <v>90</v>
      </c>
      <c r="P3151" s="35">
        <f t="shared" si="148"/>
        <v>0.9</v>
      </c>
      <c r="Q3151" s="1">
        <f t="shared" si="147"/>
        <v>0.28647889756541162</v>
      </c>
      <c r="R3151" s="1">
        <v>4</v>
      </c>
      <c r="S3151" s="1">
        <v>1.5</v>
      </c>
      <c r="T3151" s="1">
        <f t="shared" si="149"/>
        <v>6.4457751952217618E-2</v>
      </c>
      <c r="U3151" s="1">
        <v>0</v>
      </c>
      <c r="V3151" s="1">
        <v>2</v>
      </c>
      <c r="W3151" s="1"/>
      <c r="X3151" s="1"/>
      <c r="Y3151" s="1"/>
      <c r="Z3151" s="1"/>
      <c r="AA3151" s="1"/>
      <c r="AB3151" s="1"/>
      <c r="AC3151" s="3" t="s">
        <v>41</v>
      </c>
      <c r="AD3151" s="1" t="s">
        <v>42</v>
      </c>
      <c r="AF3151" s="3">
        <v>4769407.7456</v>
      </c>
      <c r="AG3151" s="3">
        <v>2662230.5169000002</v>
      </c>
      <c r="AH3151" s="3">
        <v>-75.104336000000004</v>
      </c>
      <c r="AI3151" s="3">
        <v>9.9862129999999993</v>
      </c>
    </row>
    <row r="3152" spans="1:35" ht="15.75" hidden="1" customHeight="1" x14ac:dyDescent="0.25">
      <c r="A3152" s="3" t="s">
        <v>164</v>
      </c>
      <c r="B3152" s="3" t="s">
        <v>165</v>
      </c>
      <c r="C3152" s="3" t="s">
        <v>174</v>
      </c>
      <c r="D3152" s="1">
        <v>63</v>
      </c>
      <c r="E3152" s="1"/>
      <c r="F3152" s="4" t="s">
        <v>175</v>
      </c>
      <c r="G3152" s="2">
        <v>45844</v>
      </c>
      <c r="H3152" s="1" t="s">
        <v>36</v>
      </c>
      <c r="I3152" s="1" t="s">
        <v>37</v>
      </c>
      <c r="J3152" s="1" t="s">
        <v>148</v>
      </c>
      <c r="K3152" s="3">
        <v>8</v>
      </c>
      <c r="L3152" s="1">
        <v>14</v>
      </c>
      <c r="M3152" s="3" t="s">
        <v>44</v>
      </c>
      <c r="N3152" s="1">
        <v>3</v>
      </c>
      <c r="O3152" s="1"/>
      <c r="P3152" s="35">
        <f t="shared" si="148"/>
        <v>0</v>
      </c>
      <c r="Q3152" s="1">
        <f t="shared" si="147"/>
        <v>0</v>
      </c>
      <c r="R3152" s="1">
        <v>2</v>
      </c>
      <c r="S3152" s="1"/>
      <c r="T3152" s="1">
        <f t="shared" si="149"/>
        <v>0</v>
      </c>
      <c r="U3152" s="1"/>
      <c r="V3152" s="1"/>
      <c r="W3152" s="1"/>
      <c r="X3152" s="1"/>
      <c r="Y3152" s="1"/>
      <c r="Z3152" s="1"/>
      <c r="AA3152" s="1"/>
      <c r="AB3152" s="1"/>
      <c r="AC3152" s="3" t="s">
        <v>41</v>
      </c>
      <c r="AD3152" s="1" t="s">
        <v>42</v>
      </c>
    </row>
    <row r="3153" spans="1:35" ht="15.75" hidden="1" customHeight="1" x14ac:dyDescent="0.25">
      <c r="A3153" s="3" t="s">
        <v>164</v>
      </c>
      <c r="B3153" s="3" t="s">
        <v>165</v>
      </c>
      <c r="C3153" s="3" t="s">
        <v>174</v>
      </c>
      <c r="D3153" s="1">
        <v>63</v>
      </c>
      <c r="E3153" s="1">
        <v>367</v>
      </c>
      <c r="F3153" s="4" t="s">
        <v>175</v>
      </c>
      <c r="G3153" s="2">
        <v>45844</v>
      </c>
      <c r="H3153" s="1" t="s">
        <v>36</v>
      </c>
      <c r="I3153" s="1" t="s">
        <v>37</v>
      </c>
      <c r="J3153" s="1" t="s">
        <v>148</v>
      </c>
      <c r="K3153" s="3">
        <v>9</v>
      </c>
      <c r="L3153" s="1">
        <v>15</v>
      </c>
      <c r="M3153" s="4" t="s">
        <v>39</v>
      </c>
      <c r="N3153" s="1"/>
      <c r="O3153" s="1">
        <v>37</v>
      </c>
      <c r="P3153" s="35">
        <f t="shared" si="148"/>
        <v>0.37</v>
      </c>
      <c r="Q3153" s="1">
        <f t="shared" si="147"/>
        <v>0.11777465788800255</v>
      </c>
      <c r="R3153" s="1">
        <v>9.1999999999999993</v>
      </c>
      <c r="S3153" s="1">
        <v>7</v>
      </c>
      <c r="T3153" s="1">
        <f t="shared" si="149"/>
        <v>1.0894155854640236E-2</v>
      </c>
      <c r="U3153" s="1">
        <v>12</v>
      </c>
      <c r="V3153" s="1">
        <v>15</v>
      </c>
      <c r="W3153" s="1">
        <v>2</v>
      </c>
      <c r="X3153" s="1">
        <v>1</v>
      </c>
      <c r="Y3153" s="1">
        <v>1</v>
      </c>
      <c r="Z3153" s="1">
        <v>0</v>
      </c>
      <c r="AA3153" s="1">
        <v>0</v>
      </c>
      <c r="AB3153" s="1">
        <v>0</v>
      </c>
      <c r="AC3153" s="3" t="s">
        <v>41</v>
      </c>
      <c r="AD3153" s="1" t="s">
        <v>42</v>
      </c>
      <c r="AF3153" s="3">
        <v>4769407.2523999996</v>
      </c>
      <c r="AG3153" s="3">
        <v>2662239.1464</v>
      </c>
      <c r="AH3153" s="3">
        <v>-75.104341000000005</v>
      </c>
      <c r="AI3153" s="3">
        <v>9.9862910009999997</v>
      </c>
    </row>
    <row r="3154" spans="1:35" ht="15.75" hidden="1" customHeight="1" x14ac:dyDescent="0.25">
      <c r="A3154" s="3" t="s">
        <v>164</v>
      </c>
      <c r="B3154" s="3" t="s">
        <v>165</v>
      </c>
      <c r="C3154" s="3" t="s">
        <v>174</v>
      </c>
      <c r="D3154" s="1">
        <v>63</v>
      </c>
      <c r="E3154" s="1">
        <v>368</v>
      </c>
      <c r="F3154" s="4" t="s">
        <v>175</v>
      </c>
      <c r="G3154" s="2">
        <v>45844</v>
      </c>
      <c r="H3154" s="1" t="s">
        <v>36</v>
      </c>
      <c r="I3154" s="1" t="s">
        <v>37</v>
      </c>
      <c r="J3154" s="1" t="s">
        <v>148</v>
      </c>
      <c r="K3154" s="3">
        <v>10</v>
      </c>
      <c r="L3154" s="1">
        <v>16</v>
      </c>
      <c r="M3154" s="4" t="s">
        <v>39</v>
      </c>
      <c r="N3154" s="1"/>
      <c r="O3154" s="1">
        <v>47</v>
      </c>
      <c r="P3154" s="35">
        <f t="shared" si="148"/>
        <v>0.47</v>
      </c>
      <c r="Q3154" s="1">
        <f t="shared" si="147"/>
        <v>0.14960564650638161</v>
      </c>
      <c r="R3154" s="1">
        <v>8.1999999999999993</v>
      </c>
      <c r="S3154" s="1">
        <v>6</v>
      </c>
      <c r="T3154" s="1">
        <f t="shared" si="149"/>
        <v>1.7578663464499839E-2</v>
      </c>
      <c r="U3154" s="1">
        <v>11</v>
      </c>
      <c r="V3154" s="1">
        <v>14</v>
      </c>
      <c r="W3154" s="1">
        <v>5</v>
      </c>
      <c r="X3154" s="1">
        <v>0</v>
      </c>
      <c r="Y3154" s="1">
        <v>1</v>
      </c>
      <c r="Z3154" s="1">
        <v>0</v>
      </c>
      <c r="AA3154" s="1">
        <v>0</v>
      </c>
      <c r="AB3154" s="1">
        <v>0</v>
      </c>
      <c r="AC3154" s="3" t="s">
        <v>41</v>
      </c>
      <c r="AD3154" s="1" t="s">
        <v>42</v>
      </c>
      <c r="AF3154" s="3">
        <v>4769407.1759000001</v>
      </c>
      <c r="AG3154" s="3">
        <v>2662244.3448000001</v>
      </c>
      <c r="AH3154" s="3">
        <v>-75.104342000000003</v>
      </c>
      <c r="AI3154" s="3">
        <v>9.9863379999999999</v>
      </c>
    </row>
    <row r="3155" spans="1:35" ht="15.75" hidden="1" customHeight="1" x14ac:dyDescent="0.25">
      <c r="A3155" s="3" t="s">
        <v>164</v>
      </c>
      <c r="B3155" s="3" t="s">
        <v>165</v>
      </c>
      <c r="C3155" s="3" t="s">
        <v>174</v>
      </c>
      <c r="D3155" s="1">
        <v>63</v>
      </c>
      <c r="E3155" s="1">
        <v>369</v>
      </c>
      <c r="F3155" s="4" t="s">
        <v>175</v>
      </c>
      <c r="G3155" s="2">
        <v>45844</v>
      </c>
      <c r="H3155" s="1" t="s">
        <v>36</v>
      </c>
      <c r="I3155" s="1" t="s">
        <v>37</v>
      </c>
      <c r="J3155" s="1" t="s">
        <v>148</v>
      </c>
      <c r="K3155" s="3">
        <v>10</v>
      </c>
      <c r="L3155" s="1">
        <v>17</v>
      </c>
      <c r="M3155" s="4" t="s">
        <v>39</v>
      </c>
      <c r="N3155" s="1"/>
      <c r="O3155" s="1">
        <v>50</v>
      </c>
      <c r="P3155" s="35">
        <f t="shared" si="148"/>
        <v>0.5</v>
      </c>
      <c r="Q3155" s="1">
        <f t="shared" si="147"/>
        <v>0.15915494309189535</v>
      </c>
      <c r="R3155" s="1">
        <v>9.5</v>
      </c>
      <c r="S3155" s="1">
        <v>7.5</v>
      </c>
      <c r="T3155" s="1">
        <f t="shared" si="149"/>
        <v>1.9894367886486918E-2</v>
      </c>
      <c r="U3155" s="1">
        <v>13</v>
      </c>
      <c r="V3155" s="1">
        <v>18</v>
      </c>
      <c r="W3155" s="1">
        <v>2</v>
      </c>
      <c r="X3155" s="1">
        <v>4</v>
      </c>
      <c r="Y3155" s="1">
        <v>1</v>
      </c>
      <c r="Z3155" s="1">
        <v>0</v>
      </c>
      <c r="AA3155" s="1">
        <v>0</v>
      </c>
      <c r="AB3155" s="1">
        <v>0</v>
      </c>
      <c r="AC3155" s="3" t="s">
        <v>41</v>
      </c>
      <c r="AD3155" s="1" t="s">
        <v>42</v>
      </c>
      <c r="AF3155" s="3">
        <v>4769400.5104999999</v>
      </c>
      <c r="AG3155" s="3">
        <v>2662247.8157000002</v>
      </c>
      <c r="AH3155" s="3">
        <v>-75.104403000000005</v>
      </c>
      <c r="AI3155" s="3">
        <v>9.9863689999999998</v>
      </c>
    </row>
    <row r="3156" spans="1:35" ht="15.75" hidden="1" customHeight="1" x14ac:dyDescent="0.25">
      <c r="A3156" s="3" t="s">
        <v>164</v>
      </c>
      <c r="B3156" s="3" t="s">
        <v>165</v>
      </c>
      <c r="C3156" s="3" t="s">
        <v>176</v>
      </c>
      <c r="D3156" s="1">
        <v>64</v>
      </c>
      <c r="E3156" s="1">
        <v>370</v>
      </c>
      <c r="F3156" s="3" t="s">
        <v>72</v>
      </c>
      <c r="G3156" s="2">
        <v>45844</v>
      </c>
      <c r="H3156" s="1" t="s">
        <v>36</v>
      </c>
      <c r="I3156" s="1" t="s">
        <v>37</v>
      </c>
      <c r="J3156" s="1" t="s">
        <v>148</v>
      </c>
      <c r="K3156" s="3">
        <v>1</v>
      </c>
      <c r="L3156" s="1">
        <v>1</v>
      </c>
      <c r="M3156" s="4" t="s">
        <v>39</v>
      </c>
      <c r="N3156" s="1"/>
      <c r="O3156" s="1">
        <v>55</v>
      </c>
      <c r="P3156" s="35">
        <f t="shared" si="148"/>
        <v>0.55000000000000004</v>
      </c>
      <c r="Q3156" s="1">
        <f t="shared" si="147"/>
        <v>0.17507043740108488</v>
      </c>
      <c r="R3156" s="1">
        <v>11</v>
      </c>
      <c r="S3156" s="1">
        <v>9</v>
      </c>
      <c r="T3156" s="1">
        <f t="shared" si="149"/>
        <v>2.4072185142649173E-2</v>
      </c>
      <c r="U3156" s="1">
        <v>18</v>
      </c>
      <c r="V3156" s="1">
        <v>25</v>
      </c>
      <c r="W3156" s="1">
        <v>4</v>
      </c>
      <c r="X3156" s="1">
        <v>0</v>
      </c>
      <c r="Y3156" s="1">
        <v>0</v>
      </c>
      <c r="Z3156" s="1">
        <v>0</v>
      </c>
      <c r="AA3156" s="1">
        <v>0</v>
      </c>
      <c r="AB3156" s="1">
        <v>0</v>
      </c>
      <c r="AC3156" s="3" t="s">
        <v>41</v>
      </c>
      <c r="AD3156" s="1" t="s">
        <v>51</v>
      </c>
      <c r="AF3156" s="3">
        <v>4771064.0140000004</v>
      </c>
      <c r="AG3156" s="3">
        <v>2670529.5496</v>
      </c>
      <c r="AH3156" s="3">
        <v>-75.089708999999999</v>
      </c>
      <c r="AI3156" s="3">
        <v>10.061349001</v>
      </c>
    </row>
    <row r="3157" spans="1:35" ht="15.75" hidden="1" customHeight="1" x14ac:dyDescent="0.25">
      <c r="A3157" s="3" t="s">
        <v>164</v>
      </c>
      <c r="B3157" s="3" t="s">
        <v>165</v>
      </c>
      <c r="C3157" s="3" t="s">
        <v>176</v>
      </c>
      <c r="D3157" s="1">
        <v>64</v>
      </c>
      <c r="E3157" s="1"/>
      <c r="F3157" s="3" t="s">
        <v>72</v>
      </c>
      <c r="G3157" s="2">
        <v>45844</v>
      </c>
      <c r="H3157" s="1" t="s">
        <v>36</v>
      </c>
      <c r="I3157" s="1" t="s">
        <v>37</v>
      </c>
      <c r="J3157" s="1" t="s">
        <v>148</v>
      </c>
      <c r="K3157" s="3">
        <v>1</v>
      </c>
      <c r="L3157" s="1">
        <v>2</v>
      </c>
      <c r="M3157" s="3" t="s">
        <v>46</v>
      </c>
      <c r="N3157" s="1">
        <v>1</v>
      </c>
      <c r="O3157" s="1"/>
      <c r="P3157" s="35">
        <f t="shared" si="148"/>
        <v>0</v>
      </c>
      <c r="Q3157" s="1">
        <f t="shared" si="147"/>
        <v>0</v>
      </c>
      <c r="R3157" s="1">
        <v>0.3</v>
      </c>
      <c r="S3157" s="1"/>
      <c r="T3157" s="1">
        <f t="shared" si="149"/>
        <v>0</v>
      </c>
      <c r="U3157" s="1"/>
      <c r="V3157" s="1"/>
      <c r="W3157" s="1"/>
      <c r="X3157" s="1"/>
      <c r="Y3157" s="1"/>
      <c r="Z3157" s="1"/>
      <c r="AA3157" s="1"/>
      <c r="AB3157" s="1"/>
      <c r="AC3157" s="3" t="s">
        <v>41</v>
      </c>
      <c r="AD3157" s="1" t="s">
        <v>51</v>
      </c>
    </row>
    <row r="3158" spans="1:35" ht="15.75" hidden="1" customHeight="1" x14ac:dyDescent="0.25">
      <c r="A3158" s="3" t="s">
        <v>164</v>
      </c>
      <c r="B3158" s="3" t="s">
        <v>165</v>
      </c>
      <c r="C3158" s="3" t="s">
        <v>176</v>
      </c>
      <c r="D3158" s="1">
        <v>64</v>
      </c>
      <c r="E3158" s="1"/>
      <c r="F3158" s="3" t="s">
        <v>72</v>
      </c>
      <c r="G3158" s="2">
        <v>45844</v>
      </c>
      <c r="H3158" s="1" t="s">
        <v>36</v>
      </c>
      <c r="I3158" s="1" t="s">
        <v>37</v>
      </c>
      <c r="J3158" s="1" t="s">
        <v>148</v>
      </c>
      <c r="K3158" s="3">
        <v>1</v>
      </c>
      <c r="L3158" s="1">
        <v>3</v>
      </c>
      <c r="M3158" s="3" t="s">
        <v>44</v>
      </c>
      <c r="N3158" s="1">
        <v>7</v>
      </c>
      <c r="O3158" s="1"/>
      <c r="P3158" s="35">
        <f t="shared" si="148"/>
        <v>0</v>
      </c>
      <c r="Q3158" s="1">
        <f t="shared" si="147"/>
        <v>0</v>
      </c>
      <c r="R3158" s="1">
        <v>1</v>
      </c>
      <c r="S3158" s="1"/>
      <c r="T3158" s="1">
        <f t="shared" si="149"/>
        <v>0</v>
      </c>
      <c r="U3158" s="1"/>
      <c r="V3158" s="1"/>
      <c r="W3158" s="1"/>
      <c r="X3158" s="1"/>
      <c r="Y3158" s="1"/>
      <c r="Z3158" s="1"/>
      <c r="AA3158" s="1"/>
      <c r="AB3158" s="1"/>
      <c r="AC3158" s="3" t="s">
        <v>41</v>
      </c>
      <c r="AD3158" s="1" t="s">
        <v>51</v>
      </c>
    </row>
    <row r="3159" spans="1:35" ht="15.75" hidden="1" customHeight="1" x14ac:dyDescent="0.25">
      <c r="A3159" s="3" t="s">
        <v>164</v>
      </c>
      <c r="B3159" s="3" t="s">
        <v>165</v>
      </c>
      <c r="C3159" s="3" t="s">
        <v>176</v>
      </c>
      <c r="D3159" s="1">
        <v>64</v>
      </c>
      <c r="E3159" s="1"/>
      <c r="F3159" s="3" t="s">
        <v>72</v>
      </c>
      <c r="G3159" s="2">
        <v>45844</v>
      </c>
      <c r="H3159" s="1" t="s">
        <v>36</v>
      </c>
      <c r="I3159" s="1" t="s">
        <v>37</v>
      </c>
      <c r="J3159" s="1" t="s">
        <v>148</v>
      </c>
      <c r="K3159" s="3">
        <v>1</v>
      </c>
      <c r="L3159" s="1">
        <v>4</v>
      </c>
      <c r="M3159" s="3" t="s">
        <v>47</v>
      </c>
      <c r="N3159" s="1">
        <v>29</v>
      </c>
      <c r="O3159" s="1"/>
      <c r="P3159" s="35">
        <f t="shared" si="148"/>
        <v>0</v>
      </c>
      <c r="Q3159" s="1">
        <f t="shared" si="147"/>
        <v>0</v>
      </c>
      <c r="R3159" s="1">
        <v>0.15</v>
      </c>
      <c r="S3159" s="1"/>
      <c r="T3159" s="1">
        <f t="shared" si="149"/>
        <v>0</v>
      </c>
      <c r="U3159" s="1"/>
      <c r="V3159" s="1"/>
      <c r="W3159" s="1"/>
      <c r="X3159" s="1"/>
      <c r="Y3159" s="1"/>
      <c r="Z3159" s="1"/>
      <c r="AA3159" s="1"/>
      <c r="AB3159" s="1"/>
      <c r="AC3159" s="3" t="s">
        <v>41</v>
      </c>
      <c r="AD3159" s="1" t="s">
        <v>51</v>
      </c>
    </row>
    <row r="3160" spans="1:35" ht="15.75" hidden="1" customHeight="1" x14ac:dyDescent="0.25">
      <c r="A3160" s="3" t="s">
        <v>164</v>
      </c>
      <c r="B3160" s="3" t="s">
        <v>165</v>
      </c>
      <c r="C3160" s="3" t="s">
        <v>176</v>
      </c>
      <c r="D3160" s="1">
        <v>64</v>
      </c>
      <c r="E3160" s="1">
        <v>371</v>
      </c>
      <c r="F3160" s="3" t="s">
        <v>72</v>
      </c>
      <c r="G3160" s="2">
        <v>45844</v>
      </c>
      <c r="H3160" s="1" t="s">
        <v>36</v>
      </c>
      <c r="I3160" s="1" t="s">
        <v>37</v>
      </c>
      <c r="J3160" s="1" t="s">
        <v>148</v>
      </c>
      <c r="K3160" s="3">
        <v>2</v>
      </c>
      <c r="L3160" s="1">
        <v>5</v>
      </c>
      <c r="M3160" s="4" t="s">
        <v>39</v>
      </c>
      <c r="N3160" s="1"/>
      <c r="O3160" s="1">
        <v>55</v>
      </c>
      <c r="P3160" s="35">
        <f t="shared" si="148"/>
        <v>0.55000000000000004</v>
      </c>
      <c r="Q3160" s="1">
        <f t="shared" si="147"/>
        <v>0.17507043740108488</v>
      </c>
      <c r="R3160" s="1">
        <v>10.8</v>
      </c>
      <c r="S3160" s="1">
        <v>9</v>
      </c>
      <c r="T3160" s="1">
        <f t="shared" si="149"/>
        <v>2.4072185142649173E-2</v>
      </c>
      <c r="U3160" s="1">
        <v>16</v>
      </c>
      <c r="V3160" s="1">
        <v>23</v>
      </c>
      <c r="W3160" s="1">
        <v>5</v>
      </c>
      <c r="X3160" s="1">
        <v>0</v>
      </c>
      <c r="Y3160" s="1">
        <v>2</v>
      </c>
      <c r="Z3160" s="1">
        <v>0</v>
      </c>
      <c r="AA3160" s="1">
        <v>0</v>
      </c>
      <c r="AB3160" s="1">
        <v>0</v>
      </c>
      <c r="AC3160" s="3" t="s">
        <v>41</v>
      </c>
      <c r="AD3160" s="1" t="s">
        <v>51</v>
      </c>
      <c r="AF3160" s="3">
        <v>4771055.5303999996</v>
      </c>
      <c r="AG3160" s="3">
        <v>2670522.6362999999</v>
      </c>
      <c r="AH3160" s="3">
        <v>-75.089786000000004</v>
      </c>
      <c r="AI3160" s="3">
        <v>10.061286000999999</v>
      </c>
    </row>
    <row r="3161" spans="1:35" ht="15.75" hidden="1" customHeight="1" x14ac:dyDescent="0.25">
      <c r="A3161" s="3" t="s">
        <v>164</v>
      </c>
      <c r="B3161" s="3" t="s">
        <v>165</v>
      </c>
      <c r="C3161" s="3" t="s">
        <v>176</v>
      </c>
      <c r="D3161" s="1">
        <v>64</v>
      </c>
      <c r="E3161" s="1">
        <v>372</v>
      </c>
      <c r="F3161" s="3" t="s">
        <v>72</v>
      </c>
      <c r="G3161" s="2">
        <v>45844</v>
      </c>
      <c r="H3161" s="1" t="s">
        <v>36</v>
      </c>
      <c r="I3161" s="1" t="s">
        <v>37</v>
      </c>
      <c r="J3161" s="1" t="s">
        <v>148</v>
      </c>
      <c r="K3161" s="3">
        <v>2</v>
      </c>
      <c r="L3161" s="1">
        <v>6</v>
      </c>
      <c r="M3161" s="4" t="s">
        <v>39</v>
      </c>
      <c r="N3161" s="1"/>
      <c r="O3161" s="1">
        <v>55</v>
      </c>
      <c r="P3161" s="35">
        <f t="shared" si="148"/>
        <v>0.55000000000000004</v>
      </c>
      <c r="Q3161" s="1">
        <f t="shared" si="147"/>
        <v>0.17507043740108488</v>
      </c>
      <c r="R3161" s="1">
        <v>11</v>
      </c>
      <c r="S3161" s="1">
        <v>9</v>
      </c>
      <c r="T3161" s="1">
        <f t="shared" si="149"/>
        <v>2.4072185142649173E-2</v>
      </c>
      <c r="U3161" s="1">
        <v>17</v>
      </c>
      <c r="V3161" s="1">
        <v>24</v>
      </c>
      <c r="W3161" s="1">
        <v>6</v>
      </c>
      <c r="X3161" s="1">
        <v>0</v>
      </c>
      <c r="Y3161" s="1">
        <v>0</v>
      </c>
      <c r="Z3161" s="1">
        <v>0</v>
      </c>
      <c r="AA3161" s="1">
        <v>0</v>
      </c>
      <c r="AB3161" s="1">
        <v>0</v>
      </c>
      <c r="AC3161" s="3" t="s">
        <v>41</v>
      </c>
      <c r="AD3161" s="1" t="s">
        <v>51</v>
      </c>
      <c r="AF3161" s="3">
        <v>4771063.4829000002</v>
      </c>
      <c r="AG3161" s="3">
        <v>2670497.8125999998</v>
      </c>
      <c r="AH3161" s="3">
        <v>-75.089712000000006</v>
      </c>
      <c r="AI3161" s="3">
        <v>10.061062001</v>
      </c>
    </row>
    <row r="3162" spans="1:35" ht="15.75" hidden="1" customHeight="1" x14ac:dyDescent="0.25">
      <c r="A3162" s="3" t="s">
        <v>164</v>
      </c>
      <c r="B3162" s="3" t="s">
        <v>165</v>
      </c>
      <c r="C3162" s="3" t="s">
        <v>176</v>
      </c>
      <c r="D3162" s="1">
        <v>64</v>
      </c>
      <c r="E3162" s="1"/>
      <c r="F3162" s="3" t="s">
        <v>72</v>
      </c>
      <c r="G3162" s="2">
        <v>45844</v>
      </c>
      <c r="H3162" s="1" t="s">
        <v>36</v>
      </c>
      <c r="I3162" s="1" t="s">
        <v>37</v>
      </c>
      <c r="J3162" s="1" t="s">
        <v>148</v>
      </c>
      <c r="K3162" s="3">
        <v>2</v>
      </c>
      <c r="L3162" s="1">
        <v>7</v>
      </c>
      <c r="M3162" s="3" t="s">
        <v>47</v>
      </c>
      <c r="N3162" s="1">
        <v>1</v>
      </c>
      <c r="O3162" s="1"/>
      <c r="P3162" s="35">
        <f t="shared" si="148"/>
        <v>0</v>
      </c>
      <c r="Q3162" s="1">
        <f t="shared" si="147"/>
        <v>0</v>
      </c>
      <c r="R3162" s="1">
        <v>0.15</v>
      </c>
      <c r="S3162" s="1"/>
      <c r="T3162" s="1">
        <f t="shared" si="149"/>
        <v>0</v>
      </c>
      <c r="U3162" s="1"/>
      <c r="V3162" s="1"/>
      <c r="W3162" s="1"/>
      <c r="X3162" s="1"/>
      <c r="Y3162" s="1"/>
      <c r="Z3162" s="1"/>
      <c r="AA3162" s="1"/>
      <c r="AB3162" s="1"/>
      <c r="AC3162" s="3" t="s">
        <v>41</v>
      </c>
      <c r="AD3162" s="1" t="s">
        <v>51</v>
      </c>
    </row>
    <row r="3163" spans="1:35" ht="15.75" hidden="1" customHeight="1" x14ac:dyDescent="0.25">
      <c r="A3163" s="3" t="s">
        <v>164</v>
      </c>
      <c r="B3163" s="3" t="s">
        <v>165</v>
      </c>
      <c r="C3163" s="3" t="s">
        <v>176</v>
      </c>
      <c r="D3163" s="1">
        <v>64</v>
      </c>
      <c r="E3163" s="1"/>
      <c r="F3163" s="3" t="s">
        <v>72</v>
      </c>
      <c r="G3163" s="2">
        <v>45844</v>
      </c>
      <c r="H3163" s="1" t="s">
        <v>36</v>
      </c>
      <c r="I3163" s="1" t="s">
        <v>37</v>
      </c>
      <c r="J3163" s="1" t="s">
        <v>148</v>
      </c>
      <c r="K3163" s="3">
        <v>2</v>
      </c>
      <c r="L3163" s="1">
        <v>8</v>
      </c>
      <c r="M3163" s="3" t="s">
        <v>44</v>
      </c>
      <c r="N3163" s="1">
        <v>6</v>
      </c>
      <c r="O3163" s="1"/>
      <c r="P3163" s="35">
        <f t="shared" si="148"/>
        <v>0</v>
      </c>
      <c r="Q3163" s="1">
        <f t="shared" si="147"/>
        <v>0</v>
      </c>
      <c r="R3163" s="1">
        <v>0.6</v>
      </c>
      <c r="S3163" s="1"/>
      <c r="T3163" s="1">
        <f t="shared" si="149"/>
        <v>0</v>
      </c>
      <c r="U3163" s="1"/>
      <c r="V3163" s="1"/>
      <c r="W3163" s="1"/>
      <c r="X3163" s="1"/>
      <c r="Y3163" s="1"/>
      <c r="Z3163" s="1"/>
      <c r="AA3163" s="1"/>
      <c r="AB3163" s="1"/>
      <c r="AC3163" s="3" t="s">
        <v>41</v>
      </c>
      <c r="AD3163" s="1" t="s">
        <v>51</v>
      </c>
    </row>
    <row r="3164" spans="1:35" ht="15.75" hidden="1" customHeight="1" x14ac:dyDescent="0.25">
      <c r="A3164" s="3" t="s">
        <v>164</v>
      </c>
      <c r="B3164" s="3" t="s">
        <v>165</v>
      </c>
      <c r="C3164" s="3" t="s">
        <v>176</v>
      </c>
      <c r="D3164" s="1">
        <v>64</v>
      </c>
      <c r="E3164" s="1"/>
      <c r="F3164" s="3" t="s">
        <v>72</v>
      </c>
      <c r="G3164" s="2">
        <v>45844</v>
      </c>
      <c r="H3164" s="1" t="s">
        <v>36</v>
      </c>
      <c r="I3164" s="1" t="s">
        <v>37</v>
      </c>
      <c r="J3164" s="1" t="s">
        <v>148</v>
      </c>
      <c r="K3164" s="3">
        <v>3</v>
      </c>
      <c r="L3164" s="1">
        <v>9</v>
      </c>
      <c r="M3164" s="3" t="s">
        <v>44</v>
      </c>
      <c r="N3164" s="1">
        <v>3</v>
      </c>
      <c r="O3164" s="1"/>
      <c r="P3164" s="35">
        <f t="shared" si="148"/>
        <v>0</v>
      </c>
      <c r="Q3164" s="1">
        <f t="shared" si="147"/>
        <v>0</v>
      </c>
      <c r="R3164" s="1">
        <v>0.65</v>
      </c>
      <c r="S3164" s="1"/>
      <c r="T3164" s="1">
        <f t="shared" si="149"/>
        <v>0</v>
      </c>
      <c r="U3164" s="1"/>
      <c r="V3164" s="1"/>
      <c r="W3164" s="1"/>
      <c r="X3164" s="1"/>
      <c r="Y3164" s="1"/>
      <c r="Z3164" s="1"/>
      <c r="AA3164" s="1"/>
      <c r="AB3164" s="1"/>
      <c r="AC3164" s="3" t="s">
        <v>41</v>
      </c>
      <c r="AD3164" s="1" t="s">
        <v>51</v>
      </c>
    </row>
    <row r="3165" spans="1:35" ht="15.75" hidden="1" customHeight="1" x14ac:dyDescent="0.25">
      <c r="A3165" s="3" t="s">
        <v>164</v>
      </c>
      <c r="B3165" s="3" t="s">
        <v>165</v>
      </c>
      <c r="C3165" s="3" t="s">
        <v>176</v>
      </c>
      <c r="D3165" s="1">
        <v>64</v>
      </c>
      <c r="E3165" s="1"/>
      <c r="F3165" s="3" t="s">
        <v>72</v>
      </c>
      <c r="G3165" s="2">
        <v>45844</v>
      </c>
      <c r="H3165" s="1" t="s">
        <v>36</v>
      </c>
      <c r="I3165" s="1" t="s">
        <v>37</v>
      </c>
      <c r="J3165" s="1" t="s">
        <v>148</v>
      </c>
      <c r="K3165" s="3">
        <v>5</v>
      </c>
      <c r="L3165" s="1">
        <v>10</v>
      </c>
      <c r="M3165" s="3" t="s">
        <v>44</v>
      </c>
      <c r="N3165" s="1">
        <v>3</v>
      </c>
      <c r="O3165" s="1"/>
      <c r="P3165" s="35">
        <f t="shared" si="148"/>
        <v>0</v>
      </c>
      <c r="Q3165" s="1">
        <f t="shared" si="147"/>
        <v>0</v>
      </c>
      <c r="R3165" s="1">
        <v>0.6</v>
      </c>
      <c r="S3165" s="1"/>
      <c r="T3165" s="1">
        <f t="shared" si="149"/>
        <v>0</v>
      </c>
      <c r="U3165" s="1"/>
      <c r="V3165" s="1"/>
      <c r="W3165" s="1"/>
      <c r="X3165" s="1"/>
      <c r="Y3165" s="1"/>
      <c r="Z3165" s="1"/>
      <c r="AA3165" s="1"/>
      <c r="AB3165" s="1"/>
      <c r="AC3165" s="3" t="s">
        <v>41</v>
      </c>
      <c r="AD3165" s="1" t="s">
        <v>51</v>
      </c>
    </row>
    <row r="3166" spans="1:35" ht="15.75" hidden="1" customHeight="1" x14ac:dyDescent="0.25">
      <c r="A3166" s="3" t="s">
        <v>164</v>
      </c>
      <c r="B3166" s="3" t="s">
        <v>165</v>
      </c>
      <c r="C3166" s="3" t="s">
        <v>176</v>
      </c>
      <c r="D3166" s="1">
        <v>64</v>
      </c>
      <c r="E3166" s="1"/>
      <c r="F3166" s="3" t="s">
        <v>72</v>
      </c>
      <c r="G3166" s="2">
        <v>45844</v>
      </c>
      <c r="H3166" s="1" t="s">
        <v>36</v>
      </c>
      <c r="I3166" s="1" t="s">
        <v>37</v>
      </c>
      <c r="J3166" s="1" t="s">
        <v>148</v>
      </c>
      <c r="K3166" s="3">
        <v>6</v>
      </c>
      <c r="L3166" s="1">
        <v>11</v>
      </c>
      <c r="M3166" s="3" t="s">
        <v>44</v>
      </c>
      <c r="N3166" s="1">
        <v>13</v>
      </c>
      <c r="O3166" s="1"/>
      <c r="P3166" s="35">
        <f t="shared" si="148"/>
        <v>0</v>
      </c>
      <c r="Q3166" s="1">
        <f t="shared" si="147"/>
        <v>0</v>
      </c>
      <c r="R3166" s="1">
        <v>0.7</v>
      </c>
      <c r="S3166" s="1"/>
      <c r="T3166" s="1">
        <f t="shared" si="149"/>
        <v>0</v>
      </c>
      <c r="U3166" s="1"/>
      <c r="V3166" s="1"/>
      <c r="W3166" s="1"/>
      <c r="X3166" s="1"/>
      <c r="Y3166" s="1"/>
      <c r="Z3166" s="1"/>
      <c r="AA3166" s="1"/>
      <c r="AB3166" s="1"/>
      <c r="AC3166" s="3" t="s">
        <v>41</v>
      </c>
      <c r="AD3166" s="1" t="s">
        <v>51</v>
      </c>
    </row>
    <row r="3167" spans="1:35" ht="15.75" hidden="1" customHeight="1" x14ac:dyDescent="0.25">
      <c r="A3167" s="3" t="s">
        <v>164</v>
      </c>
      <c r="B3167" s="3" t="s">
        <v>165</v>
      </c>
      <c r="C3167" s="3" t="s">
        <v>176</v>
      </c>
      <c r="D3167" s="1">
        <v>64</v>
      </c>
      <c r="E3167" s="1"/>
      <c r="F3167" s="3" t="s">
        <v>72</v>
      </c>
      <c r="G3167" s="2">
        <v>45844</v>
      </c>
      <c r="H3167" s="1" t="s">
        <v>36</v>
      </c>
      <c r="I3167" s="1" t="s">
        <v>37</v>
      </c>
      <c r="J3167" s="1" t="s">
        <v>148</v>
      </c>
      <c r="K3167" s="3">
        <v>7</v>
      </c>
      <c r="L3167" s="1">
        <v>12</v>
      </c>
      <c r="M3167" s="3" t="s">
        <v>46</v>
      </c>
      <c r="N3167" s="1">
        <v>1</v>
      </c>
      <c r="O3167" s="1"/>
      <c r="P3167" s="35">
        <f t="shared" si="148"/>
        <v>0</v>
      </c>
      <c r="Q3167" s="1">
        <f t="shared" si="147"/>
        <v>0</v>
      </c>
      <c r="R3167" s="1">
        <v>0.35</v>
      </c>
      <c r="S3167" s="1"/>
      <c r="T3167" s="1">
        <f t="shared" si="149"/>
        <v>0</v>
      </c>
      <c r="U3167" s="1"/>
      <c r="V3167" s="1"/>
      <c r="W3167" s="1"/>
      <c r="X3167" s="1"/>
      <c r="Y3167" s="1"/>
      <c r="Z3167" s="1"/>
      <c r="AA3167" s="1"/>
      <c r="AB3167" s="1"/>
      <c r="AC3167" s="3" t="s">
        <v>41</v>
      </c>
      <c r="AD3167" s="1" t="s">
        <v>51</v>
      </c>
    </row>
    <row r="3168" spans="1:35" ht="15.75" hidden="1" customHeight="1" x14ac:dyDescent="0.25">
      <c r="A3168" s="3" t="s">
        <v>164</v>
      </c>
      <c r="B3168" s="3" t="s">
        <v>165</v>
      </c>
      <c r="C3168" s="3" t="s">
        <v>176</v>
      </c>
      <c r="D3168" s="1">
        <v>64</v>
      </c>
      <c r="E3168" s="1"/>
      <c r="F3168" s="3" t="s">
        <v>72</v>
      </c>
      <c r="G3168" s="2">
        <v>45844</v>
      </c>
      <c r="H3168" s="1" t="s">
        <v>36</v>
      </c>
      <c r="I3168" s="1" t="s">
        <v>37</v>
      </c>
      <c r="J3168" s="1" t="s">
        <v>148</v>
      </c>
      <c r="K3168" s="3">
        <v>7</v>
      </c>
      <c r="L3168" s="1">
        <v>13</v>
      </c>
      <c r="M3168" s="3" t="s">
        <v>44</v>
      </c>
      <c r="N3168" s="1">
        <v>15</v>
      </c>
      <c r="O3168" s="1"/>
      <c r="P3168" s="35">
        <f t="shared" si="148"/>
        <v>0</v>
      </c>
      <c r="Q3168" s="1">
        <f t="shared" si="147"/>
        <v>0</v>
      </c>
      <c r="R3168" s="1">
        <v>0.6</v>
      </c>
      <c r="S3168" s="1"/>
      <c r="T3168" s="1">
        <f t="shared" si="149"/>
        <v>0</v>
      </c>
      <c r="U3168" s="1"/>
      <c r="V3168" s="1"/>
      <c r="W3168" s="1"/>
      <c r="X3168" s="1"/>
      <c r="Y3168" s="1"/>
      <c r="Z3168" s="1"/>
      <c r="AA3168" s="1"/>
      <c r="AB3168" s="1"/>
      <c r="AC3168" s="3" t="s">
        <v>41</v>
      </c>
      <c r="AD3168" s="1" t="s">
        <v>51</v>
      </c>
    </row>
    <row r="3169" spans="1:35" ht="15.75" hidden="1" customHeight="1" x14ac:dyDescent="0.25">
      <c r="A3169" s="3" t="s">
        <v>164</v>
      </c>
      <c r="B3169" s="3" t="s">
        <v>165</v>
      </c>
      <c r="C3169" s="3" t="s">
        <v>176</v>
      </c>
      <c r="D3169" s="1">
        <v>64</v>
      </c>
      <c r="E3169" s="1">
        <v>372</v>
      </c>
      <c r="F3169" s="3" t="s">
        <v>72</v>
      </c>
      <c r="G3169" s="2">
        <v>45844</v>
      </c>
      <c r="H3169" s="1" t="s">
        <v>36</v>
      </c>
      <c r="I3169" s="1" t="s">
        <v>37</v>
      </c>
      <c r="J3169" s="1" t="s">
        <v>148</v>
      </c>
      <c r="K3169" s="3">
        <v>8</v>
      </c>
      <c r="L3169" s="1">
        <v>14</v>
      </c>
      <c r="M3169" s="4" t="s">
        <v>39</v>
      </c>
      <c r="N3169" s="1"/>
      <c r="O3169" s="1">
        <v>52</v>
      </c>
      <c r="P3169" s="35">
        <f t="shared" si="148"/>
        <v>0.52</v>
      </c>
      <c r="Q3169" s="1">
        <f t="shared" si="147"/>
        <v>0.16552114081557115</v>
      </c>
      <c r="R3169" s="1">
        <v>10.5</v>
      </c>
      <c r="S3169" s="1">
        <v>8</v>
      </c>
      <c r="T3169" s="1">
        <f t="shared" si="149"/>
        <v>2.1517748306024251E-2</v>
      </c>
      <c r="U3169" s="1">
        <v>19</v>
      </c>
      <c r="V3169" s="1">
        <v>27</v>
      </c>
      <c r="W3169" s="1">
        <v>5</v>
      </c>
      <c r="X3169" s="1">
        <v>0</v>
      </c>
      <c r="Y3169" s="1">
        <v>0</v>
      </c>
      <c r="Z3169" s="1">
        <v>0</v>
      </c>
      <c r="AA3169" s="1">
        <v>0</v>
      </c>
      <c r="AB3169" s="1">
        <v>0</v>
      </c>
      <c r="AC3169" s="3" t="s">
        <v>41</v>
      </c>
      <c r="AD3169" s="1" t="s">
        <v>51</v>
      </c>
      <c r="AF3169" s="3">
        <v>4771063.4829000002</v>
      </c>
      <c r="AG3169" s="3">
        <v>2670497.8125999998</v>
      </c>
      <c r="AH3169" s="3">
        <v>-75.089712000000006</v>
      </c>
      <c r="AI3169" s="3">
        <v>10.061062001</v>
      </c>
    </row>
    <row r="3170" spans="1:35" ht="15.75" hidden="1" customHeight="1" x14ac:dyDescent="0.25">
      <c r="A3170" s="3" t="s">
        <v>164</v>
      </c>
      <c r="B3170" s="3" t="s">
        <v>165</v>
      </c>
      <c r="C3170" s="3" t="s">
        <v>176</v>
      </c>
      <c r="D3170" s="1">
        <v>64</v>
      </c>
      <c r="E3170" s="1">
        <v>373</v>
      </c>
      <c r="F3170" s="3" t="s">
        <v>72</v>
      </c>
      <c r="G3170" s="2">
        <v>45844</v>
      </c>
      <c r="H3170" s="1" t="s">
        <v>36</v>
      </c>
      <c r="I3170" s="1" t="s">
        <v>37</v>
      </c>
      <c r="J3170" s="1" t="s">
        <v>148</v>
      </c>
      <c r="K3170" s="3">
        <v>8</v>
      </c>
      <c r="L3170" s="1">
        <v>15</v>
      </c>
      <c r="M3170" s="4" t="s">
        <v>39</v>
      </c>
      <c r="N3170" s="1"/>
      <c r="O3170" s="1">
        <v>52</v>
      </c>
      <c r="P3170" s="35">
        <f t="shared" si="148"/>
        <v>0.52</v>
      </c>
      <c r="Q3170" s="1">
        <f t="shared" si="147"/>
        <v>0.16552114081557115</v>
      </c>
      <c r="R3170" s="1">
        <v>9.5</v>
      </c>
      <c r="S3170" s="1">
        <v>7.5</v>
      </c>
      <c r="T3170" s="1">
        <f t="shared" si="149"/>
        <v>2.1517748306024251E-2</v>
      </c>
      <c r="U3170" s="1">
        <v>18</v>
      </c>
      <c r="V3170" s="1">
        <v>26</v>
      </c>
      <c r="W3170" s="1">
        <v>3</v>
      </c>
      <c r="X3170" s="1">
        <v>0</v>
      </c>
      <c r="Y3170" s="1">
        <v>0</v>
      </c>
      <c r="Z3170" s="1">
        <v>0</v>
      </c>
      <c r="AA3170" s="1">
        <v>0</v>
      </c>
      <c r="AB3170" s="1">
        <v>0</v>
      </c>
      <c r="AC3170" s="3" t="s">
        <v>41</v>
      </c>
      <c r="AD3170" s="1" t="s">
        <v>51</v>
      </c>
      <c r="AF3170" s="3">
        <v>4771068.6284999996</v>
      </c>
      <c r="AG3170" s="3">
        <v>2670496.895</v>
      </c>
      <c r="AH3170" s="3">
        <v>-75.089664999999997</v>
      </c>
      <c r="AI3170" s="3">
        <v>10.061054</v>
      </c>
    </row>
    <row r="3171" spans="1:35" ht="15.75" hidden="1" customHeight="1" x14ac:dyDescent="0.25">
      <c r="A3171" s="3" t="s">
        <v>164</v>
      </c>
      <c r="B3171" s="3" t="s">
        <v>165</v>
      </c>
      <c r="C3171" s="3" t="s">
        <v>176</v>
      </c>
      <c r="D3171" s="1">
        <v>64</v>
      </c>
      <c r="E3171" s="1">
        <v>374</v>
      </c>
      <c r="F3171" s="3" t="s">
        <v>72</v>
      </c>
      <c r="G3171" s="2">
        <v>45844</v>
      </c>
      <c r="H3171" s="1" t="s">
        <v>36</v>
      </c>
      <c r="I3171" s="1" t="s">
        <v>37</v>
      </c>
      <c r="J3171" s="1" t="s">
        <v>148</v>
      </c>
      <c r="K3171" s="3">
        <v>8</v>
      </c>
      <c r="L3171" s="1">
        <v>16</v>
      </c>
      <c r="M3171" s="4" t="s">
        <v>39</v>
      </c>
      <c r="N3171" s="1"/>
      <c r="O3171" s="1">
        <v>50</v>
      </c>
      <c r="P3171" s="35">
        <f t="shared" si="148"/>
        <v>0.5</v>
      </c>
      <c r="Q3171" s="1">
        <f t="shared" si="147"/>
        <v>0.15915494309189535</v>
      </c>
      <c r="R3171" s="1">
        <v>10.5</v>
      </c>
      <c r="S3171" s="1">
        <v>8</v>
      </c>
      <c r="T3171" s="1">
        <f t="shared" si="149"/>
        <v>1.9894367886486918E-2</v>
      </c>
      <c r="U3171" s="1">
        <v>17</v>
      </c>
      <c r="V3171" s="1">
        <v>23</v>
      </c>
      <c r="W3171" s="1">
        <v>1</v>
      </c>
      <c r="X3171" s="1">
        <v>6</v>
      </c>
      <c r="Y3171" s="1">
        <v>0</v>
      </c>
      <c r="Z3171" s="1">
        <v>0</v>
      </c>
      <c r="AA3171" s="1">
        <v>0</v>
      </c>
      <c r="AB3171" s="1">
        <v>0</v>
      </c>
      <c r="AC3171" s="3" t="s">
        <v>41</v>
      </c>
      <c r="AD3171" s="1" t="s">
        <v>51</v>
      </c>
      <c r="AF3171" s="3">
        <v>4771068.6979</v>
      </c>
      <c r="AG3171" s="3">
        <v>2670490.5907000001</v>
      </c>
      <c r="AH3171" s="3">
        <v>-75.089663999999999</v>
      </c>
      <c r="AI3171" s="3">
        <v>10.060997</v>
      </c>
    </row>
    <row r="3172" spans="1:35" ht="15.75" hidden="1" customHeight="1" x14ac:dyDescent="0.25">
      <c r="A3172" s="3" t="s">
        <v>164</v>
      </c>
      <c r="B3172" s="3" t="s">
        <v>165</v>
      </c>
      <c r="C3172" s="3" t="s">
        <v>176</v>
      </c>
      <c r="D3172" s="1">
        <v>64</v>
      </c>
      <c r="E3172" s="1"/>
      <c r="F3172" s="3" t="s">
        <v>72</v>
      </c>
      <c r="G3172" s="2">
        <v>45844</v>
      </c>
      <c r="H3172" s="1" t="s">
        <v>36</v>
      </c>
      <c r="I3172" s="1" t="s">
        <v>37</v>
      </c>
      <c r="J3172" s="1" t="s">
        <v>148</v>
      </c>
      <c r="K3172" s="3">
        <v>8</v>
      </c>
      <c r="L3172" s="1">
        <v>17</v>
      </c>
      <c r="M3172" s="3" t="s">
        <v>46</v>
      </c>
      <c r="N3172" s="1">
        <v>2</v>
      </c>
      <c r="O3172" s="1"/>
      <c r="P3172" s="35">
        <f t="shared" si="148"/>
        <v>0</v>
      </c>
      <c r="Q3172" s="1">
        <f t="shared" si="147"/>
        <v>0</v>
      </c>
      <c r="R3172" s="1">
        <v>0.35</v>
      </c>
      <c r="S3172" s="1"/>
      <c r="T3172" s="1">
        <f t="shared" si="149"/>
        <v>0</v>
      </c>
      <c r="U3172" s="1"/>
      <c r="V3172" s="1"/>
      <c r="W3172" s="1"/>
      <c r="X3172" s="1"/>
      <c r="Y3172" s="1"/>
      <c r="Z3172" s="1"/>
      <c r="AA3172" s="1"/>
      <c r="AB3172" s="1"/>
      <c r="AC3172" s="3" t="s">
        <v>41</v>
      </c>
      <c r="AD3172" s="1" t="s">
        <v>51</v>
      </c>
    </row>
    <row r="3173" spans="1:35" ht="15.75" hidden="1" customHeight="1" x14ac:dyDescent="0.25">
      <c r="A3173" s="3" t="s">
        <v>164</v>
      </c>
      <c r="B3173" s="3" t="s">
        <v>165</v>
      </c>
      <c r="C3173" s="3" t="s">
        <v>176</v>
      </c>
      <c r="D3173" s="1">
        <v>64</v>
      </c>
      <c r="E3173" s="1"/>
      <c r="F3173" s="3" t="s">
        <v>72</v>
      </c>
      <c r="G3173" s="2">
        <v>45844</v>
      </c>
      <c r="H3173" s="1" t="s">
        <v>36</v>
      </c>
      <c r="I3173" s="1" t="s">
        <v>37</v>
      </c>
      <c r="J3173" s="1" t="s">
        <v>148</v>
      </c>
      <c r="K3173" s="3">
        <v>8</v>
      </c>
      <c r="L3173" s="1">
        <v>18</v>
      </c>
      <c r="M3173" s="3" t="s">
        <v>44</v>
      </c>
      <c r="N3173" s="1">
        <v>4</v>
      </c>
      <c r="O3173" s="1"/>
      <c r="P3173" s="35">
        <f t="shared" si="148"/>
        <v>0</v>
      </c>
      <c r="Q3173" s="1">
        <f t="shared" si="147"/>
        <v>0</v>
      </c>
      <c r="R3173" s="1">
        <v>0.55000000000000004</v>
      </c>
      <c r="S3173" s="1"/>
      <c r="T3173" s="1">
        <f t="shared" si="149"/>
        <v>0</v>
      </c>
      <c r="U3173" s="1"/>
      <c r="V3173" s="1"/>
      <c r="W3173" s="1"/>
      <c r="X3173" s="1"/>
      <c r="Y3173" s="1"/>
      <c r="Z3173" s="1"/>
      <c r="AA3173" s="1"/>
      <c r="AB3173" s="1"/>
      <c r="AC3173" s="3" t="s">
        <v>41</v>
      </c>
      <c r="AD3173" s="1" t="s">
        <v>51</v>
      </c>
    </row>
    <row r="3174" spans="1:35" ht="15.75" hidden="1" customHeight="1" x14ac:dyDescent="0.25">
      <c r="A3174" s="3" t="s">
        <v>164</v>
      </c>
      <c r="B3174" s="3" t="s">
        <v>165</v>
      </c>
      <c r="C3174" s="3" t="s">
        <v>176</v>
      </c>
      <c r="D3174" s="1">
        <v>64</v>
      </c>
      <c r="E3174" s="1"/>
      <c r="F3174" s="3" t="s">
        <v>72</v>
      </c>
      <c r="G3174" s="2">
        <v>45844</v>
      </c>
      <c r="H3174" s="1" t="s">
        <v>36</v>
      </c>
      <c r="I3174" s="1" t="s">
        <v>37</v>
      </c>
      <c r="J3174" s="1" t="s">
        <v>148</v>
      </c>
      <c r="K3174" s="3">
        <v>9</v>
      </c>
      <c r="L3174" s="1">
        <v>19</v>
      </c>
      <c r="M3174" s="3" t="s">
        <v>44</v>
      </c>
      <c r="N3174" s="1">
        <v>13</v>
      </c>
      <c r="O3174" s="1"/>
      <c r="P3174" s="35">
        <f t="shared" si="148"/>
        <v>0</v>
      </c>
      <c r="Q3174" s="1">
        <f t="shared" si="147"/>
        <v>0</v>
      </c>
      <c r="R3174" s="1">
        <v>0.6</v>
      </c>
      <c r="S3174" s="1"/>
      <c r="T3174" s="1">
        <f t="shared" si="149"/>
        <v>0</v>
      </c>
      <c r="U3174" s="1"/>
      <c r="V3174" s="1"/>
      <c r="W3174" s="1"/>
      <c r="X3174" s="1"/>
      <c r="Y3174" s="1"/>
      <c r="Z3174" s="1"/>
      <c r="AA3174" s="1"/>
      <c r="AB3174" s="1"/>
      <c r="AC3174" s="3" t="s">
        <v>41</v>
      </c>
      <c r="AD3174" s="1" t="s">
        <v>51</v>
      </c>
    </row>
    <row r="3175" spans="1:35" ht="15.75" hidden="1" customHeight="1" x14ac:dyDescent="0.25">
      <c r="A3175" s="3" t="s">
        <v>164</v>
      </c>
      <c r="B3175" s="3" t="s">
        <v>165</v>
      </c>
      <c r="C3175" s="3" t="s">
        <v>176</v>
      </c>
      <c r="D3175" s="1">
        <v>64</v>
      </c>
      <c r="E3175" s="1">
        <v>375</v>
      </c>
      <c r="F3175" s="3" t="s">
        <v>72</v>
      </c>
      <c r="G3175" s="2">
        <v>45844</v>
      </c>
      <c r="H3175" s="1" t="s">
        <v>36</v>
      </c>
      <c r="I3175" s="1" t="s">
        <v>37</v>
      </c>
      <c r="J3175" s="1" t="s">
        <v>148</v>
      </c>
      <c r="K3175" s="3">
        <v>10</v>
      </c>
      <c r="L3175" s="1">
        <v>20</v>
      </c>
      <c r="M3175" s="4" t="s">
        <v>39</v>
      </c>
      <c r="N3175" s="1"/>
      <c r="O3175" s="1">
        <v>61</v>
      </c>
      <c r="P3175" s="35">
        <f t="shared" si="148"/>
        <v>0.61</v>
      </c>
      <c r="Q3175" s="1">
        <f t="shared" ref="Q3175:Q3238" si="150">(P3175/PI())</f>
        <v>0.19416903057211232</v>
      </c>
      <c r="R3175" s="1">
        <v>11.3</v>
      </c>
      <c r="S3175" s="1">
        <v>9</v>
      </c>
      <c r="T3175" s="1">
        <f t="shared" si="149"/>
        <v>2.9610777162247127E-2</v>
      </c>
      <c r="U3175" s="1">
        <v>16</v>
      </c>
      <c r="V3175" s="1">
        <v>24</v>
      </c>
      <c r="W3175" s="1">
        <v>3</v>
      </c>
      <c r="X3175" s="1">
        <v>2</v>
      </c>
      <c r="Y3175" s="1">
        <v>0</v>
      </c>
      <c r="Z3175" s="1">
        <v>0</v>
      </c>
      <c r="AA3175" s="1">
        <v>0</v>
      </c>
      <c r="AB3175" s="1">
        <v>0</v>
      </c>
      <c r="AC3175" s="3" t="s">
        <v>41</v>
      </c>
      <c r="AD3175" s="1" t="s">
        <v>51</v>
      </c>
      <c r="AF3175" s="3">
        <v>4771059.341</v>
      </c>
      <c r="AG3175" s="3">
        <v>2670484.2359000002</v>
      </c>
      <c r="AH3175" s="3">
        <v>-75.089748999999998</v>
      </c>
      <c r="AI3175" s="3">
        <v>10.060938999999999</v>
      </c>
    </row>
    <row r="3176" spans="1:35" ht="15.75" hidden="1" customHeight="1" x14ac:dyDescent="0.25">
      <c r="A3176" s="3" t="s">
        <v>164</v>
      </c>
      <c r="B3176" s="3" t="s">
        <v>165</v>
      </c>
      <c r="C3176" s="3" t="s">
        <v>176</v>
      </c>
      <c r="D3176" s="1">
        <v>64</v>
      </c>
      <c r="E3176" s="1">
        <v>376</v>
      </c>
      <c r="F3176" s="3" t="s">
        <v>72</v>
      </c>
      <c r="G3176" s="2">
        <v>45844</v>
      </c>
      <c r="H3176" s="1" t="s">
        <v>36</v>
      </c>
      <c r="I3176" s="1" t="s">
        <v>37</v>
      </c>
      <c r="J3176" s="1" t="s">
        <v>148</v>
      </c>
      <c r="K3176" s="3">
        <v>10</v>
      </c>
      <c r="L3176" s="1">
        <v>21</v>
      </c>
      <c r="M3176" s="4" t="s">
        <v>39</v>
      </c>
      <c r="N3176" s="1"/>
      <c r="O3176" s="1">
        <v>61</v>
      </c>
      <c r="P3176" s="35">
        <f t="shared" si="148"/>
        <v>0.61</v>
      </c>
      <c r="Q3176" s="1">
        <f t="shared" si="150"/>
        <v>0.19416903057211232</v>
      </c>
      <c r="R3176" s="1">
        <v>12</v>
      </c>
      <c r="S3176" s="1">
        <v>10</v>
      </c>
      <c r="T3176" s="1">
        <f t="shared" si="149"/>
        <v>2.9610777162247127E-2</v>
      </c>
      <c r="U3176" s="1">
        <v>19</v>
      </c>
      <c r="V3176" s="1">
        <v>25</v>
      </c>
      <c r="W3176" s="1">
        <v>2</v>
      </c>
      <c r="X3176" s="1">
        <v>4</v>
      </c>
      <c r="Y3176" s="1">
        <v>0</v>
      </c>
      <c r="Z3176" s="1">
        <v>0</v>
      </c>
      <c r="AA3176" s="1">
        <v>0</v>
      </c>
      <c r="AB3176" s="1">
        <v>0</v>
      </c>
      <c r="AC3176" s="3" t="s">
        <v>41</v>
      </c>
      <c r="AD3176" s="1" t="s">
        <v>51</v>
      </c>
      <c r="AF3176" s="3">
        <v>4771052.9736000001</v>
      </c>
      <c r="AG3176" s="3">
        <v>2670482.6176</v>
      </c>
      <c r="AH3176" s="3">
        <v>-75.089806999999993</v>
      </c>
      <c r="AI3176" s="3">
        <v>10.060924</v>
      </c>
    </row>
    <row r="3177" spans="1:35" ht="15.75" hidden="1" customHeight="1" x14ac:dyDescent="0.25">
      <c r="A3177" s="3" t="s">
        <v>164</v>
      </c>
      <c r="B3177" s="3" t="s">
        <v>165</v>
      </c>
      <c r="C3177" s="3" t="s">
        <v>176</v>
      </c>
      <c r="D3177" s="1">
        <v>64</v>
      </c>
      <c r="E3177" s="1">
        <v>377</v>
      </c>
      <c r="F3177" s="3" t="s">
        <v>72</v>
      </c>
      <c r="G3177" s="2">
        <v>45844</v>
      </c>
      <c r="H3177" s="1" t="s">
        <v>36</v>
      </c>
      <c r="I3177" s="1" t="s">
        <v>37</v>
      </c>
      <c r="J3177" s="1" t="s">
        <v>148</v>
      </c>
      <c r="K3177" s="3">
        <v>10</v>
      </c>
      <c r="L3177" s="1">
        <v>22</v>
      </c>
      <c r="M3177" s="4" t="s">
        <v>39</v>
      </c>
      <c r="N3177" s="1"/>
      <c r="O3177" s="1">
        <v>52</v>
      </c>
      <c r="P3177" s="35">
        <f t="shared" si="148"/>
        <v>0.52</v>
      </c>
      <c r="Q3177" s="1">
        <f t="shared" si="150"/>
        <v>0.16552114081557115</v>
      </c>
      <c r="R3177" s="1">
        <v>10.8</v>
      </c>
      <c r="S3177" s="1">
        <v>8.5</v>
      </c>
      <c r="T3177" s="1">
        <f t="shared" si="149"/>
        <v>2.1517748306024251E-2</v>
      </c>
      <c r="U3177" s="1">
        <v>13</v>
      </c>
      <c r="V3177" s="1">
        <v>19</v>
      </c>
      <c r="W3177" s="1">
        <v>7</v>
      </c>
      <c r="X3177" s="1">
        <v>0</v>
      </c>
      <c r="Y3177" s="1">
        <v>0</v>
      </c>
      <c r="Z3177" s="1">
        <v>0</v>
      </c>
      <c r="AA3177" s="1">
        <v>0</v>
      </c>
      <c r="AB3177" s="1">
        <v>0</v>
      </c>
      <c r="AC3177" s="3" t="s">
        <v>41</v>
      </c>
      <c r="AD3177" s="1" t="s">
        <v>51</v>
      </c>
      <c r="AF3177" s="3">
        <v>4771054.2101999996</v>
      </c>
      <c r="AG3177" s="3">
        <v>2670487.4759</v>
      </c>
      <c r="AH3177" s="3">
        <v>-75.089796000000007</v>
      </c>
      <c r="AI3177" s="3">
        <v>10.060968001000001</v>
      </c>
    </row>
    <row r="3178" spans="1:35" ht="15.75" hidden="1" customHeight="1" x14ac:dyDescent="0.25">
      <c r="A3178" s="3" t="s">
        <v>164</v>
      </c>
      <c r="B3178" s="3" t="s">
        <v>165</v>
      </c>
      <c r="C3178" s="3" t="s">
        <v>176</v>
      </c>
      <c r="D3178" s="1">
        <v>64</v>
      </c>
      <c r="E3178" s="1"/>
      <c r="F3178" s="3" t="s">
        <v>72</v>
      </c>
      <c r="G3178" s="2">
        <v>45844</v>
      </c>
      <c r="H3178" s="1" t="s">
        <v>36</v>
      </c>
      <c r="I3178" s="1" t="s">
        <v>37</v>
      </c>
      <c r="J3178" s="1" t="s">
        <v>148</v>
      </c>
      <c r="K3178" s="3">
        <v>10</v>
      </c>
      <c r="L3178" s="1">
        <v>23</v>
      </c>
      <c r="M3178" s="3" t="s">
        <v>44</v>
      </c>
      <c r="N3178" s="1">
        <v>15</v>
      </c>
      <c r="O3178" s="1"/>
      <c r="P3178" s="35">
        <f t="shared" ref="P3178:P3241" si="151">(O3178/100)</f>
        <v>0</v>
      </c>
      <c r="Q3178" s="1">
        <f t="shared" si="150"/>
        <v>0</v>
      </c>
      <c r="R3178" s="1">
        <v>1</v>
      </c>
      <c r="S3178" s="1"/>
      <c r="T3178" s="1">
        <f t="shared" si="149"/>
        <v>0</v>
      </c>
      <c r="U3178" s="1"/>
      <c r="V3178" s="1"/>
      <c r="W3178" s="1"/>
      <c r="X3178" s="1"/>
      <c r="Y3178" s="1"/>
      <c r="Z3178" s="1"/>
      <c r="AA3178" s="1"/>
      <c r="AB3178" s="1"/>
      <c r="AC3178" s="3" t="s">
        <v>41</v>
      </c>
      <c r="AD3178" s="1" t="s">
        <v>51</v>
      </c>
    </row>
    <row r="3179" spans="1:35" ht="15.75" hidden="1" customHeight="1" x14ac:dyDescent="0.25">
      <c r="A3179" s="3" t="s">
        <v>177</v>
      </c>
      <c r="B3179" s="3" t="s">
        <v>178</v>
      </c>
      <c r="C3179" s="3" t="s">
        <v>179</v>
      </c>
      <c r="D3179" s="1">
        <v>65</v>
      </c>
      <c r="E3179" s="1">
        <v>378</v>
      </c>
      <c r="F3179" s="4" t="s">
        <v>48</v>
      </c>
      <c r="G3179" s="2">
        <v>45846</v>
      </c>
      <c r="H3179" s="4" t="s">
        <v>49</v>
      </c>
      <c r="I3179" s="1" t="s">
        <v>37</v>
      </c>
      <c r="J3179" s="1" t="s">
        <v>180</v>
      </c>
      <c r="K3179" s="3">
        <v>1</v>
      </c>
      <c r="L3179" s="1">
        <v>1</v>
      </c>
      <c r="M3179" s="4" t="s">
        <v>39</v>
      </c>
      <c r="N3179" s="1"/>
      <c r="O3179" s="1">
        <v>45</v>
      </c>
      <c r="P3179" s="35">
        <f t="shared" si="151"/>
        <v>0.45</v>
      </c>
      <c r="Q3179" s="1">
        <f t="shared" si="150"/>
        <v>0.14323944878270581</v>
      </c>
      <c r="R3179" s="1">
        <v>7.5</v>
      </c>
      <c r="S3179" s="1">
        <v>5.5</v>
      </c>
      <c r="T3179" s="1">
        <f t="shared" si="149"/>
        <v>1.6114437988054404E-2</v>
      </c>
      <c r="U3179" s="1">
        <v>0</v>
      </c>
      <c r="V3179" s="1">
        <v>3</v>
      </c>
      <c r="W3179" s="1">
        <v>0</v>
      </c>
      <c r="X3179" s="1">
        <v>0</v>
      </c>
      <c r="Y3179" s="1">
        <v>0</v>
      </c>
      <c r="Z3179" s="1">
        <v>0</v>
      </c>
      <c r="AA3179" s="1">
        <v>0</v>
      </c>
      <c r="AB3179" s="1">
        <v>0</v>
      </c>
      <c r="AC3179" s="3" t="s">
        <v>45</v>
      </c>
      <c r="AD3179" s="4" t="s">
        <v>51</v>
      </c>
      <c r="AF3179" s="3">
        <v>4771626.6020999998</v>
      </c>
      <c r="AG3179" s="3">
        <v>2745075.6030000001</v>
      </c>
      <c r="AH3179" s="3">
        <v>-75.089054000000004</v>
      </c>
      <c r="AI3179" s="3">
        <v>10.735422</v>
      </c>
    </row>
    <row r="3180" spans="1:35" ht="15.75" hidden="1" customHeight="1" x14ac:dyDescent="0.25">
      <c r="A3180" s="3" t="s">
        <v>177</v>
      </c>
      <c r="B3180" s="3" t="s">
        <v>178</v>
      </c>
      <c r="C3180" s="3" t="s">
        <v>179</v>
      </c>
      <c r="D3180" s="1">
        <v>65</v>
      </c>
      <c r="E3180" s="1">
        <v>379</v>
      </c>
      <c r="F3180" s="4" t="s">
        <v>48</v>
      </c>
      <c r="G3180" s="2">
        <v>45846</v>
      </c>
      <c r="H3180" s="4" t="s">
        <v>49</v>
      </c>
      <c r="I3180" s="1" t="s">
        <v>37</v>
      </c>
      <c r="J3180" s="1" t="s">
        <v>180</v>
      </c>
      <c r="K3180" s="3">
        <v>1</v>
      </c>
      <c r="L3180" s="1">
        <v>2</v>
      </c>
      <c r="M3180" s="4" t="s">
        <v>43</v>
      </c>
      <c r="N3180" s="1"/>
      <c r="O3180" s="1">
        <v>49</v>
      </c>
      <c r="P3180" s="35">
        <f t="shared" si="151"/>
        <v>0.49</v>
      </c>
      <c r="Q3180" s="1">
        <f t="shared" si="150"/>
        <v>0.15597184423005744</v>
      </c>
      <c r="R3180" s="1">
        <v>7</v>
      </c>
      <c r="S3180" s="1">
        <v>4.8</v>
      </c>
      <c r="T3180" s="1">
        <f t="shared" si="149"/>
        <v>1.9106550918182037E-2</v>
      </c>
      <c r="U3180" s="1">
        <v>0</v>
      </c>
      <c r="V3180" s="1">
        <v>3</v>
      </c>
      <c r="W3180" s="1">
        <v>0</v>
      </c>
      <c r="X3180" s="1">
        <v>0</v>
      </c>
      <c r="Y3180" s="1">
        <v>0</v>
      </c>
      <c r="Z3180" s="1">
        <v>0</v>
      </c>
      <c r="AA3180" s="1">
        <v>0</v>
      </c>
      <c r="AB3180" s="1">
        <v>0</v>
      </c>
      <c r="AC3180" s="3" t="s">
        <v>41</v>
      </c>
      <c r="AD3180" s="4" t="s">
        <v>51</v>
      </c>
      <c r="AF3180" s="3">
        <v>4771627.4364999998</v>
      </c>
      <c r="AG3180" s="3">
        <v>2745069.625</v>
      </c>
      <c r="AH3180" s="3">
        <v>-75.089045999999996</v>
      </c>
      <c r="AI3180" s="3">
        <v>10.735367999999999</v>
      </c>
    </row>
    <row r="3181" spans="1:35" ht="15.75" hidden="1" customHeight="1" x14ac:dyDescent="0.25">
      <c r="A3181" s="3" t="s">
        <v>177</v>
      </c>
      <c r="B3181" s="3" t="s">
        <v>178</v>
      </c>
      <c r="C3181" s="3" t="s">
        <v>179</v>
      </c>
      <c r="D3181" s="1">
        <v>65</v>
      </c>
      <c r="E3181" s="1">
        <v>380</v>
      </c>
      <c r="F3181" s="4" t="s">
        <v>48</v>
      </c>
      <c r="G3181" s="2">
        <v>45846</v>
      </c>
      <c r="H3181" s="4" t="s">
        <v>49</v>
      </c>
      <c r="I3181" s="1" t="s">
        <v>37</v>
      </c>
      <c r="J3181" s="1" t="s">
        <v>180</v>
      </c>
      <c r="K3181" s="3">
        <v>1</v>
      </c>
      <c r="L3181" s="1">
        <v>3</v>
      </c>
      <c r="M3181" s="4" t="s">
        <v>54</v>
      </c>
      <c r="N3181" s="1"/>
      <c r="O3181" s="1">
        <v>45</v>
      </c>
      <c r="P3181" s="35">
        <f t="shared" si="151"/>
        <v>0.45</v>
      </c>
      <c r="Q3181" s="1">
        <f t="shared" si="150"/>
        <v>0.14323944878270581</v>
      </c>
      <c r="R3181" s="1">
        <v>5.5</v>
      </c>
      <c r="S3181" s="1">
        <v>2.9</v>
      </c>
      <c r="T3181" s="1">
        <f t="shared" si="149"/>
        <v>1.6114437988054404E-2</v>
      </c>
      <c r="U3181" s="1">
        <v>0</v>
      </c>
      <c r="V3181" s="1">
        <v>2</v>
      </c>
      <c r="W3181" s="1"/>
      <c r="X3181" s="1"/>
      <c r="Y3181" s="1"/>
      <c r="Z3181" s="1"/>
      <c r="AA3181" s="1"/>
      <c r="AB3181" s="1"/>
      <c r="AC3181" s="3" t="s">
        <v>41</v>
      </c>
      <c r="AD3181" s="4" t="s">
        <v>51</v>
      </c>
      <c r="AF3181" s="3">
        <v>4771626.6589000002</v>
      </c>
      <c r="AG3181" s="3">
        <v>2745067.8607999999</v>
      </c>
      <c r="AH3181" s="3">
        <v>-75.089053000000007</v>
      </c>
      <c r="AI3181" s="3">
        <v>10.735352001000001</v>
      </c>
    </row>
    <row r="3182" spans="1:35" ht="15.75" hidden="1" customHeight="1" x14ac:dyDescent="0.25">
      <c r="A3182" s="3" t="s">
        <v>177</v>
      </c>
      <c r="B3182" s="3" t="s">
        <v>178</v>
      </c>
      <c r="C3182" s="3" t="s">
        <v>179</v>
      </c>
      <c r="D3182" s="1">
        <v>65</v>
      </c>
      <c r="E3182" s="1">
        <v>381</v>
      </c>
      <c r="F3182" s="4" t="s">
        <v>48</v>
      </c>
      <c r="G3182" s="2">
        <v>45846</v>
      </c>
      <c r="H3182" s="4" t="s">
        <v>49</v>
      </c>
      <c r="I3182" s="1" t="s">
        <v>37</v>
      </c>
      <c r="J3182" s="1" t="s">
        <v>180</v>
      </c>
      <c r="K3182" s="3">
        <v>1</v>
      </c>
      <c r="L3182" s="1">
        <v>4</v>
      </c>
      <c r="M3182" s="4" t="s">
        <v>39</v>
      </c>
      <c r="N3182" s="1"/>
      <c r="O3182" s="1">
        <v>53</v>
      </c>
      <c r="P3182" s="35">
        <f t="shared" si="151"/>
        <v>0.53</v>
      </c>
      <c r="Q3182" s="1">
        <f t="shared" si="150"/>
        <v>0.16870423967740908</v>
      </c>
      <c r="R3182" s="1">
        <v>6</v>
      </c>
      <c r="S3182" s="1">
        <v>3.8</v>
      </c>
      <c r="T3182" s="1">
        <f t="shared" si="149"/>
        <v>2.2353311757256702E-2</v>
      </c>
      <c r="U3182" s="1">
        <v>0</v>
      </c>
      <c r="V3182" s="1">
        <v>3</v>
      </c>
      <c r="W3182" s="1">
        <v>0</v>
      </c>
      <c r="X3182" s="1">
        <v>0</v>
      </c>
      <c r="Y3182" s="1">
        <v>0</v>
      </c>
      <c r="Z3182" s="1">
        <v>0</v>
      </c>
      <c r="AA3182" s="1">
        <v>0</v>
      </c>
      <c r="AB3182" s="1">
        <v>0</v>
      </c>
      <c r="AC3182" s="3" t="s">
        <v>41</v>
      </c>
      <c r="AD3182" s="4" t="s">
        <v>51</v>
      </c>
      <c r="AF3182" s="3">
        <v>4771624.0312000001</v>
      </c>
      <c r="AG3182" s="3">
        <v>2745067.4361999999</v>
      </c>
      <c r="AH3182" s="3">
        <v>-75.089077000000003</v>
      </c>
      <c r="AI3182" s="3">
        <v>10.735348</v>
      </c>
    </row>
    <row r="3183" spans="1:35" ht="15.75" hidden="1" customHeight="1" x14ac:dyDescent="0.25">
      <c r="A3183" s="3" t="s">
        <v>177</v>
      </c>
      <c r="B3183" s="3" t="s">
        <v>178</v>
      </c>
      <c r="C3183" s="3" t="s">
        <v>179</v>
      </c>
      <c r="D3183" s="1">
        <v>65</v>
      </c>
      <c r="E3183" s="1">
        <v>382</v>
      </c>
      <c r="F3183" s="4" t="s">
        <v>48</v>
      </c>
      <c r="G3183" s="2">
        <v>45846</v>
      </c>
      <c r="H3183" s="4" t="s">
        <v>49</v>
      </c>
      <c r="I3183" s="1" t="s">
        <v>37</v>
      </c>
      <c r="J3183" s="1" t="s">
        <v>180</v>
      </c>
      <c r="K3183" s="3">
        <v>1</v>
      </c>
      <c r="L3183" s="1">
        <v>5</v>
      </c>
      <c r="M3183" s="4" t="s">
        <v>43</v>
      </c>
      <c r="N3183" s="1"/>
      <c r="O3183" s="1">
        <v>53</v>
      </c>
      <c r="P3183" s="35">
        <f t="shared" si="151"/>
        <v>0.53</v>
      </c>
      <c r="Q3183" s="1">
        <f t="shared" si="150"/>
        <v>0.16870423967740908</v>
      </c>
      <c r="R3183" s="1">
        <v>6.8</v>
      </c>
      <c r="S3183" s="1">
        <v>4.5</v>
      </c>
      <c r="T3183" s="1">
        <f t="shared" si="149"/>
        <v>2.2353311757256702E-2</v>
      </c>
      <c r="U3183" s="1">
        <v>0</v>
      </c>
      <c r="V3183" s="1">
        <v>4</v>
      </c>
      <c r="W3183" s="1">
        <v>0</v>
      </c>
      <c r="X3183" s="1">
        <v>0</v>
      </c>
      <c r="Y3183" s="1">
        <v>0</v>
      </c>
      <c r="Z3183" s="1">
        <v>0</v>
      </c>
      <c r="AA3183" s="1">
        <v>0</v>
      </c>
      <c r="AB3183" s="1">
        <v>0</v>
      </c>
      <c r="AC3183" s="3" t="s">
        <v>41</v>
      </c>
      <c r="AD3183" s="4" t="s">
        <v>51</v>
      </c>
      <c r="AF3183" s="3">
        <v>4771622.7209999999</v>
      </c>
      <c r="AG3183" s="3">
        <v>2745067.7768999999</v>
      </c>
      <c r="AH3183" s="3">
        <v>-75.089089000000001</v>
      </c>
      <c r="AI3183" s="3">
        <v>10.735351</v>
      </c>
    </row>
    <row r="3184" spans="1:35" ht="15.75" hidden="1" customHeight="1" x14ac:dyDescent="0.25">
      <c r="A3184" s="3" t="s">
        <v>177</v>
      </c>
      <c r="B3184" s="3" t="s">
        <v>178</v>
      </c>
      <c r="C3184" s="3" t="s">
        <v>179</v>
      </c>
      <c r="D3184" s="1">
        <v>65</v>
      </c>
      <c r="E3184" s="1">
        <v>383</v>
      </c>
      <c r="F3184" s="4" t="s">
        <v>48</v>
      </c>
      <c r="G3184" s="2">
        <v>45846</v>
      </c>
      <c r="H3184" s="4" t="s">
        <v>49</v>
      </c>
      <c r="I3184" s="1" t="s">
        <v>37</v>
      </c>
      <c r="J3184" s="1" t="s">
        <v>180</v>
      </c>
      <c r="K3184" s="3">
        <v>1</v>
      </c>
      <c r="L3184" s="1">
        <v>6</v>
      </c>
      <c r="M3184" s="4" t="s">
        <v>39</v>
      </c>
      <c r="N3184" s="1"/>
      <c r="O3184" s="1">
        <v>46</v>
      </c>
      <c r="P3184" s="35">
        <f t="shared" si="151"/>
        <v>0.46</v>
      </c>
      <c r="Q3184" s="1">
        <f t="shared" si="150"/>
        <v>0.14642254764454371</v>
      </c>
      <c r="R3184" s="1">
        <v>7</v>
      </c>
      <c r="S3184" s="1">
        <v>5</v>
      </c>
      <c r="T3184" s="1">
        <f t="shared" si="149"/>
        <v>1.6838592979122526E-2</v>
      </c>
      <c r="U3184" s="1">
        <v>0</v>
      </c>
      <c r="V3184" s="1">
        <v>3</v>
      </c>
      <c r="W3184" s="1">
        <v>2</v>
      </c>
      <c r="X3184" s="1">
        <v>0</v>
      </c>
      <c r="Y3184" s="1">
        <v>0</v>
      </c>
      <c r="Z3184" s="1">
        <v>0</v>
      </c>
      <c r="AA3184" s="1">
        <v>0</v>
      </c>
      <c r="AB3184" s="1">
        <v>0</v>
      </c>
      <c r="AC3184" s="3" t="s">
        <v>41</v>
      </c>
      <c r="AD3184" s="4" t="s">
        <v>51</v>
      </c>
      <c r="AF3184" s="3">
        <v>4771620.6769000003</v>
      </c>
      <c r="AG3184" s="3">
        <v>2745072.7677000002</v>
      </c>
      <c r="AH3184" s="3">
        <v>-75.089107999999996</v>
      </c>
      <c r="AI3184" s="3">
        <v>10.735396</v>
      </c>
    </row>
    <row r="3185" spans="1:35" ht="15.75" hidden="1" customHeight="1" x14ac:dyDescent="0.25">
      <c r="A3185" s="3" t="s">
        <v>177</v>
      </c>
      <c r="B3185" s="3" t="s">
        <v>178</v>
      </c>
      <c r="C3185" s="3" t="s">
        <v>179</v>
      </c>
      <c r="D3185" s="1">
        <v>65</v>
      </c>
      <c r="E3185" s="1">
        <v>384</v>
      </c>
      <c r="F3185" s="4" t="s">
        <v>48</v>
      </c>
      <c r="G3185" s="2">
        <v>45846</v>
      </c>
      <c r="H3185" s="4" t="s">
        <v>49</v>
      </c>
      <c r="I3185" s="1" t="s">
        <v>37</v>
      </c>
      <c r="J3185" s="1" t="s">
        <v>180</v>
      </c>
      <c r="K3185" s="3">
        <v>1</v>
      </c>
      <c r="L3185" s="1">
        <v>7</v>
      </c>
      <c r="M3185" s="4" t="s">
        <v>54</v>
      </c>
      <c r="N3185" s="1"/>
      <c r="O3185" s="1">
        <v>48</v>
      </c>
      <c r="P3185" s="35">
        <f t="shared" si="151"/>
        <v>0.48</v>
      </c>
      <c r="Q3185" s="1">
        <f t="shared" si="150"/>
        <v>0.15278874536821951</v>
      </c>
      <c r="R3185" s="1">
        <v>5</v>
      </c>
      <c r="S3185" s="1">
        <v>2.2000000000000002</v>
      </c>
      <c r="T3185" s="1">
        <f t="shared" si="149"/>
        <v>1.8334649444186342E-2</v>
      </c>
      <c r="U3185" s="1">
        <v>0</v>
      </c>
      <c r="V3185" s="1">
        <v>3</v>
      </c>
      <c r="W3185" s="1"/>
      <c r="X3185" s="1"/>
      <c r="Y3185" s="1"/>
      <c r="Z3185" s="1"/>
      <c r="AA3185" s="1"/>
      <c r="AB3185" s="1"/>
      <c r="AC3185" s="3" t="s">
        <v>41</v>
      </c>
      <c r="AD3185" s="4" t="s">
        <v>51</v>
      </c>
      <c r="AF3185" s="3">
        <v>4771619.3743000003</v>
      </c>
      <c r="AG3185" s="3">
        <v>2745074.2143999999</v>
      </c>
      <c r="AH3185" s="3">
        <v>-75.089119999999994</v>
      </c>
      <c r="AI3185" s="3">
        <v>10.735409001000001</v>
      </c>
    </row>
    <row r="3186" spans="1:35" ht="15.75" hidden="1" customHeight="1" x14ac:dyDescent="0.25">
      <c r="A3186" s="3" t="s">
        <v>177</v>
      </c>
      <c r="B3186" s="3" t="s">
        <v>178</v>
      </c>
      <c r="C3186" s="3" t="s">
        <v>179</v>
      </c>
      <c r="D3186" s="1">
        <v>65</v>
      </c>
      <c r="E3186" s="1">
        <v>385</v>
      </c>
      <c r="F3186" s="4" t="s">
        <v>48</v>
      </c>
      <c r="G3186" s="2">
        <v>45846</v>
      </c>
      <c r="H3186" s="4" t="s">
        <v>49</v>
      </c>
      <c r="I3186" s="1" t="s">
        <v>37</v>
      </c>
      <c r="J3186" s="1" t="s">
        <v>180</v>
      </c>
      <c r="K3186" s="3">
        <v>1</v>
      </c>
      <c r="L3186" s="1">
        <v>8</v>
      </c>
      <c r="M3186" s="4" t="s">
        <v>43</v>
      </c>
      <c r="N3186" s="1"/>
      <c r="O3186" s="1">
        <v>49</v>
      </c>
      <c r="P3186" s="35">
        <f t="shared" si="151"/>
        <v>0.49</v>
      </c>
      <c r="Q3186" s="1">
        <f t="shared" si="150"/>
        <v>0.15597184423005744</v>
      </c>
      <c r="R3186" s="1">
        <v>6.9</v>
      </c>
      <c r="S3186" s="1">
        <v>4.5</v>
      </c>
      <c r="T3186" s="1">
        <f t="shared" si="149"/>
        <v>1.9106550918182037E-2</v>
      </c>
      <c r="U3186" s="1">
        <v>0</v>
      </c>
      <c r="V3186" s="1">
        <v>3</v>
      </c>
      <c r="W3186" s="1">
        <v>0</v>
      </c>
      <c r="X3186" s="1">
        <v>0</v>
      </c>
      <c r="Y3186" s="1">
        <v>0</v>
      </c>
      <c r="Z3186" s="1">
        <v>0</v>
      </c>
      <c r="AA3186" s="1">
        <v>0</v>
      </c>
      <c r="AB3186" s="1">
        <v>0</v>
      </c>
      <c r="AC3186" s="3" t="s">
        <v>41</v>
      </c>
      <c r="AD3186" s="4" t="s">
        <v>51</v>
      </c>
      <c r="AF3186" s="3">
        <v>4771619.1578000002</v>
      </c>
      <c r="AG3186" s="3">
        <v>2745074.5476000002</v>
      </c>
      <c r="AH3186" s="3">
        <v>-75.089122000000003</v>
      </c>
      <c r="AI3186" s="3">
        <v>10.735412</v>
      </c>
    </row>
    <row r="3187" spans="1:35" ht="15.75" hidden="1" customHeight="1" x14ac:dyDescent="0.25">
      <c r="A3187" s="3" t="s">
        <v>177</v>
      </c>
      <c r="B3187" s="3" t="s">
        <v>178</v>
      </c>
      <c r="C3187" s="3" t="s">
        <v>179</v>
      </c>
      <c r="D3187" s="1">
        <v>65</v>
      </c>
      <c r="E3187" s="1">
        <v>386</v>
      </c>
      <c r="F3187" s="4" t="s">
        <v>48</v>
      </c>
      <c r="G3187" s="2">
        <v>45846</v>
      </c>
      <c r="H3187" s="4" t="s">
        <v>49</v>
      </c>
      <c r="I3187" s="1" t="s">
        <v>37</v>
      </c>
      <c r="J3187" s="1" t="s">
        <v>180</v>
      </c>
      <c r="K3187" s="3">
        <v>1</v>
      </c>
      <c r="L3187" s="1">
        <v>9</v>
      </c>
      <c r="M3187" s="4" t="s">
        <v>39</v>
      </c>
      <c r="N3187" s="1"/>
      <c r="O3187" s="1">
        <v>59</v>
      </c>
      <c r="P3187" s="35">
        <f t="shared" si="151"/>
        <v>0.59</v>
      </c>
      <c r="Q3187" s="1">
        <f t="shared" si="150"/>
        <v>0.18780283284843649</v>
      </c>
      <c r="R3187" s="1">
        <v>7.5</v>
      </c>
      <c r="S3187" s="1">
        <v>5.2</v>
      </c>
      <c r="T3187" s="1">
        <f t="shared" ref="T3187:T3250" si="152">(PI()/4)*Q3187*Q3187</f>
        <v>2.770091784514438E-2</v>
      </c>
      <c r="U3187" s="1">
        <v>0</v>
      </c>
      <c r="V3187" s="1">
        <v>3</v>
      </c>
      <c r="W3187" s="1">
        <v>4</v>
      </c>
      <c r="X3187" s="1">
        <v>0</v>
      </c>
      <c r="Y3187" s="1">
        <v>0</v>
      </c>
      <c r="Z3187" s="1">
        <v>0</v>
      </c>
      <c r="AA3187" s="1">
        <v>0</v>
      </c>
      <c r="AB3187" s="1">
        <v>0</v>
      </c>
      <c r="AC3187" s="3" t="s">
        <v>41</v>
      </c>
      <c r="AD3187" s="4" t="s">
        <v>51</v>
      </c>
      <c r="AF3187" s="3">
        <v>4771618.8282000003</v>
      </c>
      <c r="AG3187" s="3">
        <v>2745074.3287</v>
      </c>
      <c r="AH3187" s="3">
        <v>-75.089124999999996</v>
      </c>
      <c r="AI3187" s="3">
        <v>10.735410001</v>
      </c>
    </row>
    <row r="3188" spans="1:35" ht="15.75" hidden="1" customHeight="1" x14ac:dyDescent="0.25">
      <c r="A3188" s="3" t="s">
        <v>177</v>
      </c>
      <c r="B3188" s="3" t="s">
        <v>178</v>
      </c>
      <c r="C3188" s="3" t="s">
        <v>179</v>
      </c>
      <c r="D3188" s="1">
        <v>65</v>
      </c>
      <c r="E3188" s="1">
        <v>387</v>
      </c>
      <c r="F3188" s="4" t="s">
        <v>48</v>
      </c>
      <c r="G3188" s="2">
        <v>45846</v>
      </c>
      <c r="H3188" s="4" t="s">
        <v>49</v>
      </c>
      <c r="I3188" s="1" t="s">
        <v>37</v>
      </c>
      <c r="J3188" s="1" t="s">
        <v>180</v>
      </c>
      <c r="K3188" s="3">
        <v>1</v>
      </c>
      <c r="L3188" s="1">
        <v>10</v>
      </c>
      <c r="M3188" s="4" t="s">
        <v>43</v>
      </c>
      <c r="N3188" s="1"/>
      <c r="O3188" s="1">
        <v>49</v>
      </c>
      <c r="P3188" s="35">
        <f t="shared" si="151"/>
        <v>0.49</v>
      </c>
      <c r="Q3188" s="1">
        <f t="shared" si="150"/>
        <v>0.15597184423005744</v>
      </c>
      <c r="R3188" s="1">
        <v>7</v>
      </c>
      <c r="S3188" s="1">
        <v>4.7</v>
      </c>
      <c r="T3188" s="1">
        <f t="shared" si="152"/>
        <v>1.9106550918182037E-2</v>
      </c>
      <c r="U3188" s="1">
        <v>0</v>
      </c>
      <c r="V3188" s="1">
        <v>3</v>
      </c>
      <c r="W3188" s="1">
        <v>4</v>
      </c>
      <c r="X3188" s="1">
        <v>0</v>
      </c>
      <c r="Y3188" s="1">
        <v>0</v>
      </c>
      <c r="Z3188" s="1">
        <v>0</v>
      </c>
      <c r="AA3188" s="1">
        <v>0</v>
      </c>
      <c r="AB3188" s="1">
        <v>0</v>
      </c>
      <c r="AC3188" s="3" t="s">
        <v>41</v>
      </c>
      <c r="AD3188" s="4" t="s">
        <v>51</v>
      </c>
      <c r="AF3188" s="3">
        <v>4771625.8245999999</v>
      </c>
      <c r="AG3188" s="3">
        <v>2745073.8387000002</v>
      </c>
      <c r="AH3188" s="3">
        <v>-75.089061000000001</v>
      </c>
      <c r="AI3188" s="3">
        <v>10.735405999999999</v>
      </c>
    </row>
    <row r="3189" spans="1:35" ht="15.75" hidden="1" customHeight="1" x14ac:dyDescent="0.25">
      <c r="A3189" s="3" t="s">
        <v>177</v>
      </c>
      <c r="B3189" s="3" t="s">
        <v>178</v>
      </c>
      <c r="C3189" s="3" t="s">
        <v>179</v>
      </c>
      <c r="D3189" s="1">
        <v>65</v>
      </c>
      <c r="E3189" s="1">
        <v>388</v>
      </c>
      <c r="F3189" s="4" t="s">
        <v>48</v>
      </c>
      <c r="G3189" s="2">
        <v>45846</v>
      </c>
      <c r="H3189" s="4" t="s">
        <v>49</v>
      </c>
      <c r="I3189" s="1" t="s">
        <v>37</v>
      </c>
      <c r="J3189" s="1" t="s">
        <v>180</v>
      </c>
      <c r="K3189" s="3">
        <v>2</v>
      </c>
      <c r="L3189" s="1">
        <v>11</v>
      </c>
      <c r="M3189" s="4" t="s">
        <v>39</v>
      </c>
      <c r="N3189" s="1"/>
      <c r="O3189" s="1">
        <v>36</v>
      </c>
      <c r="P3189" s="35">
        <f t="shared" si="151"/>
        <v>0.36</v>
      </c>
      <c r="Q3189" s="1">
        <f t="shared" si="150"/>
        <v>0.11459155902616464</v>
      </c>
      <c r="R3189" s="1">
        <v>7.5</v>
      </c>
      <c r="S3189" s="1">
        <v>5.5</v>
      </c>
      <c r="T3189" s="1">
        <f t="shared" si="152"/>
        <v>1.0313240312354817E-2</v>
      </c>
      <c r="U3189" s="1">
        <v>10</v>
      </c>
      <c r="V3189" s="1">
        <v>13</v>
      </c>
      <c r="W3189" s="1">
        <v>1</v>
      </c>
      <c r="X3189" s="1">
        <v>0</v>
      </c>
      <c r="Y3189" s="1">
        <v>0</v>
      </c>
      <c r="Z3189" s="1">
        <v>0</v>
      </c>
      <c r="AA3189" s="1">
        <v>0</v>
      </c>
      <c r="AB3189" s="1">
        <v>1</v>
      </c>
      <c r="AC3189" s="3" t="s">
        <v>55</v>
      </c>
      <c r="AD3189" s="4" t="s">
        <v>51</v>
      </c>
      <c r="AF3189" s="3">
        <v>4771626.8261000002</v>
      </c>
      <c r="AG3189" s="3">
        <v>2745076.3757000002</v>
      </c>
      <c r="AH3189" s="3">
        <v>-75.089051999999995</v>
      </c>
      <c r="AI3189" s="3">
        <v>10.735429</v>
      </c>
    </row>
    <row r="3190" spans="1:35" ht="15.75" hidden="1" customHeight="1" x14ac:dyDescent="0.25">
      <c r="A3190" s="3" t="s">
        <v>177</v>
      </c>
      <c r="B3190" s="3" t="s">
        <v>178</v>
      </c>
      <c r="C3190" s="3" t="s">
        <v>179</v>
      </c>
      <c r="D3190" s="1">
        <v>65</v>
      </c>
      <c r="E3190" s="1">
        <v>389</v>
      </c>
      <c r="F3190" s="4" t="s">
        <v>48</v>
      </c>
      <c r="G3190" s="2">
        <v>45846</v>
      </c>
      <c r="H3190" s="4" t="s">
        <v>49</v>
      </c>
      <c r="I3190" s="1" t="s">
        <v>37</v>
      </c>
      <c r="J3190" s="1" t="s">
        <v>180</v>
      </c>
      <c r="K3190" s="3">
        <v>2</v>
      </c>
      <c r="L3190" s="1">
        <v>12</v>
      </c>
      <c r="M3190" s="4" t="s">
        <v>43</v>
      </c>
      <c r="N3190" s="1"/>
      <c r="O3190" s="1">
        <v>48</v>
      </c>
      <c r="P3190" s="35">
        <f t="shared" si="151"/>
        <v>0.48</v>
      </c>
      <c r="Q3190" s="1">
        <f t="shared" si="150"/>
        <v>0.15278874536821951</v>
      </c>
      <c r="R3190" s="1">
        <v>6.5</v>
      </c>
      <c r="S3190" s="1">
        <v>4</v>
      </c>
      <c r="T3190" s="1">
        <f t="shared" si="152"/>
        <v>1.8334649444186342E-2</v>
      </c>
      <c r="U3190" s="1">
        <v>0</v>
      </c>
      <c r="V3190" s="1">
        <v>3</v>
      </c>
      <c r="W3190" s="1">
        <v>2</v>
      </c>
      <c r="X3190" s="1">
        <v>0</v>
      </c>
      <c r="Y3190" s="1">
        <v>0</v>
      </c>
      <c r="Z3190" s="1">
        <v>0</v>
      </c>
      <c r="AA3190" s="1">
        <v>0</v>
      </c>
      <c r="AB3190" s="1">
        <v>0</v>
      </c>
      <c r="AC3190" s="3" t="s">
        <v>41</v>
      </c>
      <c r="AD3190" s="4" t="s">
        <v>51</v>
      </c>
      <c r="AF3190" s="3">
        <v>4771627.8103999998</v>
      </c>
      <c r="AG3190" s="3">
        <v>2745076.3689999999</v>
      </c>
      <c r="AH3190" s="3">
        <v>-75.089043000000004</v>
      </c>
      <c r="AI3190" s="3">
        <v>10.735429</v>
      </c>
    </row>
    <row r="3191" spans="1:35" ht="15.75" hidden="1" customHeight="1" x14ac:dyDescent="0.25">
      <c r="A3191" s="3" t="s">
        <v>177</v>
      </c>
      <c r="B3191" s="3" t="s">
        <v>178</v>
      </c>
      <c r="C3191" s="3" t="s">
        <v>179</v>
      </c>
      <c r="D3191" s="1">
        <v>65</v>
      </c>
      <c r="E3191" s="1">
        <v>390</v>
      </c>
      <c r="F3191" s="4" t="s">
        <v>48</v>
      </c>
      <c r="G3191" s="2">
        <v>45846</v>
      </c>
      <c r="H3191" s="4" t="s">
        <v>49</v>
      </c>
      <c r="I3191" s="1" t="s">
        <v>37</v>
      </c>
      <c r="J3191" s="1" t="s">
        <v>180</v>
      </c>
      <c r="K3191" s="3">
        <v>2</v>
      </c>
      <c r="L3191" s="1">
        <v>13</v>
      </c>
      <c r="M3191" s="4" t="s">
        <v>43</v>
      </c>
      <c r="N3191" s="1"/>
      <c r="O3191" s="1">
        <v>50</v>
      </c>
      <c r="P3191" s="35">
        <f t="shared" si="151"/>
        <v>0.5</v>
      </c>
      <c r="Q3191" s="1">
        <f t="shared" si="150"/>
        <v>0.15915494309189535</v>
      </c>
      <c r="R3191" s="1">
        <v>6.5</v>
      </c>
      <c r="S3191" s="1">
        <v>4.2</v>
      </c>
      <c r="T3191" s="1">
        <f t="shared" si="152"/>
        <v>1.9894367886486918E-2</v>
      </c>
      <c r="U3191" s="1">
        <v>0</v>
      </c>
      <c r="V3191" s="1">
        <v>3</v>
      </c>
      <c r="W3191" s="1">
        <v>0</v>
      </c>
      <c r="X3191" s="1">
        <v>0</v>
      </c>
      <c r="Y3191" s="1">
        <v>0</v>
      </c>
      <c r="Z3191" s="1">
        <v>0</v>
      </c>
      <c r="AA3191" s="1">
        <v>0</v>
      </c>
      <c r="AB3191" s="1">
        <v>0</v>
      </c>
      <c r="AC3191" s="3" t="s">
        <v>41</v>
      </c>
      <c r="AD3191" s="4" t="s">
        <v>51</v>
      </c>
      <c r="AF3191" s="3">
        <v>4771626.409</v>
      </c>
      <c r="AG3191" s="3">
        <v>2745079.3646999998</v>
      </c>
      <c r="AH3191" s="3">
        <v>-75.089055999999999</v>
      </c>
      <c r="AI3191" s="3">
        <v>10.735456000999999</v>
      </c>
    </row>
    <row r="3192" spans="1:35" ht="15.75" hidden="1" customHeight="1" x14ac:dyDescent="0.25">
      <c r="A3192" s="3" t="s">
        <v>177</v>
      </c>
      <c r="B3192" s="3" t="s">
        <v>178</v>
      </c>
      <c r="C3192" s="3" t="s">
        <v>179</v>
      </c>
      <c r="D3192" s="1">
        <v>65</v>
      </c>
      <c r="E3192" s="1">
        <v>391</v>
      </c>
      <c r="F3192" s="4" t="s">
        <v>48</v>
      </c>
      <c r="G3192" s="2">
        <v>45846</v>
      </c>
      <c r="H3192" s="4" t="s">
        <v>49</v>
      </c>
      <c r="I3192" s="1" t="s">
        <v>37</v>
      </c>
      <c r="J3192" s="1" t="s">
        <v>180</v>
      </c>
      <c r="K3192" s="3">
        <v>2</v>
      </c>
      <c r="L3192" s="1">
        <v>14</v>
      </c>
      <c r="M3192" s="4" t="s">
        <v>39</v>
      </c>
      <c r="N3192" s="1"/>
      <c r="O3192" s="1">
        <v>43</v>
      </c>
      <c r="P3192" s="35">
        <f t="shared" si="151"/>
        <v>0.43</v>
      </c>
      <c r="Q3192" s="1">
        <f t="shared" si="150"/>
        <v>0.13687325105903</v>
      </c>
      <c r="R3192" s="1">
        <v>7.5</v>
      </c>
      <c r="S3192" s="1">
        <v>5.2</v>
      </c>
      <c r="T3192" s="1">
        <f t="shared" si="152"/>
        <v>1.4713874488845728E-2</v>
      </c>
      <c r="U3192" s="1">
        <v>0</v>
      </c>
      <c r="V3192" s="1">
        <v>3</v>
      </c>
      <c r="W3192" s="1">
        <v>0</v>
      </c>
      <c r="X3192" s="1">
        <v>0</v>
      </c>
      <c r="Y3192" s="1">
        <v>0</v>
      </c>
      <c r="Z3192" s="1">
        <v>0</v>
      </c>
      <c r="AA3192" s="1">
        <v>0</v>
      </c>
      <c r="AB3192" s="1">
        <v>2</v>
      </c>
      <c r="AC3192" s="3" t="s">
        <v>41</v>
      </c>
      <c r="AD3192" s="4" t="s">
        <v>51</v>
      </c>
      <c r="AF3192" s="3">
        <v>4771626.3041000003</v>
      </c>
      <c r="AG3192" s="3">
        <v>2745080.0290000001</v>
      </c>
      <c r="AH3192" s="3">
        <v>-75.089056999999997</v>
      </c>
      <c r="AI3192" s="3">
        <v>10.735462001</v>
      </c>
    </row>
    <row r="3193" spans="1:35" ht="15.75" hidden="1" customHeight="1" x14ac:dyDescent="0.25">
      <c r="A3193" s="3" t="s">
        <v>177</v>
      </c>
      <c r="B3193" s="3" t="s">
        <v>178</v>
      </c>
      <c r="C3193" s="3" t="s">
        <v>179</v>
      </c>
      <c r="D3193" s="1">
        <v>65</v>
      </c>
      <c r="E3193" s="1">
        <v>392</v>
      </c>
      <c r="F3193" s="4" t="s">
        <v>48</v>
      </c>
      <c r="G3193" s="2">
        <v>45846</v>
      </c>
      <c r="H3193" s="4" t="s">
        <v>49</v>
      </c>
      <c r="I3193" s="1" t="s">
        <v>37</v>
      </c>
      <c r="J3193" s="1" t="s">
        <v>180</v>
      </c>
      <c r="K3193" s="3">
        <v>2</v>
      </c>
      <c r="L3193" s="1">
        <v>15</v>
      </c>
      <c r="M3193" s="4" t="s">
        <v>39</v>
      </c>
      <c r="N3193" s="1"/>
      <c r="O3193" s="1">
        <v>48</v>
      </c>
      <c r="P3193" s="35">
        <f t="shared" si="151"/>
        <v>0.48</v>
      </c>
      <c r="Q3193" s="1">
        <f t="shared" si="150"/>
        <v>0.15278874536821951</v>
      </c>
      <c r="R3193" s="1">
        <v>8</v>
      </c>
      <c r="S3193" s="1">
        <v>5.8</v>
      </c>
      <c r="T3193" s="1">
        <f t="shared" si="152"/>
        <v>1.8334649444186342E-2</v>
      </c>
      <c r="U3193" s="1">
        <v>0</v>
      </c>
      <c r="V3193" s="1">
        <v>3</v>
      </c>
      <c r="W3193" s="1">
        <v>4</v>
      </c>
      <c r="X3193" s="1">
        <v>0</v>
      </c>
      <c r="Y3193" s="1">
        <v>0</v>
      </c>
      <c r="Z3193" s="1">
        <v>0</v>
      </c>
      <c r="AA3193" s="1">
        <v>0</v>
      </c>
      <c r="AB3193" s="1">
        <v>2</v>
      </c>
      <c r="AC3193" s="3" t="s">
        <v>41</v>
      </c>
      <c r="AD3193" s="4" t="s">
        <v>51</v>
      </c>
      <c r="AF3193" s="3">
        <v>4771625.8772</v>
      </c>
      <c r="AG3193" s="3">
        <v>2745081.5803</v>
      </c>
      <c r="AH3193" s="3">
        <v>-75.089061000000001</v>
      </c>
      <c r="AI3193" s="3">
        <v>10.735476001</v>
      </c>
    </row>
    <row r="3194" spans="1:35" ht="15.75" hidden="1" customHeight="1" x14ac:dyDescent="0.25">
      <c r="A3194" s="3" t="s">
        <v>177</v>
      </c>
      <c r="B3194" s="3" t="s">
        <v>178</v>
      </c>
      <c r="C3194" s="3" t="s">
        <v>179</v>
      </c>
      <c r="D3194" s="1">
        <v>65</v>
      </c>
      <c r="E3194" s="1">
        <v>393</v>
      </c>
      <c r="F3194" s="4" t="s">
        <v>48</v>
      </c>
      <c r="G3194" s="2">
        <v>45846</v>
      </c>
      <c r="H3194" s="4" t="s">
        <v>49</v>
      </c>
      <c r="I3194" s="1" t="s">
        <v>37</v>
      </c>
      <c r="J3194" s="1" t="s">
        <v>180</v>
      </c>
      <c r="K3194" s="3">
        <v>2</v>
      </c>
      <c r="L3194" s="1">
        <v>16</v>
      </c>
      <c r="M3194" s="4" t="s">
        <v>43</v>
      </c>
      <c r="N3194" s="1"/>
      <c r="O3194" s="1">
        <v>44</v>
      </c>
      <c r="P3194" s="35">
        <f t="shared" si="151"/>
        <v>0.44</v>
      </c>
      <c r="Q3194" s="1">
        <f t="shared" si="150"/>
        <v>0.14005634992086791</v>
      </c>
      <c r="R3194" s="1">
        <v>6.6</v>
      </c>
      <c r="S3194" s="1">
        <v>4.5999999999999996</v>
      </c>
      <c r="T3194" s="1">
        <f t="shared" si="152"/>
        <v>1.5406198491295469E-2</v>
      </c>
      <c r="U3194" s="1">
        <v>0</v>
      </c>
      <c r="V3194" s="1">
        <v>4</v>
      </c>
      <c r="W3194" s="1">
        <v>3</v>
      </c>
      <c r="X3194" s="1">
        <v>1</v>
      </c>
      <c r="Y3194" s="1">
        <v>0</v>
      </c>
      <c r="Z3194" s="1">
        <v>0</v>
      </c>
      <c r="AA3194" s="1">
        <v>0</v>
      </c>
      <c r="AB3194" s="1">
        <v>0</v>
      </c>
      <c r="AC3194" s="3" t="s">
        <v>41</v>
      </c>
      <c r="AD3194" s="4" t="s">
        <v>51</v>
      </c>
      <c r="AF3194" s="3">
        <v>4771624.3377999999</v>
      </c>
      <c r="AG3194" s="3">
        <v>2745080.3741000001</v>
      </c>
      <c r="AH3194" s="3">
        <v>-75.089074999999994</v>
      </c>
      <c r="AI3194" s="3">
        <v>10.735465</v>
      </c>
    </row>
    <row r="3195" spans="1:35" ht="15.75" hidden="1" customHeight="1" x14ac:dyDescent="0.25">
      <c r="A3195" s="3" t="s">
        <v>177</v>
      </c>
      <c r="B3195" s="3" t="s">
        <v>178</v>
      </c>
      <c r="C3195" s="3" t="s">
        <v>179</v>
      </c>
      <c r="D3195" s="1">
        <v>65</v>
      </c>
      <c r="E3195" s="1">
        <v>394</v>
      </c>
      <c r="F3195" s="4" t="s">
        <v>48</v>
      </c>
      <c r="G3195" s="2">
        <v>45846</v>
      </c>
      <c r="H3195" s="4" t="s">
        <v>49</v>
      </c>
      <c r="I3195" s="1" t="s">
        <v>37</v>
      </c>
      <c r="J3195" s="1" t="s">
        <v>180</v>
      </c>
      <c r="K3195" s="3">
        <v>2</v>
      </c>
      <c r="L3195" s="1">
        <v>17</v>
      </c>
      <c r="M3195" s="4" t="s">
        <v>54</v>
      </c>
      <c r="N3195" s="1"/>
      <c r="O3195" s="1">
        <v>46</v>
      </c>
      <c r="P3195" s="35">
        <f t="shared" si="151"/>
        <v>0.46</v>
      </c>
      <c r="Q3195" s="1">
        <f t="shared" si="150"/>
        <v>0.14642254764454371</v>
      </c>
      <c r="R3195" s="1">
        <v>5.3</v>
      </c>
      <c r="S3195" s="1">
        <v>2.9</v>
      </c>
      <c r="T3195" s="1">
        <f t="shared" si="152"/>
        <v>1.6838592979122526E-2</v>
      </c>
      <c r="U3195" s="1">
        <v>0</v>
      </c>
      <c r="V3195" s="1">
        <v>3</v>
      </c>
      <c r="W3195" s="1"/>
      <c r="X3195" s="1"/>
      <c r="Y3195" s="1"/>
      <c r="Z3195" s="1"/>
      <c r="AA3195" s="1"/>
      <c r="AB3195" s="1"/>
      <c r="AC3195" s="3" t="s">
        <v>41</v>
      </c>
      <c r="AD3195" s="4" t="s">
        <v>51</v>
      </c>
      <c r="AF3195" s="3">
        <v>4771624.0028999997</v>
      </c>
      <c r="AG3195" s="3">
        <v>2745079.3810000001</v>
      </c>
      <c r="AH3195" s="3">
        <v>-75.089078000000001</v>
      </c>
      <c r="AI3195" s="3">
        <v>10.735455999999999</v>
      </c>
    </row>
    <row r="3196" spans="1:35" ht="15.75" hidden="1" customHeight="1" x14ac:dyDescent="0.25">
      <c r="A3196" s="3" t="s">
        <v>177</v>
      </c>
      <c r="B3196" s="3" t="s">
        <v>178</v>
      </c>
      <c r="C3196" s="3" t="s">
        <v>179</v>
      </c>
      <c r="D3196" s="1">
        <v>65</v>
      </c>
      <c r="E3196" s="1">
        <v>395</v>
      </c>
      <c r="F3196" s="4" t="s">
        <v>48</v>
      </c>
      <c r="G3196" s="2">
        <v>45846</v>
      </c>
      <c r="H3196" s="4" t="s">
        <v>49</v>
      </c>
      <c r="I3196" s="1" t="s">
        <v>37</v>
      </c>
      <c r="J3196" s="1" t="s">
        <v>180</v>
      </c>
      <c r="K3196" s="3">
        <v>2</v>
      </c>
      <c r="L3196" s="1">
        <v>18</v>
      </c>
      <c r="M3196" s="4" t="s">
        <v>43</v>
      </c>
      <c r="N3196" s="1"/>
      <c r="O3196" s="1">
        <v>46</v>
      </c>
      <c r="P3196" s="35">
        <f t="shared" si="151"/>
        <v>0.46</v>
      </c>
      <c r="Q3196" s="1">
        <f t="shared" si="150"/>
        <v>0.14642254764454371</v>
      </c>
      <c r="R3196" s="1">
        <v>6.3</v>
      </c>
      <c r="S3196" s="1">
        <v>4</v>
      </c>
      <c r="T3196" s="1">
        <f t="shared" si="152"/>
        <v>1.6838592979122526E-2</v>
      </c>
      <c r="U3196" s="1">
        <v>0</v>
      </c>
      <c r="V3196" s="1">
        <v>3</v>
      </c>
      <c r="W3196" s="1">
        <v>0</v>
      </c>
      <c r="X3196" s="1">
        <v>2</v>
      </c>
      <c r="Y3196" s="1">
        <v>0</v>
      </c>
      <c r="Z3196" s="1">
        <v>0</v>
      </c>
      <c r="AA3196" s="1">
        <v>0</v>
      </c>
      <c r="AB3196" s="1">
        <v>1</v>
      </c>
      <c r="AC3196" s="3" t="s">
        <v>41</v>
      </c>
      <c r="AD3196" s="4" t="s">
        <v>51</v>
      </c>
      <c r="AF3196" s="3">
        <v>4771623.5564999999</v>
      </c>
      <c r="AG3196" s="3">
        <v>2745078.0569000002</v>
      </c>
      <c r="AH3196" s="3">
        <v>-75.089082000000005</v>
      </c>
      <c r="AI3196" s="3">
        <v>10.735444000999999</v>
      </c>
    </row>
    <row r="3197" spans="1:35" ht="15.75" hidden="1" customHeight="1" x14ac:dyDescent="0.25">
      <c r="A3197" s="3" t="s">
        <v>177</v>
      </c>
      <c r="B3197" s="3" t="s">
        <v>178</v>
      </c>
      <c r="C3197" s="3" t="s">
        <v>179</v>
      </c>
      <c r="D3197" s="1">
        <v>65</v>
      </c>
      <c r="E3197" s="1">
        <v>396</v>
      </c>
      <c r="F3197" s="4" t="s">
        <v>48</v>
      </c>
      <c r="G3197" s="2">
        <v>45846</v>
      </c>
      <c r="H3197" s="4" t="s">
        <v>49</v>
      </c>
      <c r="I3197" s="1" t="s">
        <v>37</v>
      </c>
      <c r="J3197" s="1" t="s">
        <v>180</v>
      </c>
      <c r="K3197" s="3">
        <v>2</v>
      </c>
      <c r="L3197" s="1">
        <v>19</v>
      </c>
      <c r="M3197" s="4" t="s">
        <v>43</v>
      </c>
      <c r="N3197" s="1"/>
      <c r="O3197" s="1">
        <v>50</v>
      </c>
      <c r="P3197" s="35">
        <f t="shared" si="151"/>
        <v>0.5</v>
      </c>
      <c r="Q3197" s="1">
        <f t="shared" si="150"/>
        <v>0.15915494309189535</v>
      </c>
      <c r="R3197" s="1">
        <v>6</v>
      </c>
      <c r="S3197" s="1">
        <v>3.8</v>
      </c>
      <c r="T3197" s="1">
        <f t="shared" si="152"/>
        <v>1.9894367886486918E-2</v>
      </c>
      <c r="U3197" s="1">
        <v>0</v>
      </c>
      <c r="V3197" s="1">
        <v>4</v>
      </c>
      <c r="W3197" s="1">
        <v>3</v>
      </c>
      <c r="X3197" s="1">
        <v>0</v>
      </c>
      <c r="Y3197" s="1">
        <v>0</v>
      </c>
      <c r="Z3197" s="1">
        <v>0</v>
      </c>
      <c r="AA3197" s="1">
        <v>0</v>
      </c>
      <c r="AB3197" s="1">
        <v>0</v>
      </c>
      <c r="AC3197" s="3" t="s">
        <v>41</v>
      </c>
      <c r="AD3197" s="4" t="s">
        <v>51</v>
      </c>
      <c r="AF3197" s="3">
        <v>4771623.4786999999</v>
      </c>
      <c r="AG3197" s="3">
        <v>2745082.7025000001</v>
      </c>
      <c r="AH3197" s="3">
        <v>-75.089083000000002</v>
      </c>
      <c r="AI3197" s="3">
        <v>10.735486</v>
      </c>
    </row>
    <row r="3198" spans="1:35" ht="15.75" hidden="1" customHeight="1" x14ac:dyDescent="0.25">
      <c r="A3198" s="3" t="s">
        <v>177</v>
      </c>
      <c r="B3198" s="3" t="s">
        <v>178</v>
      </c>
      <c r="C3198" s="3" t="s">
        <v>179</v>
      </c>
      <c r="D3198" s="1">
        <v>65</v>
      </c>
      <c r="E3198" s="1">
        <v>397</v>
      </c>
      <c r="F3198" s="4" t="s">
        <v>48</v>
      </c>
      <c r="G3198" s="2">
        <v>45846</v>
      </c>
      <c r="H3198" s="4" t="s">
        <v>49</v>
      </c>
      <c r="I3198" s="1" t="s">
        <v>37</v>
      </c>
      <c r="J3198" s="1" t="s">
        <v>180</v>
      </c>
      <c r="K3198" s="3">
        <v>2</v>
      </c>
      <c r="L3198" s="1">
        <v>20</v>
      </c>
      <c r="M3198" s="4" t="s">
        <v>43</v>
      </c>
      <c r="N3198" s="1"/>
      <c r="O3198" s="1">
        <v>48</v>
      </c>
      <c r="P3198" s="35">
        <f t="shared" si="151"/>
        <v>0.48</v>
      </c>
      <c r="Q3198" s="1">
        <f t="shared" si="150"/>
        <v>0.15278874536821951</v>
      </c>
      <c r="R3198" s="1">
        <v>5.6</v>
      </c>
      <c r="S3198" s="1">
        <v>3.2</v>
      </c>
      <c r="T3198" s="1">
        <f t="shared" si="152"/>
        <v>1.8334649444186342E-2</v>
      </c>
      <c r="U3198" s="1">
        <v>0</v>
      </c>
      <c r="V3198" s="1">
        <v>4</v>
      </c>
      <c r="W3198" s="1">
        <v>2</v>
      </c>
      <c r="X3198" s="1">
        <v>0</v>
      </c>
      <c r="Y3198" s="1">
        <v>0</v>
      </c>
      <c r="Z3198" s="1">
        <v>0</v>
      </c>
      <c r="AA3198" s="1">
        <v>0</v>
      </c>
      <c r="AB3198" s="1">
        <v>0</v>
      </c>
      <c r="AC3198" s="3" t="s">
        <v>41</v>
      </c>
      <c r="AD3198" s="4" t="s">
        <v>51</v>
      </c>
      <c r="AF3198" s="3">
        <v>4771622.2726999996</v>
      </c>
      <c r="AG3198" s="3">
        <v>2745082.2683000001</v>
      </c>
      <c r="AH3198" s="3">
        <v>-75.089094000000003</v>
      </c>
      <c r="AI3198" s="3">
        <v>10.735481999999999</v>
      </c>
    </row>
    <row r="3199" spans="1:35" ht="15.75" hidden="1" customHeight="1" x14ac:dyDescent="0.25">
      <c r="A3199" s="3" t="s">
        <v>177</v>
      </c>
      <c r="B3199" s="3" t="s">
        <v>178</v>
      </c>
      <c r="C3199" s="3" t="s">
        <v>179</v>
      </c>
      <c r="D3199" s="1">
        <v>65</v>
      </c>
      <c r="E3199" s="1">
        <v>398</v>
      </c>
      <c r="F3199" s="4" t="s">
        <v>48</v>
      </c>
      <c r="G3199" s="2">
        <v>45846</v>
      </c>
      <c r="H3199" s="4" t="s">
        <v>49</v>
      </c>
      <c r="I3199" s="1" t="s">
        <v>37</v>
      </c>
      <c r="J3199" s="1" t="s">
        <v>180</v>
      </c>
      <c r="K3199" s="3">
        <v>2</v>
      </c>
      <c r="L3199" s="1">
        <v>21</v>
      </c>
      <c r="M3199" s="4" t="s">
        <v>52</v>
      </c>
      <c r="N3199" s="1"/>
      <c r="O3199" s="1">
        <v>53</v>
      </c>
      <c r="P3199" s="35">
        <f t="shared" si="151"/>
        <v>0.53</v>
      </c>
      <c r="Q3199" s="1">
        <f t="shared" si="150"/>
        <v>0.16870423967740908</v>
      </c>
      <c r="R3199" s="1">
        <v>3</v>
      </c>
      <c r="S3199" s="1">
        <v>0.5</v>
      </c>
      <c r="T3199" s="1">
        <f t="shared" si="152"/>
        <v>2.2353311757256702E-2</v>
      </c>
      <c r="U3199" s="1">
        <v>0</v>
      </c>
      <c r="V3199" s="1">
        <v>2</v>
      </c>
      <c r="W3199" s="1"/>
      <c r="X3199" s="1"/>
      <c r="Y3199" s="1"/>
      <c r="Z3199" s="1"/>
      <c r="AA3199" s="1"/>
      <c r="AB3199" s="1"/>
      <c r="AC3199" s="3" t="s">
        <v>41</v>
      </c>
      <c r="AD3199" s="4" t="s">
        <v>51</v>
      </c>
      <c r="AF3199" s="3">
        <v>4771626.0000999998</v>
      </c>
      <c r="AG3199" s="3">
        <v>2745083.5702</v>
      </c>
      <c r="AH3199" s="3">
        <v>-75.089060000000003</v>
      </c>
      <c r="AI3199" s="3">
        <v>10.735493999999999</v>
      </c>
    </row>
    <row r="3200" spans="1:35" ht="15.75" hidden="1" customHeight="1" x14ac:dyDescent="0.25">
      <c r="A3200" s="3" t="s">
        <v>177</v>
      </c>
      <c r="B3200" s="3" t="s">
        <v>178</v>
      </c>
      <c r="C3200" s="3" t="s">
        <v>179</v>
      </c>
      <c r="D3200" s="1">
        <v>65</v>
      </c>
      <c r="E3200" s="1">
        <v>399</v>
      </c>
      <c r="F3200" s="4" t="s">
        <v>48</v>
      </c>
      <c r="G3200" s="2">
        <v>45846</v>
      </c>
      <c r="H3200" s="4" t="s">
        <v>49</v>
      </c>
      <c r="I3200" s="1" t="s">
        <v>37</v>
      </c>
      <c r="J3200" s="1" t="s">
        <v>180</v>
      </c>
      <c r="K3200" s="3">
        <v>3</v>
      </c>
      <c r="L3200" s="1">
        <v>22</v>
      </c>
      <c r="M3200" s="4" t="s">
        <v>39</v>
      </c>
      <c r="N3200" s="1"/>
      <c r="O3200" s="1">
        <v>41</v>
      </c>
      <c r="P3200" s="35">
        <f t="shared" si="151"/>
        <v>0.41</v>
      </c>
      <c r="Q3200" s="1">
        <f t="shared" si="150"/>
        <v>0.13050705333535417</v>
      </c>
      <c r="R3200" s="1">
        <v>8.5</v>
      </c>
      <c r="S3200" s="1">
        <v>6.2</v>
      </c>
      <c r="T3200" s="1">
        <f t="shared" si="152"/>
        <v>1.3376972966873802E-2</v>
      </c>
      <c r="U3200" s="1">
        <v>0</v>
      </c>
      <c r="V3200" s="1">
        <v>2</v>
      </c>
      <c r="W3200" s="1">
        <v>3</v>
      </c>
      <c r="X3200" s="1">
        <v>0</v>
      </c>
      <c r="Y3200" s="1">
        <v>0</v>
      </c>
      <c r="Z3200" s="1">
        <v>0</v>
      </c>
      <c r="AA3200" s="1">
        <v>0</v>
      </c>
      <c r="AB3200" s="1">
        <v>0</v>
      </c>
      <c r="AC3200" s="3" t="s">
        <v>41</v>
      </c>
      <c r="AD3200" s="4" t="s">
        <v>51</v>
      </c>
      <c r="AF3200" s="3">
        <v>4771616.0493999999</v>
      </c>
      <c r="AG3200" s="3">
        <v>2745083.8590000002</v>
      </c>
      <c r="AH3200" s="3">
        <v>-75.089151000000001</v>
      </c>
      <c r="AI3200" s="3">
        <v>10.735495999999999</v>
      </c>
    </row>
    <row r="3201" spans="1:35" ht="15.75" hidden="1" customHeight="1" x14ac:dyDescent="0.25">
      <c r="A3201" s="3" t="s">
        <v>177</v>
      </c>
      <c r="B3201" s="3" t="s">
        <v>178</v>
      </c>
      <c r="C3201" s="3" t="s">
        <v>179</v>
      </c>
      <c r="D3201" s="1">
        <v>65</v>
      </c>
      <c r="E3201" s="1">
        <v>400</v>
      </c>
      <c r="F3201" s="4" t="s">
        <v>48</v>
      </c>
      <c r="G3201" s="2">
        <v>45846</v>
      </c>
      <c r="H3201" s="4" t="s">
        <v>49</v>
      </c>
      <c r="I3201" s="1" t="s">
        <v>37</v>
      </c>
      <c r="J3201" s="1" t="s">
        <v>180</v>
      </c>
      <c r="K3201" s="3">
        <v>3</v>
      </c>
      <c r="L3201" s="1">
        <v>23</v>
      </c>
      <c r="M3201" s="4" t="s">
        <v>43</v>
      </c>
      <c r="N3201" s="1"/>
      <c r="O3201" s="1">
        <v>44</v>
      </c>
      <c r="P3201" s="35">
        <f t="shared" si="151"/>
        <v>0.44</v>
      </c>
      <c r="Q3201" s="1">
        <f t="shared" si="150"/>
        <v>0.14005634992086791</v>
      </c>
      <c r="R3201" s="1">
        <v>6.2</v>
      </c>
      <c r="S3201" s="1">
        <v>4</v>
      </c>
      <c r="T3201" s="1">
        <f t="shared" si="152"/>
        <v>1.5406198491295469E-2</v>
      </c>
      <c r="U3201" s="1">
        <v>0</v>
      </c>
      <c r="V3201" s="1">
        <v>3</v>
      </c>
      <c r="W3201" s="1">
        <v>0</v>
      </c>
      <c r="X3201" s="1">
        <v>5</v>
      </c>
      <c r="Y3201" s="1">
        <v>0</v>
      </c>
      <c r="Z3201" s="1">
        <v>0</v>
      </c>
      <c r="AA3201" s="1">
        <v>0</v>
      </c>
      <c r="AB3201" s="1">
        <v>0</v>
      </c>
      <c r="AC3201" s="3" t="s">
        <v>41</v>
      </c>
      <c r="AD3201" s="4" t="s">
        <v>51</v>
      </c>
      <c r="AF3201" s="3">
        <v>4771615.8433999997</v>
      </c>
      <c r="AG3201" s="3">
        <v>2745085.7406000001</v>
      </c>
      <c r="AH3201" s="3">
        <v>-75.089152999999996</v>
      </c>
      <c r="AI3201" s="3">
        <v>10.735513000999999</v>
      </c>
    </row>
    <row r="3202" spans="1:35" ht="15.75" hidden="1" customHeight="1" x14ac:dyDescent="0.25">
      <c r="A3202" s="3" t="s">
        <v>177</v>
      </c>
      <c r="B3202" s="3" t="s">
        <v>178</v>
      </c>
      <c r="C3202" s="3" t="s">
        <v>179</v>
      </c>
      <c r="D3202" s="1">
        <v>65</v>
      </c>
      <c r="E3202" s="1">
        <v>401</v>
      </c>
      <c r="F3202" s="4" t="s">
        <v>48</v>
      </c>
      <c r="G3202" s="2">
        <v>45846</v>
      </c>
      <c r="H3202" s="4" t="s">
        <v>49</v>
      </c>
      <c r="I3202" s="1" t="s">
        <v>37</v>
      </c>
      <c r="J3202" s="1" t="s">
        <v>180</v>
      </c>
      <c r="K3202" s="3">
        <v>3</v>
      </c>
      <c r="L3202" s="1">
        <v>24</v>
      </c>
      <c r="M3202" s="4" t="s">
        <v>43</v>
      </c>
      <c r="N3202" s="1"/>
      <c r="O3202" s="1">
        <v>52</v>
      </c>
      <c r="P3202" s="35">
        <f t="shared" si="151"/>
        <v>0.52</v>
      </c>
      <c r="Q3202" s="1">
        <f t="shared" si="150"/>
        <v>0.16552114081557115</v>
      </c>
      <c r="R3202" s="1">
        <v>6</v>
      </c>
      <c r="S3202" s="1">
        <v>3.6</v>
      </c>
      <c r="T3202" s="1">
        <f t="shared" si="152"/>
        <v>2.1517748306024251E-2</v>
      </c>
      <c r="U3202" s="1">
        <v>0</v>
      </c>
      <c r="V3202" s="1">
        <v>4</v>
      </c>
      <c r="W3202" s="1">
        <v>0</v>
      </c>
      <c r="X3202" s="1">
        <v>2</v>
      </c>
      <c r="Y3202" s="1">
        <v>0</v>
      </c>
      <c r="Z3202" s="1">
        <v>0</v>
      </c>
      <c r="AA3202" s="1">
        <v>0</v>
      </c>
      <c r="AB3202" s="1">
        <v>0</v>
      </c>
      <c r="AC3202" s="3" t="s">
        <v>41</v>
      </c>
      <c r="AD3202" s="4" t="s">
        <v>51</v>
      </c>
      <c r="AF3202" s="3">
        <v>4771614.8598999996</v>
      </c>
      <c r="AG3202" s="3">
        <v>2745085.8579000002</v>
      </c>
      <c r="AH3202" s="3">
        <v>-75.089162000000002</v>
      </c>
      <c r="AI3202" s="3">
        <v>10.735514001</v>
      </c>
    </row>
    <row r="3203" spans="1:35" ht="15.75" hidden="1" customHeight="1" x14ac:dyDescent="0.25">
      <c r="A3203" s="3" t="s">
        <v>177</v>
      </c>
      <c r="B3203" s="3" t="s">
        <v>178</v>
      </c>
      <c r="C3203" s="3" t="s">
        <v>179</v>
      </c>
      <c r="D3203" s="1">
        <v>65</v>
      </c>
      <c r="E3203" s="1">
        <v>402</v>
      </c>
      <c r="F3203" s="4" t="s">
        <v>48</v>
      </c>
      <c r="G3203" s="2">
        <v>45846</v>
      </c>
      <c r="H3203" s="4" t="s">
        <v>49</v>
      </c>
      <c r="I3203" s="1" t="s">
        <v>37</v>
      </c>
      <c r="J3203" s="1" t="s">
        <v>180</v>
      </c>
      <c r="K3203" s="3">
        <v>4</v>
      </c>
      <c r="L3203" s="1">
        <v>25</v>
      </c>
      <c r="M3203" s="4" t="s">
        <v>43</v>
      </c>
      <c r="N3203" s="1"/>
      <c r="O3203" s="1">
        <v>47</v>
      </c>
      <c r="P3203" s="35">
        <f t="shared" si="151"/>
        <v>0.47</v>
      </c>
      <c r="Q3203" s="1">
        <f t="shared" si="150"/>
        <v>0.14960564650638161</v>
      </c>
      <c r="R3203" s="1">
        <v>7</v>
      </c>
      <c r="S3203" s="1">
        <v>4.8</v>
      </c>
      <c r="T3203" s="1">
        <f t="shared" si="152"/>
        <v>1.7578663464499839E-2</v>
      </c>
      <c r="U3203" s="1">
        <v>0</v>
      </c>
      <c r="V3203" s="1">
        <v>2</v>
      </c>
      <c r="W3203" s="1">
        <v>1</v>
      </c>
      <c r="X3203" s="1">
        <v>0</v>
      </c>
      <c r="Y3203" s="1">
        <v>0</v>
      </c>
      <c r="Z3203" s="1">
        <v>0</v>
      </c>
      <c r="AA3203" s="1">
        <v>0</v>
      </c>
      <c r="AB3203" s="1">
        <v>0</v>
      </c>
      <c r="AC3203" s="3" t="s">
        <v>41</v>
      </c>
      <c r="AD3203" s="4" t="s">
        <v>51</v>
      </c>
      <c r="AF3203" s="3">
        <v>4771618.4641000004</v>
      </c>
      <c r="AG3203" s="3">
        <v>2745069.0224000001</v>
      </c>
      <c r="AH3203" s="3">
        <v>-75.089128000000002</v>
      </c>
      <c r="AI3203" s="3">
        <v>10.735362</v>
      </c>
    </row>
    <row r="3204" spans="1:35" ht="15.75" hidden="1" customHeight="1" x14ac:dyDescent="0.25">
      <c r="A3204" s="3" t="s">
        <v>177</v>
      </c>
      <c r="B3204" s="3" t="s">
        <v>178</v>
      </c>
      <c r="C3204" s="3" t="s">
        <v>179</v>
      </c>
      <c r="D3204" s="1">
        <v>65</v>
      </c>
      <c r="E3204" s="1">
        <v>403</v>
      </c>
      <c r="F3204" s="4" t="s">
        <v>48</v>
      </c>
      <c r="G3204" s="2">
        <v>45846</v>
      </c>
      <c r="H3204" s="4" t="s">
        <v>49</v>
      </c>
      <c r="I3204" s="1" t="s">
        <v>37</v>
      </c>
      <c r="J3204" s="1" t="s">
        <v>180</v>
      </c>
      <c r="K3204" s="3">
        <v>4</v>
      </c>
      <c r="L3204" s="1">
        <v>26</v>
      </c>
      <c r="M3204" s="4" t="s">
        <v>43</v>
      </c>
      <c r="N3204" s="1"/>
      <c r="O3204" s="1">
        <v>49</v>
      </c>
      <c r="P3204" s="35">
        <f t="shared" si="151"/>
        <v>0.49</v>
      </c>
      <c r="Q3204" s="1">
        <f t="shared" si="150"/>
        <v>0.15597184423005744</v>
      </c>
      <c r="R3204" s="1">
        <v>6.5</v>
      </c>
      <c r="S3204" s="1">
        <v>4.4000000000000004</v>
      </c>
      <c r="T3204" s="1">
        <f t="shared" si="152"/>
        <v>1.9106550918182037E-2</v>
      </c>
      <c r="U3204" s="1">
        <v>0</v>
      </c>
      <c r="V3204" s="1">
        <v>3</v>
      </c>
      <c r="W3204" s="1">
        <v>3</v>
      </c>
      <c r="X3204" s="1">
        <v>0</v>
      </c>
      <c r="Y3204" s="1">
        <v>0</v>
      </c>
      <c r="Z3204" s="1">
        <v>0</v>
      </c>
      <c r="AA3204" s="1">
        <v>0</v>
      </c>
      <c r="AB3204" s="1">
        <v>0</v>
      </c>
      <c r="AC3204" s="3" t="s">
        <v>41</v>
      </c>
      <c r="AD3204" s="4" t="s">
        <v>51</v>
      </c>
      <c r="AF3204" s="3">
        <v>4771617.1637000004</v>
      </c>
      <c r="AG3204" s="3">
        <v>2745070.8007999999</v>
      </c>
      <c r="AH3204" s="3">
        <v>-75.08914</v>
      </c>
      <c r="AI3204" s="3">
        <v>10.735378000000001</v>
      </c>
    </row>
    <row r="3205" spans="1:35" ht="15.75" hidden="1" customHeight="1" x14ac:dyDescent="0.25">
      <c r="A3205" s="3" t="s">
        <v>177</v>
      </c>
      <c r="B3205" s="3" t="s">
        <v>178</v>
      </c>
      <c r="C3205" s="3" t="s">
        <v>179</v>
      </c>
      <c r="D3205" s="1">
        <v>65</v>
      </c>
      <c r="E3205" s="1">
        <v>404</v>
      </c>
      <c r="F3205" s="4" t="s">
        <v>48</v>
      </c>
      <c r="G3205" s="2">
        <v>45846</v>
      </c>
      <c r="H3205" s="4" t="s">
        <v>49</v>
      </c>
      <c r="I3205" s="1" t="s">
        <v>37</v>
      </c>
      <c r="J3205" s="1" t="s">
        <v>180</v>
      </c>
      <c r="K3205" s="3">
        <v>4</v>
      </c>
      <c r="L3205" s="1">
        <v>27</v>
      </c>
      <c r="M3205" s="4" t="s">
        <v>39</v>
      </c>
      <c r="N3205" s="1"/>
      <c r="O3205" s="1">
        <v>45</v>
      </c>
      <c r="P3205" s="35">
        <f t="shared" si="151"/>
        <v>0.45</v>
      </c>
      <c r="Q3205" s="1">
        <f t="shared" si="150"/>
        <v>0.14323944878270581</v>
      </c>
      <c r="R3205" s="1">
        <v>7.2</v>
      </c>
      <c r="S3205" s="1">
        <v>5</v>
      </c>
      <c r="T3205" s="1">
        <f t="shared" si="152"/>
        <v>1.6114437988054404E-2</v>
      </c>
      <c r="U3205" s="1">
        <v>0</v>
      </c>
      <c r="V3205" s="1">
        <v>3</v>
      </c>
      <c r="W3205" s="1">
        <v>0</v>
      </c>
      <c r="X3205" s="1">
        <v>0</v>
      </c>
      <c r="Y3205" s="1">
        <v>0</v>
      </c>
      <c r="Z3205" s="1">
        <v>0</v>
      </c>
      <c r="AA3205" s="1">
        <v>0</v>
      </c>
      <c r="AB3205" s="1">
        <v>0</v>
      </c>
      <c r="AC3205" s="3" t="s">
        <v>41</v>
      </c>
      <c r="AD3205" s="4" t="s">
        <v>51</v>
      </c>
      <c r="AF3205" s="3">
        <v>4771614.9786999999</v>
      </c>
      <c r="AG3205" s="3">
        <v>2745071.1475</v>
      </c>
      <c r="AH3205" s="3">
        <v>-75.089160000000007</v>
      </c>
      <c r="AI3205" s="3">
        <v>10.735381001</v>
      </c>
    </row>
    <row r="3206" spans="1:35" ht="15.75" hidden="1" customHeight="1" x14ac:dyDescent="0.25">
      <c r="A3206" s="3" t="s">
        <v>177</v>
      </c>
      <c r="B3206" s="3" t="s">
        <v>178</v>
      </c>
      <c r="C3206" s="3" t="s">
        <v>179</v>
      </c>
      <c r="D3206" s="1">
        <v>65</v>
      </c>
      <c r="E3206" s="1">
        <v>405</v>
      </c>
      <c r="F3206" s="4" t="s">
        <v>48</v>
      </c>
      <c r="G3206" s="2">
        <v>45846</v>
      </c>
      <c r="H3206" s="4" t="s">
        <v>49</v>
      </c>
      <c r="I3206" s="1" t="s">
        <v>37</v>
      </c>
      <c r="J3206" s="1" t="s">
        <v>180</v>
      </c>
      <c r="K3206" s="3">
        <v>4</v>
      </c>
      <c r="L3206" s="1">
        <v>28</v>
      </c>
      <c r="M3206" s="4" t="s">
        <v>43</v>
      </c>
      <c r="N3206" s="1"/>
      <c r="O3206" s="1">
        <v>44</v>
      </c>
      <c r="P3206" s="35">
        <f t="shared" si="151"/>
        <v>0.44</v>
      </c>
      <c r="Q3206" s="1">
        <f t="shared" si="150"/>
        <v>0.14005634992086791</v>
      </c>
      <c r="R3206" s="1">
        <v>6.5</v>
      </c>
      <c r="S3206" s="1">
        <v>4.5</v>
      </c>
      <c r="T3206" s="1">
        <f t="shared" si="152"/>
        <v>1.5406198491295469E-2</v>
      </c>
      <c r="U3206" s="1">
        <v>0</v>
      </c>
      <c r="V3206" s="1">
        <v>3</v>
      </c>
      <c r="W3206" s="1">
        <v>1</v>
      </c>
      <c r="X3206" s="1">
        <v>0</v>
      </c>
      <c r="Y3206" s="1">
        <v>0</v>
      </c>
      <c r="Z3206" s="1">
        <v>0</v>
      </c>
      <c r="AA3206" s="1">
        <v>0</v>
      </c>
      <c r="AB3206" s="1">
        <v>0</v>
      </c>
      <c r="AC3206" s="3" t="s">
        <v>41</v>
      </c>
      <c r="AD3206" s="4" t="s">
        <v>51</v>
      </c>
      <c r="AF3206" s="3">
        <v>4771615.0932999998</v>
      </c>
      <c r="AG3206" s="3">
        <v>2745071.9208999998</v>
      </c>
      <c r="AH3206" s="3">
        <v>-75.089158999999995</v>
      </c>
      <c r="AI3206" s="3">
        <v>10.735388</v>
      </c>
    </row>
    <row r="3207" spans="1:35" ht="15.75" hidden="1" customHeight="1" x14ac:dyDescent="0.25">
      <c r="A3207" s="3" t="s">
        <v>177</v>
      </c>
      <c r="B3207" s="3" t="s">
        <v>178</v>
      </c>
      <c r="C3207" s="3" t="s">
        <v>179</v>
      </c>
      <c r="D3207" s="1">
        <v>65</v>
      </c>
      <c r="E3207" s="1">
        <v>406</v>
      </c>
      <c r="F3207" s="4" t="s">
        <v>48</v>
      </c>
      <c r="G3207" s="2">
        <v>45846</v>
      </c>
      <c r="H3207" s="4" t="s">
        <v>49</v>
      </c>
      <c r="I3207" s="1" t="s">
        <v>37</v>
      </c>
      <c r="J3207" s="1" t="s">
        <v>180</v>
      </c>
      <c r="K3207" s="3">
        <v>4</v>
      </c>
      <c r="L3207" s="1">
        <v>29</v>
      </c>
      <c r="M3207" s="4" t="s">
        <v>43</v>
      </c>
      <c r="N3207" s="1"/>
      <c r="O3207" s="1">
        <v>51</v>
      </c>
      <c r="P3207" s="35">
        <f t="shared" si="151"/>
        <v>0.51</v>
      </c>
      <c r="Q3207" s="1">
        <f t="shared" si="150"/>
        <v>0.16233804195373325</v>
      </c>
      <c r="R3207" s="1">
        <v>6.3</v>
      </c>
      <c r="S3207" s="1">
        <v>4.2</v>
      </c>
      <c r="T3207" s="1">
        <f t="shared" si="152"/>
        <v>2.0698100349100988E-2</v>
      </c>
      <c r="U3207" s="1">
        <v>0</v>
      </c>
      <c r="V3207" s="1">
        <v>3</v>
      </c>
      <c r="W3207" s="1">
        <v>4</v>
      </c>
      <c r="X3207" s="1">
        <v>0</v>
      </c>
      <c r="Y3207" s="1">
        <v>0</v>
      </c>
      <c r="Z3207" s="1">
        <v>0</v>
      </c>
      <c r="AA3207" s="1">
        <v>0</v>
      </c>
      <c r="AB3207" s="1">
        <v>0</v>
      </c>
      <c r="AC3207" s="3" t="s">
        <v>41</v>
      </c>
      <c r="AD3207" s="4" t="s">
        <v>51</v>
      </c>
      <c r="AF3207" s="3">
        <v>4771616.1967000002</v>
      </c>
      <c r="AG3207" s="3">
        <v>2745073.3511999999</v>
      </c>
      <c r="AH3207" s="3">
        <v>-75.089149000000006</v>
      </c>
      <c r="AI3207" s="3">
        <v>10.735401001</v>
      </c>
    </row>
    <row r="3208" spans="1:35" ht="15.75" hidden="1" customHeight="1" x14ac:dyDescent="0.25">
      <c r="A3208" s="3" t="s">
        <v>177</v>
      </c>
      <c r="B3208" s="3" t="s">
        <v>178</v>
      </c>
      <c r="C3208" s="3" t="s">
        <v>179</v>
      </c>
      <c r="D3208" s="1">
        <v>65</v>
      </c>
      <c r="E3208" s="1">
        <v>407</v>
      </c>
      <c r="F3208" s="4" t="s">
        <v>48</v>
      </c>
      <c r="G3208" s="2">
        <v>45846</v>
      </c>
      <c r="H3208" s="4" t="s">
        <v>49</v>
      </c>
      <c r="I3208" s="1" t="s">
        <v>37</v>
      </c>
      <c r="J3208" s="1" t="s">
        <v>180</v>
      </c>
      <c r="K3208" s="3">
        <v>4</v>
      </c>
      <c r="L3208" s="1">
        <v>30</v>
      </c>
      <c r="M3208" s="4" t="s">
        <v>39</v>
      </c>
      <c r="N3208" s="1"/>
      <c r="O3208" s="1">
        <v>49</v>
      </c>
      <c r="P3208" s="35">
        <f t="shared" si="151"/>
        <v>0.49</v>
      </c>
      <c r="Q3208" s="1">
        <f t="shared" si="150"/>
        <v>0.15597184423005744</v>
      </c>
      <c r="R3208" s="1">
        <v>7</v>
      </c>
      <c r="S3208" s="1">
        <v>5</v>
      </c>
      <c r="T3208" s="1">
        <f t="shared" si="152"/>
        <v>1.9106550918182037E-2</v>
      </c>
      <c r="U3208" s="1">
        <v>0</v>
      </c>
      <c r="V3208" s="1">
        <v>3</v>
      </c>
      <c r="W3208" s="1">
        <v>1</v>
      </c>
      <c r="X3208" s="1">
        <v>1</v>
      </c>
      <c r="Y3208" s="1">
        <v>1</v>
      </c>
      <c r="Z3208" s="1">
        <v>0</v>
      </c>
      <c r="AA3208" s="1">
        <v>0</v>
      </c>
      <c r="AB3208" s="1">
        <v>0</v>
      </c>
      <c r="AC3208" s="3" t="s">
        <v>41</v>
      </c>
      <c r="AD3208" s="4" t="s">
        <v>51</v>
      </c>
      <c r="AF3208" s="3">
        <v>4771614.5517999995</v>
      </c>
      <c r="AG3208" s="3">
        <v>2745072.6987999999</v>
      </c>
      <c r="AH3208" s="3">
        <v>-75.089163999999997</v>
      </c>
      <c r="AI3208" s="3">
        <v>10.735395001000001</v>
      </c>
    </row>
    <row r="3209" spans="1:35" ht="15.75" hidden="1" customHeight="1" x14ac:dyDescent="0.25">
      <c r="A3209" s="3" t="s">
        <v>177</v>
      </c>
      <c r="B3209" s="3" t="s">
        <v>178</v>
      </c>
      <c r="C3209" s="3" t="s">
        <v>179</v>
      </c>
      <c r="D3209" s="1">
        <v>65</v>
      </c>
      <c r="E3209" s="1">
        <v>408</v>
      </c>
      <c r="F3209" s="4" t="s">
        <v>48</v>
      </c>
      <c r="G3209" s="2">
        <v>45846</v>
      </c>
      <c r="H3209" s="4" t="s">
        <v>49</v>
      </c>
      <c r="I3209" s="1" t="s">
        <v>37</v>
      </c>
      <c r="J3209" s="1" t="s">
        <v>180</v>
      </c>
      <c r="K3209" s="3">
        <v>4</v>
      </c>
      <c r="L3209" s="1">
        <v>31</v>
      </c>
      <c r="M3209" s="4" t="s">
        <v>43</v>
      </c>
      <c r="N3209" s="1"/>
      <c r="O3209" s="1">
        <v>46</v>
      </c>
      <c r="P3209" s="35">
        <f t="shared" si="151"/>
        <v>0.46</v>
      </c>
      <c r="Q3209" s="1">
        <f t="shared" si="150"/>
        <v>0.14642254764454371</v>
      </c>
      <c r="R3209" s="1">
        <v>6.5</v>
      </c>
      <c r="S3209" s="1">
        <v>4.2</v>
      </c>
      <c r="T3209" s="1">
        <f t="shared" si="152"/>
        <v>1.6838592979122526E-2</v>
      </c>
      <c r="U3209" s="1">
        <v>0</v>
      </c>
      <c r="V3209" s="1">
        <v>4</v>
      </c>
      <c r="W3209" s="1">
        <v>1</v>
      </c>
      <c r="X3209" s="1">
        <v>0</v>
      </c>
      <c r="Y3209" s="1">
        <v>3</v>
      </c>
      <c r="Z3209" s="1">
        <v>0</v>
      </c>
      <c r="AA3209" s="1">
        <v>0</v>
      </c>
      <c r="AB3209" s="1">
        <v>1</v>
      </c>
      <c r="AC3209" s="3" t="s">
        <v>41</v>
      </c>
      <c r="AD3209" s="4" t="s">
        <v>51</v>
      </c>
      <c r="AF3209" s="3">
        <v>4771614.8970999997</v>
      </c>
      <c r="AG3209" s="3">
        <v>2745075.2401999999</v>
      </c>
      <c r="AH3209" s="3">
        <v>-75.089161000000004</v>
      </c>
      <c r="AI3209" s="3">
        <v>10.735418000999999</v>
      </c>
    </row>
    <row r="3210" spans="1:35" ht="15.75" hidden="1" customHeight="1" x14ac:dyDescent="0.25">
      <c r="A3210" s="3" t="s">
        <v>177</v>
      </c>
      <c r="B3210" s="3" t="s">
        <v>178</v>
      </c>
      <c r="C3210" s="3" t="s">
        <v>179</v>
      </c>
      <c r="D3210" s="1">
        <v>65</v>
      </c>
      <c r="E3210" s="1">
        <v>409</v>
      </c>
      <c r="F3210" s="4" t="s">
        <v>48</v>
      </c>
      <c r="G3210" s="2">
        <v>45846</v>
      </c>
      <c r="H3210" s="4" t="s">
        <v>49</v>
      </c>
      <c r="I3210" s="1" t="s">
        <v>37</v>
      </c>
      <c r="J3210" s="1" t="s">
        <v>180</v>
      </c>
      <c r="K3210" s="3">
        <v>4</v>
      </c>
      <c r="L3210" s="1">
        <v>32</v>
      </c>
      <c r="M3210" s="4" t="s">
        <v>43</v>
      </c>
      <c r="N3210" s="1"/>
      <c r="O3210" s="1">
        <v>55</v>
      </c>
      <c r="P3210" s="35">
        <f t="shared" si="151"/>
        <v>0.55000000000000004</v>
      </c>
      <c r="Q3210" s="1">
        <f t="shared" si="150"/>
        <v>0.17507043740108488</v>
      </c>
      <c r="R3210" s="1">
        <v>6.3</v>
      </c>
      <c r="S3210" s="1">
        <v>4.0999999999999996</v>
      </c>
      <c r="T3210" s="1">
        <f t="shared" si="152"/>
        <v>2.4072185142649173E-2</v>
      </c>
      <c r="U3210" s="1">
        <v>3</v>
      </c>
      <c r="V3210" s="1">
        <v>6</v>
      </c>
      <c r="W3210" s="1">
        <v>0</v>
      </c>
      <c r="X3210" s="1">
        <v>6</v>
      </c>
      <c r="Y3210" s="1">
        <v>0</v>
      </c>
      <c r="Z3210" s="1">
        <v>0</v>
      </c>
      <c r="AA3210" s="1">
        <v>0</v>
      </c>
      <c r="AB3210" s="1">
        <v>0</v>
      </c>
      <c r="AC3210" s="3" t="s">
        <v>41</v>
      </c>
      <c r="AD3210" s="4" t="s">
        <v>51</v>
      </c>
      <c r="AF3210" s="3">
        <v>4771612.6238000002</v>
      </c>
      <c r="AG3210" s="3">
        <v>2745078.6842</v>
      </c>
      <c r="AH3210" s="3">
        <v>-75.089181999999994</v>
      </c>
      <c r="AI3210" s="3">
        <v>10.735449000999999</v>
      </c>
    </row>
    <row r="3211" spans="1:35" ht="15.75" hidden="1" customHeight="1" x14ac:dyDescent="0.25">
      <c r="A3211" s="3" t="s">
        <v>177</v>
      </c>
      <c r="B3211" s="3" t="s">
        <v>178</v>
      </c>
      <c r="C3211" s="3" t="s">
        <v>179</v>
      </c>
      <c r="D3211" s="1">
        <v>65</v>
      </c>
      <c r="E3211" s="1">
        <v>410</v>
      </c>
      <c r="F3211" s="4" t="s">
        <v>48</v>
      </c>
      <c r="G3211" s="2">
        <v>45846</v>
      </c>
      <c r="H3211" s="4" t="s">
        <v>49</v>
      </c>
      <c r="I3211" s="1" t="s">
        <v>37</v>
      </c>
      <c r="J3211" s="1" t="s">
        <v>180</v>
      </c>
      <c r="K3211" s="3">
        <v>4</v>
      </c>
      <c r="L3211" s="1">
        <v>33</v>
      </c>
      <c r="M3211" s="4" t="s">
        <v>54</v>
      </c>
      <c r="N3211" s="1"/>
      <c r="O3211" s="1">
        <v>46</v>
      </c>
      <c r="P3211" s="35">
        <f t="shared" si="151"/>
        <v>0.46</v>
      </c>
      <c r="Q3211" s="1">
        <f t="shared" si="150"/>
        <v>0.14642254764454371</v>
      </c>
      <c r="R3211" s="1">
        <v>2.8</v>
      </c>
      <c r="S3211" s="1">
        <v>1</v>
      </c>
      <c r="T3211" s="1">
        <f t="shared" si="152"/>
        <v>1.6838592979122526E-2</v>
      </c>
      <c r="U3211" s="1">
        <v>0</v>
      </c>
      <c r="V3211" s="1">
        <v>1</v>
      </c>
      <c r="W3211" s="1"/>
      <c r="X3211" s="1"/>
      <c r="Y3211" s="1"/>
      <c r="Z3211" s="1"/>
      <c r="AA3211" s="1"/>
      <c r="AB3211" s="1"/>
      <c r="AC3211" s="3" t="s">
        <v>41</v>
      </c>
      <c r="AD3211" s="4" t="s">
        <v>51</v>
      </c>
      <c r="AF3211" s="3">
        <v>4771613.4437999995</v>
      </c>
      <c r="AG3211" s="3">
        <v>2745070.6049000002</v>
      </c>
      <c r="AH3211" s="3">
        <v>-75.089174</v>
      </c>
      <c r="AI3211" s="3">
        <v>10.735376</v>
      </c>
    </row>
    <row r="3212" spans="1:35" ht="15.75" hidden="1" customHeight="1" x14ac:dyDescent="0.25">
      <c r="A3212" s="3" t="s">
        <v>177</v>
      </c>
      <c r="B3212" s="3" t="s">
        <v>178</v>
      </c>
      <c r="C3212" s="3" t="s">
        <v>179</v>
      </c>
      <c r="D3212" s="1">
        <v>65</v>
      </c>
      <c r="E3212" s="1">
        <v>411</v>
      </c>
      <c r="F3212" s="4" t="s">
        <v>48</v>
      </c>
      <c r="G3212" s="2">
        <v>45846</v>
      </c>
      <c r="H3212" s="4" t="s">
        <v>49</v>
      </c>
      <c r="I3212" s="1" t="s">
        <v>37</v>
      </c>
      <c r="J3212" s="1" t="s">
        <v>180</v>
      </c>
      <c r="K3212" s="3">
        <v>5</v>
      </c>
      <c r="L3212" s="1">
        <v>34</v>
      </c>
      <c r="M3212" s="4" t="s">
        <v>43</v>
      </c>
      <c r="N3212" s="1"/>
      <c r="O3212" s="1">
        <v>49</v>
      </c>
      <c r="P3212" s="35">
        <f t="shared" si="151"/>
        <v>0.49</v>
      </c>
      <c r="Q3212" s="1">
        <f t="shared" si="150"/>
        <v>0.15597184423005744</v>
      </c>
      <c r="R3212" s="1">
        <v>6.2</v>
      </c>
      <c r="S3212" s="1">
        <v>4</v>
      </c>
      <c r="T3212" s="1">
        <f t="shared" si="152"/>
        <v>1.9106550918182037E-2</v>
      </c>
      <c r="U3212" s="1">
        <v>0</v>
      </c>
      <c r="V3212" s="1">
        <v>4</v>
      </c>
      <c r="W3212" s="1">
        <v>0</v>
      </c>
      <c r="X3212" s="1">
        <v>0</v>
      </c>
      <c r="Y3212" s="1">
        <v>0</v>
      </c>
      <c r="Z3212" s="1">
        <v>0</v>
      </c>
      <c r="AA3212" s="1">
        <v>0</v>
      </c>
      <c r="AB3212" s="1">
        <v>0</v>
      </c>
      <c r="AC3212" s="3" t="s">
        <v>41</v>
      </c>
      <c r="AD3212" s="4" t="s">
        <v>51</v>
      </c>
      <c r="AF3212" s="3">
        <v>4771605.9036999997</v>
      </c>
      <c r="AG3212" s="3">
        <v>2745071.5408999999</v>
      </c>
      <c r="AH3212" s="3">
        <v>-75.089242999999996</v>
      </c>
      <c r="AI3212" s="3">
        <v>10.735384</v>
      </c>
    </row>
    <row r="3213" spans="1:35" ht="15.75" hidden="1" customHeight="1" x14ac:dyDescent="0.25">
      <c r="A3213" s="3" t="s">
        <v>177</v>
      </c>
      <c r="B3213" s="3" t="s">
        <v>178</v>
      </c>
      <c r="C3213" s="3" t="s">
        <v>179</v>
      </c>
      <c r="D3213" s="1">
        <v>65</v>
      </c>
      <c r="E3213" s="1">
        <v>412</v>
      </c>
      <c r="F3213" s="4" t="s">
        <v>48</v>
      </c>
      <c r="G3213" s="2">
        <v>45846</v>
      </c>
      <c r="H3213" s="4" t="s">
        <v>49</v>
      </c>
      <c r="I3213" s="1" t="s">
        <v>37</v>
      </c>
      <c r="J3213" s="1" t="s">
        <v>180</v>
      </c>
      <c r="K3213" s="3">
        <v>5</v>
      </c>
      <c r="L3213" s="1">
        <v>35</v>
      </c>
      <c r="M3213" s="4" t="s">
        <v>39</v>
      </c>
      <c r="N3213" s="1"/>
      <c r="O3213" s="1">
        <v>50</v>
      </c>
      <c r="P3213" s="35">
        <f t="shared" si="151"/>
        <v>0.5</v>
      </c>
      <c r="Q3213" s="1">
        <f t="shared" si="150"/>
        <v>0.15915494309189535</v>
      </c>
      <c r="R3213" s="1">
        <v>7</v>
      </c>
      <c r="S3213" s="1">
        <v>5</v>
      </c>
      <c r="T3213" s="1">
        <f t="shared" si="152"/>
        <v>1.9894367886486918E-2</v>
      </c>
      <c r="U3213" s="1">
        <v>0</v>
      </c>
      <c r="V3213" s="1">
        <v>2</v>
      </c>
      <c r="W3213" s="1">
        <v>0</v>
      </c>
      <c r="X3213" s="1">
        <v>5</v>
      </c>
      <c r="Y3213" s="1">
        <v>0</v>
      </c>
      <c r="Z3213" s="1">
        <v>0</v>
      </c>
      <c r="AA3213" s="1">
        <v>0</v>
      </c>
      <c r="AB3213" s="1">
        <v>0</v>
      </c>
      <c r="AC3213" s="3" t="s">
        <v>41</v>
      </c>
      <c r="AD3213" s="4" t="s">
        <v>51</v>
      </c>
      <c r="AF3213" s="3">
        <v>4771606.1292000003</v>
      </c>
      <c r="AG3213" s="3">
        <v>2745072.5348</v>
      </c>
      <c r="AH3213" s="3">
        <v>-75.089241000000001</v>
      </c>
      <c r="AI3213" s="3">
        <v>10.735393</v>
      </c>
    </row>
    <row r="3214" spans="1:35" ht="15.75" hidden="1" customHeight="1" x14ac:dyDescent="0.25">
      <c r="A3214" s="3" t="s">
        <v>177</v>
      </c>
      <c r="B3214" s="3" t="s">
        <v>178</v>
      </c>
      <c r="C3214" s="3" t="s">
        <v>179</v>
      </c>
      <c r="D3214" s="1">
        <v>65</v>
      </c>
      <c r="E3214" s="1">
        <v>413</v>
      </c>
      <c r="F3214" s="4" t="s">
        <v>48</v>
      </c>
      <c r="G3214" s="2">
        <v>45846</v>
      </c>
      <c r="H3214" s="4" t="s">
        <v>49</v>
      </c>
      <c r="I3214" s="1" t="s">
        <v>37</v>
      </c>
      <c r="J3214" s="1" t="s">
        <v>180</v>
      </c>
      <c r="K3214" s="3">
        <v>5</v>
      </c>
      <c r="L3214" s="1">
        <v>36</v>
      </c>
      <c r="M3214" s="4" t="s">
        <v>43</v>
      </c>
      <c r="N3214" s="1"/>
      <c r="O3214" s="1">
        <v>49</v>
      </c>
      <c r="P3214" s="35">
        <f t="shared" si="151"/>
        <v>0.49</v>
      </c>
      <c r="Q3214" s="1">
        <f t="shared" si="150"/>
        <v>0.15597184423005744</v>
      </c>
      <c r="R3214" s="1">
        <v>6.8</v>
      </c>
      <c r="S3214" s="1">
        <v>4.5999999999999996</v>
      </c>
      <c r="T3214" s="1">
        <f t="shared" si="152"/>
        <v>1.9106550918182037E-2</v>
      </c>
      <c r="U3214" s="1">
        <v>2</v>
      </c>
      <c r="V3214" s="1">
        <v>5</v>
      </c>
      <c r="W3214" s="1">
        <v>1</v>
      </c>
      <c r="X3214" s="1">
        <v>0</v>
      </c>
      <c r="Y3214" s="1">
        <v>0</v>
      </c>
      <c r="Z3214" s="1">
        <v>0</v>
      </c>
      <c r="AA3214" s="1">
        <v>0</v>
      </c>
      <c r="AB3214" s="1">
        <v>0</v>
      </c>
      <c r="AC3214" s="3" t="s">
        <v>41</v>
      </c>
      <c r="AD3214" s="4" t="s">
        <v>51</v>
      </c>
      <c r="AF3214" s="3">
        <v>4771606.0137999998</v>
      </c>
      <c r="AG3214" s="3">
        <v>2745071.6507999999</v>
      </c>
      <c r="AH3214" s="3">
        <v>-75.089241999999999</v>
      </c>
      <c r="AI3214" s="3">
        <v>10.735385000000001</v>
      </c>
    </row>
    <row r="3215" spans="1:35" ht="15.75" hidden="1" customHeight="1" x14ac:dyDescent="0.25">
      <c r="A3215" s="3" t="s">
        <v>177</v>
      </c>
      <c r="B3215" s="3" t="s">
        <v>178</v>
      </c>
      <c r="C3215" s="3" t="s">
        <v>179</v>
      </c>
      <c r="D3215" s="1">
        <v>65</v>
      </c>
      <c r="E3215" s="1">
        <v>414</v>
      </c>
      <c r="F3215" s="4" t="s">
        <v>48</v>
      </c>
      <c r="G3215" s="2">
        <v>45846</v>
      </c>
      <c r="H3215" s="4" t="s">
        <v>49</v>
      </c>
      <c r="I3215" s="1" t="s">
        <v>37</v>
      </c>
      <c r="J3215" s="1" t="s">
        <v>180</v>
      </c>
      <c r="K3215" s="3">
        <v>5</v>
      </c>
      <c r="L3215" s="1">
        <v>37</v>
      </c>
      <c r="M3215" s="4" t="s">
        <v>54</v>
      </c>
      <c r="N3215" s="1"/>
      <c r="O3215" s="1">
        <v>49</v>
      </c>
      <c r="P3215" s="35">
        <f t="shared" si="151"/>
        <v>0.49</v>
      </c>
      <c r="Q3215" s="1">
        <f t="shared" si="150"/>
        <v>0.15597184423005744</v>
      </c>
      <c r="R3215" s="1">
        <v>5</v>
      </c>
      <c r="S3215" s="1">
        <v>2.8</v>
      </c>
      <c r="T3215" s="1">
        <f t="shared" si="152"/>
        <v>1.9106550918182037E-2</v>
      </c>
      <c r="U3215" s="1">
        <v>0</v>
      </c>
      <c r="V3215" s="1">
        <v>3</v>
      </c>
      <c r="W3215" s="1"/>
      <c r="X3215" s="1"/>
      <c r="Y3215" s="1"/>
      <c r="Z3215" s="1"/>
      <c r="AA3215" s="1"/>
      <c r="AB3215" s="1"/>
      <c r="AC3215" s="3" t="s">
        <v>41</v>
      </c>
      <c r="AD3215" s="4" t="s">
        <v>51</v>
      </c>
      <c r="AF3215" s="3">
        <v>4771605.7801000001</v>
      </c>
      <c r="AG3215" s="3">
        <v>2745069.4404000002</v>
      </c>
      <c r="AH3215" s="3">
        <v>-75.089243999999994</v>
      </c>
      <c r="AI3215" s="3">
        <v>10.735365</v>
      </c>
    </row>
    <row r="3216" spans="1:35" ht="15.75" hidden="1" customHeight="1" x14ac:dyDescent="0.25">
      <c r="A3216" s="3" t="s">
        <v>177</v>
      </c>
      <c r="B3216" s="3" t="s">
        <v>178</v>
      </c>
      <c r="C3216" s="3" t="s">
        <v>179</v>
      </c>
      <c r="D3216" s="1">
        <v>65</v>
      </c>
      <c r="E3216" s="1">
        <v>415</v>
      </c>
      <c r="F3216" s="4" t="s">
        <v>48</v>
      </c>
      <c r="G3216" s="2">
        <v>45846</v>
      </c>
      <c r="H3216" s="4" t="s">
        <v>49</v>
      </c>
      <c r="I3216" s="1" t="s">
        <v>37</v>
      </c>
      <c r="J3216" s="1" t="s">
        <v>180</v>
      </c>
      <c r="K3216" s="3">
        <v>5</v>
      </c>
      <c r="L3216" s="1">
        <v>38</v>
      </c>
      <c r="M3216" s="4" t="s">
        <v>39</v>
      </c>
      <c r="N3216" s="1"/>
      <c r="O3216" s="1">
        <v>48</v>
      </c>
      <c r="P3216" s="35">
        <f t="shared" si="151"/>
        <v>0.48</v>
      </c>
      <c r="Q3216" s="1">
        <f t="shared" si="150"/>
        <v>0.15278874536821951</v>
      </c>
      <c r="R3216" s="1">
        <v>7</v>
      </c>
      <c r="S3216" s="1">
        <v>5</v>
      </c>
      <c r="T3216" s="1">
        <f t="shared" si="152"/>
        <v>1.8334649444186342E-2</v>
      </c>
      <c r="U3216" s="1">
        <v>3</v>
      </c>
      <c r="V3216" s="1">
        <v>7</v>
      </c>
      <c r="W3216" s="1">
        <v>2</v>
      </c>
      <c r="X3216" s="1">
        <v>0</v>
      </c>
      <c r="Y3216" s="1">
        <v>0</v>
      </c>
      <c r="Z3216" s="1">
        <v>0</v>
      </c>
      <c r="AA3216" s="1">
        <v>0</v>
      </c>
      <c r="AB3216" s="1">
        <v>0</v>
      </c>
      <c r="AC3216" s="3" t="s">
        <v>41</v>
      </c>
      <c r="AD3216" s="4" t="s">
        <v>51</v>
      </c>
      <c r="AF3216" s="3">
        <v>4771605.8819000004</v>
      </c>
      <c r="AG3216" s="3">
        <v>2745068.3336999998</v>
      </c>
      <c r="AH3216" s="3">
        <v>-75.089242999999996</v>
      </c>
      <c r="AI3216" s="3">
        <v>10.735355</v>
      </c>
    </row>
    <row r="3217" spans="1:35" ht="15.75" hidden="1" customHeight="1" x14ac:dyDescent="0.25">
      <c r="A3217" s="3" t="s">
        <v>177</v>
      </c>
      <c r="B3217" s="3" t="s">
        <v>178</v>
      </c>
      <c r="C3217" s="3" t="s">
        <v>179</v>
      </c>
      <c r="D3217" s="1">
        <v>65</v>
      </c>
      <c r="E3217" s="1">
        <v>416</v>
      </c>
      <c r="F3217" s="4" t="s">
        <v>48</v>
      </c>
      <c r="G3217" s="2">
        <v>45846</v>
      </c>
      <c r="H3217" s="4" t="s">
        <v>49</v>
      </c>
      <c r="I3217" s="1" t="s">
        <v>37</v>
      </c>
      <c r="J3217" s="1" t="s">
        <v>180</v>
      </c>
      <c r="K3217" s="3">
        <v>5</v>
      </c>
      <c r="L3217" s="1">
        <v>39</v>
      </c>
      <c r="M3217" s="4" t="s">
        <v>54</v>
      </c>
      <c r="N3217" s="1"/>
      <c r="O3217" s="1">
        <v>43</v>
      </c>
      <c r="P3217" s="35">
        <f t="shared" si="151"/>
        <v>0.43</v>
      </c>
      <c r="Q3217" s="1">
        <f t="shared" si="150"/>
        <v>0.13687325105903</v>
      </c>
      <c r="R3217" s="1">
        <v>5.2</v>
      </c>
      <c r="S3217" s="1">
        <v>2.9</v>
      </c>
      <c r="T3217" s="1">
        <f t="shared" si="152"/>
        <v>1.4713874488845728E-2</v>
      </c>
      <c r="U3217" s="1">
        <v>0</v>
      </c>
      <c r="V3217" s="1">
        <v>3</v>
      </c>
      <c r="W3217" s="1"/>
      <c r="X3217" s="1"/>
      <c r="Y3217" s="1"/>
      <c r="Z3217" s="1"/>
      <c r="AA3217" s="1"/>
      <c r="AB3217" s="1"/>
      <c r="AC3217" s="3" t="s">
        <v>41</v>
      </c>
      <c r="AD3217" s="4" t="s">
        <v>51</v>
      </c>
      <c r="AF3217" s="3">
        <v>4771603.4834000003</v>
      </c>
      <c r="AG3217" s="3">
        <v>2745069.4559999998</v>
      </c>
      <c r="AH3217" s="3">
        <v>-75.089264999999997</v>
      </c>
      <c r="AI3217" s="3">
        <v>10.735365</v>
      </c>
    </row>
    <row r="3218" spans="1:35" ht="15.75" hidden="1" customHeight="1" x14ac:dyDescent="0.25">
      <c r="A3218" s="3" t="s">
        <v>177</v>
      </c>
      <c r="B3218" s="3" t="s">
        <v>178</v>
      </c>
      <c r="C3218" s="3" t="s">
        <v>179</v>
      </c>
      <c r="D3218" s="1">
        <v>65</v>
      </c>
      <c r="E3218" s="1">
        <v>417</v>
      </c>
      <c r="F3218" s="4" t="s">
        <v>48</v>
      </c>
      <c r="G3218" s="2">
        <v>45846</v>
      </c>
      <c r="H3218" s="4" t="s">
        <v>49</v>
      </c>
      <c r="I3218" s="1" t="s">
        <v>37</v>
      </c>
      <c r="J3218" s="1" t="s">
        <v>180</v>
      </c>
      <c r="K3218" s="3">
        <v>5</v>
      </c>
      <c r="L3218" s="1">
        <v>40</v>
      </c>
      <c r="M3218" s="4" t="s">
        <v>43</v>
      </c>
      <c r="N3218" s="1"/>
      <c r="O3218" s="1">
        <v>48</v>
      </c>
      <c r="P3218" s="35">
        <f t="shared" si="151"/>
        <v>0.48</v>
      </c>
      <c r="Q3218" s="1">
        <f t="shared" si="150"/>
        <v>0.15278874536821951</v>
      </c>
      <c r="R3218" s="1">
        <v>6.8</v>
      </c>
      <c r="S3218" s="1">
        <v>4.5999999999999996</v>
      </c>
      <c r="T3218" s="1">
        <f t="shared" si="152"/>
        <v>1.8334649444186342E-2</v>
      </c>
      <c r="U3218" s="1">
        <v>0</v>
      </c>
      <c r="V3218" s="1">
        <v>3</v>
      </c>
      <c r="W3218" s="1">
        <v>1</v>
      </c>
      <c r="X3218" s="1">
        <v>0</v>
      </c>
      <c r="Y3218" s="1">
        <v>0</v>
      </c>
      <c r="Z3218" s="1">
        <v>0</v>
      </c>
      <c r="AA3218" s="1">
        <v>0</v>
      </c>
      <c r="AB3218" s="1">
        <v>0</v>
      </c>
      <c r="AC3218" s="3" t="s">
        <v>41</v>
      </c>
      <c r="AD3218" s="4" t="s">
        <v>51</v>
      </c>
      <c r="AF3218" s="3">
        <v>4771603.7095999997</v>
      </c>
      <c r="AG3218" s="3">
        <v>2745070.5605000001</v>
      </c>
      <c r="AH3218" s="3">
        <v>-75.089263000000003</v>
      </c>
      <c r="AI3218" s="3">
        <v>10.735375001</v>
      </c>
    </row>
    <row r="3219" spans="1:35" ht="15.75" hidden="1" customHeight="1" x14ac:dyDescent="0.25">
      <c r="A3219" s="3" t="s">
        <v>177</v>
      </c>
      <c r="B3219" s="3" t="s">
        <v>178</v>
      </c>
      <c r="C3219" s="3" t="s">
        <v>179</v>
      </c>
      <c r="D3219" s="1">
        <v>65</v>
      </c>
      <c r="E3219" s="1">
        <v>418</v>
      </c>
      <c r="F3219" s="4" t="s">
        <v>48</v>
      </c>
      <c r="G3219" s="2">
        <v>45846</v>
      </c>
      <c r="H3219" s="4" t="s">
        <v>49</v>
      </c>
      <c r="I3219" s="1" t="s">
        <v>37</v>
      </c>
      <c r="J3219" s="1" t="s">
        <v>180</v>
      </c>
      <c r="K3219" s="3">
        <v>5</v>
      </c>
      <c r="L3219" s="1">
        <v>41</v>
      </c>
      <c r="M3219" s="4" t="s">
        <v>54</v>
      </c>
      <c r="N3219" s="1"/>
      <c r="O3219" s="1">
        <v>48</v>
      </c>
      <c r="P3219" s="35">
        <f t="shared" si="151"/>
        <v>0.48</v>
      </c>
      <c r="Q3219" s="1">
        <f t="shared" si="150"/>
        <v>0.15278874536821951</v>
      </c>
      <c r="R3219" s="1">
        <v>4.5</v>
      </c>
      <c r="S3219" s="1">
        <v>2.2999999999999998</v>
      </c>
      <c r="T3219" s="1">
        <f t="shared" si="152"/>
        <v>1.8334649444186342E-2</v>
      </c>
      <c r="U3219" s="1">
        <v>0</v>
      </c>
      <c r="V3219" s="1">
        <v>3</v>
      </c>
      <c r="W3219" s="1"/>
      <c r="X3219" s="1"/>
      <c r="Y3219" s="1"/>
      <c r="Z3219" s="1"/>
      <c r="AA3219" s="1"/>
      <c r="AB3219" s="1"/>
      <c r="AC3219" s="3" t="s">
        <v>41</v>
      </c>
      <c r="AD3219" s="4" t="s">
        <v>51</v>
      </c>
      <c r="AF3219" s="3">
        <v>4771604.4752000002</v>
      </c>
      <c r="AG3219" s="3">
        <v>2745070.5553000001</v>
      </c>
      <c r="AH3219" s="3">
        <v>-75.089256000000006</v>
      </c>
      <c r="AI3219" s="3">
        <v>10.735375001</v>
      </c>
    </row>
    <row r="3220" spans="1:35" ht="15.75" hidden="1" customHeight="1" x14ac:dyDescent="0.25">
      <c r="A3220" s="3" t="s">
        <v>177</v>
      </c>
      <c r="B3220" s="3" t="s">
        <v>178</v>
      </c>
      <c r="C3220" s="3" t="s">
        <v>179</v>
      </c>
      <c r="D3220" s="1">
        <v>65</v>
      </c>
      <c r="E3220" s="1">
        <v>419</v>
      </c>
      <c r="F3220" s="4" t="s">
        <v>48</v>
      </c>
      <c r="G3220" s="2">
        <v>45846</v>
      </c>
      <c r="H3220" s="4" t="s">
        <v>49</v>
      </c>
      <c r="I3220" s="1" t="s">
        <v>37</v>
      </c>
      <c r="J3220" s="1" t="s">
        <v>180</v>
      </c>
      <c r="K3220" s="3">
        <v>5</v>
      </c>
      <c r="L3220" s="1">
        <v>42</v>
      </c>
      <c r="M3220" s="4" t="s">
        <v>39</v>
      </c>
      <c r="N3220" s="1"/>
      <c r="O3220" s="1">
        <v>47</v>
      </c>
      <c r="P3220" s="35">
        <f t="shared" si="151"/>
        <v>0.47</v>
      </c>
      <c r="Q3220" s="1">
        <f t="shared" si="150"/>
        <v>0.14960564650638161</v>
      </c>
      <c r="R3220" s="1">
        <v>7</v>
      </c>
      <c r="S3220" s="1">
        <v>5</v>
      </c>
      <c r="T3220" s="1">
        <f t="shared" si="152"/>
        <v>1.7578663464499839E-2</v>
      </c>
      <c r="U3220" s="1">
        <v>0</v>
      </c>
      <c r="V3220" s="1">
        <v>4</v>
      </c>
      <c r="W3220" s="1">
        <v>0</v>
      </c>
      <c r="X3220" s="1">
        <v>0</v>
      </c>
      <c r="Y3220" s="1">
        <v>0</v>
      </c>
      <c r="Z3220" s="1">
        <v>0</v>
      </c>
      <c r="AA3220" s="1">
        <v>0</v>
      </c>
      <c r="AB3220" s="1">
        <v>0</v>
      </c>
      <c r="AC3220" s="3" t="s">
        <v>41</v>
      </c>
      <c r="AD3220" s="4" t="s">
        <v>51</v>
      </c>
      <c r="AF3220" s="3">
        <v>4771600.4543000003</v>
      </c>
      <c r="AG3220" s="3">
        <v>2745074.3429</v>
      </c>
      <c r="AH3220" s="3">
        <v>-75.089292999999998</v>
      </c>
      <c r="AI3220" s="3">
        <v>10.735409000000001</v>
      </c>
    </row>
    <row r="3221" spans="1:35" ht="15.75" hidden="1" customHeight="1" x14ac:dyDescent="0.25">
      <c r="A3221" s="3" t="s">
        <v>177</v>
      </c>
      <c r="B3221" s="3" t="s">
        <v>178</v>
      </c>
      <c r="C3221" s="3" t="s">
        <v>179</v>
      </c>
      <c r="D3221" s="1">
        <v>65</v>
      </c>
      <c r="E3221" s="1">
        <v>420</v>
      </c>
      <c r="F3221" s="4" t="s">
        <v>48</v>
      </c>
      <c r="G3221" s="2">
        <v>45846</v>
      </c>
      <c r="H3221" s="4" t="s">
        <v>49</v>
      </c>
      <c r="I3221" s="1" t="s">
        <v>37</v>
      </c>
      <c r="J3221" s="1" t="s">
        <v>180</v>
      </c>
      <c r="K3221" s="3">
        <v>5</v>
      </c>
      <c r="L3221" s="1">
        <v>43</v>
      </c>
      <c r="M3221" s="4" t="s">
        <v>39</v>
      </c>
      <c r="N3221" s="1"/>
      <c r="O3221" s="1">
        <v>52</v>
      </c>
      <c r="P3221" s="35">
        <f t="shared" si="151"/>
        <v>0.52</v>
      </c>
      <c r="Q3221" s="1">
        <f t="shared" si="150"/>
        <v>0.16552114081557115</v>
      </c>
      <c r="R3221" s="1">
        <v>8.5</v>
      </c>
      <c r="S3221" s="1">
        <v>6.2</v>
      </c>
      <c r="T3221" s="1">
        <f t="shared" si="152"/>
        <v>2.1517748306024251E-2</v>
      </c>
      <c r="U3221" s="1">
        <v>2</v>
      </c>
      <c r="V3221" s="1">
        <v>5</v>
      </c>
      <c r="W3221" s="1">
        <v>0</v>
      </c>
      <c r="X3221" s="1">
        <v>4</v>
      </c>
      <c r="Y3221" s="1">
        <v>0</v>
      </c>
      <c r="Z3221" s="1">
        <v>0</v>
      </c>
      <c r="AA3221" s="1">
        <v>0</v>
      </c>
      <c r="AB3221" s="1">
        <v>0</v>
      </c>
      <c r="AC3221" s="3" t="s">
        <v>41</v>
      </c>
      <c r="AD3221" s="4" t="s">
        <v>51</v>
      </c>
      <c r="AF3221" s="3">
        <v>4771604.0776000004</v>
      </c>
      <c r="AG3221" s="3">
        <v>2745076.4197</v>
      </c>
      <c r="AH3221" s="3">
        <v>-75.089259999999996</v>
      </c>
      <c r="AI3221" s="3">
        <v>10.735428001000001</v>
      </c>
    </row>
    <row r="3222" spans="1:35" ht="15.75" hidden="1" customHeight="1" x14ac:dyDescent="0.25">
      <c r="A3222" s="3" t="s">
        <v>177</v>
      </c>
      <c r="B3222" s="3" t="s">
        <v>178</v>
      </c>
      <c r="C3222" s="3" t="s">
        <v>179</v>
      </c>
      <c r="D3222" s="1">
        <v>65</v>
      </c>
      <c r="E3222" s="1">
        <v>421</v>
      </c>
      <c r="F3222" s="4" t="s">
        <v>48</v>
      </c>
      <c r="G3222" s="2">
        <v>45846</v>
      </c>
      <c r="H3222" s="4" t="s">
        <v>49</v>
      </c>
      <c r="I3222" s="1" t="s">
        <v>37</v>
      </c>
      <c r="J3222" s="1" t="s">
        <v>180</v>
      </c>
      <c r="K3222" s="3">
        <v>5</v>
      </c>
      <c r="L3222" s="1">
        <v>44</v>
      </c>
      <c r="M3222" s="4" t="s">
        <v>54</v>
      </c>
      <c r="N3222" s="1"/>
      <c r="O3222" s="1">
        <v>46</v>
      </c>
      <c r="P3222" s="35">
        <f t="shared" si="151"/>
        <v>0.46</v>
      </c>
      <c r="Q3222" s="1">
        <f t="shared" si="150"/>
        <v>0.14642254764454371</v>
      </c>
      <c r="R3222" s="1">
        <v>4.8</v>
      </c>
      <c r="S3222" s="1">
        <v>2.5</v>
      </c>
      <c r="T3222" s="1">
        <f t="shared" si="152"/>
        <v>1.6838592979122526E-2</v>
      </c>
      <c r="U3222" s="1">
        <v>0</v>
      </c>
      <c r="V3222" s="1">
        <v>3</v>
      </c>
      <c r="W3222" s="1"/>
      <c r="X3222" s="1"/>
      <c r="Y3222" s="1"/>
      <c r="Z3222" s="1"/>
      <c r="AA3222" s="1"/>
      <c r="AB3222" s="1"/>
      <c r="AC3222" s="3" t="s">
        <v>41</v>
      </c>
      <c r="AD3222" s="4" t="s">
        <v>51</v>
      </c>
      <c r="AF3222" s="3">
        <v>4771603.8640999999</v>
      </c>
      <c r="AG3222" s="3">
        <v>2745077.1952999998</v>
      </c>
      <c r="AH3222" s="3">
        <v>-75.089262000000005</v>
      </c>
      <c r="AI3222" s="3">
        <v>10.735435000000001</v>
      </c>
    </row>
    <row r="3223" spans="1:35" ht="15.75" hidden="1" customHeight="1" x14ac:dyDescent="0.25">
      <c r="A3223" s="3" t="s">
        <v>177</v>
      </c>
      <c r="B3223" s="3" t="s">
        <v>178</v>
      </c>
      <c r="C3223" s="3" t="s">
        <v>179</v>
      </c>
      <c r="D3223" s="1">
        <v>65</v>
      </c>
      <c r="E3223" s="1">
        <v>422</v>
      </c>
      <c r="F3223" s="4" t="s">
        <v>48</v>
      </c>
      <c r="G3223" s="2">
        <v>45846</v>
      </c>
      <c r="H3223" s="4" t="s">
        <v>49</v>
      </c>
      <c r="I3223" s="1" t="s">
        <v>37</v>
      </c>
      <c r="J3223" s="1" t="s">
        <v>180</v>
      </c>
      <c r="K3223" s="3">
        <v>5</v>
      </c>
      <c r="L3223" s="1">
        <v>45</v>
      </c>
      <c r="M3223" s="4" t="s">
        <v>39</v>
      </c>
      <c r="N3223" s="1"/>
      <c r="O3223" s="1">
        <v>46</v>
      </c>
      <c r="P3223" s="35">
        <f t="shared" si="151"/>
        <v>0.46</v>
      </c>
      <c r="Q3223" s="1">
        <f t="shared" si="150"/>
        <v>0.14642254764454371</v>
      </c>
      <c r="R3223" s="1">
        <v>8</v>
      </c>
      <c r="S3223" s="1">
        <v>6</v>
      </c>
      <c r="T3223" s="1">
        <f t="shared" si="152"/>
        <v>1.6838592979122526E-2</v>
      </c>
      <c r="U3223" s="1">
        <v>2</v>
      </c>
      <c r="V3223" s="1">
        <v>5</v>
      </c>
      <c r="W3223" s="1">
        <v>0</v>
      </c>
      <c r="X3223" s="1">
        <v>2</v>
      </c>
      <c r="Y3223" s="1">
        <v>0</v>
      </c>
      <c r="Z3223" s="1">
        <v>0</v>
      </c>
      <c r="AA3223" s="1">
        <v>0</v>
      </c>
      <c r="AB3223" s="1">
        <v>0</v>
      </c>
      <c r="AC3223" s="3" t="s">
        <v>41</v>
      </c>
      <c r="AD3223" s="4" t="s">
        <v>51</v>
      </c>
      <c r="AF3223" s="3">
        <v>4771603.2072000001</v>
      </c>
      <c r="AG3223" s="3">
        <v>2745077.0891999998</v>
      </c>
      <c r="AH3223" s="3">
        <v>-75.089268000000004</v>
      </c>
      <c r="AI3223" s="3">
        <v>10.735434001</v>
      </c>
    </row>
    <row r="3224" spans="1:35" ht="15.75" hidden="1" customHeight="1" x14ac:dyDescent="0.25">
      <c r="A3224" s="3" t="s">
        <v>177</v>
      </c>
      <c r="B3224" s="3" t="s">
        <v>178</v>
      </c>
      <c r="C3224" s="3" t="s">
        <v>179</v>
      </c>
      <c r="D3224" s="1">
        <v>65</v>
      </c>
      <c r="E3224" s="1">
        <v>423</v>
      </c>
      <c r="F3224" s="4" t="s">
        <v>48</v>
      </c>
      <c r="G3224" s="2">
        <v>45846</v>
      </c>
      <c r="H3224" s="4" t="s">
        <v>49</v>
      </c>
      <c r="I3224" s="1" t="s">
        <v>37</v>
      </c>
      <c r="J3224" s="1" t="s">
        <v>180</v>
      </c>
      <c r="K3224" s="3">
        <v>5</v>
      </c>
      <c r="L3224" s="1">
        <v>46</v>
      </c>
      <c r="M3224" s="4" t="s">
        <v>43</v>
      </c>
      <c r="N3224" s="1"/>
      <c r="O3224" s="1">
        <v>51</v>
      </c>
      <c r="P3224" s="35">
        <f t="shared" si="151"/>
        <v>0.51</v>
      </c>
      <c r="Q3224" s="1">
        <f t="shared" si="150"/>
        <v>0.16233804195373325</v>
      </c>
      <c r="R3224" s="1">
        <v>7</v>
      </c>
      <c r="S3224" s="1">
        <v>4.8</v>
      </c>
      <c r="T3224" s="1">
        <f t="shared" si="152"/>
        <v>2.0698100349100988E-2</v>
      </c>
      <c r="U3224" s="1">
        <v>1</v>
      </c>
      <c r="V3224" s="1">
        <v>4</v>
      </c>
      <c r="W3224" s="1">
        <v>0</v>
      </c>
      <c r="X3224" s="1">
        <v>0</v>
      </c>
      <c r="Y3224" s="1">
        <v>0</v>
      </c>
      <c r="Z3224" s="1">
        <v>0</v>
      </c>
      <c r="AA3224" s="1">
        <v>0</v>
      </c>
      <c r="AB3224" s="1">
        <v>1</v>
      </c>
      <c r="AC3224" s="3" t="s">
        <v>41</v>
      </c>
      <c r="AD3224" s="4" t="s">
        <v>51</v>
      </c>
      <c r="AF3224" s="3">
        <v>4771602.5494999997</v>
      </c>
      <c r="AG3224" s="3">
        <v>2745076.8724000002</v>
      </c>
      <c r="AH3224" s="3">
        <v>-75.089274000000003</v>
      </c>
      <c r="AI3224" s="3">
        <v>10.735431999999999</v>
      </c>
    </row>
    <row r="3225" spans="1:35" ht="15.75" hidden="1" customHeight="1" x14ac:dyDescent="0.25">
      <c r="A3225" s="3" t="s">
        <v>177</v>
      </c>
      <c r="B3225" s="3" t="s">
        <v>178</v>
      </c>
      <c r="C3225" s="3" t="s">
        <v>179</v>
      </c>
      <c r="D3225" s="1">
        <v>65</v>
      </c>
      <c r="E3225" s="1">
        <v>424</v>
      </c>
      <c r="F3225" s="4" t="s">
        <v>48</v>
      </c>
      <c r="G3225" s="2">
        <v>45846</v>
      </c>
      <c r="H3225" s="4" t="s">
        <v>49</v>
      </c>
      <c r="I3225" s="1" t="s">
        <v>37</v>
      </c>
      <c r="J3225" s="1" t="s">
        <v>180</v>
      </c>
      <c r="K3225" s="3">
        <v>5</v>
      </c>
      <c r="L3225" s="1">
        <v>47</v>
      </c>
      <c r="M3225" s="4" t="s">
        <v>39</v>
      </c>
      <c r="N3225" s="1"/>
      <c r="O3225" s="1">
        <v>48</v>
      </c>
      <c r="P3225" s="35">
        <f t="shared" si="151"/>
        <v>0.48</v>
      </c>
      <c r="Q3225" s="1">
        <f t="shared" si="150"/>
        <v>0.15278874536821951</v>
      </c>
      <c r="R3225" s="1">
        <v>7</v>
      </c>
      <c r="S3225" s="1">
        <v>5</v>
      </c>
      <c r="T3225" s="1">
        <f t="shared" si="152"/>
        <v>1.8334649444186342E-2</v>
      </c>
      <c r="U3225" s="1">
        <v>2</v>
      </c>
      <c r="V3225" s="1">
        <v>5</v>
      </c>
      <c r="W3225" s="1">
        <v>1</v>
      </c>
      <c r="X3225" s="1">
        <v>0</v>
      </c>
      <c r="Y3225" s="1">
        <v>0</v>
      </c>
      <c r="Z3225" s="1">
        <v>0</v>
      </c>
      <c r="AA3225" s="1">
        <v>0</v>
      </c>
      <c r="AB3225" s="1">
        <v>1</v>
      </c>
      <c r="AC3225" s="3" t="s">
        <v>41</v>
      </c>
      <c r="AD3225" s="4" t="s">
        <v>51</v>
      </c>
      <c r="AF3225" s="3">
        <v>4771602.5434999997</v>
      </c>
      <c r="AG3225" s="3">
        <v>2745075.9876999999</v>
      </c>
      <c r="AH3225" s="3">
        <v>-75.089274000000003</v>
      </c>
      <c r="AI3225" s="3">
        <v>10.735424</v>
      </c>
    </row>
    <row r="3226" spans="1:35" ht="15.75" hidden="1" customHeight="1" x14ac:dyDescent="0.25">
      <c r="A3226" s="3" t="s">
        <v>177</v>
      </c>
      <c r="B3226" s="3" t="s">
        <v>178</v>
      </c>
      <c r="C3226" s="3" t="s">
        <v>179</v>
      </c>
      <c r="D3226" s="1">
        <v>65</v>
      </c>
      <c r="E3226" s="1">
        <v>425</v>
      </c>
      <c r="F3226" s="4" t="s">
        <v>48</v>
      </c>
      <c r="G3226" s="2">
        <v>45846</v>
      </c>
      <c r="H3226" s="4" t="s">
        <v>49</v>
      </c>
      <c r="I3226" s="1" t="s">
        <v>37</v>
      </c>
      <c r="J3226" s="1" t="s">
        <v>180</v>
      </c>
      <c r="K3226" s="3">
        <v>5</v>
      </c>
      <c r="L3226" s="1">
        <v>48</v>
      </c>
      <c r="M3226" s="4" t="s">
        <v>39</v>
      </c>
      <c r="N3226" s="1"/>
      <c r="O3226" s="1">
        <v>42</v>
      </c>
      <c r="P3226" s="35">
        <f t="shared" si="151"/>
        <v>0.42</v>
      </c>
      <c r="Q3226" s="1">
        <f t="shared" si="150"/>
        <v>0.13369015219719207</v>
      </c>
      <c r="R3226" s="1">
        <v>7.5</v>
      </c>
      <c r="S3226" s="1">
        <v>5.2</v>
      </c>
      <c r="T3226" s="1">
        <f t="shared" si="152"/>
        <v>1.4037465980705167E-2</v>
      </c>
      <c r="U3226" s="1">
        <v>3</v>
      </c>
      <c r="V3226" s="1">
        <v>6</v>
      </c>
      <c r="W3226" s="1">
        <v>0</v>
      </c>
      <c r="X3226" s="1">
        <v>4</v>
      </c>
      <c r="Y3226" s="1">
        <v>0</v>
      </c>
      <c r="Z3226" s="1">
        <v>0</v>
      </c>
      <c r="AA3226" s="1">
        <v>0</v>
      </c>
      <c r="AB3226" s="1">
        <v>2</v>
      </c>
      <c r="AC3226" s="3" t="s">
        <v>41</v>
      </c>
      <c r="AD3226" s="4" t="s">
        <v>51</v>
      </c>
      <c r="AF3226" s="3">
        <v>4771601.0017999997</v>
      </c>
      <c r="AG3226" s="3">
        <v>2745074.4498000001</v>
      </c>
      <c r="AH3226" s="3">
        <v>-75.089287999999996</v>
      </c>
      <c r="AI3226" s="3">
        <v>10.73541</v>
      </c>
    </row>
    <row r="3227" spans="1:35" ht="15.75" hidden="1" customHeight="1" x14ac:dyDescent="0.25">
      <c r="A3227" s="3" t="s">
        <v>177</v>
      </c>
      <c r="B3227" s="3" t="s">
        <v>178</v>
      </c>
      <c r="C3227" s="3" t="s">
        <v>179</v>
      </c>
      <c r="D3227" s="1">
        <v>65</v>
      </c>
      <c r="E3227" s="1">
        <v>426</v>
      </c>
      <c r="F3227" s="4" t="s">
        <v>48</v>
      </c>
      <c r="G3227" s="2">
        <v>45846</v>
      </c>
      <c r="H3227" s="4" t="s">
        <v>49</v>
      </c>
      <c r="I3227" s="1" t="s">
        <v>37</v>
      </c>
      <c r="J3227" s="1" t="s">
        <v>180</v>
      </c>
      <c r="K3227" s="3">
        <v>6</v>
      </c>
      <c r="L3227" s="1">
        <v>49</v>
      </c>
      <c r="M3227" s="4" t="s">
        <v>43</v>
      </c>
      <c r="N3227" s="1"/>
      <c r="O3227" s="1">
        <v>50</v>
      </c>
      <c r="P3227" s="35">
        <f t="shared" si="151"/>
        <v>0.5</v>
      </c>
      <c r="Q3227" s="1">
        <f t="shared" si="150"/>
        <v>0.15915494309189535</v>
      </c>
      <c r="R3227" s="1">
        <v>6.5</v>
      </c>
      <c r="S3227" s="1">
        <v>4.5</v>
      </c>
      <c r="T3227" s="1">
        <f t="shared" si="152"/>
        <v>1.9894367886486918E-2</v>
      </c>
      <c r="U3227" s="1">
        <v>2</v>
      </c>
      <c r="V3227" s="1">
        <v>5</v>
      </c>
      <c r="W3227" s="1">
        <v>2</v>
      </c>
      <c r="X3227" s="1">
        <v>0</v>
      </c>
      <c r="Y3227" s="1">
        <v>0</v>
      </c>
      <c r="Z3227" s="1">
        <v>0</v>
      </c>
      <c r="AA3227" s="1">
        <v>0</v>
      </c>
      <c r="AB3227" s="1">
        <v>0</v>
      </c>
      <c r="AC3227" s="3" t="s">
        <v>41</v>
      </c>
      <c r="AD3227" s="4" t="s">
        <v>51</v>
      </c>
      <c r="AF3227" s="3">
        <v>4771602.0387000004</v>
      </c>
      <c r="AG3227" s="3">
        <v>2745082.1845999998</v>
      </c>
      <c r="AH3227" s="3">
        <v>-75.089279000000005</v>
      </c>
      <c r="AI3227" s="3">
        <v>10.735480000000001</v>
      </c>
    </row>
    <row r="3228" spans="1:35" ht="15.75" hidden="1" customHeight="1" x14ac:dyDescent="0.25">
      <c r="A3228" s="3" t="s">
        <v>177</v>
      </c>
      <c r="B3228" s="3" t="s">
        <v>178</v>
      </c>
      <c r="C3228" s="3" t="s">
        <v>179</v>
      </c>
      <c r="D3228" s="1">
        <v>65</v>
      </c>
      <c r="E3228" s="1">
        <v>427</v>
      </c>
      <c r="F3228" s="4" t="s">
        <v>48</v>
      </c>
      <c r="G3228" s="2">
        <v>45846</v>
      </c>
      <c r="H3228" s="4" t="s">
        <v>49</v>
      </c>
      <c r="I3228" s="1" t="s">
        <v>37</v>
      </c>
      <c r="J3228" s="1" t="s">
        <v>180</v>
      </c>
      <c r="K3228" s="3">
        <v>6</v>
      </c>
      <c r="L3228" s="1">
        <v>50</v>
      </c>
      <c r="M3228" s="4" t="s">
        <v>43</v>
      </c>
      <c r="N3228" s="1"/>
      <c r="O3228" s="1">
        <v>49</v>
      </c>
      <c r="P3228" s="35">
        <f t="shared" si="151"/>
        <v>0.49</v>
      </c>
      <c r="Q3228" s="1">
        <f t="shared" si="150"/>
        <v>0.15597184423005744</v>
      </c>
      <c r="R3228" s="1">
        <v>5.5</v>
      </c>
      <c r="S3228" s="1">
        <v>3</v>
      </c>
      <c r="T3228" s="1">
        <f t="shared" si="152"/>
        <v>1.9106550918182037E-2</v>
      </c>
      <c r="U3228" s="1">
        <v>0</v>
      </c>
      <c r="V3228" s="1">
        <v>4</v>
      </c>
      <c r="W3228" s="1">
        <v>0</v>
      </c>
      <c r="X3228" s="1">
        <v>0</v>
      </c>
      <c r="Y3228" s="1">
        <v>0</v>
      </c>
      <c r="Z3228" s="1">
        <v>0</v>
      </c>
      <c r="AA3228" s="1">
        <v>0</v>
      </c>
      <c r="AB3228" s="1">
        <v>0</v>
      </c>
      <c r="AC3228" s="3" t="s">
        <v>41</v>
      </c>
      <c r="AD3228" s="4" t="s">
        <v>51</v>
      </c>
      <c r="AF3228" s="3">
        <v>4771603.4537000004</v>
      </c>
      <c r="AG3228" s="3">
        <v>2745081.1795999999</v>
      </c>
      <c r="AH3228" s="3">
        <v>-75.089265999999995</v>
      </c>
      <c r="AI3228" s="3">
        <v>10.735471</v>
      </c>
    </row>
    <row r="3229" spans="1:35" ht="15.75" hidden="1" customHeight="1" x14ac:dyDescent="0.25">
      <c r="A3229" s="3" t="s">
        <v>177</v>
      </c>
      <c r="B3229" s="3" t="s">
        <v>178</v>
      </c>
      <c r="C3229" s="3" t="s">
        <v>179</v>
      </c>
      <c r="D3229" s="1">
        <v>65</v>
      </c>
      <c r="E3229" s="1">
        <v>428</v>
      </c>
      <c r="F3229" s="4" t="s">
        <v>48</v>
      </c>
      <c r="G3229" s="2">
        <v>45846</v>
      </c>
      <c r="H3229" s="4" t="s">
        <v>49</v>
      </c>
      <c r="I3229" s="1" t="s">
        <v>37</v>
      </c>
      <c r="J3229" s="1" t="s">
        <v>180</v>
      </c>
      <c r="K3229" s="3">
        <v>6</v>
      </c>
      <c r="L3229" s="1">
        <v>51</v>
      </c>
      <c r="M3229" s="4" t="s">
        <v>43</v>
      </c>
      <c r="N3229" s="1"/>
      <c r="O3229" s="1">
        <v>49</v>
      </c>
      <c r="P3229" s="35">
        <f t="shared" si="151"/>
        <v>0.49</v>
      </c>
      <c r="Q3229" s="1">
        <f t="shared" si="150"/>
        <v>0.15597184423005744</v>
      </c>
      <c r="R3229" s="1">
        <v>7</v>
      </c>
      <c r="S3229" s="1">
        <v>4.5999999999999996</v>
      </c>
      <c r="T3229" s="1">
        <f t="shared" si="152"/>
        <v>1.9106550918182037E-2</v>
      </c>
      <c r="U3229" s="1">
        <v>0</v>
      </c>
      <c r="V3229" s="1">
        <v>4</v>
      </c>
      <c r="W3229" s="1">
        <v>1</v>
      </c>
      <c r="X3229" s="1">
        <v>1</v>
      </c>
      <c r="Y3229" s="1">
        <v>0</v>
      </c>
      <c r="Z3229" s="1">
        <v>0</v>
      </c>
      <c r="AA3229" s="1">
        <v>0</v>
      </c>
      <c r="AB3229" s="1">
        <v>0</v>
      </c>
      <c r="AC3229" s="3" t="s">
        <v>41</v>
      </c>
      <c r="AD3229" s="4" t="s">
        <v>51</v>
      </c>
      <c r="AF3229" s="3">
        <v>4771603.2470000004</v>
      </c>
      <c r="AG3229" s="3">
        <v>2745082.9506000001</v>
      </c>
      <c r="AH3229" s="3">
        <v>-75.089268000000004</v>
      </c>
      <c r="AI3229" s="3">
        <v>10.735486999999999</v>
      </c>
    </row>
    <row r="3230" spans="1:35" ht="15.75" hidden="1" customHeight="1" x14ac:dyDescent="0.25">
      <c r="A3230" s="3" t="s">
        <v>177</v>
      </c>
      <c r="B3230" s="3" t="s">
        <v>178</v>
      </c>
      <c r="C3230" s="3" t="s">
        <v>179</v>
      </c>
      <c r="D3230" s="1">
        <v>65</v>
      </c>
      <c r="E3230" s="1">
        <v>429</v>
      </c>
      <c r="F3230" s="4" t="s">
        <v>48</v>
      </c>
      <c r="G3230" s="2">
        <v>45846</v>
      </c>
      <c r="H3230" s="4" t="s">
        <v>49</v>
      </c>
      <c r="I3230" s="1" t="s">
        <v>37</v>
      </c>
      <c r="J3230" s="1" t="s">
        <v>180</v>
      </c>
      <c r="K3230" s="3">
        <v>6</v>
      </c>
      <c r="L3230" s="1">
        <v>52</v>
      </c>
      <c r="M3230" s="4" t="s">
        <v>43</v>
      </c>
      <c r="N3230" s="1"/>
      <c r="O3230" s="1">
        <v>45</v>
      </c>
      <c r="P3230" s="35">
        <f t="shared" si="151"/>
        <v>0.45</v>
      </c>
      <c r="Q3230" s="1">
        <f t="shared" si="150"/>
        <v>0.14323944878270581</v>
      </c>
      <c r="R3230" s="1">
        <v>6.5</v>
      </c>
      <c r="S3230" s="1">
        <v>4.4000000000000004</v>
      </c>
      <c r="T3230" s="1">
        <f t="shared" si="152"/>
        <v>1.6114437988054404E-2</v>
      </c>
      <c r="U3230" s="1">
        <v>0</v>
      </c>
      <c r="V3230" s="1">
        <v>4</v>
      </c>
      <c r="W3230" s="1">
        <v>3</v>
      </c>
      <c r="X3230" s="1">
        <v>0</v>
      </c>
      <c r="Y3230" s="1">
        <v>0</v>
      </c>
      <c r="Z3230" s="1">
        <v>0</v>
      </c>
      <c r="AA3230" s="1">
        <v>0</v>
      </c>
      <c r="AB3230" s="1">
        <v>0</v>
      </c>
      <c r="AC3230" s="3" t="s">
        <v>41</v>
      </c>
      <c r="AD3230" s="4" t="s">
        <v>51</v>
      </c>
      <c r="AF3230" s="3">
        <v>4771603.2493000003</v>
      </c>
      <c r="AG3230" s="3">
        <v>2745083.2823999999</v>
      </c>
      <c r="AH3230" s="3">
        <v>-75.089268000000004</v>
      </c>
      <c r="AI3230" s="3">
        <v>10.73549</v>
      </c>
    </row>
    <row r="3231" spans="1:35" ht="15.75" hidden="1" customHeight="1" x14ac:dyDescent="0.25">
      <c r="A3231" s="3" t="s">
        <v>177</v>
      </c>
      <c r="B3231" s="3" t="s">
        <v>178</v>
      </c>
      <c r="C3231" s="3" t="s">
        <v>179</v>
      </c>
      <c r="D3231" s="1">
        <v>65</v>
      </c>
      <c r="E3231" s="1">
        <v>430</v>
      </c>
      <c r="F3231" s="4" t="s">
        <v>48</v>
      </c>
      <c r="G3231" s="2">
        <v>45846</v>
      </c>
      <c r="H3231" s="4" t="s">
        <v>49</v>
      </c>
      <c r="I3231" s="1" t="s">
        <v>37</v>
      </c>
      <c r="J3231" s="1" t="s">
        <v>180</v>
      </c>
      <c r="K3231" s="3">
        <v>6</v>
      </c>
      <c r="L3231" s="1">
        <v>53</v>
      </c>
      <c r="M3231" s="4" t="s">
        <v>54</v>
      </c>
      <c r="N3231" s="1"/>
      <c r="O3231" s="1">
        <v>50</v>
      </c>
      <c r="P3231" s="35">
        <f t="shared" si="151"/>
        <v>0.5</v>
      </c>
      <c r="Q3231" s="1">
        <f t="shared" si="150"/>
        <v>0.15915494309189535</v>
      </c>
      <c r="R3231" s="1">
        <v>3</v>
      </c>
      <c r="S3231" s="1">
        <v>1.4</v>
      </c>
      <c r="T3231" s="1">
        <f t="shared" si="152"/>
        <v>1.9894367886486918E-2</v>
      </c>
      <c r="U3231" s="1">
        <v>0</v>
      </c>
      <c r="V3231" s="1">
        <v>3</v>
      </c>
      <c r="W3231" s="1"/>
      <c r="X3231" s="1"/>
      <c r="Y3231" s="1"/>
      <c r="Z3231" s="1"/>
      <c r="AA3231" s="1"/>
      <c r="AB3231" s="1"/>
      <c r="AC3231" s="3" t="s">
        <v>41</v>
      </c>
      <c r="AD3231" s="4" t="s">
        <v>51</v>
      </c>
      <c r="AF3231" s="3">
        <v>4771603.7953000003</v>
      </c>
      <c r="AG3231" s="3">
        <v>2745083.1680999999</v>
      </c>
      <c r="AH3231" s="3">
        <v>-75.089263000000003</v>
      </c>
      <c r="AI3231" s="3">
        <v>10.735488999999999</v>
      </c>
    </row>
    <row r="3232" spans="1:35" ht="15.75" hidden="1" customHeight="1" x14ac:dyDescent="0.25">
      <c r="A3232" s="3" t="s">
        <v>177</v>
      </c>
      <c r="B3232" s="3" t="s">
        <v>178</v>
      </c>
      <c r="C3232" s="3" t="s">
        <v>179</v>
      </c>
      <c r="D3232" s="1">
        <v>65</v>
      </c>
      <c r="E3232" s="1">
        <v>431</v>
      </c>
      <c r="F3232" s="4" t="s">
        <v>48</v>
      </c>
      <c r="G3232" s="2">
        <v>45846</v>
      </c>
      <c r="H3232" s="4" t="s">
        <v>49</v>
      </c>
      <c r="I3232" s="1" t="s">
        <v>37</v>
      </c>
      <c r="J3232" s="1" t="s">
        <v>180</v>
      </c>
      <c r="K3232" s="3">
        <v>6</v>
      </c>
      <c r="L3232" s="1">
        <v>54</v>
      </c>
      <c r="M3232" s="4" t="s">
        <v>43</v>
      </c>
      <c r="N3232" s="1"/>
      <c r="O3232" s="1">
        <v>47</v>
      </c>
      <c r="P3232" s="35">
        <f t="shared" si="151"/>
        <v>0.47</v>
      </c>
      <c r="Q3232" s="1">
        <f t="shared" si="150"/>
        <v>0.14960564650638161</v>
      </c>
      <c r="R3232" s="1">
        <v>7</v>
      </c>
      <c r="S3232" s="1">
        <v>4.7</v>
      </c>
      <c r="T3232" s="1">
        <f t="shared" si="152"/>
        <v>1.7578663464499839E-2</v>
      </c>
      <c r="U3232" s="1">
        <v>0</v>
      </c>
      <c r="V3232" s="1">
        <v>3</v>
      </c>
      <c r="W3232" s="1">
        <v>2</v>
      </c>
      <c r="X3232" s="1">
        <v>0</v>
      </c>
      <c r="Y3232" s="1">
        <v>0</v>
      </c>
      <c r="Z3232" s="1">
        <v>0</v>
      </c>
      <c r="AA3232" s="1">
        <v>0</v>
      </c>
      <c r="AB3232" s="1">
        <v>0</v>
      </c>
      <c r="AC3232" s="3" t="s">
        <v>41</v>
      </c>
      <c r="AD3232" s="4" t="s">
        <v>51</v>
      </c>
      <c r="AF3232" s="3">
        <v>4771607.2822000002</v>
      </c>
      <c r="AG3232" s="3">
        <v>2745081.2642000001</v>
      </c>
      <c r="AH3232" s="3">
        <v>-75.089230999999998</v>
      </c>
      <c r="AI3232" s="3">
        <v>10.735472</v>
      </c>
    </row>
    <row r="3233" spans="1:35" ht="15.75" hidden="1" customHeight="1" x14ac:dyDescent="0.25">
      <c r="A3233" s="3" t="s">
        <v>177</v>
      </c>
      <c r="B3233" s="3" t="s">
        <v>178</v>
      </c>
      <c r="C3233" s="3" t="s">
        <v>179</v>
      </c>
      <c r="D3233" s="1">
        <v>65</v>
      </c>
      <c r="E3233" s="1">
        <v>432</v>
      </c>
      <c r="F3233" s="4" t="s">
        <v>48</v>
      </c>
      <c r="G3233" s="2">
        <v>45846</v>
      </c>
      <c r="H3233" s="4" t="s">
        <v>49</v>
      </c>
      <c r="I3233" s="1" t="s">
        <v>37</v>
      </c>
      <c r="J3233" s="1" t="s">
        <v>180</v>
      </c>
      <c r="K3233" s="3">
        <v>6</v>
      </c>
      <c r="L3233" s="1">
        <v>55</v>
      </c>
      <c r="M3233" s="4" t="s">
        <v>43</v>
      </c>
      <c r="N3233" s="1"/>
      <c r="O3233" s="1">
        <v>45</v>
      </c>
      <c r="P3233" s="35">
        <f t="shared" si="151"/>
        <v>0.45</v>
      </c>
      <c r="Q3233" s="1">
        <f t="shared" si="150"/>
        <v>0.14323944878270581</v>
      </c>
      <c r="R3233" s="1">
        <v>7</v>
      </c>
      <c r="S3233" s="1">
        <v>4.7</v>
      </c>
      <c r="T3233" s="1">
        <f t="shared" si="152"/>
        <v>1.6114437988054404E-2</v>
      </c>
      <c r="U3233" s="1">
        <v>0</v>
      </c>
      <c r="V3233" s="1">
        <v>4</v>
      </c>
      <c r="W3233" s="1">
        <v>3</v>
      </c>
      <c r="X3233" s="1">
        <v>0</v>
      </c>
      <c r="Y3233" s="1">
        <v>0</v>
      </c>
      <c r="Z3233" s="1">
        <v>0</v>
      </c>
      <c r="AA3233" s="1">
        <v>0</v>
      </c>
      <c r="AB3233" s="1">
        <v>0</v>
      </c>
      <c r="AC3233" s="3" t="s">
        <v>41</v>
      </c>
      <c r="AD3233" s="4" t="s">
        <v>51</v>
      </c>
      <c r="AF3233" s="3">
        <v>4771608.9302000003</v>
      </c>
      <c r="AG3233" s="3">
        <v>2745082.3590000002</v>
      </c>
      <c r="AH3233" s="3">
        <v>-75.089215999999993</v>
      </c>
      <c r="AI3233" s="3">
        <v>10.735481999999999</v>
      </c>
    </row>
    <row r="3234" spans="1:35" ht="15.75" hidden="1" customHeight="1" x14ac:dyDescent="0.25">
      <c r="A3234" s="3" t="s">
        <v>177</v>
      </c>
      <c r="B3234" s="3" t="s">
        <v>178</v>
      </c>
      <c r="C3234" s="3" t="s">
        <v>179</v>
      </c>
      <c r="D3234" s="1">
        <v>65</v>
      </c>
      <c r="E3234" s="1">
        <v>433</v>
      </c>
      <c r="F3234" s="4" t="s">
        <v>48</v>
      </c>
      <c r="G3234" s="2">
        <v>45846</v>
      </c>
      <c r="H3234" s="4" t="s">
        <v>49</v>
      </c>
      <c r="I3234" s="1" t="s">
        <v>37</v>
      </c>
      <c r="J3234" s="1" t="s">
        <v>180</v>
      </c>
      <c r="K3234" s="3">
        <v>6</v>
      </c>
      <c r="L3234" s="1">
        <v>56</v>
      </c>
      <c r="M3234" s="4" t="s">
        <v>43</v>
      </c>
      <c r="N3234" s="1"/>
      <c r="O3234" s="1">
        <v>51</v>
      </c>
      <c r="P3234" s="35">
        <f t="shared" si="151"/>
        <v>0.51</v>
      </c>
      <c r="Q3234" s="1">
        <f t="shared" si="150"/>
        <v>0.16233804195373325</v>
      </c>
      <c r="R3234" s="1">
        <v>6</v>
      </c>
      <c r="S3234" s="1">
        <v>4</v>
      </c>
      <c r="T3234" s="1">
        <f t="shared" si="152"/>
        <v>2.0698100349100988E-2</v>
      </c>
      <c r="U3234" s="1">
        <v>2</v>
      </c>
      <c r="V3234" s="1">
        <v>5</v>
      </c>
      <c r="W3234" s="1">
        <v>1</v>
      </c>
      <c r="X3234" s="1">
        <v>0</v>
      </c>
      <c r="Y3234" s="1">
        <v>0</v>
      </c>
      <c r="Z3234" s="1">
        <v>0</v>
      </c>
      <c r="AA3234" s="1">
        <v>0</v>
      </c>
      <c r="AB3234" s="1">
        <v>0</v>
      </c>
      <c r="AC3234" s="3" t="s">
        <v>41</v>
      </c>
      <c r="AD3234" s="4" t="s">
        <v>51</v>
      </c>
      <c r="AF3234" s="3">
        <v>4771608.9391999999</v>
      </c>
      <c r="AG3234" s="3">
        <v>2745083.6861</v>
      </c>
      <c r="AH3234" s="3">
        <v>-75.089215999999993</v>
      </c>
      <c r="AI3234" s="3">
        <v>10.735493999999999</v>
      </c>
    </row>
    <row r="3235" spans="1:35" ht="15.75" hidden="1" customHeight="1" x14ac:dyDescent="0.25">
      <c r="A3235" s="3" t="s">
        <v>177</v>
      </c>
      <c r="B3235" s="3" t="s">
        <v>178</v>
      </c>
      <c r="C3235" s="3" t="s">
        <v>179</v>
      </c>
      <c r="D3235" s="1">
        <v>65</v>
      </c>
      <c r="E3235" s="1">
        <v>434</v>
      </c>
      <c r="F3235" s="4" t="s">
        <v>48</v>
      </c>
      <c r="G3235" s="2">
        <v>45846</v>
      </c>
      <c r="H3235" s="4" t="s">
        <v>49</v>
      </c>
      <c r="I3235" s="1" t="s">
        <v>37</v>
      </c>
      <c r="J3235" s="1" t="s">
        <v>180</v>
      </c>
      <c r="K3235" s="3">
        <v>6</v>
      </c>
      <c r="L3235" s="1">
        <v>57</v>
      </c>
      <c r="M3235" s="4" t="s">
        <v>39</v>
      </c>
      <c r="N3235" s="1"/>
      <c r="O3235" s="1">
        <v>50</v>
      </c>
      <c r="P3235" s="35">
        <f t="shared" si="151"/>
        <v>0.5</v>
      </c>
      <c r="Q3235" s="1">
        <f t="shared" si="150"/>
        <v>0.15915494309189535</v>
      </c>
      <c r="R3235" s="1">
        <v>8</v>
      </c>
      <c r="S3235" s="1">
        <v>6</v>
      </c>
      <c r="T3235" s="1">
        <f t="shared" si="152"/>
        <v>1.9894367886486918E-2</v>
      </c>
      <c r="U3235" s="1">
        <v>0</v>
      </c>
      <c r="V3235" s="1">
        <v>4</v>
      </c>
      <c r="W3235" s="1">
        <v>2</v>
      </c>
      <c r="X3235" s="1">
        <v>3</v>
      </c>
      <c r="Y3235" s="1">
        <v>0</v>
      </c>
      <c r="Z3235" s="1">
        <v>0</v>
      </c>
      <c r="AA3235" s="1">
        <v>0</v>
      </c>
      <c r="AB3235" s="1">
        <v>0</v>
      </c>
      <c r="AC3235" s="3" t="s">
        <v>41</v>
      </c>
      <c r="AD3235" s="4" t="s">
        <v>51</v>
      </c>
      <c r="AF3235" s="3">
        <v>4771610.0464000003</v>
      </c>
      <c r="AG3235" s="3">
        <v>2745085.6694</v>
      </c>
      <c r="AH3235" s="3">
        <v>-75.089206000000004</v>
      </c>
      <c r="AI3235" s="3">
        <v>10.735512001</v>
      </c>
    </row>
    <row r="3236" spans="1:35" ht="15.75" hidden="1" customHeight="1" x14ac:dyDescent="0.25">
      <c r="A3236" s="3" t="s">
        <v>177</v>
      </c>
      <c r="B3236" s="3" t="s">
        <v>178</v>
      </c>
      <c r="C3236" s="3" t="s">
        <v>179</v>
      </c>
      <c r="D3236" s="1">
        <v>65</v>
      </c>
      <c r="E3236" s="1">
        <v>435</v>
      </c>
      <c r="F3236" s="4" t="s">
        <v>48</v>
      </c>
      <c r="G3236" s="2">
        <v>45846</v>
      </c>
      <c r="H3236" s="4" t="s">
        <v>49</v>
      </c>
      <c r="I3236" s="1" t="s">
        <v>37</v>
      </c>
      <c r="J3236" s="1" t="s">
        <v>180</v>
      </c>
      <c r="K3236" s="3">
        <v>6</v>
      </c>
      <c r="L3236" s="1">
        <v>58</v>
      </c>
      <c r="M3236" s="4" t="s">
        <v>54</v>
      </c>
      <c r="N3236" s="1"/>
      <c r="O3236" s="1">
        <v>47</v>
      </c>
      <c r="P3236" s="35">
        <f t="shared" si="151"/>
        <v>0.47</v>
      </c>
      <c r="Q3236" s="1">
        <f t="shared" si="150"/>
        <v>0.14960564650638161</v>
      </c>
      <c r="R3236" s="1">
        <v>5</v>
      </c>
      <c r="S3236" s="1">
        <v>2.8</v>
      </c>
      <c r="T3236" s="1">
        <f t="shared" si="152"/>
        <v>1.7578663464499839E-2</v>
      </c>
      <c r="U3236" s="1">
        <v>0</v>
      </c>
      <c r="V3236" s="1">
        <v>4</v>
      </c>
      <c r="W3236" s="1"/>
      <c r="X3236" s="1"/>
      <c r="Y3236" s="1"/>
      <c r="Z3236" s="1"/>
      <c r="AA3236" s="1"/>
      <c r="AB3236" s="1"/>
      <c r="AC3236" s="3" t="s">
        <v>41</v>
      </c>
      <c r="AD3236" s="4" t="s">
        <v>51</v>
      </c>
      <c r="AF3236" s="3">
        <v>4771607.4426999995</v>
      </c>
      <c r="AG3236" s="3">
        <v>2745088.7837999999</v>
      </c>
      <c r="AH3236" s="3">
        <v>-75.089230000000001</v>
      </c>
      <c r="AI3236" s="3">
        <v>10.73554</v>
      </c>
    </row>
    <row r="3237" spans="1:35" ht="15.75" hidden="1" customHeight="1" x14ac:dyDescent="0.25">
      <c r="A3237" s="3" t="s">
        <v>177</v>
      </c>
      <c r="B3237" s="3" t="s">
        <v>178</v>
      </c>
      <c r="C3237" s="3" t="s">
        <v>179</v>
      </c>
      <c r="D3237" s="1">
        <v>65</v>
      </c>
      <c r="E3237" s="1">
        <v>436</v>
      </c>
      <c r="F3237" s="4" t="s">
        <v>48</v>
      </c>
      <c r="G3237" s="2">
        <v>45846</v>
      </c>
      <c r="H3237" s="4" t="s">
        <v>49</v>
      </c>
      <c r="I3237" s="1" t="s">
        <v>37</v>
      </c>
      <c r="J3237" s="1" t="s">
        <v>180</v>
      </c>
      <c r="K3237" s="3">
        <v>6</v>
      </c>
      <c r="L3237" s="1">
        <v>59</v>
      </c>
      <c r="M3237" s="4" t="s">
        <v>43</v>
      </c>
      <c r="N3237" s="1"/>
      <c r="O3237" s="1">
        <v>46</v>
      </c>
      <c r="P3237" s="35">
        <f t="shared" si="151"/>
        <v>0.46</v>
      </c>
      <c r="Q3237" s="1">
        <f t="shared" si="150"/>
        <v>0.14642254764454371</v>
      </c>
      <c r="R3237" s="1">
        <v>6.2</v>
      </c>
      <c r="S3237" s="1">
        <v>4</v>
      </c>
      <c r="T3237" s="1">
        <f t="shared" si="152"/>
        <v>1.6838592979122526E-2</v>
      </c>
      <c r="U3237" s="1">
        <v>0</v>
      </c>
      <c r="V3237" s="1">
        <v>4</v>
      </c>
      <c r="W3237" s="1">
        <v>1</v>
      </c>
      <c r="X3237" s="1">
        <v>0</v>
      </c>
      <c r="Y3237" s="1">
        <v>0</v>
      </c>
      <c r="Z3237" s="1">
        <v>0</v>
      </c>
      <c r="AA3237" s="1">
        <v>0</v>
      </c>
      <c r="AB3237" s="1">
        <v>0</v>
      </c>
      <c r="AC3237" s="3" t="s">
        <v>41</v>
      </c>
      <c r="AD3237" s="4" t="s">
        <v>51</v>
      </c>
      <c r="AF3237" s="3">
        <v>4771604.1527000004</v>
      </c>
      <c r="AG3237" s="3">
        <v>2745087.4789999998</v>
      </c>
      <c r="AH3237" s="3">
        <v>-75.089259999999996</v>
      </c>
      <c r="AI3237" s="3">
        <v>10.735528</v>
      </c>
    </row>
    <row r="3238" spans="1:35" ht="15.75" hidden="1" customHeight="1" x14ac:dyDescent="0.25">
      <c r="A3238" s="3" t="s">
        <v>177</v>
      </c>
      <c r="B3238" s="3" t="s">
        <v>178</v>
      </c>
      <c r="C3238" s="3" t="s">
        <v>179</v>
      </c>
      <c r="D3238" s="1">
        <v>65</v>
      </c>
      <c r="E3238" s="1">
        <v>437</v>
      </c>
      <c r="F3238" s="4" t="s">
        <v>48</v>
      </c>
      <c r="G3238" s="2">
        <v>45846</v>
      </c>
      <c r="H3238" s="4" t="s">
        <v>49</v>
      </c>
      <c r="I3238" s="1" t="s">
        <v>37</v>
      </c>
      <c r="J3238" s="1" t="s">
        <v>180</v>
      </c>
      <c r="K3238" s="3">
        <v>6</v>
      </c>
      <c r="L3238" s="1">
        <v>60</v>
      </c>
      <c r="M3238" s="4" t="s">
        <v>39</v>
      </c>
      <c r="N3238" s="1"/>
      <c r="O3238" s="1">
        <v>43</v>
      </c>
      <c r="P3238" s="35">
        <f t="shared" si="151"/>
        <v>0.43</v>
      </c>
      <c r="Q3238" s="1">
        <f t="shared" si="150"/>
        <v>0.13687325105903</v>
      </c>
      <c r="R3238" s="1">
        <v>7</v>
      </c>
      <c r="S3238" s="1">
        <v>5</v>
      </c>
      <c r="T3238" s="1">
        <f t="shared" si="152"/>
        <v>1.4713874488845728E-2</v>
      </c>
      <c r="U3238" s="1">
        <v>0</v>
      </c>
      <c r="V3238" s="1">
        <v>4</v>
      </c>
      <c r="W3238" s="1">
        <v>2</v>
      </c>
      <c r="X3238" s="1">
        <v>3</v>
      </c>
      <c r="Y3238" s="1">
        <v>0</v>
      </c>
      <c r="Z3238" s="1">
        <v>0</v>
      </c>
      <c r="AA3238" s="1">
        <v>0</v>
      </c>
      <c r="AB3238" s="1">
        <v>0</v>
      </c>
      <c r="AC3238" s="3" t="s">
        <v>41</v>
      </c>
      <c r="AD3238" s="4" t="s">
        <v>51</v>
      </c>
      <c r="AF3238" s="3">
        <v>4771605.1242000004</v>
      </c>
      <c r="AG3238" s="3">
        <v>2745085.5921999998</v>
      </c>
      <c r="AH3238" s="3">
        <v>-75.089251000000004</v>
      </c>
      <c r="AI3238" s="3">
        <v>10.735511000000001</v>
      </c>
    </row>
    <row r="3239" spans="1:35" ht="15.75" hidden="1" customHeight="1" x14ac:dyDescent="0.25">
      <c r="A3239" s="3" t="s">
        <v>177</v>
      </c>
      <c r="B3239" s="3" t="s">
        <v>178</v>
      </c>
      <c r="C3239" s="3" t="s">
        <v>179</v>
      </c>
      <c r="D3239" s="1">
        <v>65</v>
      </c>
      <c r="E3239" s="1">
        <v>438</v>
      </c>
      <c r="F3239" s="4" t="s">
        <v>48</v>
      </c>
      <c r="G3239" s="2">
        <v>45846</v>
      </c>
      <c r="H3239" s="4" t="s">
        <v>49</v>
      </c>
      <c r="I3239" s="1" t="s">
        <v>37</v>
      </c>
      <c r="J3239" s="1" t="s">
        <v>180</v>
      </c>
      <c r="K3239" s="3">
        <v>7</v>
      </c>
      <c r="L3239" s="1">
        <v>61</v>
      </c>
      <c r="M3239" s="4" t="s">
        <v>39</v>
      </c>
      <c r="N3239" s="1"/>
      <c r="O3239" s="1">
        <v>54</v>
      </c>
      <c r="P3239" s="35">
        <f t="shared" si="151"/>
        <v>0.54</v>
      </c>
      <c r="Q3239" s="1">
        <f t="shared" ref="Q3239:Q3302" si="153">(P3239/PI())</f>
        <v>0.17188733853924698</v>
      </c>
      <c r="R3239" s="1">
        <v>8</v>
      </c>
      <c r="S3239" s="1">
        <v>6</v>
      </c>
      <c r="T3239" s="1">
        <f t="shared" si="152"/>
        <v>2.3204790702798343E-2</v>
      </c>
      <c r="U3239" s="1">
        <v>1</v>
      </c>
      <c r="V3239" s="1">
        <v>5</v>
      </c>
      <c r="W3239" s="1">
        <v>3</v>
      </c>
      <c r="X3239" s="1">
        <v>0</v>
      </c>
      <c r="Y3239" s="1">
        <v>0</v>
      </c>
      <c r="Z3239" s="1">
        <v>0</v>
      </c>
      <c r="AA3239" s="1">
        <v>0</v>
      </c>
      <c r="AB3239" s="1">
        <v>1</v>
      </c>
      <c r="AC3239" s="3" t="s">
        <v>41</v>
      </c>
      <c r="AD3239" s="4" t="s">
        <v>51</v>
      </c>
      <c r="AF3239" s="3">
        <v>4771596.7757000001</v>
      </c>
      <c r="AG3239" s="3">
        <v>2745080.2296000002</v>
      </c>
      <c r="AH3239" s="3">
        <v>-75.089326999999997</v>
      </c>
      <c r="AI3239" s="3">
        <v>10.735462</v>
      </c>
    </row>
    <row r="3240" spans="1:35" ht="15.75" hidden="1" customHeight="1" x14ac:dyDescent="0.25">
      <c r="A3240" s="3" t="s">
        <v>177</v>
      </c>
      <c r="B3240" s="3" t="s">
        <v>178</v>
      </c>
      <c r="C3240" s="3" t="s">
        <v>179</v>
      </c>
      <c r="D3240" s="1">
        <v>65</v>
      </c>
      <c r="E3240" s="1">
        <v>439</v>
      </c>
      <c r="F3240" s="4" t="s">
        <v>48</v>
      </c>
      <c r="G3240" s="2">
        <v>45846</v>
      </c>
      <c r="H3240" s="4" t="s">
        <v>49</v>
      </c>
      <c r="I3240" s="1" t="s">
        <v>37</v>
      </c>
      <c r="J3240" s="1" t="s">
        <v>180</v>
      </c>
      <c r="K3240" s="3">
        <v>7</v>
      </c>
      <c r="L3240" s="1">
        <v>62</v>
      </c>
      <c r="M3240" s="4" t="s">
        <v>39</v>
      </c>
      <c r="N3240" s="1"/>
      <c r="O3240" s="1">
        <v>48</v>
      </c>
      <c r="P3240" s="35">
        <f t="shared" si="151"/>
        <v>0.48</v>
      </c>
      <c r="Q3240" s="1">
        <f t="shared" si="153"/>
        <v>0.15278874536821951</v>
      </c>
      <c r="R3240" s="1">
        <v>7.2</v>
      </c>
      <c r="S3240" s="1">
        <v>5</v>
      </c>
      <c r="T3240" s="1">
        <f t="shared" si="152"/>
        <v>1.8334649444186342E-2</v>
      </c>
      <c r="U3240" s="1">
        <v>2</v>
      </c>
      <c r="V3240" s="1">
        <v>5</v>
      </c>
      <c r="W3240" s="1">
        <v>3</v>
      </c>
      <c r="X3240" s="1">
        <v>0</v>
      </c>
      <c r="Y3240" s="1">
        <v>0</v>
      </c>
      <c r="Z3240" s="1">
        <v>0</v>
      </c>
      <c r="AA3240" s="1">
        <v>0</v>
      </c>
      <c r="AB3240" s="1">
        <v>0</v>
      </c>
      <c r="AC3240" s="3" t="s">
        <v>41</v>
      </c>
      <c r="AD3240" s="4" t="s">
        <v>51</v>
      </c>
      <c r="AF3240" s="3">
        <v>4771597.8828999996</v>
      </c>
      <c r="AG3240" s="3">
        <v>2745082.2129000002</v>
      </c>
      <c r="AH3240" s="3">
        <v>-75.089316999999994</v>
      </c>
      <c r="AI3240" s="3">
        <v>10.735480001000001</v>
      </c>
    </row>
    <row r="3241" spans="1:35" ht="15.75" hidden="1" customHeight="1" x14ac:dyDescent="0.25">
      <c r="A3241" s="3" t="s">
        <v>177</v>
      </c>
      <c r="B3241" s="3" t="s">
        <v>178</v>
      </c>
      <c r="C3241" s="3" t="s">
        <v>179</v>
      </c>
      <c r="D3241" s="1">
        <v>65</v>
      </c>
      <c r="E3241" s="1">
        <v>440</v>
      </c>
      <c r="F3241" s="4" t="s">
        <v>48</v>
      </c>
      <c r="G3241" s="2">
        <v>45846</v>
      </c>
      <c r="H3241" s="4" t="s">
        <v>49</v>
      </c>
      <c r="I3241" s="1" t="s">
        <v>37</v>
      </c>
      <c r="J3241" s="1" t="s">
        <v>180</v>
      </c>
      <c r="K3241" s="3">
        <v>7</v>
      </c>
      <c r="L3241" s="1">
        <v>63</v>
      </c>
      <c r="M3241" s="4" t="s">
        <v>39</v>
      </c>
      <c r="N3241" s="1"/>
      <c r="O3241" s="1">
        <v>47</v>
      </c>
      <c r="P3241" s="35">
        <f t="shared" si="151"/>
        <v>0.47</v>
      </c>
      <c r="Q3241" s="1">
        <f t="shared" si="153"/>
        <v>0.14960564650638161</v>
      </c>
      <c r="R3241" s="1">
        <v>7</v>
      </c>
      <c r="S3241" s="1">
        <v>5</v>
      </c>
      <c r="T3241" s="1">
        <f t="shared" si="152"/>
        <v>1.7578663464499839E-2</v>
      </c>
      <c r="U3241" s="1">
        <v>2</v>
      </c>
      <c r="V3241" s="1">
        <v>5</v>
      </c>
      <c r="W3241" s="1">
        <v>1</v>
      </c>
      <c r="X3241" s="1">
        <v>3</v>
      </c>
      <c r="Y3241" s="1">
        <v>0</v>
      </c>
      <c r="Z3241" s="1">
        <v>0</v>
      </c>
      <c r="AA3241" s="1">
        <v>0</v>
      </c>
      <c r="AB3241" s="1">
        <v>0</v>
      </c>
      <c r="AC3241" s="3" t="s">
        <v>45</v>
      </c>
      <c r="AD3241" s="4" t="s">
        <v>51</v>
      </c>
      <c r="AF3241" s="3">
        <v>4771596.5848000003</v>
      </c>
      <c r="AG3241" s="3">
        <v>2745084.3231000002</v>
      </c>
      <c r="AH3241" s="3">
        <v>-75.089329000000006</v>
      </c>
      <c r="AI3241" s="3">
        <v>10.735499001000001</v>
      </c>
    </row>
    <row r="3242" spans="1:35" ht="15.75" hidden="1" customHeight="1" x14ac:dyDescent="0.25">
      <c r="A3242" s="3" t="s">
        <v>177</v>
      </c>
      <c r="B3242" s="3" t="s">
        <v>178</v>
      </c>
      <c r="C3242" s="3" t="s">
        <v>179</v>
      </c>
      <c r="D3242" s="1">
        <v>65</v>
      </c>
      <c r="E3242" s="1">
        <v>441</v>
      </c>
      <c r="F3242" s="4" t="s">
        <v>48</v>
      </c>
      <c r="G3242" s="2">
        <v>45846</v>
      </c>
      <c r="H3242" s="4" t="s">
        <v>49</v>
      </c>
      <c r="I3242" s="1" t="s">
        <v>37</v>
      </c>
      <c r="J3242" s="1" t="s">
        <v>180</v>
      </c>
      <c r="K3242" s="3">
        <v>7</v>
      </c>
      <c r="L3242" s="1">
        <v>64</v>
      </c>
      <c r="M3242" s="4" t="s">
        <v>43</v>
      </c>
      <c r="N3242" s="1"/>
      <c r="O3242" s="1">
        <v>47</v>
      </c>
      <c r="P3242" s="35">
        <f t="shared" ref="P3242:P3305" si="154">(O3242/100)</f>
        <v>0.47</v>
      </c>
      <c r="Q3242" s="1">
        <f t="shared" si="153"/>
        <v>0.14960564650638161</v>
      </c>
      <c r="R3242" s="1">
        <v>6.7</v>
      </c>
      <c r="S3242" s="1">
        <v>4.7</v>
      </c>
      <c r="T3242" s="1">
        <f t="shared" si="152"/>
        <v>1.7578663464499839E-2</v>
      </c>
      <c r="U3242" s="1">
        <v>0</v>
      </c>
      <c r="V3242" s="1">
        <v>4</v>
      </c>
      <c r="W3242" s="1">
        <v>1</v>
      </c>
      <c r="X3242" s="1">
        <v>0</v>
      </c>
      <c r="Y3242" s="1">
        <v>0</v>
      </c>
      <c r="Z3242" s="1">
        <v>0</v>
      </c>
      <c r="AA3242" s="1">
        <v>0</v>
      </c>
      <c r="AB3242" s="1">
        <v>1</v>
      </c>
      <c r="AC3242" s="3" t="s">
        <v>41</v>
      </c>
      <c r="AD3242" s="4" t="s">
        <v>51</v>
      </c>
      <c r="AF3242" s="3">
        <v>4771597.4957999997</v>
      </c>
      <c r="AG3242" s="3">
        <v>2745089.6255999999</v>
      </c>
      <c r="AH3242" s="3">
        <v>-75.089320999999998</v>
      </c>
      <c r="AI3242" s="3">
        <v>10.735547</v>
      </c>
    </row>
    <row r="3243" spans="1:35" ht="15.75" hidden="1" customHeight="1" x14ac:dyDescent="0.25">
      <c r="A3243" s="3" t="s">
        <v>177</v>
      </c>
      <c r="B3243" s="3" t="s">
        <v>178</v>
      </c>
      <c r="C3243" s="3" t="s">
        <v>179</v>
      </c>
      <c r="D3243" s="1">
        <v>65</v>
      </c>
      <c r="E3243" s="1">
        <v>442</v>
      </c>
      <c r="F3243" s="4" t="s">
        <v>48</v>
      </c>
      <c r="G3243" s="2">
        <v>45846</v>
      </c>
      <c r="H3243" s="4" t="s">
        <v>49</v>
      </c>
      <c r="I3243" s="1" t="s">
        <v>37</v>
      </c>
      <c r="J3243" s="1" t="s">
        <v>180</v>
      </c>
      <c r="K3243" s="3">
        <v>8</v>
      </c>
      <c r="L3243" s="1">
        <v>65</v>
      </c>
      <c r="M3243" s="4" t="s">
        <v>39</v>
      </c>
      <c r="N3243" s="1"/>
      <c r="O3243" s="1">
        <v>56</v>
      </c>
      <c r="P3243" s="35">
        <f t="shared" si="154"/>
        <v>0.56000000000000005</v>
      </c>
      <c r="Q3243" s="1">
        <f t="shared" si="153"/>
        <v>0.17825353626292281</v>
      </c>
      <c r="R3243" s="1">
        <v>7.5</v>
      </c>
      <c r="S3243" s="1">
        <v>5.5</v>
      </c>
      <c r="T3243" s="1">
        <f t="shared" si="152"/>
        <v>2.4955495076809196E-2</v>
      </c>
      <c r="U3243" s="1">
        <v>2</v>
      </c>
      <c r="V3243" s="1">
        <v>5</v>
      </c>
      <c r="W3243" s="1">
        <v>3</v>
      </c>
      <c r="X3243" s="1">
        <v>0</v>
      </c>
      <c r="Y3243" s="1">
        <v>0</v>
      </c>
      <c r="Z3243" s="1">
        <v>0</v>
      </c>
      <c r="AA3243" s="1">
        <v>0</v>
      </c>
      <c r="AB3243" s="1">
        <v>2</v>
      </c>
      <c r="AC3243" s="3" t="s">
        <v>41</v>
      </c>
      <c r="AD3243" s="4" t="s">
        <v>51</v>
      </c>
      <c r="AF3243" s="3">
        <v>4771594.5809000004</v>
      </c>
      <c r="AG3243" s="3">
        <v>2745079.1386000002</v>
      </c>
      <c r="AH3243" s="3">
        <v>-75.089347000000004</v>
      </c>
      <c r="AI3243" s="3">
        <v>10.735452001000001</v>
      </c>
    </row>
    <row r="3244" spans="1:35" ht="15.75" hidden="1" customHeight="1" x14ac:dyDescent="0.25">
      <c r="A3244" s="3" t="s">
        <v>177</v>
      </c>
      <c r="B3244" s="3" t="s">
        <v>178</v>
      </c>
      <c r="C3244" s="3" t="s">
        <v>179</v>
      </c>
      <c r="D3244" s="1">
        <v>65</v>
      </c>
      <c r="E3244" s="1">
        <v>443</v>
      </c>
      <c r="F3244" s="4" t="s">
        <v>48</v>
      </c>
      <c r="G3244" s="2">
        <v>45846</v>
      </c>
      <c r="H3244" s="4" t="s">
        <v>49</v>
      </c>
      <c r="I3244" s="1" t="s">
        <v>37</v>
      </c>
      <c r="J3244" s="1" t="s">
        <v>180</v>
      </c>
      <c r="K3244" s="3">
        <v>8</v>
      </c>
      <c r="L3244" s="1">
        <v>66</v>
      </c>
      <c r="M3244" s="4" t="s">
        <v>39</v>
      </c>
      <c r="N3244" s="1"/>
      <c r="O3244" s="1">
        <v>54</v>
      </c>
      <c r="P3244" s="35">
        <f t="shared" si="154"/>
        <v>0.54</v>
      </c>
      <c r="Q3244" s="1">
        <f t="shared" si="153"/>
        <v>0.17188733853924698</v>
      </c>
      <c r="R3244" s="1">
        <v>8.5</v>
      </c>
      <c r="S3244" s="1">
        <v>6.5</v>
      </c>
      <c r="T3244" s="1">
        <f t="shared" si="152"/>
        <v>2.3204790702798343E-2</v>
      </c>
      <c r="U3244" s="1">
        <v>1</v>
      </c>
      <c r="V3244" s="1">
        <v>5</v>
      </c>
      <c r="W3244" s="1">
        <v>3</v>
      </c>
      <c r="X3244" s="1">
        <v>0</v>
      </c>
      <c r="Y3244" s="1">
        <v>0</v>
      </c>
      <c r="Z3244" s="1">
        <v>0</v>
      </c>
      <c r="AA3244" s="1">
        <v>0</v>
      </c>
      <c r="AB3244" s="1">
        <v>2</v>
      </c>
      <c r="AC3244" s="3" t="s">
        <v>41</v>
      </c>
      <c r="AD3244" s="4" t="s">
        <v>51</v>
      </c>
      <c r="AF3244" s="3">
        <v>4771597.4101</v>
      </c>
      <c r="AG3244" s="3">
        <v>2745077.0180000002</v>
      </c>
      <c r="AH3244" s="3">
        <v>-75.089320999999998</v>
      </c>
      <c r="AI3244" s="3">
        <v>10.735433001000001</v>
      </c>
    </row>
    <row r="3245" spans="1:35" ht="15.75" hidden="1" customHeight="1" x14ac:dyDescent="0.25">
      <c r="A3245" s="3" t="s">
        <v>177</v>
      </c>
      <c r="B3245" s="3" t="s">
        <v>178</v>
      </c>
      <c r="C3245" s="3" t="s">
        <v>179</v>
      </c>
      <c r="D3245" s="1">
        <v>65</v>
      </c>
      <c r="E3245" s="1">
        <v>444</v>
      </c>
      <c r="F3245" s="4" t="s">
        <v>48</v>
      </c>
      <c r="G3245" s="2">
        <v>45846</v>
      </c>
      <c r="H3245" s="4" t="s">
        <v>49</v>
      </c>
      <c r="I3245" s="1" t="s">
        <v>37</v>
      </c>
      <c r="J3245" s="1" t="s">
        <v>180</v>
      </c>
      <c r="K3245" s="3">
        <v>9</v>
      </c>
      <c r="L3245" s="1">
        <v>67</v>
      </c>
      <c r="M3245" s="4" t="s">
        <v>39</v>
      </c>
      <c r="N3245" s="1"/>
      <c r="O3245" s="1">
        <v>56</v>
      </c>
      <c r="P3245" s="35">
        <f t="shared" si="154"/>
        <v>0.56000000000000005</v>
      </c>
      <c r="Q3245" s="1">
        <f t="shared" si="153"/>
        <v>0.17825353626292281</v>
      </c>
      <c r="R3245" s="1">
        <v>7</v>
      </c>
      <c r="S3245" s="1">
        <v>5</v>
      </c>
      <c r="T3245" s="1">
        <f t="shared" si="152"/>
        <v>2.4955495076809196E-2</v>
      </c>
      <c r="U3245" s="1">
        <v>0</v>
      </c>
      <c r="V3245" s="1">
        <v>4</v>
      </c>
      <c r="W3245" s="1">
        <v>0</v>
      </c>
      <c r="X3245" s="1">
        <v>0</v>
      </c>
      <c r="Y3245" s="1">
        <v>1</v>
      </c>
      <c r="Z3245" s="1">
        <v>0</v>
      </c>
      <c r="AA3245" s="1">
        <v>1</v>
      </c>
      <c r="AB3245" s="1">
        <v>1</v>
      </c>
      <c r="AC3245" s="3" t="s">
        <v>41</v>
      </c>
      <c r="AD3245" s="4" t="s">
        <v>51</v>
      </c>
      <c r="AF3245" s="3">
        <v>4771585.9117999999</v>
      </c>
      <c r="AG3245" s="3">
        <v>2745074.8840999999</v>
      </c>
      <c r="AH3245" s="3">
        <v>-75.089426000000003</v>
      </c>
      <c r="AI3245" s="3">
        <v>10.735412999999999</v>
      </c>
    </row>
    <row r="3246" spans="1:35" ht="15.75" hidden="1" customHeight="1" x14ac:dyDescent="0.25">
      <c r="A3246" s="3" t="s">
        <v>177</v>
      </c>
      <c r="B3246" s="3" t="s">
        <v>178</v>
      </c>
      <c r="C3246" s="3" t="s">
        <v>179</v>
      </c>
      <c r="D3246" s="1">
        <v>65</v>
      </c>
      <c r="E3246" s="1">
        <v>445</v>
      </c>
      <c r="F3246" s="4" t="s">
        <v>48</v>
      </c>
      <c r="G3246" s="2">
        <v>45846</v>
      </c>
      <c r="H3246" s="4" t="s">
        <v>49</v>
      </c>
      <c r="I3246" s="1" t="s">
        <v>37</v>
      </c>
      <c r="J3246" s="1" t="s">
        <v>180</v>
      </c>
      <c r="K3246" s="3">
        <v>9</v>
      </c>
      <c r="L3246" s="1">
        <v>68</v>
      </c>
      <c r="M3246" s="4" t="s">
        <v>43</v>
      </c>
      <c r="N3246" s="1"/>
      <c r="O3246" s="1">
        <v>48</v>
      </c>
      <c r="P3246" s="35">
        <f t="shared" si="154"/>
        <v>0.48</v>
      </c>
      <c r="Q3246" s="1">
        <f t="shared" si="153"/>
        <v>0.15278874536821951</v>
      </c>
      <c r="R3246" s="1">
        <v>6</v>
      </c>
      <c r="S3246" s="1">
        <v>4</v>
      </c>
      <c r="T3246" s="1">
        <f t="shared" si="152"/>
        <v>1.8334649444186342E-2</v>
      </c>
      <c r="U3246" s="1">
        <v>0</v>
      </c>
      <c r="V3246" s="1">
        <v>4</v>
      </c>
      <c r="W3246" s="1">
        <v>1</v>
      </c>
      <c r="X3246" s="1">
        <v>2</v>
      </c>
      <c r="Y3246" s="1">
        <v>0</v>
      </c>
      <c r="Z3246" s="1">
        <v>0</v>
      </c>
      <c r="AA3246" s="1">
        <v>0</v>
      </c>
      <c r="AB3246" s="1">
        <v>0</v>
      </c>
      <c r="AC3246" s="3" t="s">
        <v>41</v>
      </c>
      <c r="AD3246" s="4" t="s">
        <v>51</v>
      </c>
      <c r="AF3246" s="3">
        <v>4771585.2466000002</v>
      </c>
      <c r="AG3246" s="3">
        <v>2745073.5614999998</v>
      </c>
      <c r="AH3246" s="3">
        <v>-75.089432000000002</v>
      </c>
      <c r="AI3246" s="3">
        <v>10.735401</v>
      </c>
    </row>
    <row r="3247" spans="1:35" ht="15.75" hidden="1" customHeight="1" x14ac:dyDescent="0.25">
      <c r="A3247" s="3" t="s">
        <v>177</v>
      </c>
      <c r="B3247" s="3" t="s">
        <v>178</v>
      </c>
      <c r="C3247" s="3" t="s">
        <v>179</v>
      </c>
      <c r="D3247" s="1">
        <v>65</v>
      </c>
      <c r="E3247" s="1">
        <v>446</v>
      </c>
      <c r="F3247" s="4" t="s">
        <v>48</v>
      </c>
      <c r="G3247" s="2">
        <v>45846</v>
      </c>
      <c r="H3247" s="4" t="s">
        <v>49</v>
      </c>
      <c r="I3247" s="1" t="s">
        <v>37</v>
      </c>
      <c r="J3247" s="1" t="s">
        <v>180</v>
      </c>
      <c r="K3247" s="3">
        <v>9</v>
      </c>
      <c r="L3247" s="1">
        <v>69</v>
      </c>
      <c r="M3247" s="4" t="s">
        <v>54</v>
      </c>
      <c r="N3247" s="1"/>
      <c r="O3247" s="1">
        <v>47</v>
      </c>
      <c r="P3247" s="35">
        <f t="shared" si="154"/>
        <v>0.47</v>
      </c>
      <c r="Q3247" s="1">
        <f t="shared" si="153"/>
        <v>0.14960564650638161</v>
      </c>
      <c r="R3247" s="1">
        <v>4.8</v>
      </c>
      <c r="S3247" s="1">
        <v>2.5</v>
      </c>
      <c r="T3247" s="1">
        <f t="shared" si="152"/>
        <v>1.7578663464499839E-2</v>
      </c>
      <c r="U3247" s="1">
        <v>3</v>
      </c>
      <c r="V3247" s="1">
        <v>6</v>
      </c>
      <c r="W3247" s="1"/>
      <c r="X3247" s="1"/>
      <c r="Y3247" s="1"/>
      <c r="Z3247" s="1"/>
      <c r="AA3247" s="1"/>
      <c r="AB3247" s="1"/>
      <c r="AC3247" s="3" t="s">
        <v>41</v>
      </c>
      <c r="AD3247" s="4" t="s">
        <v>51</v>
      </c>
      <c r="AF3247" s="3">
        <v>4771582.5357999997</v>
      </c>
      <c r="AG3247" s="3">
        <v>2745077.0085</v>
      </c>
      <c r="AH3247" s="3">
        <v>-75.089456999999996</v>
      </c>
      <c r="AI3247" s="3">
        <v>10.735432001</v>
      </c>
    </row>
    <row r="3248" spans="1:35" ht="15.75" hidden="1" customHeight="1" x14ac:dyDescent="0.25">
      <c r="A3248" s="3" t="s">
        <v>177</v>
      </c>
      <c r="B3248" s="3" t="s">
        <v>178</v>
      </c>
      <c r="C3248" s="3" t="s">
        <v>179</v>
      </c>
      <c r="D3248" s="1">
        <v>65</v>
      </c>
      <c r="E3248" s="1">
        <v>447</v>
      </c>
      <c r="F3248" s="4" t="s">
        <v>48</v>
      </c>
      <c r="G3248" s="2">
        <v>45846</v>
      </c>
      <c r="H3248" s="4" t="s">
        <v>49</v>
      </c>
      <c r="I3248" s="1" t="s">
        <v>37</v>
      </c>
      <c r="J3248" s="1" t="s">
        <v>180</v>
      </c>
      <c r="K3248" s="3">
        <v>9</v>
      </c>
      <c r="L3248" s="1">
        <v>70</v>
      </c>
      <c r="M3248" s="4" t="s">
        <v>39</v>
      </c>
      <c r="N3248" s="1"/>
      <c r="O3248" s="1">
        <v>60</v>
      </c>
      <c r="P3248" s="35">
        <f t="shared" si="154"/>
        <v>0.6</v>
      </c>
      <c r="Q3248" s="1">
        <f t="shared" si="153"/>
        <v>0.19098593171027439</v>
      </c>
      <c r="R3248" s="1">
        <v>8.1999999999999993</v>
      </c>
      <c r="S3248" s="1">
        <v>6</v>
      </c>
      <c r="T3248" s="1">
        <f t="shared" si="152"/>
        <v>2.8647889756541159E-2</v>
      </c>
      <c r="U3248" s="1">
        <v>1</v>
      </c>
      <c r="V3248" s="1">
        <v>4</v>
      </c>
      <c r="W3248" s="1">
        <v>3</v>
      </c>
      <c r="X3248" s="1">
        <v>0</v>
      </c>
      <c r="Y3248" s="1">
        <v>0</v>
      </c>
      <c r="Z3248" s="1">
        <v>0</v>
      </c>
      <c r="AA3248" s="1">
        <v>0</v>
      </c>
      <c r="AB3248" s="1">
        <v>1</v>
      </c>
      <c r="AC3248" s="3" t="s">
        <v>41</v>
      </c>
      <c r="AD3248" s="4" t="s">
        <v>51</v>
      </c>
      <c r="AF3248" s="3">
        <v>4771586.4774000002</v>
      </c>
      <c r="AG3248" s="3">
        <v>2745077.6453</v>
      </c>
      <c r="AH3248" s="3">
        <v>-75.089421000000002</v>
      </c>
      <c r="AI3248" s="3">
        <v>10.735438001</v>
      </c>
    </row>
    <row r="3249" spans="1:35" ht="15.75" hidden="1" customHeight="1" x14ac:dyDescent="0.25">
      <c r="A3249" s="3" t="s">
        <v>177</v>
      </c>
      <c r="B3249" s="3" t="s">
        <v>178</v>
      </c>
      <c r="C3249" s="3" t="s">
        <v>179</v>
      </c>
      <c r="D3249" s="1">
        <v>65</v>
      </c>
      <c r="E3249" s="1">
        <v>448</v>
      </c>
      <c r="F3249" s="4" t="s">
        <v>48</v>
      </c>
      <c r="G3249" s="2">
        <v>45846</v>
      </c>
      <c r="H3249" s="4" t="s">
        <v>49</v>
      </c>
      <c r="I3249" s="1" t="s">
        <v>37</v>
      </c>
      <c r="J3249" s="1" t="s">
        <v>180</v>
      </c>
      <c r="K3249" s="3">
        <v>9</v>
      </c>
      <c r="L3249" s="1">
        <v>71</v>
      </c>
      <c r="M3249" s="4" t="s">
        <v>43</v>
      </c>
      <c r="N3249" s="1"/>
      <c r="O3249" s="1">
        <v>74</v>
      </c>
      <c r="P3249" s="35">
        <f t="shared" si="154"/>
        <v>0.74</v>
      </c>
      <c r="Q3249" s="1">
        <f t="shared" si="153"/>
        <v>0.2355493157760051</v>
      </c>
      <c r="R3249" s="1">
        <v>6</v>
      </c>
      <c r="S3249" s="1">
        <v>3.6</v>
      </c>
      <c r="T3249" s="1">
        <f t="shared" si="152"/>
        <v>4.3576623418560945E-2</v>
      </c>
      <c r="U3249" s="1">
        <v>0</v>
      </c>
      <c r="V3249" s="1">
        <v>4</v>
      </c>
      <c r="W3249" s="1">
        <v>0</v>
      </c>
      <c r="X3249" s="1">
        <v>0</v>
      </c>
      <c r="Y3249" s="1">
        <v>0</v>
      </c>
      <c r="Z3249" s="1">
        <v>0</v>
      </c>
      <c r="AA3249" s="1">
        <v>0</v>
      </c>
      <c r="AB3249" s="1">
        <v>0</v>
      </c>
      <c r="AC3249" s="3" t="s">
        <v>41</v>
      </c>
      <c r="AD3249" s="4" t="s">
        <v>51</v>
      </c>
      <c r="AF3249" s="3">
        <v>4771585.6069999998</v>
      </c>
      <c r="AG3249" s="3">
        <v>2745078.3147999998</v>
      </c>
      <c r="AH3249" s="3">
        <v>-75.089428999999996</v>
      </c>
      <c r="AI3249" s="3">
        <v>10.735444000999999</v>
      </c>
    </row>
    <row r="3250" spans="1:35" ht="15.75" hidden="1" customHeight="1" x14ac:dyDescent="0.25">
      <c r="A3250" s="3" t="s">
        <v>177</v>
      </c>
      <c r="B3250" s="3" t="s">
        <v>178</v>
      </c>
      <c r="C3250" s="3" t="s">
        <v>179</v>
      </c>
      <c r="D3250" s="1">
        <v>65</v>
      </c>
      <c r="E3250" s="1">
        <v>449</v>
      </c>
      <c r="F3250" s="4" t="s">
        <v>48</v>
      </c>
      <c r="G3250" s="2">
        <v>45846</v>
      </c>
      <c r="H3250" s="4" t="s">
        <v>49</v>
      </c>
      <c r="I3250" s="1" t="s">
        <v>37</v>
      </c>
      <c r="J3250" s="1" t="s">
        <v>180</v>
      </c>
      <c r="K3250" s="3">
        <v>9</v>
      </c>
      <c r="L3250" s="1">
        <v>72</v>
      </c>
      <c r="M3250" s="4" t="s">
        <v>54</v>
      </c>
      <c r="N3250" s="1"/>
      <c r="O3250" s="1">
        <v>45</v>
      </c>
      <c r="P3250" s="35">
        <f t="shared" si="154"/>
        <v>0.45</v>
      </c>
      <c r="Q3250" s="1">
        <f t="shared" si="153"/>
        <v>0.14323944878270581</v>
      </c>
      <c r="R3250" s="1">
        <v>3.3</v>
      </c>
      <c r="S3250" s="1">
        <v>1</v>
      </c>
      <c r="T3250" s="1">
        <f t="shared" si="152"/>
        <v>1.6114437988054404E-2</v>
      </c>
      <c r="U3250" s="1">
        <v>0</v>
      </c>
      <c r="V3250" s="1">
        <v>3</v>
      </c>
      <c r="W3250" s="1"/>
      <c r="X3250" s="1"/>
      <c r="Y3250" s="1"/>
      <c r="Z3250" s="1"/>
      <c r="AA3250" s="1"/>
      <c r="AB3250" s="1"/>
      <c r="AC3250" s="3" t="s">
        <v>41</v>
      </c>
      <c r="AD3250" s="4" t="s">
        <v>51</v>
      </c>
      <c r="AF3250" s="3">
        <v>4771585.3875000002</v>
      </c>
      <c r="AG3250" s="3">
        <v>2745078.2056999998</v>
      </c>
      <c r="AH3250" s="3">
        <v>-75.089431000000005</v>
      </c>
      <c r="AI3250" s="3">
        <v>10.735443001</v>
      </c>
    </row>
    <row r="3251" spans="1:35" ht="15.75" hidden="1" customHeight="1" x14ac:dyDescent="0.25">
      <c r="A3251" s="3" t="s">
        <v>177</v>
      </c>
      <c r="B3251" s="3" t="s">
        <v>178</v>
      </c>
      <c r="C3251" s="3" t="s">
        <v>179</v>
      </c>
      <c r="D3251" s="1">
        <v>65</v>
      </c>
      <c r="E3251" s="1">
        <v>450</v>
      </c>
      <c r="F3251" s="4" t="s">
        <v>48</v>
      </c>
      <c r="G3251" s="2">
        <v>45846</v>
      </c>
      <c r="H3251" s="4" t="s">
        <v>49</v>
      </c>
      <c r="I3251" s="1" t="s">
        <v>37</v>
      </c>
      <c r="J3251" s="1" t="s">
        <v>180</v>
      </c>
      <c r="K3251" s="3">
        <v>9</v>
      </c>
      <c r="L3251" s="1">
        <v>73</v>
      </c>
      <c r="M3251" s="4" t="s">
        <v>39</v>
      </c>
      <c r="N3251" s="1"/>
      <c r="O3251" s="1">
        <v>43</v>
      </c>
      <c r="P3251" s="35">
        <f t="shared" si="154"/>
        <v>0.43</v>
      </c>
      <c r="Q3251" s="1">
        <f t="shared" si="153"/>
        <v>0.13687325105903</v>
      </c>
      <c r="R3251" s="1">
        <v>7.5</v>
      </c>
      <c r="S3251" s="1">
        <v>5.2</v>
      </c>
      <c r="T3251" s="1">
        <f t="shared" ref="T3251:T3314" si="155">(PI()/4)*Q3251*Q3251</f>
        <v>1.4713874488845728E-2</v>
      </c>
      <c r="U3251" s="1">
        <v>1</v>
      </c>
      <c r="V3251" s="1">
        <v>5</v>
      </c>
      <c r="W3251" s="1">
        <v>0</v>
      </c>
      <c r="X3251" s="1">
        <v>3</v>
      </c>
      <c r="Y3251" s="1">
        <v>0</v>
      </c>
      <c r="Z3251" s="1">
        <v>0</v>
      </c>
      <c r="AA3251" s="1">
        <v>0</v>
      </c>
      <c r="AB3251" s="1">
        <v>0</v>
      </c>
      <c r="AC3251" s="3" t="s">
        <v>41</v>
      </c>
      <c r="AD3251" s="4" t="s">
        <v>51</v>
      </c>
      <c r="AF3251" s="3">
        <v>4771584.7275999999</v>
      </c>
      <c r="AG3251" s="3">
        <v>2745077.6571999998</v>
      </c>
      <c r="AH3251" s="3">
        <v>-75.089437000000004</v>
      </c>
      <c r="AI3251" s="3">
        <v>10.735438001</v>
      </c>
    </row>
    <row r="3252" spans="1:35" ht="15.75" hidden="1" customHeight="1" x14ac:dyDescent="0.25">
      <c r="A3252" s="3" t="s">
        <v>177</v>
      </c>
      <c r="B3252" s="3" t="s">
        <v>178</v>
      </c>
      <c r="C3252" s="3" t="s">
        <v>179</v>
      </c>
      <c r="D3252" s="1">
        <v>65</v>
      </c>
      <c r="E3252" s="1"/>
      <c r="F3252" s="4" t="s">
        <v>48</v>
      </c>
      <c r="G3252" s="2">
        <v>45846</v>
      </c>
      <c r="H3252" s="4" t="s">
        <v>49</v>
      </c>
      <c r="I3252" s="1" t="s">
        <v>37</v>
      </c>
      <c r="J3252" s="1" t="s">
        <v>180</v>
      </c>
      <c r="K3252" s="3">
        <v>9</v>
      </c>
      <c r="L3252" s="1">
        <v>74</v>
      </c>
      <c r="M3252" s="3" t="s">
        <v>44</v>
      </c>
      <c r="N3252" s="1">
        <v>1</v>
      </c>
      <c r="O3252" s="1"/>
      <c r="P3252" s="35">
        <f t="shared" si="154"/>
        <v>0</v>
      </c>
      <c r="Q3252" s="1">
        <f t="shared" si="153"/>
        <v>0</v>
      </c>
      <c r="R3252" s="1">
        <v>2</v>
      </c>
      <c r="S3252" s="1"/>
      <c r="T3252" s="1">
        <f t="shared" si="155"/>
        <v>0</v>
      </c>
      <c r="U3252" s="1"/>
      <c r="V3252" s="1"/>
      <c r="W3252" s="1"/>
      <c r="X3252" s="1"/>
      <c r="Y3252" s="1"/>
      <c r="Z3252" s="1"/>
      <c r="AA3252" s="1"/>
      <c r="AB3252" s="1"/>
      <c r="AC3252" s="3" t="s">
        <v>41</v>
      </c>
      <c r="AD3252" s="4" t="s">
        <v>51</v>
      </c>
    </row>
    <row r="3253" spans="1:35" ht="15.75" hidden="1" customHeight="1" x14ac:dyDescent="0.25">
      <c r="A3253" s="3" t="s">
        <v>177</v>
      </c>
      <c r="B3253" s="3" t="s">
        <v>178</v>
      </c>
      <c r="C3253" s="3" t="s">
        <v>179</v>
      </c>
      <c r="D3253" s="1">
        <v>65</v>
      </c>
      <c r="E3253" s="1">
        <v>451</v>
      </c>
      <c r="F3253" s="4" t="s">
        <v>48</v>
      </c>
      <c r="G3253" s="2">
        <v>45846</v>
      </c>
      <c r="H3253" s="4" t="s">
        <v>49</v>
      </c>
      <c r="I3253" s="1" t="s">
        <v>37</v>
      </c>
      <c r="J3253" s="1" t="s">
        <v>180</v>
      </c>
      <c r="K3253" s="3">
        <v>10</v>
      </c>
      <c r="L3253" s="1">
        <v>75</v>
      </c>
      <c r="M3253" s="4" t="s">
        <v>39</v>
      </c>
      <c r="N3253" s="1"/>
      <c r="O3253" s="1">
        <v>46</v>
      </c>
      <c r="P3253" s="35">
        <f t="shared" si="154"/>
        <v>0.46</v>
      </c>
      <c r="Q3253" s="1">
        <f t="shared" si="153"/>
        <v>0.14642254764454371</v>
      </c>
      <c r="R3253" s="1">
        <v>7.2</v>
      </c>
      <c r="S3253" s="1">
        <v>5</v>
      </c>
      <c r="T3253" s="1">
        <f t="shared" si="155"/>
        <v>1.6838592979122526E-2</v>
      </c>
      <c r="U3253" s="1">
        <v>1</v>
      </c>
      <c r="V3253" s="1">
        <v>5</v>
      </c>
      <c r="W3253" s="1">
        <v>3</v>
      </c>
      <c r="X3253" s="1">
        <v>0</v>
      </c>
      <c r="Y3253" s="1">
        <v>0</v>
      </c>
      <c r="Z3253" s="1">
        <v>0</v>
      </c>
      <c r="AA3253" s="1">
        <v>0</v>
      </c>
      <c r="AB3253" s="1">
        <v>0</v>
      </c>
      <c r="AC3253" s="3" t="s">
        <v>41</v>
      </c>
      <c r="AD3253" s="4" t="s">
        <v>51</v>
      </c>
      <c r="AF3253" s="3">
        <v>4771583.5575999999</v>
      </c>
      <c r="AG3253" s="3">
        <v>2745082.5314000002</v>
      </c>
      <c r="AH3253" s="3">
        <v>-75.089448000000004</v>
      </c>
      <c r="AI3253" s="3">
        <v>10.735481999999999</v>
      </c>
    </row>
    <row r="3254" spans="1:35" ht="15.75" hidden="1" customHeight="1" x14ac:dyDescent="0.25">
      <c r="A3254" s="3" t="s">
        <v>177</v>
      </c>
      <c r="B3254" s="3" t="s">
        <v>178</v>
      </c>
      <c r="C3254" s="3" t="s">
        <v>179</v>
      </c>
      <c r="D3254" s="1">
        <v>65</v>
      </c>
      <c r="E3254" s="1">
        <v>452</v>
      </c>
      <c r="F3254" s="4" t="s">
        <v>48</v>
      </c>
      <c r="G3254" s="2">
        <v>45846</v>
      </c>
      <c r="H3254" s="4" t="s">
        <v>49</v>
      </c>
      <c r="I3254" s="1" t="s">
        <v>37</v>
      </c>
      <c r="J3254" s="1" t="s">
        <v>180</v>
      </c>
      <c r="K3254" s="3">
        <v>10</v>
      </c>
      <c r="L3254" s="1">
        <v>76</v>
      </c>
      <c r="M3254" s="4" t="s">
        <v>39</v>
      </c>
      <c r="N3254" s="1"/>
      <c r="O3254" s="1">
        <v>55</v>
      </c>
      <c r="P3254" s="35">
        <f t="shared" si="154"/>
        <v>0.55000000000000004</v>
      </c>
      <c r="Q3254" s="1">
        <f t="shared" si="153"/>
        <v>0.17507043740108488</v>
      </c>
      <c r="R3254" s="1">
        <v>7</v>
      </c>
      <c r="S3254" s="1">
        <v>5</v>
      </c>
      <c r="T3254" s="1">
        <f t="shared" si="155"/>
        <v>2.4072185142649173E-2</v>
      </c>
      <c r="U3254" s="1">
        <v>0</v>
      </c>
      <c r="V3254" s="1">
        <v>1</v>
      </c>
      <c r="W3254" s="1">
        <v>2</v>
      </c>
      <c r="X3254" s="1">
        <v>2</v>
      </c>
      <c r="Y3254" s="1">
        <v>0</v>
      </c>
      <c r="Z3254" s="1">
        <v>0</v>
      </c>
      <c r="AA3254" s="1">
        <v>0</v>
      </c>
      <c r="AB3254" s="1">
        <v>0</v>
      </c>
      <c r="AC3254" s="3" t="s">
        <v>41</v>
      </c>
      <c r="AD3254" s="4" t="s">
        <v>51</v>
      </c>
      <c r="AF3254" s="3">
        <v>4771584.9959000004</v>
      </c>
      <c r="AG3254" s="3">
        <v>2745084.9547999999</v>
      </c>
      <c r="AH3254" s="3">
        <v>-75.089434999999995</v>
      </c>
      <c r="AI3254" s="3">
        <v>10.735504000000001</v>
      </c>
    </row>
    <row r="3255" spans="1:35" ht="15.75" hidden="1" customHeight="1" x14ac:dyDescent="0.25">
      <c r="A3255" s="3" t="s">
        <v>177</v>
      </c>
      <c r="B3255" s="3" t="s">
        <v>178</v>
      </c>
      <c r="C3255" s="3" t="s">
        <v>179</v>
      </c>
      <c r="D3255" s="1">
        <v>65</v>
      </c>
      <c r="E3255" s="1">
        <v>453</v>
      </c>
      <c r="F3255" s="4" t="s">
        <v>48</v>
      </c>
      <c r="G3255" s="2">
        <v>45846</v>
      </c>
      <c r="H3255" s="4" t="s">
        <v>49</v>
      </c>
      <c r="I3255" s="1" t="s">
        <v>37</v>
      </c>
      <c r="J3255" s="1" t="s">
        <v>180</v>
      </c>
      <c r="K3255" s="3">
        <v>10</v>
      </c>
      <c r="L3255" s="1">
        <v>77</v>
      </c>
      <c r="M3255" s="4" t="s">
        <v>43</v>
      </c>
      <c r="N3255" s="1"/>
      <c r="O3255" s="1">
        <v>48</v>
      </c>
      <c r="P3255" s="35">
        <f t="shared" si="154"/>
        <v>0.48</v>
      </c>
      <c r="Q3255" s="1">
        <f t="shared" si="153"/>
        <v>0.15278874536821951</v>
      </c>
      <c r="R3255" s="1">
        <v>6.5</v>
      </c>
      <c r="S3255" s="1">
        <v>4.5</v>
      </c>
      <c r="T3255" s="1">
        <f t="shared" si="155"/>
        <v>1.8334649444186342E-2</v>
      </c>
      <c r="U3255" s="1">
        <v>0</v>
      </c>
      <c r="V3255" s="1">
        <v>4</v>
      </c>
      <c r="W3255" s="1">
        <v>4</v>
      </c>
      <c r="X3255" s="1">
        <v>0</v>
      </c>
      <c r="Y3255" s="1">
        <v>0</v>
      </c>
      <c r="Z3255" s="1">
        <v>0</v>
      </c>
      <c r="AA3255" s="1">
        <v>0</v>
      </c>
      <c r="AB3255" s="1">
        <v>0</v>
      </c>
      <c r="AC3255" s="3" t="s">
        <v>41</v>
      </c>
      <c r="AD3255" s="4" t="s">
        <v>51</v>
      </c>
      <c r="AF3255" s="3">
        <v>4771583.7030999996</v>
      </c>
      <c r="AG3255" s="3">
        <v>2745087.8391999998</v>
      </c>
      <c r="AH3255" s="3">
        <v>-75.089447000000007</v>
      </c>
      <c r="AI3255" s="3">
        <v>10.735530001000001</v>
      </c>
    </row>
    <row r="3256" spans="1:35" ht="15.75" hidden="1" customHeight="1" x14ac:dyDescent="0.25">
      <c r="A3256" s="3" t="s">
        <v>177</v>
      </c>
      <c r="B3256" s="3" t="s">
        <v>178</v>
      </c>
      <c r="C3256" s="3" t="s">
        <v>179</v>
      </c>
      <c r="D3256" s="1">
        <v>65</v>
      </c>
      <c r="E3256" s="1">
        <v>454</v>
      </c>
      <c r="F3256" s="4" t="s">
        <v>48</v>
      </c>
      <c r="G3256" s="2">
        <v>45846</v>
      </c>
      <c r="H3256" s="4" t="s">
        <v>49</v>
      </c>
      <c r="I3256" s="1" t="s">
        <v>37</v>
      </c>
      <c r="J3256" s="1" t="s">
        <v>180</v>
      </c>
      <c r="K3256" s="3">
        <v>10</v>
      </c>
      <c r="L3256" s="1">
        <v>78</v>
      </c>
      <c r="M3256" s="4" t="s">
        <v>43</v>
      </c>
      <c r="N3256" s="1"/>
      <c r="O3256" s="1">
        <v>56</v>
      </c>
      <c r="P3256" s="35">
        <f t="shared" si="154"/>
        <v>0.56000000000000005</v>
      </c>
      <c r="Q3256" s="1">
        <f t="shared" si="153"/>
        <v>0.17825353626292281</v>
      </c>
      <c r="R3256" s="1">
        <v>6.5</v>
      </c>
      <c r="S3256" s="1">
        <v>4.3</v>
      </c>
      <c r="T3256" s="1">
        <f t="shared" si="155"/>
        <v>2.4955495076809196E-2</v>
      </c>
      <c r="U3256" s="1">
        <v>0</v>
      </c>
      <c r="V3256" s="1">
        <v>4</v>
      </c>
      <c r="W3256" s="1">
        <v>3</v>
      </c>
      <c r="X3256" s="1">
        <v>0</v>
      </c>
      <c r="Y3256" s="1">
        <v>0</v>
      </c>
      <c r="Z3256" s="1">
        <v>0</v>
      </c>
      <c r="AA3256" s="1">
        <v>0</v>
      </c>
      <c r="AB3256" s="1">
        <v>0</v>
      </c>
      <c r="AC3256" s="3" t="s">
        <v>41</v>
      </c>
      <c r="AD3256" s="4" t="s">
        <v>51</v>
      </c>
      <c r="AF3256" s="3">
        <v>4771584.9052999998</v>
      </c>
      <c r="AG3256" s="3">
        <v>2745087.7204</v>
      </c>
      <c r="AH3256" s="3">
        <v>-75.089436000000006</v>
      </c>
      <c r="AI3256" s="3">
        <v>10.735529</v>
      </c>
    </row>
    <row r="3257" spans="1:35" ht="15.75" hidden="1" customHeight="1" x14ac:dyDescent="0.25">
      <c r="A3257" s="3" t="s">
        <v>177</v>
      </c>
      <c r="B3257" s="3" t="s">
        <v>178</v>
      </c>
      <c r="C3257" s="3" t="s">
        <v>179</v>
      </c>
      <c r="D3257" s="1">
        <v>65</v>
      </c>
      <c r="E3257" s="1">
        <v>455</v>
      </c>
      <c r="F3257" s="4" t="s">
        <v>48</v>
      </c>
      <c r="G3257" s="2">
        <v>45846</v>
      </c>
      <c r="H3257" s="4" t="s">
        <v>49</v>
      </c>
      <c r="I3257" s="1" t="s">
        <v>37</v>
      </c>
      <c r="J3257" s="1" t="s">
        <v>180</v>
      </c>
      <c r="K3257" s="3">
        <v>10</v>
      </c>
      <c r="L3257" s="1">
        <v>79</v>
      </c>
      <c r="M3257" s="4" t="s">
        <v>43</v>
      </c>
      <c r="N3257" s="1"/>
      <c r="O3257" s="1">
        <v>47</v>
      </c>
      <c r="P3257" s="35">
        <f t="shared" si="154"/>
        <v>0.47</v>
      </c>
      <c r="Q3257" s="1">
        <f t="shared" si="153"/>
        <v>0.14960564650638161</v>
      </c>
      <c r="R3257" s="1">
        <v>6.5</v>
      </c>
      <c r="S3257" s="1">
        <v>4.7</v>
      </c>
      <c r="T3257" s="1">
        <f t="shared" si="155"/>
        <v>1.7578663464499839E-2</v>
      </c>
      <c r="U3257" s="1">
        <v>0</v>
      </c>
      <c r="V3257" s="1">
        <v>4</v>
      </c>
      <c r="W3257" s="1">
        <v>1</v>
      </c>
      <c r="X3257" s="1">
        <v>0</v>
      </c>
      <c r="Y3257" s="1">
        <v>1</v>
      </c>
      <c r="Z3257" s="1">
        <v>0</v>
      </c>
      <c r="AA3257" s="1">
        <v>0</v>
      </c>
      <c r="AB3257" s="1">
        <v>1</v>
      </c>
      <c r="AC3257" s="3" t="s">
        <v>41</v>
      </c>
      <c r="AD3257" s="4" t="s">
        <v>51</v>
      </c>
      <c r="AF3257" s="3">
        <v>4771586.8640999999</v>
      </c>
      <c r="AG3257" s="3">
        <v>2745086.2692999998</v>
      </c>
      <c r="AH3257" s="3">
        <v>-75.089417999999995</v>
      </c>
      <c r="AI3257" s="3">
        <v>10.735516000000001</v>
      </c>
    </row>
    <row r="3258" spans="1:35" ht="15.75" hidden="1" customHeight="1" x14ac:dyDescent="0.25">
      <c r="A3258" s="3" t="s">
        <v>177</v>
      </c>
      <c r="B3258" s="3" t="s">
        <v>178</v>
      </c>
      <c r="C3258" s="3" t="s">
        <v>181</v>
      </c>
      <c r="D3258" s="1">
        <v>66</v>
      </c>
      <c r="E3258" s="1">
        <v>458</v>
      </c>
      <c r="F3258" s="4" t="s">
        <v>48</v>
      </c>
      <c r="G3258" s="2">
        <v>45846</v>
      </c>
      <c r="H3258" s="4" t="s">
        <v>49</v>
      </c>
      <c r="I3258" s="1" t="s">
        <v>37</v>
      </c>
      <c r="J3258" s="1" t="s">
        <v>180</v>
      </c>
      <c r="K3258" s="3">
        <v>1</v>
      </c>
      <c r="L3258" s="1">
        <v>1</v>
      </c>
      <c r="M3258" s="4" t="s">
        <v>43</v>
      </c>
      <c r="N3258" s="1"/>
      <c r="O3258" s="1">
        <v>43</v>
      </c>
      <c r="P3258" s="35">
        <f t="shared" si="154"/>
        <v>0.43</v>
      </c>
      <c r="Q3258" s="1">
        <f t="shared" si="153"/>
        <v>0.13687325105903</v>
      </c>
      <c r="R3258" s="1">
        <v>5.8</v>
      </c>
      <c r="S3258" s="1">
        <v>3.5</v>
      </c>
      <c r="T3258" s="1">
        <f t="shared" si="155"/>
        <v>1.4713874488845728E-2</v>
      </c>
      <c r="U3258" s="1">
        <v>1</v>
      </c>
      <c r="V3258" s="1">
        <v>4</v>
      </c>
      <c r="W3258" s="1">
        <v>0</v>
      </c>
      <c r="X3258" s="1">
        <v>0</v>
      </c>
      <c r="Y3258" s="1">
        <v>0</v>
      </c>
      <c r="Z3258" s="1">
        <v>0</v>
      </c>
      <c r="AA3258" s="1">
        <v>0</v>
      </c>
      <c r="AB3258" s="1">
        <v>0</v>
      </c>
      <c r="AC3258" s="3" t="s">
        <v>41</v>
      </c>
      <c r="AD3258" s="4" t="s">
        <v>51</v>
      </c>
      <c r="AF3258" s="3">
        <v>4771200.7559000002</v>
      </c>
      <c r="AG3258" s="3">
        <v>2745033.1538</v>
      </c>
      <c r="AH3258" s="3">
        <v>-75.092945</v>
      </c>
      <c r="AI3258" s="3">
        <v>10.735011999999999</v>
      </c>
    </row>
    <row r="3259" spans="1:35" ht="15.75" hidden="1" customHeight="1" x14ac:dyDescent="0.25">
      <c r="A3259" s="3" t="s">
        <v>177</v>
      </c>
      <c r="B3259" s="3" t="s">
        <v>178</v>
      </c>
      <c r="C3259" s="3" t="s">
        <v>181</v>
      </c>
      <c r="D3259" s="1">
        <v>66</v>
      </c>
      <c r="E3259" s="1">
        <v>459</v>
      </c>
      <c r="F3259" s="4" t="s">
        <v>48</v>
      </c>
      <c r="G3259" s="2">
        <v>45846</v>
      </c>
      <c r="H3259" s="4" t="s">
        <v>49</v>
      </c>
      <c r="I3259" s="1" t="s">
        <v>37</v>
      </c>
      <c r="J3259" s="1" t="s">
        <v>180</v>
      </c>
      <c r="K3259" s="3">
        <v>1</v>
      </c>
      <c r="L3259" s="1">
        <v>2</v>
      </c>
      <c r="M3259" s="4" t="s">
        <v>43</v>
      </c>
      <c r="N3259" s="1"/>
      <c r="O3259" s="1">
        <v>47</v>
      </c>
      <c r="P3259" s="35">
        <f t="shared" si="154"/>
        <v>0.47</v>
      </c>
      <c r="Q3259" s="1">
        <f t="shared" si="153"/>
        <v>0.14960564650638161</v>
      </c>
      <c r="R3259" s="1">
        <v>5.5</v>
      </c>
      <c r="S3259" s="1">
        <v>3</v>
      </c>
      <c r="T3259" s="1">
        <f t="shared" si="155"/>
        <v>1.7578663464499839E-2</v>
      </c>
      <c r="U3259" s="1">
        <v>0</v>
      </c>
      <c r="V3259" s="1">
        <v>4</v>
      </c>
      <c r="W3259" s="1">
        <v>0</v>
      </c>
      <c r="X3259" s="1">
        <v>0</v>
      </c>
      <c r="Y3259" s="1">
        <v>0</v>
      </c>
      <c r="Z3259" s="1">
        <v>0</v>
      </c>
      <c r="AA3259" s="1">
        <v>0</v>
      </c>
      <c r="AB3259" s="1">
        <v>0</v>
      </c>
      <c r="AC3259" s="3" t="s">
        <v>41</v>
      </c>
      <c r="AD3259" s="4" t="s">
        <v>51</v>
      </c>
      <c r="AF3259" s="3">
        <v>4771207.7379000001</v>
      </c>
      <c r="AG3259" s="3">
        <v>2745030.5625999998</v>
      </c>
      <c r="AH3259" s="3">
        <v>-75.092881000000006</v>
      </c>
      <c r="AI3259" s="3">
        <v>10.734989001000001</v>
      </c>
    </row>
    <row r="3260" spans="1:35" ht="15.75" hidden="1" customHeight="1" x14ac:dyDescent="0.25">
      <c r="A3260" s="3" t="s">
        <v>177</v>
      </c>
      <c r="B3260" s="3" t="s">
        <v>178</v>
      </c>
      <c r="C3260" s="3" t="s">
        <v>181</v>
      </c>
      <c r="D3260" s="1">
        <v>66</v>
      </c>
      <c r="E3260" s="1">
        <v>460</v>
      </c>
      <c r="F3260" s="4" t="s">
        <v>48</v>
      </c>
      <c r="G3260" s="2">
        <v>45846</v>
      </c>
      <c r="H3260" s="4" t="s">
        <v>49</v>
      </c>
      <c r="I3260" s="1" t="s">
        <v>37</v>
      </c>
      <c r="J3260" s="1" t="s">
        <v>180</v>
      </c>
      <c r="K3260" s="3">
        <v>1</v>
      </c>
      <c r="L3260" s="1">
        <v>3</v>
      </c>
      <c r="M3260" s="4" t="s">
        <v>56</v>
      </c>
      <c r="N3260" s="1"/>
      <c r="O3260" s="1">
        <v>48</v>
      </c>
      <c r="P3260" s="35">
        <f t="shared" si="154"/>
        <v>0.48</v>
      </c>
      <c r="Q3260" s="1">
        <f t="shared" si="153"/>
        <v>0.15278874536821951</v>
      </c>
      <c r="R3260" s="1">
        <v>3</v>
      </c>
      <c r="S3260" s="1">
        <v>0.7</v>
      </c>
      <c r="T3260" s="1">
        <f t="shared" si="155"/>
        <v>1.8334649444186342E-2</v>
      </c>
      <c r="U3260" s="1">
        <v>0</v>
      </c>
      <c r="V3260" s="1">
        <v>3</v>
      </c>
      <c r="W3260" s="1"/>
      <c r="X3260" s="1"/>
      <c r="Y3260" s="1"/>
      <c r="Z3260" s="1"/>
      <c r="AA3260" s="1"/>
      <c r="AB3260" s="1"/>
      <c r="AC3260" s="3" t="s">
        <v>41</v>
      </c>
      <c r="AD3260" s="4" t="s">
        <v>51</v>
      </c>
      <c r="AF3260" s="3">
        <v>4771207.9544000002</v>
      </c>
      <c r="AG3260" s="3">
        <v>2745030.2292999998</v>
      </c>
      <c r="AH3260" s="3">
        <v>-75.092878999999996</v>
      </c>
      <c r="AI3260" s="3">
        <v>10.734986000999999</v>
      </c>
    </row>
    <row r="3261" spans="1:35" ht="15.75" hidden="1" customHeight="1" x14ac:dyDescent="0.25">
      <c r="A3261" s="3" t="s">
        <v>177</v>
      </c>
      <c r="B3261" s="3" t="s">
        <v>178</v>
      </c>
      <c r="C3261" s="3" t="s">
        <v>181</v>
      </c>
      <c r="D3261" s="1">
        <v>66</v>
      </c>
      <c r="E3261" s="1">
        <v>461</v>
      </c>
      <c r="F3261" s="4" t="s">
        <v>48</v>
      </c>
      <c r="G3261" s="2">
        <v>45846</v>
      </c>
      <c r="H3261" s="4" t="s">
        <v>49</v>
      </c>
      <c r="I3261" s="1" t="s">
        <v>37</v>
      </c>
      <c r="J3261" s="1" t="s">
        <v>180</v>
      </c>
      <c r="K3261" s="3">
        <v>1</v>
      </c>
      <c r="L3261" s="1">
        <v>4</v>
      </c>
      <c r="M3261" s="4" t="s">
        <v>43</v>
      </c>
      <c r="N3261" s="1"/>
      <c r="O3261" s="1">
        <v>47</v>
      </c>
      <c r="P3261" s="35">
        <f t="shared" si="154"/>
        <v>0.47</v>
      </c>
      <c r="Q3261" s="1">
        <f t="shared" si="153"/>
        <v>0.14960564650638161</v>
      </c>
      <c r="R3261" s="1">
        <v>5.5</v>
      </c>
      <c r="S3261" s="1">
        <v>3.4</v>
      </c>
      <c r="T3261" s="1">
        <f t="shared" si="155"/>
        <v>1.7578663464499839E-2</v>
      </c>
      <c r="U3261" s="1">
        <v>10</v>
      </c>
      <c r="V3261" s="1">
        <v>14</v>
      </c>
      <c r="W3261" s="1">
        <v>2</v>
      </c>
      <c r="X3261" s="1">
        <v>0</v>
      </c>
      <c r="Y3261" s="1">
        <v>0</v>
      </c>
      <c r="Z3261" s="1">
        <v>0</v>
      </c>
      <c r="AA3261" s="1">
        <v>0</v>
      </c>
      <c r="AB3261" s="1">
        <v>0</v>
      </c>
      <c r="AC3261" s="3" t="s">
        <v>55</v>
      </c>
      <c r="AD3261" s="4" t="s">
        <v>51</v>
      </c>
      <c r="AF3261" s="3">
        <v>4771212.2451999998</v>
      </c>
      <c r="AG3261" s="3">
        <v>2745033.9604000002</v>
      </c>
      <c r="AH3261" s="3">
        <v>-75.092839999999995</v>
      </c>
      <c r="AI3261" s="3">
        <v>10.73502</v>
      </c>
    </row>
    <row r="3262" spans="1:35" ht="15.75" hidden="1" customHeight="1" x14ac:dyDescent="0.25">
      <c r="A3262" s="3" t="s">
        <v>177</v>
      </c>
      <c r="B3262" s="3" t="s">
        <v>178</v>
      </c>
      <c r="C3262" s="3" t="s">
        <v>181</v>
      </c>
      <c r="D3262" s="1">
        <v>66</v>
      </c>
      <c r="E3262" s="1">
        <v>462</v>
      </c>
      <c r="F3262" s="4" t="s">
        <v>48</v>
      </c>
      <c r="G3262" s="2">
        <v>45846</v>
      </c>
      <c r="H3262" s="4" t="s">
        <v>49</v>
      </c>
      <c r="I3262" s="1" t="s">
        <v>37</v>
      </c>
      <c r="J3262" s="1" t="s">
        <v>180</v>
      </c>
      <c r="K3262" s="3">
        <v>1</v>
      </c>
      <c r="L3262" s="1">
        <v>5</v>
      </c>
      <c r="M3262" s="4" t="s">
        <v>54</v>
      </c>
      <c r="N3262" s="1"/>
      <c r="O3262" s="1">
        <v>46</v>
      </c>
      <c r="P3262" s="35">
        <f t="shared" si="154"/>
        <v>0.46</v>
      </c>
      <c r="Q3262" s="1">
        <f t="shared" si="153"/>
        <v>0.14642254764454371</v>
      </c>
      <c r="R3262" s="1">
        <v>4.8</v>
      </c>
      <c r="S3262" s="1">
        <v>2.5</v>
      </c>
      <c r="T3262" s="1">
        <f t="shared" si="155"/>
        <v>1.6838592979122526E-2</v>
      </c>
      <c r="U3262" s="1">
        <v>10</v>
      </c>
      <c r="V3262" s="1">
        <v>13</v>
      </c>
      <c r="W3262" s="1"/>
      <c r="X3262" s="1"/>
      <c r="Y3262" s="1"/>
      <c r="Z3262" s="1"/>
      <c r="AA3262" s="1"/>
      <c r="AB3262" s="1"/>
      <c r="AC3262" s="3" t="s">
        <v>41</v>
      </c>
      <c r="AD3262" s="4" t="s">
        <v>51</v>
      </c>
      <c r="AF3262" s="3">
        <v>4771214.0864000004</v>
      </c>
      <c r="AG3262" s="3">
        <v>2745031.2935000001</v>
      </c>
      <c r="AH3262" s="3">
        <v>-75.092822999999996</v>
      </c>
      <c r="AI3262" s="3">
        <v>10.734996000000001</v>
      </c>
    </row>
    <row r="3263" spans="1:35" ht="15.75" hidden="1" customHeight="1" x14ac:dyDescent="0.25">
      <c r="A3263" s="3" t="s">
        <v>177</v>
      </c>
      <c r="B3263" s="3" t="s">
        <v>178</v>
      </c>
      <c r="C3263" s="3" t="s">
        <v>181</v>
      </c>
      <c r="D3263" s="1">
        <v>66</v>
      </c>
      <c r="E3263" s="1">
        <v>463</v>
      </c>
      <c r="F3263" s="4" t="s">
        <v>48</v>
      </c>
      <c r="G3263" s="2">
        <v>45846</v>
      </c>
      <c r="H3263" s="4" t="s">
        <v>49</v>
      </c>
      <c r="I3263" s="1" t="s">
        <v>37</v>
      </c>
      <c r="J3263" s="1" t="s">
        <v>180</v>
      </c>
      <c r="K3263" s="3">
        <v>1</v>
      </c>
      <c r="L3263" s="1">
        <v>6</v>
      </c>
      <c r="M3263" s="4" t="s">
        <v>43</v>
      </c>
      <c r="N3263" s="1"/>
      <c r="O3263" s="1">
        <v>38</v>
      </c>
      <c r="P3263" s="35">
        <f t="shared" si="154"/>
        <v>0.38</v>
      </c>
      <c r="Q3263" s="1">
        <f t="shared" si="153"/>
        <v>0.12095775674984047</v>
      </c>
      <c r="R3263" s="1">
        <v>6.2</v>
      </c>
      <c r="S3263" s="1">
        <v>4</v>
      </c>
      <c r="T3263" s="1">
        <f t="shared" si="155"/>
        <v>1.1490986891234845E-2</v>
      </c>
      <c r="U3263" s="1">
        <v>12</v>
      </c>
      <c r="V3263" s="1">
        <v>15</v>
      </c>
      <c r="W3263" s="1">
        <v>2</v>
      </c>
      <c r="X3263" s="1">
        <v>0</v>
      </c>
      <c r="Y3263" s="1">
        <v>0</v>
      </c>
      <c r="Z3263" s="1">
        <v>0</v>
      </c>
      <c r="AA3263" s="1">
        <v>0</v>
      </c>
      <c r="AB3263" s="1">
        <v>0</v>
      </c>
      <c r="AC3263" s="3" t="s">
        <v>45</v>
      </c>
      <c r="AD3263" s="4" t="s">
        <v>51</v>
      </c>
      <c r="AF3263" s="3">
        <v>4771214.9417000003</v>
      </c>
      <c r="AG3263" s="3">
        <v>2745028.4120999998</v>
      </c>
      <c r="AH3263" s="3">
        <v>-75.092815000000002</v>
      </c>
      <c r="AI3263" s="3">
        <v>10.734970000000001</v>
      </c>
    </row>
    <row r="3264" spans="1:35" ht="15.75" hidden="1" customHeight="1" x14ac:dyDescent="0.25">
      <c r="A3264" s="3" t="s">
        <v>177</v>
      </c>
      <c r="B3264" s="3" t="s">
        <v>178</v>
      </c>
      <c r="C3264" s="3" t="s">
        <v>181</v>
      </c>
      <c r="D3264" s="1">
        <v>66</v>
      </c>
      <c r="E3264" s="1">
        <v>464</v>
      </c>
      <c r="F3264" s="4" t="s">
        <v>48</v>
      </c>
      <c r="G3264" s="2">
        <v>45846</v>
      </c>
      <c r="H3264" s="4" t="s">
        <v>49</v>
      </c>
      <c r="I3264" s="1" t="s">
        <v>37</v>
      </c>
      <c r="J3264" s="1" t="s">
        <v>180</v>
      </c>
      <c r="K3264" s="3">
        <v>1</v>
      </c>
      <c r="L3264" s="1">
        <v>7</v>
      </c>
      <c r="M3264" s="4" t="s">
        <v>43</v>
      </c>
      <c r="N3264" s="1"/>
      <c r="O3264" s="1">
        <v>41</v>
      </c>
      <c r="P3264" s="35">
        <f t="shared" si="154"/>
        <v>0.41</v>
      </c>
      <c r="Q3264" s="1">
        <f t="shared" si="153"/>
        <v>0.13050705333535417</v>
      </c>
      <c r="R3264" s="1">
        <v>6.5</v>
      </c>
      <c r="S3264" s="1">
        <v>4.3</v>
      </c>
      <c r="T3264" s="1">
        <f t="shared" si="155"/>
        <v>1.3376972966873802E-2</v>
      </c>
      <c r="U3264" s="1">
        <v>7</v>
      </c>
      <c r="V3264" s="1">
        <v>10</v>
      </c>
      <c r="W3264" s="1">
        <v>2</v>
      </c>
      <c r="X3264" s="1">
        <v>0</v>
      </c>
      <c r="Y3264" s="1">
        <v>0</v>
      </c>
      <c r="Z3264" s="1">
        <v>0</v>
      </c>
      <c r="AA3264" s="1">
        <v>0</v>
      </c>
      <c r="AB3264" s="1">
        <v>0</v>
      </c>
      <c r="AC3264" s="3" t="s">
        <v>55</v>
      </c>
      <c r="AD3264" s="4" t="s">
        <v>51</v>
      </c>
      <c r="AF3264" s="3">
        <v>4771216.3514</v>
      </c>
      <c r="AG3264" s="3">
        <v>2745026.6329999999</v>
      </c>
      <c r="AH3264" s="3">
        <v>-75.092802000000006</v>
      </c>
      <c r="AI3264" s="3">
        <v>10.734954001</v>
      </c>
    </row>
    <row r="3265" spans="1:35" ht="15.75" hidden="1" customHeight="1" x14ac:dyDescent="0.25">
      <c r="A3265" s="3" t="s">
        <v>177</v>
      </c>
      <c r="B3265" s="3" t="s">
        <v>178</v>
      </c>
      <c r="C3265" s="3" t="s">
        <v>181</v>
      </c>
      <c r="D3265" s="1">
        <v>66</v>
      </c>
      <c r="E3265" s="1">
        <v>465</v>
      </c>
      <c r="F3265" s="4" t="s">
        <v>48</v>
      </c>
      <c r="G3265" s="2">
        <v>45846</v>
      </c>
      <c r="H3265" s="4" t="s">
        <v>49</v>
      </c>
      <c r="I3265" s="1" t="s">
        <v>37</v>
      </c>
      <c r="J3265" s="1" t="s">
        <v>180</v>
      </c>
      <c r="K3265" s="3">
        <v>1</v>
      </c>
      <c r="L3265" s="1">
        <v>8</v>
      </c>
      <c r="M3265" s="4" t="s">
        <v>43</v>
      </c>
      <c r="N3265" s="1"/>
      <c r="O3265" s="1">
        <v>43</v>
      </c>
      <c r="P3265" s="35">
        <f t="shared" si="154"/>
        <v>0.43</v>
      </c>
      <c r="Q3265" s="1">
        <f t="shared" si="153"/>
        <v>0.13687325105903</v>
      </c>
      <c r="R3265" s="1">
        <v>7</v>
      </c>
      <c r="S3265" s="1">
        <v>4.7</v>
      </c>
      <c r="T3265" s="1">
        <f t="shared" si="155"/>
        <v>1.4713874488845728E-2</v>
      </c>
      <c r="U3265" s="1">
        <v>7</v>
      </c>
      <c r="V3265" s="1">
        <v>14</v>
      </c>
      <c r="W3265" s="1">
        <v>0</v>
      </c>
      <c r="X3265" s="1">
        <v>0</v>
      </c>
      <c r="Y3265" s="1">
        <v>0</v>
      </c>
      <c r="Z3265" s="1">
        <v>0</v>
      </c>
      <c r="AA3265" s="1">
        <v>0</v>
      </c>
      <c r="AB3265" s="1">
        <v>0</v>
      </c>
      <c r="AC3265" s="3" t="s">
        <v>45</v>
      </c>
      <c r="AD3265" s="4" t="s">
        <v>51</v>
      </c>
      <c r="AF3265" s="3">
        <v>4771213.3903000001</v>
      </c>
      <c r="AG3265" s="3">
        <v>2745025.4364999998</v>
      </c>
      <c r="AH3265" s="3">
        <v>-75.092828999999995</v>
      </c>
      <c r="AI3265" s="3">
        <v>10.734942999999999</v>
      </c>
    </row>
    <row r="3266" spans="1:35" ht="15.75" hidden="1" customHeight="1" x14ac:dyDescent="0.25">
      <c r="A3266" s="3" t="s">
        <v>177</v>
      </c>
      <c r="B3266" s="3" t="s">
        <v>178</v>
      </c>
      <c r="C3266" s="3" t="s">
        <v>181</v>
      </c>
      <c r="D3266" s="1">
        <v>66</v>
      </c>
      <c r="E3266" s="1">
        <v>466</v>
      </c>
      <c r="F3266" s="4" t="s">
        <v>48</v>
      </c>
      <c r="G3266" s="2">
        <v>45846</v>
      </c>
      <c r="H3266" s="4" t="s">
        <v>49</v>
      </c>
      <c r="I3266" s="1" t="s">
        <v>37</v>
      </c>
      <c r="J3266" s="1" t="s">
        <v>180</v>
      </c>
      <c r="K3266" s="3">
        <v>1</v>
      </c>
      <c r="L3266" s="1">
        <v>9</v>
      </c>
      <c r="M3266" s="4" t="s">
        <v>54</v>
      </c>
      <c r="N3266" s="1"/>
      <c r="O3266" s="1">
        <v>46</v>
      </c>
      <c r="P3266" s="35">
        <f t="shared" si="154"/>
        <v>0.46</v>
      </c>
      <c r="Q3266" s="1">
        <f t="shared" si="153"/>
        <v>0.14642254764454371</v>
      </c>
      <c r="R3266" s="1">
        <v>4.5</v>
      </c>
      <c r="S3266" s="1">
        <v>2.2999999999999998</v>
      </c>
      <c r="T3266" s="1">
        <f t="shared" si="155"/>
        <v>1.6838592979122526E-2</v>
      </c>
      <c r="U3266" s="1">
        <v>8</v>
      </c>
      <c r="V3266" s="1">
        <v>11</v>
      </c>
      <c r="W3266" s="1"/>
      <c r="X3266" s="1"/>
      <c r="Y3266" s="1"/>
      <c r="Z3266" s="1"/>
      <c r="AA3266" s="1"/>
      <c r="AB3266" s="1"/>
      <c r="AC3266" s="3" t="s">
        <v>41</v>
      </c>
      <c r="AD3266" s="4" t="s">
        <v>51</v>
      </c>
      <c r="AF3266" s="3">
        <v>4771212.2001</v>
      </c>
      <c r="AG3266" s="3">
        <v>2745027.3248000001</v>
      </c>
      <c r="AH3266" s="3">
        <v>-75.092839999999995</v>
      </c>
      <c r="AI3266" s="3">
        <v>10.734959999999999</v>
      </c>
    </row>
    <row r="3267" spans="1:35" ht="15.75" hidden="1" customHeight="1" x14ac:dyDescent="0.25">
      <c r="A3267" s="3" t="s">
        <v>177</v>
      </c>
      <c r="B3267" s="3" t="s">
        <v>178</v>
      </c>
      <c r="C3267" s="3" t="s">
        <v>181</v>
      </c>
      <c r="D3267" s="1">
        <v>66</v>
      </c>
      <c r="E3267" s="1">
        <v>467</v>
      </c>
      <c r="F3267" s="4" t="s">
        <v>48</v>
      </c>
      <c r="G3267" s="2">
        <v>45846</v>
      </c>
      <c r="H3267" s="4" t="s">
        <v>49</v>
      </c>
      <c r="I3267" s="1" t="s">
        <v>37</v>
      </c>
      <c r="J3267" s="1" t="s">
        <v>180</v>
      </c>
      <c r="K3267" s="3">
        <v>1</v>
      </c>
      <c r="L3267" s="1">
        <v>10</v>
      </c>
      <c r="M3267" s="4" t="s">
        <v>43</v>
      </c>
      <c r="N3267" s="1"/>
      <c r="O3267" s="1">
        <v>49</v>
      </c>
      <c r="P3267" s="35">
        <f t="shared" si="154"/>
        <v>0.49</v>
      </c>
      <c r="Q3267" s="1">
        <f t="shared" si="153"/>
        <v>0.15597184423005744</v>
      </c>
      <c r="R3267" s="1">
        <v>5.5</v>
      </c>
      <c r="S3267" s="1">
        <v>3.2</v>
      </c>
      <c r="T3267" s="1">
        <f t="shared" si="155"/>
        <v>1.9106550918182037E-2</v>
      </c>
      <c r="U3267" s="1">
        <v>6</v>
      </c>
      <c r="V3267" s="1">
        <v>9</v>
      </c>
      <c r="W3267" s="1">
        <v>0</v>
      </c>
      <c r="X3267" s="1">
        <v>0</v>
      </c>
      <c r="Y3267" s="1">
        <v>0</v>
      </c>
      <c r="Z3267" s="1">
        <v>0</v>
      </c>
      <c r="AA3267" s="1">
        <v>0</v>
      </c>
      <c r="AB3267" s="1">
        <v>0</v>
      </c>
      <c r="AC3267" s="3" t="s">
        <v>41</v>
      </c>
      <c r="AD3267" s="4" t="s">
        <v>51</v>
      </c>
      <c r="AF3267" s="3">
        <v>4771209.7752</v>
      </c>
      <c r="AG3267" s="3">
        <v>2745024.5764000001</v>
      </c>
      <c r="AH3267" s="3">
        <v>-75.092861999999997</v>
      </c>
      <c r="AI3267" s="3">
        <v>10.734935001</v>
      </c>
    </row>
    <row r="3268" spans="1:35" ht="15.75" hidden="1" customHeight="1" x14ac:dyDescent="0.25">
      <c r="A3268" s="3" t="s">
        <v>177</v>
      </c>
      <c r="B3268" s="3" t="s">
        <v>178</v>
      </c>
      <c r="C3268" s="3" t="s">
        <v>181</v>
      </c>
      <c r="D3268" s="1">
        <v>66</v>
      </c>
      <c r="E3268" s="1">
        <v>468</v>
      </c>
      <c r="F3268" s="4" t="s">
        <v>48</v>
      </c>
      <c r="G3268" s="2">
        <v>45846</v>
      </c>
      <c r="H3268" s="4" t="s">
        <v>49</v>
      </c>
      <c r="I3268" s="1" t="s">
        <v>37</v>
      </c>
      <c r="J3268" s="1" t="s">
        <v>180</v>
      </c>
      <c r="K3268" s="3">
        <v>2</v>
      </c>
      <c r="L3268" s="1">
        <v>11</v>
      </c>
      <c r="M3268" s="4" t="s">
        <v>39</v>
      </c>
      <c r="N3268" s="1"/>
      <c r="O3268" s="1">
        <v>48</v>
      </c>
      <c r="P3268" s="35">
        <f t="shared" si="154"/>
        <v>0.48</v>
      </c>
      <c r="Q3268" s="1">
        <f t="shared" si="153"/>
        <v>0.15278874536821951</v>
      </c>
      <c r="R3268" s="1">
        <v>7</v>
      </c>
      <c r="S3268" s="1">
        <v>5</v>
      </c>
      <c r="T3268" s="1">
        <f t="shared" si="155"/>
        <v>1.8334649444186342E-2</v>
      </c>
      <c r="U3268" s="1">
        <v>2</v>
      </c>
      <c r="V3268" s="1">
        <v>5</v>
      </c>
      <c r="W3268" s="1">
        <v>0</v>
      </c>
      <c r="X3268" s="1">
        <v>0</v>
      </c>
      <c r="Y3268" s="1">
        <v>0</v>
      </c>
      <c r="Z3268" s="1">
        <v>0</v>
      </c>
      <c r="AA3268" s="1">
        <v>0</v>
      </c>
      <c r="AB3268" s="1">
        <v>0</v>
      </c>
      <c r="AC3268" s="3" t="s">
        <v>41</v>
      </c>
      <c r="AD3268" s="4" t="s">
        <v>51</v>
      </c>
      <c r="AF3268" s="3">
        <v>4771197.6063999999</v>
      </c>
      <c r="AG3268" s="3">
        <v>2745020.3459000001</v>
      </c>
      <c r="AH3268" s="3">
        <v>-75.092973000000001</v>
      </c>
      <c r="AI3268" s="3">
        <v>10.734896000999999</v>
      </c>
    </row>
    <row r="3269" spans="1:35" ht="15.75" hidden="1" customHeight="1" x14ac:dyDescent="0.25">
      <c r="A3269" s="3" t="s">
        <v>177</v>
      </c>
      <c r="B3269" s="3" t="s">
        <v>178</v>
      </c>
      <c r="C3269" s="3" t="s">
        <v>181</v>
      </c>
      <c r="D3269" s="1">
        <v>66</v>
      </c>
      <c r="E3269" s="1">
        <v>469</v>
      </c>
      <c r="F3269" s="4" t="s">
        <v>48</v>
      </c>
      <c r="G3269" s="2">
        <v>45846</v>
      </c>
      <c r="H3269" s="4" t="s">
        <v>49</v>
      </c>
      <c r="I3269" s="1" t="s">
        <v>37</v>
      </c>
      <c r="J3269" s="1" t="s">
        <v>180</v>
      </c>
      <c r="K3269" s="3">
        <v>2</v>
      </c>
      <c r="L3269" s="1">
        <v>12</v>
      </c>
      <c r="M3269" s="4" t="s">
        <v>43</v>
      </c>
      <c r="N3269" s="1"/>
      <c r="O3269" s="1">
        <v>45</v>
      </c>
      <c r="P3269" s="35">
        <f t="shared" si="154"/>
        <v>0.45</v>
      </c>
      <c r="Q3269" s="1">
        <f t="shared" si="153"/>
        <v>0.14323944878270581</v>
      </c>
      <c r="R3269" s="1">
        <v>5.7</v>
      </c>
      <c r="S3269" s="1">
        <v>3.7</v>
      </c>
      <c r="T3269" s="1">
        <f t="shared" si="155"/>
        <v>1.6114437988054404E-2</v>
      </c>
      <c r="U3269" s="1">
        <v>0</v>
      </c>
      <c r="V3269" s="1">
        <v>4</v>
      </c>
      <c r="W3269" s="1">
        <v>0</v>
      </c>
      <c r="X3269" s="1">
        <v>0</v>
      </c>
      <c r="Y3269" s="1">
        <v>0</v>
      </c>
      <c r="Z3269" s="1">
        <v>0</v>
      </c>
      <c r="AA3269" s="1">
        <v>0</v>
      </c>
      <c r="AB3269" s="1">
        <v>0</v>
      </c>
      <c r="AC3269" s="3" t="s">
        <v>41</v>
      </c>
      <c r="AD3269" s="4" t="s">
        <v>51</v>
      </c>
      <c r="AF3269" s="3">
        <v>4771197.3740999997</v>
      </c>
      <c r="AG3269" s="3">
        <v>2745018.3566999999</v>
      </c>
      <c r="AH3269" s="3">
        <v>-75.092974999999996</v>
      </c>
      <c r="AI3269" s="3">
        <v>10.734878001</v>
      </c>
    </row>
    <row r="3270" spans="1:35" ht="15.75" hidden="1" customHeight="1" x14ac:dyDescent="0.25">
      <c r="A3270" s="3" t="s">
        <v>177</v>
      </c>
      <c r="B3270" s="3" t="s">
        <v>178</v>
      </c>
      <c r="C3270" s="3" t="s">
        <v>181</v>
      </c>
      <c r="D3270" s="1">
        <v>66</v>
      </c>
      <c r="E3270" s="1">
        <v>470</v>
      </c>
      <c r="F3270" s="4" t="s">
        <v>48</v>
      </c>
      <c r="G3270" s="2">
        <v>45846</v>
      </c>
      <c r="H3270" s="4" t="s">
        <v>49</v>
      </c>
      <c r="I3270" s="1" t="s">
        <v>37</v>
      </c>
      <c r="J3270" s="1" t="s">
        <v>180</v>
      </c>
      <c r="K3270" s="3">
        <v>2</v>
      </c>
      <c r="L3270" s="1">
        <v>13</v>
      </c>
      <c r="M3270" s="4" t="s">
        <v>39</v>
      </c>
      <c r="N3270" s="1"/>
      <c r="O3270" s="1">
        <v>43</v>
      </c>
      <c r="P3270" s="35">
        <f t="shared" si="154"/>
        <v>0.43</v>
      </c>
      <c r="Q3270" s="1">
        <f t="shared" si="153"/>
        <v>0.13687325105903</v>
      </c>
      <c r="R3270" s="1">
        <v>7.2</v>
      </c>
      <c r="S3270" s="1">
        <v>5</v>
      </c>
      <c r="T3270" s="1">
        <f t="shared" si="155"/>
        <v>1.4713874488845728E-2</v>
      </c>
      <c r="U3270" s="1">
        <v>0</v>
      </c>
      <c r="V3270" s="1">
        <v>4</v>
      </c>
      <c r="W3270" s="1">
        <v>3</v>
      </c>
      <c r="X3270" s="1">
        <v>0</v>
      </c>
      <c r="Y3270" s="1">
        <v>0</v>
      </c>
      <c r="Z3270" s="1">
        <v>0</v>
      </c>
      <c r="AA3270" s="1">
        <v>0</v>
      </c>
      <c r="AB3270" s="1">
        <v>0</v>
      </c>
      <c r="AC3270" s="3" t="s">
        <v>41</v>
      </c>
      <c r="AD3270" s="4" t="s">
        <v>51</v>
      </c>
      <c r="AF3270" s="3">
        <v>4771197.3771000002</v>
      </c>
      <c r="AG3270" s="3">
        <v>2745018.7990000001</v>
      </c>
      <c r="AH3270" s="3">
        <v>-75.092974999999996</v>
      </c>
      <c r="AI3270" s="3">
        <v>10.734882000000001</v>
      </c>
    </row>
    <row r="3271" spans="1:35" ht="15.75" hidden="1" customHeight="1" x14ac:dyDescent="0.25">
      <c r="A3271" s="3" t="s">
        <v>177</v>
      </c>
      <c r="B3271" s="3" t="s">
        <v>178</v>
      </c>
      <c r="C3271" s="3" t="s">
        <v>181</v>
      </c>
      <c r="D3271" s="1">
        <v>66</v>
      </c>
      <c r="E3271" s="1">
        <v>471</v>
      </c>
      <c r="F3271" s="4" t="s">
        <v>48</v>
      </c>
      <c r="G3271" s="2">
        <v>45846</v>
      </c>
      <c r="H3271" s="4" t="s">
        <v>49</v>
      </c>
      <c r="I3271" s="1" t="s">
        <v>37</v>
      </c>
      <c r="J3271" s="1" t="s">
        <v>180</v>
      </c>
      <c r="K3271" s="3">
        <v>2</v>
      </c>
      <c r="L3271" s="1">
        <v>14</v>
      </c>
      <c r="M3271" s="4" t="s">
        <v>43</v>
      </c>
      <c r="N3271" s="1"/>
      <c r="O3271" s="1">
        <v>40</v>
      </c>
      <c r="P3271" s="35">
        <f t="shared" si="154"/>
        <v>0.4</v>
      </c>
      <c r="Q3271" s="1">
        <f t="shared" si="153"/>
        <v>0.12732395447351627</v>
      </c>
      <c r="R3271" s="1">
        <v>6.5</v>
      </c>
      <c r="S3271" s="1">
        <v>4.4000000000000004</v>
      </c>
      <c r="T3271" s="1">
        <f t="shared" si="155"/>
        <v>1.2732395447351627E-2</v>
      </c>
      <c r="U3271" s="1">
        <v>0</v>
      </c>
      <c r="V3271" s="1">
        <v>4</v>
      </c>
      <c r="W3271" s="1">
        <v>0</v>
      </c>
      <c r="X3271" s="1">
        <v>0</v>
      </c>
      <c r="Y3271" s="1">
        <v>0</v>
      </c>
      <c r="Z3271" s="1">
        <v>0</v>
      </c>
      <c r="AA3271" s="1">
        <v>0</v>
      </c>
      <c r="AB3271" s="1">
        <v>0</v>
      </c>
      <c r="AC3271" s="3" t="s">
        <v>41</v>
      </c>
      <c r="AD3271" s="4" t="s">
        <v>51</v>
      </c>
      <c r="AF3271" s="3">
        <v>4771197.6063999999</v>
      </c>
      <c r="AG3271" s="3">
        <v>2745020.3459000001</v>
      </c>
      <c r="AH3271" s="3">
        <v>-75.092973000000001</v>
      </c>
      <c r="AI3271" s="3">
        <v>10.734896000999999</v>
      </c>
    </row>
    <row r="3272" spans="1:35" ht="15.75" hidden="1" customHeight="1" x14ac:dyDescent="0.25">
      <c r="A3272" s="3" t="s">
        <v>177</v>
      </c>
      <c r="B3272" s="3" t="s">
        <v>178</v>
      </c>
      <c r="C3272" s="3" t="s">
        <v>181</v>
      </c>
      <c r="D3272" s="1">
        <v>66</v>
      </c>
      <c r="E3272" s="1">
        <v>472</v>
      </c>
      <c r="F3272" s="4" t="s">
        <v>48</v>
      </c>
      <c r="G3272" s="2">
        <v>45846</v>
      </c>
      <c r="H3272" s="4" t="s">
        <v>49</v>
      </c>
      <c r="I3272" s="1" t="s">
        <v>37</v>
      </c>
      <c r="J3272" s="1" t="s">
        <v>180</v>
      </c>
      <c r="K3272" s="3">
        <v>2</v>
      </c>
      <c r="L3272" s="1">
        <v>15</v>
      </c>
      <c r="M3272" s="4" t="s">
        <v>39</v>
      </c>
      <c r="N3272" s="1"/>
      <c r="O3272" s="1">
        <v>50</v>
      </c>
      <c r="P3272" s="35">
        <f t="shared" si="154"/>
        <v>0.5</v>
      </c>
      <c r="Q3272" s="1">
        <f t="shared" si="153"/>
        <v>0.15915494309189535</v>
      </c>
      <c r="R3272" s="1">
        <v>7</v>
      </c>
      <c r="S3272" s="1">
        <v>5</v>
      </c>
      <c r="T3272" s="1">
        <f t="shared" si="155"/>
        <v>1.9894367886486918E-2</v>
      </c>
      <c r="U3272" s="1">
        <v>3</v>
      </c>
      <c r="V3272" s="1">
        <v>6</v>
      </c>
      <c r="W3272" s="1">
        <v>0</v>
      </c>
      <c r="X3272" s="1">
        <v>0</v>
      </c>
      <c r="Y3272" s="1">
        <v>0</v>
      </c>
      <c r="Z3272" s="1">
        <v>0</v>
      </c>
      <c r="AA3272" s="1">
        <v>0</v>
      </c>
      <c r="AB3272" s="1">
        <v>0</v>
      </c>
      <c r="AC3272" s="3" t="s">
        <v>41</v>
      </c>
      <c r="AD3272" s="4" t="s">
        <v>51</v>
      </c>
      <c r="AF3272" s="3">
        <v>4771197.1764000002</v>
      </c>
      <c r="AG3272" s="3">
        <v>2745021.4547999999</v>
      </c>
      <c r="AH3272" s="3">
        <v>-75.092977000000005</v>
      </c>
      <c r="AI3272" s="3">
        <v>10.734906001000001</v>
      </c>
    </row>
    <row r="3273" spans="1:35" ht="15.75" hidden="1" customHeight="1" x14ac:dyDescent="0.25">
      <c r="A3273" s="3" t="s">
        <v>177</v>
      </c>
      <c r="B3273" s="3" t="s">
        <v>178</v>
      </c>
      <c r="C3273" s="3" t="s">
        <v>181</v>
      </c>
      <c r="D3273" s="1">
        <v>66</v>
      </c>
      <c r="E3273" s="1">
        <v>473</v>
      </c>
      <c r="F3273" s="4" t="s">
        <v>48</v>
      </c>
      <c r="G3273" s="2">
        <v>45846</v>
      </c>
      <c r="H3273" s="4" t="s">
        <v>49</v>
      </c>
      <c r="I3273" s="1" t="s">
        <v>37</v>
      </c>
      <c r="J3273" s="1" t="s">
        <v>180</v>
      </c>
      <c r="K3273" s="3">
        <v>2</v>
      </c>
      <c r="L3273" s="1">
        <v>16</v>
      </c>
      <c r="M3273" s="4" t="s">
        <v>43</v>
      </c>
      <c r="N3273" s="1"/>
      <c r="O3273" s="1">
        <v>51</v>
      </c>
      <c r="P3273" s="35">
        <f t="shared" si="154"/>
        <v>0.51</v>
      </c>
      <c r="Q3273" s="1">
        <f t="shared" si="153"/>
        <v>0.16233804195373325</v>
      </c>
      <c r="R3273" s="1">
        <v>5.5</v>
      </c>
      <c r="S3273" s="1">
        <v>3.6</v>
      </c>
      <c r="T3273" s="1">
        <f t="shared" si="155"/>
        <v>2.0698100349100988E-2</v>
      </c>
      <c r="U3273" s="1">
        <v>0</v>
      </c>
      <c r="V3273" s="1">
        <v>4</v>
      </c>
      <c r="W3273" s="1">
        <v>0</v>
      </c>
      <c r="X3273" s="1">
        <v>0</v>
      </c>
      <c r="Y3273" s="1">
        <v>0</v>
      </c>
      <c r="Z3273" s="1">
        <v>0</v>
      </c>
      <c r="AA3273" s="1">
        <v>0</v>
      </c>
      <c r="AB3273" s="1">
        <v>0</v>
      </c>
      <c r="AC3273" s="3" t="s">
        <v>41</v>
      </c>
      <c r="AD3273" s="4" t="s">
        <v>51</v>
      </c>
      <c r="AF3273" s="3">
        <v>4771195.9960000003</v>
      </c>
      <c r="AG3273" s="3">
        <v>2745024.7807999998</v>
      </c>
      <c r="AH3273" s="3">
        <v>-75.092988000000005</v>
      </c>
      <c r="AI3273" s="3">
        <v>10.734936000999999</v>
      </c>
    </row>
    <row r="3274" spans="1:35" ht="15.75" hidden="1" customHeight="1" x14ac:dyDescent="0.25">
      <c r="A3274" s="3" t="s">
        <v>177</v>
      </c>
      <c r="B3274" s="3" t="s">
        <v>178</v>
      </c>
      <c r="C3274" s="3" t="s">
        <v>181</v>
      </c>
      <c r="D3274" s="1">
        <v>66</v>
      </c>
      <c r="E3274" s="1">
        <v>474</v>
      </c>
      <c r="F3274" s="4" t="s">
        <v>48</v>
      </c>
      <c r="G3274" s="2">
        <v>45846</v>
      </c>
      <c r="H3274" s="4" t="s">
        <v>49</v>
      </c>
      <c r="I3274" s="1" t="s">
        <v>37</v>
      </c>
      <c r="J3274" s="1" t="s">
        <v>180</v>
      </c>
      <c r="K3274" s="3">
        <v>2</v>
      </c>
      <c r="L3274" s="1">
        <v>17</v>
      </c>
      <c r="M3274" s="4" t="s">
        <v>43</v>
      </c>
      <c r="N3274" s="1"/>
      <c r="O3274" s="1">
        <v>46</v>
      </c>
      <c r="P3274" s="35">
        <f t="shared" si="154"/>
        <v>0.46</v>
      </c>
      <c r="Q3274" s="1">
        <f t="shared" si="153"/>
        <v>0.14642254764454371</v>
      </c>
      <c r="R3274" s="1">
        <v>7</v>
      </c>
      <c r="S3274" s="1">
        <v>4.8</v>
      </c>
      <c r="T3274" s="1">
        <f t="shared" si="155"/>
        <v>1.6838592979122526E-2</v>
      </c>
      <c r="U3274" s="1">
        <v>0</v>
      </c>
      <c r="V3274" s="1">
        <v>4</v>
      </c>
      <c r="W3274" s="1">
        <v>0</v>
      </c>
      <c r="X3274" s="1">
        <v>0</v>
      </c>
      <c r="Y3274" s="1">
        <v>0</v>
      </c>
      <c r="Z3274" s="1">
        <v>0</v>
      </c>
      <c r="AA3274" s="1">
        <v>0</v>
      </c>
      <c r="AB3274" s="1">
        <v>0</v>
      </c>
      <c r="AC3274" s="3" t="s">
        <v>41</v>
      </c>
      <c r="AD3274" s="4" t="s">
        <v>51</v>
      </c>
      <c r="AF3274" s="3">
        <v>4771197.2155999998</v>
      </c>
      <c r="AG3274" s="3">
        <v>2745027.2056</v>
      </c>
      <c r="AH3274" s="3">
        <v>-75.092977000000005</v>
      </c>
      <c r="AI3274" s="3">
        <v>10.734958000000001</v>
      </c>
    </row>
    <row r="3275" spans="1:35" ht="15.75" hidden="1" customHeight="1" x14ac:dyDescent="0.25">
      <c r="A3275" s="3" t="s">
        <v>177</v>
      </c>
      <c r="B3275" s="3" t="s">
        <v>178</v>
      </c>
      <c r="C3275" s="3" t="s">
        <v>181</v>
      </c>
      <c r="D3275" s="1">
        <v>66</v>
      </c>
      <c r="E3275" s="1">
        <v>475</v>
      </c>
      <c r="F3275" s="4" t="s">
        <v>48</v>
      </c>
      <c r="G3275" s="2">
        <v>45846</v>
      </c>
      <c r="H3275" s="4" t="s">
        <v>49</v>
      </c>
      <c r="I3275" s="1" t="s">
        <v>37</v>
      </c>
      <c r="J3275" s="1" t="s">
        <v>180</v>
      </c>
      <c r="K3275" s="3">
        <v>2</v>
      </c>
      <c r="L3275" s="1">
        <v>18</v>
      </c>
      <c r="M3275" s="4" t="s">
        <v>43</v>
      </c>
      <c r="N3275" s="1"/>
      <c r="O3275" s="1">
        <v>39</v>
      </c>
      <c r="P3275" s="35">
        <f t="shared" si="154"/>
        <v>0.39</v>
      </c>
      <c r="Q3275" s="1">
        <f t="shared" si="153"/>
        <v>0.12414085561167837</v>
      </c>
      <c r="R3275" s="1">
        <v>6.5</v>
      </c>
      <c r="S3275" s="1">
        <v>4.4000000000000004</v>
      </c>
      <c r="T3275" s="1">
        <f t="shared" si="155"/>
        <v>1.2103733422138642E-2</v>
      </c>
      <c r="U3275" s="1">
        <v>2</v>
      </c>
      <c r="V3275" s="1">
        <v>6</v>
      </c>
      <c r="W3275" s="1">
        <v>4</v>
      </c>
      <c r="X3275" s="1">
        <v>0</v>
      </c>
      <c r="Y3275" s="1">
        <v>0</v>
      </c>
      <c r="Z3275" s="1">
        <v>0</v>
      </c>
      <c r="AA3275" s="1">
        <v>0</v>
      </c>
      <c r="AB3275" s="1">
        <v>0</v>
      </c>
      <c r="AC3275" s="3" t="s">
        <v>55</v>
      </c>
      <c r="AD3275" s="4" t="s">
        <v>51</v>
      </c>
      <c r="AF3275" s="3">
        <v>4771201.0464000003</v>
      </c>
      <c r="AG3275" s="3">
        <v>2745027.6219000001</v>
      </c>
      <c r="AH3275" s="3">
        <v>-75.092941999999994</v>
      </c>
      <c r="AI3275" s="3">
        <v>10.734961999999999</v>
      </c>
    </row>
    <row r="3276" spans="1:35" ht="15.75" hidden="1" customHeight="1" x14ac:dyDescent="0.25">
      <c r="A3276" s="3" t="s">
        <v>177</v>
      </c>
      <c r="B3276" s="3" t="s">
        <v>178</v>
      </c>
      <c r="C3276" s="3" t="s">
        <v>181</v>
      </c>
      <c r="D3276" s="1">
        <v>66</v>
      </c>
      <c r="E3276" s="1">
        <v>476</v>
      </c>
      <c r="F3276" s="4" t="s">
        <v>48</v>
      </c>
      <c r="G3276" s="2">
        <v>45846</v>
      </c>
      <c r="H3276" s="4" t="s">
        <v>49</v>
      </c>
      <c r="I3276" s="1" t="s">
        <v>37</v>
      </c>
      <c r="J3276" s="1" t="s">
        <v>180</v>
      </c>
      <c r="K3276" s="3">
        <v>2</v>
      </c>
      <c r="L3276" s="1">
        <v>19</v>
      </c>
      <c r="M3276" s="4" t="s">
        <v>43</v>
      </c>
      <c r="N3276" s="1"/>
      <c r="O3276" s="1">
        <v>46</v>
      </c>
      <c r="P3276" s="35">
        <f t="shared" si="154"/>
        <v>0.46</v>
      </c>
      <c r="Q3276" s="1">
        <f t="shared" si="153"/>
        <v>0.14642254764454371</v>
      </c>
      <c r="R3276" s="1">
        <v>5</v>
      </c>
      <c r="S3276" s="1">
        <v>3</v>
      </c>
      <c r="T3276" s="1">
        <f t="shared" si="155"/>
        <v>1.6838592979122526E-2</v>
      </c>
      <c r="U3276" s="1">
        <v>2</v>
      </c>
      <c r="V3276" s="1">
        <v>5</v>
      </c>
      <c r="W3276" s="1">
        <v>2</v>
      </c>
      <c r="X3276" s="1">
        <v>0</v>
      </c>
      <c r="Y3276" s="1">
        <v>0</v>
      </c>
      <c r="Z3276" s="1">
        <v>0</v>
      </c>
      <c r="AA3276" s="1">
        <v>0</v>
      </c>
      <c r="AB3276" s="1">
        <v>0</v>
      </c>
      <c r="AC3276" s="3" t="s">
        <v>61</v>
      </c>
      <c r="AD3276" s="4" t="s">
        <v>51</v>
      </c>
      <c r="AF3276" s="3">
        <v>4771203.0014000004</v>
      </c>
      <c r="AG3276" s="3">
        <v>2745025.6179</v>
      </c>
      <c r="AH3276" s="3">
        <v>-75.092923999999996</v>
      </c>
      <c r="AI3276" s="3">
        <v>10.734944001000001</v>
      </c>
    </row>
    <row r="3277" spans="1:35" ht="15.75" hidden="1" customHeight="1" x14ac:dyDescent="0.25">
      <c r="A3277" s="3" t="s">
        <v>177</v>
      </c>
      <c r="B3277" s="3" t="s">
        <v>178</v>
      </c>
      <c r="C3277" s="3" t="s">
        <v>181</v>
      </c>
      <c r="D3277" s="1">
        <v>66</v>
      </c>
      <c r="E3277" s="1">
        <v>477</v>
      </c>
      <c r="F3277" s="4" t="s">
        <v>48</v>
      </c>
      <c r="G3277" s="2">
        <v>45846</v>
      </c>
      <c r="H3277" s="4" t="s">
        <v>49</v>
      </c>
      <c r="I3277" s="1" t="s">
        <v>37</v>
      </c>
      <c r="J3277" s="1" t="s">
        <v>180</v>
      </c>
      <c r="K3277" s="3">
        <v>2</v>
      </c>
      <c r="L3277" s="1">
        <v>20</v>
      </c>
      <c r="M3277" s="4" t="s">
        <v>43</v>
      </c>
      <c r="N3277" s="1"/>
      <c r="O3277" s="1">
        <v>40</v>
      </c>
      <c r="P3277" s="35">
        <f t="shared" si="154"/>
        <v>0.4</v>
      </c>
      <c r="Q3277" s="1">
        <f t="shared" si="153"/>
        <v>0.12732395447351627</v>
      </c>
      <c r="R3277" s="1">
        <v>6.5</v>
      </c>
      <c r="S3277" s="1">
        <v>4.2</v>
      </c>
      <c r="T3277" s="1">
        <f t="shared" si="155"/>
        <v>1.2732395447351627E-2</v>
      </c>
      <c r="U3277" s="1">
        <v>3</v>
      </c>
      <c r="V3277" s="1">
        <v>6</v>
      </c>
      <c r="W3277" s="1">
        <v>1</v>
      </c>
      <c r="X3277" s="1">
        <v>2</v>
      </c>
      <c r="Y3277" s="1">
        <v>0</v>
      </c>
      <c r="Z3277" s="1">
        <v>0</v>
      </c>
      <c r="AA3277" s="1">
        <v>0</v>
      </c>
      <c r="AB3277" s="1">
        <v>2</v>
      </c>
      <c r="AC3277" s="3" t="s">
        <v>41</v>
      </c>
      <c r="AD3277" s="4" t="s">
        <v>51</v>
      </c>
      <c r="AF3277" s="3">
        <v>4771205.0762999998</v>
      </c>
      <c r="AG3277" s="3">
        <v>2745025.1612999998</v>
      </c>
      <c r="AH3277" s="3">
        <v>-75.092905000000002</v>
      </c>
      <c r="AI3277" s="3">
        <v>10.73494</v>
      </c>
    </row>
    <row r="3278" spans="1:35" ht="15.75" hidden="1" customHeight="1" x14ac:dyDescent="0.25">
      <c r="A3278" s="3" t="s">
        <v>177</v>
      </c>
      <c r="B3278" s="3" t="s">
        <v>178</v>
      </c>
      <c r="C3278" s="3" t="s">
        <v>181</v>
      </c>
      <c r="D3278" s="1">
        <v>66</v>
      </c>
      <c r="E3278" s="1">
        <v>478</v>
      </c>
      <c r="F3278" s="4" t="s">
        <v>48</v>
      </c>
      <c r="G3278" s="2">
        <v>45846</v>
      </c>
      <c r="H3278" s="4" t="s">
        <v>49</v>
      </c>
      <c r="I3278" s="1" t="s">
        <v>37</v>
      </c>
      <c r="J3278" s="1" t="s">
        <v>180</v>
      </c>
      <c r="K3278" s="3">
        <v>2</v>
      </c>
      <c r="L3278" s="1">
        <v>21</v>
      </c>
      <c r="M3278" s="4" t="s">
        <v>39</v>
      </c>
      <c r="N3278" s="1"/>
      <c r="O3278" s="1">
        <v>41</v>
      </c>
      <c r="P3278" s="35">
        <f t="shared" si="154"/>
        <v>0.41</v>
      </c>
      <c r="Q3278" s="1">
        <f t="shared" si="153"/>
        <v>0.13050705333535417</v>
      </c>
      <c r="R3278" s="1">
        <v>7</v>
      </c>
      <c r="S3278" s="1">
        <v>5</v>
      </c>
      <c r="T3278" s="1">
        <f t="shared" si="155"/>
        <v>1.3376972966873802E-2</v>
      </c>
      <c r="U3278" s="1">
        <v>4</v>
      </c>
      <c r="V3278" s="1">
        <v>7</v>
      </c>
      <c r="W3278" s="1">
        <v>2</v>
      </c>
      <c r="X3278" s="1">
        <v>0</v>
      </c>
      <c r="Y3278" s="1">
        <v>0</v>
      </c>
      <c r="Z3278" s="1">
        <v>0</v>
      </c>
      <c r="AA3278" s="1">
        <v>0</v>
      </c>
      <c r="AB3278" s="1">
        <v>1</v>
      </c>
      <c r="AC3278" s="3" t="s">
        <v>41</v>
      </c>
      <c r="AD3278" s="4" t="s">
        <v>51</v>
      </c>
      <c r="AF3278" s="3">
        <v>4771203.1589000002</v>
      </c>
      <c r="AG3278" s="3">
        <v>2745032.6951000001</v>
      </c>
      <c r="AH3278" s="3">
        <v>-75.092922999999999</v>
      </c>
      <c r="AI3278" s="3">
        <v>10.735008000000001</v>
      </c>
    </row>
    <row r="3279" spans="1:35" ht="15.75" hidden="1" customHeight="1" x14ac:dyDescent="0.25">
      <c r="A3279" s="3" t="s">
        <v>177</v>
      </c>
      <c r="B3279" s="3" t="s">
        <v>178</v>
      </c>
      <c r="C3279" s="3" t="s">
        <v>181</v>
      </c>
      <c r="D3279" s="1">
        <v>66</v>
      </c>
      <c r="E3279" s="1">
        <v>479</v>
      </c>
      <c r="F3279" s="4" t="s">
        <v>48</v>
      </c>
      <c r="G3279" s="2">
        <v>45846</v>
      </c>
      <c r="H3279" s="4" t="s">
        <v>49</v>
      </c>
      <c r="I3279" s="1" t="s">
        <v>37</v>
      </c>
      <c r="J3279" s="1" t="s">
        <v>180</v>
      </c>
      <c r="K3279" s="3">
        <v>3</v>
      </c>
      <c r="L3279" s="1">
        <v>22</v>
      </c>
      <c r="M3279" s="4" t="s">
        <v>43</v>
      </c>
      <c r="N3279" s="1"/>
      <c r="O3279" s="1">
        <v>45</v>
      </c>
      <c r="P3279" s="35">
        <f t="shared" si="154"/>
        <v>0.45</v>
      </c>
      <c r="Q3279" s="1">
        <f t="shared" si="153"/>
        <v>0.14323944878270581</v>
      </c>
      <c r="R3279" s="1">
        <v>6</v>
      </c>
      <c r="S3279" s="1">
        <v>4</v>
      </c>
      <c r="T3279" s="1">
        <f t="shared" si="155"/>
        <v>1.6114437988054404E-2</v>
      </c>
      <c r="U3279" s="1">
        <v>0</v>
      </c>
      <c r="V3279" s="1">
        <v>4</v>
      </c>
      <c r="W3279" s="1">
        <v>2</v>
      </c>
      <c r="X3279" s="1">
        <v>0</v>
      </c>
      <c r="Y3279" s="1">
        <v>0</v>
      </c>
      <c r="Z3279" s="1">
        <v>0</v>
      </c>
      <c r="AA3279" s="1">
        <v>0</v>
      </c>
      <c r="AB3279" s="1">
        <v>0</v>
      </c>
      <c r="AC3279" s="3" t="s">
        <v>41</v>
      </c>
      <c r="AD3279" s="4" t="s">
        <v>51</v>
      </c>
      <c r="AF3279" s="3">
        <v>4771203.4978</v>
      </c>
      <c r="AG3279" s="3">
        <v>2745018.2044000002</v>
      </c>
      <c r="AH3279" s="3">
        <v>-75.092918999999995</v>
      </c>
      <c r="AI3279" s="3">
        <v>10.734877000999999</v>
      </c>
    </row>
    <row r="3280" spans="1:35" ht="15.75" hidden="1" customHeight="1" x14ac:dyDescent="0.25">
      <c r="A3280" s="3" t="s">
        <v>177</v>
      </c>
      <c r="B3280" s="3" t="s">
        <v>178</v>
      </c>
      <c r="C3280" s="3" t="s">
        <v>181</v>
      </c>
      <c r="D3280" s="1">
        <v>66</v>
      </c>
      <c r="E3280" s="1">
        <v>480</v>
      </c>
      <c r="F3280" s="4" t="s">
        <v>48</v>
      </c>
      <c r="G3280" s="2">
        <v>45846</v>
      </c>
      <c r="H3280" s="4" t="s">
        <v>49</v>
      </c>
      <c r="I3280" s="1" t="s">
        <v>37</v>
      </c>
      <c r="J3280" s="1" t="s">
        <v>180</v>
      </c>
      <c r="K3280" s="3">
        <v>3</v>
      </c>
      <c r="L3280" s="1">
        <v>23</v>
      </c>
      <c r="M3280" s="4" t="s">
        <v>43</v>
      </c>
      <c r="N3280" s="1"/>
      <c r="O3280" s="1">
        <v>44</v>
      </c>
      <c r="P3280" s="35">
        <f t="shared" si="154"/>
        <v>0.44</v>
      </c>
      <c r="Q3280" s="1">
        <f t="shared" si="153"/>
        <v>0.14005634992086791</v>
      </c>
      <c r="R3280" s="1">
        <v>5.8</v>
      </c>
      <c r="S3280" s="1">
        <v>3.6</v>
      </c>
      <c r="T3280" s="1">
        <f t="shared" si="155"/>
        <v>1.5406198491295469E-2</v>
      </c>
      <c r="U3280" s="1">
        <v>0</v>
      </c>
      <c r="V3280" s="1">
        <v>3</v>
      </c>
      <c r="W3280" s="1">
        <v>0</v>
      </c>
      <c r="X3280" s="1">
        <v>0</v>
      </c>
      <c r="Y3280" s="1">
        <v>0</v>
      </c>
      <c r="Z3280" s="1">
        <v>0</v>
      </c>
      <c r="AA3280" s="1">
        <v>0</v>
      </c>
      <c r="AB3280" s="1">
        <v>0</v>
      </c>
      <c r="AC3280" s="3" t="s">
        <v>41</v>
      </c>
      <c r="AD3280" s="4" t="s">
        <v>51</v>
      </c>
      <c r="AF3280" s="3">
        <v>4771203.2774999999</v>
      </c>
      <c r="AG3280" s="3">
        <v>2745017.9846999999</v>
      </c>
      <c r="AH3280" s="3">
        <v>-75.092921000000004</v>
      </c>
      <c r="AI3280" s="3">
        <v>10.734875001000001</v>
      </c>
    </row>
    <row r="3281" spans="1:35" ht="15.75" hidden="1" customHeight="1" x14ac:dyDescent="0.25">
      <c r="A3281" s="3" t="s">
        <v>177</v>
      </c>
      <c r="B3281" s="3" t="s">
        <v>178</v>
      </c>
      <c r="C3281" s="3" t="s">
        <v>181</v>
      </c>
      <c r="D3281" s="1">
        <v>66</v>
      </c>
      <c r="E3281" s="1">
        <v>481</v>
      </c>
      <c r="F3281" s="4" t="s">
        <v>48</v>
      </c>
      <c r="G3281" s="2">
        <v>45846</v>
      </c>
      <c r="H3281" s="4" t="s">
        <v>49</v>
      </c>
      <c r="I3281" s="1" t="s">
        <v>37</v>
      </c>
      <c r="J3281" s="1" t="s">
        <v>180</v>
      </c>
      <c r="K3281" s="3">
        <v>3</v>
      </c>
      <c r="L3281" s="1">
        <v>24</v>
      </c>
      <c r="M3281" s="4" t="s">
        <v>43</v>
      </c>
      <c r="N3281" s="1"/>
      <c r="O3281" s="1">
        <v>41</v>
      </c>
      <c r="P3281" s="35">
        <f t="shared" si="154"/>
        <v>0.41</v>
      </c>
      <c r="Q3281" s="1">
        <f t="shared" si="153"/>
        <v>0.13050705333535417</v>
      </c>
      <c r="R3281" s="1">
        <v>5.8</v>
      </c>
      <c r="S3281" s="1">
        <v>3.8</v>
      </c>
      <c r="T3281" s="1">
        <f t="shared" si="155"/>
        <v>1.3376972966873802E-2</v>
      </c>
      <c r="U3281" s="1">
        <v>0</v>
      </c>
      <c r="V3281" s="1">
        <v>4</v>
      </c>
      <c r="W3281" s="1">
        <v>0</v>
      </c>
      <c r="X3281" s="1">
        <v>0</v>
      </c>
      <c r="Y3281" s="1">
        <v>0</v>
      </c>
      <c r="Z3281" s="1">
        <v>0</v>
      </c>
      <c r="AA3281" s="1">
        <v>0</v>
      </c>
      <c r="AB3281" s="1">
        <v>0</v>
      </c>
      <c r="AC3281" s="3" t="s">
        <v>41</v>
      </c>
      <c r="AD3281" s="4" t="s">
        <v>51</v>
      </c>
      <c r="AF3281" s="3">
        <v>4771203.4970000004</v>
      </c>
      <c r="AG3281" s="3">
        <v>2745018.0937999999</v>
      </c>
      <c r="AH3281" s="3">
        <v>-75.092918999999995</v>
      </c>
      <c r="AI3281" s="3">
        <v>10.734876001</v>
      </c>
    </row>
    <row r="3282" spans="1:35" ht="15.75" hidden="1" customHeight="1" x14ac:dyDescent="0.25">
      <c r="A3282" s="3" t="s">
        <v>177</v>
      </c>
      <c r="B3282" s="3" t="s">
        <v>178</v>
      </c>
      <c r="C3282" s="3" t="s">
        <v>181</v>
      </c>
      <c r="D3282" s="1">
        <v>66</v>
      </c>
      <c r="E3282" s="1">
        <v>482</v>
      </c>
      <c r="F3282" s="4" t="s">
        <v>48</v>
      </c>
      <c r="G3282" s="2">
        <v>45846</v>
      </c>
      <c r="H3282" s="4" t="s">
        <v>49</v>
      </c>
      <c r="I3282" s="1" t="s">
        <v>37</v>
      </c>
      <c r="J3282" s="1" t="s">
        <v>180</v>
      </c>
      <c r="K3282" s="3">
        <v>3</v>
      </c>
      <c r="L3282" s="1">
        <v>25</v>
      </c>
      <c r="M3282" s="4" t="s">
        <v>54</v>
      </c>
      <c r="N3282" s="1"/>
      <c r="O3282" s="1">
        <v>47</v>
      </c>
      <c r="P3282" s="35">
        <f t="shared" si="154"/>
        <v>0.47</v>
      </c>
      <c r="Q3282" s="1">
        <f t="shared" si="153"/>
        <v>0.14960564650638161</v>
      </c>
      <c r="R3282" s="1">
        <v>4.5</v>
      </c>
      <c r="S3282" s="1">
        <v>2</v>
      </c>
      <c r="T3282" s="1">
        <f t="shared" si="155"/>
        <v>1.7578663464499839E-2</v>
      </c>
      <c r="U3282" s="1">
        <v>0</v>
      </c>
      <c r="V3282" s="1">
        <v>4</v>
      </c>
      <c r="W3282" s="1"/>
      <c r="X3282" s="1"/>
      <c r="Y3282" s="1"/>
      <c r="Z3282" s="1"/>
      <c r="AA3282" s="1"/>
      <c r="AB3282" s="1"/>
      <c r="AC3282" s="3" t="s">
        <v>41</v>
      </c>
      <c r="AD3282" s="4" t="s">
        <v>51</v>
      </c>
      <c r="AF3282" s="3">
        <v>4771202.0812999997</v>
      </c>
      <c r="AG3282" s="3">
        <v>2745018.9882</v>
      </c>
      <c r="AH3282" s="3">
        <v>-75.092932000000005</v>
      </c>
      <c r="AI3282" s="3">
        <v>10.734883999999999</v>
      </c>
    </row>
    <row r="3283" spans="1:35" ht="15.75" hidden="1" customHeight="1" x14ac:dyDescent="0.25">
      <c r="A3283" s="3" t="s">
        <v>177</v>
      </c>
      <c r="B3283" s="3" t="s">
        <v>178</v>
      </c>
      <c r="C3283" s="3" t="s">
        <v>181</v>
      </c>
      <c r="D3283" s="1">
        <v>66</v>
      </c>
      <c r="E3283" s="1">
        <v>483</v>
      </c>
      <c r="F3283" s="4" t="s">
        <v>48</v>
      </c>
      <c r="G3283" s="2">
        <v>45846</v>
      </c>
      <c r="H3283" s="4" t="s">
        <v>49</v>
      </c>
      <c r="I3283" s="1" t="s">
        <v>37</v>
      </c>
      <c r="J3283" s="1" t="s">
        <v>180</v>
      </c>
      <c r="K3283" s="3">
        <v>3</v>
      </c>
      <c r="L3283" s="1">
        <v>26</v>
      </c>
      <c r="M3283" s="4" t="s">
        <v>43</v>
      </c>
      <c r="N3283" s="1"/>
      <c r="O3283" s="1">
        <v>43</v>
      </c>
      <c r="P3283" s="35">
        <f t="shared" si="154"/>
        <v>0.43</v>
      </c>
      <c r="Q3283" s="1">
        <f t="shared" si="153"/>
        <v>0.13687325105903</v>
      </c>
      <c r="R3283" s="1">
        <v>6</v>
      </c>
      <c r="S3283" s="1">
        <v>4</v>
      </c>
      <c r="T3283" s="1">
        <f t="shared" si="155"/>
        <v>1.4713874488845728E-2</v>
      </c>
      <c r="U3283" s="1">
        <v>1</v>
      </c>
      <c r="V3283" s="1">
        <v>5</v>
      </c>
      <c r="W3283" s="1">
        <v>0</v>
      </c>
      <c r="X3283" s="1">
        <v>0</v>
      </c>
      <c r="Y3283" s="1">
        <v>0</v>
      </c>
      <c r="Z3283" s="1">
        <v>0</v>
      </c>
      <c r="AA3283" s="1">
        <v>0</v>
      </c>
      <c r="AB3283" s="1">
        <v>0</v>
      </c>
      <c r="AC3283" s="3" t="s">
        <v>41</v>
      </c>
      <c r="AD3283" s="4" t="s">
        <v>51</v>
      </c>
      <c r="AF3283" s="3">
        <v>4771205.3442000002</v>
      </c>
      <c r="AG3283" s="3">
        <v>2745016.3116000001</v>
      </c>
      <c r="AH3283" s="3">
        <v>-75.092901999999995</v>
      </c>
      <c r="AI3283" s="3">
        <v>10.734859999999999</v>
      </c>
    </row>
    <row r="3284" spans="1:35" ht="15.75" hidden="1" customHeight="1" x14ac:dyDescent="0.25">
      <c r="A3284" s="3" t="s">
        <v>177</v>
      </c>
      <c r="B3284" s="3" t="s">
        <v>178</v>
      </c>
      <c r="C3284" s="3" t="s">
        <v>181</v>
      </c>
      <c r="D3284" s="1">
        <v>66</v>
      </c>
      <c r="E3284" s="1">
        <v>484</v>
      </c>
      <c r="F3284" s="4" t="s">
        <v>48</v>
      </c>
      <c r="G3284" s="2">
        <v>45846</v>
      </c>
      <c r="H3284" s="4" t="s">
        <v>49</v>
      </c>
      <c r="I3284" s="1" t="s">
        <v>37</v>
      </c>
      <c r="J3284" s="1" t="s">
        <v>180</v>
      </c>
      <c r="K3284" s="3">
        <v>3</v>
      </c>
      <c r="L3284" s="1">
        <v>27</v>
      </c>
      <c r="M3284" s="4" t="s">
        <v>54</v>
      </c>
      <c r="N3284" s="1"/>
      <c r="O3284" s="1">
        <v>47</v>
      </c>
      <c r="P3284" s="35">
        <f t="shared" si="154"/>
        <v>0.47</v>
      </c>
      <c r="Q3284" s="1">
        <f t="shared" si="153"/>
        <v>0.14960564650638161</v>
      </c>
      <c r="R3284" s="1">
        <v>5</v>
      </c>
      <c r="S3284" s="1">
        <v>2.8</v>
      </c>
      <c r="T3284" s="1">
        <f t="shared" si="155"/>
        <v>1.7578663464499839E-2</v>
      </c>
      <c r="U3284" s="1">
        <v>0</v>
      </c>
      <c r="V3284" s="1">
        <v>4</v>
      </c>
      <c r="W3284" s="1"/>
      <c r="X3284" s="1"/>
      <c r="Y3284" s="1"/>
      <c r="Z3284" s="1"/>
      <c r="AA3284" s="1"/>
      <c r="AB3284" s="1"/>
      <c r="AC3284" s="3" t="s">
        <v>41</v>
      </c>
      <c r="AD3284" s="4" t="s">
        <v>51</v>
      </c>
      <c r="AE3284" s="3" t="s">
        <v>172</v>
      </c>
      <c r="AF3284" s="3">
        <v>4771203.3786000004</v>
      </c>
      <c r="AG3284" s="3">
        <v>2745016.7673999998</v>
      </c>
      <c r="AH3284" s="3">
        <v>-75.092920000000007</v>
      </c>
      <c r="AI3284" s="3">
        <v>10.734864</v>
      </c>
    </row>
    <row r="3285" spans="1:35" ht="15.75" hidden="1" customHeight="1" x14ac:dyDescent="0.25">
      <c r="A3285" s="3" t="s">
        <v>177</v>
      </c>
      <c r="B3285" s="3" t="s">
        <v>178</v>
      </c>
      <c r="C3285" s="3" t="s">
        <v>181</v>
      </c>
      <c r="D3285" s="1">
        <v>66</v>
      </c>
      <c r="E3285" s="1">
        <v>485</v>
      </c>
      <c r="F3285" s="4" t="s">
        <v>48</v>
      </c>
      <c r="G3285" s="2">
        <v>45846</v>
      </c>
      <c r="H3285" s="4" t="s">
        <v>49</v>
      </c>
      <c r="I3285" s="1" t="s">
        <v>37</v>
      </c>
      <c r="J3285" s="1" t="s">
        <v>180</v>
      </c>
      <c r="K3285" s="3">
        <v>3</v>
      </c>
      <c r="L3285" s="1">
        <v>28</v>
      </c>
      <c r="M3285" s="4" t="s">
        <v>54</v>
      </c>
      <c r="N3285" s="1"/>
      <c r="O3285" s="1">
        <v>53</v>
      </c>
      <c r="P3285" s="35">
        <f t="shared" si="154"/>
        <v>0.53</v>
      </c>
      <c r="Q3285" s="1">
        <f t="shared" si="153"/>
        <v>0.16870423967740908</v>
      </c>
      <c r="R3285" s="1">
        <v>4.5</v>
      </c>
      <c r="S3285" s="1">
        <v>2.5</v>
      </c>
      <c r="T3285" s="1">
        <f t="shared" si="155"/>
        <v>2.2353311757256702E-2</v>
      </c>
      <c r="U3285" s="1">
        <v>0</v>
      </c>
      <c r="V3285" s="1">
        <v>4</v>
      </c>
      <c r="W3285" s="1"/>
      <c r="X3285" s="1"/>
      <c r="Y3285" s="1"/>
      <c r="Z3285" s="1"/>
      <c r="AA3285" s="1"/>
      <c r="AB3285" s="1"/>
      <c r="AC3285" s="3" t="s">
        <v>41</v>
      </c>
      <c r="AD3285" s="4" t="s">
        <v>51</v>
      </c>
      <c r="AF3285" s="3">
        <v>4771203.2640000004</v>
      </c>
      <c r="AG3285" s="3">
        <v>2745015.9939999999</v>
      </c>
      <c r="AH3285" s="3">
        <v>-75.092921000000004</v>
      </c>
      <c r="AI3285" s="3">
        <v>10.734857</v>
      </c>
    </row>
    <row r="3286" spans="1:35" ht="15.75" hidden="1" customHeight="1" x14ac:dyDescent="0.25">
      <c r="A3286" s="3" t="s">
        <v>177</v>
      </c>
      <c r="B3286" s="3" t="s">
        <v>178</v>
      </c>
      <c r="C3286" s="3" t="s">
        <v>181</v>
      </c>
      <c r="D3286" s="1">
        <v>66</v>
      </c>
      <c r="E3286" s="1">
        <v>486</v>
      </c>
      <c r="F3286" s="4" t="s">
        <v>48</v>
      </c>
      <c r="G3286" s="2">
        <v>45846</v>
      </c>
      <c r="H3286" s="4" t="s">
        <v>49</v>
      </c>
      <c r="I3286" s="1" t="s">
        <v>37</v>
      </c>
      <c r="J3286" s="1" t="s">
        <v>180</v>
      </c>
      <c r="K3286" s="3">
        <v>3</v>
      </c>
      <c r="L3286" s="1">
        <v>29</v>
      </c>
      <c r="M3286" s="4" t="s">
        <v>43</v>
      </c>
      <c r="N3286" s="1"/>
      <c r="O3286" s="1">
        <v>37</v>
      </c>
      <c r="P3286" s="35">
        <f t="shared" si="154"/>
        <v>0.37</v>
      </c>
      <c r="Q3286" s="1">
        <f t="shared" si="153"/>
        <v>0.11777465788800255</v>
      </c>
      <c r="R3286" s="1">
        <v>6.5</v>
      </c>
      <c r="S3286" s="1">
        <v>4.2</v>
      </c>
      <c r="T3286" s="1">
        <f t="shared" si="155"/>
        <v>1.0894155854640236E-2</v>
      </c>
      <c r="U3286" s="1">
        <v>3</v>
      </c>
      <c r="V3286" s="1">
        <v>6</v>
      </c>
      <c r="W3286" s="1">
        <v>2</v>
      </c>
      <c r="X3286" s="1">
        <v>0</v>
      </c>
      <c r="Y3286" s="1">
        <v>0</v>
      </c>
      <c r="Z3286" s="1">
        <v>0</v>
      </c>
      <c r="AA3286" s="1">
        <v>0</v>
      </c>
      <c r="AB3286" s="1">
        <v>0</v>
      </c>
      <c r="AC3286" s="3" t="s">
        <v>61</v>
      </c>
      <c r="AD3286" s="4" t="s">
        <v>51</v>
      </c>
      <c r="AF3286" s="3">
        <v>4771203.9232000001</v>
      </c>
      <c r="AG3286" s="3">
        <v>2745016.4319000002</v>
      </c>
      <c r="AH3286" s="3">
        <v>-75.092915000000005</v>
      </c>
      <c r="AI3286" s="3">
        <v>10.734861</v>
      </c>
    </row>
    <row r="3287" spans="1:35" ht="15.75" hidden="1" customHeight="1" x14ac:dyDescent="0.25">
      <c r="A3287" s="3" t="s">
        <v>177</v>
      </c>
      <c r="B3287" s="3" t="s">
        <v>178</v>
      </c>
      <c r="C3287" s="3" t="s">
        <v>181</v>
      </c>
      <c r="D3287" s="1">
        <v>66</v>
      </c>
      <c r="E3287" s="1">
        <v>487</v>
      </c>
      <c r="F3287" s="4" t="s">
        <v>48</v>
      </c>
      <c r="G3287" s="2">
        <v>45846</v>
      </c>
      <c r="H3287" s="4" t="s">
        <v>49</v>
      </c>
      <c r="I3287" s="1" t="s">
        <v>37</v>
      </c>
      <c r="J3287" s="1" t="s">
        <v>180</v>
      </c>
      <c r="K3287" s="3">
        <v>3</v>
      </c>
      <c r="L3287" s="1">
        <v>30</v>
      </c>
      <c r="M3287" s="4" t="s">
        <v>43</v>
      </c>
      <c r="N3287" s="1"/>
      <c r="O3287" s="1">
        <v>49</v>
      </c>
      <c r="P3287" s="35">
        <f t="shared" si="154"/>
        <v>0.49</v>
      </c>
      <c r="Q3287" s="1">
        <f t="shared" si="153"/>
        <v>0.15597184423005744</v>
      </c>
      <c r="R3287" s="1">
        <v>6.5</v>
      </c>
      <c r="S3287" s="1">
        <v>4.2</v>
      </c>
      <c r="T3287" s="1">
        <f t="shared" si="155"/>
        <v>1.9106550918182037E-2</v>
      </c>
      <c r="U3287" s="1">
        <v>0</v>
      </c>
      <c r="V3287" s="1">
        <v>4</v>
      </c>
      <c r="W3287" s="1">
        <v>1</v>
      </c>
      <c r="X3287" s="1">
        <v>0</v>
      </c>
      <c r="Y3287" s="1">
        <v>0</v>
      </c>
      <c r="Z3287" s="1">
        <v>0</v>
      </c>
      <c r="AA3287" s="1">
        <v>0</v>
      </c>
      <c r="AB3287" s="1">
        <v>0</v>
      </c>
      <c r="AC3287" s="3" t="s">
        <v>41</v>
      </c>
      <c r="AD3287" s="4" t="s">
        <v>51</v>
      </c>
      <c r="AF3287" s="3">
        <v>4771205.1156000001</v>
      </c>
      <c r="AG3287" s="3">
        <v>2745014.8753999998</v>
      </c>
      <c r="AH3287" s="3">
        <v>-75.092904000000004</v>
      </c>
      <c r="AI3287" s="3">
        <v>10.734847</v>
      </c>
    </row>
    <row r="3288" spans="1:35" ht="15.75" hidden="1" customHeight="1" x14ac:dyDescent="0.25">
      <c r="A3288" s="3" t="s">
        <v>177</v>
      </c>
      <c r="B3288" s="3" t="s">
        <v>178</v>
      </c>
      <c r="C3288" s="3" t="s">
        <v>181</v>
      </c>
      <c r="D3288" s="1">
        <v>66</v>
      </c>
      <c r="E3288" s="1">
        <v>488</v>
      </c>
      <c r="F3288" s="4" t="s">
        <v>48</v>
      </c>
      <c r="G3288" s="2">
        <v>45846</v>
      </c>
      <c r="H3288" s="4" t="s">
        <v>49</v>
      </c>
      <c r="I3288" s="1" t="s">
        <v>37</v>
      </c>
      <c r="J3288" s="1" t="s">
        <v>180</v>
      </c>
      <c r="K3288" s="3">
        <v>3</v>
      </c>
      <c r="L3288" s="1">
        <v>31</v>
      </c>
      <c r="M3288" s="4" t="s">
        <v>52</v>
      </c>
      <c r="N3288" s="1"/>
      <c r="O3288" s="1">
        <v>47</v>
      </c>
      <c r="P3288" s="35">
        <f t="shared" si="154"/>
        <v>0.47</v>
      </c>
      <c r="Q3288" s="1">
        <f t="shared" si="153"/>
        <v>0.14960564650638161</v>
      </c>
      <c r="R3288" s="1">
        <v>2.2000000000000002</v>
      </c>
      <c r="S3288" s="1">
        <v>0.4</v>
      </c>
      <c r="T3288" s="1">
        <f t="shared" si="155"/>
        <v>1.7578663464499839E-2</v>
      </c>
      <c r="U3288" s="1">
        <v>0</v>
      </c>
      <c r="V3288" s="1">
        <v>2</v>
      </c>
      <c r="W3288" s="1"/>
      <c r="X3288" s="1"/>
      <c r="Y3288" s="1"/>
      <c r="Z3288" s="1"/>
      <c r="AA3288" s="1"/>
      <c r="AB3288" s="1"/>
      <c r="AC3288" s="3" t="s">
        <v>41</v>
      </c>
      <c r="AD3288" s="4" t="s">
        <v>51</v>
      </c>
      <c r="AF3288" s="3">
        <v>4771203.3613</v>
      </c>
      <c r="AG3288" s="3">
        <v>2745014.2237999998</v>
      </c>
      <c r="AH3288" s="3">
        <v>-75.092920000000007</v>
      </c>
      <c r="AI3288" s="3">
        <v>10.734841000999999</v>
      </c>
    </row>
    <row r="3289" spans="1:35" ht="15.75" hidden="1" customHeight="1" x14ac:dyDescent="0.25">
      <c r="A3289" s="3" t="s">
        <v>177</v>
      </c>
      <c r="B3289" s="3" t="s">
        <v>178</v>
      </c>
      <c r="C3289" s="3" t="s">
        <v>181</v>
      </c>
      <c r="D3289" s="1">
        <v>66</v>
      </c>
      <c r="E3289" s="1">
        <v>489</v>
      </c>
      <c r="F3289" s="4" t="s">
        <v>48</v>
      </c>
      <c r="G3289" s="2">
        <v>45846</v>
      </c>
      <c r="H3289" s="4" t="s">
        <v>49</v>
      </c>
      <c r="I3289" s="1" t="s">
        <v>37</v>
      </c>
      <c r="J3289" s="1" t="s">
        <v>180</v>
      </c>
      <c r="K3289" s="3">
        <v>3</v>
      </c>
      <c r="L3289" s="1">
        <v>32</v>
      </c>
      <c r="M3289" s="4" t="s">
        <v>43</v>
      </c>
      <c r="N3289" s="1"/>
      <c r="O3289" s="1">
        <v>46</v>
      </c>
      <c r="P3289" s="35">
        <f t="shared" si="154"/>
        <v>0.46</v>
      </c>
      <c r="Q3289" s="1">
        <f t="shared" si="153"/>
        <v>0.14642254764454371</v>
      </c>
      <c r="R3289" s="1">
        <v>6.8</v>
      </c>
      <c r="S3289" s="1">
        <v>3.8</v>
      </c>
      <c r="T3289" s="1">
        <f t="shared" si="155"/>
        <v>1.6838592979122526E-2</v>
      </c>
      <c r="U3289" s="1">
        <v>0</v>
      </c>
      <c r="V3289" s="1">
        <v>3</v>
      </c>
      <c r="W3289" s="1">
        <v>0</v>
      </c>
      <c r="X3289" s="1">
        <v>0</v>
      </c>
      <c r="Y3289" s="1">
        <v>0</v>
      </c>
      <c r="Z3289" s="1">
        <v>0</v>
      </c>
      <c r="AA3289" s="1">
        <v>0</v>
      </c>
      <c r="AB3289" s="1">
        <v>0</v>
      </c>
      <c r="AC3289" s="3" t="s">
        <v>41</v>
      </c>
      <c r="AD3289" s="4" t="s">
        <v>51</v>
      </c>
      <c r="AF3289" s="3">
        <v>4771202.3784999996</v>
      </c>
      <c r="AG3289" s="3">
        <v>2745014.4515999998</v>
      </c>
      <c r="AH3289" s="3">
        <v>-75.092928999999998</v>
      </c>
      <c r="AI3289" s="3">
        <v>10.734843</v>
      </c>
    </row>
    <row r="3290" spans="1:35" ht="15.75" hidden="1" customHeight="1" x14ac:dyDescent="0.25">
      <c r="A3290" s="3" t="s">
        <v>177</v>
      </c>
      <c r="B3290" s="3" t="s">
        <v>178</v>
      </c>
      <c r="C3290" s="3" t="s">
        <v>181</v>
      </c>
      <c r="D3290" s="1">
        <v>66</v>
      </c>
      <c r="E3290" s="1">
        <v>490</v>
      </c>
      <c r="F3290" s="4" t="s">
        <v>48</v>
      </c>
      <c r="G3290" s="2">
        <v>45846</v>
      </c>
      <c r="H3290" s="4" t="s">
        <v>49</v>
      </c>
      <c r="I3290" s="1" t="s">
        <v>37</v>
      </c>
      <c r="J3290" s="1" t="s">
        <v>180</v>
      </c>
      <c r="K3290" s="3">
        <v>3</v>
      </c>
      <c r="L3290" s="1">
        <v>33</v>
      </c>
      <c r="M3290" s="4" t="s">
        <v>43</v>
      </c>
      <c r="N3290" s="1"/>
      <c r="O3290" s="1">
        <v>42</v>
      </c>
      <c r="P3290" s="35">
        <f t="shared" si="154"/>
        <v>0.42</v>
      </c>
      <c r="Q3290" s="1">
        <f t="shared" si="153"/>
        <v>0.13369015219719207</v>
      </c>
      <c r="R3290" s="1">
        <v>6.5</v>
      </c>
      <c r="S3290" s="1">
        <v>4.5</v>
      </c>
      <c r="T3290" s="1">
        <f t="shared" si="155"/>
        <v>1.4037465980705167E-2</v>
      </c>
      <c r="U3290" s="1">
        <v>0</v>
      </c>
      <c r="V3290" s="1">
        <v>3</v>
      </c>
      <c r="W3290" s="1">
        <v>0</v>
      </c>
      <c r="X3290" s="1">
        <v>0</v>
      </c>
      <c r="Y3290" s="1">
        <v>0</v>
      </c>
      <c r="Z3290" s="1">
        <v>0</v>
      </c>
      <c r="AA3290" s="1">
        <v>0</v>
      </c>
      <c r="AB3290" s="1">
        <v>0</v>
      </c>
      <c r="AC3290" s="3" t="s">
        <v>41</v>
      </c>
      <c r="AD3290" s="4" t="s">
        <v>51</v>
      </c>
      <c r="AF3290" s="3">
        <v>4771201.7148000002</v>
      </c>
      <c r="AG3290" s="3">
        <v>2745013.3502000002</v>
      </c>
      <c r="AH3290" s="3">
        <v>-75.092934999999997</v>
      </c>
      <c r="AI3290" s="3">
        <v>10.734833001</v>
      </c>
    </row>
    <row r="3291" spans="1:35" ht="15.75" hidden="1" customHeight="1" x14ac:dyDescent="0.25">
      <c r="A3291" s="3" t="s">
        <v>177</v>
      </c>
      <c r="B3291" s="3" t="s">
        <v>178</v>
      </c>
      <c r="C3291" s="3" t="s">
        <v>181</v>
      </c>
      <c r="D3291" s="1">
        <v>66</v>
      </c>
      <c r="E3291" s="1">
        <v>491</v>
      </c>
      <c r="F3291" s="4" t="s">
        <v>48</v>
      </c>
      <c r="G3291" s="2">
        <v>45846</v>
      </c>
      <c r="H3291" s="4" t="s">
        <v>49</v>
      </c>
      <c r="I3291" s="1" t="s">
        <v>37</v>
      </c>
      <c r="J3291" s="1" t="s">
        <v>180</v>
      </c>
      <c r="K3291" s="3">
        <v>3</v>
      </c>
      <c r="L3291" s="1">
        <v>34</v>
      </c>
      <c r="M3291" s="4" t="s">
        <v>43</v>
      </c>
      <c r="N3291" s="1"/>
      <c r="O3291" s="1">
        <v>46</v>
      </c>
      <c r="P3291" s="35">
        <f t="shared" si="154"/>
        <v>0.46</v>
      </c>
      <c r="Q3291" s="1">
        <f t="shared" si="153"/>
        <v>0.14642254764454371</v>
      </c>
      <c r="R3291" s="1">
        <v>6.2</v>
      </c>
      <c r="S3291" s="1">
        <v>4</v>
      </c>
      <c r="T3291" s="1">
        <f t="shared" si="155"/>
        <v>1.6838592979122526E-2</v>
      </c>
      <c r="U3291" s="1">
        <v>0</v>
      </c>
      <c r="V3291" s="1">
        <v>3</v>
      </c>
      <c r="W3291" s="1">
        <v>0</v>
      </c>
      <c r="X3291" s="1">
        <v>0</v>
      </c>
      <c r="Y3291" s="1">
        <v>0</v>
      </c>
      <c r="Z3291" s="1">
        <v>0</v>
      </c>
      <c r="AA3291" s="1">
        <v>0</v>
      </c>
      <c r="AB3291" s="1">
        <v>0</v>
      </c>
      <c r="AC3291" s="3" t="s">
        <v>41</v>
      </c>
      <c r="AD3291" s="4" t="s">
        <v>51</v>
      </c>
      <c r="AF3291" s="3">
        <v>4771201.3814000003</v>
      </c>
      <c r="AG3291" s="3">
        <v>2745012.5783000002</v>
      </c>
      <c r="AH3291" s="3">
        <v>-75.092938000000004</v>
      </c>
      <c r="AI3291" s="3">
        <v>10.734826001</v>
      </c>
    </row>
    <row r="3292" spans="1:35" ht="15.75" hidden="1" customHeight="1" x14ac:dyDescent="0.25">
      <c r="A3292" s="3" t="s">
        <v>177</v>
      </c>
      <c r="B3292" s="3" t="s">
        <v>178</v>
      </c>
      <c r="C3292" s="3" t="s">
        <v>181</v>
      </c>
      <c r="D3292" s="1">
        <v>66</v>
      </c>
      <c r="E3292" s="1">
        <v>492</v>
      </c>
      <c r="F3292" s="4" t="s">
        <v>48</v>
      </c>
      <c r="G3292" s="2">
        <v>45846</v>
      </c>
      <c r="H3292" s="4" t="s">
        <v>49</v>
      </c>
      <c r="I3292" s="1" t="s">
        <v>37</v>
      </c>
      <c r="J3292" s="1" t="s">
        <v>180</v>
      </c>
      <c r="K3292" s="3">
        <v>3</v>
      </c>
      <c r="L3292" s="1">
        <v>35</v>
      </c>
      <c r="M3292" s="4" t="s">
        <v>54</v>
      </c>
      <c r="N3292" s="1"/>
      <c r="O3292" s="1">
        <v>47</v>
      </c>
      <c r="P3292" s="35">
        <f t="shared" si="154"/>
        <v>0.47</v>
      </c>
      <c r="Q3292" s="1">
        <f t="shared" si="153"/>
        <v>0.14960564650638161</v>
      </c>
      <c r="R3292" s="1">
        <v>4.8</v>
      </c>
      <c r="S3292" s="1">
        <v>2.8</v>
      </c>
      <c r="T3292" s="1">
        <f t="shared" si="155"/>
        <v>1.7578663464499839E-2</v>
      </c>
      <c r="U3292" s="1">
        <v>0</v>
      </c>
      <c r="V3292" s="1">
        <v>4</v>
      </c>
      <c r="W3292" s="1"/>
      <c r="X3292" s="1"/>
      <c r="Y3292" s="1"/>
      <c r="Z3292" s="1"/>
      <c r="AA3292" s="1"/>
      <c r="AB3292" s="1"/>
      <c r="AC3292" s="3" t="s">
        <v>41</v>
      </c>
      <c r="AD3292" s="4" t="s">
        <v>51</v>
      </c>
      <c r="AF3292" s="3">
        <v>4771201.0488</v>
      </c>
      <c r="AG3292" s="3">
        <v>2745011.9169000001</v>
      </c>
      <c r="AH3292" s="3">
        <v>-75.092940999999996</v>
      </c>
      <c r="AI3292" s="3">
        <v>10.734819999999999</v>
      </c>
    </row>
    <row r="3293" spans="1:35" ht="15.75" hidden="1" customHeight="1" x14ac:dyDescent="0.25">
      <c r="A3293" s="3" t="s">
        <v>177</v>
      </c>
      <c r="B3293" s="3" t="s">
        <v>178</v>
      </c>
      <c r="C3293" s="3" t="s">
        <v>181</v>
      </c>
      <c r="D3293" s="1">
        <v>66</v>
      </c>
      <c r="E3293" s="1">
        <v>493</v>
      </c>
      <c r="F3293" s="4" t="s">
        <v>48</v>
      </c>
      <c r="G3293" s="2">
        <v>45846</v>
      </c>
      <c r="H3293" s="4" t="s">
        <v>49</v>
      </c>
      <c r="I3293" s="1" t="s">
        <v>37</v>
      </c>
      <c r="J3293" s="1" t="s">
        <v>180</v>
      </c>
      <c r="K3293" s="3">
        <v>4</v>
      </c>
      <c r="L3293" s="1">
        <v>36</v>
      </c>
      <c r="M3293" s="4" t="s">
        <v>43</v>
      </c>
      <c r="N3293" s="1"/>
      <c r="O3293" s="1">
        <v>47</v>
      </c>
      <c r="P3293" s="35">
        <f t="shared" si="154"/>
        <v>0.47</v>
      </c>
      <c r="Q3293" s="1">
        <f t="shared" si="153"/>
        <v>0.14960564650638161</v>
      </c>
      <c r="R3293" s="1">
        <v>5.5</v>
      </c>
      <c r="S3293" s="1">
        <v>3.2</v>
      </c>
      <c r="T3293" s="1">
        <f t="shared" si="155"/>
        <v>1.7578663464499839E-2</v>
      </c>
      <c r="U3293" s="1">
        <v>0</v>
      </c>
      <c r="V3293" s="1">
        <v>4</v>
      </c>
      <c r="W3293" s="1">
        <v>0</v>
      </c>
      <c r="X3293" s="1">
        <v>0</v>
      </c>
      <c r="Y3293" s="1">
        <v>0</v>
      </c>
      <c r="Z3293" s="1">
        <v>0</v>
      </c>
      <c r="AA3293" s="1">
        <v>0</v>
      </c>
      <c r="AB3293" s="1">
        <v>0</v>
      </c>
      <c r="AC3293" s="3" t="s">
        <v>41</v>
      </c>
      <c r="AD3293" s="4" t="s">
        <v>51</v>
      </c>
      <c r="AF3293" s="3">
        <v>4771215.4924999997</v>
      </c>
      <c r="AG3293" s="3">
        <v>2745012.9246</v>
      </c>
      <c r="AH3293" s="3">
        <v>-75.092809000000003</v>
      </c>
      <c r="AI3293" s="3">
        <v>10.734830000000001</v>
      </c>
    </row>
    <row r="3294" spans="1:35" ht="15.75" hidden="1" customHeight="1" x14ac:dyDescent="0.25">
      <c r="A3294" s="3" t="s">
        <v>177</v>
      </c>
      <c r="B3294" s="3" t="s">
        <v>178</v>
      </c>
      <c r="C3294" s="3" t="s">
        <v>181</v>
      </c>
      <c r="D3294" s="1">
        <v>66</v>
      </c>
      <c r="E3294" s="1">
        <v>494</v>
      </c>
      <c r="F3294" s="4" t="s">
        <v>48</v>
      </c>
      <c r="G3294" s="2">
        <v>45846</v>
      </c>
      <c r="H3294" s="4" t="s">
        <v>49</v>
      </c>
      <c r="I3294" s="1" t="s">
        <v>37</v>
      </c>
      <c r="J3294" s="1" t="s">
        <v>180</v>
      </c>
      <c r="K3294" s="3">
        <v>4</v>
      </c>
      <c r="L3294" s="1">
        <v>37</v>
      </c>
      <c r="M3294" s="4" t="s">
        <v>43</v>
      </c>
      <c r="N3294" s="1"/>
      <c r="O3294" s="1">
        <v>46</v>
      </c>
      <c r="P3294" s="35">
        <f t="shared" si="154"/>
        <v>0.46</v>
      </c>
      <c r="Q3294" s="1">
        <f t="shared" si="153"/>
        <v>0.14642254764454371</v>
      </c>
      <c r="R3294" s="1">
        <v>6.8</v>
      </c>
      <c r="S3294" s="1">
        <v>4.5</v>
      </c>
      <c r="T3294" s="1">
        <f t="shared" si="155"/>
        <v>1.6838592979122526E-2</v>
      </c>
      <c r="U3294" s="1">
        <v>4</v>
      </c>
      <c r="V3294" s="1">
        <v>7</v>
      </c>
      <c r="W3294" s="1">
        <v>0</v>
      </c>
      <c r="X3294" s="1">
        <v>0</v>
      </c>
      <c r="Y3294" s="1">
        <v>0</v>
      </c>
      <c r="Z3294" s="1">
        <v>0</v>
      </c>
      <c r="AA3294" s="1">
        <v>0</v>
      </c>
      <c r="AB3294" s="1">
        <v>0</v>
      </c>
      <c r="AC3294" s="3" t="s">
        <v>41</v>
      </c>
      <c r="AD3294" s="4" t="s">
        <v>51</v>
      </c>
      <c r="AF3294" s="3">
        <v>4771213.2040999997</v>
      </c>
      <c r="AG3294" s="3">
        <v>2745014.1568</v>
      </c>
      <c r="AH3294" s="3">
        <v>-75.092830000000006</v>
      </c>
      <c r="AI3294" s="3">
        <v>10.734841000999999</v>
      </c>
    </row>
    <row r="3295" spans="1:35" ht="15.75" hidden="1" customHeight="1" x14ac:dyDescent="0.25">
      <c r="A3295" s="3" t="s">
        <v>177</v>
      </c>
      <c r="B3295" s="3" t="s">
        <v>178</v>
      </c>
      <c r="C3295" s="3" t="s">
        <v>181</v>
      </c>
      <c r="D3295" s="1">
        <v>66</v>
      </c>
      <c r="E3295" s="1">
        <v>495</v>
      </c>
      <c r="F3295" s="4" t="s">
        <v>48</v>
      </c>
      <c r="G3295" s="2">
        <v>45846</v>
      </c>
      <c r="H3295" s="4" t="s">
        <v>49</v>
      </c>
      <c r="I3295" s="1" t="s">
        <v>37</v>
      </c>
      <c r="J3295" s="1" t="s">
        <v>180</v>
      </c>
      <c r="K3295" s="3">
        <v>4</v>
      </c>
      <c r="L3295" s="1">
        <v>38</v>
      </c>
      <c r="M3295" s="4" t="s">
        <v>54</v>
      </c>
      <c r="N3295" s="1"/>
      <c r="O3295" s="1">
        <v>40</v>
      </c>
      <c r="P3295" s="35">
        <f t="shared" si="154"/>
        <v>0.4</v>
      </c>
      <c r="Q3295" s="1">
        <f t="shared" si="153"/>
        <v>0.12732395447351627</v>
      </c>
      <c r="R3295" s="1">
        <v>5</v>
      </c>
      <c r="S3295" s="1">
        <v>2.8</v>
      </c>
      <c r="T3295" s="1">
        <f t="shared" si="155"/>
        <v>1.2732395447351627E-2</v>
      </c>
      <c r="U3295" s="1">
        <v>0</v>
      </c>
      <c r="V3295" s="1">
        <v>3</v>
      </c>
      <c r="W3295" s="1"/>
      <c r="X3295" s="1"/>
      <c r="Y3295" s="1"/>
      <c r="Z3295" s="1"/>
      <c r="AA3295" s="1"/>
      <c r="AB3295" s="1"/>
      <c r="AC3295" s="3" t="s">
        <v>41</v>
      </c>
      <c r="AD3295" s="4" t="s">
        <v>51</v>
      </c>
      <c r="AF3295" s="3">
        <v>4771212.9884000001</v>
      </c>
      <c r="AG3295" s="3">
        <v>2745014.6006</v>
      </c>
      <c r="AH3295" s="3">
        <v>-75.092832000000001</v>
      </c>
      <c r="AI3295" s="3">
        <v>10.734845</v>
      </c>
    </row>
    <row r="3296" spans="1:35" ht="15.75" hidden="1" customHeight="1" x14ac:dyDescent="0.25">
      <c r="A3296" s="3" t="s">
        <v>177</v>
      </c>
      <c r="B3296" s="3" t="s">
        <v>178</v>
      </c>
      <c r="C3296" s="3" t="s">
        <v>181</v>
      </c>
      <c r="D3296" s="1">
        <v>66</v>
      </c>
      <c r="E3296" s="1">
        <v>496</v>
      </c>
      <c r="F3296" s="4" t="s">
        <v>48</v>
      </c>
      <c r="G3296" s="2">
        <v>45846</v>
      </c>
      <c r="H3296" s="4" t="s">
        <v>49</v>
      </c>
      <c r="I3296" s="1" t="s">
        <v>37</v>
      </c>
      <c r="J3296" s="1" t="s">
        <v>180</v>
      </c>
      <c r="K3296" s="3">
        <v>4</v>
      </c>
      <c r="L3296" s="1">
        <v>39</v>
      </c>
      <c r="M3296" s="4" t="s">
        <v>43</v>
      </c>
      <c r="N3296" s="1"/>
      <c r="O3296" s="1">
        <v>44</v>
      </c>
      <c r="P3296" s="35">
        <f t="shared" si="154"/>
        <v>0.44</v>
      </c>
      <c r="Q3296" s="1">
        <f t="shared" si="153"/>
        <v>0.14005634992086791</v>
      </c>
      <c r="R3296" s="1">
        <v>6.2</v>
      </c>
      <c r="S3296" s="1">
        <v>4</v>
      </c>
      <c r="T3296" s="1">
        <f t="shared" si="155"/>
        <v>1.5406198491295469E-2</v>
      </c>
      <c r="U3296" s="1">
        <v>0</v>
      </c>
      <c r="V3296" s="1">
        <v>4</v>
      </c>
      <c r="W3296" s="1">
        <v>1</v>
      </c>
      <c r="X3296" s="1">
        <v>0</v>
      </c>
      <c r="Y3296" s="1">
        <v>0</v>
      </c>
      <c r="Z3296" s="1">
        <v>0</v>
      </c>
      <c r="AA3296" s="1">
        <v>0</v>
      </c>
      <c r="AB3296" s="1">
        <v>0</v>
      </c>
      <c r="AC3296" s="3" t="s">
        <v>41</v>
      </c>
      <c r="AD3296" s="4" t="s">
        <v>51</v>
      </c>
      <c r="AF3296" s="3">
        <v>4771215.6469999999</v>
      </c>
      <c r="AG3296" s="3">
        <v>2745019.5595</v>
      </c>
      <c r="AH3296" s="3">
        <v>-75.092808000000005</v>
      </c>
      <c r="AI3296" s="3">
        <v>10.734890001</v>
      </c>
    </row>
    <row r="3297" spans="1:35" ht="15.75" hidden="1" customHeight="1" x14ac:dyDescent="0.25">
      <c r="A3297" s="3" t="s">
        <v>177</v>
      </c>
      <c r="B3297" s="3" t="s">
        <v>178</v>
      </c>
      <c r="C3297" s="3" t="s">
        <v>181</v>
      </c>
      <c r="D3297" s="1">
        <v>66</v>
      </c>
      <c r="E3297" s="1">
        <v>497</v>
      </c>
      <c r="F3297" s="4" t="s">
        <v>48</v>
      </c>
      <c r="G3297" s="2">
        <v>45846</v>
      </c>
      <c r="H3297" s="4" t="s">
        <v>49</v>
      </c>
      <c r="I3297" s="1" t="s">
        <v>37</v>
      </c>
      <c r="J3297" s="1" t="s">
        <v>180</v>
      </c>
      <c r="K3297" s="3">
        <v>4</v>
      </c>
      <c r="L3297" s="1">
        <v>40</v>
      </c>
      <c r="M3297" s="4" t="s">
        <v>43</v>
      </c>
      <c r="N3297" s="1"/>
      <c r="O3297" s="1">
        <v>46</v>
      </c>
      <c r="P3297" s="35">
        <f t="shared" si="154"/>
        <v>0.46</v>
      </c>
      <c r="Q3297" s="1">
        <f t="shared" si="153"/>
        <v>0.14642254764454371</v>
      </c>
      <c r="R3297" s="1">
        <v>5.2</v>
      </c>
      <c r="S3297" s="1">
        <v>3</v>
      </c>
      <c r="T3297" s="1">
        <f t="shared" si="155"/>
        <v>1.6838592979122526E-2</v>
      </c>
      <c r="U3297" s="1">
        <v>0</v>
      </c>
      <c r="V3297" s="1">
        <v>4</v>
      </c>
      <c r="W3297" s="1">
        <v>0</v>
      </c>
      <c r="X3297" s="1">
        <v>0</v>
      </c>
      <c r="Y3297" s="1">
        <v>0</v>
      </c>
      <c r="Z3297" s="1">
        <v>0</v>
      </c>
      <c r="AA3297" s="1">
        <v>0</v>
      </c>
      <c r="AB3297" s="1">
        <v>0</v>
      </c>
      <c r="AC3297" s="3" t="s">
        <v>41</v>
      </c>
      <c r="AD3297" s="4" t="s">
        <v>51</v>
      </c>
      <c r="AF3297" s="3">
        <v>4771216.8365000002</v>
      </c>
      <c r="AG3297" s="3">
        <v>2745017.5606</v>
      </c>
      <c r="AH3297" s="3">
        <v>-75.092797000000004</v>
      </c>
      <c r="AI3297" s="3">
        <v>10.734871999999999</v>
      </c>
    </row>
    <row r="3298" spans="1:35" ht="15.75" hidden="1" customHeight="1" x14ac:dyDescent="0.25">
      <c r="A3298" s="3" t="s">
        <v>177</v>
      </c>
      <c r="B3298" s="3" t="s">
        <v>178</v>
      </c>
      <c r="C3298" s="3" t="s">
        <v>181</v>
      </c>
      <c r="D3298" s="1">
        <v>66</v>
      </c>
      <c r="E3298" s="1">
        <v>498</v>
      </c>
      <c r="F3298" s="4" t="s">
        <v>48</v>
      </c>
      <c r="G3298" s="2">
        <v>45846</v>
      </c>
      <c r="H3298" s="4" t="s">
        <v>49</v>
      </c>
      <c r="I3298" s="1" t="s">
        <v>37</v>
      </c>
      <c r="J3298" s="1" t="s">
        <v>180</v>
      </c>
      <c r="K3298" s="3">
        <v>4</v>
      </c>
      <c r="L3298" s="1">
        <v>41</v>
      </c>
      <c r="M3298" s="4" t="s">
        <v>54</v>
      </c>
      <c r="N3298" s="1"/>
      <c r="O3298" s="1">
        <v>53</v>
      </c>
      <c r="P3298" s="35">
        <f t="shared" si="154"/>
        <v>0.53</v>
      </c>
      <c r="Q3298" s="1">
        <f t="shared" si="153"/>
        <v>0.16870423967740908</v>
      </c>
      <c r="R3298" s="1">
        <v>4.5</v>
      </c>
      <c r="S3298" s="1">
        <v>2</v>
      </c>
      <c r="T3298" s="1">
        <f t="shared" si="155"/>
        <v>2.2353311757256702E-2</v>
      </c>
      <c r="U3298" s="1">
        <v>3</v>
      </c>
      <c r="V3298" s="1">
        <v>6</v>
      </c>
      <c r="W3298" s="1"/>
      <c r="X3298" s="1"/>
      <c r="Y3298" s="1"/>
      <c r="Z3298" s="1"/>
      <c r="AA3298" s="1"/>
      <c r="AB3298" s="1"/>
      <c r="AC3298" s="3" t="s">
        <v>41</v>
      </c>
      <c r="AD3298" s="4" t="s">
        <v>51</v>
      </c>
      <c r="AF3298" s="3">
        <v>4771217.3750999998</v>
      </c>
      <c r="AG3298" s="3">
        <v>2745016.3402999998</v>
      </c>
      <c r="AH3298" s="3">
        <v>-75.092792000000003</v>
      </c>
      <c r="AI3298" s="3">
        <v>10.734861</v>
      </c>
    </row>
    <row r="3299" spans="1:35" ht="15.75" hidden="1" customHeight="1" x14ac:dyDescent="0.25">
      <c r="A3299" s="3" t="s">
        <v>177</v>
      </c>
      <c r="B3299" s="3" t="s">
        <v>178</v>
      </c>
      <c r="C3299" s="3" t="s">
        <v>181</v>
      </c>
      <c r="D3299" s="1">
        <v>66</v>
      </c>
      <c r="E3299" s="1">
        <v>499</v>
      </c>
      <c r="F3299" s="4" t="s">
        <v>48</v>
      </c>
      <c r="G3299" s="2">
        <v>45846</v>
      </c>
      <c r="H3299" s="4" t="s">
        <v>49</v>
      </c>
      <c r="I3299" s="1" t="s">
        <v>37</v>
      </c>
      <c r="J3299" s="1" t="s">
        <v>180</v>
      </c>
      <c r="K3299" s="3">
        <v>4</v>
      </c>
      <c r="L3299" s="1">
        <v>42</v>
      </c>
      <c r="M3299" s="4" t="s">
        <v>43</v>
      </c>
      <c r="N3299" s="1"/>
      <c r="O3299" s="1">
        <v>44</v>
      </c>
      <c r="P3299" s="35">
        <f t="shared" si="154"/>
        <v>0.44</v>
      </c>
      <c r="Q3299" s="1">
        <f t="shared" si="153"/>
        <v>0.14005634992086791</v>
      </c>
      <c r="R3299" s="1">
        <v>4.8</v>
      </c>
      <c r="S3299" s="1">
        <v>3.2</v>
      </c>
      <c r="T3299" s="1">
        <f t="shared" si="155"/>
        <v>1.5406198491295469E-2</v>
      </c>
      <c r="U3299" s="1">
        <v>7</v>
      </c>
      <c r="V3299" s="1">
        <v>10</v>
      </c>
      <c r="W3299" s="1">
        <v>0</v>
      </c>
      <c r="X3299" s="1">
        <v>0</v>
      </c>
      <c r="Y3299" s="1">
        <v>0</v>
      </c>
      <c r="Z3299" s="1">
        <v>0</v>
      </c>
      <c r="AA3299" s="1">
        <v>0</v>
      </c>
      <c r="AB3299" s="1">
        <v>0</v>
      </c>
      <c r="AC3299" s="3" t="s">
        <v>61</v>
      </c>
      <c r="AD3299" s="4" t="s">
        <v>51</v>
      </c>
      <c r="AF3299" s="3">
        <v>4771214.7849000003</v>
      </c>
      <c r="AG3299" s="3">
        <v>2745021.4454999999</v>
      </c>
      <c r="AH3299" s="3">
        <v>-75.092815999999999</v>
      </c>
      <c r="AI3299" s="3">
        <v>10.734907</v>
      </c>
    </row>
    <row r="3300" spans="1:35" ht="15.75" hidden="1" customHeight="1" x14ac:dyDescent="0.25">
      <c r="A3300" s="3" t="s">
        <v>177</v>
      </c>
      <c r="B3300" s="3" t="s">
        <v>178</v>
      </c>
      <c r="C3300" s="3" t="s">
        <v>181</v>
      </c>
      <c r="D3300" s="1">
        <v>66</v>
      </c>
      <c r="E3300" s="1">
        <v>500</v>
      </c>
      <c r="F3300" s="4" t="s">
        <v>48</v>
      </c>
      <c r="G3300" s="2">
        <v>45846</v>
      </c>
      <c r="H3300" s="4" t="s">
        <v>49</v>
      </c>
      <c r="I3300" s="1" t="s">
        <v>37</v>
      </c>
      <c r="J3300" s="1" t="s">
        <v>180</v>
      </c>
      <c r="K3300" s="3">
        <v>4</v>
      </c>
      <c r="L3300" s="1">
        <v>43</v>
      </c>
      <c r="M3300" s="4" t="s">
        <v>54</v>
      </c>
      <c r="N3300" s="1"/>
      <c r="O3300" s="1">
        <v>54</v>
      </c>
      <c r="P3300" s="35">
        <f t="shared" si="154"/>
        <v>0.54</v>
      </c>
      <c r="Q3300" s="1">
        <f t="shared" si="153"/>
        <v>0.17188733853924698</v>
      </c>
      <c r="R3300" s="1">
        <v>4</v>
      </c>
      <c r="S3300" s="1">
        <v>1.6</v>
      </c>
      <c r="T3300" s="1">
        <f t="shared" si="155"/>
        <v>2.3204790702798343E-2</v>
      </c>
      <c r="U3300" s="1">
        <v>0</v>
      </c>
      <c r="V3300" s="1">
        <v>4</v>
      </c>
      <c r="W3300" s="1"/>
      <c r="X3300" s="1"/>
      <c r="Y3300" s="1"/>
      <c r="Z3300" s="1"/>
      <c r="AA3300" s="1"/>
      <c r="AB3300" s="1"/>
      <c r="AC3300" s="3" t="s">
        <v>41</v>
      </c>
      <c r="AD3300" s="4" t="s">
        <v>51</v>
      </c>
      <c r="AF3300" s="3">
        <v>4771213.1452000001</v>
      </c>
      <c r="AG3300" s="3">
        <v>2745021.5673000002</v>
      </c>
      <c r="AH3300" s="3">
        <v>-75.092831000000004</v>
      </c>
      <c r="AI3300" s="3">
        <v>10.734908001000001</v>
      </c>
    </row>
    <row r="3301" spans="1:35" ht="15.75" hidden="1" customHeight="1" x14ac:dyDescent="0.25">
      <c r="A3301" s="3" t="s">
        <v>177</v>
      </c>
      <c r="B3301" s="3" t="s">
        <v>178</v>
      </c>
      <c r="C3301" s="3" t="s">
        <v>181</v>
      </c>
      <c r="D3301" s="1">
        <v>66</v>
      </c>
      <c r="E3301" s="1">
        <v>501</v>
      </c>
      <c r="F3301" s="4" t="s">
        <v>48</v>
      </c>
      <c r="G3301" s="2">
        <v>45846</v>
      </c>
      <c r="H3301" s="4" t="s">
        <v>49</v>
      </c>
      <c r="I3301" s="1" t="s">
        <v>37</v>
      </c>
      <c r="J3301" s="1" t="s">
        <v>180</v>
      </c>
      <c r="K3301" s="3">
        <v>4</v>
      </c>
      <c r="L3301" s="1">
        <v>44</v>
      </c>
      <c r="M3301" s="4" t="s">
        <v>54</v>
      </c>
      <c r="N3301" s="1"/>
      <c r="O3301" s="1">
        <v>40</v>
      </c>
      <c r="P3301" s="35">
        <f t="shared" si="154"/>
        <v>0.4</v>
      </c>
      <c r="Q3301" s="1">
        <f t="shared" si="153"/>
        <v>0.12732395447351627</v>
      </c>
      <c r="R3301" s="1">
        <v>4.5</v>
      </c>
      <c r="S3301" s="1">
        <v>2.7</v>
      </c>
      <c r="T3301" s="1">
        <f t="shared" si="155"/>
        <v>1.2732395447351627E-2</v>
      </c>
      <c r="U3301" s="1">
        <v>3</v>
      </c>
      <c r="V3301" s="1">
        <v>6</v>
      </c>
      <c r="W3301" s="1"/>
      <c r="X3301" s="1"/>
      <c r="Y3301" s="1"/>
      <c r="Z3301" s="1"/>
      <c r="AA3301" s="1"/>
      <c r="AB3301" s="1"/>
      <c r="AC3301" s="3" t="s">
        <v>55</v>
      </c>
      <c r="AD3301" s="4" t="s">
        <v>51</v>
      </c>
      <c r="AF3301" s="3">
        <v>4771211.8245000001</v>
      </c>
      <c r="AG3301" s="3">
        <v>2745020.3596999999</v>
      </c>
      <c r="AH3301" s="3">
        <v>-75.092843000000002</v>
      </c>
      <c r="AI3301" s="3">
        <v>10.734897001</v>
      </c>
    </row>
    <row r="3302" spans="1:35" ht="15.75" hidden="1" customHeight="1" x14ac:dyDescent="0.25">
      <c r="A3302" s="3" t="s">
        <v>177</v>
      </c>
      <c r="B3302" s="3" t="s">
        <v>178</v>
      </c>
      <c r="C3302" s="3" t="s">
        <v>181</v>
      </c>
      <c r="D3302" s="1">
        <v>66</v>
      </c>
      <c r="E3302" s="1">
        <v>502</v>
      </c>
      <c r="F3302" s="4" t="s">
        <v>48</v>
      </c>
      <c r="G3302" s="2">
        <v>45846</v>
      </c>
      <c r="H3302" s="4" t="s">
        <v>49</v>
      </c>
      <c r="I3302" s="1" t="s">
        <v>37</v>
      </c>
      <c r="J3302" s="1" t="s">
        <v>180</v>
      </c>
      <c r="K3302" s="3">
        <v>4</v>
      </c>
      <c r="L3302" s="1">
        <v>45</v>
      </c>
      <c r="M3302" s="4" t="s">
        <v>54</v>
      </c>
      <c r="N3302" s="1"/>
      <c r="O3302" s="1">
        <v>44</v>
      </c>
      <c r="P3302" s="35">
        <f t="shared" si="154"/>
        <v>0.44</v>
      </c>
      <c r="Q3302" s="1">
        <f t="shared" si="153"/>
        <v>0.14005634992086791</v>
      </c>
      <c r="R3302" s="1">
        <v>4.5</v>
      </c>
      <c r="S3302" s="1">
        <v>2.2000000000000002</v>
      </c>
      <c r="T3302" s="1">
        <f t="shared" si="155"/>
        <v>1.5406198491295469E-2</v>
      </c>
      <c r="U3302" s="1">
        <v>8</v>
      </c>
      <c r="V3302" s="1">
        <v>11</v>
      </c>
      <c r="W3302" s="1"/>
      <c r="X3302" s="1"/>
      <c r="Y3302" s="1"/>
      <c r="Z3302" s="1"/>
      <c r="AA3302" s="1"/>
      <c r="AB3302" s="1"/>
      <c r="AC3302" s="3" t="s">
        <v>41</v>
      </c>
      <c r="AD3302" s="4" t="s">
        <v>51</v>
      </c>
      <c r="AF3302" s="3">
        <v>4771211.3841000004</v>
      </c>
      <c r="AG3302" s="3">
        <v>2745019.9202999999</v>
      </c>
      <c r="AH3302" s="3">
        <v>-75.092847000000006</v>
      </c>
      <c r="AI3302" s="3">
        <v>10.734893001</v>
      </c>
    </row>
    <row r="3303" spans="1:35" ht="15.75" hidden="1" customHeight="1" x14ac:dyDescent="0.25">
      <c r="A3303" s="3" t="s">
        <v>177</v>
      </c>
      <c r="B3303" s="3" t="s">
        <v>178</v>
      </c>
      <c r="C3303" s="3" t="s">
        <v>181</v>
      </c>
      <c r="D3303" s="1">
        <v>66</v>
      </c>
      <c r="E3303" s="1">
        <v>503</v>
      </c>
      <c r="F3303" s="4" t="s">
        <v>48</v>
      </c>
      <c r="G3303" s="2">
        <v>45846</v>
      </c>
      <c r="H3303" s="4" t="s">
        <v>49</v>
      </c>
      <c r="I3303" s="1" t="s">
        <v>37</v>
      </c>
      <c r="J3303" s="1" t="s">
        <v>180</v>
      </c>
      <c r="K3303" s="3">
        <v>4</v>
      </c>
      <c r="L3303" s="1">
        <v>46</v>
      </c>
      <c r="M3303" s="4" t="s">
        <v>54</v>
      </c>
      <c r="N3303" s="1"/>
      <c r="O3303" s="1">
        <v>42</v>
      </c>
      <c r="P3303" s="35">
        <f t="shared" si="154"/>
        <v>0.42</v>
      </c>
      <c r="Q3303" s="1">
        <f t="shared" ref="Q3303:Q3366" si="156">(P3303/PI())</f>
        <v>0.13369015219719207</v>
      </c>
      <c r="R3303" s="1">
        <v>4.8</v>
      </c>
      <c r="S3303" s="1">
        <v>2.8</v>
      </c>
      <c r="T3303" s="1">
        <f t="shared" si="155"/>
        <v>1.4037465980705167E-2</v>
      </c>
      <c r="U3303" s="1">
        <v>3</v>
      </c>
      <c r="V3303" s="1">
        <v>6</v>
      </c>
      <c r="W3303" s="1"/>
      <c r="X3303" s="1"/>
      <c r="Y3303" s="1"/>
      <c r="Z3303" s="1"/>
      <c r="AA3303" s="1"/>
      <c r="AB3303" s="1"/>
      <c r="AC3303" s="3" t="s">
        <v>41</v>
      </c>
      <c r="AD3303" s="4" t="s">
        <v>51</v>
      </c>
      <c r="AF3303" s="3">
        <v>4771210.7489999998</v>
      </c>
      <c r="AG3303" s="3">
        <v>2745023.0214</v>
      </c>
      <c r="AH3303" s="3">
        <v>-75.092853000000005</v>
      </c>
      <c r="AI3303" s="3">
        <v>10.734921001</v>
      </c>
    </row>
    <row r="3304" spans="1:35" ht="15.75" hidden="1" customHeight="1" x14ac:dyDescent="0.25">
      <c r="A3304" s="3" t="s">
        <v>177</v>
      </c>
      <c r="B3304" s="3" t="s">
        <v>178</v>
      </c>
      <c r="C3304" s="3" t="s">
        <v>181</v>
      </c>
      <c r="D3304" s="1">
        <v>66</v>
      </c>
      <c r="E3304" s="1">
        <v>504</v>
      </c>
      <c r="F3304" s="4" t="s">
        <v>48</v>
      </c>
      <c r="G3304" s="2">
        <v>45846</v>
      </c>
      <c r="H3304" s="4" t="s">
        <v>49</v>
      </c>
      <c r="I3304" s="1" t="s">
        <v>37</v>
      </c>
      <c r="J3304" s="1" t="s">
        <v>180</v>
      </c>
      <c r="K3304" s="3">
        <v>4</v>
      </c>
      <c r="L3304" s="1">
        <v>47</v>
      </c>
      <c r="M3304" s="4" t="s">
        <v>43</v>
      </c>
      <c r="N3304" s="1"/>
      <c r="O3304" s="1">
        <v>44</v>
      </c>
      <c r="P3304" s="35">
        <f t="shared" si="154"/>
        <v>0.44</v>
      </c>
      <c r="Q3304" s="1">
        <f t="shared" si="156"/>
        <v>0.14005634992086791</v>
      </c>
      <c r="R3304" s="1">
        <v>6</v>
      </c>
      <c r="S3304" s="1">
        <v>3.8</v>
      </c>
      <c r="T3304" s="1">
        <f t="shared" si="155"/>
        <v>1.5406198491295469E-2</v>
      </c>
      <c r="U3304" s="1">
        <v>7</v>
      </c>
      <c r="V3304" s="1">
        <v>10</v>
      </c>
      <c r="W3304" s="1">
        <v>0</v>
      </c>
      <c r="X3304" s="1">
        <v>0</v>
      </c>
      <c r="Y3304" s="1">
        <v>0</v>
      </c>
      <c r="Z3304" s="1">
        <v>0</v>
      </c>
      <c r="AA3304" s="1">
        <v>0</v>
      </c>
      <c r="AB3304" s="1">
        <v>0</v>
      </c>
      <c r="AC3304" s="3" t="s">
        <v>41</v>
      </c>
      <c r="AD3304" s="4" t="s">
        <v>51</v>
      </c>
      <c r="AF3304" s="3">
        <v>4771209.9857000001</v>
      </c>
      <c r="AG3304" s="3">
        <v>2745023.3583</v>
      </c>
      <c r="AH3304" s="3">
        <v>-75.092860000000002</v>
      </c>
      <c r="AI3304" s="3">
        <v>10.734923999999999</v>
      </c>
    </row>
    <row r="3305" spans="1:35" ht="15.75" hidden="1" customHeight="1" x14ac:dyDescent="0.25">
      <c r="A3305" s="3" t="s">
        <v>177</v>
      </c>
      <c r="B3305" s="3" t="s">
        <v>178</v>
      </c>
      <c r="C3305" s="3" t="s">
        <v>181</v>
      </c>
      <c r="D3305" s="1">
        <v>66</v>
      </c>
      <c r="E3305" s="1">
        <v>505</v>
      </c>
      <c r="F3305" s="4" t="s">
        <v>48</v>
      </c>
      <c r="G3305" s="2">
        <v>45846</v>
      </c>
      <c r="H3305" s="4" t="s">
        <v>49</v>
      </c>
      <c r="I3305" s="1" t="s">
        <v>37</v>
      </c>
      <c r="J3305" s="1" t="s">
        <v>180</v>
      </c>
      <c r="K3305" s="3">
        <v>4</v>
      </c>
      <c r="L3305" s="1">
        <v>48</v>
      </c>
      <c r="M3305" s="4" t="s">
        <v>39</v>
      </c>
      <c r="N3305" s="1"/>
      <c r="O3305" s="1">
        <v>42</v>
      </c>
      <c r="P3305" s="35">
        <f t="shared" si="154"/>
        <v>0.42</v>
      </c>
      <c r="Q3305" s="1">
        <f t="shared" si="156"/>
        <v>0.13369015219719207</v>
      </c>
      <c r="R3305" s="1">
        <v>7</v>
      </c>
      <c r="S3305" s="1">
        <v>5</v>
      </c>
      <c r="T3305" s="1">
        <f t="shared" si="155"/>
        <v>1.4037465980705167E-2</v>
      </c>
      <c r="U3305" s="1">
        <v>10</v>
      </c>
      <c r="V3305" s="1">
        <v>13</v>
      </c>
      <c r="W3305" s="1">
        <v>1</v>
      </c>
      <c r="X3305" s="1">
        <v>0</v>
      </c>
      <c r="Y3305" s="1">
        <v>0</v>
      </c>
      <c r="Z3305" s="1">
        <v>0</v>
      </c>
      <c r="AA3305" s="1">
        <v>0</v>
      </c>
      <c r="AB3305" s="1">
        <v>0</v>
      </c>
      <c r="AC3305" s="3" t="s">
        <v>41</v>
      </c>
      <c r="AD3305" s="4" t="s">
        <v>51</v>
      </c>
      <c r="AF3305" s="3">
        <v>4771210.8508000001</v>
      </c>
      <c r="AG3305" s="3">
        <v>2745021.9147000001</v>
      </c>
      <c r="AH3305" s="3">
        <v>-75.092851999999993</v>
      </c>
      <c r="AI3305" s="3">
        <v>10.734911001</v>
      </c>
    </row>
    <row r="3306" spans="1:35" ht="15.75" hidden="1" customHeight="1" x14ac:dyDescent="0.25">
      <c r="A3306" s="3" t="s">
        <v>177</v>
      </c>
      <c r="B3306" s="3" t="s">
        <v>178</v>
      </c>
      <c r="C3306" s="3" t="s">
        <v>181</v>
      </c>
      <c r="D3306" s="1">
        <v>66</v>
      </c>
      <c r="E3306" s="1"/>
      <c r="F3306" s="4" t="s">
        <v>48</v>
      </c>
      <c r="G3306" s="2">
        <v>45846</v>
      </c>
      <c r="H3306" s="4" t="s">
        <v>49</v>
      </c>
      <c r="I3306" s="1" t="s">
        <v>37</v>
      </c>
      <c r="J3306" s="1" t="s">
        <v>180</v>
      </c>
      <c r="K3306" s="3">
        <v>4</v>
      </c>
      <c r="L3306" s="1">
        <v>49</v>
      </c>
      <c r="M3306" s="3" t="s">
        <v>44</v>
      </c>
      <c r="N3306" s="1">
        <v>1</v>
      </c>
      <c r="O3306" s="1"/>
      <c r="P3306" s="35">
        <f t="shared" ref="P3306:P3369" si="157">(O3306/100)</f>
        <v>0</v>
      </c>
      <c r="Q3306" s="1">
        <f t="shared" si="156"/>
        <v>0</v>
      </c>
      <c r="R3306" s="1">
        <v>1.6</v>
      </c>
      <c r="S3306" s="1"/>
      <c r="T3306" s="1">
        <f t="shared" si="155"/>
        <v>0</v>
      </c>
      <c r="U3306" s="1"/>
      <c r="V3306" s="1"/>
      <c r="W3306" s="1"/>
      <c r="X3306" s="1"/>
      <c r="Y3306" s="1"/>
      <c r="Z3306" s="1"/>
      <c r="AA3306" s="1"/>
      <c r="AB3306" s="1"/>
      <c r="AC3306" s="3" t="s">
        <v>41</v>
      </c>
      <c r="AD3306" s="4" t="s">
        <v>51</v>
      </c>
    </row>
    <row r="3307" spans="1:35" ht="15.75" hidden="1" customHeight="1" x14ac:dyDescent="0.25">
      <c r="A3307" s="3" t="s">
        <v>177</v>
      </c>
      <c r="B3307" s="3" t="s">
        <v>178</v>
      </c>
      <c r="C3307" s="3" t="s">
        <v>181</v>
      </c>
      <c r="D3307" s="1">
        <v>66</v>
      </c>
      <c r="E3307" s="1">
        <v>506</v>
      </c>
      <c r="F3307" s="4" t="s">
        <v>48</v>
      </c>
      <c r="G3307" s="2">
        <v>45846</v>
      </c>
      <c r="H3307" s="4" t="s">
        <v>49</v>
      </c>
      <c r="I3307" s="1" t="s">
        <v>37</v>
      </c>
      <c r="J3307" s="1" t="s">
        <v>180</v>
      </c>
      <c r="K3307" s="3">
        <v>5</v>
      </c>
      <c r="L3307" s="1">
        <v>50</v>
      </c>
      <c r="M3307" s="4" t="s">
        <v>43</v>
      </c>
      <c r="N3307" s="1"/>
      <c r="O3307" s="1">
        <v>43</v>
      </c>
      <c r="P3307" s="35">
        <f t="shared" si="157"/>
        <v>0.43</v>
      </c>
      <c r="Q3307" s="1">
        <f t="shared" si="156"/>
        <v>0.13687325105903</v>
      </c>
      <c r="R3307" s="1">
        <v>5.5</v>
      </c>
      <c r="S3307" s="1">
        <v>3.2</v>
      </c>
      <c r="T3307" s="1">
        <f t="shared" si="155"/>
        <v>1.4713874488845728E-2</v>
      </c>
      <c r="U3307" s="1">
        <v>10</v>
      </c>
      <c r="V3307" s="1">
        <v>13</v>
      </c>
      <c r="W3307" s="1">
        <v>1</v>
      </c>
      <c r="X3307" s="1">
        <v>0</v>
      </c>
      <c r="Y3307" s="1">
        <v>0</v>
      </c>
      <c r="Z3307" s="1">
        <v>0</v>
      </c>
      <c r="AA3307" s="1">
        <v>0</v>
      </c>
      <c r="AB3307" s="1">
        <v>0</v>
      </c>
      <c r="AC3307" s="3" t="s">
        <v>41</v>
      </c>
      <c r="AD3307" s="4" t="s">
        <v>51</v>
      </c>
      <c r="AF3307" s="3">
        <v>4771218.6602999996</v>
      </c>
      <c r="AG3307" s="3">
        <v>2745012.35</v>
      </c>
      <c r="AH3307" s="3">
        <v>-75.092780000000005</v>
      </c>
      <c r="AI3307" s="3">
        <v>10.734825000000001</v>
      </c>
    </row>
    <row r="3308" spans="1:35" ht="15.75" hidden="1" customHeight="1" x14ac:dyDescent="0.25">
      <c r="A3308" s="3" t="s">
        <v>177</v>
      </c>
      <c r="B3308" s="3" t="s">
        <v>178</v>
      </c>
      <c r="C3308" s="3" t="s">
        <v>181</v>
      </c>
      <c r="D3308" s="1">
        <v>66</v>
      </c>
      <c r="E3308" s="1">
        <v>507</v>
      </c>
      <c r="F3308" s="4" t="s">
        <v>48</v>
      </c>
      <c r="G3308" s="2">
        <v>45846</v>
      </c>
      <c r="H3308" s="4" t="s">
        <v>49</v>
      </c>
      <c r="I3308" s="1" t="s">
        <v>37</v>
      </c>
      <c r="J3308" s="1" t="s">
        <v>180</v>
      </c>
      <c r="K3308" s="3">
        <v>5</v>
      </c>
      <c r="L3308" s="1">
        <v>51</v>
      </c>
      <c r="M3308" s="4" t="s">
        <v>43</v>
      </c>
      <c r="N3308" s="1"/>
      <c r="O3308" s="1">
        <v>48</v>
      </c>
      <c r="P3308" s="35">
        <f t="shared" si="157"/>
        <v>0.48</v>
      </c>
      <c r="Q3308" s="1">
        <f t="shared" si="156"/>
        <v>0.15278874536821951</v>
      </c>
      <c r="R3308" s="1">
        <v>6.5</v>
      </c>
      <c r="S3308" s="1">
        <v>4.2</v>
      </c>
      <c r="T3308" s="1">
        <f t="shared" si="155"/>
        <v>1.8334649444186342E-2</v>
      </c>
      <c r="U3308" s="1">
        <v>3</v>
      </c>
      <c r="V3308" s="1">
        <v>6</v>
      </c>
      <c r="W3308" s="1">
        <v>2</v>
      </c>
      <c r="X3308" s="1">
        <v>0</v>
      </c>
      <c r="Y3308" s="1">
        <v>0</v>
      </c>
      <c r="Z3308" s="1">
        <v>0</v>
      </c>
      <c r="AA3308" s="1">
        <v>0</v>
      </c>
      <c r="AB3308" s="1">
        <v>1</v>
      </c>
      <c r="AC3308" s="3" t="s">
        <v>45</v>
      </c>
      <c r="AD3308" s="4" t="s">
        <v>51</v>
      </c>
      <c r="AF3308" s="3">
        <v>4771215.4879999999</v>
      </c>
      <c r="AG3308" s="3">
        <v>2745012.2609999999</v>
      </c>
      <c r="AH3308" s="3">
        <v>-75.092809000000003</v>
      </c>
      <c r="AI3308" s="3">
        <v>10.734824</v>
      </c>
    </row>
    <row r="3309" spans="1:35" ht="15.75" hidden="1" customHeight="1" x14ac:dyDescent="0.25">
      <c r="A3309" s="3" t="s">
        <v>177</v>
      </c>
      <c r="B3309" s="3" t="s">
        <v>178</v>
      </c>
      <c r="C3309" s="3" t="s">
        <v>181</v>
      </c>
      <c r="D3309" s="1">
        <v>66</v>
      </c>
      <c r="E3309" s="1">
        <v>508</v>
      </c>
      <c r="F3309" s="4" t="s">
        <v>48</v>
      </c>
      <c r="G3309" s="2">
        <v>45846</v>
      </c>
      <c r="H3309" s="4" t="s">
        <v>49</v>
      </c>
      <c r="I3309" s="1" t="s">
        <v>37</v>
      </c>
      <c r="J3309" s="1" t="s">
        <v>180</v>
      </c>
      <c r="K3309" s="3">
        <v>5</v>
      </c>
      <c r="L3309" s="1">
        <v>52</v>
      </c>
      <c r="M3309" s="4" t="s">
        <v>43</v>
      </c>
      <c r="N3309" s="1"/>
      <c r="O3309" s="1">
        <v>44</v>
      </c>
      <c r="P3309" s="35">
        <f t="shared" si="157"/>
        <v>0.44</v>
      </c>
      <c r="Q3309" s="1">
        <f t="shared" si="156"/>
        <v>0.14005634992086791</v>
      </c>
      <c r="R3309" s="1">
        <v>6.5</v>
      </c>
      <c r="S3309" s="1">
        <v>4.5</v>
      </c>
      <c r="T3309" s="1">
        <f t="shared" si="155"/>
        <v>1.5406198491295469E-2</v>
      </c>
      <c r="U3309" s="1">
        <v>3</v>
      </c>
      <c r="V3309" s="1">
        <v>6</v>
      </c>
      <c r="W3309" s="1">
        <v>0</v>
      </c>
      <c r="X3309" s="1">
        <v>3</v>
      </c>
      <c r="Y3309" s="1">
        <v>0</v>
      </c>
      <c r="Z3309" s="1">
        <v>0</v>
      </c>
      <c r="AA3309" s="1">
        <v>0</v>
      </c>
      <c r="AB3309" s="1">
        <v>2</v>
      </c>
      <c r="AC3309" s="3" t="s">
        <v>61</v>
      </c>
      <c r="AD3309" s="4" t="s">
        <v>51</v>
      </c>
      <c r="AF3309" s="3">
        <v>4771214.8062000005</v>
      </c>
      <c r="AG3309" s="3">
        <v>2745008.5052999998</v>
      </c>
      <c r="AH3309" s="3">
        <v>-75.092815000000002</v>
      </c>
      <c r="AI3309" s="3">
        <v>10.73479</v>
      </c>
    </row>
    <row r="3310" spans="1:35" ht="15.75" hidden="1" customHeight="1" x14ac:dyDescent="0.25">
      <c r="A3310" s="3" t="s">
        <v>177</v>
      </c>
      <c r="B3310" s="3" t="s">
        <v>178</v>
      </c>
      <c r="C3310" s="3" t="s">
        <v>181</v>
      </c>
      <c r="D3310" s="1">
        <v>66</v>
      </c>
      <c r="E3310" s="1">
        <v>509</v>
      </c>
      <c r="F3310" s="4" t="s">
        <v>48</v>
      </c>
      <c r="G3310" s="2">
        <v>45846</v>
      </c>
      <c r="H3310" s="4" t="s">
        <v>49</v>
      </c>
      <c r="I3310" s="1" t="s">
        <v>37</v>
      </c>
      <c r="J3310" s="1" t="s">
        <v>180</v>
      </c>
      <c r="K3310" s="3">
        <v>5</v>
      </c>
      <c r="L3310" s="1">
        <v>53</v>
      </c>
      <c r="M3310" s="4" t="s">
        <v>52</v>
      </c>
      <c r="N3310" s="1"/>
      <c r="O3310" s="1">
        <v>43</v>
      </c>
      <c r="P3310" s="35">
        <f t="shared" si="157"/>
        <v>0.43</v>
      </c>
      <c r="Q3310" s="1">
        <f t="shared" si="156"/>
        <v>0.13687325105903</v>
      </c>
      <c r="R3310" s="1">
        <v>3.5</v>
      </c>
      <c r="S3310" s="1">
        <v>0.5</v>
      </c>
      <c r="T3310" s="1">
        <f t="shared" si="155"/>
        <v>1.4713874488845728E-2</v>
      </c>
      <c r="U3310" s="1">
        <v>0</v>
      </c>
      <c r="V3310" s="1">
        <v>3</v>
      </c>
      <c r="W3310" s="1"/>
      <c r="X3310" s="1"/>
      <c r="Y3310" s="1"/>
      <c r="Z3310" s="1"/>
      <c r="AA3310" s="1"/>
      <c r="AB3310" s="1"/>
      <c r="AC3310" s="3" t="s">
        <v>41</v>
      </c>
      <c r="AD3310" s="4" t="s">
        <v>51</v>
      </c>
      <c r="AF3310" s="3">
        <v>4771217.8691999996</v>
      </c>
      <c r="AG3310" s="3">
        <v>2745008.5951</v>
      </c>
      <c r="AH3310" s="3">
        <v>-75.092787000000001</v>
      </c>
      <c r="AI3310" s="3">
        <v>10.734791001</v>
      </c>
    </row>
    <row r="3311" spans="1:35" ht="15.75" hidden="1" customHeight="1" x14ac:dyDescent="0.25">
      <c r="A3311" s="3" t="s">
        <v>177</v>
      </c>
      <c r="B3311" s="3" t="s">
        <v>178</v>
      </c>
      <c r="C3311" s="3" t="s">
        <v>181</v>
      </c>
      <c r="D3311" s="1">
        <v>66</v>
      </c>
      <c r="E3311" s="1">
        <v>510</v>
      </c>
      <c r="F3311" s="4" t="s">
        <v>48</v>
      </c>
      <c r="G3311" s="2">
        <v>45846</v>
      </c>
      <c r="H3311" s="4" t="s">
        <v>49</v>
      </c>
      <c r="I3311" s="1" t="s">
        <v>37</v>
      </c>
      <c r="J3311" s="1" t="s">
        <v>180</v>
      </c>
      <c r="K3311" s="3">
        <v>5</v>
      </c>
      <c r="L3311" s="1">
        <v>54</v>
      </c>
      <c r="M3311" s="4" t="s">
        <v>43</v>
      </c>
      <c r="N3311" s="1"/>
      <c r="O3311" s="1">
        <v>41</v>
      </c>
      <c r="P3311" s="35">
        <f t="shared" si="157"/>
        <v>0.41</v>
      </c>
      <c r="Q3311" s="1">
        <f t="shared" si="156"/>
        <v>0.13050705333535417</v>
      </c>
      <c r="R3311" s="1">
        <v>4.5999999999999996</v>
      </c>
      <c r="S3311" s="1">
        <v>3</v>
      </c>
      <c r="T3311" s="1">
        <f t="shared" si="155"/>
        <v>1.3376972966873802E-2</v>
      </c>
      <c r="U3311" s="1">
        <v>4</v>
      </c>
      <c r="V3311" s="1">
        <v>8</v>
      </c>
      <c r="W3311" s="1">
        <v>1</v>
      </c>
      <c r="X3311" s="1">
        <v>1</v>
      </c>
      <c r="Y3311" s="1">
        <v>0</v>
      </c>
      <c r="Z3311" s="1">
        <v>0</v>
      </c>
      <c r="AA3311" s="1">
        <v>0</v>
      </c>
      <c r="AB3311" s="1">
        <v>0</v>
      </c>
      <c r="AC3311" s="3" t="s">
        <v>55</v>
      </c>
      <c r="AD3311" s="4" t="s">
        <v>51</v>
      </c>
      <c r="AE3311" s="3" t="s">
        <v>172</v>
      </c>
      <c r="AF3311" s="3">
        <v>4771220.4435000001</v>
      </c>
      <c r="AG3311" s="3">
        <v>2745001.1675</v>
      </c>
      <c r="AH3311" s="3">
        <v>-75.092763000000005</v>
      </c>
      <c r="AI3311" s="3">
        <v>10.734724001</v>
      </c>
    </row>
    <row r="3312" spans="1:35" ht="15.75" hidden="1" customHeight="1" x14ac:dyDescent="0.25">
      <c r="A3312" s="3" t="s">
        <v>177</v>
      </c>
      <c r="B3312" s="3" t="s">
        <v>178</v>
      </c>
      <c r="C3312" s="3" t="s">
        <v>181</v>
      </c>
      <c r="D3312" s="1">
        <v>66</v>
      </c>
      <c r="E3312" s="1">
        <v>511</v>
      </c>
      <c r="F3312" s="4" t="s">
        <v>48</v>
      </c>
      <c r="G3312" s="2">
        <v>45846</v>
      </c>
      <c r="H3312" s="4" t="s">
        <v>49</v>
      </c>
      <c r="I3312" s="1" t="s">
        <v>37</v>
      </c>
      <c r="J3312" s="1" t="s">
        <v>180</v>
      </c>
      <c r="K3312" s="3">
        <v>6</v>
      </c>
      <c r="L3312" s="1">
        <v>55</v>
      </c>
      <c r="M3312" s="4" t="s">
        <v>43</v>
      </c>
      <c r="N3312" s="1"/>
      <c r="O3312" s="1">
        <v>59</v>
      </c>
      <c r="P3312" s="35">
        <f t="shared" si="157"/>
        <v>0.59</v>
      </c>
      <c r="Q3312" s="1">
        <f t="shared" si="156"/>
        <v>0.18780283284843649</v>
      </c>
      <c r="R3312" s="1">
        <v>6.5</v>
      </c>
      <c r="S3312" s="1">
        <v>4.5</v>
      </c>
      <c r="T3312" s="1">
        <f t="shared" si="155"/>
        <v>2.770091784514438E-2</v>
      </c>
      <c r="U3312" s="1">
        <v>5</v>
      </c>
      <c r="V3312" s="1">
        <v>8</v>
      </c>
      <c r="W3312" s="1">
        <v>0</v>
      </c>
      <c r="X3312" s="1">
        <v>0</v>
      </c>
      <c r="Y3312" s="1">
        <v>0</v>
      </c>
      <c r="Z3312" s="1">
        <v>0</v>
      </c>
      <c r="AA3312" s="1">
        <v>0</v>
      </c>
      <c r="AB3312" s="1">
        <v>0</v>
      </c>
      <c r="AC3312" s="3" t="s">
        <v>41</v>
      </c>
      <c r="AD3312" s="4" t="s">
        <v>51</v>
      </c>
      <c r="AF3312" s="3">
        <v>4771205.5639000004</v>
      </c>
      <c r="AG3312" s="3">
        <v>2745000.3838999998</v>
      </c>
      <c r="AH3312" s="3">
        <v>-75.092899000000003</v>
      </c>
      <c r="AI3312" s="3">
        <v>10.734716000000001</v>
      </c>
    </row>
    <row r="3313" spans="1:35" ht="15.75" hidden="1" customHeight="1" x14ac:dyDescent="0.25">
      <c r="A3313" s="3" t="s">
        <v>177</v>
      </c>
      <c r="B3313" s="3" t="s">
        <v>178</v>
      </c>
      <c r="C3313" s="3" t="s">
        <v>181</v>
      </c>
      <c r="D3313" s="1">
        <v>66</v>
      </c>
      <c r="E3313" s="1">
        <v>512</v>
      </c>
      <c r="F3313" s="4" t="s">
        <v>48</v>
      </c>
      <c r="G3313" s="2">
        <v>45846</v>
      </c>
      <c r="H3313" s="4" t="s">
        <v>49</v>
      </c>
      <c r="I3313" s="1" t="s">
        <v>37</v>
      </c>
      <c r="J3313" s="1" t="s">
        <v>180</v>
      </c>
      <c r="K3313" s="3">
        <v>6</v>
      </c>
      <c r="L3313" s="1">
        <v>56</v>
      </c>
      <c r="M3313" s="4" t="s">
        <v>43</v>
      </c>
      <c r="N3313" s="1"/>
      <c r="O3313" s="1">
        <v>46</v>
      </c>
      <c r="P3313" s="35">
        <f t="shared" si="157"/>
        <v>0.46</v>
      </c>
      <c r="Q3313" s="1">
        <f t="shared" si="156"/>
        <v>0.14642254764454371</v>
      </c>
      <c r="R3313" s="1">
        <v>5.5</v>
      </c>
      <c r="S3313" s="1">
        <v>3.5</v>
      </c>
      <c r="T3313" s="1">
        <f t="shared" si="155"/>
        <v>1.6838592979122526E-2</v>
      </c>
      <c r="U3313" s="1">
        <v>3</v>
      </c>
      <c r="V3313" s="1">
        <v>6</v>
      </c>
      <c r="W3313" s="1">
        <v>0</v>
      </c>
      <c r="X3313" s="1">
        <v>0</v>
      </c>
      <c r="Y3313" s="1">
        <v>0</v>
      </c>
      <c r="Z3313" s="1">
        <v>0</v>
      </c>
      <c r="AA3313" s="1">
        <v>0</v>
      </c>
      <c r="AB3313" s="1">
        <v>0</v>
      </c>
      <c r="AC3313" s="3" t="s">
        <v>55</v>
      </c>
      <c r="AD3313" s="4" t="s">
        <v>51</v>
      </c>
      <c r="AF3313" s="3">
        <v>4771204.3797000004</v>
      </c>
      <c r="AG3313" s="3">
        <v>2745003.1570000001</v>
      </c>
      <c r="AH3313" s="3">
        <v>-75.092910000000003</v>
      </c>
      <c r="AI3313" s="3">
        <v>10.734741001</v>
      </c>
    </row>
    <row r="3314" spans="1:35" ht="15.75" hidden="1" customHeight="1" x14ac:dyDescent="0.25">
      <c r="A3314" s="3" t="s">
        <v>177</v>
      </c>
      <c r="B3314" s="3" t="s">
        <v>178</v>
      </c>
      <c r="C3314" s="3" t="s">
        <v>181</v>
      </c>
      <c r="D3314" s="1">
        <v>66</v>
      </c>
      <c r="E3314" s="1">
        <v>513</v>
      </c>
      <c r="F3314" s="4" t="s">
        <v>48</v>
      </c>
      <c r="G3314" s="2">
        <v>45846</v>
      </c>
      <c r="H3314" s="4" t="s">
        <v>49</v>
      </c>
      <c r="I3314" s="1" t="s">
        <v>37</v>
      </c>
      <c r="J3314" s="1" t="s">
        <v>180</v>
      </c>
      <c r="K3314" s="3">
        <v>6</v>
      </c>
      <c r="L3314" s="1">
        <v>57</v>
      </c>
      <c r="M3314" s="4" t="s">
        <v>43</v>
      </c>
      <c r="N3314" s="1"/>
      <c r="O3314" s="1">
        <v>51</v>
      </c>
      <c r="P3314" s="35">
        <f t="shared" si="157"/>
        <v>0.51</v>
      </c>
      <c r="Q3314" s="1">
        <f t="shared" si="156"/>
        <v>0.16233804195373325</v>
      </c>
      <c r="R3314" s="1">
        <v>6.8</v>
      </c>
      <c r="S3314" s="1">
        <v>4.5</v>
      </c>
      <c r="T3314" s="1">
        <f t="shared" si="155"/>
        <v>2.0698100349100988E-2</v>
      </c>
      <c r="U3314" s="1">
        <v>0</v>
      </c>
      <c r="V3314" s="1">
        <v>4</v>
      </c>
      <c r="W3314" s="1">
        <v>0</v>
      </c>
      <c r="X3314" s="1">
        <v>0</v>
      </c>
      <c r="Y3314" s="1">
        <v>0</v>
      </c>
      <c r="Z3314" s="1">
        <v>0</v>
      </c>
      <c r="AA3314" s="1">
        <v>0</v>
      </c>
      <c r="AB3314" s="1">
        <v>0</v>
      </c>
      <c r="AC3314" s="3" t="s">
        <v>41</v>
      </c>
      <c r="AD3314" s="4" t="s">
        <v>51</v>
      </c>
      <c r="AF3314" s="3">
        <v>4771205.5833999999</v>
      </c>
      <c r="AG3314" s="3">
        <v>2745003.2593999999</v>
      </c>
      <c r="AH3314" s="3">
        <v>-75.092899000000003</v>
      </c>
      <c r="AI3314" s="3">
        <v>10.734742001000001</v>
      </c>
    </row>
    <row r="3315" spans="1:35" ht="15.75" hidden="1" customHeight="1" x14ac:dyDescent="0.25">
      <c r="A3315" s="3" t="s">
        <v>177</v>
      </c>
      <c r="B3315" s="3" t="s">
        <v>178</v>
      </c>
      <c r="C3315" s="3" t="s">
        <v>181</v>
      </c>
      <c r="D3315" s="1">
        <v>66</v>
      </c>
      <c r="E3315" s="1">
        <v>515</v>
      </c>
      <c r="F3315" s="4" t="s">
        <v>48</v>
      </c>
      <c r="G3315" s="2">
        <v>45846</v>
      </c>
      <c r="H3315" s="4" t="s">
        <v>49</v>
      </c>
      <c r="I3315" s="1" t="s">
        <v>37</v>
      </c>
      <c r="J3315" s="1" t="s">
        <v>180</v>
      </c>
      <c r="K3315" s="3">
        <v>6</v>
      </c>
      <c r="L3315" s="1">
        <v>58</v>
      </c>
      <c r="M3315" s="4" t="s">
        <v>43</v>
      </c>
      <c r="N3315" s="1"/>
      <c r="O3315" s="1">
        <v>48</v>
      </c>
      <c r="P3315" s="35">
        <f t="shared" si="157"/>
        <v>0.48</v>
      </c>
      <c r="Q3315" s="1">
        <f t="shared" si="156"/>
        <v>0.15278874536821951</v>
      </c>
      <c r="R3315" s="1">
        <v>6.8</v>
      </c>
      <c r="S3315" s="1">
        <v>4.5</v>
      </c>
      <c r="T3315" s="1">
        <f t="shared" ref="T3315:T3378" si="158">(PI()/4)*Q3315*Q3315</f>
        <v>1.8334649444186342E-2</v>
      </c>
      <c r="U3315" s="1">
        <v>0</v>
      </c>
      <c r="V3315" s="1">
        <v>4</v>
      </c>
      <c r="W3315" s="1">
        <v>0</v>
      </c>
      <c r="X3315" s="1">
        <v>0</v>
      </c>
      <c r="Y3315" s="1">
        <v>0</v>
      </c>
      <c r="Z3315" s="1">
        <v>0</v>
      </c>
      <c r="AA3315" s="1">
        <v>0</v>
      </c>
      <c r="AB3315" s="1">
        <v>0</v>
      </c>
      <c r="AC3315" s="3" t="s">
        <v>41</v>
      </c>
      <c r="AD3315" s="4" t="s">
        <v>51</v>
      </c>
      <c r="AF3315" s="3">
        <v>4771205.9551999997</v>
      </c>
      <c r="AG3315" s="3">
        <v>2745009.6716</v>
      </c>
      <c r="AH3315" s="3">
        <v>-75.092895999999996</v>
      </c>
      <c r="AI3315" s="3">
        <v>10.734800001</v>
      </c>
    </row>
    <row r="3316" spans="1:35" ht="15.75" hidden="1" customHeight="1" x14ac:dyDescent="0.25">
      <c r="A3316" s="3" t="s">
        <v>177</v>
      </c>
      <c r="B3316" s="3" t="s">
        <v>178</v>
      </c>
      <c r="C3316" s="3" t="s">
        <v>181</v>
      </c>
      <c r="D3316" s="1">
        <v>66</v>
      </c>
      <c r="E3316" s="1">
        <v>514</v>
      </c>
      <c r="F3316" s="4" t="s">
        <v>48</v>
      </c>
      <c r="G3316" s="2">
        <v>45846</v>
      </c>
      <c r="H3316" s="4" t="s">
        <v>49</v>
      </c>
      <c r="I3316" s="1" t="s">
        <v>37</v>
      </c>
      <c r="J3316" s="1" t="s">
        <v>180</v>
      </c>
      <c r="K3316" s="3">
        <v>6</v>
      </c>
      <c r="L3316" s="1">
        <v>59</v>
      </c>
      <c r="M3316" s="4" t="s">
        <v>43</v>
      </c>
      <c r="N3316" s="1"/>
      <c r="O3316" s="1">
        <v>52</v>
      </c>
      <c r="P3316" s="35">
        <f t="shared" si="157"/>
        <v>0.52</v>
      </c>
      <c r="Q3316" s="1">
        <f t="shared" si="156"/>
        <v>0.16552114081557115</v>
      </c>
      <c r="R3316" s="1">
        <v>6.2</v>
      </c>
      <c r="S3316" s="1">
        <v>4</v>
      </c>
      <c r="T3316" s="1">
        <f t="shared" si="158"/>
        <v>2.1517748306024251E-2</v>
      </c>
      <c r="U3316" s="1">
        <v>0</v>
      </c>
      <c r="V3316" s="1">
        <v>4</v>
      </c>
      <c r="W3316" s="1">
        <v>0</v>
      </c>
      <c r="X3316" s="1">
        <v>0</v>
      </c>
      <c r="Y3316" s="1">
        <v>0</v>
      </c>
      <c r="Z3316" s="1">
        <v>0</v>
      </c>
      <c r="AA3316" s="1">
        <v>0</v>
      </c>
      <c r="AB3316" s="1">
        <v>0</v>
      </c>
      <c r="AC3316" s="3" t="s">
        <v>41</v>
      </c>
      <c r="AD3316" s="4" t="s">
        <v>51</v>
      </c>
      <c r="AF3316" s="3">
        <v>4771205.8465999998</v>
      </c>
      <c r="AG3316" s="3">
        <v>2745009.7829</v>
      </c>
      <c r="AH3316" s="3">
        <v>-75.092896999999994</v>
      </c>
      <c r="AI3316" s="3">
        <v>10.734800999999999</v>
      </c>
    </row>
    <row r="3317" spans="1:35" ht="15.75" hidden="1" customHeight="1" x14ac:dyDescent="0.25">
      <c r="A3317" s="3" t="s">
        <v>177</v>
      </c>
      <c r="B3317" s="3" t="s">
        <v>178</v>
      </c>
      <c r="C3317" s="3" t="s">
        <v>181</v>
      </c>
      <c r="D3317" s="1">
        <v>66</v>
      </c>
      <c r="E3317" s="1">
        <v>516</v>
      </c>
      <c r="F3317" s="4" t="s">
        <v>48</v>
      </c>
      <c r="G3317" s="2">
        <v>45846</v>
      </c>
      <c r="H3317" s="4" t="s">
        <v>49</v>
      </c>
      <c r="I3317" s="1" t="s">
        <v>37</v>
      </c>
      <c r="J3317" s="1" t="s">
        <v>180</v>
      </c>
      <c r="K3317" s="3">
        <v>6</v>
      </c>
      <c r="L3317" s="1">
        <v>60</v>
      </c>
      <c r="M3317" s="4" t="s">
        <v>43</v>
      </c>
      <c r="N3317" s="1"/>
      <c r="O3317" s="1">
        <v>47</v>
      </c>
      <c r="P3317" s="35">
        <f t="shared" si="157"/>
        <v>0.47</v>
      </c>
      <c r="Q3317" s="1">
        <f t="shared" si="156"/>
        <v>0.14960564650638161</v>
      </c>
      <c r="R3317" s="1">
        <v>5.5</v>
      </c>
      <c r="S3317" s="1">
        <v>3.3</v>
      </c>
      <c r="T3317" s="1">
        <f t="shared" si="158"/>
        <v>1.7578663464499839E-2</v>
      </c>
      <c r="U3317" s="1">
        <v>0</v>
      </c>
      <c r="V3317" s="1">
        <v>5</v>
      </c>
      <c r="W3317" s="1">
        <v>0</v>
      </c>
      <c r="X3317" s="1">
        <v>0</v>
      </c>
      <c r="Y3317" s="1">
        <v>0</v>
      </c>
      <c r="Z3317" s="1">
        <v>0</v>
      </c>
      <c r="AA3317" s="1">
        <v>0</v>
      </c>
      <c r="AB3317" s="1">
        <v>0</v>
      </c>
      <c r="AC3317" s="3" t="s">
        <v>41</v>
      </c>
      <c r="AD3317" s="4" t="s">
        <v>51</v>
      </c>
      <c r="AF3317" s="3">
        <v>4771208.5829999996</v>
      </c>
      <c r="AG3317" s="3">
        <v>2745010.0961000002</v>
      </c>
      <c r="AH3317" s="3">
        <v>-75.092872</v>
      </c>
      <c r="AI3317" s="3">
        <v>10.734804001000001</v>
      </c>
    </row>
    <row r="3318" spans="1:35" ht="15.75" hidden="1" customHeight="1" x14ac:dyDescent="0.25">
      <c r="A3318" s="3" t="s">
        <v>177</v>
      </c>
      <c r="B3318" s="3" t="s">
        <v>178</v>
      </c>
      <c r="C3318" s="3" t="s">
        <v>181</v>
      </c>
      <c r="D3318" s="1">
        <v>66</v>
      </c>
      <c r="E3318" s="1">
        <v>517</v>
      </c>
      <c r="F3318" s="4" t="s">
        <v>48</v>
      </c>
      <c r="G3318" s="2">
        <v>45846</v>
      </c>
      <c r="H3318" s="4" t="s">
        <v>49</v>
      </c>
      <c r="I3318" s="1" t="s">
        <v>37</v>
      </c>
      <c r="J3318" s="1" t="s">
        <v>180</v>
      </c>
      <c r="K3318" s="3">
        <v>6</v>
      </c>
      <c r="L3318" s="1">
        <v>61</v>
      </c>
      <c r="M3318" s="4" t="s">
        <v>43</v>
      </c>
      <c r="N3318" s="1"/>
      <c r="O3318" s="1">
        <v>41</v>
      </c>
      <c r="P3318" s="35">
        <f t="shared" si="157"/>
        <v>0.41</v>
      </c>
      <c r="Q3318" s="1">
        <f t="shared" si="156"/>
        <v>0.13050705333535417</v>
      </c>
      <c r="R3318" s="1">
        <v>7</v>
      </c>
      <c r="S3318" s="1">
        <v>4.8</v>
      </c>
      <c r="T3318" s="1">
        <f t="shared" si="158"/>
        <v>1.3376972966873802E-2</v>
      </c>
      <c r="U3318" s="1">
        <v>4</v>
      </c>
      <c r="V3318" s="1">
        <v>7</v>
      </c>
      <c r="W3318" s="1">
        <v>1</v>
      </c>
      <c r="X3318" s="1">
        <v>1</v>
      </c>
      <c r="Y3318" s="1">
        <v>0</v>
      </c>
      <c r="Z3318" s="1">
        <v>0</v>
      </c>
      <c r="AA3318" s="1">
        <v>0</v>
      </c>
      <c r="AB3318" s="1">
        <v>2</v>
      </c>
      <c r="AC3318" s="3" t="s">
        <v>41</v>
      </c>
      <c r="AD3318" s="4" t="s">
        <v>51</v>
      </c>
      <c r="AF3318" s="3">
        <v>4771210.2264</v>
      </c>
      <c r="AG3318" s="3">
        <v>2745010.5273000002</v>
      </c>
      <c r="AH3318" s="3">
        <v>-75.092856999999995</v>
      </c>
      <c r="AI3318" s="3">
        <v>10.734808000999999</v>
      </c>
    </row>
    <row r="3319" spans="1:35" ht="15.75" hidden="1" customHeight="1" x14ac:dyDescent="0.25">
      <c r="A3319" s="3" t="s">
        <v>177</v>
      </c>
      <c r="B3319" s="3" t="s">
        <v>178</v>
      </c>
      <c r="C3319" s="3" t="s">
        <v>181</v>
      </c>
      <c r="D3319" s="1">
        <v>66</v>
      </c>
      <c r="E3319" s="1">
        <v>518</v>
      </c>
      <c r="F3319" s="4" t="s">
        <v>48</v>
      </c>
      <c r="G3319" s="2">
        <v>45846</v>
      </c>
      <c r="H3319" s="4" t="s">
        <v>49</v>
      </c>
      <c r="I3319" s="1" t="s">
        <v>37</v>
      </c>
      <c r="J3319" s="1" t="s">
        <v>180</v>
      </c>
      <c r="K3319" s="3">
        <v>7</v>
      </c>
      <c r="L3319" s="1">
        <v>62</v>
      </c>
      <c r="M3319" s="4" t="s">
        <v>43</v>
      </c>
      <c r="N3319" s="1"/>
      <c r="O3319" s="1">
        <v>49</v>
      </c>
      <c r="P3319" s="35">
        <f t="shared" si="157"/>
        <v>0.49</v>
      </c>
      <c r="Q3319" s="1">
        <f t="shared" si="156"/>
        <v>0.15597184423005744</v>
      </c>
      <c r="R3319" s="1">
        <v>6</v>
      </c>
      <c r="S3319" s="1">
        <v>3.8</v>
      </c>
      <c r="T3319" s="1">
        <f t="shared" si="158"/>
        <v>1.9106550918182037E-2</v>
      </c>
      <c r="U3319" s="1">
        <v>4</v>
      </c>
      <c r="V3319" s="1">
        <v>7</v>
      </c>
      <c r="W3319" s="1">
        <v>5</v>
      </c>
      <c r="X3319" s="1">
        <v>0</v>
      </c>
      <c r="Y3319" s="1">
        <v>0</v>
      </c>
      <c r="Z3319" s="1">
        <v>0</v>
      </c>
      <c r="AA3319" s="1">
        <v>0</v>
      </c>
      <c r="AB3319" s="1">
        <v>2</v>
      </c>
      <c r="AC3319" s="3" t="s">
        <v>41</v>
      </c>
      <c r="AD3319" s="4" t="s">
        <v>51</v>
      </c>
      <c r="AF3319" s="3">
        <v>4771209.4112</v>
      </c>
      <c r="AG3319" s="3">
        <v>2745003.2333</v>
      </c>
      <c r="AH3319" s="3">
        <v>-75.092864000000006</v>
      </c>
      <c r="AI3319" s="3">
        <v>10.734742000000001</v>
      </c>
    </row>
    <row r="3320" spans="1:35" ht="15.75" hidden="1" customHeight="1" x14ac:dyDescent="0.25">
      <c r="A3320" s="3" t="s">
        <v>177</v>
      </c>
      <c r="B3320" s="3" t="s">
        <v>178</v>
      </c>
      <c r="C3320" s="3" t="s">
        <v>181</v>
      </c>
      <c r="D3320" s="1">
        <v>66</v>
      </c>
      <c r="E3320" s="1">
        <v>519</v>
      </c>
      <c r="F3320" s="4" t="s">
        <v>48</v>
      </c>
      <c r="G3320" s="2">
        <v>45846</v>
      </c>
      <c r="H3320" s="4" t="s">
        <v>49</v>
      </c>
      <c r="I3320" s="1" t="s">
        <v>37</v>
      </c>
      <c r="J3320" s="1" t="s">
        <v>180</v>
      </c>
      <c r="K3320" s="3">
        <v>7</v>
      </c>
      <c r="L3320" s="1">
        <v>63</v>
      </c>
      <c r="M3320" s="4" t="s">
        <v>43</v>
      </c>
      <c r="N3320" s="1"/>
      <c r="O3320" s="1">
        <v>43</v>
      </c>
      <c r="P3320" s="35">
        <f t="shared" si="157"/>
        <v>0.43</v>
      </c>
      <c r="Q3320" s="1">
        <f t="shared" si="156"/>
        <v>0.13687325105903</v>
      </c>
      <c r="R3320" s="1">
        <v>5.6</v>
      </c>
      <c r="S3320" s="1">
        <v>3.8</v>
      </c>
      <c r="T3320" s="1">
        <f t="shared" si="158"/>
        <v>1.4713874488845728E-2</v>
      </c>
      <c r="U3320" s="1">
        <v>3</v>
      </c>
      <c r="V3320" s="1">
        <v>6</v>
      </c>
      <c r="W3320" s="1">
        <v>3</v>
      </c>
      <c r="X3320" s="1">
        <v>0</v>
      </c>
      <c r="Y3320" s="1">
        <v>0</v>
      </c>
      <c r="Z3320" s="1">
        <v>0</v>
      </c>
      <c r="AA3320" s="1">
        <v>0</v>
      </c>
      <c r="AB3320" s="1">
        <v>0</v>
      </c>
      <c r="AC3320" s="3" t="s">
        <v>55</v>
      </c>
      <c r="AD3320" s="4" t="s">
        <v>51</v>
      </c>
      <c r="AF3320" s="3">
        <v>4771210.8021</v>
      </c>
      <c r="AG3320" s="3">
        <v>2744998.6893000002</v>
      </c>
      <c r="AH3320" s="3">
        <v>-75.092850999999996</v>
      </c>
      <c r="AI3320" s="3">
        <v>10.734700999999999</v>
      </c>
    </row>
    <row r="3321" spans="1:35" ht="15.75" hidden="1" customHeight="1" x14ac:dyDescent="0.25">
      <c r="A3321" s="3" t="s">
        <v>177</v>
      </c>
      <c r="B3321" s="3" t="s">
        <v>178</v>
      </c>
      <c r="C3321" s="3" t="s">
        <v>181</v>
      </c>
      <c r="D3321" s="1">
        <v>66</v>
      </c>
      <c r="E3321" s="1">
        <v>520</v>
      </c>
      <c r="F3321" s="4" t="s">
        <v>48</v>
      </c>
      <c r="G3321" s="2">
        <v>45846</v>
      </c>
      <c r="H3321" s="4" t="s">
        <v>49</v>
      </c>
      <c r="I3321" s="1" t="s">
        <v>37</v>
      </c>
      <c r="J3321" s="1" t="s">
        <v>180</v>
      </c>
      <c r="K3321" s="3">
        <v>7</v>
      </c>
      <c r="L3321" s="1">
        <v>64</v>
      </c>
      <c r="M3321" s="4" t="s">
        <v>43</v>
      </c>
      <c r="N3321" s="1"/>
      <c r="O3321" s="1">
        <v>44</v>
      </c>
      <c r="P3321" s="35">
        <f t="shared" si="157"/>
        <v>0.44</v>
      </c>
      <c r="Q3321" s="1">
        <f t="shared" si="156"/>
        <v>0.14005634992086791</v>
      </c>
      <c r="R3321" s="1">
        <v>6</v>
      </c>
      <c r="S3321" s="1">
        <v>3.8</v>
      </c>
      <c r="T3321" s="1">
        <f t="shared" si="158"/>
        <v>1.5406198491295469E-2</v>
      </c>
      <c r="U3321" s="1">
        <v>2</v>
      </c>
      <c r="V3321" s="1">
        <v>5</v>
      </c>
      <c r="W3321" s="1">
        <v>0</v>
      </c>
      <c r="X3321" s="1">
        <v>0</v>
      </c>
      <c r="Y3321" s="1">
        <v>0</v>
      </c>
      <c r="Z3321" s="1">
        <v>0</v>
      </c>
      <c r="AA3321" s="1">
        <v>0</v>
      </c>
      <c r="AB3321" s="1">
        <v>0</v>
      </c>
      <c r="AC3321" s="3" t="s">
        <v>41</v>
      </c>
      <c r="AD3321" s="4" t="s">
        <v>51</v>
      </c>
      <c r="AF3321" s="3">
        <v>4771212.2125000004</v>
      </c>
      <c r="AG3321" s="3">
        <v>2744997.0207000002</v>
      </c>
      <c r="AH3321" s="3">
        <v>-75.092838</v>
      </c>
      <c r="AI3321" s="3">
        <v>10.734686</v>
      </c>
    </row>
    <row r="3322" spans="1:35" ht="15.75" hidden="1" customHeight="1" x14ac:dyDescent="0.25">
      <c r="A3322" s="3" t="s">
        <v>177</v>
      </c>
      <c r="B3322" s="3" t="s">
        <v>178</v>
      </c>
      <c r="C3322" s="3" t="s">
        <v>181</v>
      </c>
      <c r="D3322" s="1">
        <v>66</v>
      </c>
      <c r="E3322" s="1">
        <v>521</v>
      </c>
      <c r="F3322" s="4" t="s">
        <v>48</v>
      </c>
      <c r="G3322" s="2">
        <v>45846</v>
      </c>
      <c r="H3322" s="4" t="s">
        <v>49</v>
      </c>
      <c r="I3322" s="1" t="s">
        <v>37</v>
      </c>
      <c r="J3322" s="1" t="s">
        <v>180</v>
      </c>
      <c r="K3322" s="3">
        <v>7</v>
      </c>
      <c r="L3322" s="1">
        <v>65</v>
      </c>
      <c r="M3322" s="4" t="s">
        <v>43</v>
      </c>
      <c r="N3322" s="1"/>
      <c r="O3322" s="1">
        <v>44</v>
      </c>
      <c r="P3322" s="35">
        <f t="shared" si="157"/>
        <v>0.44</v>
      </c>
      <c r="Q3322" s="1">
        <f t="shared" si="156"/>
        <v>0.14005634992086791</v>
      </c>
      <c r="R3322" s="1">
        <v>5</v>
      </c>
      <c r="S3322" s="1">
        <v>3</v>
      </c>
      <c r="T3322" s="1">
        <f t="shared" si="158"/>
        <v>1.5406198491295469E-2</v>
      </c>
      <c r="U3322" s="1">
        <v>0</v>
      </c>
      <c r="V3322" s="1">
        <v>3</v>
      </c>
      <c r="W3322" s="1">
        <v>0</v>
      </c>
      <c r="X3322" s="1">
        <v>0</v>
      </c>
      <c r="Y3322" s="1">
        <v>0</v>
      </c>
      <c r="Z3322" s="1">
        <v>0</v>
      </c>
      <c r="AA3322" s="1">
        <v>0</v>
      </c>
      <c r="AB3322" s="1">
        <v>0</v>
      </c>
      <c r="AC3322" s="3" t="s">
        <v>41</v>
      </c>
      <c r="AD3322" s="4" t="s">
        <v>51</v>
      </c>
      <c r="AF3322" s="3">
        <v>4771212.8581999997</v>
      </c>
      <c r="AG3322" s="3">
        <v>2744995.4679999999</v>
      </c>
      <c r="AH3322" s="3">
        <v>-75.092832000000001</v>
      </c>
      <c r="AI3322" s="3">
        <v>10.734672001</v>
      </c>
    </row>
    <row r="3323" spans="1:35" ht="15.75" hidden="1" customHeight="1" x14ac:dyDescent="0.25">
      <c r="A3323" s="3" t="s">
        <v>177</v>
      </c>
      <c r="B3323" s="3" t="s">
        <v>178</v>
      </c>
      <c r="C3323" s="3" t="s">
        <v>181</v>
      </c>
      <c r="D3323" s="1">
        <v>66</v>
      </c>
      <c r="E3323" s="1">
        <v>522</v>
      </c>
      <c r="F3323" s="4" t="s">
        <v>48</v>
      </c>
      <c r="G3323" s="2">
        <v>45846</v>
      </c>
      <c r="H3323" s="4" t="s">
        <v>49</v>
      </c>
      <c r="I3323" s="1" t="s">
        <v>37</v>
      </c>
      <c r="J3323" s="1" t="s">
        <v>180</v>
      </c>
      <c r="K3323" s="3">
        <v>7</v>
      </c>
      <c r="L3323" s="1">
        <v>66</v>
      </c>
      <c r="M3323" s="4" t="s">
        <v>54</v>
      </c>
      <c r="N3323" s="1"/>
      <c r="O3323" s="1">
        <v>48</v>
      </c>
      <c r="P3323" s="35">
        <f t="shared" si="157"/>
        <v>0.48</v>
      </c>
      <c r="Q3323" s="1">
        <f t="shared" si="156"/>
        <v>0.15278874536821951</v>
      </c>
      <c r="R3323" s="1">
        <v>4</v>
      </c>
      <c r="S3323" s="1">
        <v>1.8</v>
      </c>
      <c r="T3323" s="1">
        <f t="shared" si="158"/>
        <v>1.8334649444186342E-2</v>
      </c>
      <c r="U3323" s="1">
        <v>0</v>
      </c>
      <c r="V3323" s="1">
        <v>3</v>
      </c>
      <c r="W3323" s="1"/>
      <c r="X3323" s="1"/>
      <c r="Y3323" s="1"/>
      <c r="Z3323" s="1"/>
      <c r="AA3323" s="1"/>
      <c r="AB3323" s="1"/>
      <c r="AC3323" s="3" t="s">
        <v>41</v>
      </c>
      <c r="AD3323" s="4" t="s">
        <v>51</v>
      </c>
      <c r="AF3323" s="3">
        <v>4771212.5285999998</v>
      </c>
      <c r="AG3323" s="3">
        <v>2744995.2489999998</v>
      </c>
      <c r="AH3323" s="3">
        <v>-75.092834999999994</v>
      </c>
      <c r="AI3323" s="3">
        <v>10.734669999999999</v>
      </c>
    </row>
    <row r="3324" spans="1:35" ht="15.75" hidden="1" customHeight="1" x14ac:dyDescent="0.25">
      <c r="A3324" s="3" t="s">
        <v>177</v>
      </c>
      <c r="B3324" s="3" t="s">
        <v>178</v>
      </c>
      <c r="C3324" s="3" t="s">
        <v>181</v>
      </c>
      <c r="D3324" s="1">
        <v>66</v>
      </c>
      <c r="E3324" s="1">
        <v>523</v>
      </c>
      <c r="F3324" s="4" t="s">
        <v>48</v>
      </c>
      <c r="G3324" s="2">
        <v>45846</v>
      </c>
      <c r="H3324" s="4" t="s">
        <v>49</v>
      </c>
      <c r="I3324" s="1" t="s">
        <v>37</v>
      </c>
      <c r="J3324" s="1" t="s">
        <v>180</v>
      </c>
      <c r="K3324" s="3">
        <v>7</v>
      </c>
      <c r="L3324" s="1">
        <v>67</v>
      </c>
      <c r="M3324" s="4" t="s">
        <v>43</v>
      </c>
      <c r="N3324" s="1"/>
      <c r="O3324" s="1">
        <v>50</v>
      </c>
      <c r="P3324" s="35">
        <f t="shared" si="157"/>
        <v>0.5</v>
      </c>
      <c r="Q3324" s="1">
        <f t="shared" si="156"/>
        <v>0.15915494309189535</v>
      </c>
      <c r="R3324" s="1">
        <v>6</v>
      </c>
      <c r="S3324" s="1">
        <v>4</v>
      </c>
      <c r="T3324" s="1">
        <f t="shared" si="158"/>
        <v>1.9894367886486918E-2</v>
      </c>
      <c r="U3324" s="1">
        <v>0</v>
      </c>
      <c r="V3324" s="1">
        <v>4</v>
      </c>
      <c r="W3324" s="1">
        <v>0</v>
      </c>
      <c r="X3324" s="1">
        <v>0</v>
      </c>
      <c r="Y3324" s="1">
        <v>0</v>
      </c>
      <c r="Z3324" s="1">
        <v>0</v>
      </c>
      <c r="AA3324" s="1">
        <v>0</v>
      </c>
      <c r="AB3324" s="1">
        <v>0</v>
      </c>
      <c r="AC3324" s="3" t="s">
        <v>41</v>
      </c>
      <c r="AD3324" s="4" t="s">
        <v>51</v>
      </c>
      <c r="AF3324" s="3">
        <v>4771211.3322999999</v>
      </c>
      <c r="AG3324" s="3">
        <v>2744996.2524999999</v>
      </c>
      <c r="AH3324" s="3">
        <v>-75.092845999999994</v>
      </c>
      <c r="AI3324" s="3">
        <v>10.734679</v>
      </c>
    </row>
    <row r="3325" spans="1:35" ht="15.75" hidden="1" customHeight="1" x14ac:dyDescent="0.25">
      <c r="A3325" s="3" t="s">
        <v>177</v>
      </c>
      <c r="B3325" s="3" t="s">
        <v>178</v>
      </c>
      <c r="C3325" s="3" t="s">
        <v>181</v>
      </c>
      <c r="D3325" s="1">
        <v>66</v>
      </c>
      <c r="E3325" s="1">
        <v>524</v>
      </c>
      <c r="F3325" s="4" t="s">
        <v>48</v>
      </c>
      <c r="G3325" s="2">
        <v>45846</v>
      </c>
      <c r="H3325" s="4" t="s">
        <v>49</v>
      </c>
      <c r="I3325" s="1" t="s">
        <v>37</v>
      </c>
      <c r="J3325" s="1" t="s">
        <v>180</v>
      </c>
      <c r="K3325" s="3">
        <v>7</v>
      </c>
      <c r="L3325" s="1">
        <v>68</v>
      </c>
      <c r="M3325" s="4" t="s">
        <v>43</v>
      </c>
      <c r="N3325" s="1"/>
      <c r="O3325" s="1">
        <v>41</v>
      </c>
      <c r="P3325" s="35">
        <f t="shared" si="157"/>
        <v>0.41</v>
      </c>
      <c r="Q3325" s="1">
        <f t="shared" si="156"/>
        <v>0.13050705333535417</v>
      </c>
      <c r="R3325" s="1">
        <v>5</v>
      </c>
      <c r="S3325" s="1">
        <v>3.2</v>
      </c>
      <c r="T3325" s="1">
        <f t="shared" si="158"/>
        <v>1.3376972966873802E-2</v>
      </c>
      <c r="U3325" s="1">
        <v>0</v>
      </c>
      <c r="V3325" s="1">
        <v>4</v>
      </c>
      <c r="W3325" s="1">
        <v>0</v>
      </c>
      <c r="X3325" s="1">
        <v>0</v>
      </c>
      <c r="Y3325" s="1">
        <v>0</v>
      </c>
      <c r="Z3325" s="1">
        <v>0</v>
      </c>
      <c r="AA3325" s="1">
        <v>0</v>
      </c>
      <c r="AB3325" s="1">
        <v>0</v>
      </c>
      <c r="AC3325" s="3" t="s">
        <v>41</v>
      </c>
      <c r="AD3325" s="4" t="s">
        <v>51</v>
      </c>
      <c r="AF3325" s="3">
        <v>4771210.0049000001</v>
      </c>
      <c r="AG3325" s="3">
        <v>2744994.0496</v>
      </c>
      <c r="AH3325" s="3">
        <v>-75.092858000000007</v>
      </c>
      <c r="AI3325" s="3">
        <v>10.734659000000001</v>
      </c>
    </row>
    <row r="3326" spans="1:35" ht="15.75" hidden="1" customHeight="1" x14ac:dyDescent="0.25">
      <c r="A3326" s="3" t="s">
        <v>177</v>
      </c>
      <c r="B3326" s="3" t="s">
        <v>178</v>
      </c>
      <c r="C3326" s="3" t="s">
        <v>181</v>
      </c>
      <c r="D3326" s="1">
        <v>66</v>
      </c>
      <c r="E3326" s="1">
        <v>525</v>
      </c>
      <c r="F3326" s="4" t="s">
        <v>48</v>
      </c>
      <c r="G3326" s="2">
        <v>45846</v>
      </c>
      <c r="H3326" s="4" t="s">
        <v>49</v>
      </c>
      <c r="I3326" s="1" t="s">
        <v>37</v>
      </c>
      <c r="J3326" s="1" t="s">
        <v>180</v>
      </c>
      <c r="K3326" s="3">
        <v>7</v>
      </c>
      <c r="L3326" s="1">
        <v>69</v>
      </c>
      <c r="M3326" s="4" t="s">
        <v>43</v>
      </c>
      <c r="N3326" s="1"/>
      <c r="O3326" s="1">
        <v>45</v>
      </c>
      <c r="P3326" s="35">
        <f t="shared" si="157"/>
        <v>0.45</v>
      </c>
      <c r="Q3326" s="1">
        <f t="shared" si="156"/>
        <v>0.14323944878270581</v>
      </c>
      <c r="R3326" s="1">
        <v>6.5</v>
      </c>
      <c r="S3326" s="1">
        <v>4.5</v>
      </c>
      <c r="T3326" s="1">
        <f t="shared" si="158"/>
        <v>1.6114437988054404E-2</v>
      </c>
      <c r="U3326" s="1">
        <v>4</v>
      </c>
      <c r="V3326" s="1">
        <v>7</v>
      </c>
      <c r="W3326" s="1">
        <v>1</v>
      </c>
      <c r="X3326" s="1">
        <v>0</v>
      </c>
      <c r="Y3326" s="1">
        <v>0</v>
      </c>
      <c r="Z3326" s="1">
        <v>0</v>
      </c>
      <c r="AA3326" s="1">
        <v>0</v>
      </c>
      <c r="AB3326" s="1">
        <v>0</v>
      </c>
      <c r="AC3326" s="3" t="s">
        <v>41</v>
      </c>
      <c r="AD3326" s="4" t="s">
        <v>51</v>
      </c>
      <c r="AF3326" s="3">
        <v>4771209.4528000001</v>
      </c>
      <c r="AG3326" s="3">
        <v>2744993.2792000002</v>
      </c>
      <c r="AH3326" s="3">
        <v>-75.092862999999994</v>
      </c>
      <c r="AI3326" s="3">
        <v>10.734652001000001</v>
      </c>
    </row>
    <row r="3327" spans="1:35" ht="15.75" hidden="1" customHeight="1" x14ac:dyDescent="0.25">
      <c r="A3327" s="3" t="s">
        <v>177</v>
      </c>
      <c r="B3327" s="3" t="s">
        <v>178</v>
      </c>
      <c r="C3327" s="3" t="s">
        <v>181</v>
      </c>
      <c r="D3327" s="1">
        <v>66</v>
      </c>
      <c r="E3327" s="1">
        <v>526</v>
      </c>
      <c r="F3327" s="4" t="s">
        <v>48</v>
      </c>
      <c r="G3327" s="2">
        <v>45846</v>
      </c>
      <c r="H3327" s="4" t="s">
        <v>49</v>
      </c>
      <c r="I3327" s="1" t="s">
        <v>37</v>
      </c>
      <c r="J3327" s="1" t="s">
        <v>180</v>
      </c>
      <c r="K3327" s="3">
        <v>7</v>
      </c>
      <c r="L3327" s="1">
        <v>70</v>
      </c>
      <c r="M3327" s="4" t="s">
        <v>43</v>
      </c>
      <c r="N3327" s="1"/>
      <c r="O3327" s="1">
        <v>45</v>
      </c>
      <c r="P3327" s="35">
        <f t="shared" si="157"/>
        <v>0.45</v>
      </c>
      <c r="Q3327" s="1">
        <f t="shared" si="156"/>
        <v>0.14323944878270581</v>
      </c>
      <c r="R3327" s="1">
        <v>5.8</v>
      </c>
      <c r="S3327" s="1">
        <v>3.6</v>
      </c>
      <c r="T3327" s="1">
        <f t="shared" si="158"/>
        <v>1.6114437988054404E-2</v>
      </c>
      <c r="U3327" s="1">
        <v>2</v>
      </c>
      <c r="V3327" s="1">
        <v>5</v>
      </c>
      <c r="W3327" s="1">
        <v>0</v>
      </c>
      <c r="X3327" s="1">
        <v>0</v>
      </c>
      <c r="Y3327" s="1">
        <v>0</v>
      </c>
      <c r="Z3327" s="1">
        <v>0</v>
      </c>
      <c r="AA3327" s="1">
        <v>0</v>
      </c>
      <c r="AB3327" s="1">
        <v>0</v>
      </c>
      <c r="AC3327" s="3" t="s">
        <v>41</v>
      </c>
      <c r="AD3327" s="4" t="s">
        <v>51</v>
      </c>
      <c r="AF3327" s="3">
        <v>4771205.0811999999</v>
      </c>
      <c r="AG3327" s="3">
        <v>2744993.7513000001</v>
      </c>
      <c r="AH3327" s="3">
        <v>-75.092903000000007</v>
      </c>
      <c r="AI3327" s="3">
        <v>10.734655999999999</v>
      </c>
    </row>
    <row r="3328" spans="1:35" ht="15.75" hidden="1" customHeight="1" x14ac:dyDescent="0.25">
      <c r="A3328" s="3" t="s">
        <v>177</v>
      </c>
      <c r="B3328" s="3" t="s">
        <v>178</v>
      </c>
      <c r="C3328" s="3" t="s">
        <v>181</v>
      </c>
      <c r="D3328" s="1">
        <v>66</v>
      </c>
      <c r="E3328" s="1">
        <v>527</v>
      </c>
      <c r="F3328" s="4" t="s">
        <v>48</v>
      </c>
      <c r="G3328" s="2">
        <v>45846</v>
      </c>
      <c r="H3328" s="4" t="s">
        <v>49</v>
      </c>
      <c r="I3328" s="1" t="s">
        <v>37</v>
      </c>
      <c r="J3328" s="1" t="s">
        <v>180</v>
      </c>
      <c r="K3328" s="3">
        <v>7</v>
      </c>
      <c r="L3328" s="1">
        <v>71</v>
      </c>
      <c r="M3328" s="4" t="s">
        <v>54</v>
      </c>
      <c r="N3328" s="1"/>
      <c r="O3328" s="1">
        <v>77</v>
      </c>
      <c r="P3328" s="35">
        <f t="shared" si="157"/>
        <v>0.77</v>
      </c>
      <c r="Q3328" s="1">
        <f t="shared" si="156"/>
        <v>0.24509861236151884</v>
      </c>
      <c r="R3328" s="1">
        <v>4</v>
      </c>
      <c r="S3328" s="1">
        <v>2</v>
      </c>
      <c r="T3328" s="1">
        <f t="shared" si="158"/>
        <v>4.7181482879592375E-2</v>
      </c>
      <c r="U3328" s="1">
        <v>0</v>
      </c>
      <c r="V3328" s="1">
        <v>4</v>
      </c>
      <c r="W3328" s="1"/>
      <c r="X3328" s="1"/>
      <c r="Y3328" s="1"/>
      <c r="Z3328" s="1"/>
      <c r="AA3328" s="1"/>
      <c r="AB3328" s="1"/>
      <c r="AC3328" s="3" t="s">
        <v>41</v>
      </c>
      <c r="AD3328" s="4" t="s">
        <v>51</v>
      </c>
      <c r="AF3328" s="3">
        <v>4771208.5981999999</v>
      </c>
      <c r="AG3328" s="3">
        <v>2744996.2711</v>
      </c>
      <c r="AH3328" s="3">
        <v>-75.092871000000002</v>
      </c>
      <c r="AI3328" s="3">
        <v>10.734679</v>
      </c>
    </row>
    <row r="3329" spans="1:35" ht="15.75" hidden="1" customHeight="1" x14ac:dyDescent="0.25">
      <c r="A3329" s="3" t="s">
        <v>177</v>
      </c>
      <c r="B3329" s="3" t="s">
        <v>178</v>
      </c>
      <c r="C3329" s="3" t="s">
        <v>181</v>
      </c>
      <c r="D3329" s="1">
        <v>66</v>
      </c>
      <c r="E3329" s="1">
        <v>528</v>
      </c>
      <c r="F3329" s="4" t="s">
        <v>48</v>
      </c>
      <c r="G3329" s="2">
        <v>45846</v>
      </c>
      <c r="H3329" s="4" t="s">
        <v>49</v>
      </c>
      <c r="I3329" s="1" t="s">
        <v>37</v>
      </c>
      <c r="J3329" s="1" t="s">
        <v>180</v>
      </c>
      <c r="K3329" s="3">
        <v>8</v>
      </c>
      <c r="L3329" s="1">
        <v>72</v>
      </c>
      <c r="M3329" s="4" t="s">
        <v>43</v>
      </c>
      <c r="N3329" s="1"/>
      <c r="O3329" s="1">
        <v>41</v>
      </c>
      <c r="P3329" s="35">
        <f t="shared" si="157"/>
        <v>0.41</v>
      </c>
      <c r="Q3329" s="1">
        <f t="shared" si="156"/>
        <v>0.13050705333535417</v>
      </c>
      <c r="R3329" s="1">
        <v>5.8</v>
      </c>
      <c r="S3329" s="1">
        <v>3.6</v>
      </c>
      <c r="T3329" s="1">
        <f t="shared" si="158"/>
        <v>1.3376972966873802E-2</v>
      </c>
      <c r="U3329" s="1">
        <v>6</v>
      </c>
      <c r="V3329" s="1">
        <v>12</v>
      </c>
      <c r="W3329" s="1">
        <v>4</v>
      </c>
      <c r="X3329" s="1">
        <v>0</v>
      </c>
      <c r="Y3329" s="1">
        <v>0</v>
      </c>
      <c r="Z3329" s="1">
        <v>0</v>
      </c>
      <c r="AA3329" s="1">
        <v>0</v>
      </c>
      <c r="AB3329" s="1">
        <v>0</v>
      </c>
      <c r="AC3329" s="3" t="s">
        <v>55</v>
      </c>
      <c r="AD3329" s="4" t="s">
        <v>51</v>
      </c>
      <c r="AF3329" s="3">
        <v>4771213.4320999999</v>
      </c>
      <c r="AG3329" s="3">
        <v>2744999.4456000002</v>
      </c>
      <c r="AH3329" s="3">
        <v>-75.092827</v>
      </c>
      <c r="AI3329" s="3">
        <v>10.734707999999999</v>
      </c>
    </row>
    <row r="3330" spans="1:35" ht="15.75" hidden="1" customHeight="1" x14ac:dyDescent="0.25">
      <c r="A3330" s="3" t="s">
        <v>177</v>
      </c>
      <c r="B3330" s="3" t="s">
        <v>178</v>
      </c>
      <c r="C3330" s="3" t="s">
        <v>181</v>
      </c>
      <c r="D3330" s="1">
        <v>66</v>
      </c>
      <c r="E3330" s="1">
        <v>529</v>
      </c>
      <c r="F3330" s="4" t="s">
        <v>48</v>
      </c>
      <c r="G3330" s="2">
        <v>45846</v>
      </c>
      <c r="H3330" s="4" t="s">
        <v>49</v>
      </c>
      <c r="I3330" s="1" t="s">
        <v>37</v>
      </c>
      <c r="J3330" s="1" t="s">
        <v>180</v>
      </c>
      <c r="K3330" s="3">
        <v>8</v>
      </c>
      <c r="L3330" s="1">
        <v>73</v>
      </c>
      <c r="M3330" s="4" t="s">
        <v>43</v>
      </c>
      <c r="N3330" s="1"/>
      <c r="O3330" s="1">
        <v>56</v>
      </c>
      <c r="P3330" s="35">
        <f t="shared" si="157"/>
        <v>0.56000000000000005</v>
      </c>
      <c r="Q3330" s="1">
        <f t="shared" si="156"/>
        <v>0.17825353626292281</v>
      </c>
      <c r="R3330" s="1">
        <v>6.5</v>
      </c>
      <c r="S3330" s="1">
        <v>4.5</v>
      </c>
      <c r="T3330" s="1">
        <f t="shared" si="158"/>
        <v>2.4955495076809196E-2</v>
      </c>
      <c r="U3330" s="1">
        <v>4</v>
      </c>
      <c r="V3330" s="1">
        <v>7</v>
      </c>
      <c r="W3330" s="1">
        <v>0</v>
      </c>
      <c r="X3330" s="1">
        <v>0</v>
      </c>
      <c r="Y3330" s="1">
        <v>0</v>
      </c>
      <c r="Z3330" s="1">
        <v>0</v>
      </c>
      <c r="AA3330" s="1">
        <v>0</v>
      </c>
      <c r="AB3330" s="1">
        <v>0</v>
      </c>
      <c r="AC3330" s="3" t="s">
        <v>41</v>
      </c>
      <c r="AD3330" s="4" t="s">
        <v>51</v>
      </c>
      <c r="AF3330" s="3">
        <v>4771218.6869000001</v>
      </c>
      <c r="AG3330" s="3">
        <v>2745000.1839999999</v>
      </c>
      <c r="AH3330" s="3">
        <v>-75.092778999999993</v>
      </c>
      <c r="AI3330" s="3">
        <v>10.734715</v>
      </c>
    </row>
    <row r="3331" spans="1:35" ht="15.75" hidden="1" customHeight="1" x14ac:dyDescent="0.25">
      <c r="A3331" s="3" t="s">
        <v>177</v>
      </c>
      <c r="B3331" s="3" t="s">
        <v>178</v>
      </c>
      <c r="C3331" s="3" t="s">
        <v>181</v>
      </c>
      <c r="D3331" s="1">
        <v>66</v>
      </c>
      <c r="E3331" s="1">
        <v>530</v>
      </c>
      <c r="F3331" s="4" t="s">
        <v>48</v>
      </c>
      <c r="G3331" s="2">
        <v>45846</v>
      </c>
      <c r="H3331" s="4" t="s">
        <v>49</v>
      </c>
      <c r="I3331" s="1" t="s">
        <v>37</v>
      </c>
      <c r="J3331" s="1" t="s">
        <v>180</v>
      </c>
      <c r="K3331" s="3">
        <v>8</v>
      </c>
      <c r="L3331" s="1">
        <v>74</v>
      </c>
      <c r="M3331" s="4" t="s">
        <v>43</v>
      </c>
      <c r="N3331" s="1"/>
      <c r="O3331" s="1">
        <v>46</v>
      </c>
      <c r="P3331" s="35">
        <f t="shared" si="157"/>
        <v>0.46</v>
      </c>
      <c r="Q3331" s="1">
        <f t="shared" si="156"/>
        <v>0.14642254764454371</v>
      </c>
      <c r="R3331" s="1">
        <v>5.5</v>
      </c>
      <c r="S3331" s="1">
        <v>3.4</v>
      </c>
      <c r="T3331" s="1">
        <f t="shared" si="158"/>
        <v>1.6838592979122526E-2</v>
      </c>
      <c r="U3331" s="1">
        <v>3</v>
      </c>
      <c r="V3331" s="1">
        <v>6</v>
      </c>
      <c r="W3331" s="1">
        <v>0</v>
      </c>
      <c r="X3331" s="1">
        <v>0</v>
      </c>
      <c r="Y3331" s="1">
        <v>0</v>
      </c>
      <c r="Z3331" s="1">
        <v>0</v>
      </c>
      <c r="AA3331" s="1">
        <v>0</v>
      </c>
      <c r="AB3331" s="1">
        <v>0</v>
      </c>
      <c r="AC3331" s="3" t="s">
        <v>41</v>
      </c>
      <c r="AD3331" s="4" t="s">
        <v>51</v>
      </c>
      <c r="AF3331" s="3">
        <v>4771219.7662000004</v>
      </c>
      <c r="AG3331" s="3">
        <v>2744998.0753000001</v>
      </c>
      <c r="AH3331" s="3">
        <v>-75.092769000000004</v>
      </c>
      <c r="AI3331" s="3">
        <v>10.734696</v>
      </c>
    </row>
    <row r="3332" spans="1:35" ht="15.75" hidden="1" customHeight="1" x14ac:dyDescent="0.25">
      <c r="A3332" s="3" t="s">
        <v>177</v>
      </c>
      <c r="B3332" s="3" t="s">
        <v>178</v>
      </c>
      <c r="C3332" s="3" t="s">
        <v>181</v>
      </c>
      <c r="D3332" s="1">
        <v>66</v>
      </c>
      <c r="E3332" s="1">
        <v>531</v>
      </c>
      <c r="F3332" s="4" t="s">
        <v>48</v>
      </c>
      <c r="G3332" s="2">
        <v>45846</v>
      </c>
      <c r="H3332" s="4" t="s">
        <v>49</v>
      </c>
      <c r="I3332" s="1" t="s">
        <v>37</v>
      </c>
      <c r="J3332" s="1" t="s">
        <v>180</v>
      </c>
      <c r="K3332" s="3">
        <v>8</v>
      </c>
      <c r="L3332" s="1">
        <v>75</v>
      </c>
      <c r="M3332" s="4" t="s">
        <v>52</v>
      </c>
      <c r="N3332" s="1"/>
      <c r="O3332" s="1">
        <v>47</v>
      </c>
      <c r="P3332" s="35">
        <f t="shared" si="157"/>
        <v>0.47</v>
      </c>
      <c r="Q3332" s="1">
        <f t="shared" si="156"/>
        <v>0.14960564650638161</v>
      </c>
      <c r="R3332" s="1">
        <v>3</v>
      </c>
      <c r="S3332" s="1">
        <v>0.3</v>
      </c>
      <c r="T3332" s="1">
        <f t="shared" si="158"/>
        <v>1.7578663464499839E-2</v>
      </c>
      <c r="U3332" s="1">
        <v>2</v>
      </c>
      <c r="V3332" s="1">
        <v>5</v>
      </c>
      <c r="W3332" s="1"/>
      <c r="X3332" s="1"/>
      <c r="Y3332" s="1"/>
      <c r="Z3332" s="1"/>
      <c r="AA3332" s="1"/>
      <c r="AB3332" s="1"/>
      <c r="AC3332" s="3" t="s">
        <v>41</v>
      </c>
      <c r="AD3332" s="4" t="s">
        <v>51</v>
      </c>
      <c r="AF3332" s="3">
        <v>4771219.8733000001</v>
      </c>
      <c r="AG3332" s="3">
        <v>2744997.7428000001</v>
      </c>
      <c r="AH3332" s="3">
        <v>-75.092768000000007</v>
      </c>
      <c r="AI3332" s="3">
        <v>10.734693001</v>
      </c>
    </row>
    <row r="3333" spans="1:35" ht="15.75" hidden="1" customHeight="1" x14ac:dyDescent="0.25">
      <c r="A3333" s="3" t="s">
        <v>177</v>
      </c>
      <c r="B3333" s="3" t="s">
        <v>178</v>
      </c>
      <c r="C3333" s="3" t="s">
        <v>181</v>
      </c>
      <c r="D3333" s="1">
        <v>66</v>
      </c>
      <c r="E3333" s="1">
        <v>532</v>
      </c>
      <c r="F3333" s="4" t="s">
        <v>48</v>
      </c>
      <c r="G3333" s="2">
        <v>45846</v>
      </c>
      <c r="H3333" s="4" t="s">
        <v>49</v>
      </c>
      <c r="I3333" s="1" t="s">
        <v>37</v>
      </c>
      <c r="J3333" s="1" t="s">
        <v>180</v>
      </c>
      <c r="K3333" s="3">
        <v>8</v>
      </c>
      <c r="L3333" s="1">
        <v>76</v>
      </c>
      <c r="M3333" s="4" t="s">
        <v>43</v>
      </c>
      <c r="N3333" s="1"/>
      <c r="O3333" s="1">
        <v>46</v>
      </c>
      <c r="P3333" s="35">
        <f t="shared" si="157"/>
        <v>0.46</v>
      </c>
      <c r="Q3333" s="1">
        <f t="shared" si="156"/>
        <v>0.14642254764454371</v>
      </c>
      <c r="R3333" s="1">
        <v>6</v>
      </c>
      <c r="S3333" s="1">
        <v>3.6</v>
      </c>
      <c r="T3333" s="1">
        <f t="shared" si="158"/>
        <v>1.6838592979122526E-2</v>
      </c>
      <c r="U3333" s="1">
        <v>3</v>
      </c>
      <c r="V3333" s="1">
        <v>6</v>
      </c>
      <c r="W3333" s="1">
        <v>0</v>
      </c>
      <c r="X3333" s="1">
        <v>0</v>
      </c>
      <c r="Y3333" s="1">
        <v>0</v>
      </c>
      <c r="Z3333" s="1">
        <v>0</v>
      </c>
      <c r="AA3333" s="1">
        <v>0</v>
      </c>
      <c r="AB3333" s="1">
        <v>0</v>
      </c>
      <c r="AC3333" s="3" t="s">
        <v>41</v>
      </c>
      <c r="AD3333" s="4" t="s">
        <v>51</v>
      </c>
      <c r="AF3333" s="3">
        <v>4771218.9946999997</v>
      </c>
      <c r="AG3333" s="3">
        <v>2744997.1957999999</v>
      </c>
      <c r="AH3333" s="3">
        <v>-75.092776000000001</v>
      </c>
      <c r="AI3333" s="3">
        <v>10.734688001</v>
      </c>
    </row>
    <row r="3334" spans="1:35" ht="15.75" hidden="1" customHeight="1" x14ac:dyDescent="0.25">
      <c r="A3334" s="3" t="s">
        <v>177</v>
      </c>
      <c r="B3334" s="3" t="s">
        <v>178</v>
      </c>
      <c r="C3334" s="3" t="s">
        <v>181</v>
      </c>
      <c r="D3334" s="1">
        <v>66</v>
      </c>
      <c r="E3334" s="1">
        <v>533</v>
      </c>
      <c r="F3334" s="4" t="s">
        <v>48</v>
      </c>
      <c r="G3334" s="2">
        <v>45846</v>
      </c>
      <c r="H3334" s="4" t="s">
        <v>49</v>
      </c>
      <c r="I3334" s="1" t="s">
        <v>37</v>
      </c>
      <c r="J3334" s="1" t="s">
        <v>180</v>
      </c>
      <c r="K3334" s="3">
        <v>8</v>
      </c>
      <c r="L3334" s="1">
        <v>77</v>
      </c>
      <c r="M3334" s="4" t="s">
        <v>43</v>
      </c>
      <c r="N3334" s="1"/>
      <c r="O3334" s="1">
        <v>42</v>
      </c>
      <c r="P3334" s="35">
        <f t="shared" si="157"/>
        <v>0.42</v>
      </c>
      <c r="Q3334" s="1">
        <f t="shared" si="156"/>
        <v>0.13369015219719207</v>
      </c>
      <c r="R3334" s="1">
        <v>7</v>
      </c>
      <c r="S3334" s="1">
        <v>4.8</v>
      </c>
      <c r="T3334" s="1">
        <f t="shared" si="158"/>
        <v>1.4037465980705167E-2</v>
      </c>
      <c r="U3334" s="1">
        <v>6</v>
      </c>
      <c r="V3334" s="1">
        <v>9</v>
      </c>
      <c r="W3334" s="1">
        <v>0</v>
      </c>
      <c r="X3334" s="1">
        <v>2</v>
      </c>
      <c r="Y3334" s="1">
        <v>0</v>
      </c>
      <c r="Z3334" s="1">
        <v>0</v>
      </c>
      <c r="AA3334" s="1">
        <v>0</v>
      </c>
      <c r="AB3334" s="1">
        <v>0</v>
      </c>
      <c r="AC3334" s="3" t="s">
        <v>41</v>
      </c>
      <c r="AD3334" s="4" t="s">
        <v>51</v>
      </c>
      <c r="AF3334" s="3">
        <v>4771218.8770000003</v>
      </c>
      <c r="AG3334" s="3">
        <v>2744995.98</v>
      </c>
      <c r="AH3334" s="3">
        <v>-75.092776999999998</v>
      </c>
      <c r="AI3334" s="3">
        <v>10.734677001</v>
      </c>
    </row>
    <row r="3335" spans="1:35" ht="15.75" hidden="1" customHeight="1" x14ac:dyDescent="0.25">
      <c r="A3335" s="3" t="s">
        <v>177</v>
      </c>
      <c r="B3335" s="3" t="s">
        <v>178</v>
      </c>
      <c r="C3335" s="3" t="s">
        <v>181</v>
      </c>
      <c r="D3335" s="1">
        <v>66</v>
      </c>
      <c r="E3335" s="1">
        <v>534</v>
      </c>
      <c r="F3335" s="4" t="s">
        <v>48</v>
      </c>
      <c r="G3335" s="2">
        <v>45846</v>
      </c>
      <c r="H3335" s="4" t="s">
        <v>49</v>
      </c>
      <c r="I3335" s="1" t="s">
        <v>37</v>
      </c>
      <c r="J3335" s="1" t="s">
        <v>180</v>
      </c>
      <c r="K3335" s="3">
        <v>8</v>
      </c>
      <c r="L3335" s="1">
        <v>78</v>
      </c>
      <c r="M3335" s="4" t="s">
        <v>43</v>
      </c>
      <c r="N3335" s="1"/>
      <c r="O3335" s="1">
        <v>44</v>
      </c>
      <c r="P3335" s="35">
        <f t="shared" si="157"/>
        <v>0.44</v>
      </c>
      <c r="Q3335" s="1">
        <f t="shared" si="156"/>
        <v>0.14005634992086791</v>
      </c>
      <c r="R3335" s="1">
        <v>5.8</v>
      </c>
      <c r="S3335" s="1">
        <v>3.5</v>
      </c>
      <c r="T3335" s="1">
        <f t="shared" si="158"/>
        <v>1.5406198491295469E-2</v>
      </c>
      <c r="U3335" s="1">
        <v>5</v>
      </c>
      <c r="V3335" s="1">
        <v>8</v>
      </c>
      <c r="W3335" s="1">
        <v>0</v>
      </c>
      <c r="X3335" s="1">
        <v>0</v>
      </c>
      <c r="Y3335" s="1">
        <v>0</v>
      </c>
      <c r="Z3335" s="1">
        <v>0</v>
      </c>
      <c r="AA3335" s="1">
        <v>0</v>
      </c>
      <c r="AB3335" s="1">
        <v>0</v>
      </c>
      <c r="AC3335" s="3" t="s">
        <v>41</v>
      </c>
      <c r="AD3335" s="4" t="s">
        <v>51</v>
      </c>
      <c r="AF3335" s="3">
        <v>4771218.2057999996</v>
      </c>
      <c r="AG3335" s="3">
        <v>2744993.7725999998</v>
      </c>
      <c r="AH3335" s="3">
        <v>-75.092782999999997</v>
      </c>
      <c r="AI3335" s="3">
        <v>10.734657001</v>
      </c>
    </row>
    <row r="3336" spans="1:35" ht="15.75" hidden="1" customHeight="1" x14ac:dyDescent="0.25">
      <c r="A3336" s="3" t="s">
        <v>177</v>
      </c>
      <c r="B3336" s="3" t="s">
        <v>178</v>
      </c>
      <c r="C3336" s="3" t="s">
        <v>181</v>
      </c>
      <c r="D3336" s="1">
        <v>66</v>
      </c>
      <c r="E3336" s="1">
        <v>535</v>
      </c>
      <c r="F3336" s="4" t="s">
        <v>48</v>
      </c>
      <c r="G3336" s="2">
        <v>45846</v>
      </c>
      <c r="H3336" s="4" t="s">
        <v>49</v>
      </c>
      <c r="I3336" s="1" t="s">
        <v>37</v>
      </c>
      <c r="J3336" s="1" t="s">
        <v>180</v>
      </c>
      <c r="K3336" s="3">
        <v>8</v>
      </c>
      <c r="L3336" s="1">
        <v>79</v>
      </c>
      <c r="M3336" s="4" t="s">
        <v>43</v>
      </c>
      <c r="N3336" s="1"/>
      <c r="O3336" s="1">
        <v>43</v>
      </c>
      <c r="P3336" s="35">
        <f t="shared" si="157"/>
        <v>0.43</v>
      </c>
      <c r="Q3336" s="1">
        <f t="shared" si="156"/>
        <v>0.13687325105903</v>
      </c>
      <c r="R3336" s="1">
        <v>6.2</v>
      </c>
      <c r="S3336" s="1">
        <v>3</v>
      </c>
      <c r="T3336" s="1">
        <f t="shared" si="158"/>
        <v>1.4713874488845728E-2</v>
      </c>
      <c r="U3336" s="1">
        <v>5</v>
      </c>
      <c r="V3336" s="1">
        <v>8</v>
      </c>
      <c r="W3336" s="1">
        <v>0</v>
      </c>
      <c r="X3336" s="1">
        <v>0</v>
      </c>
      <c r="Y3336" s="1">
        <v>0</v>
      </c>
      <c r="Z3336" s="1">
        <v>0</v>
      </c>
      <c r="AA3336" s="1">
        <v>0</v>
      </c>
      <c r="AB3336" s="1">
        <v>0</v>
      </c>
      <c r="AC3336" s="3" t="s">
        <v>41</v>
      </c>
      <c r="AD3336" s="4" t="s">
        <v>51</v>
      </c>
      <c r="AF3336" s="3">
        <v>4771219.2964000003</v>
      </c>
      <c r="AG3336" s="3">
        <v>2744993.3228000002</v>
      </c>
      <c r="AH3336" s="3">
        <v>-75.092772999999994</v>
      </c>
      <c r="AI3336" s="3">
        <v>10.734653001</v>
      </c>
    </row>
    <row r="3337" spans="1:35" ht="15.75" hidden="1" customHeight="1" x14ac:dyDescent="0.25">
      <c r="A3337" s="3" t="s">
        <v>177</v>
      </c>
      <c r="B3337" s="3" t="s">
        <v>178</v>
      </c>
      <c r="C3337" s="3" t="s">
        <v>181</v>
      </c>
      <c r="D3337" s="1">
        <v>66</v>
      </c>
      <c r="E3337" s="1">
        <v>536</v>
      </c>
      <c r="F3337" s="4" t="s">
        <v>48</v>
      </c>
      <c r="G3337" s="2">
        <v>45846</v>
      </c>
      <c r="H3337" s="4" t="s">
        <v>49</v>
      </c>
      <c r="I3337" s="1" t="s">
        <v>37</v>
      </c>
      <c r="J3337" s="1" t="s">
        <v>180</v>
      </c>
      <c r="K3337" s="3">
        <v>8</v>
      </c>
      <c r="L3337" s="1">
        <v>80</v>
      </c>
      <c r="M3337" s="4" t="s">
        <v>54</v>
      </c>
      <c r="N3337" s="1"/>
      <c r="O3337" s="1">
        <v>44</v>
      </c>
      <c r="P3337" s="35">
        <f t="shared" si="157"/>
        <v>0.44</v>
      </c>
      <c r="Q3337" s="1">
        <f t="shared" si="156"/>
        <v>0.14005634992086791</v>
      </c>
      <c r="R3337" s="1">
        <v>5</v>
      </c>
      <c r="S3337" s="1">
        <v>2.7</v>
      </c>
      <c r="T3337" s="1">
        <f t="shared" si="158"/>
        <v>1.5406198491295469E-2</v>
      </c>
      <c r="U3337" s="1">
        <v>0</v>
      </c>
      <c r="V3337" s="1">
        <v>4</v>
      </c>
      <c r="W3337" s="1"/>
      <c r="X3337" s="1"/>
      <c r="Y3337" s="1"/>
      <c r="Z3337" s="1"/>
      <c r="AA3337" s="1"/>
      <c r="AB3337" s="1"/>
      <c r="AC3337" s="3" t="s">
        <v>41</v>
      </c>
      <c r="AD3337" s="4" t="s">
        <v>51</v>
      </c>
      <c r="AF3337" s="3">
        <v>4771215.8963000001</v>
      </c>
      <c r="AG3337" s="3">
        <v>2744991.9081000001</v>
      </c>
      <c r="AH3337" s="3">
        <v>-75.092804000000001</v>
      </c>
      <c r="AI3337" s="3">
        <v>10.734640000000001</v>
      </c>
    </row>
    <row r="3338" spans="1:35" ht="15.75" hidden="1" customHeight="1" x14ac:dyDescent="0.25">
      <c r="A3338" s="3" t="s">
        <v>177</v>
      </c>
      <c r="B3338" s="3" t="s">
        <v>178</v>
      </c>
      <c r="C3338" s="3" t="s">
        <v>181</v>
      </c>
      <c r="D3338" s="1">
        <v>66</v>
      </c>
      <c r="E3338" s="1">
        <v>537</v>
      </c>
      <c r="F3338" s="4" t="s">
        <v>48</v>
      </c>
      <c r="G3338" s="2">
        <v>45846</v>
      </c>
      <c r="H3338" s="4" t="s">
        <v>49</v>
      </c>
      <c r="I3338" s="1" t="s">
        <v>37</v>
      </c>
      <c r="J3338" s="1" t="s">
        <v>180</v>
      </c>
      <c r="K3338" s="3">
        <v>8</v>
      </c>
      <c r="L3338" s="1">
        <v>81</v>
      </c>
      <c r="M3338" s="4" t="s">
        <v>43</v>
      </c>
      <c r="N3338" s="1"/>
      <c r="O3338" s="1">
        <v>41</v>
      </c>
      <c r="P3338" s="35">
        <f t="shared" si="157"/>
        <v>0.41</v>
      </c>
      <c r="Q3338" s="1">
        <f t="shared" si="156"/>
        <v>0.13050705333535417</v>
      </c>
      <c r="R3338" s="1">
        <v>6</v>
      </c>
      <c r="S3338" s="1">
        <v>3.8</v>
      </c>
      <c r="T3338" s="1">
        <f t="shared" si="158"/>
        <v>1.3376972966873802E-2</v>
      </c>
      <c r="U3338" s="1">
        <v>0</v>
      </c>
      <c r="V3338" s="1">
        <v>4</v>
      </c>
      <c r="W3338" s="1">
        <v>0</v>
      </c>
      <c r="X3338" s="1">
        <v>0</v>
      </c>
      <c r="Y3338" s="1">
        <v>0</v>
      </c>
      <c r="Z3338" s="1">
        <v>0</v>
      </c>
      <c r="AA3338" s="1">
        <v>0</v>
      </c>
      <c r="AB3338" s="1">
        <v>0</v>
      </c>
      <c r="AC3338" s="3" t="s">
        <v>41</v>
      </c>
      <c r="AD3338" s="4" t="s">
        <v>51</v>
      </c>
      <c r="AF3338" s="3">
        <v>4771217.5615999997</v>
      </c>
      <c r="AG3338" s="3">
        <v>2744995.5465000002</v>
      </c>
      <c r="AH3338" s="3">
        <v>-75.092788999999996</v>
      </c>
      <c r="AI3338" s="3">
        <v>10.734673000000001</v>
      </c>
    </row>
    <row r="3339" spans="1:35" ht="15.75" hidden="1" customHeight="1" x14ac:dyDescent="0.25">
      <c r="A3339" s="3" t="s">
        <v>177</v>
      </c>
      <c r="B3339" s="3" t="s">
        <v>178</v>
      </c>
      <c r="C3339" s="3" t="s">
        <v>181</v>
      </c>
      <c r="D3339" s="1">
        <v>66</v>
      </c>
      <c r="E3339" s="1">
        <v>538</v>
      </c>
      <c r="F3339" s="4" t="s">
        <v>48</v>
      </c>
      <c r="G3339" s="2">
        <v>45846</v>
      </c>
      <c r="H3339" s="4" t="s">
        <v>49</v>
      </c>
      <c r="I3339" s="1" t="s">
        <v>37</v>
      </c>
      <c r="J3339" s="1" t="s">
        <v>180</v>
      </c>
      <c r="K3339" s="3">
        <v>8</v>
      </c>
      <c r="L3339" s="1">
        <v>82</v>
      </c>
      <c r="M3339" s="4" t="s">
        <v>43</v>
      </c>
      <c r="N3339" s="1"/>
      <c r="O3339" s="1">
        <v>42</v>
      </c>
      <c r="P3339" s="35">
        <f t="shared" si="157"/>
        <v>0.42</v>
      </c>
      <c r="Q3339" s="1">
        <f t="shared" si="156"/>
        <v>0.13369015219719207</v>
      </c>
      <c r="R3339" s="1">
        <v>6.5</v>
      </c>
      <c r="S3339" s="1">
        <v>4.3</v>
      </c>
      <c r="T3339" s="1">
        <f t="shared" si="158"/>
        <v>1.4037465980705167E-2</v>
      </c>
      <c r="U3339" s="1">
        <v>0</v>
      </c>
      <c r="V3339" s="1">
        <v>4</v>
      </c>
      <c r="W3339" s="1">
        <v>1</v>
      </c>
      <c r="X3339" s="1">
        <v>0</v>
      </c>
      <c r="Y3339" s="1">
        <v>0</v>
      </c>
      <c r="Z3339" s="1">
        <v>0</v>
      </c>
      <c r="AA3339" s="1">
        <v>0</v>
      </c>
      <c r="AB3339" s="1">
        <v>1</v>
      </c>
      <c r="AC3339" s="3" t="s">
        <v>41</v>
      </c>
      <c r="AD3339" s="4" t="s">
        <v>51</v>
      </c>
      <c r="AF3339" s="3">
        <v>4771214.9429000001</v>
      </c>
      <c r="AG3339" s="3">
        <v>2744996.4492000001</v>
      </c>
      <c r="AH3339" s="3">
        <v>-75.092813000000007</v>
      </c>
      <c r="AI3339" s="3">
        <v>10.734681001</v>
      </c>
    </row>
    <row r="3340" spans="1:35" ht="15.75" hidden="1" customHeight="1" x14ac:dyDescent="0.25">
      <c r="A3340" s="3" t="s">
        <v>177</v>
      </c>
      <c r="B3340" s="3" t="s">
        <v>178</v>
      </c>
      <c r="C3340" s="3" t="s">
        <v>181</v>
      </c>
      <c r="D3340" s="1">
        <v>66</v>
      </c>
      <c r="E3340" s="1">
        <v>539</v>
      </c>
      <c r="F3340" s="4" t="s">
        <v>48</v>
      </c>
      <c r="G3340" s="2">
        <v>45846</v>
      </c>
      <c r="H3340" s="4" t="s">
        <v>49</v>
      </c>
      <c r="I3340" s="1" t="s">
        <v>37</v>
      </c>
      <c r="J3340" s="1" t="s">
        <v>180</v>
      </c>
      <c r="K3340" s="3">
        <v>8</v>
      </c>
      <c r="L3340" s="1">
        <v>83</v>
      </c>
      <c r="M3340" s="4" t="s">
        <v>43</v>
      </c>
      <c r="N3340" s="1"/>
      <c r="O3340" s="1">
        <v>42</v>
      </c>
      <c r="P3340" s="35">
        <f t="shared" si="157"/>
        <v>0.42</v>
      </c>
      <c r="Q3340" s="1">
        <f t="shared" si="156"/>
        <v>0.13369015219719207</v>
      </c>
      <c r="R3340" s="1">
        <v>6.5</v>
      </c>
      <c r="S3340" s="1">
        <v>4.2</v>
      </c>
      <c r="T3340" s="1">
        <f t="shared" si="158"/>
        <v>1.4037465980705167E-2</v>
      </c>
      <c r="U3340" s="1">
        <v>2</v>
      </c>
      <c r="V3340" s="1">
        <v>5</v>
      </c>
      <c r="W3340" s="1">
        <v>0</v>
      </c>
      <c r="X3340" s="1">
        <v>0</v>
      </c>
      <c r="Y3340" s="1">
        <v>0</v>
      </c>
      <c r="Z3340" s="1">
        <v>0</v>
      </c>
      <c r="AA3340" s="1">
        <v>0</v>
      </c>
      <c r="AB3340" s="1">
        <v>0</v>
      </c>
      <c r="AC3340" s="3" t="s">
        <v>41</v>
      </c>
      <c r="AD3340" s="4" t="s">
        <v>51</v>
      </c>
      <c r="AF3340" s="3">
        <v>4771216.2461999999</v>
      </c>
      <c r="AG3340" s="3">
        <v>2744995.1131000002</v>
      </c>
      <c r="AH3340" s="3">
        <v>-75.092800999999994</v>
      </c>
      <c r="AI3340" s="3">
        <v>10.734669</v>
      </c>
    </row>
    <row r="3341" spans="1:35" ht="15.75" hidden="1" customHeight="1" x14ac:dyDescent="0.25">
      <c r="A3341" s="3" t="s">
        <v>177</v>
      </c>
      <c r="B3341" s="3" t="s">
        <v>178</v>
      </c>
      <c r="C3341" s="3" t="s">
        <v>181</v>
      </c>
      <c r="D3341" s="1">
        <v>66</v>
      </c>
      <c r="E3341" s="1"/>
      <c r="F3341" s="4" t="s">
        <v>48</v>
      </c>
      <c r="G3341" s="2">
        <v>45846</v>
      </c>
      <c r="H3341" s="4" t="s">
        <v>49</v>
      </c>
      <c r="I3341" s="1" t="s">
        <v>37</v>
      </c>
      <c r="J3341" s="1" t="s">
        <v>180</v>
      </c>
      <c r="K3341" s="3">
        <v>8</v>
      </c>
      <c r="L3341" s="1">
        <v>84</v>
      </c>
      <c r="M3341" s="3" t="s">
        <v>44</v>
      </c>
      <c r="N3341" s="1">
        <v>3</v>
      </c>
      <c r="O3341" s="1"/>
      <c r="P3341" s="35">
        <f t="shared" si="157"/>
        <v>0</v>
      </c>
      <c r="Q3341" s="1">
        <f t="shared" si="156"/>
        <v>0</v>
      </c>
      <c r="R3341" s="1">
        <v>1.5</v>
      </c>
      <c r="S3341" s="1"/>
      <c r="T3341" s="1">
        <f t="shared" si="158"/>
        <v>0</v>
      </c>
      <c r="U3341" s="1"/>
      <c r="V3341" s="1"/>
      <c r="W3341" s="1"/>
      <c r="X3341" s="1"/>
      <c r="Y3341" s="1"/>
      <c r="Z3341" s="1"/>
      <c r="AA3341" s="1"/>
      <c r="AB3341" s="1"/>
      <c r="AC3341" s="3" t="s">
        <v>41</v>
      </c>
      <c r="AD3341" s="4" t="s">
        <v>51</v>
      </c>
    </row>
    <row r="3342" spans="1:35" ht="15.75" hidden="1" customHeight="1" x14ac:dyDescent="0.25">
      <c r="A3342" s="3" t="s">
        <v>177</v>
      </c>
      <c r="B3342" s="3" t="s">
        <v>178</v>
      </c>
      <c r="C3342" s="3" t="s">
        <v>181</v>
      </c>
      <c r="D3342" s="1">
        <v>66</v>
      </c>
      <c r="E3342" s="1">
        <v>540</v>
      </c>
      <c r="F3342" s="4" t="s">
        <v>48</v>
      </c>
      <c r="G3342" s="2">
        <v>45846</v>
      </c>
      <c r="H3342" s="4" t="s">
        <v>49</v>
      </c>
      <c r="I3342" s="1" t="s">
        <v>37</v>
      </c>
      <c r="J3342" s="1" t="s">
        <v>180</v>
      </c>
      <c r="K3342" s="3">
        <v>9</v>
      </c>
      <c r="L3342" s="1">
        <v>85</v>
      </c>
      <c r="M3342" s="4" t="s">
        <v>43</v>
      </c>
      <c r="N3342" s="1"/>
      <c r="O3342" s="1">
        <v>41</v>
      </c>
      <c r="P3342" s="35">
        <f t="shared" si="157"/>
        <v>0.41</v>
      </c>
      <c r="Q3342" s="1">
        <f t="shared" si="156"/>
        <v>0.13050705333535417</v>
      </c>
      <c r="R3342" s="1">
        <v>5.8</v>
      </c>
      <c r="S3342" s="1">
        <v>3.5</v>
      </c>
      <c r="T3342" s="1">
        <f t="shared" si="158"/>
        <v>1.3376972966873802E-2</v>
      </c>
      <c r="U3342" s="1">
        <v>0</v>
      </c>
      <c r="V3342" s="1">
        <v>3</v>
      </c>
      <c r="W3342" s="1">
        <v>0</v>
      </c>
      <c r="X3342" s="1">
        <v>0</v>
      </c>
      <c r="Y3342" s="1">
        <v>0</v>
      </c>
      <c r="Z3342" s="1">
        <v>0</v>
      </c>
      <c r="AA3342" s="1">
        <v>0</v>
      </c>
      <c r="AB3342" s="1">
        <v>0</v>
      </c>
      <c r="AC3342" s="3" t="s">
        <v>41</v>
      </c>
      <c r="AD3342" s="4" t="s">
        <v>51</v>
      </c>
      <c r="AF3342" s="3">
        <v>4771218.3920999998</v>
      </c>
      <c r="AG3342" s="3">
        <v>2744989.0156</v>
      </c>
      <c r="AH3342" s="3">
        <v>-75.092781000000002</v>
      </c>
      <c r="AI3342" s="3">
        <v>10.734614001000001</v>
      </c>
    </row>
    <row r="3343" spans="1:35" ht="15.75" hidden="1" customHeight="1" x14ac:dyDescent="0.25">
      <c r="A3343" s="3" t="s">
        <v>177</v>
      </c>
      <c r="B3343" s="3" t="s">
        <v>178</v>
      </c>
      <c r="C3343" s="3" t="s">
        <v>181</v>
      </c>
      <c r="D3343" s="1">
        <v>66</v>
      </c>
      <c r="E3343" s="1">
        <v>541</v>
      </c>
      <c r="F3343" s="4" t="s">
        <v>48</v>
      </c>
      <c r="G3343" s="2">
        <v>45846</v>
      </c>
      <c r="H3343" s="4" t="s">
        <v>49</v>
      </c>
      <c r="I3343" s="1" t="s">
        <v>37</v>
      </c>
      <c r="J3343" s="1" t="s">
        <v>180</v>
      </c>
      <c r="K3343" s="3">
        <v>9</v>
      </c>
      <c r="L3343" s="1">
        <v>86</v>
      </c>
      <c r="M3343" s="4" t="s">
        <v>43</v>
      </c>
      <c r="N3343" s="1"/>
      <c r="O3343" s="1">
        <v>40</v>
      </c>
      <c r="P3343" s="35">
        <f t="shared" si="157"/>
        <v>0.4</v>
      </c>
      <c r="Q3343" s="1">
        <f t="shared" si="156"/>
        <v>0.12732395447351627</v>
      </c>
      <c r="R3343" s="1">
        <v>7</v>
      </c>
      <c r="S3343" s="1">
        <v>4.5999999999999996</v>
      </c>
      <c r="T3343" s="1">
        <f t="shared" si="158"/>
        <v>1.2732395447351627E-2</v>
      </c>
      <c r="U3343" s="1">
        <v>4</v>
      </c>
      <c r="V3343" s="1">
        <v>7</v>
      </c>
      <c r="W3343" s="1">
        <v>2</v>
      </c>
      <c r="X3343" s="1">
        <v>0</v>
      </c>
      <c r="Y3343" s="1">
        <v>0</v>
      </c>
      <c r="Z3343" s="1">
        <v>0</v>
      </c>
      <c r="AA3343" s="1">
        <v>0</v>
      </c>
      <c r="AB3343" s="1">
        <v>0</v>
      </c>
      <c r="AC3343" s="3" t="s">
        <v>41</v>
      </c>
      <c r="AD3343" s="4" t="s">
        <v>51</v>
      </c>
      <c r="AF3343" s="3">
        <v>4771219.3613999998</v>
      </c>
      <c r="AG3343" s="3">
        <v>2744986.7969999998</v>
      </c>
      <c r="AH3343" s="3">
        <v>-75.092771999999997</v>
      </c>
      <c r="AI3343" s="3">
        <v>10.734594</v>
      </c>
    </row>
    <row r="3344" spans="1:35" ht="15.75" hidden="1" customHeight="1" x14ac:dyDescent="0.25">
      <c r="A3344" s="3" t="s">
        <v>177</v>
      </c>
      <c r="B3344" s="3" t="s">
        <v>178</v>
      </c>
      <c r="C3344" s="3" t="s">
        <v>181</v>
      </c>
      <c r="D3344" s="1">
        <v>66</v>
      </c>
      <c r="E3344" s="1">
        <v>542</v>
      </c>
      <c r="F3344" s="4" t="s">
        <v>48</v>
      </c>
      <c r="G3344" s="2">
        <v>45846</v>
      </c>
      <c r="H3344" s="4" t="s">
        <v>49</v>
      </c>
      <c r="I3344" s="1" t="s">
        <v>37</v>
      </c>
      <c r="J3344" s="1" t="s">
        <v>180</v>
      </c>
      <c r="K3344" s="3">
        <v>9</v>
      </c>
      <c r="L3344" s="1">
        <v>87</v>
      </c>
      <c r="M3344" s="4" t="s">
        <v>43</v>
      </c>
      <c r="N3344" s="1"/>
      <c r="O3344" s="1">
        <v>49</v>
      </c>
      <c r="P3344" s="35">
        <f t="shared" si="157"/>
        <v>0.49</v>
      </c>
      <c r="Q3344" s="1">
        <f t="shared" si="156"/>
        <v>0.15597184423005744</v>
      </c>
      <c r="R3344" s="1">
        <v>6</v>
      </c>
      <c r="S3344" s="1">
        <v>3.8</v>
      </c>
      <c r="T3344" s="1">
        <f t="shared" si="158"/>
        <v>1.9106550918182037E-2</v>
      </c>
      <c r="U3344" s="1">
        <v>0</v>
      </c>
      <c r="V3344" s="1">
        <v>4</v>
      </c>
      <c r="W3344" s="1">
        <v>0</v>
      </c>
      <c r="X3344" s="1">
        <v>0</v>
      </c>
      <c r="Y3344" s="1">
        <v>0</v>
      </c>
      <c r="Z3344" s="1">
        <v>0</v>
      </c>
      <c r="AA3344" s="1">
        <v>0</v>
      </c>
      <c r="AB3344" s="1">
        <v>0</v>
      </c>
      <c r="AC3344" s="3" t="s">
        <v>41</v>
      </c>
      <c r="AD3344" s="4" t="s">
        <v>51</v>
      </c>
      <c r="AF3344" s="3">
        <v>4771222.2207000004</v>
      </c>
      <c r="AG3344" s="3">
        <v>2744989.1000999999</v>
      </c>
      <c r="AH3344" s="3">
        <v>-75.092746000000005</v>
      </c>
      <c r="AI3344" s="3">
        <v>10.734615</v>
      </c>
    </row>
    <row r="3345" spans="1:35" ht="15.75" hidden="1" customHeight="1" x14ac:dyDescent="0.25">
      <c r="A3345" s="3" t="s">
        <v>177</v>
      </c>
      <c r="B3345" s="3" t="s">
        <v>178</v>
      </c>
      <c r="C3345" s="3" t="s">
        <v>181</v>
      </c>
      <c r="D3345" s="1">
        <v>66</v>
      </c>
      <c r="E3345" s="1">
        <v>543</v>
      </c>
      <c r="F3345" s="4" t="s">
        <v>48</v>
      </c>
      <c r="G3345" s="2">
        <v>45846</v>
      </c>
      <c r="H3345" s="4" t="s">
        <v>49</v>
      </c>
      <c r="I3345" s="1" t="s">
        <v>37</v>
      </c>
      <c r="J3345" s="1" t="s">
        <v>180</v>
      </c>
      <c r="K3345" s="3">
        <v>9</v>
      </c>
      <c r="L3345" s="1">
        <v>88</v>
      </c>
      <c r="M3345" s="4" t="s">
        <v>54</v>
      </c>
      <c r="N3345" s="1"/>
      <c r="O3345" s="1">
        <v>46</v>
      </c>
      <c r="P3345" s="35">
        <f t="shared" si="157"/>
        <v>0.46</v>
      </c>
      <c r="Q3345" s="1">
        <f t="shared" si="156"/>
        <v>0.14642254764454371</v>
      </c>
      <c r="R3345" s="1">
        <v>5</v>
      </c>
      <c r="S3345" s="1">
        <v>2.6</v>
      </c>
      <c r="T3345" s="1">
        <f t="shared" si="158"/>
        <v>1.6838592979122526E-2</v>
      </c>
      <c r="U3345" s="1">
        <v>0</v>
      </c>
      <c r="V3345" s="1">
        <v>3</v>
      </c>
      <c r="W3345" s="1"/>
      <c r="X3345" s="1"/>
      <c r="Y3345" s="1"/>
      <c r="Z3345" s="1"/>
      <c r="AA3345" s="1"/>
      <c r="AB3345" s="1"/>
      <c r="AC3345" s="3" t="s">
        <v>41</v>
      </c>
      <c r="AD3345" s="4" t="s">
        <v>51</v>
      </c>
      <c r="AF3345" s="3">
        <v>4771223.8514</v>
      </c>
      <c r="AG3345" s="3">
        <v>2744987.6512000002</v>
      </c>
      <c r="AH3345" s="3">
        <v>-75.092731000000001</v>
      </c>
      <c r="AI3345" s="3">
        <v>10.734602000000001</v>
      </c>
    </row>
    <row r="3346" spans="1:35" ht="15.75" hidden="1" customHeight="1" x14ac:dyDescent="0.25">
      <c r="A3346" s="3" t="s">
        <v>177</v>
      </c>
      <c r="B3346" s="3" t="s">
        <v>178</v>
      </c>
      <c r="C3346" s="3" t="s">
        <v>181</v>
      </c>
      <c r="D3346" s="1">
        <v>66</v>
      </c>
      <c r="E3346" s="1">
        <v>544</v>
      </c>
      <c r="F3346" s="4" t="s">
        <v>48</v>
      </c>
      <c r="G3346" s="2">
        <v>45846</v>
      </c>
      <c r="H3346" s="4" t="s">
        <v>49</v>
      </c>
      <c r="I3346" s="1" t="s">
        <v>37</v>
      </c>
      <c r="J3346" s="1" t="s">
        <v>180</v>
      </c>
      <c r="K3346" s="3">
        <v>9</v>
      </c>
      <c r="L3346" s="1">
        <v>89</v>
      </c>
      <c r="M3346" s="4" t="s">
        <v>43</v>
      </c>
      <c r="N3346" s="1"/>
      <c r="O3346" s="1">
        <v>42</v>
      </c>
      <c r="P3346" s="35">
        <f t="shared" si="157"/>
        <v>0.42</v>
      </c>
      <c r="Q3346" s="1">
        <f t="shared" si="156"/>
        <v>0.13369015219719207</v>
      </c>
      <c r="R3346" s="1">
        <v>6.5</v>
      </c>
      <c r="S3346" s="1">
        <v>4.5</v>
      </c>
      <c r="T3346" s="1">
        <f t="shared" si="158"/>
        <v>1.4037465980705167E-2</v>
      </c>
      <c r="U3346" s="1">
        <v>0</v>
      </c>
      <c r="V3346" s="1">
        <v>4</v>
      </c>
      <c r="W3346" s="1">
        <v>0</v>
      </c>
      <c r="X3346" s="1">
        <v>0</v>
      </c>
      <c r="Y3346" s="1">
        <v>0</v>
      </c>
      <c r="Z3346" s="1">
        <v>0</v>
      </c>
      <c r="AA3346" s="1">
        <v>0</v>
      </c>
      <c r="AB3346" s="1">
        <v>0</v>
      </c>
      <c r="AC3346" s="3" t="s">
        <v>41</v>
      </c>
      <c r="AD3346" s="4" t="s">
        <v>51</v>
      </c>
      <c r="AF3346" s="3">
        <v>4771223.7405000003</v>
      </c>
      <c r="AG3346" s="3">
        <v>2744987.4308000002</v>
      </c>
      <c r="AH3346" s="3">
        <v>-75.092731999999998</v>
      </c>
      <c r="AI3346" s="3">
        <v>10.7346</v>
      </c>
    </row>
    <row r="3347" spans="1:35" ht="15.75" hidden="1" customHeight="1" x14ac:dyDescent="0.25">
      <c r="A3347" s="3" t="s">
        <v>177</v>
      </c>
      <c r="B3347" s="3" t="s">
        <v>178</v>
      </c>
      <c r="C3347" s="3" t="s">
        <v>181</v>
      </c>
      <c r="D3347" s="1">
        <v>66</v>
      </c>
      <c r="E3347" s="1">
        <v>545</v>
      </c>
      <c r="F3347" s="4" t="s">
        <v>48</v>
      </c>
      <c r="G3347" s="2">
        <v>45846</v>
      </c>
      <c r="H3347" s="4" t="s">
        <v>49</v>
      </c>
      <c r="I3347" s="1" t="s">
        <v>37</v>
      </c>
      <c r="J3347" s="1" t="s">
        <v>180</v>
      </c>
      <c r="K3347" s="3">
        <v>9</v>
      </c>
      <c r="L3347" s="1">
        <v>90</v>
      </c>
      <c r="M3347" s="4" t="s">
        <v>39</v>
      </c>
      <c r="N3347" s="1"/>
      <c r="O3347" s="1">
        <v>47</v>
      </c>
      <c r="P3347" s="35">
        <f t="shared" si="157"/>
        <v>0.47</v>
      </c>
      <c r="Q3347" s="1">
        <f t="shared" si="156"/>
        <v>0.14960564650638161</v>
      </c>
      <c r="R3347" s="1">
        <v>7.5</v>
      </c>
      <c r="S3347" s="1">
        <v>5.2</v>
      </c>
      <c r="T3347" s="1">
        <f t="shared" si="158"/>
        <v>1.7578663464499839E-2</v>
      </c>
      <c r="U3347" s="1">
        <v>4</v>
      </c>
      <c r="V3347" s="1">
        <v>7</v>
      </c>
      <c r="W3347" s="1">
        <v>2</v>
      </c>
      <c r="X3347" s="1">
        <v>0</v>
      </c>
      <c r="Y3347" s="1">
        <v>0</v>
      </c>
      <c r="Z3347" s="1">
        <v>0</v>
      </c>
      <c r="AA3347" s="1">
        <v>0</v>
      </c>
      <c r="AB3347" s="1">
        <v>0</v>
      </c>
      <c r="AC3347" s="3" t="s">
        <v>41</v>
      </c>
      <c r="AD3347" s="4" t="s">
        <v>51</v>
      </c>
      <c r="AF3347" s="3">
        <v>4771226.1518000001</v>
      </c>
      <c r="AG3347" s="3">
        <v>2744988.1886</v>
      </c>
      <c r="AH3347" s="3">
        <v>-75.092709999999997</v>
      </c>
      <c r="AI3347" s="3">
        <v>10.734607001000001</v>
      </c>
    </row>
    <row r="3348" spans="1:35" ht="15.75" hidden="1" customHeight="1" x14ac:dyDescent="0.25">
      <c r="A3348" s="3" t="s">
        <v>177</v>
      </c>
      <c r="B3348" s="3" t="s">
        <v>178</v>
      </c>
      <c r="C3348" s="3" t="s">
        <v>181</v>
      </c>
      <c r="D3348" s="1">
        <v>66</v>
      </c>
      <c r="E3348" s="1">
        <v>546</v>
      </c>
      <c r="F3348" s="4" t="s">
        <v>48</v>
      </c>
      <c r="G3348" s="2">
        <v>45846</v>
      </c>
      <c r="H3348" s="4" t="s">
        <v>49</v>
      </c>
      <c r="I3348" s="1" t="s">
        <v>37</v>
      </c>
      <c r="J3348" s="1" t="s">
        <v>180</v>
      </c>
      <c r="K3348" s="3">
        <v>10</v>
      </c>
      <c r="L3348" s="1">
        <v>91</v>
      </c>
      <c r="M3348" s="4" t="s">
        <v>43</v>
      </c>
      <c r="N3348" s="1"/>
      <c r="O3348" s="1">
        <v>45</v>
      </c>
      <c r="P3348" s="35">
        <f t="shared" si="157"/>
        <v>0.45</v>
      </c>
      <c r="Q3348" s="1">
        <f t="shared" si="156"/>
        <v>0.14323944878270581</v>
      </c>
      <c r="R3348" s="1">
        <v>65</v>
      </c>
      <c r="S3348" s="1">
        <v>4.5</v>
      </c>
      <c r="T3348" s="1">
        <f t="shared" si="158"/>
        <v>1.6114437988054404E-2</v>
      </c>
      <c r="U3348" s="1">
        <v>2</v>
      </c>
      <c r="V3348" s="1">
        <v>5</v>
      </c>
      <c r="W3348" s="1">
        <v>0</v>
      </c>
      <c r="X3348" s="1">
        <v>0</v>
      </c>
      <c r="Y3348" s="1">
        <v>0</v>
      </c>
      <c r="Z3348" s="1">
        <v>0</v>
      </c>
      <c r="AA3348" s="1">
        <v>0</v>
      </c>
      <c r="AB3348" s="1">
        <v>0</v>
      </c>
      <c r="AC3348" s="3" t="s">
        <v>41</v>
      </c>
      <c r="AD3348" s="4" t="s">
        <v>51</v>
      </c>
      <c r="AF3348" s="3">
        <v>4771214.3343000002</v>
      </c>
      <c r="AG3348" s="3">
        <v>2744987.3842000002</v>
      </c>
      <c r="AH3348" s="3">
        <v>-75.092817999999994</v>
      </c>
      <c r="AI3348" s="3">
        <v>10.734598999999999</v>
      </c>
    </row>
    <row r="3349" spans="1:35" ht="15.75" hidden="1" customHeight="1" x14ac:dyDescent="0.25">
      <c r="A3349" s="3" t="s">
        <v>177</v>
      </c>
      <c r="B3349" s="3" t="s">
        <v>178</v>
      </c>
      <c r="C3349" s="3" t="s">
        <v>181</v>
      </c>
      <c r="D3349" s="1">
        <v>66</v>
      </c>
      <c r="E3349" s="1">
        <v>547</v>
      </c>
      <c r="F3349" s="4" t="s">
        <v>48</v>
      </c>
      <c r="G3349" s="2">
        <v>45846</v>
      </c>
      <c r="H3349" s="4" t="s">
        <v>49</v>
      </c>
      <c r="I3349" s="1" t="s">
        <v>37</v>
      </c>
      <c r="J3349" s="1" t="s">
        <v>180</v>
      </c>
      <c r="K3349" s="3">
        <v>10</v>
      </c>
      <c r="L3349" s="1">
        <v>92</v>
      </c>
      <c r="M3349" s="4" t="s">
        <v>43</v>
      </c>
      <c r="N3349" s="1"/>
      <c r="O3349" s="1">
        <v>46</v>
      </c>
      <c r="P3349" s="35">
        <f t="shared" si="157"/>
        <v>0.46</v>
      </c>
      <c r="Q3349" s="1">
        <f t="shared" si="156"/>
        <v>0.14642254764454371</v>
      </c>
      <c r="R3349" s="1">
        <v>5.5</v>
      </c>
      <c r="S3349" s="1">
        <v>3.2</v>
      </c>
      <c r="T3349" s="1">
        <f t="shared" si="158"/>
        <v>1.6838592979122526E-2</v>
      </c>
      <c r="U3349" s="1">
        <v>4</v>
      </c>
      <c r="V3349" s="1">
        <v>7</v>
      </c>
      <c r="W3349" s="1">
        <v>1</v>
      </c>
      <c r="X3349" s="1">
        <v>0</v>
      </c>
      <c r="Y3349" s="1">
        <v>1</v>
      </c>
      <c r="Z3349" s="1">
        <v>0</v>
      </c>
      <c r="AA3349" s="1">
        <v>0</v>
      </c>
      <c r="AB3349" s="1">
        <v>0</v>
      </c>
      <c r="AC3349" s="3" t="s">
        <v>41</v>
      </c>
      <c r="AD3349" s="4" t="s">
        <v>51</v>
      </c>
      <c r="AF3349" s="3">
        <v>4771212.2549000001</v>
      </c>
      <c r="AG3349" s="3">
        <v>2744987.1771999998</v>
      </c>
      <c r="AH3349" s="3">
        <v>-75.092837000000003</v>
      </c>
      <c r="AI3349" s="3">
        <v>10.734597000999999</v>
      </c>
    </row>
    <row r="3350" spans="1:35" ht="15.75" hidden="1" customHeight="1" x14ac:dyDescent="0.25">
      <c r="A3350" s="3" t="s">
        <v>177</v>
      </c>
      <c r="B3350" s="3" t="s">
        <v>182</v>
      </c>
      <c r="C3350" s="3" t="s">
        <v>183</v>
      </c>
      <c r="D3350" s="1">
        <v>67</v>
      </c>
      <c r="E3350" s="1">
        <v>549</v>
      </c>
      <c r="F3350" s="4" t="s">
        <v>48</v>
      </c>
      <c r="G3350" s="2">
        <v>45846</v>
      </c>
      <c r="H3350" s="4" t="s">
        <v>83</v>
      </c>
      <c r="I3350" s="1" t="s">
        <v>37</v>
      </c>
      <c r="J3350" s="1" t="s">
        <v>180</v>
      </c>
      <c r="K3350" s="3">
        <v>1</v>
      </c>
      <c r="L3350" s="1">
        <v>1</v>
      </c>
      <c r="M3350" s="4" t="s">
        <v>54</v>
      </c>
      <c r="N3350" s="1"/>
      <c r="O3350" s="1">
        <v>56</v>
      </c>
      <c r="P3350" s="35">
        <f t="shared" si="157"/>
        <v>0.56000000000000005</v>
      </c>
      <c r="Q3350" s="1">
        <f t="shared" si="156"/>
        <v>0.17825353626292281</v>
      </c>
      <c r="R3350" s="1">
        <v>3.5</v>
      </c>
      <c r="S3350" s="1">
        <v>1.3</v>
      </c>
      <c r="T3350" s="1">
        <f t="shared" si="158"/>
        <v>2.4955495076809196E-2</v>
      </c>
      <c r="U3350" s="1">
        <v>2</v>
      </c>
      <c r="V3350" s="1">
        <v>5</v>
      </c>
      <c r="W3350" s="1"/>
      <c r="X3350" s="1"/>
      <c r="Y3350" s="1"/>
      <c r="Z3350" s="1"/>
      <c r="AA3350" s="1"/>
      <c r="AB3350" s="1"/>
      <c r="AC3350" s="3" t="s">
        <v>41</v>
      </c>
      <c r="AD3350" s="4" t="s">
        <v>51</v>
      </c>
      <c r="AF3350" s="3">
        <v>4787967.6754000001</v>
      </c>
      <c r="AG3350" s="3">
        <v>2759745.1691000001</v>
      </c>
      <c r="AH3350" s="3">
        <v>-74.940487000000005</v>
      </c>
      <c r="AI3350" s="3">
        <v>10.86904</v>
      </c>
    </row>
    <row r="3351" spans="1:35" ht="15.75" hidden="1" customHeight="1" x14ac:dyDescent="0.25">
      <c r="A3351" s="3" t="s">
        <v>177</v>
      </c>
      <c r="B3351" s="3" t="s">
        <v>182</v>
      </c>
      <c r="C3351" s="3" t="s">
        <v>183</v>
      </c>
      <c r="D3351" s="1">
        <v>67</v>
      </c>
      <c r="E3351" s="1">
        <v>550</v>
      </c>
      <c r="F3351" s="4" t="s">
        <v>48</v>
      </c>
      <c r="G3351" s="2">
        <v>45846</v>
      </c>
      <c r="H3351" s="4" t="s">
        <v>83</v>
      </c>
      <c r="I3351" s="1" t="s">
        <v>37</v>
      </c>
      <c r="J3351" s="1" t="s">
        <v>180</v>
      </c>
      <c r="K3351" s="3">
        <v>1</v>
      </c>
      <c r="L3351" s="1">
        <v>2</v>
      </c>
      <c r="M3351" s="4" t="s">
        <v>52</v>
      </c>
      <c r="N3351" s="1"/>
      <c r="O3351" s="1">
        <v>43</v>
      </c>
      <c r="P3351" s="35">
        <f t="shared" si="157"/>
        <v>0.43</v>
      </c>
      <c r="Q3351" s="1">
        <f t="shared" si="156"/>
        <v>0.13687325105903</v>
      </c>
      <c r="R3351" s="1">
        <v>2</v>
      </c>
      <c r="S3351" s="1">
        <v>0.2</v>
      </c>
      <c r="T3351" s="1">
        <f t="shared" si="158"/>
        <v>1.4713874488845728E-2</v>
      </c>
      <c r="U3351" s="1">
        <v>0</v>
      </c>
      <c r="V3351" s="1">
        <v>2</v>
      </c>
      <c r="W3351" s="1"/>
      <c r="X3351" s="1"/>
      <c r="Y3351" s="1"/>
      <c r="Z3351" s="1"/>
      <c r="AA3351" s="1"/>
      <c r="AB3351" s="1"/>
      <c r="AC3351" s="3" t="s">
        <v>41</v>
      </c>
      <c r="AD3351" s="4" t="s">
        <v>51</v>
      </c>
      <c r="AF3351" s="3">
        <v>4787960.1120999996</v>
      </c>
      <c r="AG3351" s="3">
        <v>2759741.8997</v>
      </c>
      <c r="AH3351" s="3">
        <v>-74.940556000000001</v>
      </c>
      <c r="AI3351" s="3">
        <v>10.869009999999999</v>
      </c>
    </row>
    <row r="3352" spans="1:35" ht="15.75" hidden="1" customHeight="1" x14ac:dyDescent="0.25">
      <c r="A3352" s="3" t="s">
        <v>177</v>
      </c>
      <c r="B3352" s="3" t="s">
        <v>182</v>
      </c>
      <c r="C3352" s="3" t="s">
        <v>183</v>
      </c>
      <c r="D3352" s="1">
        <v>67</v>
      </c>
      <c r="E3352" s="1">
        <v>551</v>
      </c>
      <c r="F3352" s="4" t="s">
        <v>48</v>
      </c>
      <c r="G3352" s="2">
        <v>45846</v>
      </c>
      <c r="H3352" s="4" t="s">
        <v>83</v>
      </c>
      <c r="I3352" s="1" t="s">
        <v>37</v>
      </c>
      <c r="J3352" s="1" t="s">
        <v>180</v>
      </c>
      <c r="K3352" s="3">
        <v>1</v>
      </c>
      <c r="L3352" s="1">
        <v>3</v>
      </c>
      <c r="M3352" s="4" t="s">
        <v>52</v>
      </c>
      <c r="N3352" s="1"/>
      <c r="O3352" s="1">
        <v>59</v>
      </c>
      <c r="P3352" s="35">
        <f t="shared" si="157"/>
        <v>0.59</v>
      </c>
      <c r="Q3352" s="1">
        <f t="shared" si="156"/>
        <v>0.18780283284843649</v>
      </c>
      <c r="R3352" s="1">
        <v>2.5</v>
      </c>
      <c r="S3352" s="1">
        <v>0.2</v>
      </c>
      <c r="T3352" s="1">
        <f t="shared" si="158"/>
        <v>2.770091784514438E-2</v>
      </c>
      <c r="U3352" s="1">
        <v>0</v>
      </c>
      <c r="V3352" s="1">
        <v>3</v>
      </c>
      <c r="W3352" s="1"/>
      <c r="X3352" s="1"/>
      <c r="Y3352" s="1"/>
      <c r="Z3352" s="1"/>
      <c r="AA3352" s="1"/>
      <c r="AB3352" s="1"/>
      <c r="AC3352" s="3" t="s">
        <v>41</v>
      </c>
      <c r="AD3352" s="4" t="s">
        <v>51</v>
      </c>
      <c r="AF3352" s="3">
        <v>4787954.2116</v>
      </c>
      <c r="AG3352" s="3">
        <v>2759742.2692</v>
      </c>
      <c r="AH3352" s="3">
        <v>-74.940610000000007</v>
      </c>
      <c r="AI3352" s="3">
        <v>10.869013000000001</v>
      </c>
    </row>
    <row r="3353" spans="1:35" ht="15.75" hidden="1" customHeight="1" x14ac:dyDescent="0.25">
      <c r="A3353" s="3" t="s">
        <v>177</v>
      </c>
      <c r="B3353" s="3" t="s">
        <v>182</v>
      </c>
      <c r="C3353" s="3" t="s">
        <v>183</v>
      </c>
      <c r="D3353" s="1">
        <v>67</v>
      </c>
      <c r="E3353" s="1">
        <v>552</v>
      </c>
      <c r="F3353" s="4" t="s">
        <v>48</v>
      </c>
      <c r="G3353" s="2">
        <v>45846</v>
      </c>
      <c r="H3353" s="4" t="s">
        <v>83</v>
      </c>
      <c r="I3353" s="1" t="s">
        <v>37</v>
      </c>
      <c r="J3353" s="1" t="s">
        <v>180</v>
      </c>
      <c r="K3353" s="3">
        <v>1</v>
      </c>
      <c r="L3353" s="1">
        <v>4</v>
      </c>
      <c r="M3353" s="4" t="s">
        <v>52</v>
      </c>
      <c r="N3353" s="1"/>
      <c r="O3353" s="1">
        <v>47</v>
      </c>
      <c r="P3353" s="35">
        <f t="shared" si="157"/>
        <v>0.47</v>
      </c>
      <c r="Q3353" s="1">
        <f t="shared" si="156"/>
        <v>0.14960564650638161</v>
      </c>
      <c r="R3353" s="1">
        <v>2.4</v>
      </c>
      <c r="S3353" s="1">
        <v>0.3</v>
      </c>
      <c r="T3353" s="1">
        <f t="shared" si="158"/>
        <v>1.7578663464499839E-2</v>
      </c>
      <c r="U3353" s="1">
        <v>1</v>
      </c>
      <c r="V3353" s="1">
        <v>4</v>
      </c>
      <c r="W3353" s="1"/>
      <c r="X3353" s="1"/>
      <c r="Y3353" s="1"/>
      <c r="Z3353" s="1"/>
      <c r="AA3353" s="1"/>
      <c r="AB3353" s="1"/>
      <c r="AC3353" s="3" t="s">
        <v>41</v>
      </c>
      <c r="AD3353" s="4" t="s">
        <v>51</v>
      </c>
      <c r="AF3353" s="3">
        <v>4787950.7222999996</v>
      </c>
      <c r="AG3353" s="3">
        <v>2759743.6186000002</v>
      </c>
      <c r="AH3353" s="3">
        <v>-74.940641999999997</v>
      </c>
      <c r="AI3353" s="3">
        <v>10.869025001000001</v>
      </c>
    </row>
    <row r="3354" spans="1:35" ht="15.75" hidden="1" customHeight="1" x14ac:dyDescent="0.25">
      <c r="A3354" s="3" t="s">
        <v>177</v>
      </c>
      <c r="B3354" s="3" t="s">
        <v>182</v>
      </c>
      <c r="C3354" s="3" t="s">
        <v>183</v>
      </c>
      <c r="D3354" s="1">
        <v>67</v>
      </c>
      <c r="E3354" s="1">
        <v>553</v>
      </c>
      <c r="F3354" s="4" t="s">
        <v>48</v>
      </c>
      <c r="G3354" s="2">
        <v>45846</v>
      </c>
      <c r="H3354" s="4" t="s">
        <v>83</v>
      </c>
      <c r="I3354" s="1" t="s">
        <v>37</v>
      </c>
      <c r="J3354" s="1" t="s">
        <v>180</v>
      </c>
      <c r="K3354" s="3">
        <v>1</v>
      </c>
      <c r="L3354" s="1">
        <v>5</v>
      </c>
      <c r="M3354" s="4" t="s">
        <v>52</v>
      </c>
      <c r="N3354" s="1"/>
      <c r="O3354" s="1">
        <v>58</v>
      </c>
      <c r="P3354" s="35">
        <f t="shared" si="157"/>
        <v>0.57999999999999996</v>
      </c>
      <c r="Q3354" s="1">
        <f t="shared" si="156"/>
        <v>0.18461973398659859</v>
      </c>
      <c r="R3354" s="1">
        <v>2.5</v>
      </c>
      <c r="S3354" s="1">
        <v>0.3</v>
      </c>
      <c r="T3354" s="1">
        <f t="shared" si="158"/>
        <v>2.6769861428056794E-2</v>
      </c>
      <c r="U3354" s="1">
        <v>3</v>
      </c>
      <c r="V3354" s="1">
        <v>6</v>
      </c>
      <c r="W3354" s="1"/>
      <c r="X3354" s="1"/>
      <c r="Y3354" s="1"/>
      <c r="Z3354" s="1"/>
      <c r="AA3354" s="1"/>
      <c r="AB3354" s="1"/>
      <c r="AC3354" s="3" t="s">
        <v>41</v>
      </c>
      <c r="AD3354" s="4" t="s">
        <v>51</v>
      </c>
      <c r="AF3354" s="3">
        <v>4787949.8535000002</v>
      </c>
      <c r="AG3354" s="3">
        <v>2759744.5088</v>
      </c>
      <c r="AH3354" s="3">
        <v>-74.940650000000005</v>
      </c>
      <c r="AI3354" s="3">
        <v>10.869033</v>
      </c>
    </row>
    <row r="3355" spans="1:35" ht="15.75" hidden="1" customHeight="1" x14ac:dyDescent="0.25">
      <c r="A3355" s="3" t="s">
        <v>177</v>
      </c>
      <c r="B3355" s="3" t="s">
        <v>182</v>
      </c>
      <c r="C3355" s="3" t="s">
        <v>183</v>
      </c>
      <c r="D3355" s="1">
        <v>67</v>
      </c>
      <c r="E3355" s="1">
        <v>554</v>
      </c>
      <c r="F3355" s="4" t="s">
        <v>48</v>
      </c>
      <c r="G3355" s="2">
        <v>45846</v>
      </c>
      <c r="H3355" s="4" t="s">
        <v>83</v>
      </c>
      <c r="I3355" s="1" t="s">
        <v>37</v>
      </c>
      <c r="J3355" s="1" t="s">
        <v>180</v>
      </c>
      <c r="K3355" s="3">
        <v>1</v>
      </c>
      <c r="L3355" s="1">
        <v>6</v>
      </c>
      <c r="M3355" s="4" t="s">
        <v>52</v>
      </c>
      <c r="N3355" s="1"/>
      <c r="O3355" s="1">
        <v>60</v>
      </c>
      <c r="P3355" s="35">
        <f t="shared" si="157"/>
        <v>0.6</v>
      </c>
      <c r="Q3355" s="1">
        <f t="shared" si="156"/>
        <v>0.19098593171027439</v>
      </c>
      <c r="R3355" s="1">
        <v>2.4</v>
      </c>
      <c r="S3355" s="1">
        <v>0.25</v>
      </c>
      <c r="T3355" s="1">
        <f t="shared" si="158"/>
        <v>2.8647889756541159E-2</v>
      </c>
      <c r="U3355" s="1">
        <v>4</v>
      </c>
      <c r="V3355" s="1">
        <v>7</v>
      </c>
      <c r="W3355" s="1"/>
      <c r="X3355" s="1"/>
      <c r="Y3355" s="1"/>
      <c r="Z3355" s="1"/>
      <c r="AA3355" s="1"/>
      <c r="AB3355" s="1"/>
      <c r="AC3355" s="3" t="s">
        <v>41</v>
      </c>
      <c r="AD3355" s="4" t="s">
        <v>51</v>
      </c>
      <c r="AF3355" s="3">
        <v>4787950.7533999998</v>
      </c>
      <c r="AG3355" s="3">
        <v>2759748.4843000001</v>
      </c>
      <c r="AH3355" s="3">
        <v>-74.940641999999997</v>
      </c>
      <c r="AI3355" s="3">
        <v>10.869069</v>
      </c>
    </row>
    <row r="3356" spans="1:35" ht="15.75" hidden="1" customHeight="1" x14ac:dyDescent="0.25">
      <c r="A3356" s="3" t="s">
        <v>177</v>
      </c>
      <c r="B3356" s="3" t="s">
        <v>182</v>
      </c>
      <c r="C3356" s="3" t="s">
        <v>183</v>
      </c>
      <c r="D3356" s="1">
        <v>67</v>
      </c>
      <c r="E3356" s="1">
        <v>555</v>
      </c>
      <c r="F3356" s="4" t="s">
        <v>48</v>
      </c>
      <c r="G3356" s="2">
        <v>45846</v>
      </c>
      <c r="H3356" s="4" t="s">
        <v>83</v>
      </c>
      <c r="I3356" s="1" t="s">
        <v>37</v>
      </c>
      <c r="J3356" s="1" t="s">
        <v>180</v>
      </c>
      <c r="K3356" s="3">
        <v>1</v>
      </c>
      <c r="L3356" s="1">
        <v>7</v>
      </c>
      <c r="M3356" s="4" t="s">
        <v>52</v>
      </c>
      <c r="N3356" s="1"/>
      <c r="O3356" s="1">
        <v>41</v>
      </c>
      <c r="P3356" s="35">
        <f t="shared" si="157"/>
        <v>0.41</v>
      </c>
      <c r="Q3356" s="1">
        <f t="shared" si="156"/>
        <v>0.13050705333535417</v>
      </c>
      <c r="R3356" s="1">
        <v>2.2000000000000002</v>
      </c>
      <c r="S3356" s="1">
        <v>0.1</v>
      </c>
      <c r="T3356" s="1">
        <f t="shared" si="158"/>
        <v>1.3376972966873802E-2</v>
      </c>
      <c r="U3356" s="1">
        <v>4</v>
      </c>
      <c r="V3356" s="1">
        <v>7</v>
      </c>
      <c r="W3356" s="1"/>
      <c r="X3356" s="1"/>
      <c r="Y3356" s="1"/>
      <c r="Z3356" s="1"/>
      <c r="AA3356" s="1"/>
      <c r="AB3356" s="1"/>
      <c r="AC3356" s="3" t="s">
        <v>41</v>
      </c>
      <c r="AD3356" s="4" t="s">
        <v>51</v>
      </c>
      <c r="AF3356" s="3">
        <v>4787951.6151000001</v>
      </c>
      <c r="AG3356" s="3">
        <v>2759746.4882</v>
      </c>
      <c r="AH3356" s="3">
        <v>-74.940634000000003</v>
      </c>
      <c r="AI3356" s="3">
        <v>10.869051001000001</v>
      </c>
    </row>
    <row r="3357" spans="1:35" ht="15.75" hidden="1" customHeight="1" x14ac:dyDescent="0.25">
      <c r="A3357" s="3" t="s">
        <v>177</v>
      </c>
      <c r="B3357" s="3" t="s">
        <v>182</v>
      </c>
      <c r="C3357" s="3" t="s">
        <v>183</v>
      </c>
      <c r="D3357" s="1">
        <v>67</v>
      </c>
      <c r="E3357" s="1">
        <v>556</v>
      </c>
      <c r="F3357" s="4" t="s">
        <v>48</v>
      </c>
      <c r="G3357" s="2">
        <v>45846</v>
      </c>
      <c r="H3357" s="4" t="s">
        <v>83</v>
      </c>
      <c r="I3357" s="1" t="s">
        <v>37</v>
      </c>
      <c r="J3357" s="1" t="s">
        <v>180</v>
      </c>
      <c r="K3357" s="3">
        <v>1</v>
      </c>
      <c r="L3357" s="1">
        <v>8</v>
      </c>
      <c r="M3357" s="4" t="s">
        <v>52</v>
      </c>
      <c r="N3357" s="1"/>
      <c r="O3357" s="1">
        <v>58</v>
      </c>
      <c r="P3357" s="35">
        <f t="shared" si="157"/>
        <v>0.57999999999999996</v>
      </c>
      <c r="Q3357" s="1">
        <f t="shared" si="156"/>
        <v>0.18461973398659859</v>
      </c>
      <c r="R3357" s="1">
        <v>2.8</v>
      </c>
      <c r="S3357" s="1">
        <v>0.4</v>
      </c>
      <c r="T3357" s="1">
        <f t="shared" si="158"/>
        <v>2.6769861428056794E-2</v>
      </c>
      <c r="U3357" s="1">
        <v>2</v>
      </c>
      <c r="V3357" s="1">
        <v>5</v>
      </c>
      <c r="W3357" s="1"/>
      <c r="X3357" s="1"/>
      <c r="Y3357" s="1"/>
      <c r="Z3357" s="1"/>
      <c r="AA3357" s="1"/>
      <c r="AB3357" s="1"/>
      <c r="AC3357" s="3" t="s">
        <v>41</v>
      </c>
      <c r="AD3357" s="4" t="s">
        <v>51</v>
      </c>
      <c r="AF3357" s="3">
        <v>4787955.5818999996</v>
      </c>
      <c r="AG3357" s="3">
        <v>2759751.4393000002</v>
      </c>
      <c r="AH3357" s="3">
        <v>-74.940597999999994</v>
      </c>
      <c r="AI3357" s="3">
        <v>10.869096000000001</v>
      </c>
    </row>
    <row r="3358" spans="1:35" ht="15.75" hidden="1" customHeight="1" x14ac:dyDescent="0.25">
      <c r="A3358" s="3" t="s">
        <v>177</v>
      </c>
      <c r="B3358" s="3" t="s">
        <v>182</v>
      </c>
      <c r="C3358" s="3" t="s">
        <v>183</v>
      </c>
      <c r="D3358" s="1">
        <v>67</v>
      </c>
      <c r="E3358" s="1">
        <v>557</v>
      </c>
      <c r="F3358" s="4" t="s">
        <v>48</v>
      </c>
      <c r="G3358" s="2">
        <v>45846</v>
      </c>
      <c r="H3358" s="4" t="s">
        <v>83</v>
      </c>
      <c r="I3358" s="1" t="s">
        <v>37</v>
      </c>
      <c r="J3358" s="1" t="s">
        <v>180</v>
      </c>
      <c r="K3358" s="3">
        <v>1</v>
      </c>
      <c r="L3358" s="1">
        <v>9</v>
      </c>
      <c r="M3358" s="4" t="s">
        <v>52</v>
      </c>
      <c r="N3358" s="1"/>
      <c r="O3358" s="1">
        <v>72</v>
      </c>
      <c r="P3358" s="35">
        <f t="shared" si="157"/>
        <v>0.72</v>
      </c>
      <c r="Q3358" s="1">
        <f t="shared" si="156"/>
        <v>0.22918311805232927</v>
      </c>
      <c r="R3358" s="1">
        <v>2.8</v>
      </c>
      <c r="S3358" s="1">
        <v>0.35</v>
      </c>
      <c r="T3358" s="1">
        <f t="shared" si="158"/>
        <v>4.1252961249419268E-2</v>
      </c>
      <c r="U3358" s="1">
        <v>1</v>
      </c>
      <c r="V3358" s="1">
        <v>4</v>
      </c>
      <c r="W3358" s="1"/>
      <c r="X3358" s="1"/>
      <c r="Y3358" s="1"/>
      <c r="Z3358" s="1"/>
      <c r="AA3358" s="1"/>
      <c r="AB3358" s="1"/>
      <c r="AC3358" s="3" t="s">
        <v>41</v>
      </c>
      <c r="AD3358" s="4" t="s">
        <v>51</v>
      </c>
      <c r="AF3358" s="3">
        <v>4787952.6383999996</v>
      </c>
      <c r="AG3358" s="3">
        <v>2759752.6746</v>
      </c>
      <c r="AH3358" s="3">
        <v>-74.940624999999997</v>
      </c>
      <c r="AI3358" s="3">
        <v>10.869107</v>
      </c>
    </row>
    <row r="3359" spans="1:35" ht="15.75" hidden="1" customHeight="1" x14ac:dyDescent="0.25">
      <c r="A3359" s="3" t="s">
        <v>177</v>
      </c>
      <c r="B3359" s="3" t="s">
        <v>182</v>
      </c>
      <c r="C3359" s="3" t="s">
        <v>183</v>
      </c>
      <c r="D3359" s="1">
        <v>67</v>
      </c>
      <c r="E3359" s="1">
        <v>558</v>
      </c>
      <c r="F3359" s="4" t="s">
        <v>48</v>
      </c>
      <c r="G3359" s="2">
        <v>45846</v>
      </c>
      <c r="H3359" s="4" t="s">
        <v>83</v>
      </c>
      <c r="I3359" s="1" t="s">
        <v>37</v>
      </c>
      <c r="J3359" s="1" t="s">
        <v>180</v>
      </c>
      <c r="K3359" s="3">
        <v>1</v>
      </c>
      <c r="L3359" s="1">
        <v>10</v>
      </c>
      <c r="M3359" s="4" t="s">
        <v>52</v>
      </c>
      <c r="N3359" s="1"/>
      <c r="O3359" s="1">
        <v>56</v>
      </c>
      <c r="P3359" s="35">
        <f t="shared" si="157"/>
        <v>0.56000000000000005</v>
      </c>
      <c r="Q3359" s="1">
        <f t="shared" si="156"/>
        <v>0.17825353626292281</v>
      </c>
      <c r="R3359" s="1">
        <v>2.6</v>
      </c>
      <c r="S3359" s="1">
        <v>0.4</v>
      </c>
      <c r="T3359" s="1">
        <f t="shared" si="158"/>
        <v>2.4955495076809196E-2</v>
      </c>
      <c r="U3359" s="1">
        <v>0</v>
      </c>
      <c r="V3359" s="1">
        <v>4</v>
      </c>
      <c r="W3359" s="1"/>
      <c r="X3359" s="1"/>
      <c r="Y3359" s="1"/>
      <c r="Z3359" s="1"/>
      <c r="AA3359" s="1"/>
      <c r="AB3359" s="1"/>
      <c r="AC3359" s="3" t="s">
        <v>41</v>
      </c>
      <c r="AD3359" s="4" t="s">
        <v>51</v>
      </c>
      <c r="AF3359" s="3">
        <v>4787951.1010999996</v>
      </c>
      <c r="AG3359" s="3">
        <v>2759751.5786000001</v>
      </c>
      <c r="AH3359" s="3">
        <v>-74.940639000000004</v>
      </c>
      <c r="AI3359" s="3">
        <v>10.869097001</v>
      </c>
    </row>
    <row r="3360" spans="1:35" ht="15.75" hidden="1" customHeight="1" x14ac:dyDescent="0.25">
      <c r="A3360" s="3" t="s">
        <v>177</v>
      </c>
      <c r="B3360" s="3" t="s">
        <v>182</v>
      </c>
      <c r="C3360" s="3" t="s">
        <v>183</v>
      </c>
      <c r="D3360" s="1">
        <v>67</v>
      </c>
      <c r="E3360" s="1"/>
      <c r="F3360" s="4" t="s">
        <v>48</v>
      </c>
      <c r="G3360" s="2">
        <v>45846</v>
      </c>
      <c r="H3360" s="4" t="s">
        <v>83</v>
      </c>
      <c r="I3360" s="1" t="s">
        <v>37</v>
      </c>
      <c r="J3360" s="1" t="s">
        <v>180</v>
      </c>
      <c r="K3360" s="3">
        <v>1</v>
      </c>
      <c r="L3360" s="1">
        <v>11</v>
      </c>
      <c r="M3360" s="3" t="s">
        <v>44</v>
      </c>
      <c r="N3360" s="1">
        <v>6</v>
      </c>
      <c r="O3360" s="1"/>
      <c r="P3360" s="35">
        <f t="shared" si="157"/>
        <v>0</v>
      </c>
      <c r="Q3360" s="1">
        <f t="shared" si="156"/>
        <v>0</v>
      </c>
      <c r="R3360" s="1">
        <v>2</v>
      </c>
      <c r="S3360" s="1"/>
      <c r="T3360" s="1">
        <f t="shared" si="158"/>
        <v>0</v>
      </c>
      <c r="U3360" s="1"/>
      <c r="V3360" s="1"/>
      <c r="W3360" s="1"/>
      <c r="X3360" s="1"/>
      <c r="Y3360" s="1"/>
      <c r="Z3360" s="1"/>
      <c r="AA3360" s="1"/>
      <c r="AB3360" s="1"/>
      <c r="AC3360" s="3" t="s">
        <v>41</v>
      </c>
      <c r="AD3360" s="4" t="s">
        <v>51</v>
      </c>
    </row>
    <row r="3361" spans="1:35" ht="15.75" hidden="1" customHeight="1" x14ac:dyDescent="0.25">
      <c r="A3361" s="3" t="s">
        <v>177</v>
      </c>
      <c r="B3361" s="3" t="s">
        <v>182</v>
      </c>
      <c r="C3361" s="3" t="s">
        <v>183</v>
      </c>
      <c r="D3361" s="1">
        <v>67</v>
      </c>
      <c r="E3361" s="1">
        <v>559</v>
      </c>
      <c r="F3361" s="4" t="s">
        <v>48</v>
      </c>
      <c r="G3361" s="2">
        <v>45846</v>
      </c>
      <c r="H3361" s="4" t="s">
        <v>83</v>
      </c>
      <c r="I3361" s="1" t="s">
        <v>37</v>
      </c>
      <c r="J3361" s="1" t="s">
        <v>180</v>
      </c>
      <c r="K3361" s="3">
        <v>2</v>
      </c>
      <c r="L3361" s="1">
        <v>12</v>
      </c>
      <c r="M3361" s="4" t="s">
        <v>52</v>
      </c>
      <c r="N3361" s="1"/>
      <c r="O3361" s="1">
        <v>50</v>
      </c>
      <c r="P3361" s="35">
        <f t="shared" si="157"/>
        <v>0.5</v>
      </c>
      <c r="Q3361" s="1">
        <f t="shared" si="156"/>
        <v>0.15915494309189535</v>
      </c>
      <c r="R3361" s="1">
        <v>2.8</v>
      </c>
      <c r="S3361" s="1">
        <v>0.35</v>
      </c>
      <c r="T3361" s="1">
        <f t="shared" si="158"/>
        <v>1.9894367886486918E-2</v>
      </c>
      <c r="U3361" s="1">
        <v>3</v>
      </c>
      <c r="V3361" s="1">
        <v>6</v>
      </c>
      <c r="W3361" s="1"/>
      <c r="X3361" s="1"/>
      <c r="Y3361" s="1"/>
      <c r="Z3361" s="1"/>
      <c r="AA3361" s="1"/>
      <c r="AB3361" s="1"/>
      <c r="AC3361" s="3" t="s">
        <v>41</v>
      </c>
      <c r="AD3361" s="4" t="s">
        <v>51</v>
      </c>
      <c r="AF3361" s="3">
        <v>4787954.5108000003</v>
      </c>
      <c r="AG3361" s="3">
        <v>2759754.8744999999</v>
      </c>
      <c r="AH3361" s="3">
        <v>-74.940607999999997</v>
      </c>
      <c r="AI3361" s="3">
        <v>10.869127001000001</v>
      </c>
    </row>
    <row r="3362" spans="1:35" ht="15.75" hidden="1" customHeight="1" x14ac:dyDescent="0.25">
      <c r="A3362" s="3" t="s">
        <v>177</v>
      </c>
      <c r="B3362" s="3" t="s">
        <v>182</v>
      </c>
      <c r="C3362" s="3" t="s">
        <v>183</v>
      </c>
      <c r="D3362" s="1">
        <v>67</v>
      </c>
      <c r="E3362" s="1">
        <v>560</v>
      </c>
      <c r="F3362" s="4" t="s">
        <v>48</v>
      </c>
      <c r="G3362" s="2">
        <v>45846</v>
      </c>
      <c r="H3362" s="4" t="s">
        <v>83</v>
      </c>
      <c r="I3362" s="1" t="s">
        <v>37</v>
      </c>
      <c r="J3362" s="1" t="s">
        <v>180</v>
      </c>
      <c r="K3362" s="3">
        <v>2</v>
      </c>
      <c r="L3362" s="1">
        <v>13</v>
      </c>
      <c r="M3362" s="4" t="s">
        <v>52</v>
      </c>
      <c r="N3362" s="1"/>
      <c r="O3362" s="1">
        <v>48</v>
      </c>
      <c r="P3362" s="35">
        <f t="shared" si="157"/>
        <v>0.48</v>
      </c>
      <c r="Q3362" s="1">
        <f t="shared" si="156"/>
        <v>0.15278874536821951</v>
      </c>
      <c r="R3362" s="1">
        <v>3</v>
      </c>
      <c r="S3362" s="1">
        <v>0.4</v>
      </c>
      <c r="T3362" s="1">
        <f t="shared" si="158"/>
        <v>1.8334649444186342E-2</v>
      </c>
      <c r="U3362" s="1">
        <v>1</v>
      </c>
      <c r="V3362" s="1">
        <v>4</v>
      </c>
      <c r="W3362" s="1"/>
      <c r="X3362" s="1"/>
      <c r="Y3362" s="1"/>
      <c r="Z3362" s="1"/>
      <c r="AA3362" s="1"/>
      <c r="AB3362" s="1"/>
      <c r="AC3362" s="3" t="s">
        <v>41</v>
      </c>
      <c r="AD3362" s="4" t="s">
        <v>51</v>
      </c>
      <c r="AF3362" s="3">
        <v>4787955.3859000001</v>
      </c>
      <c r="AG3362" s="3">
        <v>2759754.9794999999</v>
      </c>
      <c r="AH3362" s="3">
        <v>-74.940600000000003</v>
      </c>
      <c r="AI3362" s="3">
        <v>10.869128001</v>
      </c>
    </row>
    <row r="3363" spans="1:35" ht="15.75" hidden="1" customHeight="1" x14ac:dyDescent="0.25">
      <c r="A3363" s="3" t="s">
        <v>177</v>
      </c>
      <c r="B3363" s="3" t="s">
        <v>182</v>
      </c>
      <c r="C3363" s="3" t="s">
        <v>183</v>
      </c>
      <c r="D3363" s="1">
        <v>67</v>
      </c>
      <c r="E3363" s="1">
        <v>561</v>
      </c>
      <c r="F3363" s="4" t="s">
        <v>48</v>
      </c>
      <c r="G3363" s="2">
        <v>45846</v>
      </c>
      <c r="H3363" s="4" t="s">
        <v>83</v>
      </c>
      <c r="I3363" s="1" t="s">
        <v>37</v>
      </c>
      <c r="J3363" s="1" t="s">
        <v>180</v>
      </c>
      <c r="K3363" s="3">
        <v>2</v>
      </c>
      <c r="L3363" s="1">
        <v>14</v>
      </c>
      <c r="M3363" s="4" t="s">
        <v>52</v>
      </c>
      <c r="N3363" s="1"/>
      <c r="O3363" s="1">
        <v>42</v>
      </c>
      <c r="P3363" s="35">
        <f t="shared" si="157"/>
        <v>0.42</v>
      </c>
      <c r="Q3363" s="1">
        <f t="shared" si="156"/>
        <v>0.13369015219719207</v>
      </c>
      <c r="R3363" s="1">
        <v>2.8</v>
      </c>
      <c r="S3363" s="1">
        <v>0.3</v>
      </c>
      <c r="T3363" s="1">
        <f t="shared" si="158"/>
        <v>1.4037465980705167E-2</v>
      </c>
      <c r="U3363" s="1">
        <v>2</v>
      </c>
      <c r="V3363" s="1">
        <v>5</v>
      </c>
      <c r="W3363" s="1"/>
      <c r="X3363" s="1"/>
      <c r="Y3363" s="1"/>
      <c r="Z3363" s="1"/>
      <c r="AA3363" s="1"/>
      <c r="AB3363" s="1"/>
      <c r="AC3363" s="3" t="s">
        <v>41</v>
      </c>
      <c r="AD3363" s="4" t="s">
        <v>51</v>
      </c>
      <c r="AF3363" s="3">
        <v>4787956.8372999998</v>
      </c>
      <c r="AG3363" s="3">
        <v>2759759.7255000002</v>
      </c>
      <c r="AH3363" s="3">
        <v>-74.940586999999994</v>
      </c>
      <c r="AI3363" s="3">
        <v>10.869171</v>
      </c>
    </row>
    <row r="3364" spans="1:35" ht="15.75" hidden="1" customHeight="1" x14ac:dyDescent="0.25">
      <c r="A3364" s="3" t="s">
        <v>177</v>
      </c>
      <c r="B3364" s="3" t="s">
        <v>182</v>
      </c>
      <c r="C3364" s="3" t="s">
        <v>183</v>
      </c>
      <c r="D3364" s="1">
        <v>67</v>
      </c>
      <c r="E3364" s="1">
        <v>562</v>
      </c>
      <c r="F3364" s="4" t="s">
        <v>48</v>
      </c>
      <c r="G3364" s="2">
        <v>45846</v>
      </c>
      <c r="H3364" s="4" t="s">
        <v>83</v>
      </c>
      <c r="I3364" s="1" t="s">
        <v>37</v>
      </c>
      <c r="J3364" s="1" t="s">
        <v>180</v>
      </c>
      <c r="K3364" s="3">
        <v>2</v>
      </c>
      <c r="L3364" s="1">
        <v>15</v>
      </c>
      <c r="M3364" s="4" t="s">
        <v>52</v>
      </c>
      <c r="N3364" s="1"/>
      <c r="O3364" s="1">
        <v>47</v>
      </c>
      <c r="P3364" s="35">
        <f t="shared" si="157"/>
        <v>0.47</v>
      </c>
      <c r="Q3364" s="1">
        <f t="shared" si="156"/>
        <v>0.14960564650638161</v>
      </c>
      <c r="R3364" s="1">
        <v>1.8</v>
      </c>
      <c r="S3364" s="1">
        <v>0.2</v>
      </c>
      <c r="T3364" s="1">
        <f t="shared" si="158"/>
        <v>1.7578663464499839E-2</v>
      </c>
      <c r="U3364" s="1">
        <v>0</v>
      </c>
      <c r="V3364" s="1">
        <v>2</v>
      </c>
      <c r="W3364" s="1"/>
      <c r="X3364" s="1"/>
      <c r="Y3364" s="1"/>
      <c r="Z3364" s="1"/>
      <c r="AA3364" s="1"/>
      <c r="AB3364" s="1"/>
      <c r="AC3364" s="3" t="s">
        <v>41</v>
      </c>
      <c r="AD3364" s="4" t="s">
        <v>51</v>
      </c>
      <c r="AF3364" s="3">
        <v>4787963.6249000002</v>
      </c>
      <c r="AG3364" s="3">
        <v>2759761.341</v>
      </c>
      <c r="AH3364" s="3">
        <v>-74.940524999999994</v>
      </c>
      <c r="AI3364" s="3">
        <v>10.869186000999999</v>
      </c>
    </row>
    <row r="3365" spans="1:35" ht="15.75" hidden="1" customHeight="1" x14ac:dyDescent="0.25">
      <c r="A3365" s="3" t="s">
        <v>177</v>
      </c>
      <c r="B3365" s="3" t="s">
        <v>182</v>
      </c>
      <c r="C3365" s="3" t="s">
        <v>183</v>
      </c>
      <c r="D3365" s="1">
        <v>67</v>
      </c>
      <c r="E3365" s="1">
        <v>563</v>
      </c>
      <c r="F3365" s="4" t="s">
        <v>48</v>
      </c>
      <c r="G3365" s="2">
        <v>45846</v>
      </c>
      <c r="H3365" s="4" t="s">
        <v>83</v>
      </c>
      <c r="I3365" s="1" t="s">
        <v>37</v>
      </c>
      <c r="J3365" s="1" t="s">
        <v>180</v>
      </c>
      <c r="K3365" s="3">
        <v>2</v>
      </c>
      <c r="L3365" s="1">
        <v>16</v>
      </c>
      <c r="M3365" s="4" t="s">
        <v>52</v>
      </c>
      <c r="N3365" s="1"/>
      <c r="O3365" s="1">
        <v>33</v>
      </c>
      <c r="P3365" s="35">
        <f t="shared" si="157"/>
        <v>0.33</v>
      </c>
      <c r="Q3365" s="1">
        <f t="shared" si="156"/>
        <v>0.10504226244065093</v>
      </c>
      <c r="R3365" s="1">
        <v>1.6</v>
      </c>
      <c r="S3365" s="1">
        <v>0.3</v>
      </c>
      <c r="T3365" s="1">
        <f t="shared" si="158"/>
        <v>8.6659866513537024E-3</v>
      </c>
      <c r="U3365" s="1">
        <v>0</v>
      </c>
      <c r="V3365" s="1">
        <v>2</v>
      </c>
      <c r="W3365" s="1"/>
      <c r="X3365" s="1"/>
      <c r="Y3365" s="1"/>
      <c r="Z3365" s="1"/>
      <c r="AA3365" s="1"/>
      <c r="AB3365" s="1"/>
      <c r="AC3365" s="3" t="s">
        <v>41</v>
      </c>
      <c r="AD3365" s="4" t="s">
        <v>51</v>
      </c>
      <c r="AF3365" s="3">
        <v>4787959.2138</v>
      </c>
      <c r="AG3365" s="3">
        <v>2759755.2867999999</v>
      </c>
      <c r="AH3365" s="3">
        <v>-74.940565000000007</v>
      </c>
      <c r="AI3365" s="3">
        <v>10.869131001</v>
      </c>
    </row>
    <row r="3366" spans="1:35" ht="15.75" hidden="1" customHeight="1" x14ac:dyDescent="0.25">
      <c r="A3366" s="3" t="s">
        <v>177</v>
      </c>
      <c r="B3366" s="3" t="s">
        <v>182</v>
      </c>
      <c r="C3366" s="3" t="s">
        <v>183</v>
      </c>
      <c r="D3366" s="1">
        <v>67</v>
      </c>
      <c r="E3366" s="1">
        <v>564</v>
      </c>
      <c r="F3366" s="4" t="s">
        <v>48</v>
      </c>
      <c r="G3366" s="2">
        <v>45846</v>
      </c>
      <c r="H3366" s="4" t="s">
        <v>83</v>
      </c>
      <c r="I3366" s="1" t="s">
        <v>37</v>
      </c>
      <c r="J3366" s="1" t="s">
        <v>180</v>
      </c>
      <c r="K3366" s="3">
        <v>2</v>
      </c>
      <c r="L3366" s="1">
        <v>17</v>
      </c>
      <c r="M3366" s="4" t="s">
        <v>52</v>
      </c>
      <c r="N3366" s="1"/>
      <c r="O3366" s="1">
        <v>43</v>
      </c>
      <c r="P3366" s="35">
        <f t="shared" si="157"/>
        <v>0.43</v>
      </c>
      <c r="Q3366" s="1">
        <f t="shared" si="156"/>
        <v>0.13687325105903</v>
      </c>
      <c r="R3366" s="1">
        <v>2.4</v>
      </c>
      <c r="S3366" s="1">
        <v>0.25</v>
      </c>
      <c r="T3366" s="1">
        <f t="shared" si="158"/>
        <v>1.4713874488845728E-2</v>
      </c>
      <c r="U3366" s="1">
        <v>2</v>
      </c>
      <c r="V3366" s="1">
        <v>5</v>
      </c>
      <c r="W3366" s="1"/>
      <c r="X3366" s="1"/>
      <c r="Y3366" s="1"/>
      <c r="Z3366" s="1"/>
      <c r="AA3366" s="1"/>
      <c r="AB3366" s="1"/>
      <c r="AC3366" s="3" t="s">
        <v>41</v>
      </c>
      <c r="AD3366" s="4" t="s">
        <v>51</v>
      </c>
      <c r="AF3366" s="3">
        <v>4787958.9938000003</v>
      </c>
      <c r="AG3366" s="3">
        <v>2759755.0669999998</v>
      </c>
      <c r="AH3366" s="3">
        <v>-74.940567000000001</v>
      </c>
      <c r="AI3366" s="3">
        <v>10.869128999999999</v>
      </c>
    </row>
    <row r="3367" spans="1:35" ht="15.75" hidden="1" customHeight="1" x14ac:dyDescent="0.25">
      <c r="A3367" s="3" t="s">
        <v>177</v>
      </c>
      <c r="B3367" s="3" t="s">
        <v>182</v>
      </c>
      <c r="C3367" s="3" t="s">
        <v>183</v>
      </c>
      <c r="D3367" s="1">
        <v>67</v>
      </c>
      <c r="E3367" s="1">
        <v>565</v>
      </c>
      <c r="F3367" s="4" t="s">
        <v>48</v>
      </c>
      <c r="G3367" s="2">
        <v>45846</v>
      </c>
      <c r="H3367" s="4" t="s">
        <v>83</v>
      </c>
      <c r="I3367" s="1" t="s">
        <v>37</v>
      </c>
      <c r="J3367" s="1" t="s">
        <v>180</v>
      </c>
      <c r="K3367" s="3">
        <v>2</v>
      </c>
      <c r="L3367" s="1">
        <v>18</v>
      </c>
      <c r="M3367" s="4" t="s">
        <v>52</v>
      </c>
      <c r="N3367" s="1"/>
      <c r="O3367" s="1">
        <v>50</v>
      </c>
      <c r="P3367" s="35">
        <f t="shared" si="157"/>
        <v>0.5</v>
      </c>
      <c r="Q3367" s="1">
        <f t="shared" ref="Q3367:Q3430" si="159">(P3367/PI())</f>
        <v>0.15915494309189535</v>
      </c>
      <c r="R3367" s="1">
        <v>2.4</v>
      </c>
      <c r="S3367" s="1">
        <v>0.2</v>
      </c>
      <c r="T3367" s="1">
        <f t="shared" si="158"/>
        <v>1.9894367886486918E-2</v>
      </c>
      <c r="U3367" s="1">
        <v>1</v>
      </c>
      <c r="V3367" s="1">
        <v>4</v>
      </c>
      <c r="W3367" s="1"/>
      <c r="X3367" s="1"/>
      <c r="Y3367" s="1"/>
      <c r="Z3367" s="1"/>
      <c r="AA3367" s="1"/>
      <c r="AB3367" s="1"/>
      <c r="AC3367" s="3" t="s">
        <v>41</v>
      </c>
      <c r="AD3367" s="4" t="s">
        <v>51</v>
      </c>
      <c r="AF3367" s="3">
        <v>4787968.1585999997</v>
      </c>
      <c r="AG3367" s="3">
        <v>2759752.3542999998</v>
      </c>
      <c r="AH3367" s="3">
        <v>-74.940483</v>
      </c>
      <c r="AI3367" s="3">
        <v>10.869104999999999</v>
      </c>
    </row>
    <row r="3368" spans="1:35" ht="15.75" hidden="1" customHeight="1" x14ac:dyDescent="0.25">
      <c r="A3368" s="3" t="s">
        <v>177</v>
      </c>
      <c r="B3368" s="3" t="s">
        <v>182</v>
      </c>
      <c r="C3368" s="3" t="s">
        <v>183</v>
      </c>
      <c r="D3368" s="1">
        <v>67</v>
      </c>
      <c r="E3368" s="1">
        <v>566</v>
      </c>
      <c r="F3368" s="4" t="s">
        <v>48</v>
      </c>
      <c r="G3368" s="2">
        <v>45846</v>
      </c>
      <c r="H3368" s="4" t="s">
        <v>83</v>
      </c>
      <c r="I3368" s="1" t="s">
        <v>37</v>
      </c>
      <c r="J3368" s="1" t="s">
        <v>180</v>
      </c>
      <c r="K3368" s="3">
        <v>2</v>
      </c>
      <c r="L3368" s="1">
        <v>19</v>
      </c>
      <c r="M3368" s="4" t="s">
        <v>52</v>
      </c>
      <c r="N3368" s="1"/>
      <c r="O3368" s="1">
        <v>54</v>
      </c>
      <c r="P3368" s="35">
        <f t="shared" si="157"/>
        <v>0.54</v>
      </c>
      <c r="Q3368" s="1">
        <f t="shared" si="159"/>
        <v>0.17188733853924698</v>
      </c>
      <c r="R3368" s="1">
        <v>2.8</v>
      </c>
      <c r="S3368" s="1">
        <v>0.4</v>
      </c>
      <c r="T3368" s="1">
        <f t="shared" si="158"/>
        <v>2.3204790702798343E-2</v>
      </c>
      <c r="U3368" s="1">
        <v>3</v>
      </c>
      <c r="V3368" s="1">
        <v>6</v>
      </c>
      <c r="W3368" s="1"/>
      <c r="X3368" s="1"/>
      <c r="Y3368" s="1"/>
      <c r="Z3368" s="1"/>
      <c r="AA3368" s="1"/>
      <c r="AB3368" s="1"/>
      <c r="AC3368" s="3" t="s">
        <v>41</v>
      </c>
      <c r="AD3368" s="4" t="s">
        <v>51</v>
      </c>
      <c r="AF3368" s="3">
        <v>4787964.3426999999</v>
      </c>
      <c r="AG3368" s="3">
        <v>2759753.9268999998</v>
      </c>
      <c r="AH3368" s="3">
        <v>-74.940517999999997</v>
      </c>
      <c r="AI3368" s="3">
        <v>10.869119</v>
      </c>
    </row>
    <row r="3369" spans="1:35" ht="15.75" hidden="1" customHeight="1" x14ac:dyDescent="0.25">
      <c r="A3369" s="3" t="s">
        <v>177</v>
      </c>
      <c r="B3369" s="3" t="s">
        <v>182</v>
      </c>
      <c r="C3369" s="3" t="s">
        <v>183</v>
      </c>
      <c r="D3369" s="1">
        <v>67</v>
      </c>
      <c r="E3369" s="1">
        <v>567</v>
      </c>
      <c r="F3369" s="4" t="s">
        <v>48</v>
      </c>
      <c r="G3369" s="2">
        <v>45846</v>
      </c>
      <c r="H3369" s="4" t="s">
        <v>83</v>
      </c>
      <c r="I3369" s="1" t="s">
        <v>37</v>
      </c>
      <c r="J3369" s="1" t="s">
        <v>180</v>
      </c>
      <c r="K3369" s="3">
        <v>2</v>
      </c>
      <c r="L3369" s="1">
        <v>20</v>
      </c>
      <c r="M3369" s="4" t="s">
        <v>56</v>
      </c>
      <c r="N3369" s="1"/>
      <c r="O3369" s="1">
        <v>77</v>
      </c>
      <c r="P3369" s="35">
        <f t="shared" si="157"/>
        <v>0.77</v>
      </c>
      <c r="Q3369" s="1">
        <f t="shared" si="159"/>
        <v>0.24509861236151884</v>
      </c>
      <c r="R3369" s="1">
        <v>3.5</v>
      </c>
      <c r="S3369" s="1">
        <v>0.8</v>
      </c>
      <c r="T3369" s="1">
        <f t="shared" si="158"/>
        <v>4.7181482879592375E-2</v>
      </c>
      <c r="U3369" s="1">
        <v>4</v>
      </c>
      <c r="V3369" s="1">
        <v>7</v>
      </c>
      <c r="W3369" s="1"/>
      <c r="X3369" s="1"/>
      <c r="Y3369" s="1"/>
      <c r="Z3369" s="1"/>
      <c r="AA3369" s="1"/>
      <c r="AB3369" s="1"/>
      <c r="AC3369" s="3" t="s">
        <v>41</v>
      </c>
      <c r="AD3369" s="4" t="s">
        <v>51</v>
      </c>
      <c r="AF3369" s="3">
        <v>4787964.0894999998</v>
      </c>
      <c r="AG3369" s="3">
        <v>2759748.5096999998</v>
      </c>
      <c r="AH3369" s="3">
        <v>-74.940520000000006</v>
      </c>
      <c r="AI3369" s="3">
        <v>10.869070001000001</v>
      </c>
    </row>
    <row r="3370" spans="1:35" ht="15.75" hidden="1" customHeight="1" x14ac:dyDescent="0.25">
      <c r="A3370" s="3" t="s">
        <v>177</v>
      </c>
      <c r="B3370" s="3" t="s">
        <v>182</v>
      </c>
      <c r="C3370" s="3" t="s">
        <v>183</v>
      </c>
      <c r="D3370" s="1">
        <v>67</v>
      </c>
      <c r="E3370" s="1">
        <v>568</v>
      </c>
      <c r="F3370" s="4" t="s">
        <v>48</v>
      </c>
      <c r="G3370" s="2">
        <v>45846</v>
      </c>
      <c r="H3370" s="4" t="s">
        <v>83</v>
      </c>
      <c r="I3370" s="1" t="s">
        <v>37</v>
      </c>
      <c r="J3370" s="1" t="s">
        <v>180</v>
      </c>
      <c r="K3370" s="3">
        <v>2</v>
      </c>
      <c r="L3370" s="1">
        <v>21</v>
      </c>
      <c r="M3370" s="4" t="s">
        <v>54</v>
      </c>
      <c r="N3370" s="1"/>
      <c r="O3370" s="1">
        <v>60</v>
      </c>
      <c r="P3370" s="35">
        <f t="shared" ref="P3370:P3433" si="160">(O3370/100)</f>
        <v>0.6</v>
      </c>
      <c r="Q3370" s="1">
        <f t="shared" si="159"/>
        <v>0.19098593171027439</v>
      </c>
      <c r="R3370" s="1">
        <v>3.5</v>
      </c>
      <c r="S3370" s="1">
        <v>1.1000000000000001</v>
      </c>
      <c r="T3370" s="1">
        <f t="shared" si="158"/>
        <v>2.8647889756541159E-2</v>
      </c>
      <c r="U3370" s="1">
        <v>1</v>
      </c>
      <c r="V3370" s="1">
        <v>4</v>
      </c>
      <c r="W3370" s="1"/>
      <c r="X3370" s="1"/>
      <c r="Y3370" s="1"/>
      <c r="Z3370" s="1"/>
      <c r="AA3370" s="1"/>
      <c r="AB3370" s="1"/>
      <c r="AC3370" s="3" t="s">
        <v>41</v>
      </c>
      <c r="AD3370" s="4" t="s">
        <v>51</v>
      </c>
      <c r="AE3370" s="3" t="s">
        <v>149</v>
      </c>
      <c r="AF3370" s="3">
        <v>4787963.2207000004</v>
      </c>
      <c r="AG3370" s="3">
        <v>2759749.3999000001</v>
      </c>
      <c r="AH3370" s="3">
        <v>-74.940528</v>
      </c>
      <c r="AI3370" s="3">
        <v>10.869078</v>
      </c>
    </row>
    <row r="3371" spans="1:35" ht="15.75" hidden="1" customHeight="1" x14ac:dyDescent="0.25">
      <c r="A3371" s="3" t="s">
        <v>177</v>
      </c>
      <c r="B3371" s="3" t="s">
        <v>182</v>
      </c>
      <c r="C3371" s="3" t="s">
        <v>183</v>
      </c>
      <c r="D3371" s="1">
        <v>67</v>
      </c>
      <c r="E3371" s="1">
        <v>569</v>
      </c>
      <c r="F3371" s="4" t="s">
        <v>48</v>
      </c>
      <c r="G3371" s="2">
        <v>45846</v>
      </c>
      <c r="H3371" s="4" t="s">
        <v>83</v>
      </c>
      <c r="I3371" s="1" t="s">
        <v>37</v>
      </c>
      <c r="J3371" s="1" t="s">
        <v>180</v>
      </c>
      <c r="K3371" s="3">
        <v>2</v>
      </c>
      <c r="L3371" s="1">
        <v>22</v>
      </c>
      <c r="M3371" s="4" t="s">
        <v>54</v>
      </c>
      <c r="N3371" s="1"/>
      <c r="O3371" s="1">
        <v>66</v>
      </c>
      <c r="P3371" s="35">
        <f t="shared" si="160"/>
        <v>0.66</v>
      </c>
      <c r="Q3371" s="1">
        <f t="shared" si="159"/>
        <v>0.21008452488130186</v>
      </c>
      <c r="R3371" s="1">
        <v>3.6</v>
      </c>
      <c r="S3371" s="1">
        <v>1.1000000000000001</v>
      </c>
      <c r="T3371" s="1">
        <f t="shared" si="158"/>
        <v>3.466394660541481E-2</v>
      </c>
      <c r="U3371" s="1">
        <v>2</v>
      </c>
      <c r="V3371" s="1">
        <v>5</v>
      </c>
      <c r="W3371" s="1"/>
      <c r="X3371" s="1"/>
      <c r="Y3371" s="1"/>
      <c r="Z3371" s="1"/>
      <c r="AA3371" s="1"/>
      <c r="AB3371" s="1"/>
      <c r="AC3371" s="3" t="s">
        <v>41</v>
      </c>
      <c r="AD3371" s="4" t="s">
        <v>51</v>
      </c>
      <c r="AF3371" s="3">
        <v>4787960.8130999999</v>
      </c>
      <c r="AG3371" s="3">
        <v>2759748.9730000002</v>
      </c>
      <c r="AH3371" s="3">
        <v>-74.940550000000002</v>
      </c>
      <c r="AI3371" s="3">
        <v>10.869074001</v>
      </c>
    </row>
    <row r="3372" spans="1:35" ht="15.75" hidden="1" customHeight="1" x14ac:dyDescent="0.25">
      <c r="A3372" s="3" t="s">
        <v>177</v>
      </c>
      <c r="B3372" s="3" t="s">
        <v>182</v>
      </c>
      <c r="C3372" s="3" t="s">
        <v>183</v>
      </c>
      <c r="D3372" s="1">
        <v>67</v>
      </c>
      <c r="E3372" s="1"/>
      <c r="F3372" s="4" t="s">
        <v>48</v>
      </c>
      <c r="G3372" s="2">
        <v>45846</v>
      </c>
      <c r="H3372" s="4" t="s">
        <v>83</v>
      </c>
      <c r="I3372" s="1" t="s">
        <v>37</v>
      </c>
      <c r="J3372" s="1" t="s">
        <v>180</v>
      </c>
      <c r="K3372" s="3">
        <v>2</v>
      </c>
      <c r="L3372" s="1">
        <v>23</v>
      </c>
      <c r="M3372" s="3" t="s">
        <v>44</v>
      </c>
      <c r="N3372" s="1">
        <v>5</v>
      </c>
      <c r="O3372" s="1"/>
      <c r="P3372" s="35">
        <f t="shared" si="160"/>
        <v>0</v>
      </c>
      <c r="Q3372" s="1">
        <f t="shared" si="159"/>
        <v>0</v>
      </c>
      <c r="R3372" s="1">
        <v>1.5</v>
      </c>
      <c r="S3372" s="1"/>
      <c r="T3372" s="1">
        <f t="shared" si="158"/>
        <v>0</v>
      </c>
      <c r="U3372" s="1"/>
      <c r="V3372" s="1"/>
      <c r="W3372" s="1"/>
      <c r="X3372" s="1"/>
      <c r="Y3372" s="1"/>
      <c r="Z3372" s="1"/>
      <c r="AA3372" s="1"/>
      <c r="AB3372" s="1"/>
      <c r="AC3372" s="3" t="s">
        <v>41</v>
      </c>
      <c r="AD3372" s="4" t="s">
        <v>51</v>
      </c>
    </row>
    <row r="3373" spans="1:35" ht="15.75" hidden="1" customHeight="1" x14ac:dyDescent="0.25">
      <c r="A3373" s="3" t="s">
        <v>177</v>
      </c>
      <c r="B3373" s="3" t="s">
        <v>182</v>
      </c>
      <c r="C3373" s="3" t="s">
        <v>183</v>
      </c>
      <c r="D3373" s="1">
        <v>67</v>
      </c>
      <c r="E3373" s="1">
        <v>570</v>
      </c>
      <c r="F3373" s="4" t="s">
        <v>48</v>
      </c>
      <c r="G3373" s="2">
        <v>45846</v>
      </c>
      <c r="H3373" s="4" t="s">
        <v>83</v>
      </c>
      <c r="I3373" s="1" t="s">
        <v>37</v>
      </c>
      <c r="J3373" s="1" t="s">
        <v>180</v>
      </c>
      <c r="K3373" s="3">
        <v>3</v>
      </c>
      <c r="L3373" s="1">
        <v>24</v>
      </c>
      <c r="M3373" s="4" t="s">
        <v>52</v>
      </c>
      <c r="N3373" s="1"/>
      <c r="O3373" s="1">
        <v>58</v>
      </c>
      <c r="P3373" s="35">
        <f t="shared" si="160"/>
        <v>0.57999999999999996</v>
      </c>
      <c r="Q3373" s="1">
        <f t="shared" si="159"/>
        <v>0.18461973398659859</v>
      </c>
      <c r="R3373" s="1">
        <v>3.5</v>
      </c>
      <c r="S3373" s="1">
        <v>0.3</v>
      </c>
      <c r="T3373" s="1">
        <f t="shared" si="158"/>
        <v>2.6769861428056794E-2</v>
      </c>
      <c r="U3373" s="1">
        <v>3</v>
      </c>
      <c r="V3373" s="1">
        <v>6</v>
      </c>
      <c r="W3373" s="1"/>
      <c r="X3373" s="1"/>
      <c r="Y3373" s="1"/>
      <c r="Z3373" s="1"/>
      <c r="AA3373" s="1"/>
      <c r="AB3373" s="1"/>
      <c r="AC3373" s="3" t="s">
        <v>41</v>
      </c>
      <c r="AD3373" s="4" t="s">
        <v>51</v>
      </c>
      <c r="AF3373" s="3">
        <v>4787956.9161999999</v>
      </c>
      <c r="AG3373" s="3">
        <v>2759754.9696999998</v>
      </c>
      <c r="AH3373" s="3">
        <v>-74.940585999999996</v>
      </c>
      <c r="AI3373" s="3">
        <v>10.869128001</v>
      </c>
    </row>
    <row r="3374" spans="1:35" ht="15.75" hidden="1" customHeight="1" x14ac:dyDescent="0.25">
      <c r="A3374" s="3" t="s">
        <v>177</v>
      </c>
      <c r="B3374" s="3" t="s">
        <v>182</v>
      </c>
      <c r="C3374" s="3" t="s">
        <v>183</v>
      </c>
      <c r="D3374" s="1">
        <v>67</v>
      </c>
      <c r="E3374" s="1">
        <v>571</v>
      </c>
      <c r="F3374" s="4" t="s">
        <v>48</v>
      </c>
      <c r="G3374" s="2">
        <v>45846</v>
      </c>
      <c r="H3374" s="4" t="s">
        <v>83</v>
      </c>
      <c r="I3374" s="1" t="s">
        <v>37</v>
      </c>
      <c r="J3374" s="1" t="s">
        <v>180</v>
      </c>
      <c r="K3374" s="3">
        <v>3</v>
      </c>
      <c r="L3374" s="1">
        <v>25</v>
      </c>
      <c r="M3374" s="4" t="s">
        <v>52</v>
      </c>
      <c r="N3374" s="1"/>
      <c r="O3374" s="1">
        <v>32</v>
      </c>
      <c r="P3374" s="35">
        <f t="shared" si="160"/>
        <v>0.32</v>
      </c>
      <c r="Q3374" s="1">
        <f t="shared" si="159"/>
        <v>0.10185916357881303</v>
      </c>
      <c r="R3374" s="1">
        <v>2.2999999999999998</v>
      </c>
      <c r="S3374" s="1">
        <v>0.2</v>
      </c>
      <c r="T3374" s="1">
        <f t="shared" si="158"/>
        <v>8.148733086305043E-3</v>
      </c>
      <c r="U3374" s="1">
        <v>0</v>
      </c>
      <c r="V3374" s="1">
        <v>2</v>
      </c>
      <c r="W3374" s="1"/>
      <c r="X3374" s="1"/>
      <c r="Y3374" s="1"/>
      <c r="Z3374" s="1"/>
      <c r="AA3374" s="1"/>
      <c r="AB3374" s="1"/>
      <c r="AC3374" s="3" t="s">
        <v>41</v>
      </c>
      <c r="AD3374" s="4" t="s">
        <v>51</v>
      </c>
      <c r="AF3374" s="3">
        <v>4787958.5932999998</v>
      </c>
      <c r="AG3374" s="3">
        <v>2759760.8202</v>
      </c>
      <c r="AH3374" s="3">
        <v>-74.940571000000006</v>
      </c>
      <c r="AI3374" s="3">
        <v>10.869181000999999</v>
      </c>
    </row>
    <row r="3375" spans="1:35" ht="15.75" hidden="1" customHeight="1" x14ac:dyDescent="0.25">
      <c r="A3375" s="3" t="s">
        <v>177</v>
      </c>
      <c r="B3375" s="3" t="s">
        <v>182</v>
      </c>
      <c r="C3375" s="3" t="s">
        <v>183</v>
      </c>
      <c r="D3375" s="1">
        <v>67</v>
      </c>
      <c r="E3375" s="1"/>
      <c r="F3375" s="4" t="s">
        <v>48</v>
      </c>
      <c r="G3375" s="2">
        <v>45846</v>
      </c>
      <c r="H3375" s="4" t="s">
        <v>83</v>
      </c>
      <c r="I3375" s="1" t="s">
        <v>37</v>
      </c>
      <c r="J3375" s="1" t="s">
        <v>180</v>
      </c>
      <c r="K3375" s="3">
        <v>3</v>
      </c>
      <c r="L3375" s="1">
        <v>26</v>
      </c>
      <c r="M3375" s="3" t="s">
        <v>46</v>
      </c>
      <c r="N3375" s="1">
        <v>1</v>
      </c>
      <c r="O3375" s="1"/>
      <c r="P3375" s="35">
        <f t="shared" si="160"/>
        <v>0</v>
      </c>
      <c r="Q3375" s="1">
        <f t="shared" si="159"/>
        <v>0</v>
      </c>
      <c r="R3375" s="1">
        <v>0.3</v>
      </c>
      <c r="S3375" s="1"/>
      <c r="T3375" s="1">
        <f t="shared" si="158"/>
        <v>0</v>
      </c>
      <c r="U3375" s="1"/>
      <c r="V3375" s="1"/>
      <c r="W3375" s="1"/>
      <c r="X3375" s="1"/>
      <c r="Y3375" s="1"/>
      <c r="Z3375" s="1"/>
      <c r="AA3375" s="1"/>
      <c r="AB3375" s="1"/>
      <c r="AC3375" s="3" t="s">
        <v>41</v>
      </c>
      <c r="AD3375" s="4" t="s">
        <v>51</v>
      </c>
    </row>
    <row r="3376" spans="1:35" ht="15.75" hidden="1" customHeight="1" x14ac:dyDescent="0.25">
      <c r="A3376" s="3" t="s">
        <v>177</v>
      </c>
      <c r="B3376" s="3" t="s">
        <v>182</v>
      </c>
      <c r="C3376" s="3" t="s">
        <v>183</v>
      </c>
      <c r="D3376" s="1">
        <v>67</v>
      </c>
      <c r="E3376" s="1"/>
      <c r="F3376" s="4" t="s">
        <v>48</v>
      </c>
      <c r="G3376" s="2">
        <v>45846</v>
      </c>
      <c r="H3376" s="4" t="s">
        <v>83</v>
      </c>
      <c r="I3376" s="1" t="s">
        <v>37</v>
      </c>
      <c r="J3376" s="1" t="s">
        <v>180</v>
      </c>
      <c r="K3376" s="3">
        <v>3</v>
      </c>
      <c r="L3376" s="1">
        <v>27</v>
      </c>
      <c r="M3376" s="3" t="s">
        <v>44</v>
      </c>
      <c r="N3376" s="1">
        <v>7</v>
      </c>
      <c r="O3376" s="1"/>
      <c r="P3376" s="35">
        <f t="shared" si="160"/>
        <v>0</v>
      </c>
      <c r="Q3376" s="1">
        <f t="shared" si="159"/>
        <v>0</v>
      </c>
      <c r="R3376" s="1">
        <v>1</v>
      </c>
      <c r="S3376" s="1"/>
      <c r="T3376" s="1">
        <f t="shared" si="158"/>
        <v>0</v>
      </c>
      <c r="U3376" s="1"/>
      <c r="V3376" s="1"/>
      <c r="W3376" s="1"/>
      <c r="X3376" s="1"/>
      <c r="Y3376" s="1"/>
      <c r="Z3376" s="1"/>
      <c r="AA3376" s="1"/>
      <c r="AB3376" s="1"/>
      <c r="AC3376" s="3" t="s">
        <v>41</v>
      </c>
      <c r="AD3376" s="4" t="s">
        <v>51</v>
      </c>
    </row>
    <row r="3377" spans="1:35" ht="15.75" hidden="1" customHeight="1" x14ac:dyDescent="0.25">
      <c r="A3377" s="3" t="s">
        <v>177</v>
      </c>
      <c r="B3377" s="3" t="s">
        <v>182</v>
      </c>
      <c r="C3377" s="3" t="s">
        <v>183</v>
      </c>
      <c r="D3377" s="1">
        <v>67</v>
      </c>
      <c r="E3377" s="1">
        <v>572</v>
      </c>
      <c r="F3377" s="4" t="s">
        <v>48</v>
      </c>
      <c r="G3377" s="2">
        <v>45846</v>
      </c>
      <c r="H3377" s="4" t="s">
        <v>83</v>
      </c>
      <c r="I3377" s="1" t="s">
        <v>37</v>
      </c>
      <c r="J3377" s="1" t="s">
        <v>180</v>
      </c>
      <c r="K3377" s="3">
        <v>4</v>
      </c>
      <c r="L3377" s="1">
        <v>28</v>
      </c>
      <c r="M3377" s="4" t="s">
        <v>52</v>
      </c>
      <c r="N3377" s="1"/>
      <c r="O3377" s="1">
        <v>58</v>
      </c>
      <c r="P3377" s="35">
        <f t="shared" si="160"/>
        <v>0.57999999999999996</v>
      </c>
      <c r="Q3377" s="1">
        <f t="shared" si="159"/>
        <v>0.18461973398659859</v>
      </c>
      <c r="R3377" s="1">
        <v>3.2</v>
      </c>
      <c r="S3377" s="1">
        <v>0.45</v>
      </c>
      <c r="T3377" s="1">
        <f t="shared" si="158"/>
        <v>2.6769861428056794E-2</v>
      </c>
      <c r="U3377" s="1">
        <v>0</v>
      </c>
      <c r="V3377" s="1">
        <v>4</v>
      </c>
      <c r="W3377" s="1"/>
      <c r="X3377" s="1"/>
      <c r="Y3377" s="1"/>
      <c r="Z3377" s="1"/>
      <c r="AA3377" s="1"/>
      <c r="AB3377" s="1"/>
      <c r="AC3377" s="3" t="s">
        <v>41</v>
      </c>
      <c r="AD3377" s="4" t="s">
        <v>51</v>
      </c>
      <c r="AF3377" s="3">
        <v>4787947.4135999996</v>
      </c>
      <c r="AG3377" s="3">
        <v>2759756.1362999999</v>
      </c>
      <c r="AH3377" s="3">
        <v>-74.940673000000004</v>
      </c>
      <c r="AI3377" s="3">
        <v>10.869138001</v>
      </c>
    </row>
    <row r="3378" spans="1:35" ht="15.75" hidden="1" customHeight="1" x14ac:dyDescent="0.25">
      <c r="A3378" s="3" t="s">
        <v>177</v>
      </c>
      <c r="B3378" s="3" t="s">
        <v>182</v>
      </c>
      <c r="C3378" s="3" t="s">
        <v>183</v>
      </c>
      <c r="D3378" s="1">
        <v>67</v>
      </c>
      <c r="E3378" s="1">
        <v>573</v>
      </c>
      <c r="F3378" s="4" t="s">
        <v>48</v>
      </c>
      <c r="G3378" s="2">
        <v>45846</v>
      </c>
      <c r="H3378" s="4" t="s">
        <v>83</v>
      </c>
      <c r="I3378" s="1" t="s">
        <v>37</v>
      </c>
      <c r="J3378" s="1" t="s">
        <v>180</v>
      </c>
      <c r="K3378" s="3">
        <v>4</v>
      </c>
      <c r="L3378" s="1">
        <v>29</v>
      </c>
      <c r="M3378" s="4" t="s">
        <v>52</v>
      </c>
      <c r="N3378" s="1"/>
      <c r="O3378" s="1">
        <v>41</v>
      </c>
      <c r="P3378" s="35">
        <f t="shared" si="160"/>
        <v>0.41</v>
      </c>
      <c r="Q3378" s="1">
        <f t="shared" si="159"/>
        <v>0.13050705333535417</v>
      </c>
      <c r="R3378" s="1">
        <v>3</v>
      </c>
      <c r="S3378" s="1">
        <v>0.2</v>
      </c>
      <c r="T3378" s="1">
        <f t="shared" si="158"/>
        <v>1.3376972966873802E-2</v>
      </c>
      <c r="U3378" s="1">
        <v>0</v>
      </c>
      <c r="V3378" s="1">
        <v>4</v>
      </c>
      <c r="W3378" s="1"/>
      <c r="X3378" s="1"/>
      <c r="Y3378" s="1"/>
      <c r="Z3378" s="1"/>
      <c r="AA3378" s="1"/>
      <c r="AB3378" s="1"/>
      <c r="AC3378" s="3" t="s">
        <v>41</v>
      </c>
      <c r="AD3378" s="4" t="s">
        <v>51</v>
      </c>
      <c r="AF3378" s="3">
        <v>4787945.4631000003</v>
      </c>
      <c r="AG3378" s="3">
        <v>2759758.8029</v>
      </c>
      <c r="AH3378" s="3">
        <v>-74.940691000000001</v>
      </c>
      <c r="AI3378" s="3">
        <v>10.869162000999999</v>
      </c>
    </row>
    <row r="3379" spans="1:35" ht="15.75" hidden="1" customHeight="1" x14ac:dyDescent="0.25">
      <c r="A3379" s="3" t="s">
        <v>177</v>
      </c>
      <c r="B3379" s="3" t="s">
        <v>182</v>
      </c>
      <c r="C3379" s="3" t="s">
        <v>183</v>
      </c>
      <c r="D3379" s="1">
        <v>67</v>
      </c>
      <c r="E3379" s="1">
        <v>574</v>
      </c>
      <c r="F3379" s="4" t="s">
        <v>48</v>
      </c>
      <c r="G3379" s="2">
        <v>45846</v>
      </c>
      <c r="H3379" s="4" t="s">
        <v>83</v>
      </c>
      <c r="I3379" s="1" t="s">
        <v>37</v>
      </c>
      <c r="J3379" s="1" t="s">
        <v>180</v>
      </c>
      <c r="K3379" s="3">
        <v>4</v>
      </c>
      <c r="L3379" s="1">
        <v>30</v>
      </c>
      <c r="M3379" s="4" t="s">
        <v>52</v>
      </c>
      <c r="N3379" s="1"/>
      <c r="O3379" s="1">
        <v>41</v>
      </c>
      <c r="P3379" s="35">
        <f t="shared" si="160"/>
        <v>0.41</v>
      </c>
      <c r="Q3379" s="1">
        <f t="shared" si="159"/>
        <v>0.13050705333535417</v>
      </c>
      <c r="R3379" s="1">
        <v>2.2000000000000002</v>
      </c>
      <c r="S3379" s="1">
        <v>0.15</v>
      </c>
      <c r="T3379" s="1">
        <f t="shared" ref="T3379:T3442" si="161">(PI()/4)*Q3379*Q3379</f>
        <v>1.3376972966873802E-2</v>
      </c>
      <c r="U3379" s="1">
        <v>0</v>
      </c>
      <c r="V3379" s="1">
        <v>3</v>
      </c>
      <c r="W3379" s="1"/>
      <c r="X3379" s="1"/>
      <c r="Y3379" s="1"/>
      <c r="Z3379" s="1"/>
      <c r="AA3379" s="1"/>
      <c r="AB3379" s="1"/>
      <c r="AC3379" s="3" t="s">
        <v>41</v>
      </c>
      <c r="AD3379" s="4" t="s">
        <v>51</v>
      </c>
      <c r="AF3379" s="3">
        <v>4787951.3761999998</v>
      </c>
      <c r="AG3379" s="3">
        <v>2759760.4238999998</v>
      </c>
      <c r="AH3379" s="3">
        <v>-74.940636999999995</v>
      </c>
      <c r="AI3379" s="3">
        <v>10.869177000000001</v>
      </c>
    </row>
    <row r="3380" spans="1:35" ht="15.75" hidden="1" customHeight="1" x14ac:dyDescent="0.25">
      <c r="A3380" s="3" t="s">
        <v>177</v>
      </c>
      <c r="B3380" s="3" t="s">
        <v>182</v>
      </c>
      <c r="C3380" s="3" t="s">
        <v>183</v>
      </c>
      <c r="D3380" s="1">
        <v>67</v>
      </c>
      <c r="E3380" s="1">
        <v>575</v>
      </c>
      <c r="F3380" s="4" t="s">
        <v>48</v>
      </c>
      <c r="G3380" s="2">
        <v>45846</v>
      </c>
      <c r="H3380" s="4" t="s">
        <v>83</v>
      </c>
      <c r="I3380" s="1" t="s">
        <v>37</v>
      </c>
      <c r="J3380" s="1" t="s">
        <v>180</v>
      </c>
      <c r="K3380" s="3">
        <v>4</v>
      </c>
      <c r="L3380" s="1">
        <v>31</v>
      </c>
      <c r="M3380" s="4" t="s">
        <v>52</v>
      </c>
      <c r="N3380" s="1"/>
      <c r="O3380" s="1">
        <v>40</v>
      </c>
      <c r="P3380" s="35">
        <f t="shared" si="160"/>
        <v>0.4</v>
      </c>
      <c r="Q3380" s="1">
        <f t="shared" si="159"/>
        <v>0.12732395447351627</v>
      </c>
      <c r="R3380" s="1">
        <v>2</v>
      </c>
      <c r="S3380" s="1">
        <v>0.2</v>
      </c>
      <c r="T3380" s="1">
        <f t="shared" si="161"/>
        <v>1.2732395447351627E-2</v>
      </c>
      <c r="U3380" s="1">
        <v>0</v>
      </c>
      <c r="V3380" s="1">
        <v>4</v>
      </c>
      <c r="W3380" s="1"/>
      <c r="X3380" s="1"/>
      <c r="Y3380" s="1"/>
      <c r="Z3380" s="1"/>
      <c r="AA3380" s="1"/>
      <c r="AB3380" s="1"/>
      <c r="AC3380" s="3" t="s">
        <v>41</v>
      </c>
      <c r="AD3380" s="4" t="s">
        <v>51</v>
      </c>
      <c r="AF3380" s="3">
        <v>4787945.8051000005</v>
      </c>
      <c r="AG3380" s="3">
        <v>2759761.0125000002</v>
      </c>
      <c r="AH3380" s="3">
        <v>-74.940687999999994</v>
      </c>
      <c r="AI3380" s="3">
        <v>10.869182001</v>
      </c>
    </row>
    <row r="3381" spans="1:35" ht="15.75" hidden="1" customHeight="1" x14ac:dyDescent="0.25">
      <c r="A3381" s="3" t="s">
        <v>177</v>
      </c>
      <c r="B3381" s="3" t="s">
        <v>182</v>
      </c>
      <c r="C3381" s="3" t="s">
        <v>183</v>
      </c>
      <c r="D3381" s="1">
        <v>67</v>
      </c>
      <c r="E3381" s="1"/>
      <c r="F3381" s="4" t="s">
        <v>48</v>
      </c>
      <c r="G3381" s="2">
        <v>45846</v>
      </c>
      <c r="H3381" s="4" t="s">
        <v>83</v>
      </c>
      <c r="I3381" s="1" t="s">
        <v>37</v>
      </c>
      <c r="J3381" s="1" t="s">
        <v>180</v>
      </c>
      <c r="K3381" s="3">
        <v>4</v>
      </c>
      <c r="L3381" s="1">
        <v>32</v>
      </c>
      <c r="M3381" s="3" t="s">
        <v>44</v>
      </c>
      <c r="N3381" s="1">
        <v>5</v>
      </c>
      <c r="O3381" s="1"/>
      <c r="P3381" s="35">
        <f t="shared" si="160"/>
        <v>0</v>
      </c>
      <c r="Q3381" s="1">
        <f t="shared" si="159"/>
        <v>0</v>
      </c>
      <c r="R3381" s="1">
        <v>2</v>
      </c>
      <c r="S3381" s="1"/>
      <c r="T3381" s="1">
        <f t="shared" si="161"/>
        <v>0</v>
      </c>
      <c r="U3381" s="1"/>
      <c r="V3381" s="1"/>
      <c r="W3381" s="1"/>
      <c r="X3381" s="1"/>
      <c r="Y3381" s="1"/>
      <c r="Z3381" s="1"/>
      <c r="AA3381" s="1"/>
      <c r="AB3381" s="1"/>
      <c r="AC3381" s="3" t="s">
        <v>41</v>
      </c>
      <c r="AD3381" s="4" t="s">
        <v>51</v>
      </c>
    </row>
    <row r="3382" spans="1:35" ht="15.75" hidden="1" customHeight="1" x14ac:dyDescent="0.25">
      <c r="A3382" s="3" t="s">
        <v>177</v>
      </c>
      <c r="B3382" s="3" t="s">
        <v>182</v>
      </c>
      <c r="C3382" s="3" t="s">
        <v>183</v>
      </c>
      <c r="D3382" s="1">
        <v>67</v>
      </c>
      <c r="E3382" s="1">
        <v>576</v>
      </c>
      <c r="F3382" s="4" t="s">
        <v>48</v>
      </c>
      <c r="G3382" s="2">
        <v>45846</v>
      </c>
      <c r="H3382" s="4" t="s">
        <v>83</v>
      </c>
      <c r="I3382" s="1" t="s">
        <v>37</v>
      </c>
      <c r="J3382" s="1" t="s">
        <v>180</v>
      </c>
      <c r="K3382" s="3">
        <v>5</v>
      </c>
      <c r="L3382" s="1">
        <v>33</v>
      </c>
      <c r="M3382" s="4" t="s">
        <v>52</v>
      </c>
      <c r="N3382" s="1"/>
      <c r="O3382" s="1">
        <v>50</v>
      </c>
      <c r="P3382" s="35">
        <f t="shared" si="160"/>
        <v>0.5</v>
      </c>
      <c r="Q3382" s="1">
        <f t="shared" si="159"/>
        <v>0.15915494309189535</v>
      </c>
      <c r="R3382" s="1">
        <v>2.6</v>
      </c>
      <c r="S3382" s="1">
        <v>0.25</v>
      </c>
      <c r="T3382" s="1">
        <f t="shared" si="161"/>
        <v>1.9894367886486918E-2</v>
      </c>
      <c r="U3382" s="1">
        <v>0</v>
      </c>
      <c r="V3382" s="1">
        <v>4</v>
      </c>
      <c r="W3382" s="1"/>
      <c r="X3382" s="1"/>
      <c r="Y3382" s="1"/>
      <c r="Z3382" s="1"/>
      <c r="AA3382" s="1"/>
      <c r="AB3382" s="1"/>
      <c r="AC3382" s="3" t="s">
        <v>41</v>
      </c>
      <c r="AD3382" s="4" t="s">
        <v>51</v>
      </c>
      <c r="AF3382" s="3">
        <v>4787946.8030000003</v>
      </c>
      <c r="AG3382" s="3">
        <v>2759763.2179</v>
      </c>
      <c r="AH3382" s="3">
        <v>-74.940679000000003</v>
      </c>
      <c r="AI3382" s="3">
        <v>10.869202</v>
      </c>
    </row>
    <row r="3383" spans="1:35" ht="15.75" hidden="1" customHeight="1" x14ac:dyDescent="0.25">
      <c r="A3383" s="3" t="s">
        <v>177</v>
      </c>
      <c r="B3383" s="3" t="s">
        <v>182</v>
      </c>
      <c r="C3383" s="3" t="s">
        <v>183</v>
      </c>
      <c r="D3383" s="1">
        <v>67</v>
      </c>
      <c r="E3383" s="1">
        <v>577</v>
      </c>
      <c r="F3383" s="4" t="s">
        <v>48</v>
      </c>
      <c r="G3383" s="2">
        <v>45846</v>
      </c>
      <c r="H3383" s="4" t="s">
        <v>83</v>
      </c>
      <c r="I3383" s="1" t="s">
        <v>37</v>
      </c>
      <c r="J3383" s="1" t="s">
        <v>180</v>
      </c>
      <c r="K3383" s="3">
        <v>5</v>
      </c>
      <c r="L3383" s="1">
        <v>34</v>
      </c>
      <c r="M3383" s="4" t="s">
        <v>52</v>
      </c>
      <c r="N3383" s="1"/>
      <c r="O3383" s="1">
        <v>58</v>
      </c>
      <c r="P3383" s="35">
        <f t="shared" si="160"/>
        <v>0.57999999999999996</v>
      </c>
      <c r="Q3383" s="1">
        <f t="shared" si="159"/>
        <v>0.18461973398659859</v>
      </c>
      <c r="R3383" s="1">
        <v>3.4</v>
      </c>
      <c r="S3383" s="1">
        <v>0.5</v>
      </c>
      <c r="T3383" s="1">
        <f t="shared" si="161"/>
        <v>2.6769861428056794E-2</v>
      </c>
      <c r="U3383" s="1">
        <v>1</v>
      </c>
      <c r="V3383" s="1">
        <v>5</v>
      </c>
      <c r="W3383" s="1"/>
      <c r="X3383" s="1"/>
      <c r="Y3383" s="1"/>
      <c r="Z3383" s="1"/>
      <c r="AA3383" s="1"/>
      <c r="AB3383" s="1"/>
      <c r="AC3383" s="3" t="s">
        <v>41</v>
      </c>
      <c r="AD3383" s="4" t="s">
        <v>51</v>
      </c>
      <c r="AF3383" s="3">
        <v>4787944.8333999999</v>
      </c>
      <c r="AG3383" s="3">
        <v>2759762.8986999998</v>
      </c>
      <c r="AH3383" s="3">
        <v>-74.940697</v>
      </c>
      <c r="AI3383" s="3">
        <v>10.869199</v>
      </c>
    </row>
    <row r="3384" spans="1:35" ht="15.75" hidden="1" customHeight="1" x14ac:dyDescent="0.25">
      <c r="A3384" s="3" t="s">
        <v>177</v>
      </c>
      <c r="B3384" s="3" t="s">
        <v>182</v>
      </c>
      <c r="C3384" s="3" t="s">
        <v>183</v>
      </c>
      <c r="D3384" s="1">
        <v>67</v>
      </c>
      <c r="E3384" s="1">
        <v>578</v>
      </c>
      <c r="F3384" s="4" t="s">
        <v>48</v>
      </c>
      <c r="G3384" s="2">
        <v>45846</v>
      </c>
      <c r="H3384" s="4" t="s">
        <v>83</v>
      </c>
      <c r="I3384" s="1" t="s">
        <v>37</v>
      </c>
      <c r="J3384" s="1" t="s">
        <v>180</v>
      </c>
      <c r="K3384" s="3">
        <v>5</v>
      </c>
      <c r="L3384" s="1">
        <v>35</v>
      </c>
      <c r="M3384" s="4" t="s">
        <v>52</v>
      </c>
      <c r="N3384" s="1"/>
      <c r="O3384" s="1">
        <v>52</v>
      </c>
      <c r="P3384" s="35">
        <f t="shared" si="160"/>
        <v>0.52</v>
      </c>
      <c r="Q3384" s="1">
        <f t="shared" si="159"/>
        <v>0.16552114081557115</v>
      </c>
      <c r="R3384" s="1">
        <v>2.1</v>
      </c>
      <c r="S3384" s="1">
        <v>0.25</v>
      </c>
      <c r="T3384" s="1">
        <f t="shared" si="161"/>
        <v>2.1517748306024251E-2</v>
      </c>
      <c r="U3384" s="1">
        <v>0</v>
      </c>
      <c r="V3384" s="1">
        <v>4</v>
      </c>
      <c r="W3384" s="1"/>
      <c r="X3384" s="1"/>
      <c r="Y3384" s="1"/>
      <c r="Z3384" s="1"/>
      <c r="AA3384" s="1"/>
      <c r="AB3384" s="1"/>
      <c r="AC3384" s="3" t="s">
        <v>41</v>
      </c>
      <c r="AD3384" s="4" t="s">
        <v>51</v>
      </c>
      <c r="AF3384" s="3">
        <v>4787940.483</v>
      </c>
      <c r="AG3384" s="3">
        <v>2759766.3547999999</v>
      </c>
      <c r="AH3384" s="3">
        <v>-74.940736999999999</v>
      </c>
      <c r="AI3384" s="3">
        <v>10.869230001</v>
      </c>
    </row>
    <row r="3385" spans="1:35" ht="15.75" hidden="1" customHeight="1" x14ac:dyDescent="0.25">
      <c r="A3385" s="3" t="s">
        <v>177</v>
      </c>
      <c r="B3385" s="3" t="s">
        <v>182</v>
      </c>
      <c r="C3385" s="3" t="s">
        <v>183</v>
      </c>
      <c r="D3385" s="1">
        <v>67</v>
      </c>
      <c r="E3385" s="1">
        <v>579</v>
      </c>
      <c r="F3385" s="4" t="s">
        <v>48</v>
      </c>
      <c r="G3385" s="2">
        <v>45846</v>
      </c>
      <c r="H3385" s="4" t="s">
        <v>83</v>
      </c>
      <c r="I3385" s="1" t="s">
        <v>37</v>
      </c>
      <c r="J3385" s="1" t="s">
        <v>180</v>
      </c>
      <c r="K3385" s="3">
        <v>5</v>
      </c>
      <c r="L3385" s="1">
        <v>36</v>
      </c>
      <c r="M3385" s="4" t="s">
        <v>52</v>
      </c>
      <c r="N3385" s="1"/>
      <c r="O3385" s="1">
        <v>35</v>
      </c>
      <c r="P3385" s="35">
        <f t="shared" si="160"/>
        <v>0.35</v>
      </c>
      <c r="Q3385" s="1">
        <f t="shared" si="159"/>
        <v>0.11140846016432673</v>
      </c>
      <c r="R3385" s="1">
        <v>2.2000000000000002</v>
      </c>
      <c r="S3385" s="1">
        <v>0.2</v>
      </c>
      <c r="T3385" s="1">
        <f t="shared" si="161"/>
        <v>9.7482402643785885E-3</v>
      </c>
      <c r="U3385" s="1">
        <v>0</v>
      </c>
      <c r="V3385" s="1">
        <v>3</v>
      </c>
      <c r="W3385" s="1"/>
      <c r="X3385" s="1"/>
      <c r="Y3385" s="1"/>
      <c r="Z3385" s="1"/>
      <c r="AA3385" s="1"/>
      <c r="AB3385" s="1"/>
      <c r="AC3385" s="3" t="s">
        <v>41</v>
      </c>
      <c r="AD3385" s="4" t="s">
        <v>51</v>
      </c>
      <c r="AF3385" s="3">
        <v>4787941.3624</v>
      </c>
      <c r="AG3385" s="3">
        <v>2759767.1233000001</v>
      </c>
      <c r="AH3385" s="3">
        <v>-74.940729000000005</v>
      </c>
      <c r="AI3385" s="3">
        <v>10.869237001</v>
      </c>
    </row>
    <row r="3386" spans="1:35" ht="15.75" hidden="1" customHeight="1" x14ac:dyDescent="0.25">
      <c r="A3386" s="3" t="s">
        <v>177</v>
      </c>
      <c r="B3386" s="3" t="s">
        <v>182</v>
      </c>
      <c r="C3386" s="3" t="s">
        <v>183</v>
      </c>
      <c r="D3386" s="1">
        <v>67</v>
      </c>
      <c r="E3386" s="1"/>
      <c r="F3386" s="4" t="s">
        <v>48</v>
      </c>
      <c r="G3386" s="2">
        <v>45846</v>
      </c>
      <c r="H3386" s="4" t="s">
        <v>83</v>
      </c>
      <c r="I3386" s="1" t="s">
        <v>37</v>
      </c>
      <c r="J3386" s="1" t="s">
        <v>180</v>
      </c>
      <c r="K3386" s="3">
        <v>5</v>
      </c>
      <c r="L3386" s="1">
        <v>37</v>
      </c>
      <c r="M3386" s="3" t="s">
        <v>44</v>
      </c>
      <c r="N3386" s="1">
        <v>5</v>
      </c>
      <c r="O3386" s="1"/>
      <c r="P3386" s="35">
        <f t="shared" si="160"/>
        <v>0</v>
      </c>
      <c r="Q3386" s="1">
        <f t="shared" si="159"/>
        <v>0</v>
      </c>
      <c r="R3386" s="1">
        <v>2</v>
      </c>
      <c r="S3386" s="1"/>
      <c r="T3386" s="1">
        <f t="shared" si="161"/>
        <v>0</v>
      </c>
      <c r="U3386" s="1"/>
      <c r="V3386" s="1"/>
      <c r="W3386" s="1"/>
      <c r="X3386" s="1"/>
      <c r="Y3386" s="1"/>
      <c r="Z3386" s="1"/>
      <c r="AA3386" s="1"/>
      <c r="AB3386" s="1"/>
      <c r="AC3386" s="3" t="s">
        <v>41</v>
      </c>
      <c r="AD3386" s="4" t="s">
        <v>51</v>
      </c>
    </row>
    <row r="3387" spans="1:35" ht="15.75" hidden="1" customHeight="1" x14ac:dyDescent="0.25">
      <c r="A3387" s="3" t="s">
        <v>177</v>
      </c>
      <c r="B3387" s="3" t="s">
        <v>182</v>
      </c>
      <c r="C3387" s="3" t="s">
        <v>183</v>
      </c>
      <c r="D3387" s="1">
        <v>67</v>
      </c>
      <c r="E3387" s="1">
        <v>580</v>
      </c>
      <c r="F3387" s="4" t="s">
        <v>48</v>
      </c>
      <c r="G3387" s="2">
        <v>45846</v>
      </c>
      <c r="H3387" s="4" t="s">
        <v>83</v>
      </c>
      <c r="I3387" s="1" t="s">
        <v>37</v>
      </c>
      <c r="J3387" s="1" t="s">
        <v>180</v>
      </c>
      <c r="K3387" s="3">
        <v>6</v>
      </c>
      <c r="L3387" s="1">
        <v>38</v>
      </c>
      <c r="M3387" s="4" t="s">
        <v>52</v>
      </c>
      <c r="N3387" s="1"/>
      <c r="O3387" s="1">
        <v>60</v>
      </c>
      <c r="P3387" s="35">
        <f t="shared" si="160"/>
        <v>0.6</v>
      </c>
      <c r="Q3387" s="1">
        <f t="shared" si="159"/>
        <v>0.19098593171027439</v>
      </c>
      <c r="R3387" s="1">
        <v>3.5</v>
      </c>
      <c r="S3387" s="1">
        <v>0.3</v>
      </c>
      <c r="T3387" s="1">
        <f t="shared" si="161"/>
        <v>2.8647889756541159E-2</v>
      </c>
      <c r="U3387" s="1">
        <v>0</v>
      </c>
      <c r="V3387" s="1">
        <v>4</v>
      </c>
      <c r="W3387" s="1"/>
      <c r="X3387" s="1"/>
      <c r="Y3387" s="1"/>
      <c r="Z3387" s="1"/>
      <c r="AA3387" s="1"/>
      <c r="AB3387" s="1"/>
      <c r="AC3387" s="3" t="s">
        <v>41</v>
      </c>
      <c r="AD3387" s="4" t="s">
        <v>51</v>
      </c>
      <c r="AF3387" s="3">
        <v>4787951.9332999997</v>
      </c>
      <c r="AG3387" s="3">
        <v>2759762.0792</v>
      </c>
      <c r="AH3387" s="3">
        <v>-74.940631999999994</v>
      </c>
      <c r="AI3387" s="3">
        <v>10.869192</v>
      </c>
    </row>
    <row r="3388" spans="1:35" ht="15.75" hidden="1" customHeight="1" x14ac:dyDescent="0.25">
      <c r="A3388" s="3" t="s">
        <v>177</v>
      </c>
      <c r="B3388" s="3" t="s">
        <v>182</v>
      </c>
      <c r="C3388" s="3" t="s">
        <v>183</v>
      </c>
      <c r="D3388" s="1">
        <v>67</v>
      </c>
      <c r="E3388" s="1">
        <v>581</v>
      </c>
      <c r="F3388" s="4" t="s">
        <v>48</v>
      </c>
      <c r="G3388" s="2">
        <v>45846</v>
      </c>
      <c r="H3388" s="4" t="s">
        <v>83</v>
      </c>
      <c r="I3388" s="1" t="s">
        <v>37</v>
      </c>
      <c r="J3388" s="1" t="s">
        <v>180</v>
      </c>
      <c r="K3388" s="3">
        <v>6</v>
      </c>
      <c r="L3388" s="1">
        <v>39</v>
      </c>
      <c r="M3388" s="4" t="s">
        <v>52</v>
      </c>
      <c r="N3388" s="1"/>
      <c r="O3388" s="1">
        <v>54</v>
      </c>
      <c r="P3388" s="35">
        <f t="shared" si="160"/>
        <v>0.54</v>
      </c>
      <c r="Q3388" s="1">
        <f t="shared" si="159"/>
        <v>0.17188733853924698</v>
      </c>
      <c r="R3388" s="1">
        <v>3.2</v>
      </c>
      <c r="S3388" s="1">
        <v>0.4</v>
      </c>
      <c r="T3388" s="1">
        <f t="shared" si="161"/>
        <v>2.3204790702798343E-2</v>
      </c>
      <c r="U3388" s="1">
        <v>0</v>
      </c>
      <c r="V3388" s="1">
        <v>4</v>
      </c>
      <c r="W3388" s="1"/>
      <c r="X3388" s="1"/>
      <c r="Y3388" s="1"/>
      <c r="Z3388" s="1"/>
      <c r="AA3388" s="1"/>
      <c r="AB3388" s="1"/>
      <c r="AC3388" s="3" t="s">
        <v>41</v>
      </c>
      <c r="AD3388" s="4" t="s">
        <v>51</v>
      </c>
      <c r="AF3388" s="3">
        <v>4787947.6035000002</v>
      </c>
      <c r="AG3388" s="3">
        <v>2759768.7422000002</v>
      </c>
      <c r="AH3388" s="3">
        <v>-74.940672000000006</v>
      </c>
      <c r="AI3388" s="3">
        <v>10.869251999999999</v>
      </c>
    </row>
    <row r="3389" spans="1:35" ht="15.75" hidden="1" customHeight="1" x14ac:dyDescent="0.25">
      <c r="A3389" s="3" t="s">
        <v>177</v>
      </c>
      <c r="B3389" s="3" t="s">
        <v>182</v>
      </c>
      <c r="C3389" s="3" t="s">
        <v>183</v>
      </c>
      <c r="D3389" s="1">
        <v>67</v>
      </c>
      <c r="E3389" s="1">
        <v>582</v>
      </c>
      <c r="F3389" s="4" t="s">
        <v>48</v>
      </c>
      <c r="G3389" s="2">
        <v>45846</v>
      </c>
      <c r="H3389" s="4" t="s">
        <v>83</v>
      </c>
      <c r="I3389" s="1" t="s">
        <v>37</v>
      </c>
      <c r="J3389" s="1" t="s">
        <v>180</v>
      </c>
      <c r="K3389" s="3">
        <v>6</v>
      </c>
      <c r="L3389" s="1">
        <v>40</v>
      </c>
      <c r="M3389" s="4" t="s">
        <v>52</v>
      </c>
      <c r="N3389" s="1"/>
      <c r="O3389" s="1">
        <v>48</v>
      </c>
      <c r="P3389" s="35">
        <f t="shared" si="160"/>
        <v>0.48</v>
      </c>
      <c r="Q3389" s="1">
        <f t="shared" si="159"/>
        <v>0.15278874536821951</v>
      </c>
      <c r="R3389" s="1">
        <v>2.2999999999999998</v>
      </c>
      <c r="S3389" s="1">
        <v>0.3</v>
      </c>
      <c r="T3389" s="1">
        <f t="shared" si="161"/>
        <v>1.8334649444186342E-2</v>
      </c>
      <c r="U3389" s="1">
        <v>0</v>
      </c>
      <c r="V3389" s="1">
        <v>2</v>
      </c>
      <c r="W3389" s="1"/>
      <c r="X3389" s="1"/>
      <c r="Y3389" s="1"/>
      <c r="Z3389" s="1"/>
      <c r="AA3389" s="1"/>
      <c r="AB3389" s="1"/>
      <c r="AC3389" s="3" t="s">
        <v>41</v>
      </c>
      <c r="AD3389" s="4" t="s">
        <v>51</v>
      </c>
      <c r="AF3389" s="3">
        <v>4787946.8475000001</v>
      </c>
      <c r="AG3389" s="3">
        <v>2759770.1847000001</v>
      </c>
      <c r="AH3389" s="3">
        <v>-74.940679000000003</v>
      </c>
      <c r="AI3389" s="3">
        <v>10.869265</v>
      </c>
    </row>
    <row r="3390" spans="1:35" ht="15.75" hidden="1" customHeight="1" x14ac:dyDescent="0.25">
      <c r="A3390" s="3" t="s">
        <v>177</v>
      </c>
      <c r="B3390" s="3" t="s">
        <v>182</v>
      </c>
      <c r="C3390" s="3" t="s">
        <v>183</v>
      </c>
      <c r="D3390" s="1">
        <v>67</v>
      </c>
      <c r="E3390" s="1"/>
      <c r="F3390" s="4" t="s">
        <v>48</v>
      </c>
      <c r="G3390" s="2">
        <v>45846</v>
      </c>
      <c r="H3390" s="4" t="s">
        <v>83</v>
      </c>
      <c r="I3390" s="1" t="s">
        <v>37</v>
      </c>
      <c r="J3390" s="1" t="s">
        <v>180</v>
      </c>
      <c r="K3390" s="3">
        <v>6</v>
      </c>
      <c r="L3390" s="1">
        <v>41</v>
      </c>
      <c r="M3390" s="3" t="s">
        <v>47</v>
      </c>
      <c r="N3390" s="1">
        <v>2</v>
      </c>
      <c r="O3390" s="1"/>
      <c r="P3390" s="35">
        <f t="shared" si="160"/>
        <v>0</v>
      </c>
      <c r="Q3390" s="1">
        <f t="shared" si="159"/>
        <v>0</v>
      </c>
      <c r="R3390" s="1">
        <v>0.16</v>
      </c>
      <c r="S3390" s="1"/>
      <c r="T3390" s="1">
        <f t="shared" si="161"/>
        <v>0</v>
      </c>
      <c r="U3390" s="1"/>
      <c r="V3390" s="1"/>
      <c r="W3390" s="1"/>
      <c r="X3390" s="1"/>
      <c r="Y3390" s="1"/>
      <c r="Z3390" s="1"/>
      <c r="AA3390" s="1"/>
      <c r="AB3390" s="1"/>
      <c r="AC3390" s="3" t="s">
        <v>41</v>
      </c>
      <c r="AD3390" s="4" t="s">
        <v>51</v>
      </c>
    </row>
    <row r="3391" spans="1:35" ht="15.75" hidden="1" customHeight="1" x14ac:dyDescent="0.25">
      <c r="A3391" s="3" t="s">
        <v>177</v>
      </c>
      <c r="B3391" s="3" t="s">
        <v>182</v>
      </c>
      <c r="C3391" s="3" t="s">
        <v>183</v>
      </c>
      <c r="D3391" s="1">
        <v>67</v>
      </c>
      <c r="E3391" s="1"/>
      <c r="F3391" s="4" t="s">
        <v>48</v>
      </c>
      <c r="G3391" s="2">
        <v>45846</v>
      </c>
      <c r="H3391" s="4" t="s">
        <v>83</v>
      </c>
      <c r="I3391" s="1" t="s">
        <v>37</v>
      </c>
      <c r="J3391" s="1" t="s">
        <v>180</v>
      </c>
      <c r="K3391" s="3">
        <v>6</v>
      </c>
      <c r="L3391" s="1">
        <v>42</v>
      </c>
      <c r="M3391" s="3" t="s">
        <v>44</v>
      </c>
      <c r="N3391" s="1">
        <v>1</v>
      </c>
      <c r="O3391" s="1"/>
      <c r="P3391" s="35">
        <f t="shared" si="160"/>
        <v>0</v>
      </c>
      <c r="Q3391" s="1">
        <f t="shared" si="159"/>
        <v>0</v>
      </c>
      <c r="R3391" s="1">
        <v>2.8</v>
      </c>
      <c r="S3391" s="1"/>
      <c r="T3391" s="1">
        <f t="shared" si="161"/>
        <v>0</v>
      </c>
      <c r="U3391" s="1"/>
      <c r="V3391" s="1"/>
      <c r="W3391" s="1"/>
      <c r="X3391" s="1"/>
      <c r="Y3391" s="1"/>
      <c r="Z3391" s="1"/>
      <c r="AA3391" s="1"/>
      <c r="AB3391" s="1"/>
      <c r="AC3391" s="3" t="s">
        <v>41</v>
      </c>
      <c r="AD3391" s="4" t="s">
        <v>51</v>
      </c>
    </row>
    <row r="3392" spans="1:35" ht="15.75" hidden="1" customHeight="1" x14ac:dyDescent="0.25">
      <c r="A3392" s="3" t="s">
        <v>177</v>
      </c>
      <c r="B3392" s="3" t="s">
        <v>182</v>
      </c>
      <c r="C3392" s="3" t="s">
        <v>183</v>
      </c>
      <c r="D3392" s="1">
        <v>67</v>
      </c>
      <c r="E3392" s="1">
        <v>583</v>
      </c>
      <c r="F3392" s="4" t="s">
        <v>48</v>
      </c>
      <c r="G3392" s="2">
        <v>45846</v>
      </c>
      <c r="H3392" s="4" t="s">
        <v>83</v>
      </c>
      <c r="I3392" s="1" t="s">
        <v>37</v>
      </c>
      <c r="J3392" s="1" t="s">
        <v>180</v>
      </c>
      <c r="K3392" s="3">
        <v>7</v>
      </c>
      <c r="L3392" s="1">
        <v>43</v>
      </c>
      <c r="M3392" s="4" t="s">
        <v>56</v>
      </c>
      <c r="N3392" s="1"/>
      <c r="O3392" s="1">
        <v>51</v>
      </c>
      <c r="P3392" s="35">
        <f t="shared" si="160"/>
        <v>0.51</v>
      </c>
      <c r="Q3392" s="1">
        <f t="shared" si="159"/>
        <v>0.16233804195373325</v>
      </c>
      <c r="R3392" s="1">
        <v>3</v>
      </c>
      <c r="S3392" s="1">
        <v>0.7</v>
      </c>
      <c r="T3392" s="1">
        <f t="shared" si="161"/>
        <v>2.0698100349100988E-2</v>
      </c>
      <c r="U3392" s="1">
        <v>0</v>
      </c>
      <c r="V3392" s="1">
        <v>3</v>
      </c>
      <c r="W3392" s="1"/>
      <c r="X3392" s="1"/>
      <c r="Y3392" s="1"/>
      <c r="Z3392" s="1"/>
      <c r="AA3392" s="1"/>
      <c r="AB3392" s="1"/>
      <c r="AC3392" s="3" t="s">
        <v>41</v>
      </c>
      <c r="AD3392" s="4" t="s">
        <v>51</v>
      </c>
      <c r="AF3392" s="3">
        <v>4787941.7278000005</v>
      </c>
      <c r="AG3392" s="3">
        <v>2759772.9822</v>
      </c>
      <c r="AH3392" s="3">
        <v>-74.940725999999998</v>
      </c>
      <c r="AI3392" s="3">
        <v>10.869290001</v>
      </c>
    </row>
    <row r="3393" spans="1:35" ht="15.75" hidden="1" customHeight="1" x14ac:dyDescent="0.25">
      <c r="A3393" s="3" t="s">
        <v>177</v>
      </c>
      <c r="B3393" s="3" t="s">
        <v>182</v>
      </c>
      <c r="C3393" s="3" t="s">
        <v>183</v>
      </c>
      <c r="D3393" s="1">
        <v>67</v>
      </c>
      <c r="E3393" s="1">
        <v>584</v>
      </c>
      <c r="F3393" s="4" t="s">
        <v>48</v>
      </c>
      <c r="G3393" s="2">
        <v>45846</v>
      </c>
      <c r="H3393" s="4" t="s">
        <v>83</v>
      </c>
      <c r="I3393" s="1" t="s">
        <v>37</v>
      </c>
      <c r="J3393" s="1" t="s">
        <v>180</v>
      </c>
      <c r="K3393" s="3">
        <v>7</v>
      </c>
      <c r="L3393" s="1">
        <v>44</v>
      </c>
      <c r="M3393" s="4" t="s">
        <v>52</v>
      </c>
      <c r="N3393" s="1"/>
      <c r="O3393" s="1">
        <v>42</v>
      </c>
      <c r="P3393" s="35">
        <f t="shared" si="160"/>
        <v>0.42</v>
      </c>
      <c r="Q3393" s="1">
        <f t="shared" si="159"/>
        <v>0.13369015219719207</v>
      </c>
      <c r="R3393" s="1">
        <v>2.4</v>
      </c>
      <c r="S3393" s="1">
        <v>0.3</v>
      </c>
      <c r="T3393" s="1">
        <f t="shared" si="161"/>
        <v>1.4037465980705167E-2</v>
      </c>
      <c r="U3393" s="1">
        <v>1</v>
      </c>
      <c r="V3393" s="1">
        <v>4</v>
      </c>
      <c r="W3393" s="1"/>
      <c r="X3393" s="1"/>
      <c r="Y3393" s="1"/>
      <c r="Z3393" s="1"/>
      <c r="AA3393" s="1"/>
      <c r="AB3393" s="1"/>
      <c r="AC3393" s="3" t="s">
        <v>41</v>
      </c>
      <c r="AD3393" s="4" t="s">
        <v>51</v>
      </c>
      <c r="AF3393" s="3">
        <v>4787935.8704000004</v>
      </c>
      <c r="AG3393" s="3">
        <v>2759780.0973</v>
      </c>
      <c r="AH3393" s="3">
        <v>-74.940780000000004</v>
      </c>
      <c r="AI3393" s="3">
        <v>10.869354</v>
      </c>
    </row>
    <row r="3394" spans="1:35" ht="15.75" hidden="1" customHeight="1" x14ac:dyDescent="0.25">
      <c r="A3394" s="3" t="s">
        <v>177</v>
      </c>
      <c r="B3394" s="3" t="s">
        <v>182</v>
      </c>
      <c r="C3394" s="3" t="s">
        <v>183</v>
      </c>
      <c r="D3394" s="1">
        <v>67</v>
      </c>
      <c r="E3394" s="1"/>
      <c r="F3394" s="4" t="s">
        <v>48</v>
      </c>
      <c r="G3394" s="2">
        <v>45846</v>
      </c>
      <c r="H3394" s="4" t="s">
        <v>83</v>
      </c>
      <c r="I3394" s="1" t="s">
        <v>37</v>
      </c>
      <c r="J3394" s="1" t="s">
        <v>180</v>
      </c>
      <c r="K3394" s="3">
        <v>7</v>
      </c>
      <c r="L3394" s="1">
        <v>45</v>
      </c>
      <c r="M3394" s="3" t="s">
        <v>44</v>
      </c>
      <c r="N3394" s="1">
        <v>2</v>
      </c>
      <c r="O3394" s="1"/>
      <c r="P3394" s="35">
        <f t="shared" si="160"/>
        <v>0</v>
      </c>
      <c r="Q3394" s="1">
        <f t="shared" si="159"/>
        <v>0</v>
      </c>
      <c r="R3394" s="1">
        <v>2</v>
      </c>
      <c r="S3394" s="1"/>
      <c r="T3394" s="1">
        <f t="shared" si="161"/>
        <v>0</v>
      </c>
      <c r="U3394" s="1"/>
      <c r="V3394" s="1"/>
      <c r="W3394" s="1"/>
      <c r="X3394" s="1"/>
      <c r="Y3394" s="1"/>
      <c r="Z3394" s="1"/>
      <c r="AA3394" s="1"/>
      <c r="AB3394" s="1"/>
      <c r="AC3394" s="3" t="s">
        <v>41</v>
      </c>
      <c r="AD3394" s="4" t="s">
        <v>51</v>
      </c>
    </row>
    <row r="3395" spans="1:35" ht="15.75" hidden="1" customHeight="1" x14ac:dyDescent="0.25">
      <c r="A3395" s="3" t="s">
        <v>177</v>
      </c>
      <c r="B3395" s="3" t="s">
        <v>182</v>
      </c>
      <c r="C3395" s="3" t="s">
        <v>183</v>
      </c>
      <c r="D3395" s="1">
        <v>67</v>
      </c>
      <c r="E3395" s="1">
        <v>585</v>
      </c>
      <c r="F3395" s="4" t="s">
        <v>48</v>
      </c>
      <c r="G3395" s="2">
        <v>45846</v>
      </c>
      <c r="H3395" s="4" t="s">
        <v>83</v>
      </c>
      <c r="I3395" s="1" t="s">
        <v>37</v>
      </c>
      <c r="J3395" s="1" t="s">
        <v>180</v>
      </c>
      <c r="K3395" s="3">
        <v>8</v>
      </c>
      <c r="L3395" s="1">
        <v>46</v>
      </c>
      <c r="M3395" s="4" t="s">
        <v>52</v>
      </c>
      <c r="N3395" s="1"/>
      <c r="O3395" s="1">
        <v>40</v>
      </c>
      <c r="P3395" s="35">
        <f t="shared" si="160"/>
        <v>0.4</v>
      </c>
      <c r="Q3395" s="1">
        <f t="shared" si="159"/>
        <v>0.12732395447351627</v>
      </c>
      <c r="R3395" s="1">
        <v>2.8</v>
      </c>
      <c r="S3395" s="1">
        <v>0.25</v>
      </c>
      <c r="T3395" s="1">
        <f t="shared" si="161"/>
        <v>1.2732395447351627E-2</v>
      </c>
      <c r="U3395" s="1">
        <v>2</v>
      </c>
      <c r="V3395" s="1">
        <v>6</v>
      </c>
      <c r="W3395" s="1"/>
      <c r="X3395" s="1"/>
      <c r="Y3395" s="1"/>
      <c r="Z3395" s="1"/>
      <c r="AA3395" s="1"/>
      <c r="AB3395" s="1"/>
      <c r="AC3395" s="3" t="s">
        <v>41</v>
      </c>
      <c r="AD3395" s="4" t="s">
        <v>51</v>
      </c>
      <c r="AF3395" s="3">
        <v>4787937.4457</v>
      </c>
      <c r="AG3395" s="3">
        <v>2759770.0236</v>
      </c>
      <c r="AH3395" s="3">
        <v>-74.940764999999999</v>
      </c>
      <c r="AI3395" s="3">
        <v>10.869263</v>
      </c>
    </row>
    <row r="3396" spans="1:35" ht="15.75" hidden="1" customHeight="1" x14ac:dyDescent="0.25">
      <c r="A3396" s="3" t="s">
        <v>177</v>
      </c>
      <c r="B3396" s="3" t="s">
        <v>182</v>
      </c>
      <c r="C3396" s="3" t="s">
        <v>183</v>
      </c>
      <c r="D3396" s="1">
        <v>67</v>
      </c>
      <c r="E3396" s="1">
        <v>586</v>
      </c>
      <c r="F3396" s="4" t="s">
        <v>48</v>
      </c>
      <c r="G3396" s="2">
        <v>45846</v>
      </c>
      <c r="H3396" s="4" t="s">
        <v>83</v>
      </c>
      <c r="I3396" s="1" t="s">
        <v>37</v>
      </c>
      <c r="J3396" s="1" t="s">
        <v>180</v>
      </c>
      <c r="K3396" s="3">
        <v>8</v>
      </c>
      <c r="L3396" s="1">
        <v>47</v>
      </c>
      <c r="M3396" s="4" t="s">
        <v>52</v>
      </c>
      <c r="N3396" s="1"/>
      <c r="O3396" s="1">
        <v>37</v>
      </c>
      <c r="P3396" s="35">
        <f t="shared" si="160"/>
        <v>0.37</v>
      </c>
      <c r="Q3396" s="1">
        <f t="shared" si="159"/>
        <v>0.11777465788800255</v>
      </c>
      <c r="R3396" s="1">
        <v>2</v>
      </c>
      <c r="S3396" s="1">
        <v>0.3</v>
      </c>
      <c r="T3396" s="1">
        <f t="shared" si="161"/>
        <v>1.0894155854640236E-2</v>
      </c>
      <c r="U3396" s="1">
        <v>0</v>
      </c>
      <c r="V3396" s="1">
        <v>4</v>
      </c>
      <c r="W3396" s="1"/>
      <c r="X3396" s="1"/>
      <c r="Y3396" s="1"/>
      <c r="Z3396" s="1"/>
      <c r="AA3396" s="1"/>
      <c r="AB3396" s="1"/>
      <c r="AC3396" s="3" t="s">
        <v>41</v>
      </c>
      <c r="AD3396" s="4" t="s">
        <v>51</v>
      </c>
      <c r="AF3396" s="3">
        <v>4787940.4216999998</v>
      </c>
      <c r="AG3396" s="3">
        <v>2759773.8752000001</v>
      </c>
      <c r="AH3396" s="3">
        <v>-74.940737999999996</v>
      </c>
      <c r="AI3396" s="3">
        <v>10.869298000000001</v>
      </c>
    </row>
    <row r="3397" spans="1:35" ht="15.75" hidden="1" customHeight="1" x14ac:dyDescent="0.25">
      <c r="A3397" s="3" t="s">
        <v>177</v>
      </c>
      <c r="B3397" s="3" t="s">
        <v>182</v>
      </c>
      <c r="C3397" s="3" t="s">
        <v>183</v>
      </c>
      <c r="D3397" s="1">
        <v>67</v>
      </c>
      <c r="E3397" s="1">
        <v>587</v>
      </c>
      <c r="F3397" s="4" t="s">
        <v>48</v>
      </c>
      <c r="G3397" s="2">
        <v>45846</v>
      </c>
      <c r="H3397" s="4" t="s">
        <v>83</v>
      </c>
      <c r="I3397" s="1" t="s">
        <v>37</v>
      </c>
      <c r="J3397" s="1" t="s">
        <v>180</v>
      </c>
      <c r="K3397" s="3">
        <v>8</v>
      </c>
      <c r="L3397" s="1">
        <v>48</v>
      </c>
      <c r="M3397" s="4" t="s">
        <v>52</v>
      </c>
      <c r="N3397" s="1"/>
      <c r="O3397" s="1">
        <v>36</v>
      </c>
      <c r="P3397" s="35">
        <f t="shared" si="160"/>
        <v>0.36</v>
      </c>
      <c r="Q3397" s="1">
        <f t="shared" si="159"/>
        <v>0.11459155902616464</v>
      </c>
      <c r="R3397" s="1">
        <v>3</v>
      </c>
      <c r="S3397" s="1">
        <v>0.35</v>
      </c>
      <c r="T3397" s="1">
        <f t="shared" si="161"/>
        <v>1.0313240312354817E-2</v>
      </c>
      <c r="U3397" s="1">
        <v>2</v>
      </c>
      <c r="V3397" s="1">
        <v>6</v>
      </c>
      <c r="W3397" s="1"/>
      <c r="X3397" s="1"/>
      <c r="Y3397" s="1"/>
      <c r="Z3397" s="1"/>
      <c r="AA3397" s="1"/>
      <c r="AB3397" s="1"/>
      <c r="AC3397" s="3" t="s">
        <v>41</v>
      </c>
      <c r="AD3397" s="4" t="s">
        <v>51</v>
      </c>
      <c r="AF3397" s="3">
        <v>4787941.7122</v>
      </c>
      <c r="AG3397" s="3">
        <v>2759770.5493000001</v>
      </c>
      <c r="AH3397" s="3">
        <v>-74.940725999999998</v>
      </c>
      <c r="AI3397" s="3">
        <v>10.869268</v>
      </c>
    </row>
    <row r="3398" spans="1:35" ht="15.75" hidden="1" customHeight="1" x14ac:dyDescent="0.25">
      <c r="A3398" s="3" t="s">
        <v>177</v>
      </c>
      <c r="B3398" s="3" t="s">
        <v>182</v>
      </c>
      <c r="C3398" s="3" t="s">
        <v>183</v>
      </c>
      <c r="D3398" s="1">
        <v>67</v>
      </c>
      <c r="E3398" s="1">
        <v>588</v>
      </c>
      <c r="F3398" s="4" t="s">
        <v>48</v>
      </c>
      <c r="G3398" s="2">
        <v>45846</v>
      </c>
      <c r="H3398" s="4" t="s">
        <v>83</v>
      </c>
      <c r="I3398" s="1" t="s">
        <v>37</v>
      </c>
      <c r="J3398" s="1" t="s">
        <v>180</v>
      </c>
      <c r="K3398" s="3">
        <v>8</v>
      </c>
      <c r="L3398" s="1">
        <v>49</v>
      </c>
      <c r="M3398" s="4" t="s">
        <v>52</v>
      </c>
      <c r="N3398" s="1"/>
      <c r="O3398" s="1">
        <v>41</v>
      </c>
      <c r="P3398" s="35">
        <f t="shared" si="160"/>
        <v>0.41</v>
      </c>
      <c r="Q3398" s="1">
        <f t="shared" si="159"/>
        <v>0.13050705333535417</v>
      </c>
      <c r="R3398" s="1">
        <v>3</v>
      </c>
      <c r="S3398" s="1">
        <v>0.4</v>
      </c>
      <c r="T3398" s="1">
        <f t="shared" si="161"/>
        <v>1.3376972966873802E-2</v>
      </c>
      <c r="U3398" s="1">
        <v>0</v>
      </c>
      <c r="V3398" s="1">
        <v>4</v>
      </c>
      <c r="W3398" s="1"/>
      <c r="X3398" s="1"/>
      <c r="Y3398" s="1"/>
      <c r="Z3398" s="1"/>
      <c r="AA3398" s="1"/>
      <c r="AB3398" s="1"/>
      <c r="AC3398" s="3" t="s">
        <v>41</v>
      </c>
      <c r="AD3398" s="4" t="s">
        <v>51</v>
      </c>
      <c r="AF3398" s="3">
        <v>4787941.8229</v>
      </c>
      <c r="AG3398" s="3">
        <v>2759770.7697999999</v>
      </c>
      <c r="AH3398" s="3">
        <v>-74.940725</v>
      </c>
      <c r="AI3398" s="3">
        <v>10.869270001</v>
      </c>
    </row>
    <row r="3399" spans="1:35" ht="15.75" hidden="1" customHeight="1" x14ac:dyDescent="0.25">
      <c r="A3399" s="3" t="s">
        <v>177</v>
      </c>
      <c r="B3399" s="3" t="s">
        <v>182</v>
      </c>
      <c r="C3399" s="3" t="s">
        <v>183</v>
      </c>
      <c r="D3399" s="1">
        <v>67</v>
      </c>
      <c r="E3399" s="1">
        <v>589</v>
      </c>
      <c r="F3399" s="4" t="s">
        <v>48</v>
      </c>
      <c r="G3399" s="2">
        <v>45846</v>
      </c>
      <c r="H3399" s="4" t="s">
        <v>83</v>
      </c>
      <c r="I3399" s="1" t="s">
        <v>37</v>
      </c>
      <c r="J3399" s="1" t="s">
        <v>180</v>
      </c>
      <c r="K3399" s="3">
        <v>8</v>
      </c>
      <c r="L3399" s="1">
        <v>50</v>
      </c>
      <c r="M3399" s="4" t="s">
        <v>52</v>
      </c>
      <c r="N3399" s="1"/>
      <c r="O3399" s="1">
        <v>35</v>
      </c>
      <c r="P3399" s="35">
        <f t="shared" si="160"/>
        <v>0.35</v>
      </c>
      <c r="Q3399" s="1">
        <f t="shared" si="159"/>
        <v>0.11140846016432673</v>
      </c>
      <c r="R3399" s="1">
        <v>3.8</v>
      </c>
      <c r="S3399" s="1">
        <v>0.45</v>
      </c>
      <c r="T3399" s="1">
        <f t="shared" si="161"/>
        <v>9.7482402643785885E-3</v>
      </c>
      <c r="U3399" s="1">
        <v>0</v>
      </c>
      <c r="V3399" s="1">
        <v>4</v>
      </c>
      <c r="W3399" s="1"/>
      <c r="X3399" s="1"/>
      <c r="Y3399" s="1"/>
      <c r="Z3399" s="1"/>
      <c r="AA3399" s="1"/>
      <c r="AB3399" s="1"/>
      <c r="AC3399" s="3" t="s">
        <v>41</v>
      </c>
      <c r="AD3399" s="4" t="s">
        <v>51</v>
      </c>
      <c r="AF3399" s="3">
        <v>4787941.3836000003</v>
      </c>
      <c r="AG3399" s="3">
        <v>2759770.4408</v>
      </c>
      <c r="AH3399" s="3">
        <v>-74.940729000000005</v>
      </c>
      <c r="AI3399" s="3">
        <v>10.869267000000001</v>
      </c>
    </row>
    <row r="3400" spans="1:35" ht="15.75" hidden="1" customHeight="1" x14ac:dyDescent="0.25">
      <c r="A3400" s="3" t="s">
        <v>177</v>
      </c>
      <c r="B3400" s="3" t="s">
        <v>182</v>
      </c>
      <c r="C3400" s="3" t="s">
        <v>183</v>
      </c>
      <c r="D3400" s="1">
        <v>67</v>
      </c>
      <c r="E3400" s="1">
        <v>590</v>
      </c>
      <c r="F3400" s="4" t="s">
        <v>48</v>
      </c>
      <c r="G3400" s="2">
        <v>45846</v>
      </c>
      <c r="H3400" s="4" t="s">
        <v>83</v>
      </c>
      <c r="I3400" s="1" t="s">
        <v>37</v>
      </c>
      <c r="J3400" s="1" t="s">
        <v>180</v>
      </c>
      <c r="K3400" s="3">
        <v>8</v>
      </c>
      <c r="L3400" s="1">
        <v>51</v>
      </c>
      <c r="M3400" s="4" t="s">
        <v>52</v>
      </c>
      <c r="N3400" s="1"/>
      <c r="O3400" s="1">
        <v>45</v>
      </c>
      <c r="P3400" s="35">
        <f t="shared" si="160"/>
        <v>0.45</v>
      </c>
      <c r="Q3400" s="1">
        <f t="shared" si="159"/>
        <v>0.14323944878270581</v>
      </c>
      <c r="R3400" s="1">
        <v>2.4</v>
      </c>
      <c r="S3400" s="1">
        <v>0.3</v>
      </c>
      <c r="T3400" s="1">
        <f t="shared" si="161"/>
        <v>1.6114437988054404E-2</v>
      </c>
      <c r="U3400" s="1">
        <v>0</v>
      </c>
      <c r="V3400" s="1">
        <v>3</v>
      </c>
      <c r="W3400" s="1"/>
      <c r="X3400" s="1"/>
      <c r="Y3400" s="1"/>
      <c r="Z3400" s="1"/>
      <c r="AA3400" s="1"/>
      <c r="AB3400" s="1"/>
      <c r="AC3400" s="3" t="s">
        <v>41</v>
      </c>
      <c r="AD3400" s="4" t="s">
        <v>51</v>
      </c>
      <c r="AF3400" s="3">
        <v>4787939.4124999996</v>
      </c>
      <c r="AG3400" s="3">
        <v>2759769.9005</v>
      </c>
      <c r="AH3400" s="3">
        <v>-74.940747000000002</v>
      </c>
      <c r="AI3400" s="3">
        <v>10.869262000999999</v>
      </c>
    </row>
    <row r="3401" spans="1:35" ht="15.75" hidden="1" customHeight="1" x14ac:dyDescent="0.25">
      <c r="A3401" s="3" t="s">
        <v>177</v>
      </c>
      <c r="B3401" s="3" t="s">
        <v>182</v>
      </c>
      <c r="C3401" s="3" t="s">
        <v>183</v>
      </c>
      <c r="D3401" s="1">
        <v>67</v>
      </c>
      <c r="E3401" s="1">
        <v>591</v>
      </c>
      <c r="F3401" s="4" t="s">
        <v>48</v>
      </c>
      <c r="G3401" s="2">
        <v>45846</v>
      </c>
      <c r="H3401" s="4" t="s">
        <v>83</v>
      </c>
      <c r="I3401" s="1" t="s">
        <v>37</v>
      </c>
      <c r="J3401" s="1" t="s">
        <v>180</v>
      </c>
      <c r="K3401" s="3">
        <v>8</v>
      </c>
      <c r="L3401" s="1">
        <v>52</v>
      </c>
      <c r="M3401" s="4" t="s">
        <v>52</v>
      </c>
      <c r="N3401" s="1"/>
      <c r="O3401" s="1">
        <v>33</v>
      </c>
      <c r="P3401" s="35">
        <f t="shared" si="160"/>
        <v>0.33</v>
      </c>
      <c r="Q3401" s="1">
        <f t="shared" si="159"/>
        <v>0.10504226244065093</v>
      </c>
      <c r="R3401" s="1">
        <v>2.8</v>
      </c>
      <c r="S3401" s="1">
        <v>0.35</v>
      </c>
      <c r="T3401" s="1">
        <f t="shared" si="161"/>
        <v>8.6659866513537024E-3</v>
      </c>
      <c r="U3401" s="1">
        <v>1</v>
      </c>
      <c r="V3401" s="1">
        <v>5</v>
      </c>
      <c r="W3401" s="1"/>
      <c r="X3401" s="1"/>
      <c r="Y3401" s="1"/>
      <c r="Z3401" s="1"/>
      <c r="AA3401" s="1"/>
      <c r="AB3401" s="1"/>
      <c r="AC3401" s="3" t="s">
        <v>41</v>
      </c>
      <c r="AD3401" s="4" t="s">
        <v>51</v>
      </c>
      <c r="AF3401" s="3">
        <v>4787941.6255000001</v>
      </c>
      <c r="AG3401" s="3">
        <v>2759774.0887000002</v>
      </c>
      <c r="AH3401" s="3">
        <v>-74.940726999999995</v>
      </c>
      <c r="AI3401" s="3">
        <v>10.869300000000001</v>
      </c>
    </row>
    <row r="3402" spans="1:35" ht="15.75" hidden="1" customHeight="1" x14ac:dyDescent="0.25">
      <c r="A3402" s="3" t="s">
        <v>177</v>
      </c>
      <c r="B3402" s="3" t="s">
        <v>182</v>
      </c>
      <c r="C3402" s="3" t="s">
        <v>183</v>
      </c>
      <c r="D3402" s="1">
        <v>67</v>
      </c>
      <c r="E3402" s="1">
        <v>592</v>
      </c>
      <c r="F3402" s="4" t="s">
        <v>48</v>
      </c>
      <c r="G3402" s="2">
        <v>45846</v>
      </c>
      <c r="H3402" s="4" t="s">
        <v>83</v>
      </c>
      <c r="I3402" s="1" t="s">
        <v>37</v>
      </c>
      <c r="J3402" s="1" t="s">
        <v>180</v>
      </c>
      <c r="K3402" s="3">
        <v>8</v>
      </c>
      <c r="L3402" s="1">
        <v>53</v>
      </c>
      <c r="M3402" s="4" t="s">
        <v>52</v>
      </c>
      <c r="N3402" s="1"/>
      <c r="O3402" s="1">
        <v>36</v>
      </c>
      <c r="P3402" s="35">
        <f t="shared" si="160"/>
        <v>0.36</v>
      </c>
      <c r="Q3402" s="1">
        <f t="shared" si="159"/>
        <v>0.11459155902616464</v>
      </c>
      <c r="R3402" s="1">
        <v>2.4</v>
      </c>
      <c r="S3402" s="1">
        <v>0.3</v>
      </c>
      <c r="T3402" s="1">
        <f t="shared" si="161"/>
        <v>1.0313240312354817E-2</v>
      </c>
      <c r="U3402" s="1">
        <v>0</v>
      </c>
      <c r="V3402" s="1">
        <v>4</v>
      </c>
      <c r="W3402" s="1"/>
      <c r="X3402" s="1"/>
      <c r="Y3402" s="1"/>
      <c r="Z3402" s="1"/>
      <c r="AA3402" s="1"/>
      <c r="AB3402" s="1"/>
      <c r="AC3402" s="3" t="s">
        <v>41</v>
      </c>
      <c r="AD3402" s="4" t="s">
        <v>51</v>
      </c>
      <c r="AF3402" s="3">
        <v>4787937.6805999996</v>
      </c>
      <c r="AG3402" s="3">
        <v>2759772.5657000002</v>
      </c>
      <c r="AH3402" s="3">
        <v>-74.940763000000004</v>
      </c>
      <c r="AI3402" s="3">
        <v>10.869286001000001</v>
      </c>
    </row>
    <row r="3403" spans="1:35" ht="15.75" hidden="1" customHeight="1" x14ac:dyDescent="0.25">
      <c r="A3403" s="3" t="s">
        <v>177</v>
      </c>
      <c r="B3403" s="3" t="s">
        <v>182</v>
      </c>
      <c r="C3403" s="3" t="s">
        <v>183</v>
      </c>
      <c r="D3403" s="1">
        <v>67</v>
      </c>
      <c r="E3403" s="1"/>
      <c r="F3403" s="4" t="s">
        <v>48</v>
      </c>
      <c r="G3403" s="2">
        <v>45846</v>
      </c>
      <c r="H3403" s="4" t="s">
        <v>83</v>
      </c>
      <c r="I3403" s="1" t="s">
        <v>37</v>
      </c>
      <c r="J3403" s="1" t="s">
        <v>180</v>
      </c>
      <c r="K3403" s="3">
        <v>8</v>
      </c>
      <c r="L3403" s="1">
        <v>54</v>
      </c>
      <c r="M3403" s="3" t="s">
        <v>44</v>
      </c>
      <c r="N3403" s="1">
        <v>10</v>
      </c>
      <c r="O3403" s="1"/>
      <c r="P3403" s="35">
        <f t="shared" si="160"/>
        <v>0</v>
      </c>
      <c r="Q3403" s="1">
        <f t="shared" si="159"/>
        <v>0</v>
      </c>
      <c r="R3403" s="1">
        <v>1.8</v>
      </c>
      <c r="S3403" s="1"/>
      <c r="T3403" s="1">
        <f t="shared" si="161"/>
        <v>0</v>
      </c>
      <c r="U3403" s="1"/>
      <c r="V3403" s="1"/>
      <c r="W3403" s="1"/>
      <c r="X3403" s="1"/>
      <c r="Y3403" s="1"/>
      <c r="Z3403" s="1"/>
      <c r="AA3403" s="1"/>
      <c r="AB3403" s="1"/>
      <c r="AC3403" s="3" t="s">
        <v>41</v>
      </c>
      <c r="AD3403" s="4" t="s">
        <v>51</v>
      </c>
    </row>
    <row r="3404" spans="1:35" ht="15.75" hidden="1" customHeight="1" x14ac:dyDescent="0.25">
      <c r="A3404" s="3" t="s">
        <v>177</v>
      </c>
      <c r="B3404" s="3" t="s">
        <v>182</v>
      </c>
      <c r="C3404" s="3" t="s">
        <v>183</v>
      </c>
      <c r="D3404" s="1">
        <v>67</v>
      </c>
      <c r="E3404" s="1">
        <v>593</v>
      </c>
      <c r="F3404" s="4" t="s">
        <v>48</v>
      </c>
      <c r="G3404" s="2">
        <v>45846</v>
      </c>
      <c r="H3404" s="4" t="s">
        <v>83</v>
      </c>
      <c r="I3404" s="1" t="s">
        <v>37</v>
      </c>
      <c r="J3404" s="1" t="s">
        <v>180</v>
      </c>
      <c r="K3404" s="3">
        <v>9</v>
      </c>
      <c r="L3404" s="1">
        <v>55</v>
      </c>
      <c r="M3404" s="4" t="s">
        <v>52</v>
      </c>
      <c r="N3404" s="1"/>
      <c r="O3404" s="1">
        <v>41</v>
      </c>
      <c r="P3404" s="35">
        <f t="shared" si="160"/>
        <v>0.41</v>
      </c>
      <c r="Q3404" s="1">
        <f t="shared" si="159"/>
        <v>0.13050705333535417</v>
      </c>
      <c r="R3404" s="1">
        <v>2.6</v>
      </c>
      <c r="S3404" s="1">
        <v>0.5</v>
      </c>
      <c r="T3404" s="1">
        <f t="shared" si="161"/>
        <v>1.3376972966873802E-2</v>
      </c>
      <c r="U3404" s="1">
        <v>0</v>
      </c>
      <c r="V3404" s="1">
        <v>3</v>
      </c>
      <c r="W3404" s="1"/>
      <c r="X3404" s="1"/>
      <c r="Y3404" s="1"/>
      <c r="Z3404" s="1"/>
      <c r="AA3404" s="1"/>
      <c r="AB3404" s="1"/>
      <c r="AC3404" s="3" t="s">
        <v>41</v>
      </c>
      <c r="AD3404" s="4" t="s">
        <v>51</v>
      </c>
      <c r="AF3404" s="3">
        <v>4787932.8119999999</v>
      </c>
      <c r="AG3404" s="3">
        <v>2759780.4485999998</v>
      </c>
      <c r="AH3404" s="3">
        <v>-74.940808000000004</v>
      </c>
      <c r="AI3404" s="3">
        <v>10.869357000000001</v>
      </c>
    </row>
    <row r="3405" spans="1:35" ht="15.75" hidden="1" customHeight="1" x14ac:dyDescent="0.25">
      <c r="A3405" s="3" t="s">
        <v>177</v>
      </c>
      <c r="B3405" s="3" t="s">
        <v>182</v>
      </c>
      <c r="C3405" s="3" t="s">
        <v>183</v>
      </c>
      <c r="D3405" s="1">
        <v>67</v>
      </c>
      <c r="E3405" s="1">
        <v>594</v>
      </c>
      <c r="F3405" s="4" t="s">
        <v>48</v>
      </c>
      <c r="G3405" s="2">
        <v>45846</v>
      </c>
      <c r="H3405" s="4" t="s">
        <v>83</v>
      </c>
      <c r="I3405" s="1" t="s">
        <v>37</v>
      </c>
      <c r="J3405" s="1" t="s">
        <v>180</v>
      </c>
      <c r="K3405" s="3">
        <v>9</v>
      </c>
      <c r="L3405" s="1">
        <v>56</v>
      </c>
      <c r="M3405" s="4" t="s">
        <v>39</v>
      </c>
      <c r="N3405" s="1"/>
      <c r="O3405" s="1">
        <v>57</v>
      </c>
      <c r="P3405" s="35">
        <f t="shared" si="160"/>
        <v>0.56999999999999995</v>
      </c>
      <c r="Q3405" s="1">
        <f t="shared" si="159"/>
        <v>0.18143663512476069</v>
      </c>
      <c r="R3405" s="1">
        <v>9</v>
      </c>
      <c r="S3405" s="1">
        <v>7</v>
      </c>
      <c r="T3405" s="1">
        <f t="shared" si="161"/>
        <v>2.5854720505278397E-2</v>
      </c>
      <c r="U3405" s="1">
        <v>9</v>
      </c>
      <c r="V3405" s="1">
        <v>12</v>
      </c>
      <c r="W3405" s="1">
        <v>4</v>
      </c>
      <c r="X3405" s="1">
        <v>2</v>
      </c>
      <c r="Y3405" s="1">
        <v>0</v>
      </c>
      <c r="Z3405" s="1">
        <v>0</v>
      </c>
      <c r="AA3405" s="1">
        <v>0</v>
      </c>
      <c r="AB3405" s="1">
        <v>0</v>
      </c>
      <c r="AC3405" s="3" t="s">
        <v>41</v>
      </c>
      <c r="AD3405" s="4" t="s">
        <v>51</v>
      </c>
      <c r="AF3405" s="3">
        <v>4787934.8739999998</v>
      </c>
      <c r="AG3405" s="3">
        <v>2759778.1129999999</v>
      </c>
      <c r="AH3405" s="3">
        <v>-74.940788999999995</v>
      </c>
      <c r="AI3405" s="3">
        <v>10.869336000000001</v>
      </c>
    </row>
    <row r="3406" spans="1:35" ht="15.75" hidden="1" customHeight="1" x14ac:dyDescent="0.25">
      <c r="A3406" s="3" t="s">
        <v>177</v>
      </c>
      <c r="B3406" s="3" t="s">
        <v>182</v>
      </c>
      <c r="C3406" s="3" t="s">
        <v>183</v>
      </c>
      <c r="D3406" s="1">
        <v>67</v>
      </c>
      <c r="E3406" s="1">
        <v>595</v>
      </c>
      <c r="F3406" s="4" t="s">
        <v>48</v>
      </c>
      <c r="G3406" s="2">
        <v>45846</v>
      </c>
      <c r="H3406" s="4" t="s">
        <v>83</v>
      </c>
      <c r="I3406" s="1" t="s">
        <v>37</v>
      </c>
      <c r="J3406" s="1" t="s">
        <v>180</v>
      </c>
      <c r="K3406" s="3">
        <v>9</v>
      </c>
      <c r="L3406" s="1">
        <v>57</v>
      </c>
      <c r="M3406" s="4" t="s">
        <v>52</v>
      </c>
      <c r="N3406" s="1"/>
      <c r="O3406" s="1">
        <v>39</v>
      </c>
      <c r="P3406" s="35">
        <f t="shared" si="160"/>
        <v>0.39</v>
      </c>
      <c r="Q3406" s="1">
        <f t="shared" si="159"/>
        <v>0.12414085561167837</v>
      </c>
      <c r="R3406" s="1">
        <v>2.5</v>
      </c>
      <c r="S3406" s="1">
        <v>0.5</v>
      </c>
      <c r="T3406" s="1">
        <f t="shared" si="161"/>
        <v>1.2103733422138642E-2</v>
      </c>
      <c r="U3406" s="1">
        <v>0</v>
      </c>
      <c r="V3406" s="1">
        <v>3</v>
      </c>
      <c r="W3406" s="1"/>
      <c r="X3406" s="1"/>
      <c r="Y3406" s="1"/>
      <c r="Z3406" s="1"/>
      <c r="AA3406" s="1"/>
      <c r="AB3406" s="1"/>
      <c r="AC3406" s="3" t="s">
        <v>41</v>
      </c>
      <c r="AD3406" s="4" t="s">
        <v>51</v>
      </c>
      <c r="AF3406" s="3">
        <v>4787933.6900000004</v>
      </c>
      <c r="AG3406" s="3">
        <v>2759780.9959</v>
      </c>
      <c r="AH3406" s="3">
        <v>-74.940799999999996</v>
      </c>
      <c r="AI3406" s="3">
        <v>10.869362000000001</v>
      </c>
    </row>
    <row r="3407" spans="1:35" ht="15.75" hidden="1" customHeight="1" x14ac:dyDescent="0.25">
      <c r="A3407" s="3" t="s">
        <v>177</v>
      </c>
      <c r="B3407" s="3" t="s">
        <v>182</v>
      </c>
      <c r="C3407" s="3" t="s">
        <v>183</v>
      </c>
      <c r="D3407" s="1">
        <v>67</v>
      </c>
      <c r="E3407" s="1">
        <v>596</v>
      </c>
      <c r="F3407" s="4" t="s">
        <v>48</v>
      </c>
      <c r="G3407" s="2">
        <v>45846</v>
      </c>
      <c r="H3407" s="4" t="s">
        <v>83</v>
      </c>
      <c r="I3407" s="1" t="s">
        <v>37</v>
      </c>
      <c r="J3407" s="1" t="s">
        <v>180</v>
      </c>
      <c r="K3407" s="3">
        <v>9</v>
      </c>
      <c r="L3407" s="1">
        <v>58</v>
      </c>
      <c r="M3407" s="4" t="s">
        <v>52</v>
      </c>
      <c r="N3407" s="1"/>
      <c r="O3407" s="1">
        <v>46</v>
      </c>
      <c r="P3407" s="35">
        <f t="shared" si="160"/>
        <v>0.46</v>
      </c>
      <c r="Q3407" s="1">
        <f t="shared" si="159"/>
        <v>0.14642254764454371</v>
      </c>
      <c r="R3407" s="1">
        <v>3</v>
      </c>
      <c r="S3407" s="1">
        <v>0.45</v>
      </c>
      <c r="T3407" s="1">
        <f t="shared" si="161"/>
        <v>1.6838592979122526E-2</v>
      </c>
      <c r="U3407" s="1">
        <v>0</v>
      </c>
      <c r="V3407" s="1">
        <v>4</v>
      </c>
      <c r="W3407" s="1"/>
      <c r="X3407" s="1"/>
      <c r="Y3407" s="1"/>
      <c r="Z3407" s="1"/>
      <c r="AA3407" s="1"/>
      <c r="AB3407" s="1"/>
      <c r="AC3407" s="3" t="s">
        <v>41</v>
      </c>
      <c r="AD3407" s="4" t="s">
        <v>51</v>
      </c>
      <c r="AF3407" s="3">
        <v>4787939.1601999998</v>
      </c>
      <c r="AG3407" s="3">
        <v>2759781.7351000002</v>
      </c>
      <c r="AH3407" s="3">
        <v>-74.940749999999994</v>
      </c>
      <c r="AI3407" s="3">
        <v>10.869369000000001</v>
      </c>
    </row>
    <row r="3408" spans="1:35" ht="15.75" hidden="1" customHeight="1" x14ac:dyDescent="0.25">
      <c r="A3408" s="3" t="s">
        <v>177</v>
      </c>
      <c r="B3408" s="3" t="s">
        <v>182</v>
      </c>
      <c r="C3408" s="3" t="s">
        <v>183</v>
      </c>
      <c r="D3408" s="1">
        <v>67</v>
      </c>
      <c r="E3408" s="1">
        <v>597</v>
      </c>
      <c r="F3408" s="4" t="s">
        <v>48</v>
      </c>
      <c r="G3408" s="2">
        <v>45846</v>
      </c>
      <c r="H3408" s="4" t="s">
        <v>83</v>
      </c>
      <c r="I3408" s="1" t="s">
        <v>37</v>
      </c>
      <c r="J3408" s="1" t="s">
        <v>180</v>
      </c>
      <c r="K3408" s="3">
        <v>9</v>
      </c>
      <c r="L3408" s="1">
        <v>59</v>
      </c>
      <c r="M3408" s="4" t="s">
        <v>52</v>
      </c>
      <c r="N3408" s="1"/>
      <c r="O3408" s="1">
        <v>42</v>
      </c>
      <c r="P3408" s="35">
        <f t="shared" si="160"/>
        <v>0.42</v>
      </c>
      <c r="Q3408" s="1">
        <f t="shared" si="159"/>
        <v>0.13369015219719207</v>
      </c>
      <c r="R3408" s="1">
        <v>2.6</v>
      </c>
      <c r="S3408" s="1">
        <v>0.5</v>
      </c>
      <c r="T3408" s="1">
        <f t="shared" si="161"/>
        <v>1.4037465980705167E-2</v>
      </c>
      <c r="U3408" s="1">
        <v>0</v>
      </c>
      <c r="V3408" s="1">
        <v>4</v>
      </c>
      <c r="W3408" s="1"/>
      <c r="X3408" s="1"/>
      <c r="Y3408" s="1"/>
      <c r="Z3408" s="1"/>
      <c r="AA3408" s="1"/>
      <c r="AB3408" s="1"/>
      <c r="AC3408" s="3" t="s">
        <v>41</v>
      </c>
      <c r="AD3408" s="4" t="s">
        <v>51</v>
      </c>
      <c r="AF3408" s="3">
        <v>4787938.9473000001</v>
      </c>
      <c r="AG3408" s="3">
        <v>2759782.6211999999</v>
      </c>
      <c r="AH3408" s="3">
        <v>-74.940752000000003</v>
      </c>
      <c r="AI3408" s="3">
        <v>10.869377001</v>
      </c>
    </row>
    <row r="3409" spans="1:35" ht="15.75" hidden="1" customHeight="1" x14ac:dyDescent="0.25">
      <c r="A3409" s="3" t="s">
        <v>177</v>
      </c>
      <c r="B3409" s="3" t="s">
        <v>182</v>
      </c>
      <c r="C3409" s="3" t="s">
        <v>183</v>
      </c>
      <c r="D3409" s="1">
        <v>67</v>
      </c>
      <c r="E3409" s="1">
        <v>598</v>
      </c>
      <c r="F3409" s="4" t="s">
        <v>48</v>
      </c>
      <c r="G3409" s="2">
        <v>45846</v>
      </c>
      <c r="H3409" s="4" t="s">
        <v>83</v>
      </c>
      <c r="I3409" s="1" t="s">
        <v>37</v>
      </c>
      <c r="J3409" s="1" t="s">
        <v>180</v>
      </c>
      <c r="K3409" s="3">
        <v>9</v>
      </c>
      <c r="L3409" s="1">
        <v>60</v>
      </c>
      <c r="M3409" s="4" t="s">
        <v>52</v>
      </c>
      <c r="N3409" s="1"/>
      <c r="O3409" s="1">
        <v>33</v>
      </c>
      <c r="P3409" s="35">
        <f t="shared" si="160"/>
        <v>0.33</v>
      </c>
      <c r="Q3409" s="1">
        <f t="shared" si="159"/>
        <v>0.10504226244065093</v>
      </c>
      <c r="R3409" s="1">
        <v>2</v>
      </c>
      <c r="S3409" s="1">
        <v>0.4</v>
      </c>
      <c r="T3409" s="1">
        <f t="shared" si="161"/>
        <v>8.6659866513537024E-3</v>
      </c>
      <c r="U3409" s="1">
        <v>0</v>
      </c>
      <c r="V3409" s="1">
        <v>3</v>
      </c>
      <c r="W3409" s="1"/>
      <c r="X3409" s="1"/>
      <c r="Y3409" s="1"/>
      <c r="Z3409" s="1"/>
      <c r="AA3409" s="1"/>
      <c r="AB3409" s="1"/>
      <c r="AC3409" s="3" t="s">
        <v>41</v>
      </c>
      <c r="AD3409" s="4" t="s">
        <v>51</v>
      </c>
      <c r="AF3409" s="3">
        <v>4787938.2773000002</v>
      </c>
      <c r="AG3409" s="3">
        <v>2759780.4136999999</v>
      </c>
      <c r="AH3409" s="3">
        <v>-74.940758000000002</v>
      </c>
      <c r="AI3409" s="3">
        <v>10.869357000999999</v>
      </c>
    </row>
    <row r="3410" spans="1:35" ht="15.75" hidden="1" customHeight="1" x14ac:dyDescent="0.25">
      <c r="A3410" s="3" t="s">
        <v>177</v>
      </c>
      <c r="B3410" s="3" t="s">
        <v>182</v>
      </c>
      <c r="C3410" s="3" t="s">
        <v>183</v>
      </c>
      <c r="D3410" s="1">
        <v>67</v>
      </c>
      <c r="E3410" s="1"/>
      <c r="F3410" s="4" t="s">
        <v>48</v>
      </c>
      <c r="G3410" s="2">
        <v>45846</v>
      </c>
      <c r="H3410" s="4" t="s">
        <v>83</v>
      </c>
      <c r="I3410" s="1" t="s">
        <v>37</v>
      </c>
      <c r="J3410" s="1" t="s">
        <v>180</v>
      </c>
      <c r="K3410" s="3">
        <v>9</v>
      </c>
      <c r="L3410" s="1">
        <v>61</v>
      </c>
      <c r="M3410" s="3" t="s">
        <v>44</v>
      </c>
      <c r="N3410" s="1">
        <v>3</v>
      </c>
      <c r="O3410" s="1"/>
      <c r="P3410" s="35">
        <f t="shared" si="160"/>
        <v>0</v>
      </c>
      <c r="Q3410" s="1">
        <f t="shared" si="159"/>
        <v>0</v>
      </c>
      <c r="R3410" s="1">
        <v>1.5</v>
      </c>
      <c r="S3410" s="1"/>
      <c r="T3410" s="1">
        <f t="shared" si="161"/>
        <v>0</v>
      </c>
      <c r="U3410" s="1"/>
      <c r="V3410" s="1"/>
      <c r="W3410" s="1"/>
      <c r="X3410" s="1"/>
      <c r="Y3410" s="1"/>
      <c r="Z3410" s="1"/>
      <c r="AA3410" s="1"/>
      <c r="AB3410" s="1"/>
      <c r="AC3410" s="3" t="s">
        <v>41</v>
      </c>
      <c r="AD3410" s="4" t="s">
        <v>51</v>
      </c>
    </row>
    <row r="3411" spans="1:35" ht="15.75" hidden="1" customHeight="1" x14ac:dyDescent="0.25">
      <c r="A3411" s="3" t="s">
        <v>177</v>
      </c>
      <c r="B3411" s="3" t="s">
        <v>182</v>
      </c>
      <c r="C3411" s="3" t="s">
        <v>183</v>
      </c>
      <c r="D3411" s="1">
        <v>67</v>
      </c>
      <c r="E3411" s="1"/>
      <c r="F3411" s="4" t="s">
        <v>48</v>
      </c>
      <c r="G3411" s="2">
        <v>45846</v>
      </c>
      <c r="H3411" s="4" t="s">
        <v>83</v>
      </c>
      <c r="I3411" s="1" t="s">
        <v>37</v>
      </c>
      <c r="J3411" s="1" t="s">
        <v>180</v>
      </c>
      <c r="K3411" s="3">
        <v>9</v>
      </c>
      <c r="L3411" s="1">
        <v>62</v>
      </c>
      <c r="M3411" s="3" t="s">
        <v>47</v>
      </c>
      <c r="N3411" s="1">
        <v>4</v>
      </c>
      <c r="O3411" s="1"/>
      <c r="P3411" s="35">
        <f t="shared" si="160"/>
        <v>0</v>
      </c>
      <c r="Q3411" s="1">
        <f t="shared" si="159"/>
        <v>0</v>
      </c>
      <c r="R3411" s="1">
        <v>0.15</v>
      </c>
      <c r="S3411" s="1"/>
      <c r="T3411" s="1">
        <f t="shared" si="161"/>
        <v>0</v>
      </c>
      <c r="U3411" s="1"/>
      <c r="V3411" s="1"/>
      <c r="W3411" s="1"/>
      <c r="X3411" s="1"/>
      <c r="Y3411" s="1"/>
      <c r="Z3411" s="1"/>
      <c r="AA3411" s="1"/>
      <c r="AB3411" s="1"/>
      <c r="AC3411" s="3" t="s">
        <v>41</v>
      </c>
      <c r="AD3411" s="4" t="s">
        <v>51</v>
      </c>
    </row>
    <row r="3412" spans="1:35" ht="15.75" hidden="1" customHeight="1" x14ac:dyDescent="0.25">
      <c r="A3412" s="3" t="s">
        <v>177</v>
      </c>
      <c r="B3412" s="3" t="s">
        <v>182</v>
      </c>
      <c r="C3412" s="3" t="s">
        <v>183</v>
      </c>
      <c r="D3412" s="1">
        <v>67</v>
      </c>
      <c r="E3412" s="1">
        <v>600</v>
      </c>
      <c r="F3412" s="4" t="s">
        <v>48</v>
      </c>
      <c r="G3412" s="2">
        <v>45846</v>
      </c>
      <c r="H3412" s="4" t="s">
        <v>83</v>
      </c>
      <c r="I3412" s="1" t="s">
        <v>37</v>
      </c>
      <c r="J3412" s="1" t="s">
        <v>180</v>
      </c>
      <c r="K3412" s="3">
        <v>10</v>
      </c>
      <c r="L3412" s="1">
        <v>63</v>
      </c>
      <c r="M3412" s="4" t="s">
        <v>52</v>
      </c>
      <c r="N3412" s="1"/>
      <c r="O3412" s="1">
        <v>39</v>
      </c>
      <c r="P3412" s="35">
        <f t="shared" si="160"/>
        <v>0.39</v>
      </c>
      <c r="Q3412" s="1">
        <f t="shared" si="159"/>
        <v>0.12414085561167837</v>
      </c>
      <c r="R3412" s="1">
        <v>1.9</v>
      </c>
      <c r="S3412" s="1">
        <v>0.1</v>
      </c>
      <c r="T3412" s="1">
        <f t="shared" si="161"/>
        <v>1.2103733422138642E-2</v>
      </c>
      <c r="U3412" s="1">
        <v>0</v>
      </c>
      <c r="V3412" s="1">
        <v>3</v>
      </c>
      <c r="W3412" s="1"/>
      <c r="X3412" s="1"/>
      <c r="Y3412" s="1"/>
      <c r="Z3412" s="1"/>
      <c r="AA3412" s="1"/>
      <c r="AB3412" s="1"/>
      <c r="AC3412" s="3" t="s">
        <v>41</v>
      </c>
      <c r="AD3412" s="4" t="s">
        <v>51</v>
      </c>
      <c r="AF3412" s="3">
        <v>4787940.8210000005</v>
      </c>
      <c r="AG3412" s="3">
        <v>2759785.0422</v>
      </c>
      <c r="AH3412" s="3">
        <v>-74.940735000000004</v>
      </c>
      <c r="AI3412" s="3">
        <v>10.869399001</v>
      </c>
    </row>
    <row r="3413" spans="1:35" ht="15.75" hidden="1" customHeight="1" x14ac:dyDescent="0.25">
      <c r="A3413" s="3" t="s">
        <v>177</v>
      </c>
      <c r="B3413" s="3" t="s">
        <v>182</v>
      </c>
      <c r="C3413" s="3" t="s">
        <v>183</v>
      </c>
      <c r="D3413" s="1">
        <v>67</v>
      </c>
      <c r="E3413" s="1">
        <v>601</v>
      </c>
      <c r="F3413" s="4" t="s">
        <v>48</v>
      </c>
      <c r="G3413" s="2">
        <v>45846</v>
      </c>
      <c r="H3413" s="4" t="s">
        <v>83</v>
      </c>
      <c r="I3413" s="1" t="s">
        <v>37</v>
      </c>
      <c r="J3413" s="1" t="s">
        <v>180</v>
      </c>
      <c r="K3413" s="3">
        <v>10</v>
      </c>
      <c r="L3413" s="1">
        <v>64</v>
      </c>
      <c r="M3413" s="4" t="s">
        <v>52</v>
      </c>
      <c r="N3413" s="1"/>
      <c r="O3413" s="1">
        <v>36</v>
      </c>
      <c r="P3413" s="35">
        <f t="shared" si="160"/>
        <v>0.36</v>
      </c>
      <c r="Q3413" s="1">
        <f t="shared" si="159"/>
        <v>0.11459155902616464</v>
      </c>
      <c r="R3413" s="1">
        <v>2.4</v>
      </c>
      <c r="S3413" s="1">
        <v>0.2</v>
      </c>
      <c r="T3413" s="1">
        <f t="shared" si="161"/>
        <v>1.0313240312354817E-2</v>
      </c>
      <c r="U3413" s="1">
        <v>0</v>
      </c>
      <c r="V3413" s="1">
        <v>4</v>
      </c>
      <c r="W3413" s="1"/>
      <c r="X3413" s="1"/>
      <c r="Y3413" s="1"/>
      <c r="Z3413" s="1"/>
      <c r="AA3413" s="1"/>
      <c r="AB3413" s="1"/>
      <c r="AC3413" s="3" t="s">
        <v>41</v>
      </c>
      <c r="AD3413" s="4" t="s">
        <v>51</v>
      </c>
      <c r="AF3413" s="3">
        <v>4787938.9748</v>
      </c>
      <c r="AG3413" s="3">
        <v>2759786.9339999999</v>
      </c>
      <c r="AH3413" s="3">
        <v>-74.940752000000003</v>
      </c>
      <c r="AI3413" s="3">
        <v>10.869416000999999</v>
      </c>
    </row>
    <row r="3414" spans="1:35" ht="15.75" hidden="1" customHeight="1" x14ac:dyDescent="0.25">
      <c r="A3414" s="3" t="s">
        <v>177</v>
      </c>
      <c r="B3414" s="3" t="s">
        <v>182</v>
      </c>
      <c r="C3414" s="3" t="s">
        <v>183</v>
      </c>
      <c r="D3414" s="1">
        <v>67</v>
      </c>
      <c r="E3414" s="1">
        <v>603</v>
      </c>
      <c r="F3414" s="4" t="s">
        <v>48</v>
      </c>
      <c r="G3414" s="2">
        <v>45846</v>
      </c>
      <c r="H3414" s="4" t="s">
        <v>83</v>
      </c>
      <c r="I3414" s="1" t="s">
        <v>37</v>
      </c>
      <c r="J3414" s="1" t="s">
        <v>180</v>
      </c>
      <c r="K3414" s="3">
        <v>10</v>
      </c>
      <c r="L3414" s="1">
        <v>65</v>
      </c>
      <c r="M3414" s="4" t="s">
        <v>39</v>
      </c>
      <c r="N3414" s="1"/>
      <c r="O3414" s="1">
        <v>60</v>
      </c>
      <c r="P3414" s="35">
        <f t="shared" si="160"/>
        <v>0.6</v>
      </c>
      <c r="Q3414" s="1">
        <f t="shared" si="159"/>
        <v>0.19098593171027439</v>
      </c>
      <c r="R3414" s="1">
        <v>8.5</v>
      </c>
      <c r="S3414" s="1">
        <v>6.5</v>
      </c>
      <c r="T3414" s="1">
        <f t="shared" si="161"/>
        <v>2.8647889756541159E-2</v>
      </c>
      <c r="U3414" s="1">
        <v>9</v>
      </c>
      <c r="V3414" s="1">
        <v>12</v>
      </c>
      <c r="W3414" s="1">
        <v>2</v>
      </c>
      <c r="X3414" s="1">
        <v>7</v>
      </c>
      <c r="Y3414" s="1">
        <v>0</v>
      </c>
      <c r="Z3414" s="1">
        <v>0</v>
      </c>
      <c r="AA3414" s="1">
        <v>0</v>
      </c>
      <c r="AB3414" s="1">
        <v>0</v>
      </c>
      <c r="AC3414" s="3" t="s">
        <v>41</v>
      </c>
      <c r="AD3414" s="4" t="s">
        <v>51</v>
      </c>
      <c r="AF3414" s="3">
        <v>4787937.1878000004</v>
      </c>
      <c r="AG3414" s="3">
        <v>2759780.9736000001</v>
      </c>
      <c r="AH3414" s="3">
        <v>-74.940768000000006</v>
      </c>
      <c r="AI3414" s="3">
        <v>10.869362001000001</v>
      </c>
    </row>
    <row r="3415" spans="1:35" ht="15.75" hidden="1" customHeight="1" x14ac:dyDescent="0.25">
      <c r="A3415" s="3" t="s">
        <v>177</v>
      </c>
      <c r="B3415" s="3" t="s">
        <v>182</v>
      </c>
      <c r="C3415" s="3" t="s">
        <v>183</v>
      </c>
      <c r="D3415" s="1">
        <v>67</v>
      </c>
      <c r="E3415" s="1"/>
      <c r="F3415" s="4" t="s">
        <v>48</v>
      </c>
      <c r="G3415" s="2">
        <v>45846</v>
      </c>
      <c r="H3415" s="4" t="s">
        <v>83</v>
      </c>
      <c r="I3415" s="1" t="s">
        <v>37</v>
      </c>
      <c r="J3415" s="1" t="s">
        <v>180</v>
      </c>
      <c r="K3415" s="3">
        <v>10</v>
      </c>
      <c r="L3415" s="1">
        <v>66</v>
      </c>
      <c r="M3415" s="3" t="s">
        <v>47</v>
      </c>
      <c r="N3415" s="1">
        <v>7</v>
      </c>
      <c r="O3415" s="1"/>
      <c r="P3415" s="35">
        <f t="shared" si="160"/>
        <v>0</v>
      </c>
      <c r="Q3415" s="1">
        <f t="shared" si="159"/>
        <v>0</v>
      </c>
      <c r="R3415" s="1">
        <v>0.15</v>
      </c>
      <c r="S3415" s="1"/>
      <c r="T3415" s="1">
        <f t="shared" si="161"/>
        <v>0</v>
      </c>
      <c r="U3415" s="1"/>
      <c r="V3415" s="1"/>
      <c r="W3415" s="1"/>
      <c r="X3415" s="1"/>
      <c r="Y3415" s="1"/>
      <c r="Z3415" s="1"/>
      <c r="AA3415" s="1"/>
      <c r="AB3415" s="1"/>
      <c r="AC3415" s="3" t="s">
        <v>41</v>
      </c>
      <c r="AD3415" s="4" t="s">
        <v>51</v>
      </c>
    </row>
    <row r="3416" spans="1:35" ht="15.75" hidden="1" customHeight="1" x14ac:dyDescent="0.25">
      <c r="A3416" s="3" t="s">
        <v>177</v>
      </c>
      <c r="B3416" s="3" t="s">
        <v>182</v>
      </c>
      <c r="C3416" s="3" t="s">
        <v>183</v>
      </c>
      <c r="D3416" s="1">
        <v>67</v>
      </c>
      <c r="E3416" s="1"/>
      <c r="F3416" s="4" t="s">
        <v>48</v>
      </c>
      <c r="G3416" s="2">
        <v>45846</v>
      </c>
      <c r="H3416" s="4" t="s">
        <v>83</v>
      </c>
      <c r="I3416" s="1" t="s">
        <v>37</v>
      </c>
      <c r="J3416" s="1" t="s">
        <v>180</v>
      </c>
      <c r="K3416" s="3">
        <v>10</v>
      </c>
      <c r="L3416" s="1">
        <v>67</v>
      </c>
      <c r="M3416" s="3" t="s">
        <v>46</v>
      </c>
      <c r="N3416" s="1">
        <v>2</v>
      </c>
      <c r="O3416" s="1"/>
      <c r="P3416" s="35">
        <f t="shared" si="160"/>
        <v>0</v>
      </c>
      <c r="Q3416" s="1">
        <f t="shared" si="159"/>
        <v>0</v>
      </c>
      <c r="R3416" s="1">
        <v>0.35</v>
      </c>
      <c r="S3416" s="1"/>
      <c r="T3416" s="1">
        <f t="shared" si="161"/>
        <v>0</v>
      </c>
      <c r="U3416" s="1"/>
      <c r="V3416" s="1"/>
      <c r="W3416" s="1"/>
      <c r="X3416" s="1"/>
      <c r="Y3416" s="1"/>
      <c r="Z3416" s="1"/>
      <c r="AA3416" s="1"/>
      <c r="AB3416" s="1"/>
      <c r="AC3416" s="3" t="s">
        <v>41</v>
      </c>
      <c r="AD3416" s="4" t="s">
        <v>51</v>
      </c>
    </row>
    <row r="3417" spans="1:35" ht="15.75" hidden="1" customHeight="1" x14ac:dyDescent="0.25">
      <c r="A3417" s="3" t="s">
        <v>177</v>
      </c>
      <c r="B3417" s="3" t="s">
        <v>182</v>
      </c>
      <c r="C3417" s="3" t="s">
        <v>183</v>
      </c>
      <c r="D3417" s="1">
        <v>67</v>
      </c>
      <c r="E3417" s="1"/>
      <c r="F3417" s="4" t="s">
        <v>48</v>
      </c>
      <c r="G3417" s="2">
        <v>45846</v>
      </c>
      <c r="H3417" s="4" t="s">
        <v>83</v>
      </c>
      <c r="I3417" s="1" t="s">
        <v>37</v>
      </c>
      <c r="J3417" s="1" t="s">
        <v>180</v>
      </c>
      <c r="K3417" s="3">
        <v>10</v>
      </c>
      <c r="L3417" s="1">
        <v>68</v>
      </c>
      <c r="M3417" s="3" t="s">
        <v>44</v>
      </c>
      <c r="N3417" s="1">
        <v>3</v>
      </c>
      <c r="O3417" s="1"/>
      <c r="P3417" s="35">
        <f t="shared" si="160"/>
        <v>0</v>
      </c>
      <c r="Q3417" s="1">
        <f t="shared" si="159"/>
        <v>0</v>
      </c>
      <c r="R3417" s="1">
        <v>1.5</v>
      </c>
      <c r="S3417" s="1"/>
      <c r="T3417" s="1">
        <f t="shared" si="161"/>
        <v>0</v>
      </c>
      <c r="U3417" s="1"/>
      <c r="V3417" s="1"/>
      <c r="W3417" s="1"/>
      <c r="X3417" s="1"/>
      <c r="Y3417" s="1"/>
      <c r="Z3417" s="1"/>
      <c r="AA3417" s="1"/>
      <c r="AB3417" s="1"/>
      <c r="AC3417" s="3" t="s">
        <v>41</v>
      </c>
      <c r="AD3417" s="4" t="s">
        <v>51</v>
      </c>
    </row>
    <row r="3418" spans="1:35" ht="15.75" hidden="1" customHeight="1" x14ac:dyDescent="0.25">
      <c r="A3418" s="3" t="s">
        <v>177</v>
      </c>
      <c r="B3418" s="3" t="s">
        <v>184</v>
      </c>
      <c r="C3418" s="3" t="s">
        <v>185</v>
      </c>
      <c r="D3418" s="1">
        <v>68</v>
      </c>
      <c r="E3418" s="1">
        <v>604</v>
      </c>
      <c r="F3418" s="4" t="s">
        <v>68</v>
      </c>
      <c r="G3418" s="2">
        <v>45847</v>
      </c>
      <c r="H3418" s="4" t="s">
        <v>83</v>
      </c>
      <c r="I3418" s="1" t="s">
        <v>37</v>
      </c>
      <c r="J3418" s="1" t="s">
        <v>180</v>
      </c>
      <c r="K3418" s="3">
        <v>1</v>
      </c>
      <c r="L3418" s="1">
        <v>1</v>
      </c>
      <c r="M3418" s="4" t="s">
        <v>52</v>
      </c>
      <c r="N3418" s="1"/>
      <c r="O3418" s="1">
        <v>51</v>
      </c>
      <c r="P3418" s="35">
        <f t="shared" si="160"/>
        <v>0.51</v>
      </c>
      <c r="Q3418" s="1">
        <f t="shared" si="159"/>
        <v>0.16233804195373325</v>
      </c>
      <c r="R3418" s="1">
        <v>3.2</v>
      </c>
      <c r="S3418" s="1">
        <v>0.5</v>
      </c>
      <c r="T3418" s="1">
        <f t="shared" si="161"/>
        <v>2.0698100349100988E-2</v>
      </c>
      <c r="U3418" s="1">
        <v>0</v>
      </c>
      <c r="V3418" s="1">
        <v>4</v>
      </c>
      <c r="W3418" s="1"/>
      <c r="X3418" s="1"/>
      <c r="Y3418" s="1"/>
      <c r="Z3418" s="1"/>
      <c r="AA3418" s="1"/>
      <c r="AB3418" s="1"/>
      <c r="AC3418" s="3" t="s">
        <v>41</v>
      </c>
      <c r="AD3418" s="4" t="s">
        <v>87</v>
      </c>
      <c r="AF3418" s="3">
        <v>4789031.9895000001</v>
      </c>
      <c r="AG3418" s="3">
        <v>2760597.5484000002</v>
      </c>
      <c r="AH3418" s="3">
        <v>-74.930800000000005</v>
      </c>
      <c r="AI3418" s="3">
        <v>10.876809</v>
      </c>
    </row>
    <row r="3419" spans="1:35" ht="15.75" hidden="1" customHeight="1" x14ac:dyDescent="0.25">
      <c r="A3419" s="3" t="s">
        <v>177</v>
      </c>
      <c r="B3419" s="3" t="s">
        <v>184</v>
      </c>
      <c r="C3419" s="3" t="s">
        <v>185</v>
      </c>
      <c r="D3419" s="1">
        <v>68</v>
      </c>
      <c r="E3419" s="1">
        <v>605</v>
      </c>
      <c r="F3419" s="4" t="s">
        <v>68</v>
      </c>
      <c r="G3419" s="2">
        <v>45847</v>
      </c>
      <c r="H3419" s="4" t="s">
        <v>83</v>
      </c>
      <c r="I3419" s="1" t="s">
        <v>37</v>
      </c>
      <c r="J3419" s="1" t="s">
        <v>180</v>
      </c>
      <c r="K3419" s="3">
        <v>1</v>
      </c>
      <c r="L3419" s="1">
        <v>2</v>
      </c>
      <c r="M3419" s="4" t="s">
        <v>43</v>
      </c>
      <c r="N3419" s="1"/>
      <c r="O3419" s="1">
        <v>48</v>
      </c>
      <c r="P3419" s="35">
        <f t="shared" si="160"/>
        <v>0.48</v>
      </c>
      <c r="Q3419" s="1">
        <f t="shared" si="159"/>
        <v>0.15278874536821951</v>
      </c>
      <c r="R3419" s="1">
        <v>7</v>
      </c>
      <c r="S3419" s="1">
        <v>4.8</v>
      </c>
      <c r="T3419" s="1">
        <f t="shared" si="161"/>
        <v>1.8334649444186342E-2</v>
      </c>
      <c r="U3419" s="1">
        <v>10</v>
      </c>
      <c r="V3419" s="1">
        <v>17</v>
      </c>
      <c r="W3419" s="1">
        <v>2</v>
      </c>
      <c r="X3419" s="1">
        <v>0</v>
      </c>
      <c r="Y3419" s="1">
        <v>0</v>
      </c>
      <c r="Z3419" s="1">
        <v>0</v>
      </c>
      <c r="AA3419" s="1">
        <v>0</v>
      </c>
      <c r="AB3419" s="1">
        <v>3</v>
      </c>
      <c r="AC3419" s="3" t="s">
        <v>41</v>
      </c>
      <c r="AD3419" s="4" t="s">
        <v>87</v>
      </c>
      <c r="AF3419" s="3">
        <v>4789031.0466</v>
      </c>
      <c r="AG3419" s="3">
        <v>2760603.9685999998</v>
      </c>
      <c r="AH3419" s="3">
        <v>-74.930808999999996</v>
      </c>
      <c r="AI3419" s="3">
        <v>10.876867001000001</v>
      </c>
    </row>
    <row r="3420" spans="1:35" ht="15.75" hidden="1" customHeight="1" x14ac:dyDescent="0.25">
      <c r="A3420" s="3" t="s">
        <v>177</v>
      </c>
      <c r="B3420" s="3" t="s">
        <v>184</v>
      </c>
      <c r="C3420" s="3" t="s">
        <v>185</v>
      </c>
      <c r="D3420" s="1">
        <v>68</v>
      </c>
      <c r="E3420" s="1">
        <v>606</v>
      </c>
      <c r="F3420" s="4" t="s">
        <v>68</v>
      </c>
      <c r="G3420" s="2">
        <v>45847</v>
      </c>
      <c r="H3420" s="4" t="s">
        <v>83</v>
      </c>
      <c r="I3420" s="1" t="s">
        <v>37</v>
      </c>
      <c r="J3420" s="1" t="s">
        <v>180</v>
      </c>
      <c r="K3420" s="3">
        <v>2</v>
      </c>
      <c r="L3420" s="1">
        <v>3</v>
      </c>
      <c r="M3420" s="4" t="s">
        <v>39</v>
      </c>
      <c r="N3420" s="1"/>
      <c r="O3420" s="1">
        <v>52</v>
      </c>
      <c r="P3420" s="35">
        <f t="shared" si="160"/>
        <v>0.52</v>
      </c>
      <c r="Q3420" s="1">
        <f t="shared" si="159"/>
        <v>0.16552114081557115</v>
      </c>
      <c r="R3420" s="1">
        <v>7.2</v>
      </c>
      <c r="S3420" s="1">
        <v>5</v>
      </c>
      <c r="T3420" s="1">
        <f t="shared" si="161"/>
        <v>2.1517748306024251E-2</v>
      </c>
      <c r="U3420" s="1">
        <v>10</v>
      </c>
      <c r="V3420" s="1">
        <v>14</v>
      </c>
      <c r="W3420" s="1">
        <v>1</v>
      </c>
      <c r="X3420" s="1">
        <v>4</v>
      </c>
      <c r="Y3420" s="1">
        <v>0</v>
      </c>
      <c r="Z3420" s="1">
        <v>0</v>
      </c>
      <c r="AA3420" s="1">
        <v>0</v>
      </c>
      <c r="AB3420" s="1">
        <v>0</v>
      </c>
      <c r="AC3420" s="3" t="s">
        <v>41</v>
      </c>
      <c r="AD3420" s="4" t="s">
        <v>87</v>
      </c>
      <c r="AF3420" s="3">
        <v>4789029.6913000001</v>
      </c>
      <c r="AG3420" s="3">
        <v>2760597.1206999999</v>
      </c>
      <c r="AH3420" s="3">
        <v>-74.930820999999995</v>
      </c>
      <c r="AI3420" s="3">
        <v>10.876804999999999</v>
      </c>
    </row>
    <row r="3421" spans="1:35" ht="15.75" hidden="1" customHeight="1" x14ac:dyDescent="0.25">
      <c r="A3421" s="3" t="s">
        <v>177</v>
      </c>
      <c r="B3421" s="3" t="s">
        <v>184</v>
      </c>
      <c r="C3421" s="3" t="s">
        <v>185</v>
      </c>
      <c r="D3421" s="1">
        <v>68</v>
      </c>
      <c r="E3421" s="1">
        <v>607</v>
      </c>
      <c r="F3421" s="4" t="s">
        <v>68</v>
      </c>
      <c r="G3421" s="2">
        <v>45847</v>
      </c>
      <c r="H3421" s="4" t="s">
        <v>83</v>
      </c>
      <c r="I3421" s="1" t="s">
        <v>37</v>
      </c>
      <c r="J3421" s="1" t="s">
        <v>180</v>
      </c>
      <c r="K3421" s="3">
        <v>2</v>
      </c>
      <c r="L3421" s="1">
        <v>4</v>
      </c>
      <c r="M3421" s="4" t="s">
        <v>39</v>
      </c>
      <c r="N3421" s="1"/>
      <c r="O3421" s="1">
        <v>47</v>
      </c>
      <c r="P3421" s="35">
        <f t="shared" si="160"/>
        <v>0.47</v>
      </c>
      <c r="Q3421" s="1">
        <f t="shared" si="159"/>
        <v>0.14960564650638161</v>
      </c>
      <c r="R3421" s="1">
        <v>7.5</v>
      </c>
      <c r="S3421" s="1">
        <v>5.5</v>
      </c>
      <c r="T3421" s="1">
        <f t="shared" si="161"/>
        <v>1.7578663464499839E-2</v>
      </c>
      <c r="U3421" s="1">
        <v>9</v>
      </c>
      <c r="V3421" s="1">
        <v>12</v>
      </c>
      <c r="W3421" s="1">
        <v>3</v>
      </c>
      <c r="X3421" s="1">
        <v>0</v>
      </c>
      <c r="Y3421" s="1">
        <v>0</v>
      </c>
      <c r="Z3421" s="1">
        <v>0</v>
      </c>
      <c r="AA3421" s="1">
        <v>0</v>
      </c>
      <c r="AB3421" s="1">
        <v>0</v>
      </c>
      <c r="AC3421" s="3" t="s">
        <v>41</v>
      </c>
      <c r="AD3421" s="4" t="s">
        <v>87</v>
      </c>
      <c r="AF3421" s="3">
        <v>4789029.8958999999</v>
      </c>
      <c r="AG3421" s="3">
        <v>2760594.9076</v>
      </c>
      <c r="AH3421" s="3">
        <v>-74.930819</v>
      </c>
      <c r="AI3421" s="3">
        <v>10.876785</v>
      </c>
    </row>
    <row r="3422" spans="1:35" ht="15.75" hidden="1" customHeight="1" x14ac:dyDescent="0.25">
      <c r="A3422" s="3" t="s">
        <v>177</v>
      </c>
      <c r="B3422" s="3" t="s">
        <v>184</v>
      </c>
      <c r="C3422" s="3" t="s">
        <v>185</v>
      </c>
      <c r="D3422" s="1">
        <v>68</v>
      </c>
      <c r="E3422" s="1">
        <v>608</v>
      </c>
      <c r="F3422" s="4" t="s">
        <v>68</v>
      </c>
      <c r="G3422" s="2">
        <v>45847</v>
      </c>
      <c r="H3422" s="4" t="s">
        <v>83</v>
      </c>
      <c r="I3422" s="1" t="s">
        <v>37</v>
      </c>
      <c r="J3422" s="1" t="s">
        <v>180</v>
      </c>
      <c r="K3422" s="3">
        <v>2</v>
      </c>
      <c r="L3422" s="1">
        <v>5</v>
      </c>
      <c r="M3422" s="4" t="s">
        <v>39</v>
      </c>
      <c r="N3422" s="1"/>
      <c r="O3422" s="1">
        <v>51</v>
      </c>
      <c r="P3422" s="35">
        <f t="shared" si="160"/>
        <v>0.51</v>
      </c>
      <c r="Q3422" s="1">
        <f t="shared" si="159"/>
        <v>0.16233804195373325</v>
      </c>
      <c r="R3422" s="1">
        <v>7</v>
      </c>
      <c r="S3422" s="1">
        <v>5</v>
      </c>
      <c r="T3422" s="1">
        <f t="shared" si="161"/>
        <v>2.0698100349100988E-2</v>
      </c>
      <c r="U3422" s="1">
        <v>10</v>
      </c>
      <c r="V3422" s="1">
        <v>14</v>
      </c>
      <c r="W3422" s="1">
        <v>4</v>
      </c>
      <c r="X3422" s="1">
        <v>0</v>
      </c>
      <c r="Y3422" s="1">
        <v>0</v>
      </c>
      <c r="Z3422" s="1">
        <v>0</v>
      </c>
      <c r="AA3422" s="1">
        <v>0</v>
      </c>
      <c r="AB3422" s="1">
        <v>0</v>
      </c>
      <c r="AC3422" s="3" t="s">
        <v>41</v>
      </c>
      <c r="AD3422" s="4" t="s">
        <v>87</v>
      </c>
      <c r="AF3422" s="3">
        <v>4789029.7873</v>
      </c>
      <c r="AG3422" s="3">
        <v>2760595.0189</v>
      </c>
      <c r="AH3422" s="3">
        <v>-74.930819999999997</v>
      </c>
      <c r="AI3422" s="3">
        <v>10.876785999999999</v>
      </c>
    </row>
    <row r="3423" spans="1:35" ht="15.75" hidden="1" customHeight="1" x14ac:dyDescent="0.25">
      <c r="A3423" s="3" t="s">
        <v>177</v>
      </c>
      <c r="B3423" s="3" t="s">
        <v>184</v>
      </c>
      <c r="C3423" s="3" t="s">
        <v>185</v>
      </c>
      <c r="D3423" s="1">
        <v>68</v>
      </c>
      <c r="E3423" s="1">
        <v>609</v>
      </c>
      <c r="F3423" s="4" t="s">
        <v>68</v>
      </c>
      <c r="G3423" s="2">
        <v>45847</v>
      </c>
      <c r="H3423" s="4" t="s">
        <v>83</v>
      </c>
      <c r="I3423" s="1" t="s">
        <v>37</v>
      </c>
      <c r="J3423" s="1" t="s">
        <v>180</v>
      </c>
      <c r="K3423" s="3">
        <v>3</v>
      </c>
      <c r="L3423" s="1">
        <v>6</v>
      </c>
      <c r="M3423" s="4" t="s">
        <v>43</v>
      </c>
      <c r="N3423" s="1"/>
      <c r="O3423" s="1">
        <v>46</v>
      </c>
      <c r="P3423" s="35">
        <f t="shared" si="160"/>
        <v>0.46</v>
      </c>
      <c r="Q3423" s="1">
        <f t="shared" si="159"/>
        <v>0.14642254764454371</v>
      </c>
      <c r="R3423" s="1">
        <v>7</v>
      </c>
      <c r="S3423" s="1">
        <v>4.8</v>
      </c>
      <c r="T3423" s="1">
        <f t="shared" si="161"/>
        <v>1.6838592979122526E-2</v>
      </c>
      <c r="U3423" s="1">
        <v>13</v>
      </c>
      <c r="V3423" s="1">
        <v>16</v>
      </c>
      <c r="W3423" s="1">
        <v>2</v>
      </c>
      <c r="X3423" s="1">
        <v>0</v>
      </c>
      <c r="Y3423" s="1">
        <v>0</v>
      </c>
      <c r="Z3423" s="1">
        <v>0</v>
      </c>
      <c r="AA3423" s="1">
        <v>0</v>
      </c>
      <c r="AB3423" s="1">
        <v>0</v>
      </c>
      <c r="AC3423" s="3" t="s">
        <v>41</v>
      </c>
      <c r="AD3423" s="4" t="s">
        <v>87</v>
      </c>
      <c r="AF3423" s="3">
        <v>4789022.1613999996</v>
      </c>
      <c r="AG3423" s="3">
        <v>2760599.0485999999</v>
      </c>
      <c r="AH3423" s="3">
        <v>-74.930890000000005</v>
      </c>
      <c r="AI3423" s="3">
        <v>10.876822000000001</v>
      </c>
    </row>
    <row r="3424" spans="1:35" ht="15.75" hidden="1" customHeight="1" x14ac:dyDescent="0.25">
      <c r="A3424" s="3" t="s">
        <v>177</v>
      </c>
      <c r="B3424" s="3" t="s">
        <v>184</v>
      </c>
      <c r="C3424" s="3" t="s">
        <v>185</v>
      </c>
      <c r="D3424" s="1">
        <v>68</v>
      </c>
      <c r="E3424" s="1">
        <v>610</v>
      </c>
      <c r="F3424" s="4" t="s">
        <v>68</v>
      </c>
      <c r="G3424" s="2">
        <v>45847</v>
      </c>
      <c r="H3424" s="4" t="s">
        <v>83</v>
      </c>
      <c r="I3424" s="1" t="s">
        <v>37</v>
      </c>
      <c r="J3424" s="1" t="s">
        <v>180</v>
      </c>
      <c r="K3424" s="3">
        <v>3</v>
      </c>
      <c r="L3424" s="1">
        <v>7</v>
      </c>
      <c r="M3424" s="4" t="s">
        <v>39</v>
      </c>
      <c r="N3424" s="1"/>
      <c r="O3424" s="1">
        <v>47</v>
      </c>
      <c r="P3424" s="35">
        <f t="shared" si="160"/>
        <v>0.47</v>
      </c>
      <c r="Q3424" s="1">
        <f t="shared" si="159"/>
        <v>0.14960564650638161</v>
      </c>
      <c r="R3424" s="1">
        <v>7.5</v>
      </c>
      <c r="S3424" s="1">
        <v>5.3</v>
      </c>
      <c r="T3424" s="1">
        <f t="shared" si="161"/>
        <v>1.7578663464499839E-2</v>
      </c>
      <c r="U3424" s="1">
        <v>14</v>
      </c>
      <c r="V3424" s="1">
        <v>17</v>
      </c>
      <c r="W3424" s="1">
        <v>4</v>
      </c>
      <c r="X3424" s="1">
        <v>0</v>
      </c>
      <c r="Y3424" s="1">
        <v>0</v>
      </c>
      <c r="Z3424" s="1">
        <v>0</v>
      </c>
      <c r="AA3424" s="1">
        <v>0</v>
      </c>
      <c r="AB3424" s="1">
        <v>0</v>
      </c>
      <c r="AC3424" s="3" t="s">
        <v>41</v>
      </c>
      <c r="AD3424" s="4" t="s">
        <v>87</v>
      </c>
      <c r="AF3424" s="3">
        <v>4789022.3876999998</v>
      </c>
      <c r="AG3424" s="3">
        <v>2760600.2636000002</v>
      </c>
      <c r="AH3424" s="3">
        <v>-74.930887999999996</v>
      </c>
      <c r="AI3424" s="3">
        <v>10.876833</v>
      </c>
    </row>
    <row r="3425" spans="1:35" ht="15.75" hidden="1" customHeight="1" x14ac:dyDescent="0.25">
      <c r="A3425" s="3" t="s">
        <v>177</v>
      </c>
      <c r="B3425" s="3" t="s">
        <v>184</v>
      </c>
      <c r="C3425" s="3" t="s">
        <v>185</v>
      </c>
      <c r="D3425" s="1">
        <v>68</v>
      </c>
      <c r="E3425" s="1">
        <v>611</v>
      </c>
      <c r="F3425" s="4" t="s">
        <v>68</v>
      </c>
      <c r="G3425" s="2">
        <v>45847</v>
      </c>
      <c r="H3425" s="4" t="s">
        <v>83</v>
      </c>
      <c r="I3425" s="1" t="s">
        <v>37</v>
      </c>
      <c r="J3425" s="1" t="s">
        <v>180</v>
      </c>
      <c r="K3425" s="3">
        <v>3</v>
      </c>
      <c r="L3425" s="1">
        <v>8</v>
      </c>
      <c r="M3425" s="4" t="s">
        <v>43</v>
      </c>
      <c r="N3425" s="1"/>
      <c r="O3425" s="1">
        <v>48</v>
      </c>
      <c r="P3425" s="35">
        <f t="shared" si="160"/>
        <v>0.48</v>
      </c>
      <c r="Q3425" s="1">
        <f t="shared" si="159"/>
        <v>0.15278874536821951</v>
      </c>
      <c r="R3425" s="1">
        <v>7</v>
      </c>
      <c r="S3425" s="1">
        <v>4.8</v>
      </c>
      <c r="T3425" s="1">
        <f t="shared" si="161"/>
        <v>1.8334649444186342E-2</v>
      </c>
      <c r="U3425" s="1">
        <v>11</v>
      </c>
      <c r="V3425" s="1">
        <v>14</v>
      </c>
      <c r="W3425" s="1">
        <v>2</v>
      </c>
      <c r="X3425" s="1">
        <v>1</v>
      </c>
      <c r="Y3425" s="1">
        <v>0</v>
      </c>
      <c r="Z3425" s="1">
        <v>0</v>
      </c>
      <c r="AA3425" s="1">
        <v>0</v>
      </c>
      <c r="AB3425" s="1">
        <v>0</v>
      </c>
      <c r="AC3425" s="3" t="s">
        <v>41</v>
      </c>
      <c r="AD3425" s="4" t="s">
        <v>87</v>
      </c>
      <c r="AF3425" s="3">
        <v>4789022.2876000004</v>
      </c>
      <c r="AG3425" s="3">
        <v>2760601.7019000002</v>
      </c>
      <c r="AH3425" s="3">
        <v>-74.930888999999993</v>
      </c>
      <c r="AI3425" s="3">
        <v>10.876846</v>
      </c>
    </row>
    <row r="3426" spans="1:35" ht="15.75" hidden="1" customHeight="1" x14ac:dyDescent="0.25">
      <c r="A3426" s="3" t="s">
        <v>177</v>
      </c>
      <c r="B3426" s="3" t="s">
        <v>184</v>
      </c>
      <c r="C3426" s="3" t="s">
        <v>185</v>
      </c>
      <c r="D3426" s="1">
        <v>68</v>
      </c>
      <c r="E3426" s="1">
        <v>612</v>
      </c>
      <c r="F3426" s="4" t="s">
        <v>68</v>
      </c>
      <c r="G3426" s="2">
        <v>45847</v>
      </c>
      <c r="H3426" s="4" t="s">
        <v>83</v>
      </c>
      <c r="I3426" s="1" t="s">
        <v>37</v>
      </c>
      <c r="J3426" s="1" t="s">
        <v>180</v>
      </c>
      <c r="K3426" s="3">
        <v>3</v>
      </c>
      <c r="L3426" s="1">
        <v>9</v>
      </c>
      <c r="M3426" s="4" t="s">
        <v>43</v>
      </c>
      <c r="N3426" s="1"/>
      <c r="O3426" s="1">
        <v>45</v>
      </c>
      <c r="P3426" s="35">
        <f t="shared" si="160"/>
        <v>0.45</v>
      </c>
      <c r="Q3426" s="1">
        <f t="shared" si="159"/>
        <v>0.14323944878270581</v>
      </c>
      <c r="R3426" s="1">
        <v>6.2</v>
      </c>
      <c r="S3426" s="1">
        <v>4</v>
      </c>
      <c r="T3426" s="1">
        <f t="shared" si="161"/>
        <v>1.6114437988054404E-2</v>
      </c>
      <c r="U3426" s="1">
        <v>12</v>
      </c>
      <c r="V3426" s="1">
        <v>16</v>
      </c>
      <c r="W3426" s="1">
        <v>1</v>
      </c>
      <c r="X3426" s="1">
        <v>3</v>
      </c>
      <c r="Y3426" s="1">
        <v>0</v>
      </c>
      <c r="Z3426" s="1">
        <v>0</v>
      </c>
      <c r="AA3426" s="1">
        <v>0</v>
      </c>
      <c r="AB3426" s="1">
        <v>0</v>
      </c>
      <c r="AC3426" s="3" t="s">
        <v>41</v>
      </c>
      <c r="AD3426" s="4" t="s">
        <v>87</v>
      </c>
      <c r="AF3426" s="3">
        <v>4789020.4238</v>
      </c>
      <c r="AG3426" s="3">
        <v>2760600.8291000002</v>
      </c>
      <c r="AH3426" s="3">
        <v>-74.930905999999993</v>
      </c>
      <c r="AI3426" s="3">
        <v>10.876838000999999</v>
      </c>
    </row>
    <row r="3427" spans="1:35" ht="15.75" hidden="1" customHeight="1" x14ac:dyDescent="0.25">
      <c r="A3427" s="3" t="s">
        <v>177</v>
      </c>
      <c r="B3427" s="3" t="s">
        <v>184</v>
      </c>
      <c r="C3427" s="3" t="s">
        <v>185</v>
      </c>
      <c r="D3427" s="1">
        <v>68</v>
      </c>
      <c r="E3427" s="1">
        <v>613</v>
      </c>
      <c r="F3427" s="4" t="s">
        <v>68</v>
      </c>
      <c r="G3427" s="2">
        <v>45847</v>
      </c>
      <c r="H3427" s="4" t="s">
        <v>83</v>
      </c>
      <c r="I3427" s="1" t="s">
        <v>37</v>
      </c>
      <c r="J3427" s="1" t="s">
        <v>180</v>
      </c>
      <c r="K3427" s="3">
        <v>4</v>
      </c>
      <c r="L3427" s="1">
        <v>10</v>
      </c>
      <c r="M3427" s="4" t="s">
        <v>39</v>
      </c>
      <c r="N3427" s="1"/>
      <c r="O3427" s="1">
        <v>44</v>
      </c>
      <c r="P3427" s="35">
        <f t="shared" si="160"/>
        <v>0.44</v>
      </c>
      <c r="Q3427" s="1">
        <f t="shared" si="159"/>
        <v>0.14005634992086791</v>
      </c>
      <c r="R3427" s="1">
        <v>7.2</v>
      </c>
      <c r="S3427" s="1">
        <v>5</v>
      </c>
      <c r="T3427" s="1">
        <f t="shared" si="161"/>
        <v>1.5406198491295469E-2</v>
      </c>
      <c r="U3427" s="1">
        <v>10</v>
      </c>
      <c r="V3427" s="1">
        <v>13</v>
      </c>
      <c r="W3427" s="1">
        <v>1</v>
      </c>
      <c r="X3427" s="1">
        <v>1</v>
      </c>
      <c r="Y3427" s="1">
        <v>0</v>
      </c>
      <c r="Z3427" s="1">
        <v>0</v>
      </c>
      <c r="AA3427" s="1">
        <v>0</v>
      </c>
      <c r="AB3427" s="1">
        <v>1</v>
      </c>
      <c r="AC3427" s="3" t="s">
        <v>41</v>
      </c>
      <c r="AD3427" s="4" t="s">
        <v>87</v>
      </c>
      <c r="AF3427" s="3">
        <v>4789031.0599999996</v>
      </c>
      <c r="AG3427" s="3">
        <v>2760606.0696999999</v>
      </c>
      <c r="AH3427" s="3">
        <v>-74.930808999999996</v>
      </c>
      <c r="AI3427" s="3">
        <v>10.876886001000001</v>
      </c>
    </row>
    <row r="3428" spans="1:35" ht="15.75" hidden="1" customHeight="1" x14ac:dyDescent="0.25">
      <c r="A3428" s="3" t="s">
        <v>177</v>
      </c>
      <c r="B3428" s="3" t="s">
        <v>184</v>
      </c>
      <c r="C3428" s="3" t="s">
        <v>185</v>
      </c>
      <c r="D3428" s="1">
        <v>68</v>
      </c>
      <c r="E3428" s="1">
        <v>614</v>
      </c>
      <c r="F3428" s="4" t="s">
        <v>68</v>
      </c>
      <c r="G3428" s="2">
        <v>45847</v>
      </c>
      <c r="H3428" s="4" t="s">
        <v>83</v>
      </c>
      <c r="I3428" s="1" t="s">
        <v>37</v>
      </c>
      <c r="J3428" s="1" t="s">
        <v>180</v>
      </c>
      <c r="K3428" s="3">
        <v>4</v>
      </c>
      <c r="L3428" s="1">
        <v>11</v>
      </c>
      <c r="M3428" s="4" t="s">
        <v>39</v>
      </c>
      <c r="N3428" s="1"/>
      <c r="O3428" s="1">
        <v>44</v>
      </c>
      <c r="P3428" s="35">
        <f t="shared" si="160"/>
        <v>0.44</v>
      </c>
      <c r="Q3428" s="1">
        <f t="shared" si="159"/>
        <v>0.14005634992086791</v>
      </c>
      <c r="R3428" s="1">
        <v>7.4</v>
      </c>
      <c r="S3428" s="1">
        <v>5.2</v>
      </c>
      <c r="T3428" s="1">
        <f t="shared" si="161"/>
        <v>1.5406198491295469E-2</v>
      </c>
      <c r="U3428" s="1">
        <v>11</v>
      </c>
      <c r="V3428" s="1">
        <v>14</v>
      </c>
      <c r="W3428" s="1">
        <v>3</v>
      </c>
      <c r="X3428" s="1">
        <v>3</v>
      </c>
      <c r="Y3428" s="1">
        <v>0</v>
      </c>
      <c r="Z3428" s="1">
        <v>0</v>
      </c>
      <c r="AA3428" s="1">
        <v>0</v>
      </c>
      <c r="AB3428" s="1">
        <v>0</v>
      </c>
      <c r="AC3428" s="3" t="s">
        <v>41</v>
      </c>
      <c r="AD3428" s="4" t="s">
        <v>87</v>
      </c>
      <c r="AF3428" s="3">
        <v>4789028.9852999998</v>
      </c>
      <c r="AG3428" s="3">
        <v>2760606.4145999998</v>
      </c>
      <c r="AH3428" s="3">
        <v>-74.930828000000005</v>
      </c>
      <c r="AI3428" s="3">
        <v>10.876889</v>
      </c>
    </row>
    <row r="3429" spans="1:35" ht="15.75" hidden="1" customHeight="1" x14ac:dyDescent="0.25">
      <c r="A3429" s="3" t="s">
        <v>177</v>
      </c>
      <c r="B3429" s="3" t="s">
        <v>184</v>
      </c>
      <c r="C3429" s="3" t="s">
        <v>185</v>
      </c>
      <c r="D3429" s="1">
        <v>68</v>
      </c>
      <c r="E3429" s="1">
        <v>615</v>
      </c>
      <c r="F3429" s="4" t="s">
        <v>68</v>
      </c>
      <c r="G3429" s="2">
        <v>45847</v>
      </c>
      <c r="H3429" s="4" t="s">
        <v>83</v>
      </c>
      <c r="I3429" s="1" t="s">
        <v>37</v>
      </c>
      <c r="J3429" s="1" t="s">
        <v>180</v>
      </c>
      <c r="K3429" s="3">
        <v>4</v>
      </c>
      <c r="L3429" s="1">
        <v>12</v>
      </c>
      <c r="M3429" s="4" t="s">
        <v>39</v>
      </c>
      <c r="N3429" s="1"/>
      <c r="O3429" s="1">
        <v>42</v>
      </c>
      <c r="P3429" s="35">
        <f t="shared" si="160"/>
        <v>0.42</v>
      </c>
      <c r="Q3429" s="1">
        <f t="shared" si="159"/>
        <v>0.13369015219719207</v>
      </c>
      <c r="R3429" s="1">
        <v>7</v>
      </c>
      <c r="S3429" s="1">
        <v>5</v>
      </c>
      <c r="T3429" s="1">
        <f t="shared" si="161"/>
        <v>1.4037465980705167E-2</v>
      </c>
      <c r="U3429" s="1">
        <v>12</v>
      </c>
      <c r="V3429" s="1">
        <v>16</v>
      </c>
      <c r="W3429" s="1">
        <v>2</v>
      </c>
      <c r="X3429" s="1">
        <v>0</v>
      </c>
      <c r="Y3429" s="1">
        <v>0</v>
      </c>
      <c r="Z3429" s="1">
        <v>0</v>
      </c>
      <c r="AA3429" s="1">
        <v>0</v>
      </c>
      <c r="AB3429" s="1">
        <v>0</v>
      </c>
      <c r="AC3429" s="3" t="s">
        <v>41</v>
      </c>
      <c r="AD3429" s="4" t="s">
        <v>87</v>
      </c>
      <c r="AF3429" s="3">
        <v>4789026.4628999997</v>
      </c>
      <c r="AG3429" s="3">
        <v>2760605.1036</v>
      </c>
      <c r="AH3429" s="3">
        <v>-74.930851000000004</v>
      </c>
      <c r="AI3429" s="3">
        <v>10.876877</v>
      </c>
    </row>
    <row r="3430" spans="1:35" ht="15.75" hidden="1" customHeight="1" x14ac:dyDescent="0.25">
      <c r="A3430" s="3" t="s">
        <v>177</v>
      </c>
      <c r="B3430" s="3" t="s">
        <v>184</v>
      </c>
      <c r="C3430" s="3" t="s">
        <v>185</v>
      </c>
      <c r="D3430" s="1">
        <v>68</v>
      </c>
      <c r="E3430" s="1">
        <v>616</v>
      </c>
      <c r="F3430" s="4" t="s">
        <v>68</v>
      </c>
      <c r="G3430" s="2">
        <v>45847</v>
      </c>
      <c r="H3430" s="4" t="s">
        <v>83</v>
      </c>
      <c r="I3430" s="1" t="s">
        <v>37</v>
      </c>
      <c r="J3430" s="1" t="s">
        <v>180</v>
      </c>
      <c r="K3430" s="3">
        <v>4</v>
      </c>
      <c r="L3430" s="1">
        <v>13</v>
      </c>
      <c r="M3430" s="4" t="s">
        <v>54</v>
      </c>
      <c r="N3430" s="1"/>
      <c r="O3430" s="1">
        <v>88</v>
      </c>
      <c r="P3430" s="35">
        <f t="shared" si="160"/>
        <v>0.88</v>
      </c>
      <c r="Q3430" s="1">
        <f t="shared" si="159"/>
        <v>0.28011269984173581</v>
      </c>
      <c r="R3430" s="1">
        <v>5</v>
      </c>
      <c r="S3430" s="1">
        <v>2.8</v>
      </c>
      <c r="T3430" s="1">
        <f t="shared" si="161"/>
        <v>6.1624793965181876E-2</v>
      </c>
      <c r="U3430" s="1">
        <v>4</v>
      </c>
      <c r="V3430" s="1">
        <v>7</v>
      </c>
      <c r="W3430" s="1"/>
      <c r="X3430" s="1"/>
      <c r="Y3430" s="1"/>
      <c r="Z3430" s="1"/>
      <c r="AA3430" s="1"/>
      <c r="AB3430" s="1"/>
      <c r="AC3430" s="3" t="s">
        <v>41</v>
      </c>
      <c r="AD3430" s="4" t="s">
        <v>87</v>
      </c>
      <c r="AF3430" s="3">
        <v>4789027.5623000003</v>
      </c>
      <c r="AG3430" s="3">
        <v>2760606.0918999999</v>
      </c>
      <c r="AH3430" s="3">
        <v>-74.930841000000001</v>
      </c>
      <c r="AI3430" s="3">
        <v>10.876886000000001</v>
      </c>
    </row>
    <row r="3431" spans="1:35" ht="15.75" hidden="1" customHeight="1" x14ac:dyDescent="0.25">
      <c r="A3431" s="3" t="s">
        <v>177</v>
      </c>
      <c r="B3431" s="3" t="s">
        <v>184</v>
      </c>
      <c r="C3431" s="3" t="s">
        <v>185</v>
      </c>
      <c r="D3431" s="1">
        <v>68</v>
      </c>
      <c r="E3431" s="1">
        <v>617</v>
      </c>
      <c r="F3431" s="4" t="s">
        <v>68</v>
      </c>
      <c r="G3431" s="2">
        <v>45847</v>
      </c>
      <c r="H3431" s="4" t="s">
        <v>83</v>
      </c>
      <c r="I3431" s="1" t="s">
        <v>37</v>
      </c>
      <c r="J3431" s="1" t="s">
        <v>180</v>
      </c>
      <c r="K3431" s="3">
        <v>4</v>
      </c>
      <c r="L3431" s="1">
        <v>14</v>
      </c>
      <c r="M3431" s="4" t="s">
        <v>43</v>
      </c>
      <c r="N3431" s="1"/>
      <c r="O3431" s="1">
        <v>48</v>
      </c>
      <c r="P3431" s="35">
        <f t="shared" si="160"/>
        <v>0.48</v>
      </c>
      <c r="Q3431" s="1">
        <f t="shared" ref="Q3431:Q3494" si="162">(P3431/PI())</f>
        <v>0.15278874536821951</v>
      </c>
      <c r="R3431" s="1">
        <v>6.5</v>
      </c>
      <c r="S3431" s="1">
        <v>4.5</v>
      </c>
      <c r="T3431" s="1">
        <f t="shared" si="161"/>
        <v>1.8334649444186342E-2</v>
      </c>
      <c r="U3431" s="1">
        <v>9</v>
      </c>
      <c r="V3431" s="1">
        <v>12</v>
      </c>
      <c r="W3431" s="1">
        <v>3</v>
      </c>
      <c r="X3431" s="1">
        <v>0</v>
      </c>
      <c r="Y3431" s="1">
        <v>0</v>
      </c>
      <c r="Z3431" s="1">
        <v>0</v>
      </c>
      <c r="AA3431" s="1">
        <v>0</v>
      </c>
      <c r="AB3431" s="1">
        <v>0</v>
      </c>
      <c r="AC3431" s="3" t="s">
        <v>41</v>
      </c>
      <c r="AD3431" s="4" t="s">
        <v>87</v>
      </c>
      <c r="AF3431" s="3">
        <v>4789029.6776999999</v>
      </c>
      <c r="AG3431" s="3">
        <v>2760612.1608000002</v>
      </c>
      <c r="AH3431" s="3">
        <v>-74.930822000000006</v>
      </c>
      <c r="AI3431" s="3">
        <v>10.876941</v>
      </c>
    </row>
    <row r="3432" spans="1:35" ht="15.75" hidden="1" customHeight="1" x14ac:dyDescent="0.25">
      <c r="A3432" s="3" t="s">
        <v>177</v>
      </c>
      <c r="B3432" s="3" t="s">
        <v>184</v>
      </c>
      <c r="C3432" s="3" t="s">
        <v>185</v>
      </c>
      <c r="D3432" s="1">
        <v>68</v>
      </c>
      <c r="E3432" s="1">
        <v>618</v>
      </c>
      <c r="F3432" s="4" t="s">
        <v>68</v>
      </c>
      <c r="G3432" s="2">
        <v>45847</v>
      </c>
      <c r="H3432" s="4" t="s">
        <v>83</v>
      </c>
      <c r="I3432" s="1" t="s">
        <v>37</v>
      </c>
      <c r="J3432" s="1" t="s">
        <v>180</v>
      </c>
      <c r="K3432" s="3">
        <v>4</v>
      </c>
      <c r="L3432" s="1">
        <v>15</v>
      </c>
      <c r="M3432" s="4" t="s">
        <v>39</v>
      </c>
      <c r="N3432" s="1"/>
      <c r="O3432" s="1">
        <v>44</v>
      </c>
      <c r="P3432" s="35">
        <f t="shared" si="160"/>
        <v>0.44</v>
      </c>
      <c r="Q3432" s="1">
        <f t="shared" si="162"/>
        <v>0.14005634992086791</v>
      </c>
      <c r="R3432" s="1">
        <v>8.1999999999999993</v>
      </c>
      <c r="S3432" s="1">
        <v>6</v>
      </c>
      <c r="T3432" s="1">
        <f t="shared" si="161"/>
        <v>1.5406198491295469E-2</v>
      </c>
      <c r="U3432" s="1">
        <v>9</v>
      </c>
      <c r="V3432" s="1">
        <v>12</v>
      </c>
      <c r="W3432" s="1">
        <v>0</v>
      </c>
      <c r="X3432" s="1">
        <v>0</v>
      </c>
      <c r="Y3432" s="1">
        <v>4</v>
      </c>
      <c r="Z3432" s="1">
        <v>0</v>
      </c>
      <c r="AA3432" s="1">
        <v>0</v>
      </c>
      <c r="AB3432" s="1">
        <v>0</v>
      </c>
      <c r="AC3432" s="3" t="s">
        <v>41</v>
      </c>
      <c r="AD3432" s="4" t="s">
        <v>87</v>
      </c>
      <c r="AF3432" s="3">
        <v>4789028.5903000003</v>
      </c>
      <c r="AG3432" s="3">
        <v>2760613.0523999999</v>
      </c>
      <c r="AH3432" s="3">
        <v>-74.930831999999995</v>
      </c>
      <c r="AI3432" s="3">
        <v>10.876949</v>
      </c>
    </row>
    <row r="3433" spans="1:35" ht="15.75" hidden="1" customHeight="1" x14ac:dyDescent="0.25">
      <c r="A3433" s="3" t="s">
        <v>177</v>
      </c>
      <c r="B3433" s="3" t="s">
        <v>184</v>
      </c>
      <c r="C3433" s="3" t="s">
        <v>185</v>
      </c>
      <c r="D3433" s="1">
        <v>68</v>
      </c>
      <c r="E3433" s="1">
        <v>619</v>
      </c>
      <c r="F3433" s="4" t="s">
        <v>68</v>
      </c>
      <c r="G3433" s="2">
        <v>45847</v>
      </c>
      <c r="H3433" s="4" t="s">
        <v>83</v>
      </c>
      <c r="I3433" s="1" t="s">
        <v>37</v>
      </c>
      <c r="J3433" s="1" t="s">
        <v>180</v>
      </c>
      <c r="K3433" s="3">
        <v>4</v>
      </c>
      <c r="L3433" s="1">
        <v>16</v>
      </c>
      <c r="M3433" s="4" t="s">
        <v>39</v>
      </c>
      <c r="N3433" s="1"/>
      <c r="O3433" s="1">
        <v>48</v>
      </c>
      <c r="P3433" s="35">
        <f t="shared" si="160"/>
        <v>0.48</v>
      </c>
      <c r="Q3433" s="1">
        <f t="shared" si="162"/>
        <v>0.15278874536821951</v>
      </c>
      <c r="R3433" s="1">
        <v>8.5</v>
      </c>
      <c r="S3433" s="1">
        <v>6.2</v>
      </c>
      <c r="T3433" s="1">
        <f t="shared" si="161"/>
        <v>1.8334649444186342E-2</v>
      </c>
      <c r="U3433" s="1">
        <v>8</v>
      </c>
      <c r="V3433" s="1">
        <v>11</v>
      </c>
      <c r="W3433" s="1">
        <v>2</v>
      </c>
      <c r="X3433" s="1">
        <v>1</v>
      </c>
      <c r="Y3433" s="1">
        <v>0</v>
      </c>
      <c r="Z3433" s="1">
        <v>0</v>
      </c>
      <c r="AA3433" s="1">
        <v>0</v>
      </c>
      <c r="AB3433" s="1">
        <v>0</v>
      </c>
      <c r="AC3433" s="3" t="s">
        <v>41</v>
      </c>
      <c r="AD3433" s="4" t="s">
        <v>87</v>
      </c>
      <c r="AF3433" s="3">
        <v>4789028.9245999996</v>
      </c>
      <c r="AG3433" s="3">
        <v>2760614.0455999998</v>
      </c>
      <c r="AH3433" s="3">
        <v>-74.930829000000003</v>
      </c>
      <c r="AI3433" s="3">
        <v>10.876958</v>
      </c>
    </row>
    <row r="3434" spans="1:35" ht="15.75" hidden="1" customHeight="1" x14ac:dyDescent="0.25">
      <c r="A3434" s="3" t="s">
        <v>177</v>
      </c>
      <c r="B3434" s="3" t="s">
        <v>184</v>
      </c>
      <c r="C3434" s="3" t="s">
        <v>185</v>
      </c>
      <c r="D3434" s="1">
        <v>68</v>
      </c>
      <c r="E3434" s="1">
        <v>620</v>
      </c>
      <c r="F3434" s="4" t="s">
        <v>68</v>
      </c>
      <c r="G3434" s="2">
        <v>45847</v>
      </c>
      <c r="H3434" s="4" t="s">
        <v>83</v>
      </c>
      <c r="I3434" s="1" t="s">
        <v>37</v>
      </c>
      <c r="J3434" s="1" t="s">
        <v>180</v>
      </c>
      <c r="K3434" s="3">
        <v>4</v>
      </c>
      <c r="L3434" s="1">
        <v>17</v>
      </c>
      <c r="M3434" s="4" t="s">
        <v>54</v>
      </c>
      <c r="N3434" s="1"/>
      <c r="O3434" s="1">
        <v>59</v>
      </c>
      <c r="P3434" s="35">
        <f t="shared" ref="P3434:P3497" si="163">(O3434/100)</f>
        <v>0.59</v>
      </c>
      <c r="Q3434" s="1">
        <f t="shared" si="162"/>
        <v>0.18780283284843649</v>
      </c>
      <c r="R3434" s="1">
        <v>4</v>
      </c>
      <c r="S3434" s="1">
        <v>1.7</v>
      </c>
      <c r="T3434" s="1">
        <f t="shared" si="161"/>
        <v>2.770091784514438E-2</v>
      </c>
      <c r="U3434" s="1">
        <v>0</v>
      </c>
      <c r="V3434" s="1">
        <v>4</v>
      </c>
      <c r="W3434" s="1"/>
      <c r="X3434" s="1"/>
      <c r="Y3434" s="1"/>
      <c r="Z3434" s="1"/>
      <c r="AA3434" s="1"/>
      <c r="AB3434" s="1"/>
      <c r="AC3434" s="3" t="s">
        <v>41</v>
      </c>
      <c r="AD3434" s="4" t="s">
        <v>87</v>
      </c>
      <c r="AF3434" s="3">
        <v>4789028.5972999996</v>
      </c>
      <c r="AG3434" s="3">
        <v>2760614.1582999998</v>
      </c>
      <c r="AH3434" s="3">
        <v>-74.930831999999995</v>
      </c>
      <c r="AI3434" s="3">
        <v>10.876959000999999</v>
      </c>
    </row>
    <row r="3435" spans="1:35" ht="15.75" hidden="1" customHeight="1" x14ac:dyDescent="0.25">
      <c r="A3435" s="3" t="s">
        <v>177</v>
      </c>
      <c r="B3435" s="3" t="s">
        <v>184</v>
      </c>
      <c r="C3435" s="3" t="s">
        <v>185</v>
      </c>
      <c r="D3435" s="1">
        <v>68</v>
      </c>
      <c r="E3435" s="1">
        <v>621</v>
      </c>
      <c r="F3435" s="4" t="s">
        <v>68</v>
      </c>
      <c r="G3435" s="2">
        <v>45847</v>
      </c>
      <c r="H3435" s="4" t="s">
        <v>83</v>
      </c>
      <c r="I3435" s="1" t="s">
        <v>37</v>
      </c>
      <c r="J3435" s="1" t="s">
        <v>180</v>
      </c>
      <c r="K3435" s="3">
        <v>4</v>
      </c>
      <c r="L3435" s="1">
        <v>18</v>
      </c>
      <c r="M3435" s="4" t="s">
        <v>39</v>
      </c>
      <c r="N3435" s="1"/>
      <c r="O3435" s="1">
        <v>44</v>
      </c>
      <c r="P3435" s="35">
        <f t="shared" si="163"/>
        <v>0.44</v>
      </c>
      <c r="Q3435" s="1">
        <f t="shared" si="162"/>
        <v>0.14005634992086791</v>
      </c>
      <c r="R3435" s="1">
        <v>7</v>
      </c>
      <c r="S3435" s="1">
        <v>5</v>
      </c>
      <c r="T3435" s="1">
        <f t="shared" si="161"/>
        <v>1.5406198491295469E-2</v>
      </c>
      <c r="U3435" s="1">
        <v>10</v>
      </c>
      <c r="V3435" s="1">
        <v>13</v>
      </c>
      <c r="W3435" s="1">
        <v>2</v>
      </c>
      <c r="X3435" s="1">
        <v>3</v>
      </c>
      <c r="Y3435" s="1">
        <v>0</v>
      </c>
      <c r="Z3435" s="1">
        <v>0</v>
      </c>
      <c r="AA3435" s="1">
        <v>0</v>
      </c>
      <c r="AB3435" s="1">
        <v>0</v>
      </c>
      <c r="AC3435" s="3" t="s">
        <v>41</v>
      </c>
      <c r="AD3435" s="4" t="s">
        <v>87</v>
      </c>
      <c r="AF3435" s="3">
        <v>4789028.1615000004</v>
      </c>
      <c r="AG3435" s="3">
        <v>2760614.3821999999</v>
      </c>
      <c r="AH3435" s="3">
        <v>-74.930835999999999</v>
      </c>
      <c r="AI3435" s="3">
        <v>10.876961</v>
      </c>
    </row>
    <row r="3436" spans="1:35" ht="15.75" hidden="1" customHeight="1" x14ac:dyDescent="0.25">
      <c r="A3436" s="3" t="s">
        <v>177</v>
      </c>
      <c r="B3436" s="3" t="s">
        <v>184</v>
      </c>
      <c r="C3436" s="3" t="s">
        <v>185</v>
      </c>
      <c r="D3436" s="1">
        <v>68</v>
      </c>
      <c r="E3436" s="1">
        <v>622</v>
      </c>
      <c r="F3436" s="4" t="s">
        <v>68</v>
      </c>
      <c r="G3436" s="2">
        <v>45847</v>
      </c>
      <c r="H3436" s="4" t="s">
        <v>83</v>
      </c>
      <c r="I3436" s="1" t="s">
        <v>37</v>
      </c>
      <c r="J3436" s="1" t="s">
        <v>180</v>
      </c>
      <c r="K3436" s="3">
        <v>4</v>
      </c>
      <c r="L3436" s="1">
        <v>19</v>
      </c>
      <c r="M3436" s="4" t="s">
        <v>54</v>
      </c>
      <c r="N3436" s="1"/>
      <c r="O3436" s="1">
        <v>68</v>
      </c>
      <c r="P3436" s="35">
        <f t="shared" si="163"/>
        <v>0.68</v>
      </c>
      <c r="Q3436" s="1">
        <f t="shared" si="162"/>
        <v>0.21645072260497769</v>
      </c>
      <c r="R3436" s="1">
        <v>4.8</v>
      </c>
      <c r="S3436" s="1">
        <v>2.6</v>
      </c>
      <c r="T3436" s="1">
        <f t="shared" si="161"/>
        <v>3.6796622842846211E-2</v>
      </c>
      <c r="U3436" s="1">
        <v>1</v>
      </c>
      <c r="V3436" s="1">
        <v>5</v>
      </c>
      <c r="W3436" s="1"/>
      <c r="X3436" s="1"/>
      <c r="Y3436" s="1"/>
      <c r="Z3436" s="1"/>
      <c r="AA3436" s="1"/>
      <c r="AB3436" s="1"/>
      <c r="AC3436" s="3" t="s">
        <v>41</v>
      </c>
      <c r="AD3436" s="4" t="s">
        <v>87</v>
      </c>
      <c r="AF3436" s="3">
        <v>4789026.4035</v>
      </c>
      <c r="AG3436" s="3">
        <v>2760612.9558000001</v>
      </c>
      <c r="AH3436" s="3">
        <v>-74.930852000000002</v>
      </c>
      <c r="AI3436" s="3">
        <v>10.876948001000001</v>
      </c>
    </row>
    <row r="3437" spans="1:35" ht="15.75" hidden="1" customHeight="1" x14ac:dyDescent="0.25">
      <c r="A3437" s="3" t="s">
        <v>177</v>
      </c>
      <c r="B3437" s="3" t="s">
        <v>184</v>
      </c>
      <c r="C3437" s="3" t="s">
        <v>185</v>
      </c>
      <c r="D3437" s="1">
        <v>68</v>
      </c>
      <c r="E3437" s="1">
        <v>623</v>
      </c>
      <c r="F3437" s="4" t="s">
        <v>68</v>
      </c>
      <c r="G3437" s="2">
        <v>45847</v>
      </c>
      <c r="H3437" s="4" t="s">
        <v>83</v>
      </c>
      <c r="I3437" s="1" t="s">
        <v>37</v>
      </c>
      <c r="J3437" s="1" t="s">
        <v>180</v>
      </c>
      <c r="K3437" s="3">
        <v>4</v>
      </c>
      <c r="L3437" s="1">
        <v>20</v>
      </c>
      <c r="M3437" s="4" t="s">
        <v>39</v>
      </c>
      <c r="N3437" s="1"/>
      <c r="O3437" s="1">
        <v>46</v>
      </c>
      <c r="P3437" s="35">
        <f t="shared" si="163"/>
        <v>0.46</v>
      </c>
      <c r="Q3437" s="1">
        <f t="shared" si="162"/>
        <v>0.14642254764454371</v>
      </c>
      <c r="R3437" s="1">
        <v>8.5</v>
      </c>
      <c r="S3437" s="1">
        <v>6.2</v>
      </c>
      <c r="T3437" s="1">
        <f t="shared" si="161"/>
        <v>1.6838592979122526E-2</v>
      </c>
      <c r="U3437" s="1">
        <v>10</v>
      </c>
      <c r="V3437" s="1">
        <v>14</v>
      </c>
      <c r="W3437" s="1">
        <v>2</v>
      </c>
      <c r="X3437" s="1">
        <v>1</v>
      </c>
      <c r="Y3437" s="1">
        <v>0</v>
      </c>
      <c r="Z3437" s="1">
        <v>0</v>
      </c>
      <c r="AA3437" s="1">
        <v>0</v>
      </c>
      <c r="AB3437" s="1">
        <v>0</v>
      </c>
      <c r="AC3437" s="3" t="s">
        <v>41</v>
      </c>
      <c r="AD3437" s="4" t="s">
        <v>87</v>
      </c>
      <c r="AF3437" s="3">
        <v>4789026.2816000003</v>
      </c>
      <c r="AG3437" s="3">
        <v>2760610.9659000002</v>
      </c>
      <c r="AH3437" s="3">
        <v>-74.930852999999999</v>
      </c>
      <c r="AI3437" s="3">
        <v>10.87693</v>
      </c>
    </row>
    <row r="3438" spans="1:35" ht="15.75" hidden="1" customHeight="1" x14ac:dyDescent="0.25">
      <c r="A3438" s="3" t="s">
        <v>177</v>
      </c>
      <c r="B3438" s="3" t="s">
        <v>184</v>
      </c>
      <c r="C3438" s="3" t="s">
        <v>185</v>
      </c>
      <c r="D3438" s="1">
        <v>68</v>
      </c>
      <c r="E3438" s="1">
        <v>624</v>
      </c>
      <c r="F3438" s="4" t="s">
        <v>68</v>
      </c>
      <c r="G3438" s="2">
        <v>45847</v>
      </c>
      <c r="H3438" s="4" t="s">
        <v>83</v>
      </c>
      <c r="I3438" s="1" t="s">
        <v>37</v>
      </c>
      <c r="J3438" s="1" t="s">
        <v>180</v>
      </c>
      <c r="K3438" s="3">
        <v>5</v>
      </c>
      <c r="L3438" s="1">
        <v>21</v>
      </c>
      <c r="M3438" s="4" t="s">
        <v>39</v>
      </c>
      <c r="N3438" s="1"/>
      <c r="O3438" s="1">
        <v>39</v>
      </c>
      <c r="P3438" s="35">
        <f t="shared" si="163"/>
        <v>0.39</v>
      </c>
      <c r="Q3438" s="1">
        <f t="shared" si="162"/>
        <v>0.12414085561167837</v>
      </c>
      <c r="R3438" s="1">
        <v>7.5</v>
      </c>
      <c r="S3438" s="1">
        <v>5.5</v>
      </c>
      <c r="T3438" s="1">
        <f t="shared" si="161"/>
        <v>1.2103733422138642E-2</v>
      </c>
      <c r="U3438" s="1">
        <v>8</v>
      </c>
      <c r="V3438" s="1">
        <v>11</v>
      </c>
      <c r="W3438" s="1">
        <v>0</v>
      </c>
      <c r="X3438" s="1">
        <v>3</v>
      </c>
      <c r="Y3438" s="1">
        <v>0</v>
      </c>
      <c r="Z3438" s="1">
        <v>0</v>
      </c>
      <c r="AA3438" s="1">
        <v>0</v>
      </c>
      <c r="AB3438" s="1">
        <v>0</v>
      </c>
      <c r="AC3438" s="3" t="s">
        <v>41</v>
      </c>
      <c r="AD3438" s="4" t="s">
        <v>87</v>
      </c>
      <c r="AF3438" s="3">
        <v>4789023.7810000004</v>
      </c>
      <c r="AG3438" s="3">
        <v>2760613.0830000001</v>
      </c>
      <c r="AH3438" s="3">
        <v>-74.930875999999998</v>
      </c>
      <c r="AI3438" s="3">
        <v>10.876949</v>
      </c>
    </row>
    <row r="3439" spans="1:35" ht="15.75" hidden="1" customHeight="1" x14ac:dyDescent="0.25">
      <c r="A3439" s="3" t="s">
        <v>177</v>
      </c>
      <c r="B3439" s="3" t="s">
        <v>184</v>
      </c>
      <c r="C3439" s="3" t="s">
        <v>185</v>
      </c>
      <c r="D3439" s="1">
        <v>68</v>
      </c>
      <c r="E3439" s="1">
        <v>625</v>
      </c>
      <c r="F3439" s="4" t="s">
        <v>68</v>
      </c>
      <c r="G3439" s="2">
        <v>45847</v>
      </c>
      <c r="H3439" s="4" t="s">
        <v>83</v>
      </c>
      <c r="I3439" s="1" t="s">
        <v>37</v>
      </c>
      <c r="J3439" s="1" t="s">
        <v>180</v>
      </c>
      <c r="K3439" s="3">
        <v>5</v>
      </c>
      <c r="L3439" s="1">
        <v>22</v>
      </c>
      <c r="M3439" s="4" t="s">
        <v>43</v>
      </c>
      <c r="N3439" s="1"/>
      <c r="O3439" s="1">
        <v>47</v>
      </c>
      <c r="P3439" s="35">
        <f t="shared" si="163"/>
        <v>0.47</v>
      </c>
      <c r="Q3439" s="1">
        <f t="shared" si="162"/>
        <v>0.14960564650638161</v>
      </c>
      <c r="R3439" s="1">
        <v>5.6</v>
      </c>
      <c r="S3439" s="1">
        <v>3</v>
      </c>
      <c r="T3439" s="1">
        <f t="shared" si="161"/>
        <v>1.7578663464499839E-2</v>
      </c>
      <c r="U3439" s="1">
        <v>5</v>
      </c>
      <c r="V3439" s="1">
        <v>8</v>
      </c>
      <c r="W3439" s="1">
        <v>1</v>
      </c>
      <c r="X3439" s="1">
        <v>0</v>
      </c>
      <c r="Y3439" s="1">
        <v>0</v>
      </c>
      <c r="Z3439" s="1">
        <v>0</v>
      </c>
      <c r="AA3439" s="1">
        <v>0</v>
      </c>
      <c r="AB3439" s="1">
        <v>0</v>
      </c>
      <c r="AC3439" s="3" t="s">
        <v>41</v>
      </c>
      <c r="AD3439" s="4" t="s">
        <v>87</v>
      </c>
      <c r="AF3439" s="3">
        <v>4789020.7133999998</v>
      </c>
      <c r="AG3439" s="3">
        <v>2760611.9967</v>
      </c>
      <c r="AH3439" s="3">
        <v>-74.930903999999998</v>
      </c>
      <c r="AI3439" s="3">
        <v>10.876939001</v>
      </c>
    </row>
    <row r="3440" spans="1:35" ht="15.75" hidden="1" customHeight="1" x14ac:dyDescent="0.25">
      <c r="A3440" s="3" t="s">
        <v>177</v>
      </c>
      <c r="B3440" s="3" t="s">
        <v>184</v>
      </c>
      <c r="C3440" s="3" t="s">
        <v>185</v>
      </c>
      <c r="D3440" s="1">
        <v>68</v>
      </c>
      <c r="E3440" s="1">
        <v>626</v>
      </c>
      <c r="F3440" s="4" t="s">
        <v>68</v>
      </c>
      <c r="G3440" s="2">
        <v>45847</v>
      </c>
      <c r="H3440" s="4" t="s">
        <v>83</v>
      </c>
      <c r="I3440" s="1" t="s">
        <v>37</v>
      </c>
      <c r="J3440" s="1" t="s">
        <v>180</v>
      </c>
      <c r="K3440" s="3">
        <v>5</v>
      </c>
      <c r="L3440" s="1">
        <v>23</v>
      </c>
      <c r="M3440" s="4" t="s">
        <v>39</v>
      </c>
      <c r="N3440" s="1"/>
      <c r="O3440" s="1">
        <v>42</v>
      </c>
      <c r="P3440" s="35">
        <f t="shared" si="163"/>
        <v>0.42</v>
      </c>
      <c r="Q3440" s="1">
        <f t="shared" si="162"/>
        <v>0.13369015219719207</v>
      </c>
      <c r="R3440" s="1">
        <v>7.2</v>
      </c>
      <c r="S3440" s="1">
        <v>5</v>
      </c>
      <c r="T3440" s="1">
        <f t="shared" si="161"/>
        <v>1.4037465980705167E-2</v>
      </c>
      <c r="U3440" s="1">
        <v>8</v>
      </c>
      <c r="V3440" s="1">
        <v>11</v>
      </c>
      <c r="W3440" s="1">
        <v>0</v>
      </c>
      <c r="X3440" s="1">
        <v>4</v>
      </c>
      <c r="Y3440" s="1">
        <v>0</v>
      </c>
      <c r="Z3440" s="1">
        <v>0</v>
      </c>
      <c r="AA3440" s="1">
        <v>0</v>
      </c>
      <c r="AB3440" s="1">
        <v>0</v>
      </c>
      <c r="AC3440" s="3" t="s">
        <v>41</v>
      </c>
      <c r="AD3440" s="4" t="s">
        <v>87</v>
      </c>
      <c r="AF3440" s="3">
        <v>4789020.3848000001</v>
      </c>
      <c r="AG3440" s="3">
        <v>2760611.8881999999</v>
      </c>
      <c r="AH3440" s="3">
        <v>-74.930907000000005</v>
      </c>
      <c r="AI3440" s="3">
        <v>10.876938000999999</v>
      </c>
    </row>
    <row r="3441" spans="1:35" ht="15.75" hidden="1" customHeight="1" x14ac:dyDescent="0.25">
      <c r="A3441" s="3" t="s">
        <v>177</v>
      </c>
      <c r="B3441" s="3" t="s">
        <v>184</v>
      </c>
      <c r="C3441" s="3" t="s">
        <v>185</v>
      </c>
      <c r="D3441" s="1">
        <v>68</v>
      </c>
      <c r="E3441" s="1">
        <v>627</v>
      </c>
      <c r="F3441" s="4" t="s">
        <v>68</v>
      </c>
      <c r="G3441" s="2">
        <v>45847</v>
      </c>
      <c r="H3441" s="4" t="s">
        <v>83</v>
      </c>
      <c r="I3441" s="1" t="s">
        <v>37</v>
      </c>
      <c r="J3441" s="1" t="s">
        <v>180</v>
      </c>
      <c r="K3441" s="3">
        <v>5</v>
      </c>
      <c r="L3441" s="1">
        <v>24</v>
      </c>
      <c r="M3441" s="4" t="s">
        <v>39</v>
      </c>
      <c r="N3441" s="1"/>
      <c r="O3441" s="1">
        <v>44</v>
      </c>
      <c r="P3441" s="35">
        <f t="shared" si="163"/>
        <v>0.44</v>
      </c>
      <c r="Q3441" s="1">
        <f t="shared" si="162"/>
        <v>0.14005634992086791</v>
      </c>
      <c r="R3441" s="1">
        <v>8</v>
      </c>
      <c r="S3441" s="1">
        <v>6</v>
      </c>
      <c r="T3441" s="1">
        <f t="shared" si="161"/>
        <v>1.5406198491295469E-2</v>
      </c>
      <c r="U3441" s="1">
        <v>7</v>
      </c>
      <c r="V3441" s="1">
        <v>10</v>
      </c>
      <c r="W3441" s="1">
        <v>2</v>
      </c>
      <c r="X3441" s="1">
        <v>0</v>
      </c>
      <c r="Y3441" s="1">
        <v>0</v>
      </c>
      <c r="Z3441" s="1">
        <v>0</v>
      </c>
      <c r="AA3441" s="1">
        <v>0</v>
      </c>
      <c r="AB3441" s="1">
        <v>0</v>
      </c>
      <c r="AC3441" s="3" t="s">
        <v>41</v>
      </c>
      <c r="AD3441" s="4" t="s">
        <v>87</v>
      </c>
      <c r="AF3441" s="3">
        <v>4789023.2542000003</v>
      </c>
      <c r="AG3441" s="3">
        <v>2760616.1828999999</v>
      </c>
      <c r="AH3441" s="3">
        <v>-74.930880999999999</v>
      </c>
      <c r="AI3441" s="3">
        <v>10.876977001</v>
      </c>
    </row>
    <row r="3442" spans="1:35" ht="15.75" hidden="1" customHeight="1" x14ac:dyDescent="0.25">
      <c r="A3442" s="3" t="s">
        <v>177</v>
      </c>
      <c r="B3442" s="3" t="s">
        <v>184</v>
      </c>
      <c r="C3442" s="3" t="s">
        <v>185</v>
      </c>
      <c r="D3442" s="1">
        <v>68</v>
      </c>
      <c r="E3442" s="1">
        <v>628</v>
      </c>
      <c r="F3442" s="4" t="s">
        <v>68</v>
      </c>
      <c r="G3442" s="2">
        <v>45847</v>
      </c>
      <c r="H3442" s="4" t="s">
        <v>83</v>
      </c>
      <c r="I3442" s="1" t="s">
        <v>37</v>
      </c>
      <c r="J3442" s="1" t="s">
        <v>180</v>
      </c>
      <c r="K3442" s="3">
        <v>5</v>
      </c>
      <c r="L3442" s="1">
        <v>25</v>
      </c>
      <c r="M3442" s="4" t="s">
        <v>39</v>
      </c>
      <c r="N3442" s="1"/>
      <c r="O3442" s="1">
        <v>47</v>
      </c>
      <c r="P3442" s="35">
        <f t="shared" si="163"/>
        <v>0.47</v>
      </c>
      <c r="Q3442" s="1">
        <f t="shared" si="162"/>
        <v>0.14960564650638161</v>
      </c>
      <c r="R3442" s="1">
        <v>8.5</v>
      </c>
      <c r="S3442" s="1">
        <v>6.5</v>
      </c>
      <c r="T3442" s="1">
        <f t="shared" si="161"/>
        <v>1.7578663464499839E-2</v>
      </c>
      <c r="U3442" s="1">
        <v>10</v>
      </c>
      <c r="V3442" s="1">
        <v>13</v>
      </c>
      <c r="W3442" s="1">
        <v>1</v>
      </c>
      <c r="X3442" s="1">
        <v>4</v>
      </c>
      <c r="Y3442" s="1">
        <v>0</v>
      </c>
      <c r="Z3442" s="1">
        <v>0</v>
      </c>
      <c r="AA3442" s="1">
        <v>0</v>
      </c>
      <c r="AB3442" s="1">
        <v>1</v>
      </c>
      <c r="AC3442" s="3" t="s">
        <v>41</v>
      </c>
      <c r="AD3442" s="4" t="s">
        <v>87</v>
      </c>
      <c r="AF3442" s="3">
        <v>4789022.0609999998</v>
      </c>
      <c r="AG3442" s="3">
        <v>2760617.6280999999</v>
      </c>
      <c r="AH3442" s="3">
        <v>-74.930892</v>
      </c>
      <c r="AI3442" s="3">
        <v>10.876989999999999</v>
      </c>
    </row>
    <row r="3443" spans="1:35" ht="15.75" hidden="1" customHeight="1" x14ac:dyDescent="0.25">
      <c r="A3443" s="3" t="s">
        <v>177</v>
      </c>
      <c r="B3443" s="3" t="s">
        <v>184</v>
      </c>
      <c r="C3443" s="3" t="s">
        <v>185</v>
      </c>
      <c r="D3443" s="1">
        <v>68</v>
      </c>
      <c r="E3443" s="1">
        <v>629</v>
      </c>
      <c r="F3443" s="4" t="s">
        <v>68</v>
      </c>
      <c r="G3443" s="2">
        <v>45847</v>
      </c>
      <c r="H3443" s="4" t="s">
        <v>83</v>
      </c>
      <c r="I3443" s="1" t="s">
        <v>37</v>
      </c>
      <c r="J3443" s="1" t="s">
        <v>180</v>
      </c>
      <c r="K3443" s="3">
        <v>5</v>
      </c>
      <c r="L3443" s="1">
        <v>26</v>
      </c>
      <c r="M3443" s="4" t="s">
        <v>43</v>
      </c>
      <c r="N3443" s="1"/>
      <c r="O3443" s="1">
        <v>43</v>
      </c>
      <c r="P3443" s="35">
        <f t="shared" si="163"/>
        <v>0.43</v>
      </c>
      <c r="Q3443" s="1">
        <f t="shared" si="162"/>
        <v>0.13687325105903</v>
      </c>
      <c r="R3443" s="1">
        <v>7</v>
      </c>
      <c r="S3443" s="1">
        <v>4.8</v>
      </c>
      <c r="T3443" s="1">
        <f t="shared" ref="T3443:T3506" si="164">(PI()/4)*Q3443*Q3443</f>
        <v>1.4713874488845728E-2</v>
      </c>
      <c r="U3443" s="1">
        <v>8</v>
      </c>
      <c r="V3443" s="1">
        <v>11</v>
      </c>
      <c r="W3443" s="1">
        <v>1</v>
      </c>
      <c r="X3443" s="1">
        <v>3</v>
      </c>
      <c r="Y3443" s="1">
        <v>0</v>
      </c>
      <c r="Z3443" s="1">
        <v>0</v>
      </c>
      <c r="AA3443" s="1">
        <v>0</v>
      </c>
      <c r="AB3443" s="1">
        <v>0</v>
      </c>
      <c r="AC3443" s="3" t="s">
        <v>41</v>
      </c>
      <c r="AD3443" s="4" t="s">
        <v>87</v>
      </c>
      <c r="AF3443" s="3">
        <v>4789014.0635000002</v>
      </c>
      <c r="AG3443" s="3">
        <v>2760614.8037</v>
      </c>
      <c r="AH3443" s="3">
        <v>-74.930965</v>
      </c>
      <c r="AI3443" s="3">
        <v>10.876964000999999</v>
      </c>
    </row>
    <row r="3444" spans="1:35" ht="15.75" hidden="1" customHeight="1" x14ac:dyDescent="0.25">
      <c r="A3444" s="3" t="s">
        <v>177</v>
      </c>
      <c r="B3444" s="3" t="s">
        <v>184</v>
      </c>
      <c r="C3444" s="3" t="s">
        <v>185</v>
      </c>
      <c r="D3444" s="1">
        <v>68</v>
      </c>
      <c r="E3444" s="1">
        <v>630</v>
      </c>
      <c r="F3444" s="4" t="s">
        <v>68</v>
      </c>
      <c r="G3444" s="2">
        <v>45847</v>
      </c>
      <c r="H3444" s="4" t="s">
        <v>83</v>
      </c>
      <c r="I3444" s="1" t="s">
        <v>37</v>
      </c>
      <c r="J3444" s="1" t="s">
        <v>180</v>
      </c>
      <c r="K3444" s="3">
        <v>6</v>
      </c>
      <c r="L3444" s="1">
        <v>27</v>
      </c>
      <c r="M3444" s="4" t="s">
        <v>39</v>
      </c>
      <c r="N3444" s="1"/>
      <c r="O3444" s="1">
        <v>54</v>
      </c>
      <c r="P3444" s="35">
        <f t="shared" si="163"/>
        <v>0.54</v>
      </c>
      <c r="Q3444" s="1">
        <f t="shared" si="162"/>
        <v>0.17188733853924698</v>
      </c>
      <c r="R3444" s="1">
        <v>8</v>
      </c>
      <c r="S3444" s="1">
        <v>6</v>
      </c>
      <c r="T3444" s="1">
        <f t="shared" si="164"/>
        <v>2.3204790702798343E-2</v>
      </c>
      <c r="U3444" s="1">
        <v>10</v>
      </c>
      <c r="V3444" s="1">
        <v>14</v>
      </c>
      <c r="W3444" s="1">
        <v>1</v>
      </c>
      <c r="X3444" s="1">
        <v>4</v>
      </c>
      <c r="Y3444" s="1">
        <v>0</v>
      </c>
      <c r="Z3444" s="1">
        <v>0</v>
      </c>
      <c r="AA3444" s="1">
        <v>0</v>
      </c>
      <c r="AB3444" s="1">
        <v>0</v>
      </c>
      <c r="AC3444" s="3" t="s">
        <v>41</v>
      </c>
      <c r="AD3444" s="4" t="s">
        <v>87</v>
      </c>
      <c r="AF3444" s="3">
        <v>4789015.2397999996</v>
      </c>
      <c r="AG3444" s="3">
        <v>2760610.7044000002</v>
      </c>
      <c r="AH3444" s="3">
        <v>-74.930954</v>
      </c>
      <c r="AI3444" s="3">
        <v>10.876927</v>
      </c>
    </row>
    <row r="3445" spans="1:35" ht="15.75" hidden="1" customHeight="1" x14ac:dyDescent="0.25">
      <c r="A3445" s="3" t="s">
        <v>177</v>
      </c>
      <c r="B3445" s="3" t="s">
        <v>184</v>
      </c>
      <c r="C3445" s="3" t="s">
        <v>185</v>
      </c>
      <c r="D3445" s="1">
        <v>68</v>
      </c>
      <c r="E3445" s="1">
        <v>631</v>
      </c>
      <c r="F3445" s="4" t="s">
        <v>68</v>
      </c>
      <c r="G3445" s="2">
        <v>45847</v>
      </c>
      <c r="H3445" s="4" t="s">
        <v>83</v>
      </c>
      <c r="I3445" s="1" t="s">
        <v>37</v>
      </c>
      <c r="J3445" s="1" t="s">
        <v>180</v>
      </c>
      <c r="K3445" s="3">
        <v>6</v>
      </c>
      <c r="L3445" s="1">
        <v>28</v>
      </c>
      <c r="M3445" s="4" t="s">
        <v>39</v>
      </c>
      <c r="N3445" s="1"/>
      <c r="O3445" s="1">
        <v>43</v>
      </c>
      <c r="P3445" s="35">
        <f t="shared" si="163"/>
        <v>0.43</v>
      </c>
      <c r="Q3445" s="1">
        <f t="shared" si="162"/>
        <v>0.13687325105903</v>
      </c>
      <c r="R3445" s="1">
        <v>8.5</v>
      </c>
      <c r="S3445" s="1">
        <v>6</v>
      </c>
      <c r="T3445" s="1">
        <f t="shared" si="164"/>
        <v>1.4713874488845728E-2</v>
      </c>
      <c r="U3445" s="1">
        <v>10</v>
      </c>
      <c r="V3445" s="1">
        <v>13</v>
      </c>
      <c r="W3445" s="1">
        <v>3</v>
      </c>
      <c r="X3445" s="1">
        <v>3</v>
      </c>
      <c r="Y3445" s="1">
        <v>0</v>
      </c>
      <c r="Z3445" s="1">
        <v>0</v>
      </c>
      <c r="AA3445" s="1">
        <v>0</v>
      </c>
      <c r="AB3445" s="1">
        <v>0</v>
      </c>
      <c r="AC3445" s="3" t="s">
        <v>41</v>
      </c>
      <c r="AD3445" s="4" t="s">
        <v>87</v>
      </c>
      <c r="AF3445" s="3">
        <v>4789012.6187000005</v>
      </c>
      <c r="AG3445" s="3">
        <v>2760611.0529</v>
      </c>
      <c r="AH3445" s="3">
        <v>-74.930977999999996</v>
      </c>
      <c r="AI3445" s="3">
        <v>10.876930001</v>
      </c>
    </row>
    <row r="3446" spans="1:35" ht="15.75" hidden="1" customHeight="1" x14ac:dyDescent="0.25">
      <c r="A3446" s="3" t="s">
        <v>177</v>
      </c>
      <c r="B3446" s="3" t="s">
        <v>184</v>
      </c>
      <c r="C3446" s="3" t="s">
        <v>185</v>
      </c>
      <c r="D3446" s="1">
        <v>68</v>
      </c>
      <c r="E3446" s="1">
        <v>632</v>
      </c>
      <c r="F3446" s="4" t="s">
        <v>68</v>
      </c>
      <c r="G3446" s="2">
        <v>45847</v>
      </c>
      <c r="H3446" s="4" t="s">
        <v>83</v>
      </c>
      <c r="I3446" s="1" t="s">
        <v>37</v>
      </c>
      <c r="J3446" s="1" t="s">
        <v>180</v>
      </c>
      <c r="K3446" s="3">
        <v>6</v>
      </c>
      <c r="L3446" s="1">
        <v>29</v>
      </c>
      <c r="M3446" s="4" t="s">
        <v>39</v>
      </c>
      <c r="N3446" s="1"/>
      <c r="O3446" s="1">
        <v>47</v>
      </c>
      <c r="P3446" s="35">
        <f t="shared" si="163"/>
        <v>0.47</v>
      </c>
      <c r="Q3446" s="1">
        <f t="shared" si="162"/>
        <v>0.14960564650638161</v>
      </c>
      <c r="R3446" s="1">
        <v>8</v>
      </c>
      <c r="S3446" s="1">
        <v>5.7</v>
      </c>
      <c r="T3446" s="1">
        <f t="shared" si="164"/>
        <v>1.7578663464499839E-2</v>
      </c>
      <c r="U3446" s="1">
        <v>9</v>
      </c>
      <c r="V3446" s="1">
        <v>12</v>
      </c>
      <c r="W3446" s="1">
        <v>1</v>
      </c>
      <c r="X3446" s="1">
        <v>2</v>
      </c>
      <c r="Y3446" s="1">
        <v>0</v>
      </c>
      <c r="Z3446" s="1">
        <v>0</v>
      </c>
      <c r="AA3446" s="1">
        <v>0</v>
      </c>
      <c r="AB3446" s="1">
        <v>0</v>
      </c>
      <c r="AC3446" s="3" t="s">
        <v>41</v>
      </c>
      <c r="AD3446" s="4" t="s">
        <v>87</v>
      </c>
      <c r="AF3446" s="3">
        <v>4789012.398</v>
      </c>
      <c r="AG3446" s="3">
        <v>2760610.7225000001</v>
      </c>
      <c r="AH3446" s="3">
        <v>-74.930980000000005</v>
      </c>
      <c r="AI3446" s="3">
        <v>10.876927</v>
      </c>
    </row>
    <row r="3447" spans="1:35" ht="15.75" hidden="1" customHeight="1" x14ac:dyDescent="0.25">
      <c r="A3447" s="3" t="s">
        <v>177</v>
      </c>
      <c r="B3447" s="3" t="s">
        <v>184</v>
      </c>
      <c r="C3447" s="3" t="s">
        <v>185</v>
      </c>
      <c r="D3447" s="1">
        <v>68</v>
      </c>
      <c r="E3447" s="1">
        <v>633</v>
      </c>
      <c r="F3447" s="4" t="s">
        <v>68</v>
      </c>
      <c r="G3447" s="2">
        <v>45847</v>
      </c>
      <c r="H3447" s="4" t="s">
        <v>83</v>
      </c>
      <c r="I3447" s="1" t="s">
        <v>37</v>
      </c>
      <c r="J3447" s="1" t="s">
        <v>180</v>
      </c>
      <c r="K3447" s="3">
        <v>6</v>
      </c>
      <c r="L3447" s="1">
        <v>30</v>
      </c>
      <c r="M3447" s="4" t="s">
        <v>43</v>
      </c>
      <c r="N3447" s="1"/>
      <c r="O3447" s="1">
        <v>50</v>
      </c>
      <c r="P3447" s="35">
        <f t="shared" si="163"/>
        <v>0.5</v>
      </c>
      <c r="Q3447" s="1">
        <f t="shared" si="162"/>
        <v>0.15915494309189535</v>
      </c>
      <c r="R3447" s="1">
        <v>6.8</v>
      </c>
      <c r="S3447" s="1">
        <v>4.5999999999999996</v>
      </c>
      <c r="T3447" s="1">
        <f t="shared" si="164"/>
        <v>1.9894367886486918E-2</v>
      </c>
      <c r="U3447" s="1">
        <v>7</v>
      </c>
      <c r="V3447" s="1">
        <v>10</v>
      </c>
      <c r="W3447" s="1">
        <v>1</v>
      </c>
      <c r="X3447" s="1">
        <v>2</v>
      </c>
      <c r="Y3447" s="1">
        <v>0</v>
      </c>
      <c r="Z3447" s="1">
        <v>0</v>
      </c>
      <c r="AA3447" s="1">
        <v>0</v>
      </c>
      <c r="AB3447" s="1">
        <v>0</v>
      </c>
      <c r="AC3447" s="3" t="s">
        <v>41</v>
      </c>
      <c r="AD3447" s="4" t="s">
        <v>87</v>
      </c>
      <c r="AF3447" s="3">
        <v>4789011.3</v>
      </c>
      <c r="AG3447" s="3">
        <v>2760609.9553999999</v>
      </c>
      <c r="AH3447" s="3">
        <v>-74.930989999999994</v>
      </c>
      <c r="AI3447" s="3">
        <v>10.876920001</v>
      </c>
    </row>
    <row r="3448" spans="1:35" ht="15.75" hidden="1" customHeight="1" x14ac:dyDescent="0.25">
      <c r="A3448" s="3" t="s">
        <v>177</v>
      </c>
      <c r="B3448" s="3" t="s">
        <v>184</v>
      </c>
      <c r="C3448" s="3" t="s">
        <v>185</v>
      </c>
      <c r="D3448" s="1">
        <v>68</v>
      </c>
      <c r="E3448" s="1">
        <v>634</v>
      </c>
      <c r="F3448" s="4" t="s">
        <v>68</v>
      </c>
      <c r="G3448" s="2">
        <v>45847</v>
      </c>
      <c r="H3448" s="4" t="s">
        <v>83</v>
      </c>
      <c r="I3448" s="1" t="s">
        <v>37</v>
      </c>
      <c r="J3448" s="1" t="s">
        <v>180</v>
      </c>
      <c r="K3448" s="3">
        <v>6</v>
      </c>
      <c r="L3448" s="1">
        <v>31</v>
      </c>
      <c r="M3448" s="4" t="s">
        <v>43</v>
      </c>
      <c r="N3448" s="1"/>
      <c r="O3448" s="1">
        <v>45</v>
      </c>
      <c r="P3448" s="35">
        <f t="shared" si="163"/>
        <v>0.45</v>
      </c>
      <c r="Q3448" s="1">
        <f t="shared" si="162"/>
        <v>0.14323944878270581</v>
      </c>
      <c r="R3448" s="1">
        <v>5.8</v>
      </c>
      <c r="S3448" s="1">
        <v>3.3</v>
      </c>
      <c r="T3448" s="1">
        <f t="shared" si="164"/>
        <v>1.6114437988054404E-2</v>
      </c>
      <c r="U3448" s="1">
        <v>3</v>
      </c>
      <c r="V3448" s="1">
        <v>6</v>
      </c>
      <c r="W3448" s="1">
        <v>0</v>
      </c>
      <c r="X3448" s="1">
        <v>0</v>
      </c>
      <c r="Y3448" s="1">
        <v>0</v>
      </c>
      <c r="Z3448" s="1">
        <v>0</v>
      </c>
      <c r="AA3448" s="1">
        <v>0</v>
      </c>
      <c r="AB3448" s="1">
        <v>0</v>
      </c>
      <c r="AC3448" s="3" t="s">
        <v>41</v>
      </c>
      <c r="AD3448" s="4" t="s">
        <v>87</v>
      </c>
      <c r="AF3448" s="3">
        <v>4789010.9742000001</v>
      </c>
      <c r="AG3448" s="3">
        <v>2760610.2892</v>
      </c>
      <c r="AH3448" s="3">
        <v>-74.930993000000001</v>
      </c>
      <c r="AI3448" s="3">
        <v>10.876923</v>
      </c>
    </row>
    <row r="3449" spans="1:35" ht="15.75" hidden="1" customHeight="1" x14ac:dyDescent="0.25">
      <c r="A3449" s="3" t="s">
        <v>177</v>
      </c>
      <c r="B3449" s="3" t="s">
        <v>184</v>
      </c>
      <c r="C3449" s="3" t="s">
        <v>185</v>
      </c>
      <c r="D3449" s="1">
        <v>68</v>
      </c>
      <c r="E3449" s="1">
        <v>635</v>
      </c>
      <c r="F3449" s="4" t="s">
        <v>68</v>
      </c>
      <c r="G3449" s="2">
        <v>45847</v>
      </c>
      <c r="H3449" s="4" t="s">
        <v>83</v>
      </c>
      <c r="I3449" s="1" t="s">
        <v>37</v>
      </c>
      <c r="J3449" s="1" t="s">
        <v>180</v>
      </c>
      <c r="K3449" s="3">
        <v>6</v>
      </c>
      <c r="L3449" s="1">
        <v>32</v>
      </c>
      <c r="M3449" s="4" t="s">
        <v>43</v>
      </c>
      <c r="N3449" s="1"/>
      <c r="O3449" s="1">
        <v>44</v>
      </c>
      <c r="P3449" s="35">
        <f t="shared" si="163"/>
        <v>0.44</v>
      </c>
      <c r="Q3449" s="1">
        <f t="shared" si="162"/>
        <v>0.14005634992086791</v>
      </c>
      <c r="R3449" s="1">
        <v>6.6</v>
      </c>
      <c r="S3449" s="1">
        <v>4.8</v>
      </c>
      <c r="T3449" s="1">
        <f t="shared" si="164"/>
        <v>1.5406198491295469E-2</v>
      </c>
      <c r="U3449" s="1">
        <v>8</v>
      </c>
      <c r="V3449" s="1">
        <v>11</v>
      </c>
      <c r="W3449" s="1">
        <v>2</v>
      </c>
      <c r="X3449" s="1">
        <v>2</v>
      </c>
      <c r="Y3449" s="1">
        <v>0</v>
      </c>
      <c r="Z3449" s="1">
        <v>0</v>
      </c>
      <c r="AA3449" s="1">
        <v>0</v>
      </c>
      <c r="AB3449" s="1">
        <v>0</v>
      </c>
      <c r="AC3449" s="3" t="s">
        <v>41</v>
      </c>
      <c r="AD3449" s="4" t="s">
        <v>87</v>
      </c>
      <c r="AF3449" s="3">
        <v>4789010.6546999998</v>
      </c>
      <c r="AG3449" s="3">
        <v>2760611.6183000002</v>
      </c>
      <c r="AH3449" s="3">
        <v>-74.930995999999993</v>
      </c>
      <c r="AI3449" s="3">
        <v>10.876935</v>
      </c>
    </row>
    <row r="3450" spans="1:35" ht="15.75" hidden="1" customHeight="1" x14ac:dyDescent="0.25">
      <c r="A3450" s="3" t="s">
        <v>177</v>
      </c>
      <c r="B3450" s="3" t="s">
        <v>184</v>
      </c>
      <c r="C3450" s="3" t="s">
        <v>185</v>
      </c>
      <c r="D3450" s="1">
        <v>68</v>
      </c>
      <c r="E3450" s="1">
        <v>636</v>
      </c>
      <c r="F3450" s="4" t="s">
        <v>68</v>
      </c>
      <c r="G3450" s="2">
        <v>45847</v>
      </c>
      <c r="H3450" s="4" t="s">
        <v>83</v>
      </c>
      <c r="I3450" s="1" t="s">
        <v>37</v>
      </c>
      <c r="J3450" s="1" t="s">
        <v>180</v>
      </c>
      <c r="K3450" s="3">
        <v>7</v>
      </c>
      <c r="L3450" s="1">
        <v>33</v>
      </c>
      <c r="M3450" s="4" t="s">
        <v>43</v>
      </c>
      <c r="N3450" s="1"/>
      <c r="O3450" s="1">
        <v>44</v>
      </c>
      <c r="P3450" s="35">
        <f t="shared" si="163"/>
        <v>0.44</v>
      </c>
      <c r="Q3450" s="1">
        <f t="shared" si="162"/>
        <v>0.14005634992086791</v>
      </c>
      <c r="R3450" s="1">
        <v>6.8</v>
      </c>
      <c r="S3450" s="1">
        <v>4.5999999999999996</v>
      </c>
      <c r="T3450" s="1">
        <f t="shared" si="164"/>
        <v>1.5406198491295469E-2</v>
      </c>
      <c r="U3450" s="1">
        <v>8</v>
      </c>
      <c r="V3450" s="1">
        <v>11</v>
      </c>
      <c r="W3450" s="1">
        <v>1</v>
      </c>
      <c r="X3450" s="1">
        <v>3</v>
      </c>
      <c r="Y3450" s="1">
        <v>0</v>
      </c>
      <c r="Z3450" s="1">
        <v>0</v>
      </c>
      <c r="AA3450" s="1">
        <v>0</v>
      </c>
      <c r="AB3450" s="1">
        <v>0</v>
      </c>
      <c r="AC3450" s="3" t="s">
        <v>41</v>
      </c>
      <c r="AD3450" s="4" t="s">
        <v>87</v>
      </c>
      <c r="AF3450" s="3">
        <v>4789007.1908</v>
      </c>
      <c r="AG3450" s="3">
        <v>2760616.9485999998</v>
      </c>
      <c r="AH3450" s="3">
        <v>-74.931027999999998</v>
      </c>
      <c r="AI3450" s="3">
        <v>10.876982999999999</v>
      </c>
    </row>
    <row r="3451" spans="1:35" ht="15.75" hidden="1" customHeight="1" x14ac:dyDescent="0.25">
      <c r="A3451" s="3" t="s">
        <v>177</v>
      </c>
      <c r="B3451" s="3" t="s">
        <v>184</v>
      </c>
      <c r="C3451" s="3" t="s">
        <v>185</v>
      </c>
      <c r="D3451" s="1">
        <v>68</v>
      </c>
      <c r="E3451" s="1">
        <v>637</v>
      </c>
      <c r="F3451" s="4" t="s">
        <v>68</v>
      </c>
      <c r="G3451" s="2">
        <v>45847</v>
      </c>
      <c r="H3451" s="4" t="s">
        <v>83</v>
      </c>
      <c r="I3451" s="1" t="s">
        <v>37</v>
      </c>
      <c r="J3451" s="1" t="s">
        <v>180</v>
      </c>
      <c r="K3451" s="3">
        <v>7</v>
      </c>
      <c r="L3451" s="1">
        <v>34</v>
      </c>
      <c r="M3451" s="4" t="s">
        <v>39</v>
      </c>
      <c r="N3451" s="1"/>
      <c r="O3451" s="1">
        <v>49</v>
      </c>
      <c r="P3451" s="35">
        <f t="shared" si="163"/>
        <v>0.49</v>
      </c>
      <c r="Q3451" s="1">
        <f t="shared" si="162"/>
        <v>0.15597184423005744</v>
      </c>
      <c r="R3451" s="1">
        <v>7</v>
      </c>
      <c r="S3451" s="1">
        <v>5</v>
      </c>
      <c r="T3451" s="1">
        <f t="shared" si="164"/>
        <v>1.9106550918182037E-2</v>
      </c>
      <c r="U3451" s="1">
        <v>7</v>
      </c>
      <c r="V3451" s="1">
        <v>10</v>
      </c>
      <c r="W3451" s="1">
        <v>2</v>
      </c>
      <c r="X3451" s="1">
        <v>0</v>
      </c>
      <c r="Y3451" s="1">
        <v>0</v>
      </c>
      <c r="Z3451" s="1">
        <v>0</v>
      </c>
      <c r="AA3451" s="1">
        <v>0</v>
      </c>
      <c r="AB3451" s="1">
        <v>0</v>
      </c>
      <c r="AC3451" s="3" t="s">
        <v>41</v>
      </c>
      <c r="AD3451" s="4" t="s">
        <v>87</v>
      </c>
      <c r="AF3451" s="3">
        <v>4789004.0012999997</v>
      </c>
      <c r="AG3451" s="3">
        <v>2760613.8724000002</v>
      </c>
      <c r="AH3451" s="3">
        <v>-74.931056999999996</v>
      </c>
      <c r="AI3451" s="3">
        <v>10.876955000000001</v>
      </c>
    </row>
    <row r="3452" spans="1:35" ht="15.75" hidden="1" customHeight="1" x14ac:dyDescent="0.25">
      <c r="A3452" s="3" t="s">
        <v>177</v>
      </c>
      <c r="B3452" s="3" t="s">
        <v>184</v>
      </c>
      <c r="C3452" s="3" t="s">
        <v>185</v>
      </c>
      <c r="D3452" s="1">
        <v>68</v>
      </c>
      <c r="E3452" s="1">
        <v>638</v>
      </c>
      <c r="F3452" s="4" t="s">
        <v>68</v>
      </c>
      <c r="G3452" s="2">
        <v>45847</v>
      </c>
      <c r="H3452" s="4" t="s">
        <v>83</v>
      </c>
      <c r="I3452" s="1" t="s">
        <v>37</v>
      </c>
      <c r="J3452" s="1" t="s">
        <v>180</v>
      </c>
      <c r="K3452" s="3">
        <v>7</v>
      </c>
      <c r="L3452" s="1">
        <v>35</v>
      </c>
      <c r="M3452" s="4" t="s">
        <v>43</v>
      </c>
      <c r="N3452" s="1"/>
      <c r="O3452" s="1">
        <v>41</v>
      </c>
      <c r="P3452" s="35">
        <f t="shared" si="163"/>
        <v>0.41</v>
      </c>
      <c r="Q3452" s="1">
        <f t="shared" si="162"/>
        <v>0.13050705333535417</v>
      </c>
      <c r="R3452" s="1">
        <v>6.6</v>
      </c>
      <c r="S3452" s="1">
        <v>4.5999999999999996</v>
      </c>
      <c r="T3452" s="1">
        <f t="shared" si="164"/>
        <v>1.3376972966873802E-2</v>
      </c>
      <c r="U3452" s="1">
        <v>8</v>
      </c>
      <c r="V3452" s="1">
        <v>11</v>
      </c>
      <c r="W3452" s="1">
        <v>2</v>
      </c>
      <c r="X3452" s="1">
        <v>4</v>
      </c>
      <c r="Y3452" s="1">
        <v>0</v>
      </c>
      <c r="Z3452" s="1">
        <v>0</v>
      </c>
      <c r="AA3452" s="1">
        <v>0</v>
      </c>
      <c r="AB3452" s="1">
        <v>0</v>
      </c>
      <c r="AC3452" s="3" t="s">
        <v>41</v>
      </c>
      <c r="AD3452" s="4" t="s">
        <v>87</v>
      </c>
      <c r="AF3452" s="3">
        <v>4789002.4815999996</v>
      </c>
      <c r="AG3452" s="3">
        <v>2760615.5408999999</v>
      </c>
      <c r="AH3452" s="3">
        <v>-74.931071000000003</v>
      </c>
      <c r="AI3452" s="3">
        <v>10.87697</v>
      </c>
    </row>
    <row r="3453" spans="1:35" ht="15.75" hidden="1" customHeight="1" x14ac:dyDescent="0.25">
      <c r="A3453" s="3" t="s">
        <v>177</v>
      </c>
      <c r="B3453" s="3" t="s">
        <v>184</v>
      </c>
      <c r="C3453" s="3" t="s">
        <v>185</v>
      </c>
      <c r="D3453" s="1">
        <v>68</v>
      </c>
      <c r="E3453" s="1">
        <v>639</v>
      </c>
      <c r="F3453" s="4" t="s">
        <v>68</v>
      </c>
      <c r="G3453" s="2">
        <v>45847</v>
      </c>
      <c r="H3453" s="4" t="s">
        <v>83</v>
      </c>
      <c r="I3453" s="1" t="s">
        <v>37</v>
      </c>
      <c r="J3453" s="1" t="s">
        <v>180</v>
      </c>
      <c r="K3453" s="3">
        <v>7</v>
      </c>
      <c r="L3453" s="1">
        <v>36</v>
      </c>
      <c r="M3453" s="4" t="s">
        <v>43</v>
      </c>
      <c r="N3453" s="1"/>
      <c r="O3453" s="1">
        <v>43</v>
      </c>
      <c r="P3453" s="35">
        <f t="shared" si="163"/>
        <v>0.43</v>
      </c>
      <c r="Q3453" s="1">
        <f t="shared" si="162"/>
        <v>0.13687325105903</v>
      </c>
      <c r="R3453" s="1">
        <v>7</v>
      </c>
      <c r="S3453" s="1">
        <v>4.8</v>
      </c>
      <c r="T3453" s="1">
        <f t="shared" si="164"/>
        <v>1.4713874488845728E-2</v>
      </c>
      <c r="U3453" s="1">
        <v>8</v>
      </c>
      <c r="V3453" s="1">
        <v>11</v>
      </c>
      <c r="W3453" s="1">
        <v>2</v>
      </c>
      <c r="X3453" s="1">
        <v>0</v>
      </c>
      <c r="Y3453" s="1">
        <v>0</v>
      </c>
      <c r="Z3453" s="1">
        <v>0</v>
      </c>
      <c r="AA3453" s="1">
        <v>0</v>
      </c>
      <c r="AB3453" s="1">
        <v>0</v>
      </c>
      <c r="AC3453" s="3" t="s">
        <v>41</v>
      </c>
      <c r="AD3453" s="4" t="s">
        <v>87</v>
      </c>
      <c r="AF3453" s="3">
        <v>4789001.7278000005</v>
      </c>
      <c r="AG3453" s="3">
        <v>2760617.3150999998</v>
      </c>
      <c r="AH3453" s="3">
        <v>-74.931077999999999</v>
      </c>
      <c r="AI3453" s="3">
        <v>10.876986</v>
      </c>
    </row>
    <row r="3454" spans="1:35" ht="15.75" hidden="1" customHeight="1" x14ac:dyDescent="0.25">
      <c r="A3454" s="3" t="s">
        <v>177</v>
      </c>
      <c r="B3454" s="3" t="s">
        <v>184</v>
      </c>
      <c r="C3454" s="3" t="s">
        <v>185</v>
      </c>
      <c r="D3454" s="1">
        <v>68</v>
      </c>
      <c r="E3454" s="1">
        <v>640</v>
      </c>
      <c r="F3454" s="4" t="s">
        <v>68</v>
      </c>
      <c r="G3454" s="2">
        <v>45847</v>
      </c>
      <c r="H3454" s="4" t="s">
        <v>83</v>
      </c>
      <c r="I3454" s="1" t="s">
        <v>37</v>
      </c>
      <c r="J3454" s="1" t="s">
        <v>180</v>
      </c>
      <c r="K3454" s="3">
        <v>7</v>
      </c>
      <c r="L3454" s="1">
        <v>37</v>
      </c>
      <c r="M3454" s="4" t="s">
        <v>43</v>
      </c>
      <c r="N3454" s="1"/>
      <c r="O3454" s="1">
        <v>43</v>
      </c>
      <c r="P3454" s="35">
        <f t="shared" si="163"/>
        <v>0.43</v>
      </c>
      <c r="Q3454" s="1">
        <f t="shared" si="162"/>
        <v>0.13687325105903</v>
      </c>
      <c r="R3454" s="1">
        <v>6</v>
      </c>
      <c r="S3454" s="1">
        <v>3.8</v>
      </c>
      <c r="T3454" s="1">
        <f t="shared" si="164"/>
        <v>1.4713874488845728E-2</v>
      </c>
      <c r="U3454" s="1">
        <v>7</v>
      </c>
      <c r="V3454" s="1">
        <v>10</v>
      </c>
      <c r="W3454" s="1">
        <v>1</v>
      </c>
      <c r="X3454" s="1">
        <v>2</v>
      </c>
      <c r="Y3454" s="1">
        <v>0</v>
      </c>
      <c r="Z3454" s="1">
        <v>0</v>
      </c>
      <c r="AA3454" s="1">
        <v>0</v>
      </c>
      <c r="AB3454" s="1">
        <v>0</v>
      </c>
      <c r="AC3454" s="3" t="s">
        <v>41</v>
      </c>
      <c r="AD3454" s="4" t="s">
        <v>87</v>
      </c>
      <c r="AF3454" s="3">
        <v>4789003.2559000002</v>
      </c>
      <c r="AG3454" s="3">
        <v>2760616.9736000001</v>
      </c>
      <c r="AH3454" s="3">
        <v>-74.931064000000006</v>
      </c>
      <c r="AI3454" s="3">
        <v>10.876982999999999</v>
      </c>
    </row>
    <row r="3455" spans="1:35" ht="15.75" hidden="1" customHeight="1" x14ac:dyDescent="0.25">
      <c r="A3455" s="3" t="s">
        <v>177</v>
      </c>
      <c r="B3455" s="3" t="s">
        <v>184</v>
      </c>
      <c r="C3455" s="3" t="s">
        <v>185</v>
      </c>
      <c r="D3455" s="1">
        <v>68</v>
      </c>
      <c r="E3455" s="1">
        <v>641</v>
      </c>
      <c r="F3455" s="4" t="s">
        <v>68</v>
      </c>
      <c r="G3455" s="2">
        <v>45847</v>
      </c>
      <c r="H3455" s="4" t="s">
        <v>83</v>
      </c>
      <c r="I3455" s="1" t="s">
        <v>37</v>
      </c>
      <c r="J3455" s="1" t="s">
        <v>180</v>
      </c>
      <c r="K3455" s="3">
        <v>8</v>
      </c>
      <c r="L3455" s="1">
        <v>38</v>
      </c>
      <c r="M3455" s="4" t="s">
        <v>43</v>
      </c>
      <c r="N3455" s="1"/>
      <c r="O3455" s="1">
        <v>44</v>
      </c>
      <c r="P3455" s="35">
        <f t="shared" si="163"/>
        <v>0.44</v>
      </c>
      <c r="Q3455" s="1">
        <f t="shared" si="162"/>
        <v>0.14005634992086791</v>
      </c>
      <c r="R3455" s="1">
        <v>6</v>
      </c>
      <c r="S3455" s="1">
        <v>4</v>
      </c>
      <c r="T3455" s="1">
        <f t="shared" si="164"/>
        <v>1.5406198491295469E-2</v>
      </c>
      <c r="U3455" s="1">
        <v>6</v>
      </c>
      <c r="V3455" s="1">
        <v>9</v>
      </c>
      <c r="W3455" s="1">
        <v>1</v>
      </c>
      <c r="X3455" s="1">
        <v>0</v>
      </c>
      <c r="Y3455" s="1">
        <v>0</v>
      </c>
      <c r="Z3455" s="1">
        <v>0</v>
      </c>
      <c r="AA3455" s="1">
        <v>0</v>
      </c>
      <c r="AB3455" s="1">
        <v>0</v>
      </c>
      <c r="AC3455" s="3" t="s">
        <v>41</v>
      </c>
      <c r="AD3455" s="4" t="s">
        <v>87</v>
      </c>
      <c r="AF3455" s="3">
        <v>4789009.3789999997</v>
      </c>
      <c r="AG3455" s="3">
        <v>2760617.2664000001</v>
      </c>
      <c r="AH3455" s="3">
        <v>-74.931008000000006</v>
      </c>
      <c r="AI3455" s="3">
        <v>10.876986</v>
      </c>
    </row>
    <row r="3456" spans="1:35" ht="15.75" hidden="1" customHeight="1" x14ac:dyDescent="0.25">
      <c r="A3456" s="3" t="s">
        <v>177</v>
      </c>
      <c r="B3456" s="3" t="s">
        <v>184</v>
      </c>
      <c r="C3456" s="3" t="s">
        <v>185</v>
      </c>
      <c r="D3456" s="1">
        <v>68</v>
      </c>
      <c r="E3456" s="1">
        <v>642</v>
      </c>
      <c r="F3456" s="4" t="s">
        <v>68</v>
      </c>
      <c r="G3456" s="2">
        <v>45847</v>
      </c>
      <c r="H3456" s="4" t="s">
        <v>83</v>
      </c>
      <c r="I3456" s="1" t="s">
        <v>37</v>
      </c>
      <c r="J3456" s="1" t="s">
        <v>180</v>
      </c>
      <c r="K3456" s="3">
        <v>8</v>
      </c>
      <c r="L3456" s="1">
        <v>39</v>
      </c>
      <c r="M3456" s="4" t="s">
        <v>43</v>
      </c>
      <c r="N3456" s="1"/>
      <c r="O3456" s="1">
        <v>43</v>
      </c>
      <c r="P3456" s="35">
        <f t="shared" si="163"/>
        <v>0.43</v>
      </c>
      <c r="Q3456" s="1">
        <f t="shared" si="162"/>
        <v>0.13687325105903</v>
      </c>
      <c r="R3456" s="1">
        <v>6.2</v>
      </c>
      <c r="S3456" s="1">
        <v>4.8</v>
      </c>
      <c r="T3456" s="1">
        <f t="shared" si="164"/>
        <v>1.4713874488845728E-2</v>
      </c>
      <c r="U3456" s="1">
        <v>10</v>
      </c>
      <c r="V3456" s="1">
        <v>13</v>
      </c>
      <c r="W3456" s="1">
        <v>1</v>
      </c>
      <c r="X3456" s="1">
        <v>2</v>
      </c>
      <c r="Y3456" s="1">
        <v>0</v>
      </c>
      <c r="Z3456" s="1">
        <v>0</v>
      </c>
      <c r="AA3456" s="1">
        <v>0</v>
      </c>
      <c r="AB3456" s="1">
        <v>0</v>
      </c>
      <c r="AC3456" s="3" t="s">
        <v>41</v>
      </c>
      <c r="AD3456" s="4" t="s">
        <v>87</v>
      </c>
      <c r="AF3456" s="3">
        <v>4789008.7253</v>
      </c>
      <c r="AG3456" s="3">
        <v>2760617.6024000002</v>
      </c>
      <c r="AH3456" s="3">
        <v>-74.931014000000005</v>
      </c>
      <c r="AI3456" s="3">
        <v>10.876989001</v>
      </c>
    </row>
    <row r="3457" spans="1:35" ht="15.75" hidden="1" customHeight="1" x14ac:dyDescent="0.25">
      <c r="A3457" s="3" t="s">
        <v>177</v>
      </c>
      <c r="B3457" s="3" t="s">
        <v>184</v>
      </c>
      <c r="C3457" s="3" t="s">
        <v>185</v>
      </c>
      <c r="D3457" s="1">
        <v>68</v>
      </c>
      <c r="E3457" s="1">
        <v>643</v>
      </c>
      <c r="F3457" s="4" t="s">
        <v>68</v>
      </c>
      <c r="G3457" s="2">
        <v>45847</v>
      </c>
      <c r="H3457" s="4" t="s">
        <v>83</v>
      </c>
      <c r="I3457" s="1" t="s">
        <v>37</v>
      </c>
      <c r="J3457" s="1" t="s">
        <v>180</v>
      </c>
      <c r="K3457" s="3">
        <v>8</v>
      </c>
      <c r="L3457" s="1">
        <v>40</v>
      </c>
      <c r="M3457" s="4" t="s">
        <v>39</v>
      </c>
      <c r="N3457" s="1"/>
      <c r="O3457" s="1">
        <v>45</v>
      </c>
      <c r="P3457" s="35">
        <f t="shared" si="163"/>
        <v>0.45</v>
      </c>
      <c r="Q3457" s="1">
        <f t="shared" si="162"/>
        <v>0.14323944878270581</v>
      </c>
      <c r="R3457" s="1">
        <v>7.5</v>
      </c>
      <c r="S3457" s="1">
        <v>5.2</v>
      </c>
      <c r="T3457" s="1">
        <f t="shared" si="164"/>
        <v>1.6114437988054404E-2</v>
      </c>
      <c r="U3457" s="1">
        <v>9</v>
      </c>
      <c r="V3457" s="1">
        <v>12</v>
      </c>
      <c r="W3457" s="1">
        <v>1</v>
      </c>
      <c r="X3457" s="1">
        <v>5</v>
      </c>
      <c r="Y3457" s="1">
        <v>0</v>
      </c>
      <c r="Z3457" s="1">
        <v>0</v>
      </c>
      <c r="AA3457" s="1">
        <v>0</v>
      </c>
      <c r="AB3457" s="1">
        <v>0</v>
      </c>
      <c r="AC3457" s="3" t="s">
        <v>41</v>
      </c>
      <c r="AD3457" s="4" t="s">
        <v>87</v>
      </c>
      <c r="AF3457" s="3">
        <v>4789008.7280999999</v>
      </c>
      <c r="AG3457" s="3">
        <v>2760618.0447</v>
      </c>
      <c r="AH3457" s="3">
        <v>-74.931014000000005</v>
      </c>
      <c r="AI3457" s="3">
        <v>10.876993000000001</v>
      </c>
    </row>
    <row r="3458" spans="1:35" ht="15.75" hidden="1" customHeight="1" x14ac:dyDescent="0.25">
      <c r="A3458" s="3" t="s">
        <v>177</v>
      </c>
      <c r="B3458" s="3" t="s">
        <v>184</v>
      </c>
      <c r="C3458" s="3" t="s">
        <v>185</v>
      </c>
      <c r="D3458" s="1">
        <v>68</v>
      </c>
      <c r="E3458" s="1">
        <v>644</v>
      </c>
      <c r="F3458" s="4" t="s">
        <v>68</v>
      </c>
      <c r="G3458" s="2">
        <v>45847</v>
      </c>
      <c r="H3458" s="4" t="s">
        <v>83</v>
      </c>
      <c r="I3458" s="1" t="s">
        <v>37</v>
      </c>
      <c r="J3458" s="1" t="s">
        <v>180</v>
      </c>
      <c r="K3458" s="3">
        <v>8</v>
      </c>
      <c r="L3458" s="1">
        <v>41</v>
      </c>
      <c r="M3458" s="4" t="s">
        <v>39</v>
      </c>
      <c r="N3458" s="1"/>
      <c r="O3458" s="1">
        <v>43</v>
      </c>
      <c r="P3458" s="35">
        <f t="shared" si="163"/>
        <v>0.43</v>
      </c>
      <c r="Q3458" s="1">
        <f t="shared" si="162"/>
        <v>0.13687325105903</v>
      </c>
      <c r="R3458" s="1">
        <v>8.1999999999999993</v>
      </c>
      <c r="S3458" s="1">
        <v>6</v>
      </c>
      <c r="T3458" s="1">
        <f t="shared" si="164"/>
        <v>1.4713874488845728E-2</v>
      </c>
      <c r="U3458" s="1">
        <v>8</v>
      </c>
      <c r="V3458" s="1">
        <v>11</v>
      </c>
      <c r="W3458" s="1">
        <v>2</v>
      </c>
      <c r="X3458" s="1">
        <v>3</v>
      </c>
      <c r="Y3458" s="1">
        <v>0</v>
      </c>
      <c r="Z3458" s="1">
        <v>0</v>
      </c>
      <c r="AA3458" s="1">
        <v>0</v>
      </c>
      <c r="AB3458" s="1">
        <v>0</v>
      </c>
      <c r="AC3458" s="3" t="s">
        <v>41</v>
      </c>
      <c r="AD3458" s="4" t="s">
        <v>87</v>
      </c>
      <c r="AF3458" s="3">
        <v>4789011.6884000003</v>
      </c>
      <c r="AG3458" s="3">
        <v>2760619.4635000001</v>
      </c>
      <c r="AH3458" s="3">
        <v>-74.930987000000002</v>
      </c>
      <c r="AI3458" s="3">
        <v>10.877006</v>
      </c>
    </row>
    <row r="3459" spans="1:35" ht="15.75" hidden="1" customHeight="1" x14ac:dyDescent="0.25">
      <c r="A3459" s="3" t="s">
        <v>177</v>
      </c>
      <c r="B3459" s="3" t="s">
        <v>184</v>
      </c>
      <c r="C3459" s="3" t="s">
        <v>185</v>
      </c>
      <c r="D3459" s="1">
        <v>68</v>
      </c>
      <c r="E3459" s="1">
        <v>645</v>
      </c>
      <c r="F3459" s="4" t="s">
        <v>68</v>
      </c>
      <c r="G3459" s="2">
        <v>45847</v>
      </c>
      <c r="H3459" s="4" t="s">
        <v>83</v>
      </c>
      <c r="I3459" s="1" t="s">
        <v>37</v>
      </c>
      <c r="J3459" s="1" t="s">
        <v>180</v>
      </c>
      <c r="K3459" s="3">
        <v>8</v>
      </c>
      <c r="L3459" s="1">
        <v>42</v>
      </c>
      <c r="M3459" s="4" t="s">
        <v>39</v>
      </c>
      <c r="N3459" s="1"/>
      <c r="O3459" s="1">
        <v>43</v>
      </c>
      <c r="P3459" s="35">
        <f t="shared" si="163"/>
        <v>0.43</v>
      </c>
      <c r="Q3459" s="1">
        <f t="shared" si="162"/>
        <v>0.13687325105903</v>
      </c>
      <c r="R3459" s="1">
        <v>7.5</v>
      </c>
      <c r="S3459" s="1">
        <v>5.5</v>
      </c>
      <c r="T3459" s="1">
        <f t="shared" si="164"/>
        <v>1.4713874488845728E-2</v>
      </c>
      <c r="U3459" s="1">
        <v>11</v>
      </c>
      <c r="V3459" s="1">
        <v>14</v>
      </c>
      <c r="W3459" s="1">
        <v>3</v>
      </c>
      <c r="X3459" s="1">
        <v>2</v>
      </c>
      <c r="Y3459" s="1">
        <v>0</v>
      </c>
      <c r="Z3459" s="1">
        <v>0</v>
      </c>
      <c r="AA3459" s="1">
        <v>0</v>
      </c>
      <c r="AB3459" s="1">
        <v>0</v>
      </c>
      <c r="AC3459" s="3" t="s">
        <v>41</v>
      </c>
      <c r="AD3459" s="4" t="s">
        <v>87</v>
      </c>
      <c r="AF3459" s="3">
        <v>4789011.5854000002</v>
      </c>
      <c r="AG3459" s="3">
        <v>2760620.4594999999</v>
      </c>
      <c r="AH3459" s="3">
        <v>-74.930987999999999</v>
      </c>
      <c r="AI3459" s="3">
        <v>10.877015001</v>
      </c>
    </row>
    <row r="3460" spans="1:35" ht="15.75" hidden="1" customHeight="1" x14ac:dyDescent="0.25">
      <c r="A3460" s="3" t="s">
        <v>177</v>
      </c>
      <c r="B3460" s="3" t="s">
        <v>184</v>
      </c>
      <c r="C3460" s="3" t="s">
        <v>185</v>
      </c>
      <c r="D3460" s="1">
        <v>68</v>
      </c>
      <c r="E3460" s="1">
        <v>646</v>
      </c>
      <c r="F3460" s="4" t="s">
        <v>68</v>
      </c>
      <c r="G3460" s="2">
        <v>45847</v>
      </c>
      <c r="H3460" s="4" t="s">
        <v>83</v>
      </c>
      <c r="I3460" s="1" t="s">
        <v>37</v>
      </c>
      <c r="J3460" s="1" t="s">
        <v>180</v>
      </c>
      <c r="K3460" s="3">
        <v>8</v>
      </c>
      <c r="L3460" s="1">
        <v>43</v>
      </c>
      <c r="M3460" s="4" t="s">
        <v>39</v>
      </c>
      <c r="N3460" s="1"/>
      <c r="O3460" s="1">
        <v>50</v>
      </c>
      <c r="P3460" s="35">
        <f t="shared" si="163"/>
        <v>0.5</v>
      </c>
      <c r="Q3460" s="1">
        <f t="shared" si="162"/>
        <v>0.15915494309189535</v>
      </c>
      <c r="R3460" s="1">
        <v>7</v>
      </c>
      <c r="S3460" s="1">
        <v>5.8</v>
      </c>
      <c r="T3460" s="1">
        <f t="shared" si="164"/>
        <v>1.9894367886486918E-2</v>
      </c>
      <c r="U3460" s="1">
        <v>8</v>
      </c>
      <c r="V3460" s="1">
        <v>11</v>
      </c>
      <c r="W3460" s="1">
        <v>2</v>
      </c>
      <c r="X3460" s="1">
        <v>1</v>
      </c>
      <c r="Y3460" s="1">
        <v>0</v>
      </c>
      <c r="Z3460" s="1">
        <v>0</v>
      </c>
      <c r="AA3460" s="1">
        <v>0</v>
      </c>
      <c r="AB3460" s="1">
        <v>0</v>
      </c>
      <c r="AC3460" s="3" t="s">
        <v>41</v>
      </c>
      <c r="AD3460" s="4" t="s">
        <v>87</v>
      </c>
      <c r="AF3460" s="3">
        <v>4789012.6798999999</v>
      </c>
      <c r="AG3460" s="3">
        <v>2760620.6737000002</v>
      </c>
      <c r="AH3460" s="3">
        <v>-74.930977999999996</v>
      </c>
      <c r="AI3460" s="3">
        <v>10.877017001</v>
      </c>
    </row>
    <row r="3461" spans="1:35" ht="15.75" hidden="1" customHeight="1" x14ac:dyDescent="0.25">
      <c r="A3461" s="3" t="s">
        <v>177</v>
      </c>
      <c r="B3461" s="3" t="s">
        <v>184</v>
      </c>
      <c r="C3461" s="3" t="s">
        <v>185</v>
      </c>
      <c r="D3461" s="1">
        <v>68</v>
      </c>
      <c r="E3461" s="1">
        <v>647</v>
      </c>
      <c r="F3461" s="4" t="s">
        <v>68</v>
      </c>
      <c r="G3461" s="2">
        <v>45847</v>
      </c>
      <c r="H3461" s="4" t="s">
        <v>83</v>
      </c>
      <c r="I3461" s="1" t="s">
        <v>37</v>
      </c>
      <c r="J3461" s="1" t="s">
        <v>180</v>
      </c>
      <c r="K3461" s="3">
        <v>8</v>
      </c>
      <c r="L3461" s="1">
        <v>44</v>
      </c>
      <c r="M3461" s="4" t="s">
        <v>43</v>
      </c>
      <c r="N3461" s="1"/>
      <c r="O3461" s="1">
        <v>42</v>
      </c>
      <c r="P3461" s="35">
        <f t="shared" si="163"/>
        <v>0.42</v>
      </c>
      <c r="Q3461" s="1">
        <f t="shared" si="162"/>
        <v>0.13369015219719207</v>
      </c>
      <c r="R3461" s="1">
        <v>5.8</v>
      </c>
      <c r="S3461" s="1">
        <v>3.4</v>
      </c>
      <c r="T3461" s="1">
        <f t="shared" si="164"/>
        <v>1.4037465980705167E-2</v>
      </c>
      <c r="U3461" s="1">
        <v>6</v>
      </c>
      <c r="V3461" s="1">
        <v>9</v>
      </c>
      <c r="W3461" s="1">
        <v>1</v>
      </c>
      <c r="X3461" s="1">
        <v>0</v>
      </c>
      <c r="Y3461" s="1">
        <v>0</v>
      </c>
      <c r="Z3461" s="1">
        <v>0</v>
      </c>
      <c r="AA3461" s="1">
        <v>0</v>
      </c>
      <c r="AB3461" s="1">
        <v>0</v>
      </c>
      <c r="AC3461" s="3" t="s">
        <v>41</v>
      </c>
      <c r="AD3461" s="4" t="s">
        <v>87</v>
      </c>
      <c r="AF3461" s="3">
        <v>4789012.0296999998</v>
      </c>
      <c r="AG3461" s="3">
        <v>2760621.5625</v>
      </c>
      <c r="AH3461" s="3">
        <v>-74.930983999999995</v>
      </c>
      <c r="AI3461" s="3">
        <v>10.877025</v>
      </c>
    </row>
    <row r="3462" spans="1:35" ht="15.75" hidden="1" customHeight="1" x14ac:dyDescent="0.25">
      <c r="A3462" s="3" t="s">
        <v>177</v>
      </c>
      <c r="B3462" s="3" t="s">
        <v>184</v>
      </c>
      <c r="C3462" s="3" t="s">
        <v>185</v>
      </c>
      <c r="D3462" s="1">
        <v>68</v>
      </c>
      <c r="E3462" s="1">
        <v>648</v>
      </c>
      <c r="F3462" s="4" t="s">
        <v>68</v>
      </c>
      <c r="G3462" s="2">
        <v>45847</v>
      </c>
      <c r="H3462" s="4" t="s">
        <v>83</v>
      </c>
      <c r="I3462" s="1" t="s">
        <v>37</v>
      </c>
      <c r="J3462" s="1" t="s">
        <v>180</v>
      </c>
      <c r="K3462" s="3">
        <v>8</v>
      </c>
      <c r="L3462" s="1">
        <v>45</v>
      </c>
      <c r="M3462" s="4" t="s">
        <v>54</v>
      </c>
      <c r="N3462" s="1"/>
      <c r="O3462" s="1">
        <v>53</v>
      </c>
      <c r="P3462" s="35">
        <f t="shared" si="163"/>
        <v>0.53</v>
      </c>
      <c r="Q3462" s="1">
        <f t="shared" si="162"/>
        <v>0.16870423967740908</v>
      </c>
      <c r="R3462" s="1">
        <v>5</v>
      </c>
      <c r="S3462" s="1">
        <v>2.7</v>
      </c>
      <c r="T3462" s="1">
        <f t="shared" si="164"/>
        <v>2.2353311757256702E-2</v>
      </c>
      <c r="U3462" s="1">
        <v>1</v>
      </c>
      <c r="V3462" s="1">
        <v>5</v>
      </c>
      <c r="W3462" s="1"/>
      <c r="X3462" s="1"/>
      <c r="Y3462" s="1"/>
      <c r="Z3462" s="1"/>
      <c r="AA3462" s="1"/>
      <c r="AB3462" s="1"/>
      <c r="AC3462" s="3" t="s">
        <v>41</v>
      </c>
      <c r="AD3462" s="4" t="s">
        <v>87</v>
      </c>
      <c r="AF3462" s="3">
        <v>4789011.6030000001</v>
      </c>
      <c r="AG3462" s="3">
        <v>2760623.2241000002</v>
      </c>
      <c r="AH3462" s="3">
        <v>-74.930987999999999</v>
      </c>
      <c r="AI3462" s="3">
        <v>10.877040000999999</v>
      </c>
    </row>
    <row r="3463" spans="1:35" ht="15.75" hidden="1" customHeight="1" x14ac:dyDescent="0.25">
      <c r="A3463" s="3" t="s">
        <v>177</v>
      </c>
      <c r="B3463" s="3" t="s">
        <v>184</v>
      </c>
      <c r="C3463" s="3" t="s">
        <v>185</v>
      </c>
      <c r="D3463" s="1">
        <v>68</v>
      </c>
      <c r="E3463" s="1">
        <v>649</v>
      </c>
      <c r="F3463" s="4" t="s">
        <v>68</v>
      </c>
      <c r="G3463" s="2">
        <v>45847</v>
      </c>
      <c r="H3463" s="4" t="s">
        <v>83</v>
      </c>
      <c r="I3463" s="1" t="s">
        <v>37</v>
      </c>
      <c r="J3463" s="1" t="s">
        <v>180</v>
      </c>
      <c r="K3463" s="3">
        <v>8</v>
      </c>
      <c r="L3463" s="1">
        <v>46</v>
      </c>
      <c r="M3463" s="4" t="s">
        <v>39</v>
      </c>
      <c r="N3463" s="1"/>
      <c r="O3463" s="1">
        <v>45</v>
      </c>
      <c r="P3463" s="35">
        <f t="shared" si="163"/>
        <v>0.45</v>
      </c>
      <c r="Q3463" s="1">
        <f t="shared" si="162"/>
        <v>0.14323944878270581</v>
      </c>
      <c r="R3463" s="1">
        <v>7</v>
      </c>
      <c r="S3463" s="1">
        <v>5</v>
      </c>
      <c r="T3463" s="1">
        <f t="shared" si="164"/>
        <v>1.6114437988054404E-2</v>
      </c>
      <c r="U3463" s="1">
        <v>7</v>
      </c>
      <c r="V3463" s="1">
        <v>10</v>
      </c>
      <c r="W3463" s="1">
        <v>0</v>
      </c>
      <c r="X3463" s="1">
        <v>4</v>
      </c>
      <c r="Y3463" s="1">
        <v>0</v>
      </c>
      <c r="Z3463" s="1">
        <v>0</v>
      </c>
      <c r="AA3463" s="1">
        <v>0</v>
      </c>
      <c r="AB3463" s="1">
        <v>0</v>
      </c>
      <c r="AC3463" s="3" t="s">
        <v>41</v>
      </c>
      <c r="AD3463" s="4" t="s">
        <v>87</v>
      </c>
      <c r="AF3463" s="3">
        <v>4789012.0451999996</v>
      </c>
      <c r="AG3463" s="3">
        <v>2760623.9953999999</v>
      </c>
      <c r="AH3463" s="3">
        <v>-74.930983999999995</v>
      </c>
      <c r="AI3463" s="3">
        <v>10.877047000999999</v>
      </c>
    </row>
    <row r="3464" spans="1:35" ht="15.75" hidden="1" customHeight="1" x14ac:dyDescent="0.25">
      <c r="A3464" s="3" t="s">
        <v>177</v>
      </c>
      <c r="B3464" s="3" t="s">
        <v>184</v>
      </c>
      <c r="C3464" s="3" t="s">
        <v>185</v>
      </c>
      <c r="D3464" s="1">
        <v>68</v>
      </c>
      <c r="E3464" s="1">
        <v>653</v>
      </c>
      <c r="F3464" s="4" t="s">
        <v>68</v>
      </c>
      <c r="G3464" s="2">
        <v>45847</v>
      </c>
      <c r="H3464" s="4" t="s">
        <v>83</v>
      </c>
      <c r="I3464" s="1" t="s">
        <v>37</v>
      </c>
      <c r="J3464" s="1" t="s">
        <v>180</v>
      </c>
      <c r="K3464" s="3">
        <v>9</v>
      </c>
      <c r="L3464" s="1">
        <v>47</v>
      </c>
      <c r="M3464" s="4" t="s">
        <v>43</v>
      </c>
      <c r="N3464" s="1"/>
      <c r="O3464" s="1">
        <v>45</v>
      </c>
      <c r="P3464" s="35">
        <f t="shared" si="163"/>
        <v>0.45</v>
      </c>
      <c r="Q3464" s="1">
        <f t="shared" si="162"/>
        <v>0.14323944878270581</v>
      </c>
      <c r="R3464" s="1">
        <v>6.2</v>
      </c>
      <c r="S3464" s="1">
        <v>4</v>
      </c>
      <c r="T3464" s="1">
        <f t="shared" si="164"/>
        <v>1.6114437988054404E-2</v>
      </c>
      <c r="U3464" s="1">
        <v>8</v>
      </c>
      <c r="V3464" s="1">
        <v>11</v>
      </c>
      <c r="W3464" s="1">
        <v>1</v>
      </c>
      <c r="X3464" s="1">
        <v>5</v>
      </c>
      <c r="Y3464" s="1">
        <v>0</v>
      </c>
      <c r="Z3464" s="1">
        <v>0</v>
      </c>
      <c r="AA3464" s="1">
        <v>0</v>
      </c>
      <c r="AB3464" s="1">
        <v>0</v>
      </c>
      <c r="AC3464" s="3" t="s">
        <v>41</v>
      </c>
      <c r="AD3464" s="4" t="s">
        <v>87</v>
      </c>
      <c r="AF3464" s="3">
        <v>4789006.6703000003</v>
      </c>
      <c r="AG3464" s="3">
        <v>2760621.0436999998</v>
      </c>
      <c r="AH3464" s="3">
        <v>-74.931032999999999</v>
      </c>
      <c r="AI3464" s="3">
        <v>10.877020001</v>
      </c>
    </row>
    <row r="3465" spans="1:35" ht="15.75" hidden="1" customHeight="1" x14ac:dyDescent="0.25">
      <c r="A3465" s="3" t="s">
        <v>177</v>
      </c>
      <c r="B3465" s="3" t="s">
        <v>184</v>
      </c>
      <c r="C3465" s="3" t="s">
        <v>185</v>
      </c>
      <c r="D3465" s="1">
        <v>68</v>
      </c>
      <c r="E3465" s="1">
        <v>654</v>
      </c>
      <c r="F3465" s="4" t="s">
        <v>68</v>
      </c>
      <c r="G3465" s="2">
        <v>45847</v>
      </c>
      <c r="H3465" s="4" t="s">
        <v>83</v>
      </c>
      <c r="I3465" s="1" t="s">
        <v>37</v>
      </c>
      <c r="J3465" s="1" t="s">
        <v>180</v>
      </c>
      <c r="K3465" s="3">
        <v>9</v>
      </c>
      <c r="L3465" s="1">
        <v>48</v>
      </c>
      <c r="M3465" s="4" t="s">
        <v>39</v>
      </c>
      <c r="N3465" s="1"/>
      <c r="O3465" s="1">
        <v>48</v>
      </c>
      <c r="P3465" s="35">
        <f t="shared" si="163"/>
        <v>0.48</v>
      </c>
      <c r="Q3465" s="1">
        <f t="shared" si="162"/>
        <v>0.15278874536821951</v>
      </c>
      <c r="R3465" s="1">
        <v>7.2</v>
      </c>
      <c r="S3465" s="1">
        <v>5</v>
      </c>
      <c r="T3465" s="1">
        <f t="shared" si="164"/>
        <v>1.8334649444186342E-2</v>
      </c>
      <c r="U3465" s="1">
        <v>9</v>
      </c>
      <c r="V3465" s="1">
        <v>12</v>
      </c>
      <c r="W3465" s="1">
        <v>0</v>
      </c>
      <c r="X3465" s="1">
        <v>4</v>
      </c>
      <c r="Y3465" s="1">
        <v>0</v>
      </c>
      <c r="Z3465" s="1">
        <v>0</v>
      </c>
      <c r="AA3465" s="1">
        <v>0</v>
      </c>
      <c r="AB3465" s="1">
        <v>1</v>
      </c>
      <c r="AC3465" s="3" t="s">
        <v>41</v>
      </c>
      <c r="AD3465" s="4" t="s">
        <v>87</v>
      </c>
      <c r="AF3465" s="3">
        <v>4789005.5822000001</v>
      </c>
      <c r="AG3465" s="3">
        <v>2760621.8247000002</v>
      </c>
      <c r="AH3465" s="3">
        <v>-74.931043000000003</v>
      </c>
      <c r="AI3465" s="3">
        <v>10.877027</v>
      </c>
    </row>
    <row r="3466" spans="1:35" ht="15.75" hidden="1" customHeight="1" x14ac:dyDescent="0.25">
      <c r="A3466" s="3" t="s">
        <v>177</v>
      </c>
      <c r="B3466" s="3" t="s">
        <v>184</v>
      </c>
      <c r="C3466" s="3" t="s">
        <v>185</v>
      </c>
      <c r="D3466" s="1">
        <v>68</v>
      </c>
      <c r="E3466" s="1">
        <v>655</v>
      </c>
      <c r="F3466" s="4" t="s">
        <v>68</v>
      </c>
      <c r="G3466" s="2">
        <v>45847</v>
      </c>
      <c r="H3466" s="4" t="s">
        <v>83</v>
      </c>
      <c r="I3466" s="1" t="s">
        <v>37</v>
      </c>
      <c r="J3466" s="1" t="s">
        <v>180</v>
      </c>
      <c r="K3466" s="3">
        <v>9</v>
      </c>
      <c r="L3466" s="1">
        <v>49</v>
      </c>
      <c r="M3466" s="4" t="s">
        <v>43</v>
      </c>
      <c r="N3466" s="1"/>
      <c r="O3466" s="1">
        <v>43</v>
      </c>
      <c r="P3466" s="35">
        <f t="shared" si="163"/>
        <v>0.43</v>
      </c>
      <c r="Q3466" s="1">
        <f t="shared" si="162"/>
        <v>0.13687325105903</v>
      </c>
      <c r="R3466" s="1">
        <v>6.3</v>
      </c>
      <c r="S3466" s="1">
        <v>4</v>
      </c>
      <c r="T3466" s="1">
        <f t="shared" si="164"/>
        <v>1.4713874488845728E-2</v>
      </c>
      <c r="U3466" s="1">
        <v>8</v>
      </c>
      <c r="V3466" s="1">
        <v>11</v>
      </c>
      <c r="W3466" s="1">
        <v>1</v>
      </c>
      <c r="X3466" s="1">
        <v>2</v>
      </c>
      <c r="Y3466" s="1">
        <v>0</v>
      </c>
      <c r="Z3466" s="1">
        <v>0</v>
      </c>
      <c r="AA3466" s="1">
        <v>0</v>
      </c>
      <c r="AB3466" s="1">
        <v>0</v>
      </c>
      <c r="AC3466" s="3" t="s">
        <v>41</v>
      </c>
      <c r="AD3466" s="4" t="s">
        <v>87</v>
      </c>
      <c r="AF3466" s="3">
        <v>4789005.9165000003</v>
      </c>
      <c r="AG3466" s="3">
        <v>2760622.8179000001</v>
      </c>
      <c r="AH3466" s="3">
        <v>-74.931039999999996</v>
      </c>
      <c r="AI3466" s="3">
        <v>10.877036</v>
      </c>
    </row>
    <row r="3467" spans="1:35" ht="15.75" hidden="1" customHeight="1" x14ac:dyDescent="0.25">
      <c r="A3467" s="3" t="s">
        <v>177</v>
      </c>
      <c r="B3467" s="3" t="s">
        <v>184</v>
      </c>
      <c r="C3467" s="3" t="s">
        <v>185</v>
      </c>
      <c r="D3467" s="1">
        <v>68</v>
      </c>
      <c r="E3467" s="1">
        <v>656</v>
      </c>
      <c r="F3467" s="4" t="s">
        <v>68</v>
      </c>
      <c r="G3467" s="2">
        <v>45847</v>
      </c>
      <c r="H3467" s="4" t="s">
        <v>83</v>
      </c>
      <c r="I3467" s="1" t="s">
        <v>37</v>
      </c>
      <c r="J3467" s="1" t="s">
        <v>180</v>
      </c>
      <c r="K3467" s="3">
        <v>9</v>
      </c>
      <c r="L3467" s="1">
        <v>50</v>
      </c>
      <c r="M3467" s="4" t="s">
        <v>43</v>
      </c>
      <c r="N3467" s="1"/>
      <c r="O3467" s="1">
        <v>42</v>
      </c>
      <c r="P3467" s="35">
        <f t="shared" si="163"/>
        <v>0.42</v>
      </c>
      <c r="Q3467" s="1">
        <f t="shared" si="162"/>
        <v>0.13369015219719207</v>
      </c>
      <c r="R3467" s="1">
        <v>7</v>
      </c>
      <c r="S3467" s="1">
        <v>4.5999999999999996</v>
      </c>
      <c r="T3467" s="1">
        <f t="shared" si="164"/>
        <v>1.4037465980705167E-2</v>
      </c>
      <c r="U3467" s="1">
        <v>9</v>
      </c>
      <c r="V3467" s="1">
        <v>12</v>
      </c>
      <c r="W3467" s="1">
        <v>2</v>
      </c>
      <c r="X3467" s="1">
        <v>2</v>
      </c>
      <c r="Y3467" s="1">
        <v>0</v>
      </c>
      <c r="Z3467" s="1">
        <v>0</v>
      </c>
      <c r="AA3467" s="1">
        <v>0</v>
      </c>
      <c r="AB3467" s="1">
        <v>0</v>
      </c>
      <c r="AC3467" s="3" t="s">
        <v>41</v>
      </c>
      <c r="AD3467" s="4" t="s">
        <v>87</v>
      </c>
      <c r="AF3467" s="3">
        <v>4789002.875</v>
      </c>
      <c r="AG3467" s="3">
        <v>2760625.8231000002</v>
      </c>
      <c r="AH3467" s="3">
        <v>-74.931067999999996</v>
      </c>
      <c r="AI3467" s="3">
        <v>10.877063</v>
      </c>
    </row>
    <row r="3468" spans="1:35" ht="15.75" hidden="1" customHeight="1" x14ac:dyDescent="0.25">
      <c r="A3468" s="3" t="s">
        <v>177</v>
      </c>
      <c r="B3468" s="3" t="s">
        <v>184</v>
      </c>
      <c r="C3468" s="3" t="s">
        <v>185</v>
      </c>
      <c r="D3468" s="1">
        <v>68</v>
      </c>
      <c r="E3468" s="1">
        <v>657</v>
      </c>
      <c r="F3468" s="4" t="s">
        <v>68</v>
      </c>
      <c r="G3468" s="2">
        <v>45847</v>
      </c>
      <c r="H3468" s="4" t="s">
        <v>83</v>
      </c>
      <c r="I3468" s="1" t="s">
        <v>37</v>
      </c>
      <c r="J3468" s="1" t="s">
        <v>180</v>
      </c>
      <c r="K3468" s="3">
        <v>9</v>
      </c>
      <c r="L3468" s="1">
        <v>51</v>
      </c>
      <c r="M3468" s="4" t="s">
        <v>43</v>
      </c>
      <c r="N3468" s="1"/>
      <c r="O3468" s="1">
        <v>47</v>
      </c>
      <c r="P3468" s="35">
        <f t="shared" si="163"/>
        <v>0.47</v>
      </c>
      <c r="Q3468" s="1">
        <f t="shared" si="162"/>
        <v>0.14960564650638161</v>
      </c>
      <c r="R3468" s="1">
        <v>5.8</v>
      </c>
      <c r="S3468" s="1">
        <v>3.6</v>
      </c>
      <c r="T3468" s="1">
        <f t="shared" si="164"/>
        <v>1.7578663464499839E-2</v>
      </c>
      <c r="U3468" s="1">
        <v>11</v>
      </c>
      <c r="V3468" s="1">
        <v>14</v>
      </c>
      <c r="W3468" s="1">
        <v>3</v>
      </c>
      <c r="X3468" s="1">
        <v>1</v>
      </c>
      <c r="Y3468" s="1">
        <v>0</v>
      </c>
      <c r="Z3468" s="1">
        <v>0</v>
      </c>
      <c r="AA3468" s="1">
        <v>0</v>
      </c>
      <c r="AB3468" s="1">
        <v>0</v>
      </c>
      <c r="AC3468" s="3" t="s">
        <v>41</v>
      </c>
      <c r="AD3468" s="4" t="s">
        <v>87</v>
      </c>
      <c r="AF3468" s="3">
        <v>4789002.2085999995</v>
      </c>
      <c r="AG3468" s="3">
        <v>2760624.1685000001</v>
      </c>
      <c r="AH3468" s="3">
        <v>-74.931073999999995</v>
      </c>
      <c r="AI3468" s="3">
        <v>10.877048</v>
      </c>
    </row>
    <row r="3469" spans="1:35" ht="15.75" hidden="1" customHeight="1" x14ac:dyDescent="0.25">
      <c r="A3469" s="3" t="s">
        <v>177</v>
      </c>
      <c r="B3469" s="3" t="s">
        <v>184</v>
      </c>
      <c r="C3469" s="3" t="s">
        <v>185</v>
      </c>
      <c r="D3469" s="1">
        <v>68</v>
      </c>
      <c r="E3469" s="1">
        <v>658</v>
      </c>
      <c r="F3469" s="4" t="s">
        <v>68</v>
      </c>
      <c r="G3469" s="2">
        <v>45847</v>
      </c>
      <c r="H3469" s="4" t="s">
        <v>83</v>
      </c>
      <c r="I3469" s="1" t="s">
        <v>37</v>
      </c>
      <c r="J3469" s="1" t="s">
        <v>180</v>
      </c>
      <c r="K3469" s="3">
        <v>9</v>
      </c>
      <c r="L3469" s="1">
        <v>52</v>
      </c>
      <c r="M3469" s="4" t="s">
        <v>43</v>
      </c>
      <c r="N3469" s="1"/>
      <c r="O3469" s="1">
        <v>48</v>
      </c>
      <c r="P3469" s="35">
        <f t="shared" si="163"/>
        <v>0.48</v>
      </c>
      <c r="Q3469" s="1">
        <f t="shared" si="162"/>
        <v>0.15278874536821951</v>
      </c>
      <c r="R3469" s="1">
        <v>5.6</v>
      </c>
      <c r="S3469" s="1">
        <v>3.3</v>
      </c>
      <c r="T3469" s="1">
        <f t="shared" si="164"/>
        <v>1.8334649444186342E-2</v>
      </c>
      <c r="U3469" s="1">
        <v>7</v>
      </c>
      <c r="V3469" s="1">
        <v>10</v>
      </c>
      <c r="W3469" s="1">
        <v>1</v>
      </c>
      <c r="X3469" s="1">
        <v>5</v>
      </c>
      <c r="Y3469" s="1">
        <v>0</v>
      </c>
      <c r="Z3469" s="1">
        <v>0</v>
      </c>
      <c r="AA3469" s="1">
        <v>0</v>
      </c>
      <c r="AB3469" s="1">
        <v>0</v>
      </c>
      <c r="AC3469" s="3" t="s">
        <v>41</v>
      </c>
      <c r="AD3469" s="4" t="s">
        <v>87</v>
      </c>
      <c r="AF3469" s="3">
        <v>4789000.6720000003</v>
      </c>
      <c r="AG3469" s="3">
        <v>2760623.1830000002</v>
      </c>
      <c r="AH3469" s="3">
        <v>-74.931088000000003</v>
      </c>
      <c r="AI3469" s="3">
        <v>10.877039</v>
      </c>
    </row>
    <row r="3470" spans="1:35" ht="15.75" hidden="1" customHeight="1" x14ac:dyDescent="0.25">
      <c r="A3470" s="3" t="s">
        <v>177</v>
      </c>
      <c r="B3470" s="3" t="s">
        <v>184</v>
      </c>
      <c r="C3470" s="3" t="s">
        <v>185</v>
      </c>
      <c r="D3470" s="1">
        <v>68</v>
      </c>
      <c r="E3470" s="1">
        <v>659</v>
      </c>
      <c r="F3470" s="4" t="s">
        <v>68</v>
      </c>
      <c r="G3470" s="2">
        <v>45847</v>
      </c>
      <c r="H3470" s="4" t="s">
        <v>83</v>
      </c>
      <c r="I3470" s="1" t="s">
        <v>37</v>
      </c>
      <c r="J3470" s="1" t="s">
        <v>180</v>
      </c>
      <c r="K3470" s="3">
        <v>9</v>
      </c>
      <c r="L3470" s="1">
        <v>53</v>
      </c>
      <c r="M3470" s="4" t="s">
        <v>43</v>
      </c>
      <c r="N3470" s="1"/>
      <c r="O3470" s="1">
        <v>43</v>
      </c>
      <c r="P3470" s="35">
        <f t="shared" si="163"/>
        <v>0.43</v>
      </c>
      <c r="Q3470" s="1">
        <f t="shared" si="162"/>
        <v>0.13687325105903</v>
      </c>
      <c r="R3470" s="1">
        <v>6</v>
      </c>
      <c r="S3470" s="1">
        <v>3.8</v>
      </c>
      <c r="T3470" s="1">
        <f t="shared" si="164"/>
        <v>1.4713874488845728E-2</v>
      </c>
      <c r="U3470" s="1">
        <v>9</v>
      </c>
      <c r="V3470" s="1">
        <v>12</v>
      </c>
      <c r="W3470" s="1">
        <v>1</v>
      </c>
      <c r="X3470" s="1">
        <v>4</v>
      </c>
      <c r="Y3470" s="1">
        <v>0</v>
      </c>
      <c r="Z3470" s="1">
        <v>0</v>
      </c>
      <c r="AA3470" s="1">
        <v>0</v>
      </c>
      <c r="AB3470" s="1">
        <v>0</v>
      </c>
      <c r="AC3470" s="3" t="s">
        <v>41</v>
      </c>
      <c r="AD3470" s="4" t="s">
        <v>87</v>
      </c>
      <c r="AF3470" s="3">
        <v>4788998.7220999999</v>
      </c>
      <c r="AG3470" s="3">
        <v>2760625.9600999998</v>
      </c>
      <c r="AH3470" s="3">
        <v>-74.931106</v>
      </c>
      <c r="AI3470" s="3">
        <v>10.877064000000001</v>
      </c>
    </row>
    <row r="3471" spans="1:35" ht="15.75" hidden="1" customHeight="1" x14ac:dyDescent="0.25">
      <c r="A3471" s="3" t="s">
        <v>177</v>
      </c>
      <c r="B3471" s="3" t="s">
        <v>184</v>
      </c>
      <c r="C3471" s="3" t="s">
        <v>185</v>
      </c>
      <c r="D3471" s="1">
        <v>68</v>
      </c>
      <c r="E3471" s="1">
        <v>660</v>
      </c>
      <c r="F3471" s="4" t="s">
        <v>68</v>
      </c>
      <c r="G3471" s="2">
        <v>45847</v>
      </c>
      <c r="H3471" s="4" t="s">
        <v>83</v>
      </c>
      <c r="I3471" s="1" t="s">
        <v>37</v>
      </c>
      <c r="J3471" s="1" t="s">
        <v>180</v>
      </c>
      <c r="K3471" s="3">
        <v>9</v>
      </c>
      <c r="L3471" s="1">
        <v>54</v>
      </c>
      <c r="M3471" s="4" t="s">
        <v>43</v>
      </c>
      <c r="N3471" s="1"/>
      <c r="O3471" s="1">
        <v>44</v>
      </c>
      <c r="P3471" s="35">
        <f t="shared" si="163"/>
        <v>0.44</v>
      </c>
      <c r="Q3471" s="1">
        <f t="shared" si="162"/>
        <v>0.14005634992086791</v>
      </c>
      <c r="R3471" s="1">
        <v>7.8</v>
      </c>
      <c r="S3471" s="1">
        <v>4.8</v>
      </c>
      <c r="T3471" s="1">
        <f t="shared" si="164"/>
        <v>1.5406198491295469E-2</v>
      </c>
      <c r="U3471" s="1">
        <v>7</v>
      </c>
      <c r="V3471" s="1">
        <v>10</v>
      </c>
      <c r="W3471" s="1">
        <v>3</v>
      </c>
      <c r="X3471" s="1">
        <v>1</v>
      </c>
      <c r="Y3471" s="1">
        <v>0</v>
      </c>
      <c r="Z3471" s="1">
        <v>0</v>
      </c>
      <c r="AA3471" s="1">
        <v>0</v>
      </c>
      <c r="AB3471" s="1">
        <v>0</v>
      </c>
      <c r="AC3471" s="3" t="s">
        <v>41</v>
      </c>
      <c r="AD3471" s="4" t="s">
        <v>87</v>
      </c>
      <c r="AF3471" s="3">
        <v>4788999.7235000003</v>
      </c>
      <c r="AG3471" s="3">
        <v>2760628.7185</v>
      </c>
      <c r="AH3471" s="3">
        <v>-74.931096999999994</v>
      </c>
      <c r="AI3471" s="3">
        <v>10.877089001</v>
      </c>
    </row>
    <row r="3472" spans="1:35" ht="15.75" hidden="1" customHeight="1" x14ac:dyDescent="0.25">
      <c r="A3472" s="3" t="s">
        <v>177</v>
      </c>
      <c r="B3472" s="3" t="s">
        <v>184</v>
      </c>
      <c r="C3472" s="3" t="s">
        <v>185</v>
      </c>
      <c r="D3472" s="1">
        <v>68</v>
      </c>
      <c r="E3472" s="1">
        <v>661</v>
      </c>
      <c r="F3472" s="4" t="s">
        <v>68</v>
      </c>
      <c r="G3472" s="2">
        <v>45847</v>
      </c>
      <c r="H3472" s="4" t="s">
        <v>83</v>
      </c>
      <c r="I3472" s="1" t="s">
        <v>37</v>
      </c>
      <c r="J3472" s="1" t="s">
        <v>180</v>
      </c>
      <c r="K3472" s="3">
        <v>9</v>
      </c>
      <c r="L3472" s="1">
        <v>55</v>
      </c>
      <c r="M3472" s="4" t="s">
        <v>43</v>
      </c>
      <c r="N3472" s="1"/>
      <c r="O3472" s="1">
        <v>38</v>
      </c>
      <c r="P3472" s="35">
        <f t="shared" si="163"/>
        <v>0.38</v>
      </c>
      <c r="Q3472" s="1">
        <f t="shared" si="162"/>
        <v>0.12095775674984047</v>
      </c>
      <c r="R3472" s="1">
        <v>6</v>
      </c>
      <c r="S3472" s="1">
        <v>4</v>
      </c>
      <c r="T3472" s="1">
        <f t="shared" si="164"/>
        <v>1.1490986891234845E-2</v>
      </c>
      <c r="U3472" s="1">
        <v>6</v>
      </c>
      <c r="V3472" s="1">
        <v>9</v>
      </c>
      <c r="W3472" s="1">
        <v>1</v>
      </c>
      <c r="X3472" s="1">
        <v>0</v>
      </c>
      <c r="Y3472" s="1">
        <v>0</v>
      </c>
      <c r="Z3472" s="1">
        <v>0</v>
      </c>
      <c r="AA3472" s="1">
        <v>0</v>
      </c>
      <c r="AB3472" s="1">
        <v>0</v>
      </c>
      <c r="AC3472" s="3" t="s">
        <v>41</v>
      </c>
      <c r="AD3472" s="4" t="s">
        <v>87</v>
      </c>
      <c r="AF3472" s="3">
        <v>4788999.8510999996</v>
      </c>
      <c r="AG3472" s="3">
        <v>2760631.5929999999</v>
      </c>
      <c r="AH3472" s="3">
        <v>-74.931095999999997</v>
      </c>
      <c r="AI3472" s="3">
        <v>10.877115001</v>
      </c>
    </row>
    <row r="3473" spans="1:35" ht="15.75" hidden="1" customHeight="1" x14ac:dyDescent="0.25">
      <c r="A3473" s="3" t="s">
        <v>177</v>
      </c>
      <c r="B3473" s="3" t="s">
        <v>184</v>
      </c>
      <c r="C3473" s="3" t="s">
        <v>185</v>
      </c>
      <c r="D3473" s="1">
        <v>68</v>
      </c>
      <c r="E3473" s="1">
        <v>662</v>
      </c>
      <c r="F3473" s="4" t="s">
        <v>68</v>
      </c>
      <c r="G3473" s="2">
        <v>45847</v>
      </c>
      <c r="H3473" s="4" t="s">
        <v>83</v>
      </c>
      <c r="I3473" s="1" t="s">
        <v>37</v>
      </c>
      <c r="J3473" s="1" t="s">
        <v>180</v>
      </c>
      <c r="K3473" s="3">
        <v>9</v>
      </c>
      <c r="L3473" s="1">
        <v>56</v>
      </c>
      <c r="M3473" s="4" t="s">
        <v>43</v>
      </c>
      <c r="N3473" s="1"/>
      <c r="O3473" s="1">
        <v>47</v>
      </c>
      <c r="P3473" s="35">
        <f t="shared" si="163"/>
        <v>0.47</v>
      </c>
      <c r="Q3473" s="1">
        <f t="shared" si="162"/>
        <v>0.14960564650638161</v>
      </c>
      <c r="R3473" s="1">
        <v>5.8</v>
      </c>
      <c r="S3473" s="1">
        <v>3.4</v>
      </c>
      <c r="T3473" s="1">
        <f t="shared" si="164"/>
        <v>1.7578663464499839E-2</v>
      </c>
      <c r="U3473" s="1">
        <v>8</v>
      </c>
      <c r="V3473" s="1">
        <v>11</v>
      </c>
      <c r="W3473" s="1">
        <v>3</v>
      </c>
      <c r="X3473" s="1">
        <v>0</v>
      </c>
      <c r="Y3473" s="1">
        <v>0</v>
      </c>
      <c r="Z3473" s="1">
        <v>0</v>
      </c>
      <c r="AA3473" s="1">
        <v>0</v>
      </c>
      <c r="AB3473" s="1">
        <v>0</v>
      </c>
      <c r="AC3473" s="3" t="s">
        <v>41</v>
      </c>
      <c r="AD3473" s="4" t="s">
        <v>87</v>
      </c>
      <c r="AF3473" s="3">
        <v>4789001.7050000001</v>
      </c>
      <c r="AG3473" s="3">
        <v>2760630.9175999998</v>
      </c>
      <c r="AH3473" s="3">
        <v>-74.931078999999997</v>
      </c>
      <c r="AI3473" s="3">
        <v>10.877109000000001</v>
      </c>
    </row>
    <row r="3474" spans="1:35" ht="15.75" hidden="1" customHeight="1" x14ac:dyDescent="0.25">
      <c r="A3474" s="3" t="s">
        <v>177</v>
      </c>
      <c r="B3474" s="3" t="s">
        <v>184</v>
      </c>
      <c r="C3474" s="3" t="s">
        <v>185</v>
      </c>
      <c r="D3474" s="1">
        <v>68</v>
      </c>
      <c r="E3474" s="1">
        <v>663</v>
      </c>
      <c r="F3474" s="4" t="s">
        <v>68</v>
      </c>
      <c r="G3474" s="2">
        <v>45847</v>
      </c>
      <c r="H3474" s="4" t="s">
        <v>83</v>
      </c>
      <c r="I3474" s="1" t="s">
        <v>37</v>
      </c>
      <c r="J3474" s="1" t="s">
        <v>180</v>
      </c>
      <c r="K3474" s="3">
        <v>10</v>
      </c>
      <c r="L3474" s="1">
        <v>57</v>
      </c>
      <c r="M3474" s="4" t="s">
        <v>43</v>
      </c>
      <c r="N3474" s="1"/>
      <c r="O3474" s="1">
        <v>42</v>
      </c>
      <c r="P3474" s="35">
        <f t="shared" si="163"/>
        <v>0.42</v>
      </c>
      <c r="Q3474" s="1">
        <f t="shared" si="162"/>
        <v>0.13369015219719207</v>
      </c>
      <c r="R3474" s="1">
        <v>7</v>
      </c>
      <c r="S3474" s="1">
        <v>4.7</v>
      </c>
      <c r="T3474" s="1">
        <f t="shared" si="164"/>
        <v>1.4037465980705167E-2</v>
      </c>
      <c r="U3474" s="1">
        <v>7</v>
      </c>
      <c r="V3474" s="1">
        <v>10</v>
      </c>
      <c r="W3474" s="1">
        <v>2</v>
      </c>
      <c r="X3474" s="1">
        <v>4</v>
      </c>
      <c r="Y3474" s="1">
        <v>0</v>
      </c>
      <c r="Z3474" s="1">
        <v>0</v>
      </c>
      <c r="AA3474" s="1">
        <v>0</v>
      </c>
      <c r="AB3474" s="1">
        <v>0</v>
      </c>
      <c r="AC3474" s="3" t="s">
        <v>41</v>
      </c>
      <c r="AD3474" s="4" t="s">
        <v>87</v>
      </c>
      <c r="AF3474" s="3">
        <v>4789000.2109000003</v>
      </c>
      <c r="AG3474" s="3">
        <v>2760619.4259000001</v>
      </c>
      <c r="AH3474" s="3">
        <v>-74.931092000000007</v>
      </c>
      <c r="AI3474" s="3">
        <v>10.877005</v>
      </c>
    </row>
    <row r="3475" spans="1:35" ht="15.75" hidden="1" customHeight="1" x14ac:dyDescent="0.25">
      <c r="A3475" s="3" t="s">
        <v>177</v>
      </c>
      <c r="B3475" s="3" t="s">
        <v>184</v>
      </c>
      <c r="C3475" s="3" t="s">
        <v>185</v>
      </c>
      <c r="D3475" s="1">
        <v>68</v>
      </c>
      <c r="E3475" s="1">
        <v>664</v>
      </c>
      <c r="F3475" s="4" t="s">
        <v>68</v>
      </c>
      <c r="G3475" s="2">
        <v>45847</v>
      </c>
      <c r="H3475" s="4" t="s">
        <v>83</v>
      </c>
      <c r="I3475" s="1" t="s">
        <v>37</v>
      </c>
      <c r="J3475" s="1" t="s">
        <v>180</v>
      </c>
      <c r="K3475" s="3">
        <v>10</v>
      </c>
      <c r="L3475" s="1">
        <v>58</v>
      </c>
      <c r="M3475" s="4" t="s">
        <v>43</v>
      </c>
      <c r="N3475" s="1"/>
      <c r="O3475" s="1">
        <v>44</v>
      </c>
      <c r="P3475" s="35">
        <f t="shared" si="163"/>
        <v>0.44</v>
      </c>
      <c r="Q3475" s="1">
        <f t="shared" si="162"/>
        <v>0.14005634992086791</v>
      </c>
      <c r="R3475" s="1">
        <v>6.5</v>
      </c>
      <c r="S3475" s="1">
        <v>4.2</v>
      </c>
      <c r="T3475" s="1">
        <f t="shared" si="164"/>
        <v>1.5406198491295469E-2</v>
      </c>
      <c r="U3475" s="1">
        <v>7</v>
      </c>
      <c r="V3475" s="1">
        <v>10</v>
      </c>
      <c r="W3475" s="1">
        <v>2</v>
      </c>
      <c r="X3475" s="1">
        <v>0</v>
      </c>
      <c r="Y3475" s="1">
        <v>0</v>
      </c>
      <c r="Z3475" s="1">
        <v>0</v>
      </c>
      <c r="AA3475" s="1">
        <v>0</v>
      </c>
      <c r="AB3475" s="1">
        <v>0</v>
      </c>
      <c r="AC3475" s="3" t="s">
        <v>41</v>
      </c>
      <c r="AD3475" s="4" t="s">
        <v>87</v>
      </c>
      <c r="AF3475" s="3">
        <v>4788997.4578999998</v>
      </c>
      <c r="AG3475" s="3">
        <v>2760616.2363999998</v>
      </c>
      <c r="AH3475" s="3">
        <v>-74.931117</v>
      </c>
      <c r="AI3475" s="3">
        <v>10.876976000000001</v>
      </c>
    </row>
    <row r="3476" spans="1:35" ht="15.75" hidden="1" customHeight="1" x14ac:dyDescent="0.25">
      <c r="A3476" s="3" t="s">
        <v>177</v>
      </c>
      <c r="B3476" s="3" t="s">
        <v>184</v>
      </c>
      <c r="C3476" s="3" t="s">
        <v>185</v>
      </c>
      <c r="D3476" s="1">
        <v>68</v>
      </c>
      <c r="E3476" s="1">
        <v>665</v>
      </c>
      <c r="F3476" s="4" t="s">
        <v>68</v>
      </c>
      <c r="G3476" s="2">
        <v>45847</v>
      </c>
      <c r="H3476" s="4" t="s">
        <v>83</v>
      </c>
      <c r="I3476" s="1" t="s">
        <v>37</v>
      </c>
      <c r="J3476" s="1" t="s">
        <v>180</v>
      </c>
      <c r="K3476" s="3">
        <v>10</v>
      </c>
      <c r="L3476" s="1">
        <v>59</v>
      </c>
      <c r="M3476" s="4" t="s">
        <v>43</v>
      </c>
      <c r="N3476" s="1"/>
      <c r="O3476" s="1">
        <v>42</v>
      </c>
      <c r="P3476" s="35">
        <f t="shared" si="163"/>
        <v>0.42</v>
      </c>
      <c r="Q3476" s="1">
        <f t="shared" si="162"/>
        <v>0.13369015219719207</v>
      </c>
      <c r="R3476" s="1">
        <v>7</v>
      </c>
      <c r="S3476" s="1">
        <v>4.8</v>
      </c>
      <c r="T3476" s="1">
        <f t="shared" si="164"/>
        <v>1.4037465980705167E-2</v>
      </c>
      <c r="U3476" s="1">
        <v>7</v>
      </c>
      <c r="V3476" s="1">
        <v>10</v>
      </c>
      <c r="W3476" s="1">
        <v>2</v>
      </c>
      <c r="X3476" s="1">
        <v>0</v>
      </c>
      <c r="Y3476" s="1">
        <v>0</v>
      </c>
      <c r="Z3476" s="1">
        <v>0</v>
      </c>
      <c r="AA3476" s="1">
        <v>0</v>
      </c>
      <c r="AB3476" s="1">
        <v>1</v>
      </c>
      <c r="AC3476" s="3" t="s">
        <v>41</v>
      </c>
      <c r="AD3476" s="4" t="s">
        <v>87</v>
      </c>
      <c r="AF3476" s="3">
        <v>4788997.0121999998</v>
      </c>
      <c r="AG3476" s="3">
        <v>2760614.9122000001</v>
      </c>
      <c r="AH3476" s="3">
        <v>-74.931121000000005</v>
      </c>
      <c r="AI3476" s="3">
        <v>10.876964000999999</v>
      </c>
    </row>
    <row r="3477" spans="1:35" ht="15.75" hidden="1" customHeight="1" x14ac:dyDescent="0.25">
      <c r="A3477" s="3" t="s">
        <v>177</v>
      </c>
      <c r="B3477" s="3" t="s">
        <v>184</v>
      </c>
      <c r="C3477" s="3" t="s">
        <v>185</v>
      </c>
      <c r="D3477" s="1">
        <v>68</v>
      </c>
      <c r="E3477" s="1">
        <v>666</v>
      </c>
      <c r="F3477" s="4" t="s">
        <v>68</v>
      </c>
      <c r="G3477" s="2">
        <v>45847</v>
      </c>
      <c r="H3477" s="4" t="s">
        <v>83</v>
      </c>
      <c r="I3477" s="1" t="s">
        <v>37</v>
      </c>
      <c r="J3477" s="1" t="s">
        <v>180</v>
      </c>
      <c r="K3477" s="3">
        <v>10</v>
      </c>
      <c r="L3477" s="1">
        <v>60</v>
      </c>
      <c r="M3477" s="4" t="s">
        <v>39</v>
      </c>
      <c r="N3477" s="1"/>
      <c r="O3477" s="1">
        <v>41</v>
      </c>
      <c r="P3477" s="35">
        <f t="shared" si="163"/>
        <v>0.41</v>
      </c>
      <c r="Q3477" s="1">
        <f t="shared" si="162"/>
        <v>0.13050705333535417</v>
      </c>
      <c r="R3477" s="1">
        <v>7</v>
      </c>
      <c r="S3477" s="1">
        <v>5</v>
      </c>
      <c r="T3477" s="1">
        <f t="shared" si="164"/>
        <v>1.3376972966873802E-2</v>
      </c>
      <c r="U3477" s="1">
        <v>6</v>
      </c>
      <c r="V3477" s="1">
        <v>9</v>
      </c>
      <c r="W3477" s="1">
        <v>2</v>
      </c>
      <c r="X3477" s="1">
        <v>4</v>
      </c>
      <c r="Y3477" s="1">
        <v>0</v>
      </c>
      <c r="Z3477" s="1">
        <v>0</v>
      </c>
      <c r="AA3477" s="1">
        <v>0</v>
      </c>
      <c r="AB3477" s="1">
        <v>0</v>
      </c>
      <c r="AC3477" s="3" t="s">
        <v>41</v>
      </c>
      <c r="AD3477" s="4" t="s">
        <v>87</v>
      </c>
      <c r="AF3477" s="3">
        <v>4788996.3718999997</v>
      </c>
      <c r="AG3477" s="3">
        <v>2760617.3492000001</v>
      </c>
      <c r="AH3477" s="3">
        <v>-74.931127000000004</v>
      </c>
      <c r="AI3477" s="3">
        <v>10.876986</v>
      </c>
    </row>
    <row r="3478" spans="1:35" ht="15.75" hidden="1" customHeight="1" x14ac:dyDescent="0.25">
      <c r="A3478" s="3" t="s">
        <v>177</v>
      </c>
      <c r="B3478" s="3" t="s">
        <v>184</v>
      </c>
      <c r="C3478" s="3" t="s">
        <v>185</v>
      </c>
      <c r="D3478" s="1">
        <v>68</v>
      </c>
      <c r="E3478" s="1">
        <v>667</v>
      </c>
      <c r="F3478" s="4" t="s">
        <v>68</v>
      </c>
      <c r="G3478" s="2">
        <v>45847</v>
      </c>
      <c r="H3478" s="4" t="s">
        <v>83</v>
      </c>
      <c r="I3478" s="1" t="s">
        <v>37</v>
      </c>
      <c r="J3478" s="1" t="s">
        <v>180</v>
      </c>
      <c r="K3478" s="3">
        <v>10</v>
      </c>
      <c r="L3478" s="1">
        <v>61</v>
      </c>
      <c r="M3478" s="4" t="s">
        <v>43</v>
      </c>
      <c r="N3478" s="1"/>
      <c r="O3478" s="1">
        <v>45</v>
      </c>
      <c r="P3478" s="35">
        <f t="shared" si="163"/>
        <v>0.45</v>
      </c>
      <c r="Q3478" s="1">
        <f t="shared" si="162"/>
        <v>0.14323944878270581</v>
      </c>
      <c r="R3478" s="1">
        <v>5.8</v>
      </c>
      <c r="S3478" s="1">
        <v>3.5</v>
      </c>
      <c r="T3478" s="1">
        <f t="shared" si="164"/>
        <v>1.6114437988054404E-2</v>
      </c>
      <c r="U3478" s="1">
        <v>6</v>
      </c>
      <c r="V3478" s="1">
        <v>9</v>
      </c>
      <c r="W3478" s="1">
        <v>1</v>
      </c>
      <c r="X3478" s="1">
        <v>0</v>
      </c>
      <c r="Y3478" s="1">
        <v>0</v>
      </c>
      <c r="Z3478" s="1">
        <v>0</v>
      </c>
      <c r="AA3478" s="1">
        <v>0</v>
      </c>
      <c r="AB3478" s="1">
        <v>0</v>
      </c>
      <c r="AC3478" s="3" t="s">
        <v>41</v>
      </c>
      <c r="AD3478" s="4" t="s">
        <v>87</v>
      </c>
      <c r="AF3478" s="3">
        <v>4788994.8332000002</v>
      </c>
      <c r="AG3478" s="3">
        <v>2760616.0318999998</v>
      </c>
      <c r="AH3478" s="3">
        <v>-74.931140999999997</v>
      </c>
      <c r="AI3478" s="3">
        <v>10.876974000000001</v>
      </c>
    </row>
    <row r="3479" spans="1:35" ht="15.75" hidden="1" customHeight="1" x14ac:dyDescent="0.25">
      <c r="A3479" s="3" t="s">
        <v>177</v>
      </c>
      <c r="B3479" s="3" t="s">
        <v>184</v>
      </c>
      <c r="C3479" s="3" t="s">
        <v>185</v>
      </c>
      <c r="D3479" s="1">
        <v>68</v>
      </c>
      <c r="E3479" s="1">
        <v>668</v>
      </c>
      <c r="F3479" s="4" t="s">
        <v>68</v>
      </c>
      <c r="G3479" s="2">
        <v>45847</v>
      </c>
      <c r="H3479" s="4" t="s">
        <v>83</v>
      </c>
      <c r="I3479" s="1" t="s">
        <v>37</v>
      </c>
      <c r="J3479" s="1" t="s">
        <v>180</v>
      </c>
      <c r="K3479" s="3">
        <v>10</v>
      </c>
      <c r="L3479" s="1">
        <v>62</v>
      </c>
      <c r="M3479" s="4" t="s">
        <v>39</v>
      </c>
      <c r="N3479" s="1"/>
      <c r="O3479" s="1">
        <v>44</v>
      </c>
      <c r="P3479" s="35">
        <f t="shared" si="163"/>
        <v>0.44</v>
      </c>
      <c r="Q3479" s="1">
        <f t="shared" si="162"/>
        <v>0.14005634992086791</v>
      </c>
      <c r="R3479" s="1">
        <v>7.3</v>
      </c>
      <c r="S3479" s="1">
        <v>5</v>
      </c>
      <c r="T3479" s="1">
        <f t="shared" si="164"/>
        <v>1.5406198491295469E-2</v>
      </c>
      <c r="U3479" s="1">
        <v>9</v>
      </c>
      <c r="V3479" s="1">
        <v>12</v>
      </c>
      <c r="W3479" s="1">
        <v>2</v>
      </c>
      <c r="X3479" s="1">
        <v>4</v>
      </c>
      <c r="Y3479" s="1">
        <v>0</v>
      </c>
      <c r="Z3479" s="1">
        <v>0</v>
      </c>
      <c r="AA3479" s="1">
        <v>0</v>
      </c>
      <c r="AB3479" s="1">
        <v>0</v>
      </c>
      <c r="AC3479" s="3" t="s">
        <v>41</v>
      </c>
      <c r="AD3479" s="4" t="s">
        <v>87</v>
      </c>
      <c r="AF3479" s="3">
        <v>4788993.3022999996</v>
      </c>
      <c r="AG3479" s="3">
        <v>2760615.9311000002</v>
      </c>
      <c r="AH3479" s="3">
        <v>-74.931155000000004</v>
      </c>
      <c r="AI3479" s="3">
        <v>10.876973001</v>
      </c>
    </row>
    <row r="3480" spans="1:35" ht="15.75" hidden="1" customHeight="1" x14ac:dyDescent="0.25">
      <c r="A3480" s="3" t="s">
        <v>177</v>
      </c>
      <c r="B3480" s="3" t="s">
        <v>184</v>
      </c>
      <c r="C3480" s="3" t="s">
        <v>185</v>
      </c>
      <c r="D3480" s="1">
        <v>68</v>
      </c>
      <c r="E3480" s="1">
        <v>669</v>
      </c>
      <c r="F3480" s="4" t="s">
        <v>68</v>
      </c>
      <c r="G3480" s="2">
        <v>45847</v>
      </c>
      <c r="H3480" s="4" t="s">
        <v>83</v>
      </c>
      <c r="I3480" s="1" t="s">
        <v>37</v>
      </c>
      <c r="J3480" s="1" t="s">
        <v>180</v>
      </c>
      <c r="K3480" s="3">
        <v>10</v>
      </c>
      <c r="L3480" s="1">
        <v>63</v>
      </c>
      <c r="M3480" s="4" t="s">
        <v>39</v>
      </c>
      <c r="N3480" s="1"/>
      <c r="O3480" s="1">
        <v>47</v>
      </c>
      <c r="P3480" s="35">
        <f t="shared" si="163"/>
        <v>0.47</v>
      </c>
      <c r="Q3480" s="1">
        <f t="shared" si="162"/>
        <v>0.14960564650638161</v>
      </c>
      <c r="R3480" s="1">
        <v>7.2</v>
      </c>
      <c r="S3480" s="1">
        <v>5</v>
      </c>
      <c r="T3480" s="1">
        <f t="shared" si="164"/>
        <v>1.7578663464499839E-2</v>
      </c>
      <c r="U3480" s="1">
        <v>8</v>
      </c>
      <c r="V3480" s="1">
        <v>11</v>
      </c>
      <c r="W3480" s="1">
        <v>3</v>
      </c>
      <c r="X3480" s="1">
        <v>0</v>
      </c>
      <c r="Y3480" s="1">
        <v>0</v>
      </c>
      <c r="Z3480" s="1">
        <v>0</v>
      </c>
      <c r="AA3480" s="1">
        <v>0</v>
      </c>
      <c r="AB3480" s="1">
        <v>0</v>
      </c>
      <c r="AC3480" s="3" t="s">
        <v>41</v>
      </c>
      <c r="AD3480" s="4" t="s">
        <v>87</v>
      </c>
      <c r="AF3480" s="3">
        <v>4788995.1031999998</v>
      </c>
      <c r="AG3480" s="3">
        <v>2760624.1031999998</v>
      </c>
      <c r="AH3480" s="3">
        <v>-74.931139000000002</v>
      </c>
      <c r="AI3480" s="3">
        <v>10.877047000999999</v>
      </c>
    </row>
    <row r="3481" spans="1:35" ht="15.75" hidden="1" customHeight="1" x14ac:dyDescent="0.25">
      <c r="A3481" s="3" t="s">
        <v>177</v>
      </c>
      <c r="B3481" s="3" t="s">
        <v>184</v>
      </c>
      <c r="C3481" s="3" t="s">
        <v>185</v>
      </c>
      <c r="D3481" s="1">
        <v>68</v>
      </c>
      <c r="E3481" s="1">
        <v>670</v>
      </c>
      <c r="F3481" s="4" t="s">
        <v>68</v>
      </c>
      <c r="G3481" s="2">
        <v>45847</v>
      </c>
      <c r="H3481" s="4" t="s">
        <v>83</v>
      </c>
      <c r="I3481" s="1" t="s">
        <v>37</v>
      </c>
      <c r="J3481" s="1" t="s">
        <v>180</v>
      </c>
      <c r="K3481" s="3">
        <v>10</v>
      </c>
      <c r="L3481" s="1">
        <v>64</v>
      </c>
      <c r="M3481" s="4" t="s">
        <v>43</v>
      </c>
      <c r="N3481" s="1"/>
      <c r="O3481" s="1">
        <v>44</v>
      </c>
      <c r="P3481" s="35">
        <f t="shared" si="163"/>
        <v>0.44</v>
      </c>
      <c r="Q3481" s="1">
        <f t="shared" si="162"/>
        <v>0.14005634992086791</v>
      </c>
      <c r="R3481" s="1">
        <v>6.8</v>
      </c>
      <c r="S3481" s="1">
        <v>4.7</v>
      </c>
      <c r="T3481" s="1">
        <f t="shared" si="164"/>
        <v>1.5406198491295469E-2</v>
      </c>
      <c r="U3481" s="1">
        <v>6</v>
      </c>
      <c r="V3481" s="1">
        <v>9</v>
      </c>
      <c r="W3481" s="1">
        <v>2</v>
      </c>
      <c r="X3481" s="1">
        <v>4</v>
      </c>
      <c r="Y3481" s="1">
        <v>0</v>
      </c>
      <c r="Z3481" s="1">
        <v>0</v>
      </c>
      <c r="AA3481" s="1">
        <v>0</v>
      </c>
      <c r="AB3481" s="1">
        <v>1</v>
      </c>
      <c r="AC3481" s="3" t="s">
        <v>41</v>
      </c>
      <c r="AD3481" s="4" t="s">
        <v>87</v>
      </c>
      <c r="AF3481" s="3">
        <v>4788997.7032000003</v>
      </c>
      <c r="AG3481" s="3">
        <v>2760620.4372</v>
      </c>
      <c r="AH3481" s="3">
        <v>-74.931115000000005</v>
      </c>
      <c r="AI3481" s="3">
        <v>10.877014000000001</v>
      </c>
    </row>
    <row r="3482" spans="1:35" ht="15.75" hidden="1" customHeight="1" x14ac:dyDescent="0.25">
      <c r="A3482" s="3" t="s">
        <v>177</v>
      </c>
      <c r="B3482" s="3" t="s">
        <v>184</v>
      </c>
      <c r="C3482" s="3" t="s">
        <v>186</v>
      </c>
      <c r="D3482" s="1">
        <v>69</v>
      </c>
      <c r="E3482" s="1">
        <v>671</v>
      </c>
      <c r="F3482" s="4" t="s">
        <v>48</v>
      </c>
      <c r="G3482" s="2">
        <v>45847</v>
      </c>
      <c r="H3482" s="4" t="s">
        <v>83</v>
      </c>
      <c r="I3482" s="1" t="s">
        <v>37</v>
      </c>
      <c r="J3482" s="1" t="s">
        <v>180</v>
      </c>
      <c r="K3482" s="3">
        <v>1</v>
      </c>
      <c r="L3482" s="1">
        <v>1</v>
      </c>
      <c r="M3482" s="4" t="s">
        <v>39</v>
      </c>
      <c r="N3482" s="1"/>
      <c r="O3482" s="1">
        <v>53</v>
      </c>
      <c r="P3482" s="35">
        <f t="shared" si="163"/>
        <v>0.53</v>
      </c>
      <c r="Q3482" s="1">
        <f t="shared" si="162"/>
        <v>0.16870423967740908</v>
      </c>
      <c r="R3482" s="1">
        <v>7.5</v>
      </c>
      <c r="S3482" s="1">
        <v>5.2</v>
      </c>
      <c r="T3482" s="1">
        <f t="shared" si="164"/>
        <v>2.2353311757256702E-2</v>
      </c>
      <c r="U3482" s="1">
        <v>7</v>
      </c>
      <c r="V3482" s="1">
        <v>10</v>
      </c>
      <c r="W3482" s="1">
        <v>2</v>
      </c>
      <c r="X3482" s="1">
        <v>0</v>
      </c>
      <c r="Y3482" s="1">
        <v>0</v>
      </c>
      <c r="Z3482" s="1">
        <v>0</v>
      </c>
      <c r="AA3482" s="1">
        <v>0</v>
      </c>
      <c r="AB3482" s="1">
        <v>0</v>
      </c>
      <c r="AC3482" s="3" t="s">
        <v>41</v>
      </c>
      <c r="AD3482" s="4" t="s">
        <v>51</v>
      </c>
      <c r="AF3482" s="3">
        <v>4788950.1830000002</v>
      </c>
      <c r="AG3482" s="3">
        <v>2760521.8733999999</v>
      </c>
      <c r="AH3482" s="3">
        <v>-74.931544000000002</v>
      </c>
      <c r="AI3482" s="3">
        <v>10.87612</v>
      </c>
    </row>
    <row r="3483" spans="1:35" ht="15.75" hidden="1" customHeight="1" x14ac:dyDescent="0.25">
      <c r="A3483" s="3" t="s">
        <v>177</v>
      </c>
      <c r="B3483" s="3" t="s">
        <v>184</v>
      </c>
      <c r="C3483" s="3" t="s">
        <v>186</v>
      </c>
      <c r="D3483" s="1">
        <v>69</v>
      </c>
      <c r="E3483" s="1">
        <v>672</v>
      </c>
      <c r="F3483" s="4" t="s">
        <v>48</v>
      </c>
      <c r="G3483" s="2">
        <v>45847</v>
      </c>
      <c r="H3483" s="4" t="s">
        <v>83</v>
      </c>
      <c r="I3483" s="1" t="s">
        <v>37</v>
      </c>
      <c r="J3483" s="1" t="s">
        <v>180</v>
      </c>
      <c r="K3483" s="3">
        <v>1</v>
      </c>
      <c r="L3483" s="1">
        <v>2</v>
      </c>
      <c r="M3483" s="4" t="s">
        <v>39</v>
      </c>
      <c r="N3483" s="1"/>
      <c r="O3483" s="1">
        <v>45</v>
      </c>
      <c r="P3483" s="35">
        <f t="shared" si="163"/>
        <v>0.45</v>
      </c>
      <c r="Q3483" s="1">
        <f t="shared" si="162"/>
        <v>0.14323944878270581</v>
      </c>
      <c r="R3483" s="1">
        <v>8</v>
      </c>
      <c r="S3483" s="1">
        <v>5.5</v>
      </c>
      <c r="T3483" s="1">
        <f t="shared" si="164"/>
        <v>1.6114437988054404E-2</v>
      </c>
      <c r="U3483" s="1">
        <v>9</v>
      </c>
      <c r="V3483" s="1">
        <v>12</v>
      </c>
      <c r="W3483" s="1">
        <v>2</v>
      </c>
      <c r="X3483" s="1">
        <v>2</v>
      </c>
      <c r="Y3483" s="1">
        <v>0</v>
      </c>
      <c r="Z3483" s="1">
        <v>0</v>
      </c>
      <c r="AA3483" s="1">
        <v>0</v>
      </c>
      <c r="AB3483" s="1">
        <v>0</v>
      </c>
      <c r="AC3483" s="3" t="s">
        <v>41</v>
      </c>
      <c r="AD3483" s="4" t="s">
        <v>51</v>
      </c>
      <c r="AF3483" s="3">
        <v>4788950.1858999999</v>
      </c>
      <c r="AG3483" s="3">
        <v>2760522.3157000002</v>
      </c>
      <c r="AH3483" s="3">
        <v>-74.931544000000002</v>
      </c>
      <c r="AI3483" s="3">
        <v>10.876124000000001</v>
      </c>
    </row>
    <row r="3484" spans="1:35" ht="15.75" hidden="1" customHeight="1" x14ac:dyDescent="0.25">
      <c r="A3484" s="3" t="s">
        <v>177</v>
      </c>
      <c r="B3484" s="3" t="s">
        <v>184</v>
      </c>
      <c r="C3484" s="3" t="s">
        <v>186</v>
      </c>
      <c r="D3484" s="1">
        <v>69</v>
      </c>
      <c r="E3484" s="1">
        <v>673</v>
      </c>
      <c r="F3484" s="4" t="s">
        <v>48</v>
      </c>
      <c r="G3484" s="2">
        <v>45847</v>
      </c>
      <c r="H3484" s="4" t="s">
        <v>83</v>
      </c>
      <c r="I3484" s="1" t="s">
        <v>37</v>
      </c>
      <c r="J3484" s="1" t="s">
        <v>180</v>
      </c>
      <c r="K3484" s="3">
        <v>1</v>
      </c>
      <c r="L3484" s="1">
        <v>3</v>
      </c>
      <c r="M3484" s="4" t="s">
        <v>39</v>
      </c>
      <c r="N3484" s="1"/>
      <c r="O3484" s="1">
        <v>49</v>
      </c>
      <c r="P3484" s="35">
        <f t="shared" si="163"/>
        <v>0.49</v>
      </c>
      <c r="Q3484" s="1">
        <f t="shared" si="162"/>
        <v>0.15597184423005744</v>
      </c>
      <c r="R3484" s="1">
        <v>9</v>
      </c>
      <c r="S3484" s="1">
        <v>7</v>
      </c>
      <c r="T3484" s="1">
        <f t="shared" si="164"/>
        <v>1.9106550918182037E-2</v>
      </c>
      <c r="U3484" s="1">
        <v>9</v>
      </c>
      <c r="V3484" s="1">
        <v>13</v>
      </c>
      <c r="W3484" s="1">
        <v>2</v>
      </c>
      <c r="X3484" s="1">
        <v>1</v>
      </c>
      <c r="Y3484" s="1">
        <v>0</v>
      </c>
      <c r="Z3484" s="1">
        <v>0</v>
      </c>
      <c r="AA3484" s="1">
        <v>0</v>
      </c>
      <c r="AB3484" s="1">
        <v>2</v>
      </c>
      <c r="AC3484" s="3" t="s">
        <v>41</v>
      </c>
      <c r="AD3484" s="4" t="s">
        <v>51</v>
      </c>
      <c r="AF3484" s="3">
        <v>4788949.7478999998</v>
      </c>
      <c r="AG3484" s="3">
        <v>2760522.2078999998</v>
      </c>
      <c r="AH3484" s="3">
        <v>-74.931548000000006</v>
      </c>
      <c r="AI3484" s="3">
        <v>10.876123</v>
      </c>
    </row>
    <row r="3485" spans="1:35" ht="15.75" hidden="1" customHeight="1" x14ac:dyDescent="0.25">
      <c r="A3485" s="3" t="s">
        <v>177</v>
      </c>
      <c r="B3485" s="3" t="s">
        <v>184</v>
      </c>
      <c r="C3485" s="3" t="s">
        <v>186</v>
      </c>
      <c r="D3485" s="1">
        <v>69</v>
      </c>
      <c r="E3485" s="1">
        <v>674</v>
      </c>
      <c r="F3485" s="4" t="s">
        <v>48</v>
      </c>
      <c r="G3485" s="2">
        <v>45847</v>
      </c>
      <c r="H3485" s="4" t="s">
        <v>83</v>
      </c>
      <c r="I3485" s="1" t="s">
        <v>37</v>
      </c>
      <c r="J3485" s="1" t="s">
        <v>180</v>
      </c>
      <c r="K3485" s="3">
        <v>1</v>
      </c>
      <c r="L3485" s="1">
        <v>4</v>
      </c>
      <c r="M3485" s="4" t="s">
        <v>39</v>
      </c>
      <c r="N3485" s="1"/>
      <c r="O3485" s="1">
        <v>50</v>
      </c>
      <c r="P3485" s="35">
        <f t="shared" si="163"/>
        <v>0.5</v>
      </c>
      <c r="Q3485" s="1">
        <f t="shared" si="162"/>
        <v>0.15915494309189535</v>
      </c>
      <c r="R3485" s="1">
        <v>9.1999999999999993</v>
      </c>
      <c r="S3485" s="1">
        <v>7</v>
      </c>
      <c r="T3485" s="1">
        <f t="shared" si="164"/>
        <v>1.9894367886486918E-2</v>
      </c>
      <c r="U3485" s="1">
        <v>8</v>
      </c>
      <c r="V3485" s="1">
        <v>11</v>
      </c>
      <c r="W3485" s="1">
        <v>1</v>
      </c>
      <c r="X3485" s="1">
        <v>2</v>
      </c>
      <c r="Y3485" s="1">
        <v>0</v>
      </c>
      <c r="Z3485" s="1">
        <v>0</v>
      </c>
      <c r="AA3485" s="1">
        <v>0</v>
      </c>
      <c r="AB3485" s="1">
        <v>2</v>
      </c>
      <c r="AC3485" s="3" t="s">
        <v>41</v>
      </c>
      <c r="AD3485" s="4" t="s">
        <v>51</v>
      </c>
      <c r="AF3485" s="3">
        <v>4788950.6103999997</v>
      </c>
      <c r="AG3485" s="3">
        <v>2760520.3223999999</v>
      </c>
      <c r="AH3485" s="3">
        <v>-74.931539999999998</v>
      </c>
      <c r="AI3485" s="3">
        <v>10.876106</v>
      </c>
    </row>
    <row r="3486" spans="1:35" ht="15.75" hidden="1" customHeight="1" x14ac:dyDescent="0.25">
      <c r="A3486" s="3" t="s">
        <v>177</v>
      </c>
      <c r="B3486" s="3" t="s">
        <v>184</v>
      </c>
      <c r="C3486" s="3" t="s">
        <v>186</v>
      </c>
      <c r="D3486" s="1">
        <v>69</v>
      </c>
      <c r="E3486" s="1">
        <v>675</v>
      </c>
      <c r="F3486" s="4" t="s">
        <v>48</v>
      </c>
      <c r="G3486" s="2">
        <v>45847</v>
      </c>
      <c r="H3486" s="4" t="s">
        <v>83</v>
      </c>
      <c r="I3486" s="1" t="s">
        <v>37</v>
      </c>
      <c r="J3486" s="1" t="s">
        <v>180</v>
      </c>
      <c r="K3486" s="3">
        <v>1</v>
      </c>
      <c r="L3486" s="1">
        <v>5</v>
      </c>
      <c r="M3486" s="4" t="s">
        <v>39</v>
      </c>
      <c r="N3486" s="1"/>
      <c r="O3486" s="1">
        <v>50</v>
      </c>
      <c r="P3486" s="35">
        <f t="shared" si="163"/>
        <v>0.5</v>
      </c>
      <c r="Q3486" s="1">
        <f t="shared" si="162"/>
        <v>0.15915494309189535</v>
      </c>
      <c r="R3486" s="1">
        <v>9</v>
      </c>
      <c r="S3486" s="1">
        <v>6.8</v>
      </c>
      <c r="T3486" s="1">
        <f t="shared" si="164"/>
        <v>1.9894367886486918E-2</v>
      </c>
      <c r="U3486" s="1">
        <v>9</v>
      </c>
      <c r="V3486" s="1">
        <v>12</v>
      </c>
      <c r="W3486" s="1">
        <v>3</v>
      </c>
      <c r="X3486" s="1">
        <v>0</v>
      </c>
      <c r="Y3486" s="1">
        <v>0</v>
      </c>
      <c r="Z3486" s="1">
        <v>0</v>
      </c>
      <c r="AA3486" s="1">
        <v>0</v>
      </c>
      <c r="AB3486" s="1">
        <v>2</v>
      </c>
      <c r="AC3486" s="3" t="s">
        <v>41</v>
      </c>
      <c r="AD3486" s="4" t="s">
        <v>51</v>
      </c>
      <c r="AF3486" s="3">
        <v>4788948.7311000004</v>
      </c>
      <c r="AG3486" s="3">
        <v>2760517.0167</v>
      </c>
      <c r="AH3486" s="3">
        <v>-74.931556999999998</v>
      </c>
      <c r="AI3486" s="3">
        <v>10.876075999999999</v>
      </c>
    </row>
    <row r="3487" spans="1:35" ht="15.75" hidden="1" customHeight="1" x14ac:dyDescent="0.25">
      <c r="A3487" s="3" t="s">
        <v>177</v>
      </c>
      <c r="B3487" s="3" t="s">
        <v>184</v>
      </c>
      <c r="C3487" s="3" t="s">
        <v>186</v>
      </c>
      <c r="D3487" s="1">
        <v>69</v>
      </c>
      <c r="E3487" s="1">
        <v>676</v>
      </c>
      <c r="F3487" s="4" t="s">
        <v>48</v>
      </c>
      <c r="G3487" s="2">
        <v>45847</v>
      </c>
      <c r="H3487" s="4" t="s">
        <v>83</v>
      </c>
      <c r="I3487" s="1" t="s">
        <v>37</v>
      </c>
      <c r="J3487" s="1" t="s">
        <v>180</v>
      </c>
      <c r="K3487" s="3">
        <v>1</v>
      </c>
      <c r="L3487" s="1">
        <v>6</v>
      </c>
      <c r="M3487" s="4" t="s">
        <v>39</v>
      </c>
      <c r="N3487" s="1"/>
      <c r="O3487" s="1">
        <v>42</v>
      </c>
      <c r="P3487" s="35">
        <f t="shared" si="163"/>
        <v>0.42</v>
      </c>
      <c r="Q3487" s="1">
        <f t="shared" si="162"/>
        <v>0.13369015219719207</v>
      </c>
      <c r="R3487" s="1">
        <v>8.5</v>
      </c>
      <c r="S3487" s="1">
        <v>6.5</v>
      </c>
      <c r="T3487" s="1">
        <f t="shared" si="164"/>
        <v>1.4037465980705167E-2</v>
      </c>
      <c r="U3487" s="1">
        <v>9</v>
      </c>
      <c r="V3487" s="1">
        <v>12</v>
      </c>
      <c r="W3487" s="1">
        <v>0</v>
      </c>
      <c r="X3487" s="1">
        <v>0</v>
      </c>
      <c r="Y3487" s="1">
        <v>0</v>
      </c>
      <c r="Z3487" s="1">
        <v>0</v>
      </c>
      <c r="AA3487" s="1">
        <v>0</v>
      </c>
      <c r="AB3487" s="1">
        <v>1</v>
      </c>
      <c r="AC3487" s="3" t="s">
        <v>41</v>
      </c>
      <c r="AD3487" s="4" t="s">
        <v>51</v>
      </c>
      <c r="AF3487" s="3">
        <v>4788947.9645999996</v>
      </c>
      <c r="AG3487" s="3">
        <v>2760516.8004000001</v>
      </c>
      <c r="AH3487" s="3">
        <v>-74.931563999999995</v>
      </c>
      <c r="AI3487" s="3">
        <v>10.876073999999999</v>
      </c>
    </row>
    <row r="3488" spans="1:35" ht="15.75" hidden="1" customHeight="1" x14ac:dyDescent="0.25">
      <c r="A3488" s="3" t="s">
        <v>177</v>
      </c>
      <c r="B3488" s="3" t="s">
        <v>184</v>
      </c>
      <c r="C3488" s="3" t="s">
        <v>186</v>
      </c>
      <c r="D3488" s="1">
        <v>69</v>
      </c>
      <c r="E3488" s="1">
        <v>677</v>
      </c>
      <c r="F3488" s="4" t="s">
        <v>48</v>
      </c>
      <c r="G3488" s="2">
        <v>45847</v>
      </c>
      <c r="H3488" s="4" t="s">
        <v>83</v>
      </c>
      <c r="I3488" s="1" t="s">
        <v>37</v>
      </c>
      <c r="J3488" s="1" t="s">
        <v>180</v>
      </c>
      <c r="K3488" s="3">
        <v>1</v>
      </c>
      <c r="L3488" s="1">
        <v>7</v>
      </c>
      <c r="M3488" s="4" t="s">
        <v>43</v>
      </c>
      <c r="N3488" s="1"/>
      <c r="O3488" s="1">
        <v>49</v>
      </c>
      <c r="P3488" s="35">
        <f t="shared" si="163"/>
        <v>0.49</v>
      </c>
      <c r="Q3488" s="1">
        <f t="shared" si="162"/>
        <v>0.15597184423005744</v>
      </c>
      <c r="R3488" s="1">
        <v>6.5</v>
      </c>
      <c r="S3488" s="1">
        <v>4</v>
      </c>
      <c r="T3488" s="1">
        <f t="shared" si="164"/>
        <v>1.9106550918182037E-2</v>
      </c>
      <c r="U3488" s="1">
        <v>3</v>
      </c>
      <c r="V3488" s="1">
        <v>6</v>
      </c>
      <c r="W3488" s="1">
        <v>0</v>
      </c>
      <c r="X3488" s="1">
        <v>0</v>
      </c>
      <c r="Y3488" s="1">
        <v>0</v>
      </c>
      <c r="Z3488" s="1">
        <v>0</v>
      </c>
      <c r="AA3488" s="1">
        <v>0</v>
      </c>
      <c r="AB3488" s="1">
        <v>0</v>
      </c>
      <c r="AC3488" s="3" t="s">
        <v>41</v>
      </c>
      <c r="AD3488" s="4" t="s">
        <v>51</v>
      </c>
      <c r="AF3488" s="3">
        <v>4788947.5267000003</v>
      </c>
      <c r="AG3488" s="3">
        <v>2760516.6926000002</v>
      </c>
      <c r="AH3488" s="3">
        <v>-74.931567999999999</v>
      </c>
      <c r="AI3488" s="3">
        <v>10.876073</v>
      </c>
    </row>
    <row r="3489" spans="1:35" ht="15.75" hidden="1" customHeight="1" x14ac:dyDescent="0.25">
      <c r="A3489" s="3" t="s">
        <v>177</v>
      </c>
      <c r="B3489" s="3" t="s">
        <v>184</v>
      </c>
      <c r="C3489" s="3" t="s">
        <v>186</v>
      </c>
      <c r="D3489" s="1">
        <v>69</v>
      </c>
      <c r="E3489" s="1">
        <v>678</v>
      </c>
      <c r="F3489" s="4" t="s">
        <v>48</v>
      </c>
      <c r="G3489" s="2">
        <v>45847</v>
      </c>
      <c r="H3489" s="4" t="s">
        <v>83</v>
      </c>
      <c r="I3489" s="1" t="s">
        <v>37</v>
      </c>
      <c r="J3489" s="1" t="s">
        <v>180</v>
      </c>
      <c r="K3489" s="3">
        <v>1</v>
      </c>
      <c r="L3489" s="1">
        <v>8</v>
      </c>
      <c r="M3489" s="4" t="s">
        <v>39</v>
      </c>
      <c r="N3489" s="1"/>
      <c r="O3489" s="1">
        <v>51</v>
      </c>
      <c r="P3489" s="35">
        <f t="shared" si="163"/>
        <v>0.51</v>
      </c>
      <c r="Q3489" s="1">
        <f t="shared" si="162"/>
        <v>0.16233804195373325</v>
      </c>
      <c r="R3489" s="1">
        <v>9.5</v>
      </c>
      <c r="S3489" s="1">
        <v>7</v>
      </c>
      <c r="T3489" s="1">
        <f t="shared" si="164"/>
        <v>2.0698100349100988E-2</v>
      </c>
      <c r="U3489" s="1">
        <v>9</v>
      </c>
      <c r="V3489" s="1">
        <v>12</v>
      </c>
      <c r="W3489" s="1">
        <v>1</v>
      </c>
      <c r="X3489" s="1">
        <v>2</v>
      </c>
      <c r="Y3489" s="1">
        <v>0</v>
      </c>
      <c r="Z3489" s="1">
        <v>0</v>
      </c>
      <c r="AA3489" s="1">
        <v>0</v>
      </c>
      <c r="AB3489" s="1">
        <v>1</v>
      </c>
      <c r="AC3489" s="3" t="s">
        <v>41</v>
      </c>
      <c r="AD3489" s="4" t="s">
        <v>51</v>
      </c>
      <c r="AF3489" s="3">
        <v>4788948.0801999997</v>
      </c>
      <c r="AG3489" s="3">
        <v>2760517.7949999999</v>
      </c>
      <c r="AH3489" s="3">
        <v>-74.931562999999997</v>
      </c>
      <c r="AI3489" s="3">
        <v>10.876083</v>
      </c>
    </row>
    <row r="3490" spans="1:35" ht="15.75" hidden="1" customHeight="1" x14ac:dyDescent="0.25">
      <c r="A3490" s="3" t="s">
        <v>177</v>
      </c>
      <c r="B3490" s="3" t="s">
        <v>184</v>
      </c>
      <c r="C3490" s="3" t="s">
        <v>186</v>
      </c>
      <c r="D3490" s="1">
        <v>69</v>
      </c>
      <c r="E3490" s="1">
        <v>679</v>
      </c>
      <c r="F3490" s="4" t="s">
        <v>48</v>
      </c>
      <c r="G3490" s="2">
        <v>45847</v>
      </c>
      <c r="H3490" s="4" t="s">
        <v>83</v>
      </c>
      <c r="I3490" s="1" t="s">
        <v>37</v>
      </c>
      <c r="J3490" s="1" t="s">
        <v>180</v>
      </c>
      <c r="K3490" s="3">
        <v>1</v>
      </c>
      <c r="L3490" s="1">
        <v>9</v>
      </c>
      <c r="M3490" s="4" t="s">
        <v>56</v>
      </c>
      <c r="N3490" s="1"/>
      <c r="O3490" s="1">
        <v>71</v>
      </c>
      <c r="P3490" s="35">
        <f t="shared" si="163"/>
        <v>0.71</v>
      </c>
      <c r="Q3490" s="1">
        <f t="shared" si="162"/>
        <v>0.22600001919049137</v>
      </c>
      <c r="R3490" s="1">
        <v>3.8</v>
      </c>
      <c r="S3490" s="1">
        <v>0.8</v>
      </c>
      <c r="T3490" s="1">
        <f t="shared" si="164"/>
        <v>4.0115003406312216E-2</v>
      </c>
      <c r="U3490" s="1">
        <v>2</v>
      </c>
      <c r="V3490" s="1">
        <v>5</v>
      </c>
      <c r="W3490" s="1"/>
      <c r="X3490" s="1"/>
      <c r="Y3490" s="1"/>
      <c r="Z3490" s="1"/>
      <c r="AA3490" s="1"/>
      <c r="AB3490" s="1"/>
      <c r="AC3490" s="3" t="s">
        <v>41</v>
      </c>
      <c r="AD3490" s="4" t="s">
        <v>51</v>
      </c>
      <c r="AF3490" s="3">
        <v>4788948.6239</v>
      </c>
      <c r="AG3490" s="3">
        <v>2760517.3492000001</v>
      </c>
      <c r="AH3490" s="3">
        <v>-74.931557999999995</v>
      </c>
      <c r="AI3490" s="3">
        <v>10.876079000000001</v>
      </c>
    </row>
    <row r="3491" spans="1:35" ht="15.75" hidden="1" customHeight="1" x14ac:dyDescent="0.25">
      <c r="A3491" s="3" t="s">
        <v>177</v>
      </c>
      <c r="B3491" s="3" t="s">
        <v>184</v>
      </c>
      <c r="C3491" s="3" t="s">
        <v>186</v>
      </c>
      <c r="D3491" s="1">
        <v>69</v>
      </c>
      <c r="E3491" s="1">
        <v>680</v>
      </c>
      <c r="F3491" s="4" t="s">
        <v>48</v>
      </c>
      <c r="G3491" s="2">
        <v>45847</v>
      </c>
      <c r="H3491" s="4" t="s">
        <v>83</v>
      </c>
      <c r="I3491" s="1" t="s">
        <v>37</v>
      </c>
      <c r="J3491" s="1" t="s">
        <v>180</v>
      </c>
      <c r="K3491" s="3">
        <v>1</v>
      </c>
      <c r="L3491" s="1">
        <v>10</v>
      </c>
      <c r="M3491" s="4" t="s">
        <v>39</v>
      </c>
      <c r="N3491" s="1"/>
      <c r="O3491" s="1">
        <v>43</v>
      </c>
      <c r="P3491" s="35">
        <f t="shared" si="163"/>
        <v>0.43</v>
      </c>
      <c r="Q3491" s="1">
        <f t="shared" si="162"/>
        <v>0.13687325105903</v>
      </c>
      <c r="R3491" s="1">
        <v>9.5</v>
      </c>
      <c r="S3491" s="1">
        <v>7</v>
      </c>
      <c r="T3491" s="1">
        <f t="shared" si="164"/>
        <v>1.4713874488845728E-2</v>
      </c>
      <c r="U3491" s="1">
        <v>6</v>
      </c>
      <c r="V3491" s="1">
        <v>9</v>
      </c>
      <c r="W3491" s="1">
        <v>2</v>
      </c>
      <c r="X3491" s="1">
        <v>0</v>
      </c>
      <c r="Y3491" s="1">
        <v>0</v>
      </c>
      <c r="Z3491" s="1">
        <v>0</v>
      </c>
      <c r="AA3491" s="1">
        <v>0</v>
      </c>
      <c r="AB3491" s="1">
        <v>0</v>
      </c>
      <c r="AC3491" s="3" t="s">
        <v>41</v>
      </c>
      <c r="AD3491" s="4" t="s">
        <v>51</v>
      </c>
      <c r="AF3491" s="3">
        <v>4788953.9988000002</v>
      </c>
      <c r="AG3491" s="3">
        <v>2760520.3009000001</v>
      </c>
      <c r="AH3491" s="3">
        <v>-74.931509000000005</v>
      </c>
      <c r="AI3491" s="3">
        <v>10.876106</v>
      </c>
    </row>
    <row r="3492" spans="1:35" ht="15.75" hidden="1" customHeight="1" x14ac:dyDescent="0.25">
      <c r="A3492" s="3" t="s">
        <v>177</v>
      </c>
      <c r="B3492" s="3" t="s">
        <v>184</v>
      </c>
      <c r="C3492" s="3" t="s">
        <v>186</v>
      </c>
      <c r="D3492" s="1">
        <v>69</v>
      </c>
      <c r="E3492" s="1">
        <v>682</v>
      </c>
      <c r="F3492" s="4" t="s">
        <v>48</v>
      </c>
      <c r="G3492" s="2">
        <v>45847</v>
      </c>
      <c r="H3492" s="4" t="s">
        <v>83</v>
      </c>
      <c r="I3492" s="1" t="s">
        <v>37</v>
      </c>
      <c r="J3492" s="1" t="s">
        <v>180</v>
      </c>
      <c r="K3492" s="3">
        <v>1</v>
      </c>
      <c r="L3492" s="1">
        <v>11</v>
      </c>
      <c r="M3492" s="4" t="s">
        <v>43</v>
      </c>
      <c r="N3492" s="1"/>
      <c r="O3492" s="1">
        <v>49</v>
      </c>
      <c r="P3492" s="35">
        <f t="shared" si="163"/>
        <v>0.49</v>
      </c>
      <c r="Q3492" s="1">
        <f t="shared" si="162"/>
        <v>0.15597184423005744</v>
      </c>
      <c r="R3492" s="1">
        <v>6</v>
      </c>
      <c r="S3492" s="1">
        <v>3.8</v>
      </c>
      <c r="T3492" s="1">
        <f t="shared" si="164"/>
        <v>1.9106550918182037E-2</v>
      </c>
      <c r="U3492" s="1">
        <v>4</v>
      </c>
      <c r="V3492" s="1">
        <v>7</v>
      </c>
      <c r="W3492" s="1">
        <v>0</v>
      </c>
      <c r="X3492" s="1">
        <v>0</v>
      </c>
      <c r="Y3492" s="1">
        <v>0</v>
      </c>
      <c r="Z3492" s="1">
        <v>0</v>
      </c>
      <c r="AA3492" s="1">
        <v>0</v>
      </c>
      <c r="AB3492" s="1">
        <v>0</v>
      </c>
      <c r="AC3492" s="3" t="s">
        <v>41</v>
      </c>
      <c r="AD3492" s="4" t="s">
        <v>51</v>
      </c>
      <c r="AF3492" s="3">
        <v>4788950.1520999996</v>
      </c>
      <c r="AG3492" s="3">
        <v>2760517.0077</v>
      </c>
      <c r="AH3492" s="3">
        <v>-74.931544000000002</v>
      </c>
      <c r="AI3492" s="3">
        <v>10.876075999999999</v>
      </c>
    </row>
    <row r="3493" spans="1:35" ht="15.75" hidden="1" customHeight="1" x14ac:dyDescent="0.25">
      <c r="A3493" s="3" t="s">
        <v>177</v>
      </c>
      <c r="B3493" s="3" t="s">
        <v>184</v>
      </c>
      <c r="C3493" s="3" t="s">
        <v>186</v>
      </c>
      <c r="D3493" s="1">
        <v>69</v>
      </c>
      <c r="E3493" s="1">
        <v>681</v>
      </c>
      <c r="F3493" s="4" t="s">
        <v>48</v>
      </c>
      <c r="G3493" s="2">
        <v>45847</v>
      </c>
      <c r="H3493" s="4" t="s">
        <v>83</v>
      </c>
      <c r="I3493" s="1" t="s">
        <v>37</v>
      </c>
      <c r="J3493" s="1" t="s">
        <v>180</v>
      </c>
      <c r="K3493" s="3">
        <v>1</v>
      </c>
      <c r="L3493" s="1">
        <v>12</v>
      </c>
      <c r="M3493" s="4" t="s">
        <v>39</v>
      </c>
      <c r="N3493" s="1"/>
      <c r="O3493" s="1">
        <v>49</v>
      </c>
      <c r="P3493" s="35">
        <f t="shared" si="163"/>
        <v>0.49</v>
      </c>
      <c r="Q3493" s="1">
        <f t="shared" si="162"/>
        <v>0.15597184423005744</v>
      </c>
      <c r="R3493" s="1">
        <v>9.8000000000000007</v>
      </c>
      <c r="S3493" s="1">
        <v>7.5</v>
      </c>
      <c r="T3493" s="1">
        <f t="shared" si="164"/>
        <v>1.9106550918182037E-2</v>
      </c>
      <c r="U3493" s="1">
        <v>8</v>
      </c>
      <c r="V3493" s="1">
        <v>11</v>
      </c>
      <c r="W3493" s="1">
        <v>3</v>
      </c>
      <c r="X3493" s="1">
        <v>1</v>
      </c>
      <c r="Y3493" s="1">
        <v>0</v>
      </c>
      <c r="Z3493" s="1">
        <v>0</v>
      </c>
      <c r="AA3493" s="1">
        <v>0</v>
      </c>
      <c r="AB3493" s="1">
        <v>0</v>
      </c>
      <c r="AC3493" s="3" t="s">
        <v>41</v>
      </c>
      <c r="AD3493" s="4" t="s">
        <v>51</v>
      </c>
      <c r="AF3493" s="3">
        <v>4788951.7937000003</v>
      </c>
      <c r="AG3493" s="3">
        <v>2760517.3289999999</v>
      </c>
      <c r="AH3493" s="3">
        <v>-74.931528999999998</v>
      </c>
      <c r="AI3493" s="3">
        <v>10.876079000000001</v>
      </c>
    </row>
    <row r="3494" spans="1:35" ht="15.75" hidden="1" customHeight="1" x14ac:dyDescent="0.25">
      <c r="A3494" s="3" t="s">
        <v>177</v>
      </c>
      <c r="B3494" s="3" t="s">
        <v>184</v>
      </c>
      <c r="C3494" s="3" t="s">
        <v>186</v>
      </c>
      <c r="D3494" s="1">
        <v>69</v>
      </c>
      <c r="E3494" s="1">
        <v>683</v>
      </c>
      <c r="F3494" s="4" t="s">
        <v>48</v>
      </c>
      <c r="G3494" s="2">
        <v>45847</v>
      </c>
      <c r="H3494" s="4" t="s">
        <v>83</v>
      </c>
      <c r="I3494" s="1" t="s">
        <v>37</v>
      </c>
      <c r="J3494" s="1" t="s">
        <v>180</v>
      </c>
      <c r="K3494" s="3">
        <v>1</v>
      </c>
      <c r="L3494" s="1">
        <v>13</v>
      </c>
      <c r="M3494" s="4" t="s">
        <v>52</v>
      </c>
      <c r="N3494" s="1"/>
      <c r="O3494" s="1">
        <v>69</v>
      </c>
      <c r="P3494" s="35">
        <f t="shared" si="163"/>
        <v>0.69</v>
      </c>
      <c r="Q3494" s="1">
        <f t="shared" si="162"/>
        <v>0.21963382146681557</v>
      </c>
      <c r="R3494" s="1">
        <v>3</v>
      </c>
      <c r="S3494" s="1">
        <v>0.25</v>
      </c>
      <c r="T3494" s="1">
        <f t="shared" si="164"/>
        <v>3.7886834203025681E-2</v>
      </c>
      <c r="U3494" s="1">
        <v>0</v>
      </c>
      <c r="V3494" s="1">
        <v>5</v>
      </c>
      <c r="W3494" s="1"/>
      <c r="X3494" s="1"/>
      <c r="Y3494" s="1"/>
      <c r="Z3494" s="1"/>
      <c r="AA3494" s="1"/>
      <c r="AB3494" s="1"/>
      <c r="AC3494" s="3" t="s">
        <v>41</v>
      </c>
      <c r="AD3494" s="4" t="s">
        <v>51</v>
      </c>
      <c r="AF3494" s="3">
        <v>4788947.3942</v>
      </c>
      <c r="AG3494" s="3">
        <v>2760513.0441000001</v>
      </c>
      <c r="AH3494" s="3">
        <v>-74.931568999999996</v>
      </c>
      <c r="AI3494" s="3">
        <v>10.876040001</v>
      </c>
    </row>
    <row r="3495" spans="1:35" ht="15.75" hidden="1" customHeight="1" x14ac:dyDescent="0.25">
      <c r="A3495" s="3" t="s">
        <v>177</v>
      </c>
      <c r="B3495" s="3" t="s">
        <v>184</v>
      </c>
      <c r="C3495" s="3" t="s">
        <v>186</v>
      </c>
      <c r="D3495" s="1">
        <v>69</v>
      </c>
      <c r="E3495" s="1">
        <v>684</v>
      </c>
      <c r="F3495" s="4" t="s">
        <v>48</v>
      </c>
      <c r="G3495" s="2">
        <v>45847</v>
      </c>
      <c r="H3495" s="4" t="s">
        <v>83</v>
      </c>
      <c r="I3495" s="1" t="s">
        <v>37</v>
      </c>
      <c r="J3495" s="1" t="s">
        <v>180</v>
      </c>
      <c r="K3495" s="3">
        <v>1</v>
      </c>
      <c r="L3495" s="1">
        <v>14</v>
      </c>
      <c r="M3495" s="4" t="s">
        <v>39</v>
      </c>
      <c r="N3495" s="1"/>
      <c r="O3495" s="1">
        <v>58</v>
      </c>
      <c r="P3495" s="35">
        <f t="shared" si="163"/>
        <v>0.57999999999999996</v>
      </c>
      <c r="Q3495" s="1">
        <f t="shared" ref="Q3495:Q3551" si="165">(P3495/PI())</f>
        <v>0.18461973398659859</v>
      </c>
      <c r="R3495" s="1">
        <v>9</v>
      </c>
      <c r="S3495" s="1">
        <v>7</v>
      </c>
      <c r="T3495" s="1">
        <f t="shared" si="164"/>
        <v>2.6769861428056794E-2</v>
      </c>
      <c r="U3495" s="1">
        <v>6</v>
      </c>
      <c r="V3495" s="1">
        <v>9</v>
      </c>
      <c r="W3495" s="1">
        <v>1</v>
      </c>
      <c r="X3495" s="1">
        <v>0</v>
      </c>
      <c r="Y3495" s="1">
        <v>0</v>
      </c>
      <c r="Z3495" s="1">
        <v>0</v>
      </c>
      <c r="AA3495" s="1">
        <v>0</v>
      </c>
      <c r="AB3495" s="1">
        <v>0</v>
      </c>
      <c r="AC3495" s="3" t="s">
        <v>41</v>
      </c>
      <c r="AD3495" s="4" t="s">
        <v>51</v>
      </c>
      <c r="AF3495" s="3">
        <v>4788955.0587999998</v>
      </c>
      <c r="AG3495" s="3">
        <v>2760515.0965</v>
      </c>
      <c r="AH3495" s="3">
        <v>-74.931499000000002</v>
      </c>
      <c r="AI3495" s="3">
        <v>10.876059001</v>
      </c>
    </row>
    <row r="3496" spans="1:35" ht="15.75" hidden="1" customHeight="1" x14ac:dyDescent="0.25">
      <c r="A3496" s="3" t="s">
        <v>177</v>
      </c>
      <c r="B3496" s="3" t="s">
        <v>184</v>
      </c>
      <c r="C3496" s="3" t="s">
        <v>186</v>
      </c>
      <c r="D3496" s="1">
        <v>69</v>
      </c>
      <c r="E3496" s="1">
        <v>685</v>
      </c>
      <c r="F3496" s="4" t="s">
        <v>48</v>
      </c>
      <c r="G3496" s="2">
        <v>45847</v>
      </c>
      <c r="H3496" s="4" t="s">
        <v>83</v>
      </c>
      <c r="I3496" s="1" t="s">
        <v>37</v>
      </c>
      <c r="J3496" s="1" t="s">
        <v>180</v>
      </c>
      <c r="K3496" s="3">
        <v>1</v>
      </c>
      <c r="L3496" s="1">
        <v>15</v>
      </c>
      <c r="M3496" s="4" t="s">
        <v>43</v>
      </c>
      <c r="N3496" s="1"/>
      <c r="O3496" s="1">
        <v>51</v>
      </c>
      <c r="P3496" s="35">
        <f t="shared" si="163"/>
        <v>0.51</v>
      </c>
      <c r="Q3496" s="1">
        <f t="shared" si="165"/>
        <v>0.16233804195373325</v>
      </c>
      <c r="R3496" s="1">
        <v>6</v>
      </c>
      <c r="S3496" s="1">
        <v>3.8</v>
      </c>
      <c r="T3496" s="1">
        <f t="shared" si="164"/>
        <v>2.0698100349100988E-2</v>
      </c>
      <c r="U3496" s="1">
        <v>1</v>
      </c>
      <c r="V3496" s="1">
        <v>5</v>
      </c>
      <c r="W3496" s="1">
        <v>0</v>
      </c>
      <c r="X3496" s="1">
        <v>0</v>
      </c>
      <c r="Y3496" s="1">
        <v>0</v>
      </c>
      <c r="Z3496" s="1">
        <v>0</v>
      </c>
      <c r="AA3496" s="1">
        <v>0</v>
      </c>
      <c r="AB3496" s="1">
        <v>0</v>
      </c>
      <c r="AC3496" s="3" t="s">
        <v>41</v>
      </c>
      <c r="AD3496" s="4" t="s">
        <v>51</v>
      </c>
      <c r="AF3496" s="3">
        <v>4788954.5100999996</v>
      </c>
      <c r="AG3496" s="3">
        <v>2760514.7681999998</v>
      </c>
      <c r="AH3496" s="3">
        <v>-74.931504000000004</v>
      </c>
      <c r="AI3496" s="3">
        <v>10.876056</v>
      </c>
    </row>
    <row r="3497" spans="1:35" ht="15.75" hidden="1" customHeight="1" x14ac:dyDescent="0.25">
      <c r="A3497" s="3" t="s">
        <v>177</v>
      </c>
      <c r="B3497" s="3" t="s">
        <v>184</v>
      </c>
      <c r="C3497" s="3" t="s">
        <v>186</v>
      </c>
      <c r="D3497" s="1">
        <v>69</v>
      </c>
      <c r="E3497" s="1">
        <v>686</v>
      </c>
      <c r="F3497" s="4" t="s">
        <v>48</v>
      </c>
      <c r="G3497" s="2">
        <v>45847</v>
      </c>
      <c r="H3497" s="4" t="s">
        <v>83</v>
      </c>
      <c r="I3497" s="1" t="s">
        <v>37</v>
      </c>
      <c r="J3497" s="1" t="s">
        <v>180</v>
      </c>
      <c r="K3497" s="3">
        <v>1</v>
      </c>
      <c r="L3497" s="1">
        <v>16</v>
      </c>
      <c r="M3497" s="4" t="s">
        <v>43</v>
      </c>
      <c r="N3497" s="1"/>
      <c r="O3497" s="1">
        <v>47</v>
      </c>
      <c r="P3497" s="35">
        <f t="shared" si="163"/>
        <v>0.47</v>
      </c>
      <c r="Q3497" s="1">
        <f t="shared" si="165"/>
        <v>0.14960564650638161</v>
      </c>
      <c r="R3497" s="1">
        <v>6.2</v>
      </c>
      <c r="S3497" s="1">
        <v>4</v>
      </c>
      <c r="T3497" s="1">
        <f t="shared" si="164"/>
        <v>1.7578663464499839E-2</v>
      </c>
      <c r="U3497" s="1">
        <v>8</v>
      </c>
      <c r="V3497" s="1">
        <v>11</v>
      </c>
      <c r="W3497" s="1">
        <v>0</v>
      </c>
      <c r="X3497" s="1">
        <v>0</v>
      </c>
      <c r="Y3497" s="1">
        <v>0</v>
      </c>
      <c r="Z3497" s="1">
        <v>0</v>
      </c>
      <c r="AA3497" s="1">
        <v>0</v>
      </c>
      <c r="AB3497" s="1">
        <v>0</v>
      </c>
      <c r="AC3497" s="3" t="s">
        <v>41</v>
      </c>
      <c r="AD3497" s="4" t="s">
        <v>51</v>
      </c>
      <c r="AF3497" s="3">
        <v>4788955.1660000002</v>
      </c>
      <c r="AG3497" s="3">
        <v>2760514.764</v>
      </c>
      <c r="AH3497" s="3">
        <v>-74.931498000000005</v>
      </c>
      <c r="AI3497" s="3">
        <v>10.876056</v>
      </c>
    </row>
    <row r="3498" spans="1:35" ht="15.75" hidden="1" customHeight="1" x14ac:dyDescent="0.25">
      <c r="A3498" s="3" t="s">
        <v>177</v>
      </c>
      <c r="B3498" s="3" t="s">
        <v>184</v>
      </c>
      <c r="C3498" s="3" t="s">
        <v>186</v>
      </c>
      <c r="D3498" s="1">
        <v>69</v>
      </c>
      <c r="E3498" s="1">
        <v>687</v>
      </c>
      <c r="F3498" s="4" t="s">
        <v>48</v>
      </c>
      <c r="G3498" s="2">
        <v>45847</v>
      </c>
      <c r="H3498" s="4" t="s">
        <v>83</v>
      </c>
      <c r="I3498" s="1" t="s">
        <v>37</v>
      </c>
      <c r="J3498" s="1" t="s">
        <v>180</v>
      </c>
      <c r="K3498" s="3">
        <v>1</v>
      </c>
      <c r="L3498" s="1">
        <v>17</v>
      </c>
      <c r="M3498" s="4" t="s">
        <v>39</v>
      </c>
      <c r="N3498" s="1"/>
      <c r="O3498" s="1">
        <v>42</v>
      </c>
      <c r="P3498" s="35">
        <f t="shared" ref="P3498:P3551" si="166">(O3498/100)</f>
        <v>0.42</v>
      </c>
      <c r="Q3498" s="1">
        <f t="shared" si="165"/>
        <v>0.13369015219719207</v>
      </c>
      <c r="R3498" s="1">
        <v>9.5</v>
      </c>
      <c r="S3498" s="1">
        <v>7.2</v>
      </c>
      <c r="T3498" s="1">
        <f t="shared" si="164"/>
        <v>1.4037465980705167E-2</v>
      </c>
      <c r="U3498" s="1">
        <v>8</v>
      </c>
      <c r="V3498" s="1">
        <v>11</v>
      </c>
      <c r="W3498" s="1">
        <v>1</v>
      </c>
      <c r="X3498" s="1">
        <v>0</v>
      </c>
      <c r="Y3498" s="1">
        <v>0</v>
      </c>
      <c r="Z3498" s="1">
        <v>0</v>
      </c>
      <c r="AA3498" s="1">
        <v>0</v>
      </c>
      <c r="AB3498" s="1">
        <v>2</v>
      </c>
      <c r="AC3498" s="3" t="s">
        <v>41</v>
      </c>
      <c r="AD3498" s="4" t="s">
        <v>51</v>
      </c>
      <c r="AF3498" s="3">
        <v>4788956.0396999996</v>
      </c>
      <c r="AG3498" s="3">
        <v>2760514.6479000002</v>
      </c>
      <c r="AH3498" s="3">
        <v>-74.931489999999997</v>
      </c>
      <c r="AI3498" s="3">
        <v>10.876055000999999</v>
      </c>
    </row>
    <row r="3499" spans="1:35" ht="15.75" hidden="1" customHeight="1" x14ac:dyDescent="0.25">
      <c r="A3499" s="3" t="s">
        <v>177</v>
      </c>
      <c r="B3499" s="3" t="s">
        <v>184</v>
      </c>
      <c r="C3499" s="3" t="s">
        <v>186</v>
      </c>
      <c r="D3499" s="1">
        <v>69</v>
      </c>
      <c r="E3499" s="1">
        <v>688</v>
      </c>
      <c r="F3499" s="4" t="s">
        <v>48</v>
      </c>
      <c r="G3499" s="2">
        <v>45847</v>
      </c>
      <c r="H3499" s="4" t="s">
        <v>83</v>
      </c>
      <c r="I3499" s="1" t="s">
        <v>37</v>
      </c>
      <c r="J3499" s="1" t="s">
        <v>180</v>
      </c>
      <c r="K3499" s="3">
        <v>1</v>
      </c>
      <c r="L3499" s="1">
        <v>18</v>
      </c>
      <c r="M3499" s="4" t="s">
        <v>39</v>
      </c>
      <c r="N3499" s="1"/>
      <c r="O3499" s="1">
        <v>63</v>
      </c>
      <c r="P3499" s="35">
        <f t="shared" si="166"/>
        <v>0.63</v>
      </c>
      <c r="Q3499" s="1">
        <f t="shared" si="165"/>
        <v>0.20053522829578813</v>
      </c>
      <c r="R3499" s="1">
        <v>9.5</v>
      </c>
      <c r="S3499" s="1">
        <v>7</v>
      </c>
      <c r="T3499" s="1">
        <f t="shared" si="164"/>
        <v>3.1584298456586633E-2</v>
      </c>
      <c r="U3499" s="1">
        <v>9</v>
      </c>
      <c r="V3499" s="1">
        <v>12</v>
      </c>
      <c r="W3499" s="1">
        <v>2</v>
      </c>
      <c r="X3499" s="1">
        <v>3</v>
      </c>
      <c r="Y3499" s="1">
        <v>0</v>
      </c>
      <c r="Z3499" s="1">
        <v>0</v>
      </c>
      <c r="AA3499" s="1">
        <v>0</v>
      </c>
      <c r="AB3499" s="1">
        <v>0</v>
      </c>
      <c r="AC3499" s="3" t="s">
        <v>41</v>
      </c>
      <c r="AD3499" s="4" t="s">
        <v>51</v>
      </c>
      <c r="AF3499" s="3">
        <v>4788953.3085000003</v>
      </c>
      <c r="AG3499" s="3">
        <v>2760514.8864000002</v>
      </c>
      <c r="AH3499" s="3">
        <v>-74.931515000000005</v>
      </c>
      <c r="AI3499" s="3">
        <v>10.876056999999999</v>
      </c>
    </row>
    <row r="3500" spans="1:35" ht="15.75" hidden="1" customHeight="1" x14ac:dyDescent="0.25">
      <c r="A3500" s="3" t="s">
        <v>177</v>
      </c>
      <c r="B3500" s="3" t="s">
        <v>184</v>
      </c>
      <c r="C3500" s="3" t="s">
        <v>186</v>
      </c>
      <c r="D3500" s="1">
        <v>69</v>
      </c>
      <c r="E3500" s="1"/>
      <c r="F3500" s="4" t="s">
        <v>48</v>
      </c>
      <c r="G3500" s="2">
        <v>45847</v>
      </c>
      <c r="H3500" s="4" t="s">
        <v>83</v>
      </c>
      <c r="I3500" s="1" t="s">
        <v>37</v>
      </c>
      <c r="J3500" s="1" t="s">
        <v>180</v>
      </c>
      <c r="K3500" s="3">
        <v>1</v>
      </c>
      <c r="L3500" s="1">
        <v>19</v>
      </c>
      <c r="M3500" s="3" t="s">
        <v>47</v>
      </c>
      <c r="N3500" s="1">
        <v>30</v>
      </c>
      <c r="O3500" s="1"/>
      <c r="P3500" s="35">
        <f t="shared" si="166"/>
        <v>0</v>
      </c>
      <c r="Q3500" s="1">
        <f t="shared" si="165"/>
        <v>0</v>
      </c>
      <c r="R3500" s="1">
        <v>0.15</v>
      </c>
      <c r="S3500" s="1"/>
      <c r="T3500" s="1">
        <f t="shared" si="164"/>
        <v>0</v>
      </c>
      <c r="U3500" s="1"/>
      <c r="V3500" s="1"/>
      <c r="W3500" s="1"/>
      <c r="X3500" s="1"/>
      <c r="Y3500" s="1"/>
      <c r="Z3500" s="1"/>
      <c r="AA3500" s="1"/>
      <c r="AB3500" s="1"/>
      <c r="AC3500" s="3" t="s">
        <v>41</v>
      </c>
      <c r="AD3500" s="4" t="s">
        <v>51</v>
      </c>
    </row>
    <row r="3501" spans="1:35" ht="15.75" hidden="1" customHeight="1" x14ac:dyDescent="0.25">
      <c r="A3501" s="3" t="s">
        <v>177</v>
      </c>
      <c r="B3501" s="3" t="s">
        <v>184</v>
      </c>
      <c r="C3501" s="3" t="s">
        <v>186</v>
      </c>
      <c r="D3501" s="1">
        <v>69</v>
      </c>
      <c r="E3501" s="1"/>
      <c r="F3501" s="4" t="s">
        <v>48</v>
      </c>
      <c r="G3501" s="2">
        <v>45847</v>
      </c>
      <c r="H3501" s="4" t="s">
        <v>83</v>
      </c>
      <c r="I3501" s="1" t="s">
        <v>37</v>
      </c>
      <c r="J3501" s="1" t="s">
        <v>180</v>
      </c>
      <c r="K3501" s="3">
        <v>1</v>
      </c>
      <c r="L3501" s="1">
        <v>20</v>
      </c>
      <c r="M3501" s="3" t="s">
        <v>44</v>
      </c>
      <c r="N3501" s="1">
        <v>2</v>
      </c>
      <c r="O3501" s="1"/>
      <c r="P3501" s="35">
        <f t="shared" si="166"/>
        <v>0</v>
      </c>
      <c r="Q3501" s="1">
        <f t="shared" si="165"/>
        <v>0</v>
      </c>
      <c r="R3501" s="1">
        <v>0.9</v>
      </c>
      <c r="S3501" s="1"/>
      <c r="T3501" s="1">
        <f t="shared" si="164"/>
        <v>0</v>
      </c>
      <c r="U3501" s="1"/>
      <c r="V3501" s="1"/>
      <c r="W3501" s="1"/>
      <c r="X3501" s="1"/>
      <c r="Y3501" s="1"/>
      <c r="Z3501" s="1"/>
      <c r="AA3501" s="1"/>
      <c r="AB3501" s="1"/>
      <c r="AC3501" s="3" t="s">
        <v>41</v>
      </c>
      <c r="AD3501" s="4" t="s">
        <v>51</v>
      </c>
    </row>
    <row r="3502" spans="1:35" ht="15.75" hidden="1" customHeight="1" x14ac:dyDescent="0.25">
      <c r="A3502" s="3" t="s">
        <v>177</v>
      </c>
      <c r="B3502" s="3" t="s">
        <v>184</v>
      </c>
      <c r="C3502" s="3" t="s">
        <v>186</v>
      </c>
      <c r="D3502" s="1">
        <v>69</v>
      </c>
      <c r="E3502" s="1">
        <v>690</v>
      </c>
      <c r="F3502" s="4" t="s">
        <v>48</v>
      </c>
      <c r="G3502" s="2">
        <v>45847</v>
      </c>
      <c r="H3502" s="4" t="s">
        <v>83</v>
      </c>
      <c r="I3502" s="1" t="s">
        <v>37</v>
      </c>
      <c r="J3502" s="1" t="s">
        <v>180</v>
      </c>
      <c r="K3502" s="3">
        <v>2</v>
      </c>
      <c r="L3502" s="1">
        <v>21</v>
      </c>
      <c r="M3502" s="4" t="s">
        <v>52</v>
      </c>
      <c r="N3502" s="1"/>
      <c r="O3502" s="1">
        <v>59</v>
      </c>
      <c r="P3502" s="35">
        <f t="shared" si="166"/>
        <v>0.59</v>
      </c>
      <c r="Q3502" s="1">
        <f t="shared" si="165"/>
        <v>0.18780283284843649</v>
      </c>
      <c r="R3502" s="1">
        <v>2.8</v>
      </c>
      <c r="S3502" s="1">
        <v>0.2</v>
      </c>
      <c r="T3502" s="1">
        <f t="shared" si="164"/>
        <v>2.770091784514438E-2</v>
      </c>
      <c r="U3502" s="1">
        <v>0</v>
      </c>
      <c r="V3502" s="1">
        <v>3</v>
      </c>
      <c r="W3502" s="1"/>
      <c r="X3502" s="1"/>
      <c r="Y3502" s="1"/>
      <c r="Z3502" s="1"/>
      <c r="AA3502" s="1"/>
      <c r="AB3502" s="1"/>
      <c r="AC3502" s="3" t="s">
        <v>41</v>
      </c>
      <c r="AD3502" s="4" t="s">
        <v>51</v>
      </c>
      <c r="AF3502" s="3">
        <v>4788938.7089999998</v>
      </c>
      <c r="AG3502" s="3">
        <v>2760522.3887999998</v>
      </c>
      <c r="AH3502" s="3">
        <v>-74.931648999999993</v>
      </c>
      <c r="AI3502" s="3">
        <v>10.876124001000001</v>
      </c>
    </row>
    <row r="3503" spans="1:35" ht="15.75" hidden="1" customHeight="1" x14ac:dyDescent="0.25">
      <c r="A3503" s="3" t="s">
        <v>177</v>
      </c>
      <c r="B3503" s="3" t="s">
        <v>184</v>
      </c>
      <c r="C3503" s="3" t="s">
        <v>186</v>
      </c>
      <c r="D3503" s="1">
        <v>69</v>
      </c>
      <c r="E3503" s="1">
        <v>689</v>
      </c>
      <c r="F3503" s="4" t="s">
        <v>48</v>
      </c>
      <c r="G3503" s="2">
        <v>45847</v>
      </c>
      <c r="H3503" s="4" t="s">
        <v>83</v>
      </c>
      <c r="I3503" s="1" t="s">
        <v>37</v>
      </c>
      <c r="J3503" s="1" t="s">
        <v>180</v>
      </c>
      <c r="K3503" s="3">
        <v>2</v>
      </c>
      <c r="L3503" s="1">
        <v>22</v>
      </c>
      <c r="M3503" s="4" t="s">
        <v>56</v>
      </c>
      <c r="N3503" s="1"/>
      <c r="O3503" s="1">
        <v>51</v>
      </c>
      <c r="P3503" s="35">
        <f t="shared" si="166"/>
        <v>0.51</v>
      </c>
      <c r="Q3503" s="1">
        <f t="shared" si="165"/>
        <v>0.16233804195373325</v>
      </c>
      <c r="R3503" s="1">
        <v>3</v>
      </c>
      <c r="S3503" s="1">
        <v>0.9</v>
      </c>
      <c r="T3503" s="1">
        <f t="shared" si="164"/>
        <v>2.0698100349100988E-2</v>
      </c>
      <c r="U3503" s="1">
        <v>0</v>
      </c>
      <c r="V3503" s="1">
        <v>3</v>
      </c>
      <c r="W3503" s="1"/>
      <c r="X3503" s="1"/>
      <c r="Y3503" s="1"/>
      <c r="Z3503" s="1"/>
      <c r="AA3503" s="1"/>
      <c r="AB3503" s="1"/>
      <c r="AC3503" s="3" t="s">
        <v>41</v>
      </c>
      <c r="AD3503" s="4" t="s">
        <v>51</v>
      </c>
      <c r="AF3503" s="3">
        <v>4788941.6502999999</v>
      </c>
      <c r="AG3503" s="3">
        <v>2760520.8218</v>
      </c>
      <c r="AH3503" s="3">
        <v>-74.931622000000004</v>
      </c>
      <c r="AI3503" s="3">
        <v>10.876110000000001</v>
      </c>
    </row>
    <row r="3504" spans="1:35" ht="15.75" hidden="1" customHeight="1" x14ac:dyDescent="0.25">
      <c r="A3504" s="3" t="s">
        <v>177</v>
      </c>
      <c r="B3504" s="3" t="s">
        <v>184</v>
      </c>
      <c r="C3504" s="3" t="s">
        <v>186</v>
      </c>
      <c r="D3504" s="1">
        <v>69</v>
      </c>
      <c r="E3504" s="1">
        <v>691</v>
      </c>
      <c r="F3504" s="4" t="s">
        <v>48</v>
      </c>
      <c r="G3504" s="2">
        <v>45847</v>
      </c>
      <c r="H3504" s="4" t="s">
        <v>83</v>
      </c>
      <c r="I3504" s="1" t="s">
        <v>37</v>
      </c>
      <c r="J3504" s="1" t="s">
        <v>180</v>
      </c>
      <c r="K3504" s="3">
        <v>2</v>
      </c>
      <c r="L3504" s="1">
        <v>23</v>
      </c>
      <c r="M3504" s="4" t="s">
        <v>54</v>
      </c>
      <c r="N3504" s="1"/>
      <c r="O3504" s="1">
        <v>48</v>
      </c>
      <c r="P3504" s="35">
        <f t="shared" si="166"/>
        <v>0.48</v>
      </c>
      <c r="Q3504" s="1">
        <f t="shared" si="165"/>
        <v>0.15278874536821951</v>
      </c>
      <c r="R3504" s="1">
        <v>3.8</v>
      </c>
      <c r="S3504" s="1">
        <v>2</v>
      </c>
      <c r="T3504" s="1">
        <f t="shared" si="164"/>
        <v>1.8334649444186342E-2</v>
      </c>
      <c r="U3504" s="1">
        <v>0</v>
      </c>
      <c r="V3504" s="1">
        <v>3</v>
      </c>
      <c r="W3504" s="1"/>
      <c r="X3504" s="1"/>
      <c r="Y3504" s="1"/>
      <c r="Z3504" s="1"/>
      <c r="AA3504" s="1"/>
      <c r="AB3504" s="1"/>
      <c r="AC3504" s="3" t="s">
        <v>41</v>
      </c>
      <c r="AD3504" s="4" t="s">
        <v>51</v>
      </c>
      <c r="AF3504" s="3">
        <v>4788941.6721000001</v>
      </c>
      <c r="AG3504" s="3">
        <v>2760524.2499000002</v>
      </c>
      <c r="AH3504" s="3">
        <v>-74.931622000000004</v>
      </c>
      <c r="AI3504" s="3">
        <v>10.876141000000001</v>
      </c>
    </row>
    <row r="3505" spans="1:35" ht="15.75" hidden="1" customHeight="1" x14ac:dyDescent="0.25">
      <c r="A3505" s="3" t="s">
        <v>177</v>
      </c>
      <c r="B3505" s="3" t="s">
        <v>184</v>
      </c>
      <c r="C3505" s="3" t="s">
        <v>186</v>
      </c>
      <c r="D3505" s="1">
        <v>69</v>
      </c>
      <c r="E3505" s="1">
        <v>692</v>
      </c>
      <c r="F3505" s="4" t="s">
        <v>48</v>
      </c>
      <c r="G3505" s="2">
        <v>45847</v>
      </c>
      <c r="H3505" s="4" t="s">
        <v>83</v>
      </c>
      <c r="I3505" s="1" t="s">
        <v>37</v>
      </c>
      <c r="J3505" s="1" t="s">
        <v>180</v>
      </c>
      <c r="K3505" s="3">
        <v>2</v>
      </c>
      <c r="L3505" s="1">
        <v>24</v>
      </c>
      <c r="M3505" s="4" t="s">
        <v>39</v>
      </c>
      <c r="N3505" s="1"/>
      <c r="O3505" s="1">
        <v>57</v>
      </c>
      <c r="P3505" s="35">
        <f t="shared" si="166"/>
        <v>0.56999999999999995</v>
      </c>
      <c r="Q3505" s="1">
        <f t="shared" si="165"/>
        <v>0.18143663512476069</v>
      </c>
      <c r="R3505" s="1">
        <v>8.5</v>
      </c>
      <c r="S3505" s="1">
        <v>6</v>
      </c>
      <c r="T3505" s="1">
        <f t="shared" si="164"/>
        <v>2.5854720505278397E-2</v>
      </c>
      <c r="U3505" s="1">
        <v>11</v>
      </c>
      <c r="V3505" s="1">
        <v>14</v>
      </c>
      <c r="W3505" s="1">
        <v>2</v>
      </c>
      <c r="X3505" s="1">
        <v>3</v>
      </c>
      <c r="Y3505" s="1">
        <v>0</v>
      </c>
      <c r="Z3505" s="1">
        <v>0</v>
      </c>
      <c r="AA3505" s="1">
        <v>0</v>
      </c>
      <c r="AB3505" s="1">
        <v>0</v>
      </c>
      <c r="AC3505" s="3" t="s">
        <v>41</v>
      </c>
      <c r="AD3505" s="4" t="s">
        <v>51</v>
      </c>
      <c r="AF3505" s="3">
        <v>4788941.1242000004</v>
      </c>
      <c r="AG3505" s="3">
        <v>2760524.0321999998</v>
      </c>
      <c r="AH3505" s="3">
        <v>-74.931627000000006</v>
      </c>
      <c r="AI3505" s="3">
        <v>10.876139</v>
      </c>
    </row>
    <row r="3506" spans="1:35" ht="15.75" hidden="1" customHeight="1" x14ac:dyDescent="0.25">
      <c r="A3506" s="3" t="s">
        <v>177</v>
      </c>
      <c r="B3506" s="3" t="s">
        <v>184</v>
      </c>
      <c r="C3506" s="3" t="s">
        <v>186</v>
      </c>
      <c r="D3506" s="1">
        <v>69</v>
      </c>
      <c r="E3506" s="1">
        <v>693</v>
      </c>
      <c r="F3506" s="4" t="s">
        <v>48</v>
      </c>
      <c r="G3506" s="2">
        <v>45847</v>
      </c>
      <c r="H3506" s="4" t="s">
        <v>83</v>
      </c>
      <c r="I3506" s="1" t="s">
        <v>37</v>
      </c>
      <c r="J3506" s="1" t="s">
        <v>180</v>
      </c>
      <c r="K3506" s="3">
        <v>2</v>
      </c>
      <c r="L3506" s="1">
        <v>25</v>
      </c>
      <c r="M3506" s="4" t="s">
        <v>54</v>
      </c>
      <c r="N3506" s="1"/>
      <c r="O3506" s="1">
        <v>92</v>
      </c>
      <c r="P3506" s="35">
        <f t="shared" si="166"/>
        <v>0.92</v>
      </c>
      <c r="Q3506" s="1">
        <f t="shared" si="165"/>
        <v>0.29284509528908742</v>
      </c>
      <c r="R3506" s="1">
        <v>5</v>
      </c>
      <c r="S3506" s="1">
        <v>2.8</v>
      </c>
      <c r="T3506" s="1">
        <f t="shared" si="164"/>
        <v>6.7354371916490102E-2</v>
      </c>
      <c r="U3506" s="1">
        <v>0</v>
      </c>
      <c r="V3506" s="1">
        <v>4</v>
      </c>
      <c r="W3506" s="1"/>
      <c r="X3506" s="1"/>
      <c r="Y3506" s="1"/>
      <c r="Z3506" s="1"/>
      <c r="AA3506" s="1"/>
      <c r="AB3506" s="1"/>
      <c r="AC3506" s="3" t="s">
        <v>41</v>
      </c>
      <c r="AD3506" s="4" t="s">
        <v>51</v>
      </c>
      <c r="AF3506" s="3">
        <v>4788940.7024999997</v>
      </c>
      <c r="AG3506" s="3">
        <v>2760526.4679</v>
      </c>
      <c r="AH3506" s="3">
        <v>-74.931630999999996</v>
      </c>
      <c r="AI3506" s="3">
        <v>10.876161001</v>
      </c>
    </row>
    <row r="3507" spans="1:35" ht="15.75" hidden="1" customHeight="1" x14ac:dyDescent="0.25">
      <c r="A3507" s="3" t="s">
        <v>177</v>
      </c>
      <c r="B3507" s="3" t="s">
        <v>184</v>
      </c>
      <c r="C3507" s="3" t="s">
        <v>186</v>
      </c>
      <c r="D3507" s="1">
        <v>69</v>
      </c>
      <c r="E3507" s="1">
        <v>694</v>
      </c>
      <c r="F3507" s="4" t="s">
        <v>48</v>
      </c>
      <c r="G3507" s="2">
        <v>45847</v>
      </c>
      <c r="H3507" s="4" t="s">
        <v>83</v>
      </c>
      <c r="I3507" s="1" t="s">
        <v>37</v>
      </c>
      <c r="J3507" s="1" t="s">
        <v>180</v>
      </c>
      <c r="K3507" s="3">
        <v>2</v>
      </c>
      <c r="L3507" s="1">
        <v>26</v>
      </c>
      <c r="M3507" s="4" t="s">
        <v>39</v>
      </c>
      <c r="N3507" s="1"/>
      <c r="O3507" s="1">
        <v>42</v>
      </c>
      <c r="P3507" s="35">
        <f t="shared" si="166"/>
        <v>0.42</v>
      </c>
      <c r="Q3507" s="1">
        <f t="shared" si="165"/>
        <v>0.13369015219719207</v>
      </c>
      <c r="R3507" s="1">
        <v>8.5</v>
      </c>
      <c r="S3507" s="1">
        <v>6.5</v>
      </c>
      <c r="T3507" s="1">
        <f t="shared" ref="T3507:T3551" si="167">(PI()/4)*Q3507*Q3507</f>
        <v>1.4037465980705167E-2</v>
      </c>
      <c r="U3507" s="1">
        <v>11</v>
      </c>
      <c r="V3507" s="1">
        <v>14</v>
      </c>
      <c r="W3507" s="1">
        <v>0</v>
      </c>
      <c r="X3507" s="1">
        <v>3</v>
      </c>
      <c r="Y3507" s="1">
        <v>0</v>
      </c>
      <c r="Z3507" s="1">
        <v>0</v>
      </c>
      <c r="AA3507" s="1">
        <v>0</v>
      </c>
      <c r="AB3507" s="1">
        <v>2</v>
      </c>
      <c r="AC3507" s="3" t="s">
        <v>41</v>
      </c>
      <c r="AD3507" s="4" t="s">
        <v>51</v>
      </c>
      <c r="AF3507" s="3">
        <v>4788944.4485999998</v>
      </c>
      <c r="AG3507" s="3">
        <v>2760513.9474999998</v>
      </c>
      <c r="AH3507" s="3">
        <v>-74.931595999999999</v>
      </c>
      <c r="AI3507" s="3">
        <v>10.876048000000001</v>
      </c>
    </row>
    <row r="3508" spans="1:35" ht="15.75" hidden="1" customHeight="1" x14ac:dyDescent="0.25">
      <c r="A3508" s="3" t="s">
        <v>177</v>
      </c>
      <c r="B3508" s="3" t="s">
        <v>184</v>
      </c>
      <c r="C3508" s="3" t="s">
        <v>186</v>
      </c>
      <c r="D3508" s="1">
        <v>69</v>
      </c>
      <c r="E3508" s="1">
        <v>695</v>
      </c>
      <c r="F3508" s="4" t="s">
        <v>48</v>
      </c>
      <c r="G3508" s="2">
        <v>45847</v>
      </c>
      <c r="H3508" s="4" t="s">
        <v>83</v>
      </c>
      <c r="I3508" s="1" t="s">
        <v>37</v>
      </c>
      <c r="J3508" s="1" t="s">
        <v>180</v>
      </c>
      <c r="K3508" s="3">
        <v>2</v>
      </c>
      <c r="L3508" s="1">
        <v>27</v>
      </c>
      <c r="M3508" s="4" t="s">
        <v>52</v>
      </c>
      <c r="N3508" s="1"/>
      <c r="O3508" s="1">
        <v>49</v>
      </c>
      <c r="P3508" s="35">
        <f t="shared" si="166"/>
        <v>0.49</v>
      </c>
      <c r="Q3508" s="1">
        <f t="shared" si="165"/>
        <v>0.15597184423005744</v>
      </c>
      <c r="R3508" s="1">
        <v>1.6</v>
      </c>
      <c r="S3508" s="1">
        <v>0.2</v>
      </c>
      <c r="T3508" s="1">
        <f t="shared" si="167"/>
        <v>1.9106550918182037E-2</v>
      </c>
      <c r="U3508" s="1">
        <v>0</v>
      </c>
      <c r="V3508" s="1">
        <v>1</v>
      </c>
      <c r="W3508" s="1"/>
      <c r="X3508" s="1"/>
      <c r="Y3508" s="1"/>
      <c r="Z3508" s="1"/>
      <c r="AA3508" s="1"/>
      <c r="AB3508" s="1"/>
      <c r="AC3508" s="3" t="s">
        <v>41</v>
      </c>
      <c r="AD3508" s="4" t="s">
        <v>51</v>
      </c>
      <c r="AF3508" s="3">
        <v>4788945.8541000001</v>
      </c>
      <c r="AG3508" s="3">
        <v>2760511.5055999998</v>
      </c>
      <c r="AH3508" s="3">
        <v>-74.931583000000003</v>
      </c>
      <c r="AI3508" s="3">
        <v>10.876026</v>
      </c>
    </row>
    <row r="3509" spans="1:35" ht="15.75" hidden="1" customHeight="1" x14ac:dyDescent="0.25">
      <c r="A3509" s="3" t="s">
        <v>177</v>
      </c>
      <c r="B3509" s="3" t="s">
        <v>184</v>
      </c>
      <c r="C3509" s="3" t="s">
        <v>186</v>
      </c>
      <c r="D3509" s="1">
        <v>69</v>
      </c>
      <c r="E3509" s="1"/>
      <c r="F3509" s="4" t="s">
        <v>48</v>
      </c>
      <c r="G3509" s="2">
        <v>45847</v>
      </c>
      <c r="H3509" s="4" t="s">
        <v>83</v>
      </c>
      <c r="I3509" s="1" t="s">
        <v>37</v>
      </c>
      <c r="J3509" s="1" t="s">
        <v>180</v>
      </c>
      <c r="K3509" s="3">
        <v>2</v>
      </c>
      <c r="L3509" s="1">
        <v>28</v>
      </c>
      <c r="M3509" s="3" t="s">
        <v>47</v>
      </c>
      <c r="N3509" s="1">
        <v>23</v>
      </c>
      <c r="O3509" s="1"/>
      <c r="P3509" s="35">
        <f t="shared" si="166"/>
        <v>0</v>
      </c>
      <c r="Q3509" s="1">
        <f t="shared" si="165"/>
        <v>0</v>
      </c>
      <c r="R3509" s="1">
        <v>0.15</v>
      </c>
      <c r="S3509" s="1"/>
      <c r="T3509" s="1">
        <f t="shared" si="167"/>
        <v>0</v>
      </c>
      <c r="U3509" s="1"/>
      <c r="V3509" s="1"/>
      <c r="W3509" s="1"/>
      <c r="X3509" s="1"/>
      <c r="Y3509" s="1"/>
      <c r="Z3509" s="1"/>
      <c r="AA3509" s="1"/>
      <c r="AB3509" s="1"/>
      <c r="AC3509" s="3" t="s">
        <v>41</v>
      </c>
      <c r="AD3509" s="4" t="s">
        <v>51</v>
      </c>
    </row>
    <row r="3510" spans="1:35" ht="15.75" hidden="1" customHeight="1" x14ac:dyDescent="0.25">
      <c r="A3510" s="3" t="s">
        <v>177</v>
      </c>
      <c r="B3510" s="3" t="s">
        <v>184</v>
      </c>
      <c r="C3510" s="3" t="s">
        <v>186</v>
      </c>
      <c r="D3510" s="1">
        <v>69</v>
      </c>
      <c r="E3510" s="1"/>
      <c r="F3510" s="4" t="s">
        <v>48</v>
      </c>
      <c r="G3510" s="2">
        <v>45847</v>
      </c>
      <c r="H3510" s="4" t="s">
        <v>83</v>
      </c>
      <c r="I3510" s="1" t="s">
        <v>37</v>
      </c>
      <c r="J3510" s="1" t="s">
        <v>180</v>
      </c>
      <c r="K3510" s="3">
        <v>2</v>
      </c>
      <c r="L3510" s="1">
        <v>29</v>
      </c>
      <c r="M3510" s="3" t="s">
        <v>44</v>
      </c>
      <c r="N3510" s="1">
        <v>2</v>
      </c>
      <c r="O3510" s="1"/>
      <c r="P3510" s="35">
        <f t="shared" si="166"/>
        <v>0</v>
      </c>
      <c r="Q3510" s="1">
        <f t="shared" si="165"/>
        <v>0</v>
      </c>
      <c r="R3510" s="1">
        <v>1</v>
      </c>
      <c r="S3510" s="1"/>
      <c r="T3510" s="1">
        <f t="shared" si="167"/>
        <v>0</v>
      </c>
      <c r="U3510" s="1"/>
      <c r="V3510" s="1"/>
      <c r="W3510" s="1"/>
      <c r="X3510" s="1"/>
      <c r="Y3510" s="1"/>
      <c r="Z3510" s="1"/>
      <c r="AA3510" s="1"/>
      <c r="AB3510" s="1"/>
      <c r="AC3510" s="3" t="s">
        <v>41</v>
      </c>
      <c r="AD3510" s="4" t="s">
        <v>51</v>
      </c>
    </row>
    <row r="3511" spans="1:35" ht="15.75" hidden="1" customHeight="1" x14ac:dyDescent="0.25">
      <c r="A3511" s="3" t="s">
        <v>177</v>
      </c>
      <c r="B3511" s="3" t="s">
        <v>184</v>
      </c>
      <c r="C3511" s="3" t="s">
        <v>186</v>
      </c>
      <c r="D3511" s="1">
        <v>69</v>
      </c>
      <c r="E3511" s="1">
        <v>696</v>
      </c>
      <c r="F3511" s="4" t="s">
        <v>48</v>
      </c>
      <c r="G3511" s="2">
        <v>45847</v>
      </c>
      <c r="H3511" s="4" t="s">
        <v>83</v>
      </c>
      <c r="I3511" s="1" t="s">
        <v>37</v>
      </c>
      <c r="J3511" s="1" t="s">
        <v>180</v>
      </c>
      <c r="K3511" s="3">
        <v>3</v>
      </c>
      <c r="L3511" s="1">
        <v>30</v>
      </c>
      <c r="M3511" s="4" t="s">
        <v>43</v>
      </c>
      <c r="N3511" s="1"/>
      <c r="O3511" s="1">
        <v>49</v>
      </c>
      <c r="P3511" s="35">
        <f t="shared" si="166"/>
        <v>0.49</v>
      </c>
      <c r="Q3511" s="1">
        <f t="shared" si="165"/>
        <v>0.15597184423005744</v>
      </c>
      <c r="R3511" s="1">
        <v>5.5</v>
      </c>
      <c r="S3511" s="1">
        <v>3.2</v>
      </c>
      <c r="T3511" s="1">
        <f t="shared" si="167"/>
        <v>1.9106550918182037E-2</v>
      </c>
      <c r="U3511" s="1">
        <v>0</v>
      </c>
      <c r="V3511" s="1">
        <v>4</v>
      </c>
      <c r="W3511" s="1">
        <v>0</v>
      </c>
      <c r="X3511" s="1">
        <v>0</v>
      </c>
      <c r="Y3511" s="1">
        <v>0</v>
      </c>
      <c r="Z3511" s="1">
        <v>0</v>
      </c>
      <c r="AA3511" s="1">
        <v>0</v>
      </c>
      <c r="AB3511" s="1">
        <v>0</v>
      </c>
      <c r="AC3511" s="3" t="s">
        <v>41</v>
      </c>
      <c r="AD3511" s="4" t="s">
        <v>51</v>
      </c>
      <c r="AF3511" s="3">
        <v>4788942.0473999996</v>
      </c>
      <c r="AG3511" s="3">
        <v>2760514.5156999999</v>
      </c>
      <c r="AH3511" s="3">
        <v>-74.931618</v>
      </c>
      <c r="AI3511" s="3">
        <v>10.876053000000001</v>
      </c>
    </row>
    <row r="3512" spans="1:35" ht="15.75" hidden="1" customHeight="1" x14ac:dyDescent="0.25">
      <c r="A3512" s="3" t="s">
        <v>177</v>
      </c>
      <c r="B3512" s="3" t="s">
        <v>184</v>
      </c>
      <c r="C3512" s="3" t="s">
        <v>186</v>
      </c>
      <c r="D3512" s="1">
        <v>69</v>
      </c>
      <c r="E3512" s="1">
        <v>697</v>
      </c>
      <c r="F3512" s="4" t="s">
        <v>48</v>
      </c>
      <c r="G3512" s="2">
        <v>45847</v>
      </c>
      <c r="H3512" s="4" t="s">
        <v>83</v>
      </c>
      <c r="I3512" s="1" t="s">
        <v>37</v>
      </c>
      <c r="J3512" s="1" t="s">
        <v>180</v>
      </c>
      <c r="K3512" s="3">
        <v>3</v>
      </c>
      <c r="L3512" s="1">
        <v>31</v>
      </c>
      <c r="M3512" s="4" t="s">
        <v>56</v>
      </c>
      <c r="N3512" s="1"/>
      <c r="O3512" s="1">
        <v>68</v>
      </c>
      <c r="P3512" s="35">
        <f t="shared" si="166"/>
        <v>0.68</v>
      </c>
      <c r="Q3512" s="1">
        <f t="shared" si="165"/>
        <v>0.21645072260497769</v>
      </c>
      <c r="R3512" s="1">
        <v>3.5</v>
      </c>
      <c r="S3512" s="1">
        <v>0.7</v>
      </c>
      <c r="T3512" s="1">
        <f t="shared" si="167"/>
        <v>3.6796622842846211E-2</v>
      </c>
      <c r="U3512" s="1">
        <v>2</v>
      </c>
      <c r="V3512" s="1">
        <v>5</v>
      </c>
      <c r="W3512" s="1"/>
      <c r="X3512" s="1"/>
      <c r="Y3512" s="1"/>
      <c r="Z3512" s="1"/>
      <c r="AA3512" s="1"/>
      <c r="AB3512" s="1"/>
      <c r="AC3512" s="3" t="s">
        <v>41</v>
      </c>
      <c r="AD3512" s="4" t="s">
        <v>51</v>
      </c>
      <c r="AF3512" s="3">
        <v>4788941.7174000004</v>
      </c>
      <c r="AG3512" s="3">
        <v>2760514.1861</v>
      </c>
      <c r="AH3512" s="3">
        <v>-74.931621000000007</v>
      </c>
      <c r="AI3512" s="3">
        <v>10.876050000999999</v>
      </c>
    </row>
    <row r="3513" spans="1:35" ht="15.75" hidden="1" customHeight="1" x14ac:dyDescent="0.25">
      <c r="A3513" s="3" t="s">
        <v>177</v>
      </c>
      <c r="B3513" s="3" t="s">
        <v>184</v>
      </c>
      <c r="C3513" s="3" t="s">
        <v>186</v>
      </c>
      <c r="D3513" s="1">
        <v>69</v>
      </c>
      <c r="E3513" s="1">
        <v>698</v>
      </c>
      <c r="F3513" s="4" t="s">
        <v>48</v>
      </c>
      <c r="G3513" s="2">
        <v>45847</v>
      </c>
      <c r="H3513" s="4" t="s">
        <v>83</v>
      </c>
      <c r="I3513" s="1" t="s">
        <v>37</v>
      </c>
      <c r="J3513" s="1" t="s">
        <v>180</v>
      </c>
      <c r="K3513" s="3">
        <v>3</v>
      </c>
      <c r="L3513" s="1">
        <v>32</v>
      </c>
      <c r="M3513" s="4" t="s">
        <v>52</v>
      </c>
      <c r="N3513" s="1"/>
      <c r="O3513" s="1">
        <v>65</v>
      </c>
      <c r="P3513" s="35">
        <f t="shared" si="166"/>
        <v>0.65</v>
      </c>
      <c r="Q3513" s="1">
        <f t="shared" si="165"/>
        <v>0.20690142601946396</v>
      </c>
      <c r="R3513" s="1">
        <v>1.7</v>
      </c>
      <c r="S3513" s="1">
        <v>0.5</v>
      </c>
      <c r="T3513" s="1">
        <f t="shared" si="167"/>
        <v>3.3621481728162893E-2</v>
      </c>
      <c r="U3513" s="1">
        <v>0</v>
      </c>
      <c r="V3513" s="1">
        <v>2</v>
      </c>
      <c r="W3513" s="1"/>
      <c r="X3513" s="1"/>
      <c r="Y3513" s="1"/>
      <c r="Z3513" s="1"/>
      <c r="AA3513" s="1"/>
      <c r="AB3513" s="1"/>
      <c r="AC3513" s="3" t="s">
        <v>41</v>
      </c>
      <c r="AD3513" s="4" t="s">
        <v>51</v>
      </c>
      <c r="AF3513" s="3">
        <v>4788941.5990000004</v>
      </c>
      <c r="AG3513" s="3">
        <v>2760512.7492</v>
      </c>
      <c r="AH3513" s="3">
        <v>-74.931622000000004</v>
      </c>
      <c r="AI3513" s="3">
        <v>10.876037001</v>
      </c>
    </row>
    <row r="3514" spans="1:35" ht="15.75" hidden="1" customHeight="1" x14ac:dyDescent="0.25">
      <c r="A3514" s="3" t="s">
        <v>177</v>
      </c>
      <c r="B3514" s="3" t="s">
        <v>184</v>
      </c>
      <c r="C3514" s="3" t="s">
        <v>186</v>
      </c>
      <c r="D3514" s="1">
        <v>69</v>
      </c>
      <c r="E3514" s="1">
        <v>699</v>
      </c>
      <c r="F3514" s="4" t="s">
        <v>48</v>
      </c>
      <c r="G3514" s="2">
        <v>45847</v>
      </c>
      <c r="H3514" s="4" t="s">
        <v>83</v>
      </c>
      <c r="I3514" s="1" t="s">
        <v>37</v>
      </c>
      <c r="J3514" s="1" t="s">
        <v>180</v>
      </c>
      <c r="K3514" s="3">
        <v>3</v>
      </c>
      <c r="L3514" s="1">
        <v>33</v>
      </c>
      <c r="M3514" s="4" t="s">
        <v>39</v>
      </c>
      <c r="N3514" s="1"/>
      <c r="O3514" s="1">
        <v>53</v>
      </c>
      <c r="P3514" s="35">
        <f t="shared" si="166"/>
        <v>0.53</v>
      </c>
      <c r="Q3514" s="1">
        <f t="shared" si="165"/>
        <v>0.16870423967740908</v>
      </c>
      <c r="R3514" s="1">
        <v>8.3000000000000007</v>
      </c>
      <c r="S3514" s="1">
        <v>6</v>
      </c>
      <c r="T3514" s="1">
        <f t="shared" si="167"/>
        <v>2.2353311757256702E-2</v>
      </c>
      <c r="U3514" s="1">
        <v>10</v>
      </c>
      <c r="V3514" s="1">
        <v>14</v>
      </c>
      <c r="W3514" s="1">
        <v>1</v>
      </c>
      <c r="X3514" s="1">
        <v>2</v>
      </c>
      <c r="Y3514" s="1">
        <v>0</v>
      </c>
      <c r="Z3514" s="1">
        <v>0</v>
      </c>
      <c r="AA3514" s="1">
        <v>0</v>
      </c>
      <c r="AB3514" s="1">
        <v>0</v>
      </c>
      <c r="AC3514" s="3" t="s">
        <v>41</v>
      </c>
      <c r="AD3514" s="4" t="s">
        <v>51</v>
      </c>
      <c r="AF3514" s="3">
        <v>4788942.0362</v>
      </c>
      <c r="AG3514" s="3">
        <v>2760512.7464000001</v>
      </c>
      <c r="AH3514" s="3">
        <v>-74.931618</v>
      </c>
      <c r="AI3514" s="3">
        <v>10.876037</v>
      </c>
    </row>
    <row r="3515" spans="1:35" ht="15.75" hidden="1" customHeight="1" x14ac:dyDescent="0.25">
      <c r="A3515" s="3" t="s">
        <v>177</v>
      </c>
      <c r="B3515" s="3" t="s">
        <v>184</v>
      </c>
      <c r="C3515" s="3" t="s">
        <v>186</v>
      </c>
      <c r="D3515" s="1">
        <v>69</v>
      </c>
      <c r="E3515" s="1">
        <v>700</v>
      </c>
      <c r="F3515" s="4" t="s">
        <v>48</v>
      </c>
      <c r="G3515" s="2">
        <v>45847</v>
      </c>
      <c r="H3515" s="4" t="s">
        <v>83</v>
      </c>
      <c r="I3515" s="1" t="s">
        <v>37</v>
      </c>
      <c r="J3515" s="1" t="s">
        <v>180</v>
      </c>
      <c r="K3515" s="3">
        <v>3</v>
      </c>
      <c r="L3515" s="1">
        <v>34</v>
      </c>
      <c r="M3515" s="4" t="s">
        <v>52</v>
      </c>
      <c r="N3515" s="1"/>
      <c r="O3515" s="1">
        <v>45</v>
      </c>
      <c r="P3515" s="35">
        <f t="shared" si="166"/>
        <v>0.45</v>
      </c>
      <c r="Q3515" s="1">
        <f t="shared" si="165"/>
        <v>0.14323944878270581</v>
      </c>
      <c r="R3515" s="1">
        <v>3</v>
      </c>
      <c r="S3515" s="1">
        <v>0.3</v>
      </c>
      <c r="T3515" s="1">
        <f t="shared" si="167"/>
        <v>1.6114437988054404E-2</v>
      </c>
      <c r="U3515" s="1">
        <v>0</v>
      </c>
      <c r="V3515" s="1">
        <v>4</v>
      </c>
      <c r="W3515" s="1"/>
      <c r="X3515" s="1"/>
      <c r="Y3515" s="1"/>
      <c r="Z3515" s="1"/>
      <c r="AA3515" s="1"/>
      <c r="AB3515" s="1"/>
      <c r="AC3515" s="3" t="s">
        <v>41</v>
      </c>
      <c r="AD3515" s="4" t="s">
        <v>51</v>
      </c>
      <c r="AF3515" s="3">
        <v>4788943.5565999998</v>
      </c>
      <c r="AG3515" s="3">
        <v>2760511.1885000002</v>
      </c>
      <c r="AH3515" s="3">
        <v>-74.931603999999993</v>
      </c>
      <c r="AI3515" s="3">
        <v>10.876023001</v>
      </c>
    </row>
    <row r="3516" spans="1:35" ht="15.75" hidden="1" customHeight="1" x14ac:dyDescent="0.25">
      <c r="A3516" s="3" t="s">
        <v>177</v>
      </c>
      <c r="B3516" s="3" t="s">
        <v>184</v>
      </c>
      <c r="C3516" s="3" t="s">
        <v>186</v>
      </c>
      <c r="D3516" s="1">
        <v>69</v>
      </c>
      <c r="E3516" s="1">
        <v>701</v>
      </c>
      <c r="F3516" s="4" t="s">
        <v>48</v>
      </c>
      <c r="G3516" s="2">
        <v>45847</v>
      </c>
      <c r="H3516" s="4" t="s">
        <v>83</v>
      </c>
      <c r="I3516" s="1" t="s">
        <v>37</v>
      </c>
      <c r="J3516" s="1" t="s">
        <v>180</v>
      </c>
      <c r="K3516" s="3">
        <v>3</v>
      </c>
      <c r="L3516" s="1">
        <v>35</v>
      </c>
      <c r="M3516" s="4" t="s">
        <v>52</v>
      </c>
      <c r="N3516" s="1"/>
      <c r="O3516" s="1">
        <v>53</v>
      </c>
      <c r="P3516" s="35">
        <f t="shared" si="166"/>
        <v>0.53</v>
      </c>
      <c r="Q3516" s="1">
        <f t="shared" si="165"/>
        <v>0.16870423967740908</v>
      </c>
      <c r="R3516" s="1">
        <v>3.5</v>
      </c>
      <c r="S3516" s="1">
        <v>0.2</v>
      </c>
      <c r="T3516" s="1">
        <f t="shared" si="167"/>
        <v>2.2353311757256702E-2</v>
      </c>
      <c r="U3516" s="1">
        <v>0</v>
      </c>
      <c r="V3516" s="1">
        <v>3</v>
      </c>
      <c r="W3516" s="1"/>
      <c r="X3516" s="1"/>
      <c r="Y3516" s="1"/>
      <c r="Z3516" s="1"/>
      <c r="AA3516" s="1"/>
      <c r="AB3516" s="1"/>
      <c r="AC3516" s="3" t="s">
        <v>41</v>
      </c>
      <c r="AD3516" s="4" t="s">
        <v>51</v>
      </c>
      <c r="AF3516" s="3">
        <v>4788942.9960000003</v>
      </c>
      <c r="AG3516" s="3">
        <v>2760508.9802999999</v>
      </c>
      <c r="AH3516" s="3">
        <v>-74.931608999999995</v>
      </c>
      <c r="AI3516" s="3">
        <v>10.876003001000001</v>
      </c>
    </row>
    <row r="3517" spans="1:35" ht="15.75" hidden="1" customHeight="1" x14ac:dyDescent="0.25">
      <c r="A3517" s="3" t="s">
        <v>177</v>
      </c>
      <c r="B3517" s="3" t="s">
        <v>184</v>
      </c>
      <c r="C3517" s="3" t="s">
        <v>186</v>
      </c>
      <c r="D3517" s="1">
        <v>69</v>
      </c>
      <c r="E3517" s="1">
        <v>702</v>
      </c>
      <c r="F3517" s="4" t="s">
        <v>48</v>
      </c>
      <c r="G3517" s="2">
        <v>45847</v>
      </c>
      <c r="H3517" s="4" t="s">
        <v>83</v>
      </c>
      <c r="I3517" s="1" t="s">
        <v>37</v>
      </c>
      <c r="J3517" s="1" t="s">
        <v>180</v>
      </c>
      <c r="K3517" s="3">
        <v>3</v>
      </c>
      <c r="L3517" s="1">
        <v>36</v>
      </c>
      <c r="M3517" s="4" t="s">
        <v>39</v>
      </c>
      <c r="N3517" s="1"/>
      <c r="O3517" s="1">
        <v>58</v>
      </c>
      <c r="P3517" s="35">
        <f t="shared" si="166"/>
        <v>0.57999999999999996</v>
      </c>
      <c r="Q3517" s="1">
        <f t="shared" si="165"/>
        <v>0.18461973398659859</v>
      </c>
      <c r="R3517" s="1">
        <v>7.5</v>
      </c>
      <c r="S3517" s="1">
        <v>5</v>
      </c>
      <c r="T3517" s="1">
        <f t="shared" si="167"/>
        <v>2.6769861428056794E-2</v>
      </c>
      <c r="U3517" s="1">
        <v>11</v>
      </c>
      <c r="V3517" s="1">
        <v>14</v>
      </c>
      <c r="W3517" s="1">
        <v>1</v>
      </c>
      <c r="X3517" s="1">
        <v>2</v>
      </c>
      <c r="Y3517" s="1">
        <v>0</v>
      </c>
      <c r="Z3517" s="1">
        <v>0</v>
      </c>
      <c r="AA3517" s="1">
        <v>0</v>
      </c>
      <c r="AB3517" s="1">
        <v>0</v>
      </c>
      <c r="AC3517" s="3" t="s">
        <v>41</v>
      </c>
      <c r="AD3517" s="4" t="s">
        <v>51</v>
      </c>
      <c r="AF3517" s="3">
        <v>4788938.0646000002</v>
      </c>
      <c r="AG3517" s="3">
        <v>2760507.0211</v>
      </c>
      <c r="AH3517" s="3">
        <v>-74.931653999999995</v>
      </c>
      <c r="AI3517" s="3">
        <v>10.875985001</v>
      </c>
    </row>
    <row r="3518" spans="1:35" ht="15.75" hidden="1" customHeight="1" x14ac:dyDescent="0.25">
      <c r="A3518" s="3" t="s">
        <v>177</v>
      </c>
      <c r="B3518" s="3" t="s">
        <v>184</v>
      </c>
      <c r="C3518" s="3" t="s">
        <v>186</v>
      </c>
      <c r="D3518" s="1">
        <v>69</v>
      </c>
      <c r="E3518" s="1">
        <v>703</v>
      </c>
      <c r="F3518" s="4" t="s">
        <v>48</v>
      </c>
      <c r="G3518" s="2">
        <v>45847</v>
      </c>
      <c r="H3518" s="4" t="s">
        <v>83</v>
      </c>
      <c r="I3518" s="1" t="s">
        <v>37</v>
      </c>
      <c r="J3518" s="1" t="s">
        <v>180</v>
      </c>
      <c r="K3518" s="3">
        <v>3</v>
      </c>
      <c r="L3518" s="1">
        <v>37</v>
      </c>
      <c r="M3518" s="4" t="s">
        <v>54</v>
      </c>
      <c r="N3518" s="1"/>
      <c r="O3518" s="1">
        <v>66</v>
      </c>
      <c r="P3518" s="35">
        <f t="shared" si="166"/>
        <v>0.66</v>
      </c>
      <c r="Q3518" s="1">
        <f t="shared" si="165"/>
        <v>0.21008452488130186</v>
      </c>
      <c r="R3518" s="1">
        <v>5.3</v>
      </c>
      <c r="S3518" s="1">
        <v>2.9</v>
      </c>
      <c r="T3518" s="1">
        <f t="shared" si="167"/>
        <v>3.466394660541481E-2</v>
      </c>
      <c r="U3518" s="1">
        <v>2</v>
      </c>
      <c r="V3518" s="1">
        <v>7</v>
      </c>
      <c r="W3518" s="1"/>
      <c r="X3518" s="1"/>
      <c r="Y3518" s="1"/>
      <c r="Z3518" s="1"/>
      <c r="AA3518" s="1"/>
      <c r="AB3518" s="1"/>
      <c r="AC3518" s="3" t="s">
        <v>41</v>
      </c>
      <c r="AD3518" s="4" t="s">
        <v>51</v>
      </c>
      <c r="AF3518" s="3">
        <v>4788943.7372000003</v>
      </c>
      <c r="AG3518" s="3">
        <v>2760505.2156000002</v>
      </c>
      <c r="AH3518" s="3">
        <v>-74.931601999999998</v>
      </c>
      <c r="AI3518" s="3">
        <v>10.875969001</v>
      </c>
    </row>
    <row r="3519" spans="1:35" ht="15.75" hidden="1" customHeight="1" x14ac:dyDescent="0.25">
      <c r="A3519" s="3" t="s">
        <v>177</v>
      </c>
      <c r="B3519" s="3" t="s">
        <v>184</v>
      </c>
      <c r="C3519" s="3" t="s">
        <v>186</v>
      </c>
      <c r="D3519" s="1">
        <v>69</v>
      </c>
      <c r="E3519" s="1"/>
      <c r="F3519" s="4" t="s">
        <v>48</v>
      </c>
      <c r="G3519" s="2">
        <v>45847</v>
      </c>
      <c r="H3519" s="4" t="s">
        <v>83</v>
      </c>
      <c r="I3519" s="1" t="s">
        <v>37</v>
      </c>
      <c r="J3519" s="1" t="s">
        <v>180</v>
      </c>
      <c r="K3519" s="3">
        <v>3</v>
      </c>
      <c r="L3519" s="1">
        <v>38</v>
      </c>
      <c r="M3519" s="3" t="s">
        <v>47</v>
      </c>
      <c r="N3519" s="1">
        <v>15</v>
      </c>
      <c r="O3519" s="1"/>
      <c r="P3519" s="35">
        <f t="shared" si="166"/>
        <v>0</v>
      </c>
      <c r="Q3519" s="1">
        <f t="shared" si="165"/>
        <v>0</v>
      </c>
      <c r="R3519" s="1">
        <v>0.15</v>
      </c>
      <c r="S3519" s="1"/>
      <c r="T3519" s="1">
        <f t="shared" si="167"/>
        <v>0</v>
      </c>
      <c r="U3519" s="1"/>
      <c r="V3519" s="1"/>
      <c r="W3519" s="1"/>
      <c r="X3519" s="1"/>
      <c r="Y3519" s="1"/>
      <c r="Z3519" s="1"/>
      <c r="AA3519" s="1"/>
      <c r="AB3519" s="1"/>
      <c r="AC3519" s="3" t="s">
        <v>41</v>
      </c>
      <c r="AD3519" s="4" t="s">
        <v>51</v>
      </c>
    </row>
    <row r="3520" spans="1:35" ht="15.75" hidden="1" customHeight="1" x14ac:dyDescent="0.25">
      <c r="A3520" s="3" t="s">
        <v>177</v>
      </c>
      <c r="B3520" s="3" t="s">
        <v>184</v>
      </c>
      <c r="C3520" s="3" t="s">
        <v>186</v>
      </c>
      <c r="D3520" s="1">
        <v>69</v>
      </c>
      <c r="E3520" s="1"/>
      <c r="F3520" s="4" t="s">
        <v>48</v>
      </c>
      <c r="G3520" s="2">
        <v>45847</v>
      </c>
      <c r="H3520" s="4" t="s">
        <v>83</v>
      </c>
      <c r="I3520" s="1" t="s">
        <v>37</v>
      </c>
      <c r="J3520" s="1" t="s">
        <v>180</v>
      </c>
      <c r="K3520" s="3">
        <v>3</v>
      </c>
      <c r="L3520" s="1">
        <v>39</v>
      </c>
      <c r="M3520" s="3" t="s">
        <v>46</v>
      </c>
      <c r="N3520" s="1">
        <v>2</v>
      </c>
      <c r="O3520" s="1"/>
      <c r="P3520" s="35">
        <f t="shared" si="166"/>
        <v>0</v>
      </c>
      <c r="Q3520" s="1">
        <f t="shared" si="165"/>
        <v>0</v>
      </c>
      <c r="R3520" s="1">
        <v>0.7</v>
      </c>
      <c r="S3520" s="1"/>
      <c r="T3520" s="1">
        <f t="shared" si="167"/>
        <v>0</v>
      </c>
      <c r="U3520" s="1"/>
      <c r="V3520" s="1"/>
      <c r="W3520" s="1"/>
      <c r="X3520" s="1"/>
      <c r="Y3520" s="1"/>
      <c r="Z3520" s="1"/>
      <c r="AA3520" s="1"/>
      <c r="AB3520" s="1"/>
      <c r="AC3520" s="3" t="s">
        <v>41</v>
      </c>
      <c r="AD3520" s="4" t="s">
        <v>51</v>
      </c>
    </row>
    <row r="3521" spans="1:35" ht="15.75" hidden="1" customHeight="1" x14ac:dyDescent="0.25">
      <c r="A3521" s="3" t="s">
        <v>177</v>
      </c>
      <c r="B3521" s="3" t="s">
        <v>184</v>
      </c>
      <c r="C3521" s="3" t="s">
        <v>186</v>
      </c>
      <c r="D3521" s="1">
        <v>69</v>
      </c>
      <c r="E3521" s="1">
        <v>704</v>
      </c>
      <c r="F3521" s="4" t="s">
        <v>48</v>
      </c>
      <c r="G3521" s="2">
        <v>45847</v>
      </c>
      <c r="H3521" s="4" t="s">
        <v>83</v>
      </c>
      <c r="I3521" s="1" t="s">
        <v>37</v>
      </c>
      <c r="J3521" s="1" t="s">
        <v>180</v>
      </c>
      <c r="K3521" s="3">
        <v>4</v>
      </c>
      <c r="L3521" s="1">
        <v>40</v>
      </c>
      <c r="M3521" s="4" t="s">
        <v>52</v>
      </c>
      <c r="N3521" s="1"/>
      <c r="O3521" s="1">
        <v>91</v>
      </c>
      <c r="P3521" s="35">
        <f t="shared" si="166"/>
        <v>0.91</v>
      </c>
      <c r="Q3521" s="1">
        <f t="shared" si="165"/>
        <v>0.28966199642724955</v>
      </c>
      <c r="R3521" s="1">
        <v>3</v>
      </c>
      <c r="S3521" s="1">
        <v>0.3</v>
      </c>
      <c r="T3521" s="1">
        <f t="shared" si="167"/>
        <v>6.5898104187199269E-2</v>
      </c>
      <c r="U3521" s="1">
        <v>5</v>
      </c>
      <c r="V3521" s="1">
        <v>8</v>
      </c>
      <c r="W3521" s="1"/>
      <c r="X3521" s="1"/>
      <c r="Y3521" s="1"/>
      <c r="Z3521" s="1"/>
      <c r="AA3521" s="1"/>
      <c r="AB3521" s="1"/>
      <c r="AC3521" s="3" t="s">
        <v>41</v>
      </c>
      <c r="AD3521" s="4" t="s">
        <v>51</v>
      </c>
      <c r="AF3521" s="3">
        <v>4788948.9661999997</v>
      </c>
      <c r="AG3521" s="3">
        <v>2760502.4175999998</v>
      </c>
      <c r="AH3521" s="3">
        <v>-74.931554000000006</v>
      </c>
      <c r="AI3521" s="3">
        <v>10.875944001000001</v>
      </c>
    </row>
    <row r="3522" spans="1:35" ht="15.75" hidden="1" customHeight="1" x14ac:dyDescent="0.25">
      <c r="A3522" s="3" t="s">
        <v>177</v>
      </c>
      <c r="B3522" s="3" t="s">
        <v>184</v>
      </c>
      <c r="C3522" s="3" t="s">
        <v>186</v>
      </c>
      <c r="D3522" s="1">
        <v>69</v>
      </c>
      <c r="E3522" s="1">
        <v>705</v>
      </c>
      <c r="F3522" s="4" t="s">
        <v>48</v>
      </c>
      <c r="G3522" s="2">
        <v>45847</v>
      </c>
      <c r="H3522" s="4" t="s">
        <v>83</v>
      </c>
      <c r="I3522" s="1" t="s">
        <v>37</v>
      </c>
      <c r="J3522" s="1" t="s">
        <v>180</v>
      </c>
      <c r="K3522" s="3">
        <v>4</v>
      </c>
      <c r="L3522" s="1">
        <v>41</v>
      </c>
      <c r="M3522" s="4" t="s">
        <v>52</v>
      </c>
      <c r="N3522" s="1"/>
      <c r="O3522" s="1">
        <v>70</v>
      </c>
      <c r="P3522" s="35">
        <f t="shared" si="166"/>
        <v>0.7</v>
      </c>
      <c r="Q3522" s="1">
        <f t="shared" si="165"/>
        <v>0.22281692032865347</v>
      </c>
      <c r="R3522" s="1">
        <v>3.2</v>
      </c>
      <c r="S3522" s="1">
        <v>0.5</v>
      </c>
      <c r="T3522" s="1">
        <f t="shared" si="167"/>
        <v>3.8992961057514354E-2</v>
      </c>
      <c r="U3522" s="1">
        <v>4</v>
      </c>
      <c r="V3522" s="1">
        <v>7</v>
      </c>
      <c r="W3522" s="1"/>
      <c r="X3522" s="1"/>
      <c r="Y3522" s="1"/>
      <c r="Z3522" s="1"/>
      <c r="AA3522" s="1"/>
      <c r="AB3522" s="1"/>
      <c r="AC3522" s="3" t="s">
        <v>41</v>
      </c>
      <c r="AD3522" s="4" t="s">
        <v>51</v>
      </c>
      <c r="AF3522" s="3">
        <v>4788949.0796999997</v>
      </c>
      <c r="AG3522" s="3">
        <v>2760503.0803999999</v>
      </c>
      <c r="AH3522" s="3">
        <v>-74.931552999999994</v>
      </c>
      <c r="AI3522" s="3">
        <v>10.875950001</v>
      </c>
    </row>
    <row r="3523" spans="1:35" ht="15.75" hidden="1" customHeight="1" x14ac:dyDescent="0.25">
      <c r="A3523" s="3" t="s">
        <v>177</v>
      </c>
      <c r="B3523" s="3" t="s">
        <v>184</v>
      </c>
      <c r="C3523" s="3" t="s">
        <v>186</v>
      </c>
      <c r="D3523" s="1">
        <v>69</v>
      </c>
      <c r="E3523" s="1">
        <v>706</v>
      </c>
      <c r="F3523" s="4" t="s">
        <v>48</v>
      </c>
      <c r="G3523" s="2">
        <v>45847</v>
      </c>
      <c r="H3523" s="4" t="s">
        <v>83</v>
      </c>
      <c r="I3523" s="1" t="s">
        <v>37</v>
      </c>
      <c r="J3523" s="1" t="s">
        <v>180</v>
      </c>
      <c r="K3523" s="3">
        <v>4</v>
      </c>
      <c r="L3523" s="1">
        <v>42</v>
      </c>
      <c r="M3523" s="4" t="s">
        <v>52</v>
      </c>
      <c r="N3523" s="1"/>
      <c r="O3523" s="1">
        <v>61</v>
      </c>
      <c r="P3523" s="35">
        <f t="shared" si="166"/>
        <v>0.61</v>
      </c>
      <c r="Q3523" s="1">
        <f t="shared" si="165"/>
        <v>0.19416903057211232</v>
      </c>
      <c r="R3523" s="1">
        <v>3.7</v>
      </c>
      <c r="S3523" s="1">
        <v>0.3</v>
      </c>
      <c r="T3523" s="1">
        <f t="shared" si="167"/>
        <v>2.9610777162247127E-2</v>
      </c>
      <c r="U3523" s="1">
        <v>4</v>
      </c>
      <c r="V3523" s="1">
        <v>7</v>
      </c>
      <c r="W3523" s="1"/>
      <c r="X3523" s="1"/>
      <c r="Y3523" s="1"/>
      <c r="Z3523" s="1"/>
      <c r="AA3523" s="1"/>
      <c r="AB3523" s="1"/>
      <c r="AC3523" s="3" t="s">
        <v>41</v>
      </c>
      <c r="AD3523" s="4" t="s">
        <v>51</v>
      </c>
      <c r="AF3523" s="3">
        <v>4788955.8854</v>
      </c>
      <c r="AG3523" s="3">
        <v>2760507.5712000001</v>
      </c>
      <c r="AH3523" s="3">
        <v>-74.931490999999994</v>
      </c>
      <c r="AI3523" s="3">
        <v>10.875991000000001</v>
      </c>
    </row>
    <row r="3524" spans="1:35" ht="15.75" hidden="1" customHeight="1" x14ac:dyDescent="0.25">
      <c r="A3524" s="3" t="s">
        <v>177</v>
      </c>
      <c r="B3524" s="3" t="s">
        <v>184</v>
      </c>
      <c r="C3524" s="3" t="s">
        <v>186</v>
      </c>
      <c r="D3524" s="1">
        <v>69</v>
      </c>
      <c r="E3524" s="1">
        <v>707</v>
      </c>
      <c r="F3524" s="4" t="s">
        <v>48</v>
      </c>
      <c r="G3524" s="2">
        <v>45847</v>
      </c>
      <c r="H3524" s="4" t="s">
        <v>83</v>
      </c>
      <c r="I3524" s="1" t="s">
        <v>37</v>
      </c>
      <c r="J3524" s="1" t="s">
        <v>180</v>
      </c>
      <c r="K3524" s="3">
        <v>4</v>
      </c>
      <c r="L3524" s="1">
        <v>43</v>
      </c>
      <c r="M3524" s="4" t="s">
        <v>52</v>
      </c>
      <c r="N3524" s="1"/>
      <c r="O3524" s="1">
        <v>51</v>
      </c>
      <c r="P3524" s="35">
        <f t="shared" si="166"/>
        <v>0.51</v>
      </c>
      <c r="Q3524" s="1">
        <f t="shared" si="165"/>
        <v>0.16233804195373325</v>
      </c>
      <c r="R3524" s="1">
        <v>2.6</v>
      </c>
      <c r="S3524" s="1">
        <v>0.15</v>
      </c>
      <c r="T3524" s="1">
        <f t="shared" si="167"/>
        <v>2.0698100349100988E-2</v>
      </c>
      <c r="U3524" s="1">
        <v>0</v>
      </c>
      <c r="V3524" s="1">
        <v>2</v>
      </c>
      <c r="W3524" s="1"/>
      <c r="X3524" s="1"/>
      <c r="Y3524" s="1"/>
      <c r="Z3524" s="1"/>
      <c r="AA3524" s="1"/>
      <c r="AB3524" s="1"/>
      <c r="AC3524" s="3" t="s">
        <v>41</v>
      </c>
      <c r="AD3524" s="4" t="s">
        <v>51</v>
      </c>
      <c r="AF3524" s="3">
        <v>4788951.7331999997</v>
      </c>
      <c r="AG3524" s="3">
        <v>2760507.8188</v>
      </c>
      <c r="AH3524" s="3">
        <v>-74.931528999999998</v>
      </c>
      <c r="AI3524" s="3">
        <v>10.875992999999999</v>
      </c>
    </row>
    <row r="3525" spans="1:35" ht="15.75" hidden="1" customHeight="1" x14ac:dyDescent="0.25">
      <c r="A3525" s="3" t="s">
        <v>177</v>
      </c>
      <c r="B3525" s="3" t="s">
        <v>184</v>
      </c>
      <c r="C3525" s="3" t="s">
        <v>186</v>
      </c>
      <c r="D3525" s="1">
        <v>69</v>
      </c>
      <c r="E3525" s="1">
        <v>708</v>
      </c>
      <c r="F3525" s="4" t="s">
        <v>48</v>
      </c>
      <c r="G3525" s="2">
        <v>45847</v>
      </c>
      <c r="H3525" s="4" t="s">
        <v>83</v>
      </c>
      <c r="I3525" s="1" t="s">
        <v>37</v>
      </c>
      <c r="J3525" s="1" t="s">
        <v>180</v>
      </c>
      <c r="K3525" s="3">
        <v>4</v>
      </c>
      <c r="L3525" s="1">
        <v>44</v>
      </c>
      <c r="M3525" s="4" t="s">
        <v>54</v>
      </c>
      <c r="N3525" s="1"/>
      <c r="O3525" s="1">
        <v>80</v>
      </c>
      <c r="P3525" s="35">
        <f t="shared" si="166"/>
        <v>0.8</v>
      </c>
      <c r="Q3525" s="1">
        <f t="shared" si="165"/>
        <v>0.25464790894703254</v>
      </c>
      <c r="R3525" s="1">
        <v>5.5</v>
      </c>
      <c r="S3525" s="1">
        <v>2.2999999999999998</v>
      </c>
      <c r="T3525" s="1">
        <f t="shared" si="167"/>
        <v>5.0929581789406507E-2</v>
      </c>
      <c r="U3525" s="1">
        <v>2</v>
      </c>
      <c r="V3525" s="1">
        <v>5</v>
      </c>
      <c r="W3525" s="1"/>
      <c r="X3525" s="1"/>
      <c r="Y3525" s="1"/>
      <c r="Z3525" s="1"/>
      <c r="AA3525" s="1"/>
      <c r="AB3525" s="1"/>
      <c r="AC3525" s="3" t="s">
        <v>41</v>
      </c>
      <c r="AD3525" s="4" t="s">
        <v>51</v>
      </c>
      <c r="AF3525" s="3">
        <v>4788947.0493999999</v>
      </c>
      <c r="AG3525" s="3">
        <v>2760510.3920999998</v>
      </c>
      <c r="AH3525" s="3">
        <v>-74.931572000000003</v>
      </c>
      <c r="AI3525" s="3">
        <v>10.876016</v>
      </c>
    </row>
    <row r="3526" spans="1:35" ht="15.75" hidden="1" customHeight="1" x14ac:dyDescent="0.25">
      <c r="A3526" s="3" t="s">
        <v>177</v>
      </c>
      <c r="B3526" s="3" t="s">
        <v>184</v>
      </c>
      <c r="C3526" s="3" t="s">
        <v>186</v>
      </c>
      <c r="D3526" s="1">
        <v>69</v>
      </c>
      <c r="E3526" s="1">
        <v>709</v>
      </c>
      <c r="F3526" s="4" t="s">
        <v>48</v>
      </c>
      <c r="G3526" s="2">
        <v>45847</v>
      </c>
      <c r="H3526" s="4" t="s">
        <v>83</v>
      </c>
      <c r="I3526" s="1" t="s">
        <v>37</v>
      </c>
      <c r="J3526" s="1" t="s">
        <v>180</v>
      </c>
      <c r="K3526" s="3">
        <v>4</v>
      </c>
      <c r="L3526" s="1">
        <v>45</v>
      </c>
      <c r="M3526" s="4" t="s">
        <v>54</v>
      </c>
      <c r="N3526" s="1"/>
      <c r="O3526" s="1">
        <v>70</v>
      </c>
      <c r="P3526" s="35">
        <f t="shared" si="166"/>
        <v>0.7</v>
      </c>
      <c r="Q3526" s="1">
        <f t="shared" si="165"/>
        <v>0.22281692032865347</v>
      </c>
      <c r="R3526" s="1">
        <v>3.5</v>
      </c>
      <c r="S3526" s="1">
        <v>1</v>
      </c>
      <c r="T3526" s="1">
        <f t="shared" si="167"/>
        <v>3.8992961057514354E-2</v>
      </c>
      <c r="U3526" s="1">
        <v>0</v>
      </c>
      <c r="V3526" s="1">
        <v>4</v>
      </c>
      <c r="W3526" s="1"/>
      <c r="X3526" s="1"/>
      <c r="Y3526" s="1"/>
      <c r="Z3526" s="1"/>
      <c r="AA3526" s="1"/>
      <c r="AB3526" s="1"/>
      <c r="AC3526" s="3" t="s">
        <v>41</v>
      </c>
      <c r="AD3526" s="4" t="s">
        <v>51</v>
      </c>
      <c r="AF3526" s="3">
        <v>4788942.7471000003</v>
      </c>
      <c r="AG3526" s="3">
        <v>2760504.2266000002</v>
      </c>
      <c r="AH3526" s="3">
        <v>-74.931611000000004</v>
      </c>
      <c r="AI3526" s="3">
        <v>10.875960000999999</v>
      </c>
    </row>
    <row r="3527" spans="1:35" ht="15.75" hidden="1" customHeight="1" x14ac:dyDescent="0.25">
      <c r="A3527" s="3" t="s">
        <v>177</v>
      </c>
      <c r="B3527" s="3" t="s">
        <v>184</v>
      </c>
      <c r="C3527" s="3" t="s">
        <v>186</v>
      </c>
      <c r="D3527" s="1">
        <v>69</v>
      </c>
      <c r="E3527" s="1"/>
      <c r="F3527" s="4" t="s">
        <v>48</v>
      </c>
      <c r="G3527" s="2">
        <v>45847</v>
      </c>
      <c r="H3527" s="4" t="s">
        <v>83</v>
      </c>
      <c r="I3527" s="1" t="s">
        <v>37</v>
      </c>
      <c r="J3527" s="1" t="s">
        <v>180</v>
      </c>
      <c r="K3527" s="3">
        <v>4</v>
      </c>
      <c r="L3527" s="1">
        <v>46</v>
      </c>
      <c r="M3527" s="3" t="s">
        <v>47</v>
      </c>
      <c r="N3527" s="1">
        <v>8</v>
      </c>
      <c r="O3527" s="1"/>
      <c r="P3527" s="35">
        <f t="shared" si="166"/>
        <v>0</v>
      </c>
      <c r="Q3527" s="1">
        <f t="shared" si="165"/>
        <v>0</v>
      </c>
      <c r="R3527" s="1">
        <v>0.15</v>
      </c>
      <c r="S3527" s="1"/>
      <c r="T3527" s="1">
        <f t="shared" si="167"/>
        <v>0</v>
      </c>
      <c r="U3527" s="1"/>
      <c r="V3527" s="1"/>
      <c r="W3527" s="1"/>
      <c r="X3527" s="1"/>
      <c r="Y3527" s="1"/>
      <c r="Z3527" s="1"/>
      <c r="AA3527" s="1"/>
      <c r="AB3527" s="1"/>
      <c r="AC3527" s="3" t="s">
        <v>41</v>
      </c>
      <c r="AD3527" s="4" t="s">
        <v>51</v>
      </c>
    </row>
    <row r="3528" spans="1:35" ht="15.75" hidden="1" customHeight="1" x14ac:dyDescent="0.25">
      <c r="A3528" s="3" t="s">
        <v>177</v>
      </c>
      <c r="B3528" s="3" t="s">
        <v>184</v>
      </c>
      <c r="C3528" s="3" t="s">
        <v>186</v>
      </c>
      <c r="D3528" s="1">
        <v>69</v>
      </c>
      <c r="E3528" s="1"/>
      <c r="F3528" s="4" t="s">
        <v>48</v>
      </c>
      <c r="G3528" s="2">
        <v>45847</v>
      </c>
      <c r="H3528" s="4" t="s">
        <v>83</v>
      </c>
      <c r="I3528" s="1" t="s">
        <v>37</v>
      </c>
      <c r="J3528" s="1" t="s">
        <v>180</v>
      </c>
      <c r="K3528" s="3">
        <v>4</v>
      </c>
      <c r="L3528" s="1">
        <v>47</v>
      </c>
      <c r="M3528" s="3" t="s">
        <v>44</v>
      </c>
      <c r="N3528" s="1">
        <v>11</v>
      </c>
      <c r="O3528" s="1"/>
      <c r="P3528" s="35">
        <f t="shared" si="166"/>
        <v>0</v>
      </c>
      <c r="Q3528" s="1">
        <f t="shared" si="165"/>
        <v>0</v>
      </c>
      <c r="R3528" s="1">
        <v>1.7</v>
      </c>
      <c r="S3528" s="1"/>
      <c r="T3528" s="1">
        <f t="shared" si="167"/>
        <v>0</v>
      </c>
      <c r="U3528" s="1"/>
      <c r="V3528" s="1"/>
      <c r="W3528" s="1"/>
      <c r="X3528" s="1"/>
      <c r="Y3528" s="1"/>
      <c r="Z3528" s="1"/>
      <c r="AA3528" s="1"/>
      <c r="AB3528" s="1"/>
      <c r="AC3528" s="3" t="s">
        <v>41</v>
      </c>
      <c r="AD3528" s="4" t="s">
        <v>51</v>
      </c>
    </row>
    <row r="3529" spans="1:35" ht="15.75" hidden="1" customHeight="1" x14ac:dyDescent="0.25">
      <c r="A3529" s="3" t="s">
        <v>177</v>
      </c>
      <c r="B3529" s="3" t="s">
        <v>184</v>
      </c>
      <c r="C3529" s="3" t="s">
        <v>186</v>
      </c>
      <c r="D3529" s="1">
        <v>69</v>
      </c>
      <c r="E3529" s="1">
        <v>711</v>
      </c>
      <c r="F3529" s="4" t="s">
        <v>48</v>
      </c>
      <c r="G3529" s="2">
        <v>45847</v>
      </c>
      <c r="H3529" s="4" t="s">
        <v>83</v>
      </c>
      <c r="I3529" s="1" t="s">
        <v>37</v>
      </c>
      <c r="J3529" s="1" t="s">
        <v>180</v>
      </c>
      <c r="K3529" s="3">
        <v>5</v>
      </c>
      <c r="L3529" s="1">
        <v>48</v>
      </c>
      <c r="M3529" s="4" t="s">
        <v>56</v>
      </c>
      <c r="N3529" s="1"/>
      <c r="O3529" s="1">
        <v>71</v>
      </c>
      <c r="P3529" s="35">
        <f t="shared" si="166"/>
        <v>0.71</v>
      </c>
      <c r="Q3529" s="1">
        <f t="shared" si="165"/>
        <v>0.22600001919049137</v>
      </c>
      <c r="R3529" s="1">
        <v>3</v>
      </c>
      <c r="S3529" s="1">
        <v>0.8</v>
      </c>
      <c r="T3529" s="1">
        <f t="shared" si="167"/>
        <v>4.0115003406312216E-2</v>
      </c>
      <c r="U3529" s="1">
        <v>0</v>
      </c>
      <c r="V3529" s="1">
        <v>3</v>
      </c>
      <c r="W3529" s="1"/>
      <c r="X3529" s="1"/>
      <c r="Y3529" s="1"/>
      <c r="Z3529" s="1"/>
      <c r="AA3529" s="1"/>
      <c r="AB3529" s="1"/>
      <c r="AC3529" s="3" t="s">
        <v>41</v>
      </c>
      <c r="AD3529" s="4" t="s">
        <v>51</v>
      </c>
      <c r="AF3529" s="3">
        <v>4788944.1533000004</v>
      </c>
      <c r="AG3529" s="3">
        <v>2760501.8952000001</v>
      </c>
      <c r="AH3529" s="3">
        <v>-74.931597999999994</v>
      </c>
      <c r="AI3529" s="3">
        <v>10.875939000000001</v>
      </c>
    </row>
    <row r="3530" spans="1:35" ht="15.75" hidden="1" customHeight="1" x14ac:dyDescent="0.25">
      <c r="A3530" s="3" t="s">
        <v>177</v>
      </c>
      <c r="B3530" s="3" t="s">
        <v>184</v>
      </c>
      <c r="C3530" s="3" t="s">
        <v>186</v>
      </c>
      <c r="D3530" s="1">
        <v>69</v>
      </c>
      <c r="E3530" s="1">
        <v>710</v>
      </c>
      <c r="F3530" s="4" t="s">
        <v>48</v>
      </c>
      <c r="G3530" s="2">
        <v>45847</v>
      </c>
      <c r="H3530" s="4" t="s">
        <v>83</v>
      </c>
      <c r="I3530" s="1" t="s">
        <v>37</v>
      </c>
      <c r="J3530" s="1" t="s">
        <v>180</v>
      </c>
      <c r="K3530" s="3">
        <v>5</v>
      </c>
      <c r="L3530" s="1">
        <v>49</v>
      </c>
      <c r="M3530" s="4" t="s">
        <v>39</v>
      </c>
      <c r="N3530" s="1"/>
      <c r="O3530" s="1">
        <v>53</v>
      </c>
      <c r="P3530" s="35">
        <f t="shared" si="166"/>
        <v>0.53</v>
      </c>
      <c r="Q3530" s="1">
        <f t="shared" si="165"/>
        <v>0.16870423967740908</v>
      </c>
      <c r="R3530" s="1">
        <v>7.5</v>
      </c>
      <c r="S3530" s="1">
        <v>5.2</v>
      </c>
      <c r="T3530" s="1">
        <f t="shared" si="167"/>
        <v>2.2353311757256702E-2</v>
      </c>
      <c r="U3530" s="1">
        <v>10</v>
      </c>
      <c r="V3530" s="1">
        <v>14</v>
      </c>
      <c r="W3530" s="1">
        <v>1</v>
      </c>
      <c r="X3530" s="1">
        <v>4</v>
      </c>
      <c r="Y3530" s="1">
        <v>0</v>
      </c>
      <c r="Z3530" s="1">
        <v>0</v>
      </c>
      <c r="AA3530" s="1">
        <v>0</v>
      </c>
      <c r="AB3530" s="1">
        <v>0</v>
      </c>
      <c r="AC3530" s="3" t="s">
        <v>41</v>
      </c>
      <c r="AD3530" s="4" t="s">
        <v>51</v>
      </c>
      <c r="AF3530" s="3">
        <v>4788951.5641000001</v>
      </c>
      <c r="AG3530" s="3">
        <v>2760498.4197999998</v>
      </c>
      <c r="AH3530" s="3">
        <v>-74.931529999999995</v>
      </c>
      <c r="AI3530" s="3">
        <v>10.875908000000001</v>
      </c>
    </row>
    <row r="3531" spans="1:35" ht="15.75" hidden="1" customHeight="1" x14ac:dyDescent="0.25">
      <c r="A3531" s="3" t="s">
        <v>177</v>
      </c>
      <c r="B3531" s="3" t="s">
        <v>184</v>
      </c>
      <c r="C3531" s="3" t="s">
        <v>186</v>
      </c>
      <c r="D3531" s="1">
        <v>69</v>
      </c>
      <c r="E3531" s="1">
        <v>712</v>
      </c>
      <c r="F3531" s="4" t="s">
        <v>48</v>
      </c>
      <c r="G3531" s="2">
        <v>45847</v>
      </c>
      <c r="H3531" s="4" t="s">
        <v>83</v>
      </c>
      <c r="I3531" s="1" t="s">
        <v>37</v>
      </c>
      <c r="J3531" s="1" t="s">
        <v>180</v>
      </c>
      <c r="K3531" s="3">
        <v>5</v>
      </c>
      <c r="L3531" s="1">
        <v>50</v>
      </c>
      <c r="M3531" s="4" t="s">
        <v>39</v>
      </c>
      <c r="N3531" s="1"/>
      <c r="O3531" s="1">
        <v>63</v>
      </c>
      <c r="P3531" s="35">
        <f t="shared" si="166"/>
        <v>0.63</v>
      </c>
      <c r="Q3531" s="1">
        <f t="shared" si="165"/>
        <v>0.20053522829578813</v>
      </c>
      <c r="R3531" s="1">
        <v>8.5</v>
      </c>
      <c r="S3531" s="1">
        <v>6</v>
      </c>
      <c r="T3531" s="1">
        <f t="shared" si="167"/>
        <v>3.1584298456586633E-2</v>
      </c>
      <c r="U3531" s="1">
        <v>11</v>
      </c>
      <c r="V3531" s="1">
        <v>14</v>
      </c>
      <c r="W3531" s="1">
        <v>1</v>
      </c>
      <c r="X3531" s="1">
        <v>2</v>
      </c>
      <c r="Y3531" s="1">
        <v>0</v>
      </c>
      <c r="Z3531" s="1">
        <v>0</v>
      </c>
      <c r="AA3531" s="1">
        <v>0</v>
      </c>
      <c r="AB3531" s="1">
        <v>1</v>
      </c>
      <c r="AC3531" s="3" t="s">
        <v>41</v>
      </c>
      <c r="AD3531" s="4" t="s">
        <v>51</v>
      </c>
      <c r="AF3531" s="3">
        <v>4788945.8026999999</v>
      </c>
      <c r="AG3531" s="3">
        <v>2760503.4330000002</v>
      </c>
      <c r="AH3531" s="3">
        <v>-74.931583000000003</v>
      </c>
      <c r="AI3531" s="3">
        <v>10.875953000000001</v>
      </c>
    </row>
    <row r="3532" spans="1:35" ht="15.75" hidden="1" customHeight="1" x14ac:dyDescent="0.25">
      <c r="A3532" s="3" t="s">
        <v>177</v>
      </c>
      <c r="B3532" s="3" t="s">
        <v>184</v>
      </c>
      <c r="C3532" s="3" t="s">
        <v>186</v>
      </c>
      <c r="D3532" s="1">
        <v>69</v>
      </c>
      <c r="E3532" s="1">
        <v>713</v>
      </c>
      <c r="F3532" s="4" t="s">
        <v>48</v>
      </c>
      <c r="G3532" s="2">
        <v>45847</v>
      </c>
      <c r="H3532" s="4" t="s">
        <v>83</v>
      </c>
      <c r="I3532" s="1" t="s">
        <v>37</v>
      </c>
      <c r="J3532" s="1" t="s">
        <v>180</v>
      </c>
      <c r="K3532" s="3">
        <v>5</v>
      </c>
      <c r="L3532" s="1">
        <v>51</v>
      </c>
      <c r="M3532" s="4" t="s">
        <v>39</v>
      </c>
      <c r="N3532" s="1"/>
      <c r="O3532" s="1">
        <v>52</v>
      </c>
      <c r="P3532" s="35">
        <f t="shared" si="166"/>
        <v>0.52</v>
      </c>
      <c r="Q3532" s="1">
        <f t="shared" si="165"/>
        <v>0.16552114081557115</v>
      </c>
      <c r="R3532" s="1">
        <v>6.8</v>
      </c>
      <c r="S3532" s="1">
        <v>5</v>
      </c>
      <c r="T3532" s="1">
        <f t="shared" si="167"/>
        <v>2.1517748306024251E-2</v>
      </c>
      <c r="U3532" s="1">
        <v>9</v>
      </c>
      <c r="V3532" s="1">
        <v>17</v>
      </c>
      <c r="W3532" s="1">
        <v>2</v>
      </c>
      <c r="X3532" s="1">
        <v>0</v>
      </c>
      <c r="Y3532" s="1">
        <v>0</v>
      </c>
      <c r="Z3532" s="1">
        <v>0</v>
      </c>
      <c r="AA3532" s="1">
        <v>0</v>
      </c>
      <c r="AB3532" s="1">
        <v>0</v>
      </c>
      <c r="AC3532" s="3" t="s">
        <v>41</v>
      </c>
      <c r="AD3532" s="4" t="s">
        <v>51</v>
      </c>
      <c r="AF3532" s="3">
        <v>4788945.8033999996</v>
      </c>
      <c r="AG3532" s="3">
        <v>2760503.5436</v>
      </c>
      <c r="AH3532" s="3">
        <v>-74.931583000000003</v>
      </c>
      <c r="AI3532" s="3">
        <v>10.875954001</v>
      </c>
    </row>
    <row r="3533" spans="1:35" ht="15.75" hidden="1" customHeight="1" x14ac:dyDescent="0.25">
      <c r="A3533" s="3" t="s">
        <v>177</v>
      </c>
      <c r="B3533" s="3" t="s">
        <v>184</v>
      </c>
      <c r="C3533" s="3" t="s">
        <v>186</v>
      </c>
      <c r="D3533" s="1">
        <v>69</v>
      </c>
      <c r="E3533" s="1">
        <v>714</v>
      </c>
      <c r="F3533" s="4" t="s">
        <v>48</v>
      </c>
      <c r="G3533" s="2">
        <v>45847</v>
      </c>
      <c r="H3533" s="4" t="s">
        <v>83</v>
      </c>
      <c r="I3533" s="1" t="s">
        <v>37</v>
      </c>
      <c r="J3533" s="1" t="s">
        <v>180</v>
      </c>
      <c r="K3533" s="3">
        <v>5</v>
      </c>
      <c r="L3533" s="1">
        <v>52</v>
      </c>
      <c r="M3533" s="4" t="s">
        <v>39</v>
      </c>
      <c r="N3533" s="1"/>
      <c r="O3533" s="1">
        <v>51</v>
      </c>
      <c r="P3533" s="35">
        <f t="shared" si="166"/>
        <v>0.51</v>
      </c>
      <c r="Q3533" s="1">
        <f t="shared" si="165"/>
        <v>0.16233804195373325</v>
      </c>
      <c r="R3533" s="1">
        <v>8.5</v>
      </c>
      <c r="S3533" s="1">
        <v>6.5</v>
      </c>
      <c r="T3533" s="1">
        <f t="shared" si="167"/>
        <v>2.0698100349100988E-2</v>
      </c>
      <c r="U3533" s="1">
        <v>9</v>
      </c>
      <c r="V3533" s="1">
        <v>15</v>
      </c>
      <c r="W3533" s="1">
        <v>1</v>
      </c>
      <c r="X3533" s="1">
        <v>4</v>
      </c>
      <c r="Y3533" s="1">
        <v>0</v>
      </c>
      <c r="Z3533" s="1">
        <v>0</v>
      </c>
      <c r="AA3533" s="1">
        <v>0</v>
      </c>
      <c r="AB3533" s="1">
        <v>0</v>
      </c>
      <c r="AC3533" s="3" t="s">
        <v>41</v>
      </c>
      <c r="AD3533" s="4" t="s">
        <v>51</v>
      </c>
      <c r="AF3533" s="3">
        <v>4788945.5827000001</v>
      </c>
      <c r="AG3533" s="3">
        <v>2760503.2132000001</v>
      </c>
      <c r="AH3533" s="3">
        <v>-74.931584999999998</v>
      </c>
      <c r="AI3533" s="3">
        <v>10.875951000000001</v>
      </c>
    </row>
    <row r="3534" spans="1:35" ht="15.75" hidden="1" customHeight="1" x14ac:dyDescent="0.25">
      <c r="A3534" s="3" t="s">
        <v>177</v>
      </c>
      <c r="B3534" s="3" t="s">
        <v>184</v>
      </c>
      <c r="C3534" s="3" t="s">
        <v>186</v>
      </c>
      <c r="D3534" s="1">
        <v>69</v>
      </c>
      <c r="E3534" s="1">
        <v>715</v>
      </c>
      <c r="F3534" s="4" t="s">
        <v>48</v>
      </c>
      <c r="G3534" s="2">
        <v>45847</v>
      </c>
      <c r="H3534" s="4" t="s">
        <v>83</v>
      </c>
      <c r="I3534" s="1" t="s">
        <v>37</v>
      </c>
      <c r="J3534" s="1" t="s">
        <v>180</v>
      </c>
      <c r="K3534" s="3">
        <v>5</v>
      </c>
      <c r="L3534" s="1">
        <v>53</v>
      </c>
      <c r="M3534" s="4" t="s">
        <v>39</v>
      </c>
      <c r="N3534" s="1"/>
      <c r="O3534" s="1">
        <v>41</v>
      </c>
      <c r="P3534" s="35">
        <f t="shared" si="166"/>
        <v>0.41</v>
      </c>
      <c r="Q3534" s="1">
        <f t="shared" si="165"/>
        <v>0.13050705333535417</v>
      </c>
      <c r="R3534" s="1">
        <v>7.5</v>
      </c>
      <c r="S3534" s="1">
        <v>5.5</v>
      </c>
      <c r="T3534" s="1">
        <f t="shared" si="167"/>
        <v>1.3376972966873802E-2</v>
      </c>
      <c r="U3534" s="1">
        <v>8</v>
      </c>
      <c r="V3534" s="1">
        <v>15</v>
      </c>
      <c r="W3534" s="1">
        <v>1</v>
      </c>
      <c r="X3534" s="1">
        <v>1</v>
      </c>
      <c r="Y3534" s="1">
        <v>0</v>
      </c>
      <c r="Z3534" s="1">
        <v>0</v>
      </c>
      <c r="AA3534" s="1">
        <v>0</v>
      </c>
      <c r="AB3534" s="1">
        <v>0</v>
      </c>
      <c r="AC3534" s="3" t="s">
        <v>41</v>
      </c>
      <c r="AD3534" s="4" t="s">
        <v>51</v>
      </c>
      <c r="AF3534" s="3">
        <v>4788958.2632999998</v>
      </c>
      <c r="AG3534" s="3">
        <v>2760503.3536999999</v>
      </c>
      <c r="AH3534" s="3">
        <v>-74.931469000000007</v>
      </c>
      <c r="AI3534" s="3">
        <v>10.875953000000001</v>
      </c>
    </row>
    <row r="3535" spans="1:35" ht="15.75" hidden="1" customHeight="1" x14ac:dyDescent="0.25">
      <c r="A3535" s="3" t="s">
        <v>177</v>
      </c>
      <c r="B3535" s="3" t="s">
        <v>184</v>
      </c>
      <c r="C3535" s="3" t="s">
        <v>186</v>
      </c>
      <c r="D3535" s="1">
        <v>69</v>
      </c>
      <c r="E3535" s="1">
        <v>717</v>
      </c>
      <c r="F3535" s="4" t="s">
        <v>48</v>
      </c>
      <c r="G3535" s="2">
        <v>45847</v>
      </c>
      <c r="H3535" s="4" t="s">
        <v>83</v>
      </c>
      <c r="I3535" s="1" t="s">
        <v>37</v>
      </c>
      <c r="J3535" s="1" t="s">
        <v>180</v>
      </c>
      <c r="K3535" s="3">
        <v>5</v>
      </c>
      <c r="L3535" s="1">
        <v>54</v>
      </c>
      <c r="M3535" s="4" t="s">
        <v>52</v>
      </c>
      <c r="N3535" s="1"/>
      <c r="O3535" s="1">
        <v>91</v>
      </c>
      <c r="P3535" s="35">
        <f t="shared" si="166"/>
        <v>0.91</v>
      </c>
      <c r="Q3535" s="1">
        <f t="shared" si="165"/>
        <v>0.28966199642724955</v>
      </c>
      <c r="R3535" s="1">
        <v>3</v>
      </c>
      <c r="S3535" s="1">
        <v>0.5</v>
      </c>
      <c r="T3535" s="1">
        <f t="shared" si="167"/>
        <v>6.5898104187199269E-2</v>
      </c>
      <c r="U3535" s="1">
        <v>1</v>
      </c>
      <c r="V3535" s="1">
        <v>5</v>
      </c>
      <c r="W3535" s="1"/>
      <c r="X3535" s="1"/>
      <c r="Y3535" s="1"/>
      <c r="Z3535" s="1"/>
      <c r="AA3535" s="1"/>
      <c r="AB3535" s="1"/>
      <c r="AC3535" s="3" t="s">
        <v>41</v>
      </c>
      <c r="AD3535" s="4" t="s">
        <v>51</v>
      </c>
      <c r="AF3535" s="3">
        <v>4788946.8676000005</v>
      </c>
      <c r="AG3535" s="3">
        <v>2760499.0027000001</v>
      </c>
      <c r="AH3535" s="3">
        <v>-74.931573</v>
      </c>
      <c r="AI3535" s="3">
        <v>10.875913001000001</v>
      </c>
    </row>
    <row r="3536" spans="1:35" ht="15.75" hidden="1" customHeight="1" x14ac:dyDescent="0.25">
      <c r="A3536" s="3" t="s">
        <v>177</v>
      </c>
      <c r="B3536" s="3" t="s">
        <v>184</v>
      </c>
      <c r="C3536" s="3" t="s">
        <v>186</v>
      </c>
      <c r="D3536" s="1">
        <v>69</v>
      </c>
      <c r="E3536" s="1">
        <v>716</v>
      </c>
      <c r="F3536" s="4" t="s">
        <v>48</v>
      </c>
      <c r="G3536" s="2">
        <v>45847</v>
      </c>
      <c r="H3536" s="4" t="s">
        <v>83</v>
      </c>
      <c r="I3536" s="1" t="s">
        <v>37</v>
      </c>
      <c r="J3536" s="1" t="s">
        <v>180</v>
      </c>
      <c r="K3536" s="3">
        <v>5</v>
      </c>
      <c r="L3536" s="1">
        <v>55</v>
      </c>
      <c r="M3536" s="4" t="s">
        <v>39</v>
      </c>
      <c r="N3536" s="1"/>
      <c r="O3536" s="1">
        <v>54</v>
      </c>
      <c r="P3536" s="35">
        <f t="shared" si="166"/>
        <v>0.54</v>
      </c>
      <c r="Q3536" s="1">
        <f t="shared" si="165"/>
        <v>0.17188733853924698</v>
      </c>
      <c r="R3536" s="1">
        <v>9</v>
      </c>
      <c r="S3536" s="1">
        <v>7</v>
      </c>
      <c r="T3536" s="1">
        <f t="shared" si="167"/>
        <v>2.3204790702798343E-2</v>
      </c>
      <c r="U3536" s="1">
        <v>9</v>
      </c>
      <c r="V3536" s="1">
        <v>17</v>
      </c>
      <c r="W3536" s="1">
        <v>2</v>
      </c>
      <c r="X3536" s="1">
        <v>2</v>
      </c>
      <c r="Y3536" s="1">
        <v>0</v>
      </c>
      <c r="Z3536" s="1">
        <v>0</v>
      </c>
      <c r="AA3536" s="1">
        <v>0</v>
      </c>
      <c r="AB3536" s="1">
        <v>0</v>
      </c>
      <c r="AC3536" s="3" t="s">
        <v>41</v>
      </c>
      <c r="AD3536" s="4" t="s">
        <v>51</v>
      </c>
      <c r="AF3536" s="3">
        <v>4788949.0528999995</v>
      </c>
      <c r="AG3536" s="3">
        <v>2760498.8782000002</v>
      </c>
      <c r="AH3536" s="3">
        <v>-74.931552999999994</v>
      </c>
      <c r="AI3536" s="3">
        <v>10.875912001</v>
      </c>
    </row>
    <row r="3537" spans="1:35" ht="15.75" hidden="1" customHeight="1" x14ac:dyDescent="0.25">
      <c r="A3537" s="3" t="s">
        <v>177</v>
      </c>
      <c r="B3537" s="3" t="s">
        <v>184</v>
      </c>
      <c r="C3537" s="3" t="s">
        <v>186</v>
      </c>
      <c r="D3537" s="1">
        <v>69</v>
      </c>
      <c r="E3537" s="1">
        <v>718</v>
      </c>
      <c r="F3537" s="4" t="s">
        <v>48</v>
      </c>
      <c r="G3537" s="2">
        <v>45847</v>
      </c>
      <c r="H3537" s="4" t="s">
        <v>83</v>
      </c>
      <c r="I3537" s="1" t="s">
        <v>37</v>
      </c>
      <c r="J3537" s="1" t="s">
        <v>180</v>
      </c>
      <c r="K3537" s="3">
        <v>5</v>
      </c>
      <c r="L3537" s="1">
        <v>56</v>
      </c>
      <c r="M3537" s="4" t="s">
        <v>43</v>
      </c>
      <c r="N3537" s="1"/>
      <c r="O3537" s="1">
        <v>74</v>
      </c>
      <c r="P3537" s="35">
        <f t="shared" si="166"/>
        <v>0.74</v>
      </c>
      <c r="Q3537" s="1">
        <f t="shared" si="165"/>
        <v>0.2355493157760051</v>
      </c>
      <c r="R3537" s="1">
        <v>6.8</v>
      </c>
      <c r="S3537" s="1">
        <v>4.5</v>
      </c>
      <c r="T3537" s="1">
        <f t="shared" si="167"/>
        <v>4.3576623418560945E-2</v>
      </c>
      <c r="U3537" s="1">
        <v>8</v>
      </c>
      <c r="V3537" s="1">
        <v>14</v>
      </c>
      <c r="W3537" s="1">
        <v>2</v>
      </c>
      <c r="X3537" s="1">
        <v>0</v>
      </c>
      <c r="Y3537" s="1">
        <v>0</v>
      </c>
      <c r="Z3537" s="1">
        <v>0</v>
      </c>
      <c r="AA3537" s="1">
        <v>0</v>
      </c>
      <c r="AB3537" s="1">
        <v>0</v>
      </c>
      <c r="AC3537" s="3" t="s">
        <v>41</v>
      </c>
      <c r="AD3537" s="4" t="s">
        <v>51</v>
      </c>
      <c r="AF3537" s="3">
        <v>4788944.7767000003</v>
      </c>
      <c r="AG3537" s="3">
        <v>2760496.8042000001</v>
      </c>
      <c r="AH3537" s="3">
        <v>-74.931591999999995</v>
      </c>
      <c r="AI3537" s="3">
        <v>10.875893</v>
      </c>
    </row>
    <row r="3538" spans="1:35" ht="15.75" hidden="1" customHeight="1" x14ac:dyDescent="0.25">
      <c r="A3538" s="3" t="s">
        <v>177</v>
      </c>
      <c r="B3538" s="3" t="s">
        <v>184</v>
      </c>
      <c r="C3538" s="3" t="s">
        <v>186</v>
      </c>
      <c r="D3538" s="1">
        <v>69</v>
      </c>
      <c r="E3538" s="1"/>
      <c r="F3538" s="4" t="s">
        <v>48</v>
      </c>
      <c r="G3538" s="2">
        <v>45847</v>
      </c>
      <c r="H3538" s="4" t="s">
        <v>83</v>
      </c>
      <c r="I3538" s="1" t="s">
        <v>37</v>
      </c>
      <c r="J3538" s="1" t="s">
        <v>180</v>
      </c>
      <c r="K3538" s="3">
        <v>5</v>
      </c>
      <c r="L3538" s="1">
        <v>57</v>
      </c>
      <c r="M3538" s="3" t="s">
        <v>47</v>
      </c>
      <c r="N3538" s="1">
        <v>45</v>
      </c>
      <c r="O3538" s="1"/>
      <c r="P3538" s="35">
        <f t="shared" si="166"/>
        <v>0</v>
      </c>
      <c r="Q3538" s="1">
        <f t="shared" si="165"/>
        <v>0</v>
      </c>
      <c r="R3538" s="1">
        <v>0.15</v>
      </c>
      <c r="S3538" s="1"/>
      <c r="T3538" s="1">
        <f t="shared" si="167"/>
        <v>0</v>
      </c>
      <c r="U3538" s="1"/>
      <c r="V3538" s="1"/>
      <c r="W3538" s="1"/>
      <c r="X3538" s="1"/>
      <c r="Y3538" s="1"/>
      <c r="Z3538" s="1"/>
      <c r="AA3538" s="1"/>
      <c r="AB3538" s="1"/>
      <c r="AC3538" s="3" t="s">
        <v>41</v>
      </c>
      <c r="AD3538" s="4" t="s">
        <v>51</v>
      </c>
    </row>
    <row r="3539" spans="1:35" ht="15.75" hidden="1" customHeight="1" x14ac:dyDescent="0.25">
      <c r="A3539" s="3" t="s">
        <v>177</v>
      </c>
      <c r="B3539" s="3" t="s">
        <v>184</v>
      </c>
      <c r="C3539" s="3" t="s">
        <v>186</v>
      </c>
      <c r="D3539" s="1">
        <v>69</v>
      </c>
      <c r="E3539" s="1"/>
      <c r="F3539" s="4" t="s">
        <v>48</v>
      </c>
      <c r="G3539" s="2">
        <v>45847</v>
      </c>
      <c r="H3539" s="4" t="s">
        <v>83</v>
      </c>
      <c r="I3539" s="1" t="s">
        <v>37</v>
      </c>
      <c r="J3539" s="1" t="s">
        <v>180</v>
      </c>
      <c r="K3539" s="3">
        <v>5</v>
      </c>
      <c r="L3539" s="1">
        <v>58</v>
      </c>
      <c r="M3539" s="3" t="s">
        <v>44</v>
      </c>
      <c r="N3539" s="1">
        <v>3</v>
      </c>
      <c r="O3539" s="1"/>
      <c r="P3539" s="35">
        <f t="shared" si="166"/>
        <v>0</v>
      </c>
      <c r="Q3539" s="1">
        <f t="shared" si="165"/>
        <v>0</v>
      </c>
      <c r="R3539" s="1">
        <v>1.5</v>
      </c>
      <c r="S3539" s="1"/>
      <c r="T3539" s="1">
        <f t="shared" si="167"/>
        <v>0</v>
      </c>
      <c r="U3539" s="1"/>
      <c r="V3539" s="1"/>
      <c r="W3539" s="1"/>
      <c r="X3539" s="1"/>
      <c r="Y3539" s="1"/>
      <c r="Z3539" s="1"/>
      <c r="AA3539" s="1"/>
      <c r="AB3539" s="1"/>
      <c r="AC3539" s="3" t="s">
        <v>41</v>
      </c>
      <c r="AD3539" s="4" t="s">
        <v>51</v>
      </c>
    </row>
    <row r="3540" spans="1:35" ht="15.75" hidden="1" customHeight="1" x14ac:dyDescent="0.25">
      <c r="A3540" s="3" t="s">
        <v>177</v>
      </c>
      <c r="B3540" s="3" t="s">
        <v>184</v>
      </c>
      <c r="C3540" s="3" t="s">
        <v>186</v>
      </c>
      <c r="D3540" s="1">
        <v>69</v>
      </c>
      <c r="E3540" s="1">
        <v>719</v>
      </c>
      <c r="F3540" s="4" t="s">
        <v>48</v>
      </c>
      <c r="G3540" s="2">
        <v>45847</v>
      </c>
      <c r="H3540" s="4" t="s">
        <v>83</v>
      </c>
      <c r="I3540" s="1" t="s">
        <v>37</v>
      </c>
      <c r="J3540" s="1" t="s">
        <v>180</v>
      </c>
      <c r="K3540" s="3">
        <v>6</v>
      </c>
      <c r="L3540" s="1">
        <v>59</v>
      </c>
      <c r="M3540" s="4" t="s">
        <v>43</v>
      </c>
      <c r="N3540" s="1"/>
      <c r="O3540" s="1">
        <v>38</v>
      </c>
      <c r="P3540" s="35">
        <f t="shared" si="166"/>
        <v>0.38</v>
      </c>
      <c r="Q3540" s="1">
        <f t="shared" si="165"/>
        <v>0.12095775674984047</v>
      </c>
      <c r="R3540" s="1">
        <v>6.5</v>
      </c>
      <c r="S3540" s="1">
        <v>4.2</v>
      </c>
      <c r="T3540" s="1">
        <f t="shared" si="167"/>
        <v>1.1490986891234845E-2</v>
      </c>
      <c r="U3540" s="1">
        <v>8</v>
      </c>
      <c r="V3540" s="1">
        <v>11</v>
      </c>
      <c r="W3540" s="1">
        <v>0</v>
      </c>
      <c r="X3540" s="1">
        <v>2</v>
      </c>
      <c r="Y3540" s="1">
        <v>0</v>
      </c>
      <c r="Z3540" s="1">
        <v>0</v>
      </c>
      <c r="AA3540" s="1">
        <v>0</v>
      </c>
      <c r="AB3540" s="1">
        <v>0</v>
      </c>
      <c r="AC3540" s="3" t="s">
        <v>41</v>
      </c>
      <c r="AD3540" s="4" t="s">
        <v>51</v>
      </c>
      <c r="AF3540" s="3">
        <v>4788940.6732000001</v>
      </c>
      <c r="AG3540" s="3">
        <v>2760504.6820999999</v>
      </c>
      <c r="AH3540" s="3">
        <v>-74.931629999999998</v>
      </c>
      <c r="AI3540" s="3">
        <v>10.875964</v>
      </c>
    </row>
    <row r="3541" spans="1:35" ht="15.75" hidden="1" customHeight="1" x14ac:dyDescent="0.25">
      <c r="A3541" s="3" t="s">
        <v>177</v>
      </c>
      <c r="B3541" s="3" t="s">
        <v>184</v>
      </c>
      <c r="C3541" s="3" t="s">
        <v>186</v>
      </c>
      <c r="D3541" s="1">
        <v>69</v>
      </c>
      <c r="E3541" s="1"/>
      <c r="F3541" s="4" t="s">
        <v>48</v>
      </c>
      <c r="G3541" s="2">
        <v>45847</v>
      </c>
      <c r="H3541" s="4" t="s">
        <v>83</v>
      </c>
      <c r="I3541" s="1" t="s">
        <v>37</v>
      </c>
      <c r="J3541" s="1" t="s">
        <v>180</v>
      </c>
      <c r="K3541" s="3">
        <v>6</v>
      </c>
      <c r="L3541" s="1">
        <v>60</v>
      </c>
      <c r="M3541" s="3" t="s">
        <v>44</v>
      </c>
      <c r="N3541" s="1">
        <v>3</v>
      </c>
      <c r="O3541" s="1"/>
      <c r="P3541" s="35">
        <f t="shared" si="166"/>
        <v>0</v>
      </c>
      <c r="Q3541" s="1">
        <f t="shared" si="165"/>
        <v>0</v>
      </c>
      <c r="R3541" s="1">
        <v>0.6</v>
      </c>
      <c r="S3541" s="1"/>
      <c r="T3541" s="1">
        <f t="shared" si="167"/>
        <v>0</v>
      </c>
      <c r="U3541" s="1"/>
      <c r="V3541" s="1"/>
      <c r="W3541" s="1"/>
      <c r="X3541" s="1"/>
      <c r="Y3541" s="1"/>
      <c r="Z3541" s="1"/>
      <c r="AA3541" s="1"/>
      <c r="AB3541" s="1"/>
      <c r="AC3541" s="3" t="s">
        <v>41</v>
      </c>
      <c r="AD3541" s="4" t="s">
        <v>51</v>
      </c>
    </row>
    <row r="3542" spans="1:35" ht="15.75" hidden="1" customHeight="1" x14ac:dyDescent="0.25">
      <c r="A3542" s="3" t="s">
        <v>177</v>
      </c>
      <c r="B3542" s="3" t="s">
        <v>184</v>
      </c>
      <c r="C3542" s="3" t="s">
        <v>186</v>
      </c>
      <c r="D3542" s="1">
        <v>69</v>
      </c>
      <c r="E3542" s="1"/>
      <c r="F3542" s="4" t="s">
        <v>48</v>
      </c>
      <c r="G3542" s="2">
        <v>45847</v>
      </c>
      <c r="H3542" s="4" t="s">
        <v>83</v>
      </c>
      <c r="I3542" s="1" t="s">
        <v>37</v>
      </c>
      <c r="J3542" s="1" t="s">
        <v>180</v>
      </c>
      <c r="K3542" s="3">
        <v>7</v>
      </c>
      <c r="L3542" s="1">
        <v>61</v>
      </c>
      <c r="M3542" s="3" t="s">
        <v>44</v>
      </c>
      <c r="N3542" s="1">
        <v>2</v>
      </c>
      <c r="O3542" s="1"/>
      <c r="P3542" s="35">
        <f t="shared" si="166"/>
        <v>0</v>
      </c>
      <c r="Q3542" s="1">
        <f t="shared" si="165"/>
        <v>0</v>
      </c>
      <c r="R3542" s="1">
        <v>1.5</v>
      </c>
      <c r="S3542" s="1"/>
      <c r="T3542" s="1">
        <f t="shared" si="167"/>
        <v>0</v>
      </c>
      <c r="U3542" s="1"/>
      <c r="V3542" s="1"/>
      <c r="W3542" s="1"/>
      <c r="X3542" s="1"/>
      <c r="Y3542" s="1"/>
      <c r="Z3542" s="1"/>
      <c r="AA3542" s="1"/>
      <c r="AB3542" s="1"/>
      <c r="AC3542" s="3" t="s">
        <v>41</v>
      </c>
      <c r="AD3542" s="4" t="s">
        <v>51</v>
      </c>
    </row>
    <row r="3543" spans="1:35" ht="15.75" hidden="1" customHeight="1" x14ac:dyDescent="0.25">
      <c r="A3543" s="3" t="s">
        <v>177</v>
      </c>
      <c r="B3543" s="3" t="s">
        <v>184</v>
      </c>
      <c r="C3543" s="3" t="s">
        <v>186</v>
      </c>
      <c r="D3543" s="1">
        <v>69</v>
      </c>
      <c r="E3543" s="1">
        <v>720</v>
      </c>
      <c r="F3543" s="4" t="s">
        <v>48</v>
      </c>
      <c r="G3543" s="2">
        <v>45847</v>
      </c>
      <c r="H3543" s="4" t="s">
        <v>83</v>
      </c>
      <c r="I3543" s="1" t="s">
        <v>37</v>
      </c>
      <c r="J3543" s="1" t="s">
        <v>180</v>
      </c>
      <c r="K3543" s="3">
        <v>8</v>
      </c>
      <c r="L3543" s="1">
        <v>62</v>
      </c>
      <c r="M3543" s="4" t="s">
        <v>54</v>
      </c>
      <c r="N3543" s="1"/>
      <c r="O3543" s="1">
        <v>84</v>
      </c>
      <c r="P3543" s="35">
        <f t="shared" si="166"/>
        <v>0.84</v>
      </c>
      <c r="Q3543" s="1">
        <f t="shared" si="165"/>
        <v>0.26738030439438415</v>
      </c>
      <c r="R3543" s="1">
        <v>4.5</v>
      </c>
      <c r="S3543" s="1">
        <v>1.1000000000000001</v>
      </c>
      <c r="T3543" s="1">
        <f t="shared" si="167"/>
        <v>5.6149863922820668E-2</v>
      </c>
      <c r="U3543" s="1">
        <v>7</v>
      </c>
      <c r="V3543" s="1">
        <v>10</v>
      </c>
      <c r="W3543" s="1"/>
      <c r="X3543" s="1"/>
      <c r="Y3543" s="1"/>
      <c r="Z3543" s="1"/>
      <c r="AA3543" s="1"/>
      <c r="AB3543" s="1"/>
      <c r="AC3543" s="3" t="s">
        <v>41</v>
      </c>
      <c r="AD3543" s="4" t="s">
        <v>51</v>
      </c>
      <c r="AF3543" s="3">
        <v>4788938.7186000003</v>
      </c>
      <c r="AG3543" s="3">
        <v>2760489.5438999999</v>
      </c>
      <c r="AH3543" s="3">
        <v>-74.931646999999998</v>
      </c>
      <c r="AI3543" s="3">
        <v>10.875826999999999</v>
      </c>
    </row>
    <row r="3544" spans="1:35" ht="15.75" hidden="1" customHeight="1" x14ac:dyDescent="0.25">
      <c r="A3544" s="3" t="s">
        <v>177</v>
      </c>
      <c r="B3544" s="3" t="s">
        <v>184</v>
      </c>
      <c r="C3544" s="3" t="s">
        <v>186</v>
      </c>
      <c r="D3544" s="1">
        <v>69</v>
      </c>
      <c r="E3544" s="1">
        <v>721</v>
      </c>
      <c r="F3544" s="4" t="s">
        <v>48</v>
      </c>
      <c r="G3544" s="2">
        <v>45847</v>
      </c>
      <c r="H3544" s="4" t="s">
        <v>83</v>
      </c>
      <c r="I3544" s="1" t="s">
        <v>37</v>
      </c>
      <c r="J3544" s="1" t="s">
        <v>180</v>
      </c>
      <c r="K3544" s="3">
        <v>8</v>
      </c>
      <c r="L3544" s="1">
        <v>63</v>
      </c>
      <c r="M3544" s="4" t="s">
        <v>52</v>
      </c>
      <c r="N3544" s="1"/>
      <c r="O3544" s="1">
        <v>73</v>
      </c>
      <c r="P3544" s="35">
        <f t="shared" si="166"/>
        <v>0.73</v>
      </c>
      <c r="Q3544" s="1">
        <f t="shared" si="165"/>
        <v>0.2323662169141672</v>
      </c>
      <c r="R3544" s="1">
        <v>3</v>
      </c>
      <c r="S3544" s="1">
        <v>0.5</v>
      </c>
      <c r="T3544" s="1">
        <f t="shared" si="167"/>
        <v>4.2406834586835515E-2</v>
      </c>
      <c r="U3544" s="1">
        <v>4</v>
      </c>
      <c r="V3544" s="1">
        <v>7</v>
      </c>
      <c r="W3544" s="1"/>
      <c r="X3544" s="1"/>
      <c r="Y3544" s="1"/>
      <c r="Z3544" s="1"/>
      <c r="AA3544" s="1"/>
      <c r="AB3544" s="1"/>
      <c r="AC3544" s="3" t="s">
        <v>41</v>
      </c>
      <c r="AD3544" s="4" t="s">
        <v>51</v>
      </c>
      <c r="AF3544" s="3">
        <v>4788939.3660000004</v>
      </c>
      <c r="AG3544" s="3">
        <v>2760488.2127</v>
      </c>
      <c r="AH3544" s="3">
        <v>-74.931640999999999</v>
      </c>
      <c r="AI3544" s="3">
        <v>10.875814999999999</v>
      </c>
    </row>
    <row r="3545" spans="1:35" ht="15.75" hidden="1" customHeight="1" x14ac:dyDescent="0.25">
      <c r="A3545" s="3" t="s">
        <v>177</v>
      </c>
      <c r="B3545" s="3" t="s">
        <v>184</v>
      </c>
      <c r="C3545" s="3" t="s">
        <v>186</v>
      </c>
      <c r="D3545" s="1">
        <v>69</v>
      </c>
      <c r="E3545" s="1">
        <v>722</v>
      </c>
      <c r="F3545" s="4" t="s">
        <v>48</v>
      </c>
      <c r="G3545" s="2">
        <v>45847</v>
      </c>
      <c r="H3545" s="4" t="s">
        <v>83</v>
      </c>
      <c r="I3545" s="1" t="s">
        <v>37</v>
      </c>
      <c r="J3545" s="1" t="s">
        <v>180</v>
      </c>
      <c r="K3545" s="3">
        <v>8</v>
      </c>
      <c r="L3545" s="1">
        <v>64</v>
      </c>
      <c r="M3545" s="4" t="s">
        <v>52</v>
      </c>
      <c r="N3545" s="1"/>
      <c r="O3545" s="1">
        <v>62</v>
      </c>
      <c r="P3545" s="35">
        <f t="shared" si="166"/>
        <v>0.62</v>
      </c>
      <c r="Q3545" s="1">
        <f t="shared" si="165"/>
        <v>0.19735212943395022</v>
      </c>
      <c r="R3545" s="1">
        <v>3</v>
      </c>
      <c r="S3545" s="1">
        <v>0.3</v>
      </c>
      <c r="T3545" s="1">
        <f t="shared" si="167"/>
        <v>3.0589580062262284E-2</v>
      </c>
      <c r="U3545" s="1">
        <v>5</v>
      </c>
      <c r="V3545" s="1">
        <v>8</v>
      </c>
      <c r="W3545" s="1"/>
      <c r="X3545" s="1"/>
      <c r="Y3545" s="1"/>
      <c r="Z3545" s="1"/>
      <c r="AA3545" s="1"/>
      <c r="AB3545" s="1"/>
      <c r="AC3545" s="3" t="s">
        <v>41</v>
      </c>
      <c r="AD3545" s="4" t="s">
        <v>51</v>
      </c>
      <c r="AF3545" s="3">
        <v>4788939.4753</v>
      </c>
      <c r="AG3545" s="3">
        <v>2760488.2119999998</v>
      </c>
      <c r="AH3545" s="3">
        <v>-74.931640000000002</v>
      </c>
      <c r="AI3545" s="3">
        <v>10.875814999999999</v>
      </c>
    </row>
    <row r="3546" spans="1:35" ht="15.75" hidden="1" customHeight="1" x14ac:dyDescent="0.25">
      <c r="A3546" s="3" t="s">
        <v>177</v>
      </c>
      <c r="B3546" s="3" t="s">
        <v>184</v>
      </c>
      <c r="C3546" s="3" t="s">
        <v>186</v>
      </c>
      <c r="D3546" s="1">
        <v>69</v>
      </c>
      <c r="E3546" s="1">
        <v>723</v>
      </c>
      <c r="F3546" s="4" t="s">
        <v>48</v>
      </c>
      <c r="G3546" s="2">
        <v>45847</v>
      </c>
      <c r="H3546" s="4" t="s">
        <v>83</v>
      </c>
      <c r="I3546" s="1" t="s">
        <v>37</v>
      </c>
      <c r="J3546" s="1" t="s">
        <v>180</v>
      </c>
      <c r="K3546" s="3">
        <v>8</v>
      </c>
      <c r="L3546" s="1">
        <v>65</v>
      </c>
      <c r="M3546" s="4" t="s">
        <v>39</v>
      </c>
      <c r="N3546" s="1"/>
      <c r="O3546" s="1">
        <v>41</v>
      </c>
      <c r="P3546" s="35">
        <f t="shared" si="166"/>
        <v>0.41</v>
      </c>
      <c r="Q3546" s="1">
        <f t="shared" si="165"/>
        <v>0.13050705333535417</v>
      </c>
      <c r="R3546" s="1">
        <v>7.5</v>
      </c>
      <c r="S3546" s="1">
        <v>5.2</v>
      </c>
      <c r="T3546" s="1">
        <f t="shared" si="167"/>
        <v>1.3376972966873802E-2</v>
      </c>
      <c r="U3546" s="1">
        <v>10</v>
      </c>
      <c r="V3546" s="1">
        <v>14</v>
      </c>
      <c r="W3546" s="1">
        <v>1</v>
      </c>
      <c r="X3546" s="1">
        <v>4</v>
      </c>
      <c r="Y3546" s="1">
        <v>0</v>
      </c>
      <c r="Z3546" s="1">
        <v>0</v>
      </c>
      <c r="AA3546" s="1">
        <v>0</v>
      </c>
      <c r="AB3546" s="1">
        <v>0</v>
      </c>
      <c r="AC3546" s="3" t="s">
        <v>41</v>
      </c>
      <c r="AD3546" s="4" t="s">
        <v>51</v>
      </c>
      <c r="AF3546" s="3">
        <v>4788938.4873000002</v>
      </c>
      <c r="AG3546" s="3">
        <v>2760487.5548</v>
      </c>
      <c r="AH3546" s="3">
        <v>-74.931648999999993</v>
      </c>
      <c r="AI3546" s="3">
        <v>10.875809</v>
      </c>
    </row>
    <row r="3547" spans="1:35" ht="15.75" hidden="1" customHeight="1" x14ac:dyDescent="0.25">
      <c r="A3547" s="3" t="s">
        <v>177</v>
      </c>
      <c r="B3547" s="3" t="s">
        <v>184</v>
      </c>
      <c r="C3547" s="3" t="s">
        <v>186</v>
      </c>
      <c r="D3547" s="1">
        <v>69</v>
      </c>
      <c r="E3547" s="1">
        <v>724</v>
      </c>
      <c r="F3547" s="4" t="s">
        <v>48</v>
      </c>
      <c r="G3547" s="2">
        <v>45847</v>
      </c>
      <c r="H3547" s="4" t="s">
        <v>83</v>
      </c>
      <c r="I3547" s="1" t="s">
        <v>37</v>
      </c>
      <c r="J3547" s="1" t="s">
        <v>180</v>
      </c>
      <c r="K3547" s="3">
        <v>8</v>
      </c>
      <c r="L3547" s="1">
        <v>66</v>
      </c>
      <c r="M3547" s="4" t="s">
        <v>54</v>
      </c>
      <c r="N3547" s="1"/>
      <c r="O3547" s="1">
        <v>111</v>
      </c>
      <c r="P3547" s="35">
        <f t="shared" si="166"/>
        <v>1.1100000000000001</v>
      </c>
      <c r="Q3547" s="1">
        <f t="shared" si="165"/>
        <v>0.3533239736640077</v>
      </c>
      <c r="R3547" s="1">
        <v>4.8</v>
      </c>
      <c r="S3547" s="1">
        <v>2</v>
      </c>
      <c r="T3547" s="1">
        <f t="shared" si="167"/>
        <v>9.8047402691762139E-2</v>
      </c>
      <c r="U3547" s="1">
        <v>9</v>
      </c>
      <c r="V3547" s="1">
        <v>12</v>
      </c>
      <c r="W3547" s="1"/>
      <c r="X3547" s="1"/>
      <c r="Y3547" s="1"/>
      <c r="Z3547" s="1"/>
      <c r="AA3547" s="1"/>
      <c r="AB3547" s="1"/>
      <c r="AC3547" s="3" t="s">
        <v>41</v>
      </c>
      <c r="AD3547" s="4" t="s">
        <v>51</v>
      </c>
      <c r="AF3547" s="3">
        <v>4788934.4458999997</v>
      </c>
      <c r="AG3547" s="3">
        <v>2760488.0229000002</v>
      </c>
      <c r="AH3547" s="3">
        <v>-74.931685999999999</v>
      </c>
      <c r="AI3547" s="3">
        <v>10.875813000999999</v>
      </c>
    </row>
    <row r="3548" spans="1:35" ht="15.75" hidden="1" customHeight="1" x14ac:dyDescent="0.25">
      <c r="A3548" s="3" t="s">
        <v>177</v>
      </c>
      <c r="B3548" s="3" t="s">
        <v>184</v>
      </c>
      <c r="C3548" s="3" t="s">
        <v>186</v>
      </c>
      <c r="D3548" s="1">
        <v>69</v>
      </c>
      <c r="E3548" s="1"/>
      <c r="F3548" s="4" t="s">
        <v>48</v>
      </c>
      <c r="G3548" s="2">
        <v>45847</v>
      </c>
      <c r="H3548" s="4" t="s">
        <v>83</v>
      </c>
      <c r="I3548" s="1" t="s">
        <v>37</v>
      </c>
      <c r="J3548" s="1" t="s">
        <v>180</v>
      </c>
      <c r="K3548" s="3">
        <v>8</v>
      </c>
      <c r="L3548" s="1">
        <v>67</v>
      </c>
      <c r="M3548" s="3" t="s">
        <v>44</v>
      </c>
      <c r="N3548" s="1">
        <v>7</v>
      </c>
      <c r="O3548" s="1"/>
      <c r="P3548" s="35">
        <f t="shared" si="166"/>
        <v>0</v>
      </c>
      <c r="Q3548" s="1">
        <f t="shared" si="165"/>
        <v>0</v>
      </c>
      <c r="R3548" s="1">
        <v>1.8</v>
      </c>
      <c r="S3548" s="1"/>
      <c r="T3548" s="1">
        <f t="shared" si="167"/>
        <v>0</v>
      </c>
      <c r="U3548" s="1"/>
      <c r="V3548" s="1"/>
      <c r="W3548" s="1"/>
      <c r="X3548" s="1"/>
      <c r="Y3548" s="1"/>
      <c r="Z3548" s="1"/>
      <c r="AA3548" s="1"/>
      <c r="AB3548" s="1"/>
      <c r="AC3548" s="3" t="s">
        <v>41</v>
      </c>
      <c r="AD3548" s="4" t="s">
        <v>51</v>
      </c>
    </row>
    <row r="3549" spans="1:35" ht="15.75" hidden="1" customHeight="1" x14ac:dyDescent="0.25">
      <c r="A3549" s="3" t="s">
        <v>177</v>
      </c>
      <c r="B3549" s="3" t="s">
        <v>184</v>
      </c>
      <c r="C3549" s="3" t="s">
        <v>186</v>
      </c>
      <c r="D3549" s="1">
        <v>69</v>
      </c>
      <c r="E3549" s="1"/>
      <c r="F3549" s="4" t="s">
        <v>48</v>
      </c>
      <c r="G3549" s="2">
        <v>45847</v>
      </c>
      <c r="H3549" s="4" t="s">
        <v>83</v>
      </c>
      <c r="I3549" s="1" t="s">
        <v>37</v>
      </c>
      <c r="J3549" s="1" t="s">
        <v>180</v>
      </c>
      <c r="K3549" s="3">
        <v>8</v>
      </c>
      <c r="L3549" s="1">
        <v>68</v>
      </c>
      <c r="M3549" s="3" t="s">
        <v>47</v>
      </c>
      <c r="N3549" s="1">
        <v>20</v>
      </c>
      <c r="O3549" s="1"/>
      <c r="P3549" s="35">
        <f t="shared" si="166"/>
        <v>0</v>
      </c>
      <c r="Q3549" s="1">
        <f t="shared" si="165"/>
        <v>0</v>
      </c>
      <c r="R3549" s="1">
        <v>0.16</v>
      </c>
      <c r="S3549" s="1"/>
      <c r="T3549" s="1">
        <f t="shared" si="167"/>
        <v>0</v>
      </c>
      <c r="U3549" s="1"/>
      <c r="V3549" s="1"/>
      <c r="W3549" s="1"/>
      <c r="X3549" s="1"/>
      <c r="Y3549" s="1"/>
      <c r="Z3549" s="1"/>
      <c r="AA3549" s="1"/>
      <c r="AB3549" s="1"/>
      <c r="AC3549" s="3" t="s">
        <v>41</v>
      </c>
      <c r="AD3549" s="4" t="s">
        <v>51</v>
      </c>
    </row>
    <row r="3550" spans="1:35" ht="15.75" hidden="1" customHeight="1" x14ac:dyDescent="0.25">
      <c r="A3550" s="3" t="s">
        <v>177</v>
      </c>
      <c r="B3550" s="3" t="s">
        <v>184</v>
      </c>
      <c r="C3550" s="3" t="s">
        <v>186</v>
      </c>
      <c r="D3550" s="1">
        <v>69</v>
      </c>
      <c r="E3550" s="1">
        <v>725</v>
      </c>
      <c r="F3550" s="4" t="s">
        <v>48</v>
      </c>
      <c r="G3550" s="2">
        <v>45847</v>
      </c>
      <c r="H3550" s="4" t="s">
        <v>83</v>
      </c>
      <c r="I3550" s="1" t="s">
        <v>37</v>
      </c>
      <c r="J3550" s="1" t="s">
        <v>180</v>
      </c>
      <c r="K3550" s="3">
        <v>9</v>
      </c>
      <c r="L3550" s="1">
        <v>69</v>
      </c>
      <c r="M3550" s="4" t="s">
        <v>56</v>
      </c>
      <c r="N3550" s="1"/>
      <c r="O3550" s="1">
        <v>74</v>
      </c>
      <c r="P3550" s="35">
        <f t="shared" si="166"/>
        <v>0.74</v>
      </c>
      <c r="Q3550" s="1">
        <f t="shared" si="165"/>
        <v>0.2355493157760051</v>
      </c>
      <c r="R3550" s="1">
        <v>3.5</v>
      </c>
      <c r="S3550" s="1">
        <v>0.6</v>
      </c>
      <c r="T3550" s="1">
        <f t="shared" si="167"/>
        <v>4.3576623418560945E-2</v>
      </c>
      <c r="U3550" s="1">
        <v>5</v>
      </c>
      <c r="V3550" s="1">
        <v>8</v>
      </c>
      <c r="W3550" s="1"/>
      <c r="X3550" s="1"/>
      <c r="Y3550" s="1"/>
      <c r="Z3550" s="1"/>
      <c r="AA3550" s="1"/>
      <c r="AB3550" s="1"/>
      <c r="AC3550" s="3" t="s">
        <v>41</v>
      </c>
      <c r="AD3550" s="4" t="s">
        <v>51</v>
      </c>
      <c r="AF3550" s="3">
        <v>4788938.1955000004</v>
      </c>
      <c r="AG3550" s="3">
        <v>2760476.0554</v>
      </c>
      <c r="AH3550" s="3">
        <v>-74.931651000000002</v>
      </c>
      <c r="AI3550" s="3">
        <v>10.875705</v>
      </c>
    </row>
    <row r="3551" spans="1:35" ht="15.75" hidden="1" customHeight="1" x14ac:dyDescent="0.25">
      <c r="A3551" s="3" t="s">
        <v>177</v>
      </c>
      <c r="B3551" s="3" t="s">
        <v>184</v>
      </c>
      <c r="C3551" s="3" t="s">
        <v>186</v>
      </c>
      <c r="D3551" s="1">
        <v>69</v>
      </c>
      <c r="E3551" s="1">
        <v>726</v>
      </c>
      <c r="F3551" s="4" t="s">
        <v>48</v>
      </c>
      <c r="G3551" s="2">
        <v>45847</v>
      </c>
      <c r="H3551" s="4" t="s">
        <v>83</v>
      </c>
      <c r="I3551" s="1" t="s">
        <v>37</v>
      </c>
      <c r="J3551" s="1" t="s">
        <v>180</v>
      </c>
      <c r="K3551" s="3">
        <v>9</v>
      </c>
      <c r="L3551" s="1">
        <v>70</v>
      </c>
      <c r="M3551" s="48" t="s">
        <v>54</v>
      </c>
      <c r="N3551" s="1"/>
      <c r="O3551" s="1">
        <v>89</v>
      </c>
      <c r="P3551" s="35">
        <f t="shared" si="166"/>
        <v>0.89</v>
      </c>
      <c r="Q3551" s="1">
        <f t="shared" si="165"/>
        <v>0.28329579870357369</v>
      </c>
      <c r="R3551" s="1">
        <v>3.5</v>
      </c>
      <c r="S3551" s="1">
        <v>1.1000000000000001</v>
      </c>
      <c r="T3551" s="1">
        <f t="shared" si="167"/>
        <v>6.3033315211545135E-2</v>
      </c>
      <c r="U3551" s="1">
        <v>8</v>
      </c>
      <c r="V3551" s="1">
        <v>11</v>
      </c>
      <c r="W3551" s="1"/>
      <c r="X3551" s="1"/>
      <c r="Y3551" s="1"/>
      <c r="Z3551" s="1"/>
      <c r="AA3551" s="1"/>
      <c r="AB3551" s="1"/>
      <c r="AC3551" s="3" t="s">
        <v>41</v>
      </c>
      <c r="AD3551" s="4" t="s">
        <v>51</v>
      </c>
      <c r="AF3551" s="3">
        <v>4788939.8603999997</v>
      </c>
      <c r="AG3551" s="3">
        <v>2760480.0260000001</v>
      </c>
      <c r="AH3551" s="3">
        <v>-74.931635999999997</v>
      </c>
      <c r="AI3551" s="3">
        <v>10.875741</v>
      </c>
    </row>
    <row r="3552" spans="1:35" ht="15.75" customHeight="1" x14ac:dyDescent="0.25">
      <c r="D3552" s="1"/>
      <c r="E3552" s="1"/>
      <c r="G3552" s="2"/>
      <c r="L3552" s="1"/>
      <c r="N3552" s="1"/>
      <c r="O3552" s="1"/>
      <c r="P3552" s="1"/>
      <c r="Q3552" s="1"/>
      <c r="R3552" s="1"/>
      <c r="S3552" s="1"/>
      <c r="T3552" s="1"/>
      <c r="U3552" s="1"/>
      <c r="V3552" s="1"/>
      <c r="W3552" s="1"/>
      <c r="X3552" s="1"/>
      <c r="Y3552" s="1"/>
      <c r="Z3552" s="1"/>
      <c r="AA3552" s="1"/>
      <c r="AB3552" s="1"/>
    </row>
    <row r="3553" spans="4:28" ht="15.75" customHeight="1" x14ac:dyDescent="0.25">
      <c r="D3553" s="1"/>
      <c r="E3553" s="1"/>
      <c r="G3553" s="2"/>
      <c r="L3553" s="1"/>
      <c r="N3553" s="1"/>
      <c r="O3553" s="1"/>
      <c r="P3553" s="1"/>
      <c r="Q3553" s="1"/>
      <c r="R3553" s="1"/>
      <c r="S3553" s="1"/>
      <c r="T3553" s="1"/>
      <c r="U3553" s="1"/>
      <c r="V3553" s="1"/>
      <c r="W3553" s="1"/>
      <c r="X3553" s="1"/>
      <c r="Y3553" s="1"/>
      <c r="Z3553" s="1"/>
      <c r="AA3553" s="1"/>
      <c r="AB3553" s="1"/>
    </row>
    <row r="3554" spans="4:28" ht="15.75" customHeight="1" x14ac:dyDescent="0.25">
      <c r="D3554" s="1"/>
      <c r="E3554" s="1"/>
      <c r="G3554" s="2"/>
      <c r="L3554" s="1"/>
      <c r="N3554" s="1"/>
      <c r="O3554" s="1"/>
      <c r="P3554" s="1"/>
      <c r="Q3554" s="1"/>
      <c r="R3554" s="1"/>
      <c r="S3554" s="1"/>
      <c r="T3554" s="1"/>
      <c r="U3554" s="1"/>
      <c r="V3554" s="1"/>
      <c r="W3554" s="1"/>
      <c r="X3554" s="1"/>
      <c r="Y3554" s="1"/>
      <c r="Z3554" s="1"/>
      <c r="AA3554" s="1"/>
      <c r="AB3554" s="1"/>
    </row>
    <row r="3555" spans="4:28" ht="15.75" customHeight="1" x14ac:dyDescent="0.25">
      <c r="D3555" s="1"/>
      <c r="E3555" s="1"/>
      <c r="G3555" s="2"/>
      <c r="L3555" s="1"/>
      <c r="N3555" s="1"/>
      <c r="O3555" s="1"/>
      <c r="P3555" s="1"/>
      <c r="Q3555" s="1"/>
      <c r="R3555" s="1"/>
      <c r="S3555" s="1"/>
      <c r="T3555" s="1"/>
      <c r="U3555" s="1"/>
      <c r="V3555" s="1"/>
      <c r="W3555" s="1"/>
      <c r="X3555" s="1"/>
      <c r="Y3555" s="1"/>
      <c r="Z3555" s="1"/>
      <c r="AA3555" s="1"/>
      <c r="AB3555" s="1"/>
    </row>
    <row r="3556" spans="4:28" ht="15.75" customHeight="1" x14ac:dyDescent="0.25">
      <c r="D3556" s="1"/>
      <c r="E3556" s="1"/>
      <c r="G3556" s="2"/>
      <c r="L3556" s="1"/>
      <c r="N3556" s="1"/>
      <c r="O3556" s="1"/>
      <c r="P3556" s="1"/>
      <c r="Q3556" s="1"/>
      <c r="R3556" s="1"/>
      <c r="S3556" s="1"/>
      <c r="T3556" s="1"/>
      <c r="U3556" s="1"/>
      <c r="V3556" s="1"/>
      <c r="W3556" s="1"/>
      <c r="X3556" s="1"/>
      <c r="Y3556" s="1"/>
      <c r="Z3556" s="1"/>
      <c r="AA3556" s="1"/>
      <c r="AB3556" s="1"/>
    </row>
    <row r="3557" spans="4:28" ht="15.75" customHeight="1" x14ac:dyDescent="0.25">
      <c r="D3557" s="1"/>
      <c r="E3557" s="1"/>
      <c r="G3557" s="2"/>
      <c r="L3557" s="1"/>
      <c r="N3557" s="1"/>
      <c r="O3557" s="1"/>
      <c r="P3557" s="1"/>
      <c r="Q3557" s="1"/>
      <c r="R3557" s="1"/>
      <c r="S3557" s="1"/>
      <c r="T3557" s="1"/>
      <c r="U3557" s="1"/>
      <c r="V3557" s="1"/>
      <c r="W3557" s="1"/>
      <c r="X3557" s="1"/>
      <c r="Y3557" s="1"/>
      <c r="Z3557" s="1"/>
      <c r="AA3557" s="1"/>
      <c r="AB3557" s="1"/>
    </row>
    <row r="3558" spans="4:28" ht="15.75" customHeight="1" x14ac:dyDescent="0.25">
      <c r="D3558" s="1"/>
      <c r="E3558" s="1"/>
      <c r="G3558" s="2"/>
      <c r="L3558" s="1"/>
      <c r="N3558" s="1"/>
      <c r="O3558" s="1"/>
      <c r="P3558" s="1"/>
      <c r="Q3558" s="1"/>
      <c r="R3558" s="1"/>
      <c r="S3558" s="1"/>
      <c r="T3558" s="1"/>
      <c r="U3558" s="1"/>
      <c r="V3558" s="1"/>
      <c r="W3558" s="1"/>
      <c r="X3558" s="1"/>
      <c r="Y3558" s="1"/>
      <c r="Z3558" s="1"/>
      <c r="AA3558" s="1"/>
      <c r="AB3558" s="1"/>
    </row>
    <row r="3559" spans="4:28" ht="15.75" customHeight="1" x14ac:dyDescent="0.25">
      <c r="D3559" s="1"/>
      <c r="E3559" s="1"/>
      <c r="G3559" s="2"/>
      <c r="L3559" s="1"/>
      <c r="N3559" s="1"/>
      <c r="O3559" s="1"/>
      <c r="P3559" s="1"/>
      <c r="Q3559" s="1"/>
      <c r="R3559" s="1"/>
      <c r="S3559" s="1"/>
      <c r="T3559" s="1"/>
      <c r="U3559" s="1"/>
      <c r="V3559" s="1"/>
      <c r="W3559" s="1"/>
      <c r="X3559" s="1"/>
      <c r="Y3559" s="1"/>
      <c r="Z3559" s="1"/>
      <c r="AA3559" s="1"/>
      <c r="AB3559" s="1"/>
    </row>
    <row r="3560" spans="4:28" ht="15.75" customHeight="1" x14ac:dyDescent="0.25">
      <c r="D3560" s="1"/>
      <c r="E3560" s="1"/>
      <c r="G3560" s="2"/>
      <c r="L3560" s="1"/>
      <c r="N3560" s="1"/>
      <c r="O3560" s="1"/>
      <c r="P3560" s="1"/>
      <c r="Q3560" s="1"/>
      <c r="R3560" s="1"/>
      <c r="S3560" s="1"/>
      <c r="T3560" s="1"/>
      <c r="U3560" s="1"/>
      <c r="V3560" s="1"/>
      <c r="W3560" s="1"/>
      <c r="X3560" s="1"/>
      <c r="Y3560" s="1"/>
      <c r="Z3560" s="1"/>
      <c r="AA3560" s="1"/>
      <c r="AB3560" s="1"/>
    </row>
    <row r="3561" spans="4:28" ht="15.75" customHeight="1" x14ac:dyDescent="0.25">
      <c r="D3561" s="1"/>
      <c r="E3561" s="1"/>
      <c r="G3561" s="2"/>
      <c r="L3561" s="1"/>
      <c r="N3561" s="1"/>
      <c r="O3561" s="1"/>
      <c r="P3561" s="1"/>
      <c r="Q3561" s="1"/>
      <c r="R3561" s="1"/>
      <c r="S3561" s="1"/>
      <c r="T3561" s="1"/>
      <c r="U3561" s="1"/>
      <c r="V3561" s="1"/>
      <c r="W3561" s="1"/>
      <c r="X3561" s="1"/>
      <c r="Y3561" s="1"/>
      <c r="Z3561" s="1"/>
      <c r="AA3561" s="1"/>
      <c r="AB3561" s="1"/>
    </row>
    <row r="3562" spans="4:28" ht="15.75" customHeight="1" x14ac:dyDescent="0.25">
      <c r="D3562" s="1"/>
      <c r="E3562" s="1"/>
      <c r="G3562" s="2"/>
      <c r="L3562" s="1"/>
      <c r="N3562" s="1"/>
      <c r="O3562" s="1"/>
      <c r="P3562" s="1"/>
      <c r="Q3562" s="1"/>
      <c r="R3562" s="1"/>
      <c r="S3562" s="1"/>
      <c r="T3562" s="1"/>
      <c r="U3562" s="1"/>
      <c r="V3562" s="1"/>
      <c r="W3562" s="1"/>
      <c r="X3562" s="1"/>
      <c r="Y3562" s="1"/>
      <c r="Z3562" s="1"/>
      <c r="AA3562" s="1"/>
      <c r="AB3562" s="1"/>
    </row>
    <row r="3563" spans="4:28" ht="15.75" customHeight="1" x14ac:dyDescent="0.25">
      <c r="D3563" s="1"/>
      <c r="E3563" s="1"/>
      <c r="G3563" s="2"/>
      <c r="L3563" s="1"/>
      <c r="N3563" s="1"/>
      <c r="O3563" s="1"/>
      <c r="P3563" s="1"/>
      <c r="Q3563" s="1"/>
      <c r="R3563" s="1"/>
      <c r="S3563" s="1"/>
      <c r="T3563" s="1"/>
      <c r="U3563" s="1"/>
      <c r="V3563" s="1"/>
      <c r="W3563" s="1"/>
      <c r="X3563" s="1"/>
      <c r="Y3563" s="1"/>
      <c r="Z3563" s="1"/>
      <c r="AA3563" s="1"/>
      <c r="AB3563" s="1"/>
    </row>
    <row r="3564" spans="4:28" ht="15.75" customHeight="1" x14ac:dyDescent="0.25">
      <c r="D3564" s="1"/>
      <c r="E3564" s="1"/>
      <c r="G3564" s="2"/>
      <c r="L3564" s="1"/>
      <c r="N3564" s="1"/>
      <c r="O3564" s="1"/>
      <c r="P3564" s="1"/>
      <c r="Q3564" s="1"/>
      <c r="R3564" s="1"/>
      <c r="S3564" s="1"/>
      <c r="T3564" s="1"/>
      <c r="U3564" s="1"/>
      <c r="V3564" s="1"/>
      <c r="W3564" s="1"/>
      <c r="X3564" s="1"/>
      <c r="Y3564" s="1"/>
      <c r="Z3564" s="1"/>
      <c r="AA3564" s="1"/>
      <c r="AB3564" s="1"/>
    </row>
    <row r="3565" spans="4:28" ht="15.75" customHeight="1" x14ac:dyDescent="0.25">
      <c r="D3565" s="1"/>
      <c r="E3565" s="1"/>
      <c r="G3565" s="2"/>
      <c r="L3565" s="1"/>
      <c r="N3565" s="1"/>
      <c r="O3565" s="1"/>
      <c r="P3565" s="1"/>
      <c r="Q3565" s="1"/>
      <c r="R3565" s="1"/>
      <c r="S3565" s="1"/>
      <c r="T3565" s="1"/>
      <c r="U3565" s="1"/>
      <c r="V3565" s="1"/>
      <c r="W3565" s="1"/>
      <c r="X3565" s="1"/>
      <c r="Y3565" s="1"/>
      <c r="Z3565" s="1"/>
      <c r="AA3565" s="1"/>
      <c r="AB3565" s="1"/>
    </row>
    <row r="3566" spans="4:28" ht="15.75" customHeight="1" x14ac:dyDescent="0.25">
      <c r="D3566" s="1"/>
      <c r="E3566" s="1"/>
      <c r="G3566" s="2"/>
      <c r="L3566" s="1"/>
      <c r="N3566" s="1"/>
      <c r="O3566" s="1"/>
      <c r="P3566" s="1"/>
      <c r="Q3566" s="1"/>
      <c r="R3566" s="1"/>
      <c r="S3566" s="1"/>
      <c r="T3566" s="1"/>
      <c r="U3566" s="1"/>
      <c r="V3566" s="1"/>
      <c r="W3566" s="1"/>
      <c r="X3566" s="1"/>
      <c r="Y3566" s="1"/>
      <c r="Z3566" s="1"/>
      <c r="AA3566" s="1"/>
      <c r="AB3566" s="1"/>
    </row>
    <row r="3567" spans="4:28" ht="15.75" customHeight="1" x14ac:dyDescent="0.25">
      <c r="D3567" s="1"/>
      <c r="E3567" s="1"/>
      <c r="G3567" s="2"/>
      <c r="L3567" s="1"/>
      <c r="N3567" s="1"/>
      <c r="O3567" s="1"/>
      <c r="P3567" s="1"/>
      <c r="Q3567" s="1"/>
      <c r="R3567" s="1"/>
      <c r="S3567" s="1"/>
      <c r="T3567" s="1"/>
      <c r="U3567" s="1"/>
      <c r="V3567" s="1"/>
      <c r="W3567" s="1"/>
      <c r="X3567" s="1"/>
      <c r="Y3567" s="1"/>
      <c r="Z3567" s="1"/>
      <c r="AA3567" s="1"/>
      <c r="AB3567" s="1"/>
    </row>
    <row r="3568" spans="4:28" ht="15.75" customHeight="1" x14ac:dyDescent="0.25">
      <c r="D3568" s="1"/>
      <c r="E3568" s="1"/>
      <c r="G3568" s="2"/>
      <c r="L3568" s="1"/>
      <c r="N3568" s="1"/>
      <c r="O3568" s="1"/>
      <c r="P3568" s="1"/>
      <c r="Q3568" s="1"/>
      <c r="R3568" s="1"/>
      <c r="S3568" s="1"/>
      <c r="T3568" s="1"/>
      <c r="U3568" s="1"/>
      <c r="V3568" s="1"/>
      <c r="W3568" s="1"/>
      <c r="X3568" s="1"/>
      <c r="Y3568" s="1"/>
      <c r="Z3568" s="1"/>
      <c r="AA3568" s="1"/>
      <c r="AB3568" s="1"/>
    </row>
    <row r="3569" spans="4:28" ht="15.75" customHeight="1" x14ac:dyDescent="0.25">
      <c r="D3569" s="1"/>
      <c r="E3569" s="1"/>
      <c r="G3569" s="2"/>
      <c r="L3569" s="1"/>
      <c r="N3569" s="1"/>
      <c r="O3569" s="1"/>
      <c r="P3569" s="1"/>
      <c r="Q3569" s="1"/>
      <c r="R3569" s="1"/>
      <c r="S3569" s="1"/>
      <c r="T3569" s="1"/>
      <c r="U3569" s="1"/>
      <c r="V3569" s="1"/>
      <c r="W3569" s="1"/>
      <c r="X3569" s="1"/>
      <c r="Y3569" s="1"/>
      <c r="Z3569" s="1"/>
      <c r="AA3569" s="1"/>
      <c r="AB3569" s="1"/>
    </row>
    <row r="3570" spans="4:28" ht="15.75" customHeight="1" x14ac:dyDescent="0.25">
      <c r="D3570" s="1"/>
      <c r="E3570" s="1"/>
      <c r="G3570" s="2"/>
      <c r="L3570" s="1"/>
      <c r="N3570" s="1"/>
      <c r="O3570" s="1"/>
      <c r="P3570" s="1"/>
      <c r="Q3570" s="1"/>
      <c r="R3570" s="1"/>
      <c r="S3570" s="1"/>
      <c r="T3570" s="1"/>
      <c r="U3570" s="1"/>
      <c r="V3570" s="1"/>
      <c r="W3570" s="1"/>
      <c r="X3570" s="1"/>
      <c r="Y3570" s="1"/>
      <c r="Z3570" s="1"/>
      <c r="AA3570" s="1"/>
      <c r="AB3570" s="1"/>
    </row>
    <row r="3571" spans="4:28" ht="15.75" customHeight="1" x14ac:dyDescent="0.25">
      <c r="D3571" s="1"/>
      <c r="E3571" s="1"/>
      <c r="G3571" s="2"/>
      <c r="L3571" s="1"/>
      <c r="N3571" s="1"/>
      <c r="O3571" s="1"/>
      <c r="P3571" s="1"/>
      <c r="Q3571" s="1"/>
      <c r="R3571" s="1"/>
      <c r="S3571" s="1"/>
      <c r="T3571" s="1"/>
      <c r="U3571" s="1"/>
      <c r="V3571" s="1"/>
      <c r="W3571" s="1"/>
      <c r="X3571" s="1"/>
      <c r="Y3571" s="1"/>
      <c r="Z3571" s="1"/>
      <c r="AA3571" s="1"/>
      <c r="AB3571" s="1"/>
    </row>
    <row r="3572" spans="4:28" ht="15.75" customHeight="1" x14ac:dyDescent="0.25">
      <c r="D3572" s="1"/>
      <c r="E3572" s="1"/>
      <c r="G3572" s="2"/>
      <c r="L3572" s="1"/>
      <c r="N3572" s="1"/>
      <c r="O3572" s="1"/>
      <c r="P3572" s="1"/>
      <c r="Q3572" s="1"/>
      <c r="R3572" s="1"/>
      <c r="S3572" s="1"/>
      <c r="T3572" s="1"/>
      <c r="U3572" s="1"/>
      <c r="V3572" s="1"/>
      <c r="W3572" s="1"/>
      <c r="X3572" s="1"/>
      <c r="Y3572" s="1"/>
      <c r="Z3572" s="1"/>
      <c r="AA3572" s="1"/>
      <c r="AB3572" s="1"/>
    </row>
    <row r="3573" spans="4:28" ht="15.75" customHeight="1" x14ac:dyDescent="0.25">
      <c r="D3573" s="1"/>
      <c r="E3573" s="1"/>
      <c r="G3573" s="2"/>
      <c r="L3573" s="1"/>
      <c r="N3573" s="1"/>
      <c r="O3573" s="1"/>
      <c r="P3573" s="1"/>
      <c r="Q3573" s="1"/>
      <c r="R3573" s="1"/>
      <c r="S3573" s="1"/>
      <c r="T3573" s="1"/>
      <c r="U3573" s="1"/>
      <c r="V3573" s="1"/>
      <c r="W3573" s="1"/>
      <c r="X3573" s="1"/>
      <c r="Y3573" s="1"/>
      <c r="Z3573" s="1"/>
      <c r="AA3573" s="1"/>
      <c r="AB3573" s="1"/>
    </row>
    <row r="3574" spans="4:28" ht="15.75" customHeight="1" x14ac:dyDescent="0.25">
      <c r="D3574" s="1"/>
      <c r="E3574" s="1"/>
      <c r="G3574" s="2"/>
      <c r="L3574" s="1"/>
      <c r="N3574" s="1"/>
      <c r="O3574" s="1"/>
      <c r="P3574" s="1"/>
      <c r="Q3574" s="1"/>
      <c r="R3574" s="1"/>
      <c r="S3574" s="1"/>
      <c r="T3574" s="1"/>
      <c r="U3574" s="1"/>
      <c r="V3574" s="1"/>
      <c r="W3574" s="1"/>
      <c r="X3574" s="1"/>
      <c r="Y3574" s="1"/>
      <c r="Z3574" s="1"/>
      <c r="AA3574" s="1"/>
      <c r="AB3574" s="1"/>
    </row>
    <row r="3575" spans="4:28" ht="15.75" customHeight="1" x14ac:dyDescent="0.25">
      <c r="D3575" s="1"/>
      <c r="E3575" s="1"/>
      <c r="G3575" s="2"/>
      <c r="L3575" s="1"/>
      <c r="N3575" s="1"/>
      <c r="O3575" s="1"/>
      <c r="P3575" s="1"/>
      <c r="Q3575" s="1"/>
      <c r="R3575" s="1"/>
      <c r="S3575" s="1"/>
      <c r="T3575" s="1"/>
      <c r="U3575" s="1"/>
      <c r="V3575" s="1"/>
      <c r="W3575" s="1"/>
      <c r="X3575" s="1"/>
      <c r="Y3575" s="1"/>
      <c r="Z3575" s="1"/>
      <c r="AA3575" s="1"/>
      <c r="AB3575" s="1"/>
    </row>
    <row r="3576" spans="4:28" ht="15.75" customHeight="1" x14ac:dyDescent="0.25">
      <c r="D3576" s="1"/>
      <c r="E3576" s="1"/>
      <c r="G3576" s="2"/>
      <c r="L3576" s="1"/>
      <c r="N3576" s="1"/>
      <c r="O3576" s="1"/>
      <c r="P3576" s="1"/>
      <c r="Q3576" s="1"/>
      <c r="R3576" s="1"/>
      <c r="S3576" s="1"/>
      <c r="T3576" s="1"/>
      <c r="U3576" s="1"/>
      <c r="V3576" s="1"/>
      <c r="W3576" s="1"/>
      <c r="X3576" s="1"/>
      <c r="Y3576" s="1"/>
      <c r="Z3576" s="1"/>
      <c r="AA3576" s="1"/>
      <c r="AB3576" s="1"/>
    </row>
    <row r="3577" spans="4:28" ht="15.75" customHeight="1" x14ac:dyDescent="0.25">
      <c r="D3577" s="1"/>
      <c r="E3577" s="1"/>
      <c r="G3577" s="2"/>
      <c r="L3577" s="1"/>
      <c r="N3577" s="1"/>
      <c r="O3577" s="1"/>
      <c r="P3577" s="1"/>
      <c r="Q3577" s="1"/>
      <c r="R3577" s="1"/>
      <c r="S3577" s="1"/>
      <c r="T3577" s="1"/>
      <c r="U3577" s="1"/>
      <c r="V3577" s="1"/>
      <c r="W3577" s="1"/>
      <c r="X3577" s="1"/>
      <c r="Y3577" s="1"/>
      <c r="Z3577" s="1"/>
      <c r="AA3577" s="1"/>
      <c r="AB3577" s="1"/>
    </row>
    <row r="3578" spans="4:28" ht="15.75" customHeight="1" x14ac:dyDescent="0.25">
      <c r="D3578" s="1"/>
      <c r="E3578" s="1"/>
      <c r="G3578" s="2"/>
      <c r="L3578" s="1"/>
      <c r="N3578" s="1"/>
      <c r="O3578" s="1"/>
      <c r="P3578" s="1"/>
      <c r="Q3578" s="1"/>
      <c r="R3578" s="1"/>
      <c r="S3578" s="1"/>
      <c r="T3578" s="1"/>
      <c r="U3578" s="1"/>
      <c r="V3578" s="1"/>
      <c r="W3578" s="1"/>
      <c r="X3578" s="1"/>
      <c r="Y3578" s="1"/>
      <c r="Z3578" s="1"/>
      <c r="AA3578" s="1"/>
      <c r="AB3578" s="1"/>
    </row>
    <row r="3579" spans="4:28" ht="15.75" customHeight="1" x14ac:dyDescent="0.25">
      <c r="D3579" s="1"/>
      <c r="E3579" s="1"/>
      <c r="G3579" s="2"/>
      <c r="L3579" s="1"/>
      <c r="N3579" s="1"/>
      <c r="O3579" s="1"/>
      <c r="P3579" s="1"/>
      <c r="Q3579" s="1"/>
      <c r="R3579" s="1"/>
      <c r="S3579" s="1"/>
      <c r="T3579" s="1"/>
      <c r="U3579" s="1"/>
      <c r="V3579" s="1"/>
      <c r="W3579" s="1"/>
      <c r="X3579" s="1"/>
      <c r="Y3579" s="1"/>
      <c r="Z3579" s="1"/>
      <c r="AA3579" s="1"/>
      <c r="AB3579" s="1"/>
    </row>
    <row r="3580" spans="4:28" ht="15.75" customHeight="1" x14ac:dyDescent="0.25">
      <c r="D3580" s="1"/>
      <c r="E3580" s="1"/>
      <c r="G3580" s="2"/>
      <c r="L3580" s="1"/>
      <c r="N3580" s="1"/>
      <c r="O3580" s="1"/>
      <c r="P3580" s="1"/>
      <c r="Q3580" s="1"/>
      <c r="R3580" s="1"/>
      <c r="S3580" s="1"/>
      <c r="T3580" s="1"/>
      <c r="U3580" s="1"/>
      <c r="V3580" s="1"/>
      <c r="W3580" s="1"/>
      <c r="X3580" s="1"/>
      <c r="Y3580" s="1"/>
      <c r="Z3580" s="1"/>
      <c r="AA3580" s="1"/>
      <c r="AB3580" s="1"/>
    </row>
    <row r="3581" spans="4:28" ht="15.75" customHeight="1" x14ac:dyDescent="0.25">
      <c r="D3581" s="1"/>
      <c r="E3581" s="1"/>
      <c r="G3581" s="2"/>
      <c r="L3581" s="1"/>
      <c r="N3581" s="1"/>
      <c r="O3581" s="1"/>
      <c r="P3581" s="1"/>
      <c r="Q3581" s="1"/>
      <c r="R3581" s="1"/>
      <c r="S3581" s="1"/>
      <c r="T3581" s="1"/>
      <c r="U3581" s="1"/>
      <c r="V3581" s="1"/>
      <c r="W3581" s="1"/>
      <c r="X3581" s="1"/>
      <c r="Y3581" s="1"/>
      <c r="Z3581" s="1"/>
      <c r="AA3581" s="1"/>
      <c r="AB3581" s="1"/>
    </row>
    <row r="3582" spans="4:28" ht="15.75" customHeight="1" x14ac:dyDescent="0.25">
      <c r="D3582" s="1"/>
      <c r="E3582" s="1"/>
      <c r="G3582" s="2"/>
      <c r="L3582" s="1"/>
      <c r="N3582" s="1"/>
      <c r="O3582" s="1"/>
      <c r="P3582" s="1"/>
      <c r="Q3582" s="1"/>
      <c r="R3582" s="1"/>
      <c r="S3582" s="1"/>
      <c r="T3582" s="1"/>
      <c r="U3582" s="1"/>
      <c r="V3582" s="1"/>
      <c r="W3582" s="1"/>
      <c r="X3582" s="1"/>
      <c r="Y3582" s="1"/>
      <c r="Z3582" s="1"/>
      <c r="AA3582" s="1"/>
      <c r="AB3582" s="1"/>
    </row>
    <row r="3583" spans="4:28" ht="15.75" customHeight="1" x14ac:dyDescent="0.25">
      <c r="D3583" s="1"/>
      <c r="E3583" s="1"/>
      <c r="G3583" s="2"/>
      <c r="L3583" s="1"/>
      <c r="N3583" s="1"/>
      <c r="O3583" s="1"/>
      <c r="P3583" s="1"/>
      <c r="Q3583" s="1"/>
      <c r="R3583" s="1"/>
      <c r="S3583" s="1"/>
      <c r="T3583" s="1"/>
      <c r="U3583" s="1"/>
      <c r="V3583" s="1"/>
      <c r="W3583" s="1"/>
      <c r="X3583" s="1"/>
      <c r="Y3583" s="1"/>
      <c r="Z3583" s="1"/>
      <c r="AA3583" s="1"/>
      <c r="AB3583" s="1"/>
    </row>
    <row r="3584" spans="4:28" ht="15.75" customHeight="1" x14ac:dyDescent="0.25">
      <c r="D3584" s="1"/>
      <c r="E3584" s="1"/>
      <c r="G3584" s="2"/>
      <c r="L3584" s="1"/>
      <c r="N3584" s="1"/>
      <c r="O3584" s="1"/>
      <c r="P3584" s="1"/>
      <c r="Q3584" s="1"/>
      <c r="R3584" s="1"/>
      <c r="S3584" s="1"/>
      <c r="T3584" s="1"/>
      <c r="U3584" s="1"/>
      <c r="V3584" s="1"/>
      <c r="W3584" s="1"/>
      <c r="X3584" s="1"/>
      <c r="Y3584" s="1"/>
      <c r="Z3584" s="1"/>
      <c r="AA3584" s="1"/>
      <c r="AB3584" s="1"/>
    </row>
    <row r="3585" spans="4:28" ht="15.75" customHeight="1" x14ac:dyDescent="0.25">
      <c r="D3585" s="1"/>
      <c r="E3585" s="1"/>
      <c r="G3585" s="2"/>
      <c r="L3585" s="1"/>
      <c r="N3585" s="1"/>
      <c r="O3585" s="1"/>
      <c r="P3585" s="1"/>
      <c r="Q3585" s="1"/>
      <c r="R3585" s="1"/>
      <c r="S3585" s="1"/>
      <c r="T3585" s="1"/>
      <c r="U3585" s="1"/>
      <c r="V3585" s="1"/>
      <c r="W3585" s="1"/>
      <c r="X3585" s="1"/>
      <c r="Y3585" s="1"/>
      <c r="Z3585" s="1"/>
      <c r="AA3585" s="1"/>
      <c r="AB3585" s="1"/>
    </row>
    <row r="3586" spans="4:28" ht="15.75" customHeight="1" x14ac:dyDescent="0.25">
      <c r="D3586" s="1"/>
      <c r="E3586" s="1"/>
      <c r="G3586" s="2"/>
      <c r="L3586" s="1"/>
      <c r="N3586" s="1"/>
      <c r="O3586" s="1"/>
      <c r="P3586" s="1"/>
      <c r="Q3586" s="1"/>
      <c r="R3586" s="1"/>
      <c r="S3586" s="1"/>
      <c r="T3586" s="1"/>
      <c r="U3586" s="1"/>
      <c r="V3586" s="1"/>
      <c r="W3586" s="1"/>
      <c r="X3586" s="1"/>
      <c r="Y3586" s="1"/>
      <c r="Z3586" s="1"/>
      <c r="AA3586" s="1"/>
      <c r="AB3586" s="1"/>
    </row>
    <row r="3587" spans="4:28" ht="15.75" customHeight="1" x14ac:dyDescent="0.25">
      <c r="D3587" s="1"/>
      <c r="E3587" s="1"/>
      <c r="G3587" s="2"/>
      <c r="L3587" s="1"/>
      <c r="N3587" s="1"/>
      <c r="O3587" s="1"/>
      <c r="P3587" s="1"/>
      <c r="Q3587" s="1"/>
      <c r="R3587" s="1"/>
      <c r="S3587" s="1"/>
      <c r="T3587" s="1"/>
      <c r="U3587" s="1"/>
      <c r="V3587" s="1"/>
      <c r="W3587" s="1"/>
      <c r="X3587" s="1"/>
      <c r="Y3587" s="1"/>
      <c r="Z3587" s="1"/>
      <c r="AA3587" s="1"/>
      <c r="AB3587" s="1"/>
    </row>
    <row r="3588" spans="4:28" ht="15.75" customHeight="1" x14ac:dyDescent="0.25">
      <c r="D3588" s="1"/>
      <c r="E3588" s="1"/>
      <c r="G3588" s="2"/>
      <c r="L3588" s="1"/>
      <c r="N3588" s="1"/>
      <c r="O3588" s="1"/>
      <c r="P3588" s="1"/>
      <c r="Q3588" s="1"/>
      <c r="R3588" s="1"/>
      <c r="S3588" s="1"/>
      <c r="T3588" s="1"/>
      <c r="U3588" s="1"/>
      <c r="V3588" s="1"/>
      <c r="W3588" s="1"/>
      <c r="X3588" s="1"/>
      <c r="Y3588" s="1"/>
      <c r="Z3588" s="1"/>
      <c r="AA3588" s="1"/>
      <c r="AB3588" s="1"/>
    </row>
    <row r="3589" spans="4:28" ht="15.75" customHeight="1" x14ac:dyDescent="0.25">
      <c r="D3589" s="1"/>
      <c r="E3589" s="1"/>
      <c r="G3589" s="2"/>
      <c r="L3589" s="1"/>
      <c r="N3589" s="1"/>
      <c r="O3589" s="1"/>
      <c r="P3589" s="1"/>
      <c r="Q3589" s="1"/>
      <c r="R3589" s="1"/>
      <c r="S3589" s="1"/>
      <c r="T3589" s="1"/>
      <c r="U3589" s="1"/>
      <c r="V3589" s="1"/>
      <c r="W3589" s="1"/>
      <c r="X3589" s="1"/>
      <c r="Y3589" s="1"/>
      <c r="Z3589" s="1"/>
      <c r="AA3589" s="1"/>
      <c r="AB3589" s="1"/>
    </row>
    <row r="3590" spans="4:28" ht="15.75" customHeight="1" x14ac:dyDescent="0.25">
      <c r="D3590" s="1"/>
      <c r="E3590" s="1"/>
      <c r="G3590" s="2"/>
      <c r="L3590" s="1"/>
      <c r="N3590" s="1"/>
      <c r="O3590" s="1"/>
      <c r="P3590" s="1"/>
      <c r="Q3590" s="1"/>
      <c r="R3590" s="1"/>
      <c r="S3590" s="1"/>
      <c r="T3590" s="1"/>
      <c r="U3590" s="1"/>
      <c r="V3590" s="1"/>
      <c r="W3590" s="1"/>
      <c r="X3590" s="1"/>
      <c r="Y3590" s="1"/>
      <c r="Z3590" s="1"/>
      <c r="AA3590" s="1"/>
      <c r="AB3590" s="1"/>
    </row>
    <row r="3591" spans="4:28" ht="15.75" customHeight="1" x14ac:dyDescent="0.25">
      <c r="D3591" s="1"/>
      <c r="E3591" s="1"/>
      <c r="G3591" s="2"/>
      <c r="L3591" s="1"/>
      <c r="N3591" s="1"/>
      <c r="O3591" s="1"/>
      <c r="P3591" s="1"/>
      <c r="Q3591" s="1"/>
      <c r="R3591" s="1"/>
      <c r="S3591" s="1"/>
      <c r="T3591" s="1"/>
      <c r="U3591" s="1"/>
      <c r="V3591" s="1"/>
      <c r="W3591" s="1"/>
      <c r="X3591" s="1"/>
      <c r="Y3591" s="1"/>
      <c r="Z3591" s="1"/>
      <c r="AA3591" s="1"/>
      <c r="AB3591" s="1"/>
    </row>
    <row r="3592" spans="4:28" ht="15.75" customHeight="1" x14ac:dyDescent="0.25">
      <c r="D3592" s="1"/>
      <c r="E3592" s="1"/>
      <c r="G3592" s="2"/>
      <c r="L3592" s="1"/>
      <c r="N3592" s="1"/>
      <c r="O3592" s="1"/>
      <c r="P3592" s="1"/>
      <c r="Q3592" s="1"/>
      <c r="R3592" s="1"/>
      <c r="S3592" s="1"/>
      <c r="T3592" s="1"/>
      <c r="U3592" s="1"/>
      <c r="V3592" s="1"/>
      <c r="W3592" s="1"/>
      <c r="X3592" s="1"/>
      <c r="Y3592" s="1"/>
      <c r="Z3592" s="1"/>
      <c r="AA3592" s="1"/>
      <c r="AB3592" s="1"/>
    </row>
    <row r="3593" spans="4:28" ht="15.75" customHeight="1" x14ac:dyDescent="0.25">
      <c r="D3593" s="1"/>
      <c r="E3593" s="1"/>
      <c r="G3593" s="2"/>
      <c r="L3593" s="1"/>
      <c r="N3593" s="1"/>
      <c r="O3593" s="1"/>
      <c r="P3593" s="1"/>
      <c r="Q3593" s="1"/>
      <c r="R3593" s="1"/>
      <c r="S3593" s="1"/>
      <c r="T3593" s="1"/>
      <c r="U3593" s="1"/>
      <c r="V3593" s="1"/>
      <c r="W3593" s="1"/>
      <c r="X3593" s="1"/>
      <c r="Y3593" s="1"/>
      <c r="Z3593" s="1"/>
      <c r="AA3593" s="1"/>
      <c r="AB3593" s="1"/>
    </row>
    <row r="3594" spans="4:28" ht="15.75" customHeight="1" x14ac:dyDescent="0.25">
      <c r="D3594" s="1"/>
      <c r="E3594" s="1"/>
      <c r="G3594" s="2"/>
      <c r="L3594" s="1"/>
      <c r="N3594" s="1"/>
      <c r="O3594" s="1"/>
      <c r="P3594" s="1"/>
      <c r="Q3594" s="1"/>
      <c r="R3594" s="1"/>
      <c r="S3594" s="1"/>
      <c r="T3594" s="1"/>
      <c r="U3594" s="1"/>
      <c r="V3594" s="1"/>
      <c r="W3594" s="1"/>
      <c r="X3594" s="1"/>
      <c r="Y3594" s="1"/>
      <c r="Z3594" s="1"/>
      <c r="AA3594" s="1"/>
      <c r="AB3594" s="1"/>
    </row>
    <row r="3595" spans="4:28" ht="15.75" customHeight="1" x14ac:dyDescent="0.25">
      <c r="D3595" s="1"/>
      <c r="E3595" s="1"/>
      <c r="G3595" s="2"/>
      <c r="L3595" s="1"/>
      <c r="N3595" s="1"/>
      <c r="O3595" s="1"/>
      <c r="P3595" s="1"/>
      <c r="Q3595" s="1"/>
      <c r="R3595" s="1"/>
      <c r="S3595" s="1"/>
      <c r="T3595" s="1"/>
      <c r="U3595" s="1"/>
      <c r="V3595" s="1"/>
      <c r="W3595" s="1"/>
      <c r="X3595" s="1"/>
      <c r="Y3595" s="1"/>
      <c r="Z3595" s="1"/>
      <c r="AA3595" s="1"/>
      <c r="AB3595" s="1"/>
    </row>
    <row r="3596" spans="4:28" ht="15.75" customHeight="1" x14ac:dyDescent="0.25">
      <c r="D3596" s="1"/>
      <c r="E3596" s="1"/>
      <c r="G3596" s="2"/>
      <c r="L3596" s="1"/>
      <c r="N3596" s="1"/>
      <c r="O3596" s="1"/>
      <c r="P3596" s="1"/>
      <c r="Q3596" s="1"/>
      <c r="R3596" s="1"/>
      <c r="S3596" s="1"/>
      <c r="T3596" s="1"/>
      <c r="U3596" s="1"/>
      <c r="V3596" s="1"/>
      <c r="W3596" s="1"/>
      <c r="X3596" s="1"/>
      <c r="Y3596" s="1"/>
      <c r="Z3596" s="1"/>
      <c r="AA3596" s="1"/>
      <c r="AB3596" s="1"/>
    </row>
    <row r="3597" spans="4:28" ht="15.75" customHeight="1" x14ac:dyDescent="0.25">
      <c r="D3597" s="1"/>
      <c r="E3597" s="1"/>
      <c r="G3597" s="2"/>
      <c r="L3597" s="1"/>
      <c r="N3597" s="1"/>
      <c r="O3597" s="1"/>
      <c r="P3597" s="1"/>
      <c r="Q3597" s="1"/>
      <c r="R3597" s="1"/>
      <c r="S3597" s="1"/>
      <c r="T3597" s="1"/>
      <c r="U3597" s="1"/>
      <c r="V3597" s="1"/>
      <c r="W3597" s="1"/>
      <c r="X3597" s="1"/>
      <c r="Y3597" s="1"/>
      <c r="Z3597" s="1"/>
      <c r="AA3597" s="1"/>
      <c r="AB3597" s="1"/>
    </row>
    <row r="3598" spans="4:28" ht="15.75" customHeight="1" x14ac:dyDescent="0.25">
      <c r="D3598" s="1"/>
      <c r="E3598" s="1"/>
      <c r="G3598" s="2"/>
      <c r="L3598" s="1"/>
      <c r="N3598" s="1"/>
      <c r="O3598" s="1"/>
      <c r="P3598" s="1"/>
      <c r="Q3598" s="1"/>
      <c r="R3598" s="1"/>
      <c r="S3598" s="1"/>
      <c r="T3598" s="1"/>
      <c r="U3598" s="1"/>
      <c r="V3598" s="1"/>
      <c r="W3598" s="1"/>
      <c r="X3598" s="1"/>
      <c r="Y3598" s="1"/>
      <c r="Z3598" s="1"/>
      <c r="AA3598" s="1"/>
      <c r="AB3598" s="1"/>
    </row>
    <row r="3599" spans="4:28" ht="15.75" customHeight="1" x14ac:dyDescent="0.25">
      <c r="D3599" s="1"/>
      <c r="E3599" s="1"/>
      <c r="G3599" s="2"/>
      <c r="L3599" s="1"/>
      <c r="N3599" s="1"/>
      <c r="O3599" s="1"/>
      <c r="P3599" s="1"/>
      <c r="Q3599" s="1"/>
      <c r="R3599" s="1"/>
      <c r="S3599" s="1"/>
      <c r="T3599" s="1"/>
      <c r="U3599" s="1"/>
      <c r="V3599" s="1"/>
      <c r="W3599" s="1"/>
      <c r="X3599" s="1"/>
      <c r="Y3599" s="1"/>
      <c r="Z3599" s="1"/>
      <c r="AA3599" s="1"/>
      <c r="AB3599" s="1"/>
    </row>
    <row r="3600" spans="4:28" ht="15.75" customHeight="1" x14ac:dyDescent="0.25">
      <c r="D3600" s="1"/>
      <c r="E3600" s="1"/>
      <c r="G3600" s="2"/>
      <c r="L3600" s="1"/>
      <c r="N3600" s="1"/>
      <c r="O3600" s="1"/>
      <c r="P3600" s="1"/>
      <c r="Q3600" s="1"/>
      <c r="R3600" s="1"/>
      <c r="S3600" s="1"/>
      <c r="T3600" s="1"/>
      <c r="U3600" s="1"/>
      <c r="V3600" s="1"/>
      <c r="W3600" s="1"/>
      <c r="X3600" s="1"/>
      <c r="Y3600" s="1"/>
      <c r="Z3600" s="1"/>
      <c r="AA3600" s="1"/>
      <c r="AB3600" s="1"/>
    </row>
    <row r="3601" spans="4:28" ht="15.75" customHeight="1" x14ac:dyDescent="0.25">
      <c r="D3601" s="1"/>
      <c r="E3601" s="1"/>
      <c r="G3601" s="2"/>
      <c r="L3601" s="1"/>
      <c r="N3601" s="1"/>
      <c r="O3601" s="1"/>
      <c r="P3601" s="1"/>
      <c r="Q3601" s="1"/>
      <c r="R3601" s="1"/>
      <c r="S3601" s="1"/>
      <c r="T3601" s="1"/>
      <c r="U3601" s="1"/>
      <c r="V3601" s="1"/>
      <c r="W3601" s="1"/>
      <c r="X3601" s="1"/>
      <c r="Y3601" s="1"/>
      <c r="Z3601" s="1"/>
      <c r="AA3601" s="1"/>
      <c r="AB3601" s="1"/>
    </row>
    <row r="3602" spans="4:28" ht="15.75" customHeight="1" x14ac:dyDescent="0.25">
      <c r="D3602" s="1"/>
      <c r="E3602" s="1"/>
      <c r="G3602" s="2"/>
      <c r="L3602" s="1"/>
      <c r="N3602" s="1"/>
      <c r="O3602" s="1"/>
      <c r="P3602" s="1"/>
      <c r="Q3602" s="1"/>
      <c r="R3602" s="1"/>
      <c r="S3602" s="1"/>
      <c r="T3602" s="1"/>
      <c r="U3602" s="1"/>
      <c r="V3602" s="1"/>
      <c r="W3602" s="1"/>
      <c r="X3602" s="1"/>
      <c r="Y3602" s="1"/>
      <c r="Z3602" s="1"/>
      <c r="AA3602" s="1"/>
      <c r="AB3602" s="1"/>
    </row>
    <row r="3603" spans="4:28" ht="15.75" customHeight="1" x14ac:dyDescent="0.25">
      <c r="D3603" s="1"/>
      <c r="E3603" s="1"/>
      <c r="G3603" s="2"/>
      <c r="L3603" s="1"/>
      <c r="N3603" s="1"/>
      <c r="O3603" s="1"/>
      <c r="P3603" s="1"/>
      <c r="Q3603" s="1"/>
      <c r="R3603" s="1"/>
      <c r="S3603" s="1"/>
      <c r="T3603" s="1"/>
      <c r="U3603" s="1"/>
      <c r="V3603" s="1"/>
      <c r="W3603" s="1"/>
      <c r="X3603" s="1"/>
      <c r="Y3603" s="1"/>
      <c r="Z3603" s="1"/>
      <c r="AA3603" s="1"/>
      <c r="AB3603" s="1"/>
    </row>
    <row r="3604" spans="4:28" ht="15.75" customHeight="1" x14ac:dyDescent="0.25">
      <c r="D3604" s="1"/>
      <c r="E3604" s="1"/>
      <c r="G3604" s="2"/>
      <c r="L3604" s="1"/>
      <c r="N3604" s="1"/>
      <c r="O3604" s="1"/>
      <c r="P3604" s="1"/>
      <c r="Q3604" s="1"/>
      <c r="R3604" s="1"/>
      <c r="S3604" s="1"/>
      <c r="T3604" s="1"/>
      <c r="U3604" s="1"/>
      <c r="V3604" s="1"/>
      <c r="W3604" s="1"/>
      <c r="X3604" s="1"/>
      <c r="Y3604" s="1"/>
      <c r="Z3604" s="1"/>
      <c r="AA3604" s="1"/>
      <c r="AB3604" s="1"/>
    </row>
    <row r="3605" spans="4:28" ht="15.75" customHeight="1" x14ac:dyDescent="0.25">
      <c r="D3605" s="1"/>
      <c r="E3605" s="1"/>
      <c r="G3605" s="2"/>
      <c r="L3605" s="1"/>
      <c r="N3605" s="1"/>
      <c r="O3605" s="1"/>
      <c r="P3605" s="1"/>
      <c r="Q3605" s="1"/>
      <c r="R3605" s="1"/>
      <c r="S3605" s="1"/>
      <c r="T3605" s="1"/>
      <c r="U3605" s="1"/>
      <c r="V3605" s="1"/>
      <c r="W3605" s="1"/>
      <c r="X3605" s="1"/>
      <c r="Y3605" s="1"/>
      <c r="Z3605" s="1"/>
      <c r="AA3605" s="1"/>
      <c r="AB3605" s="1"/>
    </row>
    <row r="3606" spans="4:28" ht="15.75" customHeight="1" x14ac:dyDescent="0.25">
      <c r="D3606" s="1"/>
      <c r="E3606" s="1"/>
      <c r="G3606" s="2"/>
      <c r="L3606" s="1"/>
      <c r="N3606" s="1"/>
      <c r="O3606" s="1"/>
      <c r="P3606" s="1"/>
      <c r="Q3606" s="1"/>
      <c r="R3606" s="1"/>
      <c r="S3606" s="1"/>
      <c r="T3606" s="1"/>
      <c r="U3606" s="1"/>
      <c r="V3606" s="1"/>
      <c r="W3606" s="1"/>
      <c r="X3606" s="1"/>
      <c r="Y3606" s="1"/>
      <c r="Z3606" s="1"/>
      <c r="AA3606" s="1"/>
      <c r="AB3606" s="1"/>
    </row>
    <row r="3607" spans="4:28" ht="15.75" customHeight="1" x14ac:dyDescent="0.25">
      <c r="D3607" s="1"/>
      <c r="E3607" s="1"/>
      <c r="G3607" s="2"/>
      <c r="L3607" s="1"/>
      <c r="N3607" s="1"/>
      <c r="O3607" s="1"/>
      <c r="P3607" s="1"/>
      <c r="Q3607" s="1"/>
      <c r="R3607" s="1"/>
      <c r="S3607" s="1"/>
      <c r="T3607" s="1"/>
      <c r="U3607" s="1"/>
      <c r="V3607" s="1"/>
      <c r="W3607" s="1"/>
      <c r="X3607" s="1"/>
      <c r="Y3607" s="1"/>
      <c r="Z3607" s="1"/>
      <c r="AA3607" s="1"/>
      <c r="AB3607" s="1"/>
    </row>
    <row r="3608" spans="4:28" ht="15.75" customHeight="1" x14ac:dyDescent="0.25">
      <c r="D3608" s="1"/>
      <c r="E3608" s="1"/>
      <c r="G3608" s="2"/>
      <c r="L3608" s="1"/>
      <c r="N3608" s="1"/>
      <c r="O3608" s="1"/>
      <c r="P3608" s="1"/>
      <c r="Q3608" s="1"/>
      <c r="R3608" s="1"/>
      <c r="S3608" s="1"/>
      <c r="T3608" s="1"/>
      <c r="U3608" s="1"/>
      <c r="V3608" s="1"/>
      <c r="W3608" s="1"/>
      <c r="X3608" s="1"/>
      <c r="Y3608" s="1"/>
      <c r="Z3608" s="1"/>
      <c r="AA3608" s="1"/>
      <c r="AB3608" s="1"/>
    </row>
    <row r="3609" spans="4:28" ht="15.75" customHeight="1" x14ac:dyDescent="0.25">
      <c r="D3609" s="1"/>
      <c r="E3609" s="1"/>
      <c r="G3609" s="2"/>
      <c r="L3609" s="1"/>
      <c r="N3609" s="1"/>
      <c r="O3609" s="1"/>
      <c r="P3609" s="1"/>
      <c r="Q3609" s="1"/>
      <c r="R3609" s="1"/>
      <c r="S3609" s="1"/>
      <c r="T3609" s="1"/>
      <c r="U3609" s="1"/>
      <c r="V3609" s="1"/>
      <c r="W3609" s="1"/>
      <c r="X3609" s="1"/>
      <c r="Y3609" s="1"/>
      <c r="Z3609" s="1"/>
      <c r="AA3609" s="1"/>
      <c r="AB3609" s="1"/>
    </row>
    <row r="3610" spans="4:28" ht="15.75" customHeight="1" x14ac:dyDescent="0.25">
      <c r="D3610" s="1"/>
      <c r="E3610" s="1"/>
      <c r="G3610" s="2"/>
      <c r="L3610" s="1"/>
      <c r="N3610" s="1"/>
      <c r="O3610" s="1"/>
      <c r="P3610" s="1"/>
      <c r="Q3610" s="1"/>
      <c r="R3610" s="1"/>
      <c r="S3610" s="1"/>
      <c r="T3610" s="1"/>
      <c r="U3610" s="1"/>
      <c r="V3610" s="1"/>
      <c r="W3610" s="1"/>
      <c r="X3610" s="1"/>
      <c r="Y3610" s="1"/>
      <c r="Z3610" s="1"/>
      <c r="AA3610" s="1"/>
      <c r="AB3610" s="1"/>
    </row>
    <row r="3611" spans="4:28" ht="15.75" customHeight="1" x14ac:dyDescent="0.25">
      <c r="D3611" s="1"/>
      <c r="E3611" s="1"/>
      <c r="G3611" s="2"/>
      <c r="L3611" s="1"/>
      <c r="N3611" s="1"/>
      <c r="O3611" s="1"/>
      <c r="P3611" s="1"/>
      <c r="Q3611" s="1"/>
      <c r="R3611" s="1"/>
      <c r="S3611" s="1"/>
      <c r="T3611" s="1"/>
      <c r="U3611" s="1"/>
      <c r="V3611" s="1"/>
      <c r="W3611" s="1"/>
      <c r="X3611" s="1"/>
      <c r="Y3611" s="1"/>
      <c r="Z3611" s="1"/>
      <c r="AA3611" s="1"/>
      <c r="AB3611" s="1"/>
    </row>
    <row r="3612" spans="4:28" ht="15.75" customHeight="1" x14ac:dyDescent="0.25">
      <c r="D3612" s="1"/>
      <c r="E3612" s="1"/>
      <c r="G3612" s="2"/>
      <c r="L3612" s="1"/>
      <c r="N3612" s="1"/>
      <c r="O3612" s="1"/>
      <c r="P3612" s="1"/>
      <c r="Q3612" s="1"/>
      <c r="R3612" s="1"/>
      <c r="S3612" s="1"/>
      <c r="T3612" s="1"/>
      <c r="U3612" s="1"/>
      <c r="V3612" s="1"/>
      <c r="W3612" s="1"/>
      <c r="X3612" s="1"/>
      <c r="Y3612" s="1"/>
      <c r="Z3612" s="1"/>
      <c r="AA3612" s="1"/>
      <c r="AB3612" s="1"/>
    </row>
    <row r="3613" spans="4:28" ht="15.75" customHeight="1" x14ac:dyDescent="0.25">
      <c r="D3613" s="1"/>
      <c r="E3613" s="1"/>
      <c r="G3613" s="2"/>
      <c r="L3613" s="1"/>
      <c r="N3613" s="1"/>
      <c r="O3613" s="1"/>
      <c r="P3613" s="1"/>
      <c r="Q3613" s="1"/>
      <c r="R3613" s="1"/>
      <c r="S3613" s="1"/>
      <c r="T3613" s="1"/>
      <c r="U3613" s="1"/>
      <c r="V3613" s="1"/>
      <c r="W3613" s="1"/>
      <c r="X3613" s="1"/>
      <c r="Y3613" s="1"/>
      <c r="Z3613" s="1"/>
      <c r="AA3613" s="1"/>
      <c r="AB3613" s="1"/>
    </row>
    <row r="3614" spans="4:28" ht="15.75" customHeight="1" x14ac:dyDescent="0.25">
      <c r="D3614" s="1"/>
      <c r="E3614" s="1"/>
      <c r="G3614" s="2"/>
      <c r="L3614" s="1"/>
      <c r="N3614" s="1"/>
      <c r="O3614" s="1"/>
      <c r="P3614" s="1"/>
      <c r="Q3614" s="1"/>
      <c r="R3614" s="1"/>
      <c r="S3614" s="1"/>
      <c r="T3614" s="1"/>
      <c r="U3614" s="1"/>
      <c r="V3614" s="1"/>
      <c r="W3614" s="1"/>
      <c r="X3614" s="1"/>
      <c r="Y3614" s="1"/>
      <c r="Z3614" s="1"/>
      <c r="AA3614" s="1"/>
      <c r="AB3614" s="1"/>
    </row>
    <row r="3615" spans="4:28" ht="15.75" customHeight="1" x14ac:dyDescent="0.25">
      <c r="D3615" s="1"/>
      <c r="E3615" s="1"/>
      <c r="G3615" s="2"/>
      <c r="L3615" s="1"/>
      <c r="N3615" s="1"/>
      <c r="O3615" s="1"/>
      <c r="P3615" s="1"/>
      <c r="Q3615" s="1"/>
      <c r="R3615" s="1"/>
      <c r="S3615" s="1"/>
      <c r="T3615" s="1"/>
      <c r="U3615" s="1"/>
      <c r="V3615" s="1"/>
      <c r="W3615" s="1"/>
      <c r="X3615" s="1"/>
      <c r="Y3615" s="1"/>
      <c r="Z3615" s="1"/>
      <c r="AA3615" s="1"/>
      <c r="AB3615" s="1"/>
    </row>
    <row r="3616" spans="4:28" ht="15.75" customHeight="1" x14ac:dyDescent="0.25">
      <c r="D3616" s="1"/>
      <c r="E3616" s="1"/>
      <c r="G3616" s="2"/>
      <c r="L3616" s="1"/>
      <c r="N3616" s="1"/>
      <c r="O3616" s="1"/>
      <c r="P3616" s="1"/>
      <c r="Q3616" s="1"/>
      <c r="R3616" s="1"/>
      <c r="S3616" s="1"/>
      <c r="T3616" s="1"/>
      <c r="U3616" s="1"/>
      <c r="V3616" s="1"/>
      <c r="W3616" s="1"/>
      <c r="X3616" s="1"/>
      <c r="Y3616" s="1"/>
      <c r="Z3616" s="1"/>
      <c r="AA3616" s="1"/>
      <c r="AB3616" s="1"/>
    </row>
    <row r="3617" spans="4:28" ht="15.75" customHeight="1" x14ac:dyDescent="0.25">
      <c r="D3617" s="1"/>
      <c r="E3617" s="1"/>
      <c r="G3617" s="2"/>
      <c r="L3617" s="1"/>
      <c r="N3617" s="1"/>
      <c r="O3617" s="1"/>
      <c r="P3617" s="1"/>
      <c r="Q3617" s="1"/>
      <c r="R3617" s="1"/>
      <c r="S3617" s="1"/>
      <c r="T3617" s="1"/>
      <c r="U3617" s="1"/>
      <c r="V3617" s="1"/>
      <c r="W3617" s="1"/>
      <c r="X3617" s="1"/>
      <c r="Y3617" s="1"/>
      <c r="Z3617" s="1"/>
      <c r="AA3617" s="1"/>
      <c r="AB3617" s="1"/>
    </row>
    <row r="3618" spans="4:28" ht="15.75" customHeight="1" x14ac:dyDescent="0.25">
      <c r="D3618" s="1"/>
      <c r="E3618" s="1"/>
      <c r="G3618" s="2"/>
      <c r="L3618" s="1"/>
      <c r="N3618" s="1"/>
      <c r="O3618" s="1"/>
      <c r="P3618" s="1"/>
      <c r="Q3618" s="1"/>
      <c r="R3618" s="1"/>
      <c r="S3618" s="1"/>
      <c r="T3618" s="1"/>
      <c r="U3618" s="1"/>
      <c r="V3618" s="1"/>
      <c r="W3618" s="1"/>
      <c r="X3618" s="1"/>
      <c r="Y3618" s="1"/>
      <c r="Z3618" s="1"/>
      <c r="AA3618" s="1"/>
      <c r="AB3618" s="1"/>
    </row>
    <row r="3619" spans="4:28" ht="15.75" customHeight="1" x14ac:dyDescent="0.25">
      <c r="D3619" s="1"/>
      <c r="E3619" s="1"/>
      <c r="G3619" s="2"/>
      <c r="L3619" s="1"/>
      <c r="N3619" s="1"/>
      <c r="O3619" s="1"/>
      <c r="P3619" s="1"/>
      <c r="Q3619" s="1"/>
      <c r="R3619" s="1"/>
      <c r="S3619" s="1"/>
      <c r="T3619" s="1"/>
      <c r="U3619" s="1"/>
      <c r="V3619" s="1"/>
      <c r="W3619" s="1"/>
      <c r="X3619" s="1"/>
      <c r="Y3619" s="1"/>
      <c r="Z3619" s="1"/>
      <c r="AA3619" s="1"/>
      <c r="AB3619" s="1"/>
    </row>
    <row r="3620" spans="4:28" ht="15.75" customHeight="1" x14ac:dyDescent="0.25">
      <c r="D3620" s="1"/>
      <c r="E3620" s="1"/>
      <c r="G3620" s="2"/>
      <c r="L3620" s="1"/>
      <c r="N3620" s="1"/>
      <c r="O3620" s="1"/>
      <c r="P3620" s="1"/>
      <c r="Q3620" s="1"/>
      <c r="R3620" s="1"/>
      <c r="S3620" s="1"/>
      <c r="T3620" s="1"/>
      <c r="U3620" s="1"/>
      <c r="V3620" s="1"/>
      <c r="W3620" s="1"/>
      <c r="X3620" s="1"/>
      <c r="Y3620" s="1"/>
      <c r="Z3620" s="1"/>
      <c r="AA3620" s="1"/>
      <c r="AB3620" s="1"/>
    </row>
    <row r="3621" spans="4:28" ht="15.75" customHeight="1" x14ac:dyDescent="0.25">
      <c r="D3621" s="1"/>
      <c r="E3621" s="1"/>
      <c r="G3621" s="2"/>
      <c r="L3621" s="1"/>
      <c r="N3621" s="1"/>
      <c r="O3621" s="1"/>
      <c r="P3621" s="1"/>
      <c r="Q3621" s="1"/>
      <c r="R3621" s="1"/>
      <c r="S3621" s="1"/>
      <c r="T3621" s="1"/>
      <c r="U3621" s="1"/>
      <c r="V3621" s="1"/>
      <c r="W3621" s="1"/>
      <c r="X3621" s="1"/>
      <c r="Y3621" s="1"/>
      <c r="Z3621" s="1"/>
      <c r="AA3621" s="1"/>
      <c r="AB3621" s="1"/>
    </row>
    <row r="3622" spans="4:28" ht="15.75" customHeight="1" x14ac:dyDescent="0.25">
      <c r="D3622" s="1"/>
      <c r="E3622" s="1"/>
      <c r="G3622" s="2"/>
      <c r="L3622" s="1"/>
      <c r="N3622" s="1"/>
      <c r="O3622" s="1"/>
      <c r="P3622" s="1"/>
      <c r="Q3622" s="1"/>
      <c r="R3622" s="1"/>
      <c r="S3622" s="1"/>
      <c r="T3622" s="1"/>
      <c r="U3622" s="1"/>
      <c r="V3622" s="1"/>
      <c r="W3622" s="1"/>
      <c r="X3622" s="1"/>
      <c r="Y3622" s="1"/>
      <c r="Z3622" s="1"/>
      <c r="AA3622" s="1"/>
      <c r="AB3622" s="1"/>
    </row>
    <row r="3623" spans="4:28" ht="15.75" customHeight="1" x14ac:dyDescent="0.25">
      <c r="D3623" s="1"/>
      <c r="E3623" s="1"/>
      <c r="G3623" s="2"/>
      <c r="L3623" s="1"/>
      <c r="N3623" s="1"/>
      <c r="O3623" s="1"/>
      <c r="P3623" s="1"/>
      <c r="Q3623" s="1"/>
      <c r="R3623" s="1"/>
      <c r="S3623" s="1"/>
      <c r="T3623" s="1"/>
      <c r="U3623" s="1"/>
      <c r="V3623" s="1"/>
      <c r="W3623" s="1"/>
      <c r="X3623" s="1"/>
      <c r="Y3623" s="1"/>
      <c r="Z3623" s="1"/>
      <c r="AA3623" s="1"/>
      <c r="AB3623" s="1"/>
    </row>
    <row r="3624" spans="4:28" ht="15.75" customHeight="1" x14ac:dyDescent="0.25">
      <c r="D3624" s="1"/>
      <c r="E3624" s="1"/>
      <c r="G3624" s="2"/>
      <c r="L3624" s="1"/>
      <c r="N3624" s="1"/>
      <c r="O3624" s="1"/>
      <c r="P3624" s="1"/>
      <c r="Q3624" s="1"/>
      <c r="R3624" s="1"/>
      <c r="S3624" s="1"/>
      <c r="T3624" s="1"/>
      <c r="U3624" s="1"/>
      <c r="V3624" s="1"/>
      <c r="W3624" s="1"/>
      <c r="X3624" s="1"/>
      <c r="Y3624" s="1"/>
      <c r="Z3624" s="1"/>
      <c r="AA3624" s="1"/>
      <c r="AB3624" s="1"/>
    </row>
    <row r="3625" spans="4:28" ht="15.75" customHeight="1" x14ac:dyDescent="0.25">
      <c r="D3625" s="1"/>
      <c r="E3625" s="1"/>
      <c r="G3625" s="2"/>
      <c r="L3625" s="1"/>
      <c r="N3625" s="1"/>
      <c r="O3625" s="1"/>
      <c r="P3625" s="1"/>
      <c r="Q3625" s="1"/>
      <c r="R3625" s="1"/>
      <c r="S3625" s="1"/>
      <c r="T3625" s="1"/>
      <c r="U3625" s="1"/>
      <c r="V3625" s="1"/>
      <c r="W3625" s="1"/>
      <c r="X3625" s="1"/>
      <c r="Y3625" s="1"/>
      <c r="Z3625" s="1"/>
      <c r="AA3625" s="1"/>
      <c r="AB3625" s="1"/>
    </row>
    <row r="3626" spans="4:28" ht="15.75" customHeight="1" x14ac:dyDescent="0.25">
      <c r="D3626" s="1"/>
      <c r="E3626" s="1"/>
      <c r="G3626" s="2"/>
      <c r="L3626" s="1"/>
      <c r="N3626" s="1"/>
      <c r="O3626" s="1"/>
      <c r="P3626" s="1"/>
      <c r="Q3626" s="1"/>
      <c r="R3626" s="1"/>
      <c r="S3626" s="1"/>
      <c r="T3626" s="1"/>
      <c r="U3626" s="1"/>
      <c r="V3626" s="1"/>
      <c r="W3626" s="1"/>
      <c r="X3626" s="1"/>
      <c r="Y3626" s="1"/>
      <c r="Z3626" s="1"/>
      <c r="AA3626" s="1"/>
      <c r="AB3626" s="1"/>
    </row>
    <row r="3627" spans="4:28" ht="15.75" customHeight="1" x14ac:dyDescent="0.25">
      <c r="D3627" s="1"/>
      <c r="E3627" s="1"/>
      <c r="G3627" s="2"/>
      <c r="L3627" s="1"/>
      <c r="N3627" s="1"/>
      <c r="O3627" s="1"/>
      <c r="P3627" s="1"/>
      <c r="Q3627" s="1"/>
      <c r="R3627" s="1"/>
      <c r="S3627" s="1"/>
      <c r="T3627" s="1"/>
      <c r="U3627" s="1"/>
      <c r="V3627" s="1"/>
      <c r="W3627" s="1"/>
      <c r="X3627" s="1"/>
      <c r="Y3627" s="1"/>
      <c r="Z3627" s="1"/>
      <c r="AA3627" s="1"/>
      <c r="AB3627" s="1"/>
    </row>
    <row r="3628" spans="4:28" ht="15.75" customHeight="1" x14ac:dyDescent="0.25">
      <c r="D3628" s="1"/>
      <c r="E3628" s="1"/>
      <c r="G3628" s="2"/>
      <c r="L3628" s="1"/>
      <c r="N3628" s="1"/>
      <c r="O3628" s="1"/>
      <c r="P3628" s="1"/>
      <c r="Q3628" s="1"/>
      <c r="R3628" s="1"/>
      <c r="S3628" s="1"/>
      <c r="T3628" s="1"/>
      <c r="U3628" s="1"/>
      <c r="V3628" s="1"/>
      <c r="W3628" s="1"/>
      <c r="X3628" s="1"/>
      <c r="Y3628" s="1"/>
      <c r="Z3628" s="1"/>
      <c r="AA3628" s="1"/>
      <c r="AB3628" s="1"/>
    </row>
    <row r="3629" spans="4:28" ht="15.75" customHeight="1" x14ac:dyDescent="0.25">
      <c r="D3629" s="1"/>
      <c r="E3629" s="1"/>
      <c r="G3629" s="2"/>
      <c r="L3629" s="1"/>
      <c r="N3629" s="1"/>
      <c r="O3629" s="1"/>
      <c r="P3629" s="1"/>
      <c r="Q3629" s="1"/>
      <c r="R3629" s="1"/>
      <c r="S3629" s="1"/>
      <c r="T3629" s="1"/>
      <c r="U3629" s="1"/>
      <c r="V3629" s="1"/>
      <c r="W3629" s="1"/>
      <c r="X3629" s="1"/>
      <c r="Y3629" s="1"/>
      <c r="Z3629" s="1"/>
      <c r="AA3629" s="1"/>
      <c r="AB3629" s="1"/>
    </row>
    <row r="3630" spans="4:28" ht="15.75" customHeight="1" x14ac:dyDescent="0.25">
      <c r="D3630" s="1"/>
      <c r="E3630" s="1"/>
      <c r="G3630" s="2"/>
      <c r="L3630" s="1"/>
      <c r="N3630" s="1"/>
      <c r="O3630" s="1"/>
      <c r="P3630" s="1"/>
      <c r="Q3630" s="1"/>
      <c r="R3630" s="1"/>
      <c r="S3630" s="1"/>
      <c r="T3630" s="1"/>
      <c r="U3630" s="1"/>
      <c r="V3630" s="1"/>
      <c r="W3630" s="1"/>
      <c r="X3630" s="1"/>
      <c r="Y3630" s="1"/>
      <c r="Z3630" s="1"/>
      <c r="AA3630" s="1"/>
      <c r="AB3630" s="1"/>
    </row>
    <row r="3631" spans="4:28" ht="15.75" customHeight="1" x14ac:dyDescent="0.25">
      <c r="D3631" s="1"/>
      <c r="E3631" s="1"/>
      <c r="G3631" s="2"/>
      <c r="L3631" s="1"/>
      <c r="N3631" s="1"/>
      <c r="O3631" s="1"/>
      <c r="P3631" s="1"/>
      <c r="Q3631" s="1"/>
      <c r="R3631" s="1"/>
      <c r="S3631" s="1"/>
      <c r="T3631" s="1"/>
      <c r="U3631" s="1"/>
      <c r="V3631" s="1"/>
      <c r="W3631" s="1"/>
      <c r="X3631" s="1"/>
      <c r="Y3631" s="1"/>
      <c r="Z3631" s="1"/>
      <c r="AA3631" s="1"/>
      <c r="AB3631" s="1"/>
    </row>
    <row r="3632" spans="4:28" ht="15.75" customHeight="1" x14ac:dyDescent="0.25">
      <c r="D3632" s="1"/>
      <c r="E3632" s="1"/>
      <c r="G3632" s="2"/>
      <c r="L3632" s="1"/>
      <c r="N3632" s="1"/>
      <c r="O3632" s="1"/>
      <c r="P3632" s="1"/>
      <c r="Q3632" s="1"/>
      <c r="R3632" s="1"/>
      <c r="S3632" s="1"/>
      <c r="T3632" s="1"/>
      <c r="U3632" s="1"/>
      <c r="V3632" s="1"/>
      <c r="W3632" s="1"/>
      <c r="X3632" s="1"/>
      <c r="Y3632" s="1"/>
      <c r="Z3632" s="1"/>
      <c r="AA3632" s="1"/>
      <c r="AB3632" s="1"/>
    </row>
    <row r="3633" spans="4:28" ht="15.75" customHeight="1" x14ac:dyDescent="0.25">
      <c r="D3633" s="1"/>
      <c r="E3633" s="1"/>
      <c r="G3633" s="2"/>
      <c r="L3633" s="1"/>
      <c r="N3633" s="1"/>
      <c r="O3633" s="1"/>
      <c r="P3633" s="1"/>
      <c r="Q3633" s="1"/>
      <c r="R3633" s="1"/>
      <c r="S3633" s="1"/>
      <c r="T3633" s="1"/>
      <c r="U3633" s="1"/>
      <c r="V3633" s="1"/>
      <c r="W3633" s="1"/>
      <c r="X3633" s="1"/>
      <c r="Y3633" s="1"/>
      <c r="Z3633" s="1"/>
      <c r="AA3633" s="1"/>
      <c r="AB3633" s="1"/>
    </row>
    <row r="3634" spans="4:28" ht="15.75" customHeight="1" x14ac:dyDescent="0.25">
      <c r="D3634" s="1"/>
      <c r="E3634" s="1"/>
      <c r="G3634" s="2"/>
      <c r="L3634" s="1"/>
      <c r="N3634" s="1"/>
      <c r="O3634" s="1"/>
      <c r="P3634" s="1"/>
      <c r="Q3634" s="1"/>
      <c r="R3634" s="1"/>
      <c r="S3634" s="1"/>
      <c r="T3634" s="1"/>
      <c r="U3634" s="1"/>
      <c r="V3634" s="1"/>
      <c r="W3634" s="1"/>
      <c r="X3634" s="1"/>
      <c r="Y3634" s="1"/>
      <c r="Z3634" s="1"/>
      <c r="AA3634" s="1"/>
      <c r="AB3634" s="1"/>
    </row>
    <row r="3635" spans="4:28" ht="15.75" customHeight="1" x14ac:dyDescent="0.25">
      <c r="D3635" s="1"/>
      <c r="E3635" s="1"/>
      <c r="G3635" s="2"/>
      <c r="L3635" s="1"/>
      <c r="N3635" s="1"/>
      <c r="O3635" s="1"/>
      <c r="P3635" s="1"/>
      <c r="Q3635" s="1"/>
      <c r="R3635" s="1"/>
      <c r="S3635" s="1"/>
      <c r="T3635" s="1"/>
      <c r="U3635" s="1"/>
      <c r="V3635" s="1"/>
      <c r="W3635" s="1"/>
      <c r="X3635" s="1"/>
      <c r="Y3635" s="1"/>
      <c r="Z3635" s="1"/>
      <c r="AA3635" s="1"/>
      <c r="AB3635" s="1"/>
    </row>
    <row r="3636" spans="4:28" ht="15.75" customHeight="1" x14ac:dyDescent="0.25">
      <c r="D3636" s="1"/>
      <c r="E3636" s="1"/>
      <c r="G3636" s="2"/>
      <c r="L3636" s="1"/>
      <c r="N3636" s="1"/>
      <c r="O3636" s="1"/>
      <c r="P3636" s="1"/>
      <c r="Q3636" s="1"/>
      <c r="R3636" s="1"/>
      <c r="S3636" s="1"/>
      <c r="T3636" s="1"/>
      <c r="U3636" s="1"/>
      <c r="V3636" s="1"/>
      <c r="W3636" s="1"/>
      <c r="X3636" s="1"/>
      <c r="Y3636" s="1"/>
      <c r="Z3636" s="1"/>
      <c r="AA3636" s="1"/>
      <c r="AB3636" s="1"/>
    </row>
    <row r="3637" spans="4:28" ht="15.75" customHeight="1" x14ac:dyDescent="0.25">
      <c r="D3637" s="1"/>
      <c r="E3637" s="1"/>
      <c r="G3637" s="2"/>
      <c r="L3637" s="1"/>
      <c r="N3637" s="1"/>
      <c r="O3637" s="1"/>
      <c r="P3637" s="1"/>
      <c r="Q3637" s="1"/>
      <c r="R3637" s="1"/>
      <c r="S3637" s="1"/>
      <c r="T3637" s="1"/>
      <c r="U3637" s="1"/>
      <c r="V3637" s="1"/>
      <c r="W3637" s="1"/>
      <c r="X3637" s="1"/>
      <c r="Y3637" s="1"/>
      <c r="Z3637" s="1"/>
      <c r="AA3637" s="1"/>
      <c r="AB3637" s="1"/>
    </row>
    <row r="3638" spans="4:28" ht="15.75" customHeight="1" x14ac:dyDescent="0.25">
      <c r="D3638" s="1"/>
      <c r="E3638" s="1"/>
      <c r="G3638" s="2"/>
      <c r="L3638" s="1"/>
      <c r="N3638" s="1"/>
      <c r="O3638" s="1"/>
      <c r="P3638" s="1"/>
      <c r="Q3638" s="1"/>
      <c r="R3638" s="1"/>
      <c r="S3638" s="1"/>
      <c r="T3638" s="1"/>
      <c r="U3638" s="1"/>
      <c r="V3638" s="1"/>
      <c r="W3638" s="1"/>
      <c r="X3638" s="1"/>
      <c r="Y3638" s="1"/>
      <c r="Z3638" s="1"/>
      <c r="AA3638" s="1"/>
      <c r="AB3638" s="1"/>
    </row>
    <row r="3639" spans="4:28" ht="15.75" customHeight="1" x14ac:dyDescent="0.25">
      <c r="D3639" s="1"/>
      <c r="E3639" s="1"/>
      <c r="G3639" s="2"/>
      <c r="L3639" s="1"/>
      <c r="N3639" s="1"/>
      <c r="O3639" s="1"/>
      <c r="P3639" s="1"/>
      <c r="Q3639" s="1"/>
      <c r="R3639" s="1"/>
      <c r="S3639" s="1"/>
      <c r="T3639" s="1"/>
      <c r="U3639" s="1"/>
      <c r="V3639" s="1"/>
      <c r="W3639" s="1"/>
      <c r="X3639" s="1"/>
      <c r="Y3639" s="1"/>
      <c r="Z3639" s="1"/>
      <c r="AA3639" s="1"/>
      <c r="AB3639" s="1"/>
    </row>
    <row r="3640" spans="4:28" ht="15.75" customHeight="1" x14ac:dyDescent="0.25">
      <c r="D3640" s="1"/>
      <c r="E3640" s="1"/>
      <c r="G3640" s="2"/>
      <c r="L3640" s="1"/>
      <c r="N3640" s="1"/>
      <c r="O3640" s="1"/>
      <c r="P3640" s="1"/>
      <c r="Q3640" s="1"/>
      <c r="R3640" s="1"/>
      <c r="S3640" s="1"/>
      <c r="T3640" s="1"/>
      <c r="U3640" s="1"/>
      <c r="V3640" s="1"/>
      <c r="W3640" s="1"/>
      <c r="X3640" s="1"/>
      <c r="Y3640" s="1"/>
      <c r="Z3640" s="1"/>
      <c r="AA3640" s="1"/>
      <c r="AB3640" s="1"/>
    </row>
    <row r="3641" spans="4:28" ht="15.75" customHeight="1" x14ac:dyDescent="0.25">
      <c r="D3641" s="1"/>
      <c r="E3641" s="1"/>
      <c r="G3641" s="2"/>
      <c r="L3641" s="1"/>
      <c r="N3641" s="1"/>
      <c r="O3641" s="1"/>
      <c r="P3641" s="1"/>
      <c r="Q3641" s="1"/>
      <c r="R3641" s="1"/>
      <c r="S3641" s="1"/>
      <c r="T3641" s="1"/>
      <c r="U3641" s="1"/>
      <c r="V3641" s="1"/>
      <c r="W3641" s="1"/>
      <c r="X3641" s="1"/>
      <c r="Y3641" s="1"/>
      <c r="Z3641" s="1"/>
      <c r="AA3641" s="1"/>
      <c r="AB3641" s="1"/>
    </row>
    <row r="3642" spans="4:28" ht="15.75" customHeight="1" x14ac:dyDescent="0.25">
      <c r="D3642" s="1"/>
      <c r="E3642" s="1"/>
      <c r="G3642" s="2"/>
      <c r="L3642" s="1"/>
      <c r="N3642" s="1"/>
      <c r="O3642" s="1"/>
      <c r="P3642" s="1"/>
      <c r="Q3642" s="1"/>
      <c r="R3642" s="1"/>
      <c r="S3642" s="1"/>
      <c r="T3642" s="1"/>
      <c r="U3642" s="1"/>
      <c r="V3642" s="1"/>
      <c r="W3642" s="1"/>
      <c r="X3642" s="1"/>
      <c r="Y3642" s="1"/>
      <c r="Z3642" s="1"/>
      <c r="AA3642" s="1"/>
      <c r="AB3642" s="1"/>
    </row>
    <row r="3643" spans="4:28" ht="15.75" customHeight="1" x14ac:dyDescent="0.25">
      <c r="D3643" s="1"/>
      <c r="E3643" s="1"/>
      <c r="G3643" s="2"/>
      <c r="L3643" s="1"/>
      <c r="N3643" s="1"/>
      <c r="O3643" s="1"/>
      <c r="P3643" s="1"/>
      <c r="Q3643" s="1"/>
      <c r="R3643" s="1"/>
      <c r="S3643" s="1"/>
      <c r="T3643" s="1"/>
      <c r="U3643" s="1"/>
      <c r="V3643" s="1"/>
      <c r="W3643" s="1"/>
      <c r="X3643" s="1"/>
      <c r="Y3643" s="1"/>
      <c r="Z3643" s="1"/>
      <c r="AA3643" s="1"/>
      <c r="AB3643" s="1"/>
    </row>
    <row r="3644" spans="4:28" ht="15.75" customHeight="1" x14ac:dyDescent="0.25">
      <c r="D3644" s="1"/>
      <c r="E3644" s="1"/>
      <c r="G3644" s="2"/>
      <c r="L3644" s="1"/>
      <c r="N3644" s="1"/>
      <c r="O3644" s="1"/>
      <c r="P3644" s="1"/>
      <c r="Q3644" s="1"/>
      <c r="R3644" s="1"/>
      <c r="S3644" s="1"/>
      <c r="T3644" s="1"/>
      <c r="U3644" s="1"/>
      <c r="V3644" s="1"/>
      <c r="W3644" s="1"/>
      <c r="X3644" s="1"/>
      <c r="Y3644" s="1"/>
      <c r="Z3644" s="1"/>
      <c r="AA3644" s="1"/>
      <c r="AB3644" s="1"/>
    </row>
    <row r="3645" spans="4:28" ht="15.75" customHeight="1" x14ac:dyDescent="0.25">
      <c r="D3645" s="1"/>
      <c r="E3645" s="1"/>
      <c r="G3645" s="2"/>
      <c r="L3645" s="1"/>
      <c r="N3645" s="1"/>
      <c r="O3645" s="1"/>
      <c r="P3645" s="1"/>
      <c r="Q3645" s="1"/>
      <c r="R3645" s="1"/>
      <c r="S3645" s="1"/>
      <c r="T3645" s="1"/>
      <c r="U3645" s="1"/>
      <c r="V3645" s="1"/>
      <c r="W3645" s="1"/>
      <c r="X3645" s="1"/>
      <c r="Y3645" s="1"/>
      <c r="Z3645" s="1"/>
      <c r="AA3645" s="1"/>
      <c r="AB3645" s="1"/>
    </row>
    <row r="3646" spans="4:28" ht="15.75" customHeight="1" x14ac:dyDescent="0.25">
      <c r="D3646" s="1"/>
      <c r="E3646" s="1"/>
      <c r="G3646" s="2"/>
      <c r="L3646" s="1"/>
      <c r="N3646" s="1"/>
      <c r="O3646" s="1"/>
      <c r="P3646" s="1"/>
      <c r="Q3646" s="1"/>
      <c r="R3646" s="1"/>
      <c r="S3646" s="1"/>
      <c r="T3646" s="1"/>
      <c r="U3646" s="1"/>
      <c r="V3646" s="1"/>
      <c r="W3646" s="1"/>
      <c r="X3646" s="1"/>
      <c r="Y3646" s="1"/>
      <c r="Z3646" s="1"/>
      <c r="AA3646" s="1"/>
      <c r="AB3646" s="1"/>
    </row>
    <row r="3647" spans="4:28" ht="15.75" customHeight="1" x14ac:dyDescent="0.25">
      <c r="D3647" s="1"/>
      <c r="E3647" s="1"/>
      <c r="G3647" s="2"/>
      <c r="L3647" s="1"/>
      <c r="N3647" s="1"/>
      <c r="O3647" s="1"/>
      <c r="P3647" s="1"/>
      <c r="Q3647" s="1"/>
      <c r="R3647" s="1"/>
      <c r="S3647" s="1"/>
      <c r="T3647" s="1"/>
      <c r="U3647" s="1"/>
      <c r="V3647" s="1"/>
      <c r="W3647" s="1"/>
      <c r="X3647" s="1"/>
      <c r="Y3647" s="1"/>
      <c r="Z3647" s="1"/>
      <c r="AA3647" s="1"/>
      <c r="AB3647" s="1"/>
    </row>
    <row r="3648" spans="4:28" ht="15.75" customHeight="1" x14ac:dyDescent="0.25">
      <c r="D3648" s="1"/>
      <c r="E3648" s="1"/>
      <c r="G3648" s="2"/>
      <c r="L3648" s="1"/>
      <c r="N3648" s="1"/>
      <c r="O3648" s="1"/>
      <c r="P3648" s="1"/>
      <c r="Q3648" s="1"/>
      <c r="R3648" s="1"/>
      <c r="S3648" s="1"/>
      <c r="T3648" s="1"/>
      <c r="U3648" s="1"/>
      <c r="V3648" s="1"/>
      <c r="W3648" s="1"/>
      <c r="X3648" s="1"/>
      <c r="Y3648" s="1"/>
      <c r="Z3648" s="1"/>
      <c r="AA3648" s="1"/>
      <c r="AB3648" s="1"/>
    </row>
    <row r="3649" spans="4:28" ht="15.75" customHeight="1" x14ac:dyDescent="0.25">
      <c r="D3649" s="1"/>
      <c r="E3649" s="1"/>
      <c r="G3649" s="2"/>
      <c r="L3649" s="1"/>
      <c r="N3649" s="1"/>
      <c r="O3649" s="1"/>
      <c r="P3649" s="1"/>
      <c r="Q3649" s="1"/>
      <c r="R3649" s="1"/>
      <c r="S3649" s="1"/>
      <c r="T3649" s="1"/>
      <c r="U3649" s="1"/>
      <c r="V3649" s="1"/>
      <c r="W3649" s="1"/>
      <c r="X3649" s="1"/>
      <c r="Y3649" s="1"/>
      <c r="Z3649" s="1"/>
      <c r="AA3649" s="1"/>
      <c r="AB3649" s="1"/>
    </row>
    <row r="3650" spans="4:28" ht="15.75" customHeight="1" x14ac:dyDescent="0.25">
      <c r="D3650" s="1"/>
      <c r="E3650" s="1"/>
      <c r="G3650" s="2"/>
      <c r="L3650" s="1"/>
      <c r="N3650" s="1"/>
      <c r="O3650" s="1"/>
      <c r="P3650" s="1"/>
      <c r="Q3650" s="1"/>
      <c r="R3650" s="1"/>
      <c r="S3650" s="1"/>
      <c r="T3650" s="1"/>
      <c r="U3650" s="1"/>
      <c r="V3650" s="1"/>
      <c r="W3650" s="1"/>
      <c r="X3650" s="1"/>
      <c r="Y3650" s="1"/>
      <c r="Z3650" s="1"/>
      <c r="AA3650" s="1"/>
      <c r="AB3650" s="1"/>
    </row>
    <row r="3651" spans="4:28" ht="15.75" customHeight="1" x14ac:dyDescent="0.25">
      <c r="D3651" s="1"/>
      <c r="E3651" s="1"/>
      <c r="G3651" s="2"/>
      <c r="L3651" s="1"/>
      <c r="N3651" s="1"/>
      <c r="O3651" s="1"/>
      <c r="P3651" s="1"/>
      <c r="Q3651" s="1"/>
      <c r="R3651" s="1"/>
      <c r="S3651" s="1"/>
      <c r="T3651" s="1"/>
      <c r="U3651" s="1"/>
      <c r="V3651" s="1"/>
      <c r="W3651" s="1"/>
      <c r="X3651" s="1"/>
      <c r="Y3651" s="1"/>
      <c r="Z3651" s="1"/>
      <c r="AA3651" s="1"/>
      <c r="AB3651" s="1"/>
    </row>
    <row r="3652" spans="4:28" ht="15.75" customHeight="1" x14ac:dyDescent="0.25">
      <c r="D3652" s="1"/>
      <c r="E3652" s="1"/>
      <c r="G3652" s="2"/>
      <c r="L3652" s="1"/>
      <c r="N3652" s="1"/>
      <c r="O3652" s="1"/>
      <c r="P3652" s="1"/>
      <c r="Q3652" s="1"/>
      <c r="R3652" s="1"/>
      <c r="S3652" s="1"/>
      <c r="T3652" s="1"/>
      <c r="U3652" s="1"/>
      <c r="V3652" s="1"/>
      <c r="W3652" s="1"/>
      <c r="X3652" s="1"/>
      <c r="Y3652" s="1"/>
      <c r="Z3652" s="1"/>
      <c r="AA3652" s="1"/>
      <c r="AB3652" s="1"/>
    </row>
    <row r="3653" spans="4:28" ht="15.75" customHeight="1" x14ac:dyDescent="0.25">
      <c r="D3653" s="1"/>
      <c r="E3653" s="1"/>
      <c r="G3653" s="2"/>
      <c r="L3653" s="1"/>
      <c r="N3653" s="1"/>
      <c r="O3653" s="1"/>
      <c r="P3653" s="1"/>
      <c r="Q3653" s="1"/>
      <c r="R3653" s="1"/>
      <c r="S3653" s="1"/>
      <c r="T3653" s="1"/>
      <c r="U3653" s="1"/>
      <c r="V3653" s="1"/>
      <c r="W3653" s="1"/>
      <c r="X3653" s="1"/>
      <c r="Y3653" s="1"/>
      <c r="Z3653" s="1"/>
      <c r="AA3653" s="1"/>
      <c r="AB3653" s="1"/>
    </row>
    <row r="3654" spans="4:28" ht="15.75" customHeight="1" x14ac:dyDescent="0.25">
      <c r="D3654" s="1"/>
      <c r="E3654" s="1"/>
      <c r="G3654" s="2"/>
      <c r="L3654" s="1"/>
      <c r="N3654" s="1"/>
      <c r="O3654" s="1"/>
      <c r="P3654" s="1"/>
      <c r="Q3654" s="1"/>
      <c r="R3654" s="1"/>
      <c r="S3654" s="1"/>
      <c r="T3654" s="1"/>
      <c r="U3654" s="1"/>
      <c r="V3654" s="1"/>
      <c r="W3654" s="1"/>
      <c r="X3654" s="1"/>
      <c r="Y3654" s="1"/>
      <c r="Z3654" s="1"/>
      <c r="AA3654" s="1"/>
      <c r="AB3654" s="1"/>
    </row>
    <row r="3655" spans="4:28" ht="15.75" customHeight="1" x14ac:dyDescent="0.25">
      <c r="D3655" s="1"/>
      <c r="E3655" s="1"/>
      <c r="G3655" s="2"/>
      <c r="L3655" s="1"/>
      <c r="N3655" s="1"/>
      <c r="O3655" s="1"/>
      <c r="P3655" s="1"/>
      <c r="Q3655" s="1"/>
      <c r="R3655" s="1"/>
      <c r="S3655" s="1"/>
      <c r="T3655" s="1"/>
      <c r="U3655" s="1"/>
      <c r="V3655" s="1"/>
      <c r="W3655" s="1"/>
      <c r="X3655" s="1"/>
      <c r="Y3655" s="1"/>
      <c r="Z3655" s="1"/>
      <c r="AA3655" s="1"/>
      <c r="AB3655" s="1"/>
    </row>
    <row r="3656" spans="4:28" ht="15.75" customHeight="1" x14ac:dyDescent="0.25">
      <c r="D3656" s="1"/>
      <c r="E3656" s="1"/>
      <c r="G3656" s="2"/>
      <c r="L3656" s="1"/>
      <c r="N3656" s="1"/>
      <c r="O3656" s="1"/>
      <c r="P3656" s="1"/>
      <c r="Q3656" s="1"/>
      <c r="R3656" s="1"/>
      <c r="S3656" s="1"/>
      <c r="T3656" s="1"/>
      <c r="U3656" s="1"/>
      <c r="V3656" s="1"/>
      <c r="W3656" s="1"/>
      <c r="X3656" s="1"/>
      <c r="Y3656" s="1"/>
      <c r="Z3656" s="1"/>
      <c r="AA3656" s="1"/>
      <c r="AB3656" s="1"/>
    </row>
    <row r="3657" spans="4:28" ht="15.75" customHeight="1" x14ac:dyDescent="0.25">
      <c r="D3657" s="1"/>
      <c r="E3657" s="1"/>
      <c r="G3657" s="2"/>
      <c r="L3657" s="1"/>
      <c r="N3657" s="1"/>
      <c r="O3657" s="1"/>
      <c r="P3657" s="1"/>
      <c r="Q3657" s="1"/>
      <c r="R3657" s="1"/>
      <c r="S3657" s="1"/>
      <c r="T3657" s="1"/>
      <c r="U3657" s="1"/>
      <c r="V3657" s="1"/>
      <c r="W3657" s="1"/>
      <c r="X3657" s="1"/>
      <c r="Y3657" s="1"/>
      <c r="Z3657" s="1"/>
      <c r="AA3657" s="1"/>
      <c r="AB3657" s="1"/>
    </row>
    <row r="3658" spans="4:28" ht="15.75" customHeight="1" x14ac:dyDescent="0.25">
      <c r="D3658" s="1"/>
      <c r="E3658" s="1"/>
      <c r="G3658" s="2"/>
      <c r="L3658" s="1"/>
      <c r="N3658" s="1"/>
      <c r="O3658" s="1"/>
      <c r="P3658" s="1"/>
      <c r="Q3658" s="1"/>
      <c r="R3658" s="1"/>
      <c r="S3658" s="1"/>
      <c r="T3658" s="1"/>
      <c r="U3658" s="1"/>
      <c r="V3658" s="1"/>
      <c r="W3658" s="1"/>
      <c r="X3658" s="1"/>
      <c r="Y3658" s="1"/>
      <c r="Z3658" s="1"/>
      <c r="AA3658" s="1"/>
      <c r="AB3658" s="1"/>
    </row>
    <row r="3659" spans="4:28" ht="15.75" customHeight="1" x14ac:dyDescent="0.25">
      <c r="D3659" s="1"/>
      <c r="E3659" s="1"/>
      <c r="G3659" s="2"/>
      <c r="L3659" s="1"/>
      <c r="N3659" s="1"/>
      <c r="O3659" s="1"/>
      <c r="P3659" s="1"/>
      <c r="Q3659" s="1"/>
      <c r="R3659" s="1"/>
      <c r="S3659" s="1"/>
      <c r="T3659" s="1"/>
      <c r="U3659" s="1"/>
      <c r="V3659" s="1"/>
      <c r="W3659" s="1"/>
      <c r="X3659" s="1"/>
      <c r="Y3659" s="1"/>
      <c r="Z3659" s="1"/>
      <c r="AA3659" s="1"/>
      <c r="AB3659" s="1"/>
    </row>
    <row r="3660" spans="4:28" ht="15.75" customHeight="1" x14ac:dyDescent="0.25">
      <c r="D3660" s="1"/>
      <c r="E3660" s="1"/>
      <c r="G3660" s="2"/>
      <c r="L3660" s="1"/>
      <c r="N3660" s="1"/>
      <c r="O3660" s="1"/>
      <c r="P3660" s="1"/>
      <c r="Q3660" s="1"/>
      <c r="R3660" s="1"/>
      <c r="S3660" s="1"/>
      <c r="T3660" s="1"/>
      <c r="U3660" s="1"/>
      <c r="V3660" s="1"/>
      <c r="W3660" s="1"/>
      <c r="X3660" s="1"/>
      <c r="Y3660" s="1"/>
      <c r="Z3660" s="1"/>
      <c r="AA3660" s="1"/>
      <c r="AB3660" s="1"/>
    </row>
    <row r="3661" spans="4:28" ht="15.75" customHeight="1" x14ac:dyDescent="0.25">
      <c r="D3661" s="1"/>
      <c r="E3661" s="1"/>
      <c r="G3661" s="2"/>
      <c r="L3661" s="1"/>
      <c r="N3661" s="1"/>
      <c r="O3661" s="1"/>
      <c r="P3661" s="1"/>
      <c r="Q3661" s="1"/>
      <c r="R3661" s="1"/>
      <c r="S3661" s="1"/>
      <c r="T3661" s="1"/>
      <c r="U3661" s="1"/>
      <c r="V3661" s="1"/>
      <c r="W3661" s="1"/>
      <c r="X3661" s="1"/>
      <c r="Y3661" s="1"/>
      <c r="Z3661" s="1"/>
      <c r="AA3661" s="1"/>
      <c r="AB3661" s="1"/>
    </row>
    <row r="3662" spans="4:28" ht="15.75" customHeight="1" x14ac:dyDescent="0.25">
      <c r="D3662" s="1"/>
      <c r="E3662" s="1"/>
      <c r="G3662" s="2"/>
      <c r="L3662" s="1"/>
      <c r="N3662" s="1"/>
      <c r="O3662" s="1"/>
      <c r="P3662" s="1"/>
      <c r="Q3662" s="1"/>
      <c r="R3662" s="1"/>
      <c r="S3662" s="1"/>
      <c r="T3662" s="1"/>
      <c r="U3662" s="1"/>
      <c r="V3662" s="1"/>
      <c r="W3662" s="1"/>
      <c r="X3662" s="1"/>
      <c r="Y3662" s="1"/>
      <c r="Z3662" s="1"/>
      <c r="AA3662" s="1"/>
      <c r="AB3662" s="1"/>
    </row>
    <row r="3663" spans="4:28" ht="15.75" customHeight="1" x14ac:dyDescent="0.25">
      <c r="D3663" s="1"/>
      <c r="E3663" s="1"/>
      <c r="G3663" s="2"/>
      <c r="L3663" s="1"/>
      <c r="N3663" s="1"/>
      <c r="O3663" s="1"/>
      <c r="P3663" s="1"/>
      <c r="Q3663" s="1"/>
      <c r="R3663" s="1"/>
      <c r="S3663" s="1"/>
      <c r="T3663" s="1"/>
      <c r="U3663" s="1"/>
      <c r="V3663" s="1"/>
      <c r="W3663" s="1"/>
      <c r="X3663" s="1"/>
      <c r="Y3663" s="1"/>
      <c r="Z3663" s="1"/>
      <c r="AA3663" s="1"/>
      <c r="AB3663" s="1"/>
    </row>
    <row r="3664" spans="4:28" ht="15.75" customHeight="1" x14ac:dyDescent="0.25">
      <c r="D3664" s="1"/>
      <c r="E3664" s="1"/>
      <c r="G3664" s="2"/>
      <c r="L3664" s="1"/>
      <c r="N3664" s="1"/>
      <c r="O3664" s="1"/>
      <c r="P3664" s="1"/>
      <c r="Q3664" s="1"/>
      <c r="R3664" s="1"/>
      <c r="S3664" s="1"/>
      <c r="T3664" s="1"/>
      <c r="U3664" s="1"/>
      <c r="V3664" s="1"/>
      <c r="W3664" s="1"/>
      <c r="X3664" s="1"/>
      <c r="Y3664" s="1"/>
      <c r="Z3664" s="1"/>
      <c r="AA3664" s="1"/>
      <c r="AB3664" s="1"/>
    </row>
    <row r="3665" spans="4:28" ht="15.75" customHeight="1" x14ac:dyDescent="0.25">
      <c r="D3665" s="1"/>
      <c r="E3665" s="1"/>
      <c r="G3665" s="2"/>
      <c r="L3665" s="1"/>
      <c r="N3665" s="1"/>
      <c r="O3665" s="1"/>
      <c r="P3665" s="1"/>
      <c r="Q3665" s="1"/>
      <c r="R3665" s="1"/>
      <c r="S3665" s="1"/>
      <c r="T3665" s="1"/>
      <c r="U3665" s="1"/>
      <c r="V3665" s="1"/>
      <c r="W3665" s="1"/>
      <c r="X3665" s="1"/>
      <c r="Y3665" s="1"/>
      <c r="Z3665" s="1"/>
      <c r="AA3665" s="1"/>
      <c r="AB3665" s="1"/>
    </row>
    <row r="3666" spans="4:28" ht="15.75" customHeight="1" x14ac:dyDescent="0.25">
      <c r="D3666" s="1"/>
      <c r="E3666" s="1"/>
      <c r="G3666" s="2"/>
      <c r="L3666" s="1"/>
      <c r="N3666" s="1"/>
      <c r="O3666" s="1"/>
      <c r="P3666" s="1"/>
      <c r="Q3666" s="1"/>
      <c r="R3666" s="1"/>
      <c r="S3666" s="1"/>
      <c r="T3666" s="1"/>
      <c r="U3666" s="1"/>
      <c r="V3666" s="1"/>
      <c r="W3666" s="1"/>
      <c r="X3666" s="1"/>
      <c r="Y3666" s="1"/>
      <c r="Z3666" s="1"/>
      <c r="AA3666" s="1"/>
      <c r="AB3666" s="1"/>
    </row>
    <row r="3667" spans="4:28" ht="15.75" customHeight="1" x14ac:dyDescent="0.25">
      <c r="D3667" s="1"/>
      <c r="E3667" s="1"/>
      <c r="G3667" s="2"/>
      <c r="L3667" s="1"/>
      <c r="N3667" s="1"/>
      <c r="O3667" s="1"/>
      <c r="P3667" s="1"/>
      <c r="Q3667" s="1"/>
      <c r="R3667" s="1"/>
      <c r="S3667" s="1"/>
      <c r="T3667" s="1"/>
      <c r="U3667" s="1"/>
      <c r="V3667" s="1"/>
      <c r="W3667" s="1"/>
      <c r="X3667" s="1"/>
      <c r="Y3667" s="1"/>
      <c r="Z3667" s="1"/>
      <c r="AA3667" s="1"/>
      <c r="AB3667" s="1"/>
    </row>
    <row r="3668" spans="4:28" ht="15.75" customHeight="1" x14ac:dyDescent="0.25">
      <c r="D3668" s="1"/>
      <c r="E3668" s="1"/>
      <c r="G3668" s="2"/>
      <c r="L3668" s="1"/>
      <c r="N3668" s="1"/>
      <c r="O3668" s="1"/>
      <c r="P3668" s="1"/>
      <c r="Q3668" s="1"/>
      <c r="R3668" s="1"/>
      <c r="S3668" s="1"/>
      <c r="T3668" s="1"/>
      <c r="U3668" s="1"/>
      <c r="V3668" s="1"/>
      <c r="W3668" s="1"/>
      <c r="X3668" s="1"/>
      <c r="Y3668" s="1"/>
      <c r="Z3668" s="1"/>
      <c r="AA3668" s="1"/>
      <c r="AB3668" s="1"/>
    </row>
    <row r="3669" spans="4:28" ht="15.75" customHeight="1" x14ac:dyDescent="0.25">
      <c r="D3669" s="1"/>
      <c r="E3669" s="1"/>
      <c r="G3669" s="2"/>
      <c r="L3669" s="1"/>
      <c r="N3669" s="1"/>
      <c r="O3669" s="1"/>
      <c r="P3669" s="1"/>
      <c r="Q3669" s="1"/>
      <c r="R3669" s="1"/>
      <c r="S3669" s="1"/>
      <c r="T3669" s="1"/>
      <c r="U3669" s="1"/>
      <c r="V3669" s="1"/>
      <c r="W3669" s="1"/>
      <c r="X3669" s="1"/>
      <c r="Y3669" s="1"/>
      <c r="Z3669" s="1"/>
      <c r="AA3669" s="1"/>
      <c r="AB3669" s="1"/>
    </row>
    <row r="3670" spans="4:28" ht="15.75" customHeight="1" x14ac:dyDescent="0.25">
      <c r="D3670" s="1"/>
      <c r="E3670" s="1"/>
      <c r="G3670" s="2"/>
      <c r="L3670" s="1"/>
      <c r="N3670" s="1"/>
      <c r="O3670" s="1"/>
      <c r="P3670" s="1"/>
      <c r="Q3670" s="1"/>
      <c r="R3670" s="1"/>
      <c r="S3670" s="1"/>
      <c r="T3670" s="1"/>
      <c r="U3670" s="1"/>
      <c r="V3670" s="1"/>
      <c r="W3670" s="1"/>
      <c r="X3670" s="1"/>
      <c r="Y3670" s="1"/>
      <c r="Z3670" s="1"/>
      <c r="AA3670" s="1"/>
      <c r="AB3670" s="1"/>
    </row>
    <row r="3671" spans="4:28" ht="15.75" customHeight="1" x14ac:dyDescent="0.25">
      <c r="D3671" s="1"/>
      <c r="E3671" s="1"/>
      <c r="G3671" s="2"/>
      <c r="L3671" s="1"/>
      <c r="N3671" s="1"/>
      <c r="O3671" s="1"/>
      <c r="P3671" s="1"/>
      <c r="Q3671" s="1"/>
      <c r="R3671" s="1"/>
      <c r="S3671" s="1"/>
      <c r="T3671" s="1"/>
      <c r="U3671" s="1"/>
      <c r="V3671" s="1"/>
      <c r="W3671" s="1"/>
      <c r="X3671" s="1"/>
      <c r="Y3671" s="1"/>
      <c r="Z3671" s="1"/>
      <c r="AA3671" s="1"/>
      <c r="AB3671" s="1"/>
    </row>
    <row r="3672" spans="4:28" ht="15.75" customHeight="1" x14ac:dyDescent="0.25">
      <c r="D3672" s="1"/>
      <c r="E3672" s="1"/>
      <c r="G3672" s="2"/>
      <c r="L3672" s="1"/>
      <c r="N3672" s="1"/>
      <c r="O3672" s="1"/>
      <c r="P3672" s="1"/>
      <c r="Q3672" s="1"/>
      <c r="R3672" s="1"/>
      <c r="S3672" s="1"/>
      <c r="T3672" s="1"/>
      <c r="U3672" s="1"/>
      <c r="V3672" s="1"/>
      <c r="W3672" s="1"/>
      <c r="X3672" s="1"/>
      <c r="Y3672" s="1"/>
      <c r="Z3672" s="1"/>
      <c r="AA3672" s="1"/>
      <c r="AB3672" s="1"/>
    </row>
    <row r="3673" spans="4:28" ht="15.75" customHeight="1" x14ac:dyDescent="0.25">
      <c r="D3673" s="1"/>
      <c r="E3673" s="1"/>
      <c r="G3673" s="2"/>
      <c r="L3673" s="1"/>
      <c r="N3673" s="1"/>
      <c r="O3673" s="1"/>
      <c r="P3673" s="1"/>
      <c r="Q3673" s="1"/>
      <c r="R3673" s="1"/>
      <c r="S3673" s="1"/>
      <c r="T3673" s="1"/>
      <c r="U3673" s="1"/>
      <c r="V3673" s="1"/>
      <c r="W3673" s="1"/>
      <c r="X3673" s="1"/>
      <c r="Y3673" s="1"/>
      <c r="Z3673" s="1"/>
      <c r="AA3673" s="1"/>
      <c r="AB3673" s="1"/>
    </row>
    <row r="3674" spans="4:28" ht="15.75" customHeight="1" x14ac:dyDescent="0.25">
      <c r="D3674" s="1"/>
      <c r="E3674" s="1"/>
      <c r="G3674" s="2"/>
      <c r="L3674" s="1"/>
      <c r="N3674" s="1"/>
      <c r="O3674" s="1"/>
      <c r="P3674" s="1"/>
      <c r="Q3674" s="1"/>
      <c r="R3674" s="1"/>
      <c r="S3674" s="1"/>
      <c r="T3674" s="1"/>
      <c r="U3674" s="1"/>
      <c r="V3674" s="1"/>
      <c r="W3674" s="1"/>
      <c r="X3674" s="1"/>
      <c r="Y3674" s="1"/>
      <c r="Z3674" s="1"/>
      <c r="AA3674" s="1"/>
      <c r="AB3674" s="1"/>
    </row>
    <row r="3675" spans="4:28" ht="15.75" customHeight="1" x14ac:dyDescent="0.25">
      <c r="D3675" s="1"/>
      <c r="E3675" s="1"/>
      <c r="G3675" s="2"/>
      <c r="L3675" s="1"/>
      <c r="N3675" s="1"/>
      <c r="O3675" s="1"/>
      <c r="P3675" s="1"/>
      <c r="Q3675" s="1"/>
      <c r="R3675" s="1"/>
      <c r="S3675" s="1"/>
      <c r="T3675" s="1"/>
      <c r="U3675" s="1"/>
      <c r="V3675" s="1"/>
      <c r="W3675" s="1"/>
      <c r="X3675" s="1"/>
      <c r="Y3675" s="1"/>
      <c r="Z3675" s="1"/>
      <c r="AA3675" s="1"/>
      <c r="AB3675" s="1"/>
    </row>
    <row r="3676" spans="4:28" ht="15.75" customHeight="1" x14ac:dyDescent="0.25">
      <c r="D3676" s="1"/>
      <c r="E3676" s="1"/>
      <c r="G3676" s="2"/>
      <c r="L3676" s="1"/>
      <c r="N3676" s="1"/>
      <c r="O3676" s="1"/>
      <c r="P3676" s="1"/>
      <c r="Q3676" s="1"/>
      <c r="R3676" s="1"/>
      <c r="S3676" s="1"/>
      <c r="T3676" s="1"/>
      <c r="U3676" s="1"/>
      <c r="V3676" s="1"/>
      <c r="W3676" s="1"/>
      <c r="X3676" s="1"/>
      <c r="Y3676" s="1"/>
      <c r="Z3676" s="1"/>
      <c r="AA3676" s="1"/>
      <c r="AB3676" s="1"/>
    </row>
    <row r="3677" spans="4:28" ht="15.75" customHeight="1" x14ac:dyDescent="0.25">
      <c r="D3677" s="1"/>
      <c r="E3677" s="1"/>
      <c r="G3677" s="2"/>
      <c r="L3677" s="1"/>
      <c r="N3677" s="1"/>
      <c r="O3677" s="1"/>
      <c r="P3677" s="1"/>
      <c r="Q3677" s="1"/>
      <c r="R3677" s="1"/>
      <c r="S3677" s="1"/>
      <c r="T3677" s="1"/>
      <c r="U3677" s="1"/>
      <c r="V3677" s="1"/>
      <c r="W3677" s="1"/>
      <c r="X3677" s="1"/>
      <c r="Y3677" s="1"/>
      <c r="Z3677" s="1"/>
      <c r="AA3677" s="1"/>
      <c r="AB3677" s="1"/>
    </row>
    <row r="3678" spans="4:28" ht="15.75" customHeight="1" x14ac:dyDescent="0.25">
      <c r="D3678" s="1"/>
      <c r="E3678" s="1"/>
      <c r="G3678" s="2"/>
      <c r="L3678" s="1"/>
      <c r="N3678" s="1"/>
      <c r="O3678" s="1"/>
      <c r="P3678" s="1"/>
      <c r="Q3678" s="1"/>
      <c r="R3678" s="1"/>
      <c r="S3678" s="1"/>
      <c r="T3678" s="1"/>
      <c r="U3678" s="1"/>
      <c r="V3678" s="1"/>
      <c r="W3678" s="1"/>
      <c r="X3678" s="1"/>
      <c r="Y3678" s="1"/>
      <c r="Z3678" s="1"/>
      <c r="AA3678" s="1"/>
      <c r="AB3678" s="1"/>
    </row>
    <row r="3679" spans="4:28" ht="15.75" customHeight="1" x14ac:dyDescent="0.25">
      <c r="D3679" s="1"/>
      <c r="E3679" s="1"/>
      <c r="G3679" s="2"/>
      <c r="L3679" s="1"/>
      <c r="N3679" s="1"/>
      <c r="O3679" s="1"/>
      <c r="P3679" s="1"/>
      <c r="Q3679" s="1"/>
      <c r="R3679" s="1"/>
      <c r="S3679" s="1"/>
      <c r="T3679" s="1"/>
      <c r="U3679" s="1"/>
      <c r="V3679" s="1"/>
      <c r="W3679" s="1"/>
      <c r="X3679" s="1"/>
      <c r="Y3679" s="1"/>
      <c r="Z3679" s="1"/>
      <c r="AA3679" s="1"/>
      <c r="AB3679" s="1"/>
    </row>
    <row r="3680" spans="4:28" ht="15.75" customHeight="1" x14ac:dyDescent="0.25">
      <c r="D3680" s="1"/>
      <c r="E3680" s="1"/>
      <c r="G3680" s="2"/>
      <c r="L3680" s="1"/>
      <c r="N3680" s="1"/>
      <c r="O3680" s="1"/>
      <c r="P3680" s="1"/>
      <c r="Q3680" s="1"/>
      <c r="R3680" s="1"/>
      <c r="S3680" s="1"/>
      <c r="T3680" s="1"/>
      <c r="U3680" s="1"/>
      <c r="V3680" s="1"/>
      <c r="W3680" s="1"/>
      <c r="X3680" s="1"/>
      <c r="Y3680" s="1"/>
      <c r="Z3680" s="1"/>
      <c r="AA3680" s="1"/>
      <c r="AB3680" s="1"/>
    </row>
    <row r="3681" spans="4:28" ht="15.75" customHeight="1" x14ac:dyDescent="0.25">
      <c r="D3681" s="1"/>
      <c r="E3681" s="1"/>
      <c r="G3681" s="2"/>
      <c r="L3681" s="1"/>
      <c r="N3681" s="1"/>
      <c r="O3681" s="1"/>
      <c r="P3681" s="1"/>
      <c r="Q3681" s="1"/>
      <c r="R3681" s="1"/>
      <c r="S3681" s="1"/>
      <c r="T3681" s="1"/>
      <c r="U3681" s="1"/>
      <c r="V3681" s="1"/>
      <c r="W3681" s="1"/>
      <c r="X3681" s="1"/>
      <c r="Y3681" s="1"/>
      <c r="Z3681" s="1"/>
      <c r="AA3681" s="1"/>
      <c r="AB3681" s="1"/>
    </row>
    <row r="3682" spans="4:28" ht="15.75" customHeight="1" x14ac:dyDescent="0.25">
      <c r="D3682" s="1"/>
      <c r="E3682" s="1"/>
      <c r="G3682" s="2"/>
      <c r="L3682" s="1"/>
      <c r="N3682" s="1"/>
      <c r="O3682" s="1"/>
      <c r="P3682" s="1"/>
      <c r="Q3682" s="1"/>
      <c r="R3682" s="1"/>
      <c r="S3682" s="1"/>
      <c r="T3682" s="1"/>
      <c r="U3682" s="1"/>
      <c r="V3682" s="1"/>
      <c r="W3682" s="1"/>
      <c r="X3682" s="1"/>
      <c r="Y3682" s="1"/>
      <c r="Z3682" s="1"/>
      <c r="AA3682" s="1"/>
      <c r="AB3682" s="1"/>
    </row>
    <row r="3683" spans="4:28" ht="15.75" customHeight="1" x14ac:dyDescent="0.25">
      <c r="D3683" s="1"/>
      <c r="E3683" s="1"/>
      <c r="G3683" s="2"/>
      <c r="L3683" s="1"/>
      <c r="N3683" s="1"/>
      <c r="O3683" s="1"/>
      <c r="P3683" s="1"/>
      <c r="Q3683" s="1"/>
      <c r="R3683" s="1"/>
      <c r="S3683" s="1"/>
      <c r="T3683" s="1"/>
      <c r="U3683" s="1"/>
      <c r="V3683" s="1"/>
      <c r="W3683" s="1"/>
      <c r="X3683" s="1"/>
      <c r="Y3683" s="1"/>
      <c r="Z3683" s="1"/>
      <c r="AA3683" s="1"/>
      <c r="AB3683" s="1"/>
    </row>
    <row r="3684" spans="4:28" ht="15.75" customHeight="1" x14ac:dyDescent="0.25">
      <c r="D3684" s="1"/>
      <c r="E3684" s="1"/>
      <c r="G3684" s="2"/>
      <c r="L3684" s="1"/>
      <c r="N3684" s="1"/>
      <c r="O3684" s="1"/>
      <c r="P3684" s="1"/>
      <c r="Q3684" s="1"/>
      <c r="R3684" s="1"/>
      <c r="S3684" s="1"/>
      <c r="T3684" s="1"/>
      <c r="U3684" s="1"/>
      <c r="V3684" s="1"/>
      <c r="W3684" s="1"/>
      <c r="X3684" s="1"/>
      <c r="Y3684" s="1"/>
      <c r="Z3684" s="1"/>
      <c r="AA3684" s="1"/>
      <c r="AB3684" s="1"/>
    </row>
    <row r="3685" spans="4:28" ht="15.75" customHeight="1" x14ac:dyDescent="0.25">
      <c r="D3685" s="1"/>
      <c r="E3685" s="1"/>
      <c r="G3685" s="2"/>
      <c r="L3685" s="1"/>
      <c r="N3685" s="1"/>
      <c r="O3685" s="1"/>
      <c r="P3685" s="1"/>
      <c r="Q3685" s="1"/>
      <c r="R3685" s="1"/>
      <c r="S3685" s="1"/>
      <c r="T3685" s="1"/>
      <c r="U3685" s="1"/>
      <c r="V3685" s="1"/>
      <c r="W3685" s="1"/>
      <c r="X3685" s="1"/>
      <c r="Y3685" s="1"/>
      <c r="Z3685" s="1"/>
      <c r="AA3685" s="1"/>
      <c r="AB3685" s="1"/>
    </row>
    <row r="3686" spans="4:28" ht="15.75" customHeight="1" x14ac:dyDescent="0.25">
      <c r="D3686" s="1"/>
      <c r="E3686" s="1"/>
      <c r="G3686" s="2"/>
      <c r="L3686" s="1"/>
      <c r="N3686" s="1"/>
      <c r="O3686" s="1"/>
      <c r="P3686" s="1"/>
      <c r="Q3686" s="1"/>
      <c r="R3686" s="1"/>
      <c r="S3686" s="1"/>
      <c r="T3686" s="1"/>
      <c r="U3686" s="1"/>
      <c r="V3686" s="1"/>
      <c r="W3686" s="1"/>
      <c r="X3686" s="1"/>
      <c r="Y3686" s="1"/>
      <c r="Z3686" s="1"/>
      <c r="AA3686" s="1"/>
      <c r="AB3686" s="1"/>
    </row>
    <row r="3687" spans="4:28" ht="15.75" customHeight="1" x14ac:dyDescent="0.25">
      <c r="D3687" s="1"/>
      <c r="E3687" s="1"/>
      <c r="G3687" s="2"/>
      <c r="L3687" s="1"/>
      <c r="N3687" s="1"/>
      <c r="O3687" s="1"/>
      <c r="P3687" s="1"/>
      <c r="Q3687" s="1"/>
      <c r="R3687" s="1"/>
      <c r="S3687" s="1"/>
      <c r="T3687" s="1"/>
      <c r="U3687" s="1"/>
      <c r="V3687" s="1"/>
      <c r="W3687" s="1"/>
      <c r="X3687" s="1"/>
      <c r="Y3687" s="1"/>
      <c r="Z3687" s="1"/>
      <c r="AA3687" s="1"/>
      <c r="AB3687" s="1"/>
    </row>
    <row r="3688" spans="4:28" ht="15.75" customHeight="1" x14ac:dyDescent="0.25">
      <c r="D3688" s="1"/>
      <c r="E3688" s="1"/>
      <c r="G3688" s="2"/>
      <c r="L3688" s="1"/>
      <c r="N3688" s="1"/>
      <c r="O3688" s="1"/>
      <c r="P3688" s="1"/>
      <c r="Q3688" s="1"/>
      <c r="R3688" s="1"/>
      <c r="S3688" s="1"/>
      <c r="T3688" s="1"/>
      <c r="U3688" s="1"/>
      <c r="V3688" s="1"/>
      <c r="W3688" s="1"/>
      <c r="X3688" s="1"/>
      <c r="Y3688" s="1"/>
      <c r="Z3688" s="1"/>
      <c r="AA3688" s="1"/>
      <c r="AB3688" s="1"/>
    </row>
    <row r="3689" spans="4:28" ht="15.75" customHeight="1" x14ac:dyDescent="0.25">
      <c r="D3689" s="1"/>
      <c r="E3689" s="1"/>
      <c r="G3689" s="2"/>
      <c r="L3689" s="1"/>
      <c r="N3689" s="1"/>
      <c r="O3689" s="1"/>
      <c r="P3689" s="1"/>
      <c r="Q3689" s="1"/>
      <c r="R3689" s="1"/>
      <c r="S3689" s="1"/>
      <c r="T3689" s="1"/>
      <c r="U3689" s="1"/>
      <c r="V3689" s="1"/>
      <c r="W3689" s="1"/>
      <c r="X3689" s="1"/>
      <c r="Y3689" s="1"/>
      <c r="Z3689" s="1"/>
      <c r="AA3689" s="1"/>
      <c r="AB3689" s="1"/>
    </row>
    <row r="3690" spans="4:28" ht="15.75" customHeight="1" x14ac:dyDescent="0.25">
      <c r="D3690" s="1"/>
      <c r="E3690" s="1"/>
      <c r="G3690" s="2"/>
      <c r="L3690" s="1"/>
      <c r="N3690" s="1"/>
      <c r="O3690" s="1"/>
      <c r="P3690" s="1"/>
      <c r="Q3690" s="1"/>
      <c r="R3690" s="1"/>
      <c r="S3690" s="1"/>
      <c r="T3690" s="1"/>
      <c r="U3690" s="1"/>
      <c r="V3690" s="1"/>
      <c r="W3690" s="1"/>
      <c r="X3690" s="1"/>
      <c r="Y3690" s="1"/>
      <c r="Z3690" s="1"/>
      <c r="AA3690" s="1"/>
      <c r="AB3690" s="1"/>
    </row>
    <row r="3691" spans="4:28" ht="15.75" customHeight="1" x14ac:dyDescent="0.25">
      <c r="D3691" s="1"/>
      <c r="E3691" s="1"/>
      <c r="G3691" s="2"/>
      <c r="L3691" s="1"/>
      <c r="N3691" s="1"/>
      <c r="O3691" s="1"/>
      <c r="P3691" s="1"/>
      <c r="Q3691" s="1"/>
      <c r="R3691" s="1"/>
      <c r="S3691" s="1"/>
      <c r="T3691" s="1"/>
      <c r="U3691" s="1"/>
      <c r="V3691" s="1"/>
      <c r="W3691" s="1"/>
      <c r="X3691" s="1"/>
      <c r="Y3691" s="1"/>
      <c r="Z3691" s="1"/>
      <c r="AA3691" s="1"/>
      <c r="AB3691" s="1"/>
    </row>
    <row r="3692" spans="4:28" ht="15.75" customHeight="1" x14ac:dyDescent="0.25">
      <c r="D3692" s="1"/>
      <c r="E3692" s="1"/>
      <c r="G3692" s="2"/>
      <c r="L3692" s="1"/>
      <c r="N3692" s="1"/>
      <c r="O3692" s="1"/>
      <c r="P3692" s="1"/>
      <c r="Q3692" s="1"/>
      <c r="R3692" s="1"/>
      <c r="S3692" s="1"/>
      <c r="T3692" s="1"/>
      <c r="U3692" s="1"/>
      <c r="V3692" s="1"/>
      <c r="W3692" s="1"/>
      <c r="X3692" s="1"/>
      <c r="Y3692" s="1"/>
      <c r="Z3692" s="1"/>
      <c r="AA3692" s="1"/>
      <c r="AB3692" s="1"/>
    </row>
    <row r="3693" spans="4:28" ht="15.75" customHeight="1" x14ac:dyDescent="0.25">
      <c r="D3693" s="1"/>
      <c r="E3693" s="1"/>
      <c r="G3693" s="2"/>
      <c r="L3693" s="1"/>
      <c r="N3693" s="1"/>
      <c r="O3693" s="1"/>
      <c r="P3693" s="1"/>
      <c r="Q3693" s="1"/>
      <c r="R3693" s="1"/>
      <c r="S3693" s="1"/>
      <c r="T3693" s="1"/>
      <c r="U3693" s="1"/>
      <c r="V3693" s="1"/>
      <c r="W3693" s="1"/>
      <c r="X3693" s="1"/>
      <c r="Y3693" s="1"/>
      <c r="Z3693" s="1"/>
      <c r="AA3693" s="1"/>
      <c r="AB3693" s="1"/>
    </row>
    <row r="3694" spans="4:28" ht="15.75" customHeight="1" x14ac:dyDescent="0.25">
      <c r="D3694" s="1"/>
      <c r="E3694" s="1"/>
      <c r="G3694" s="2"/>
      <c r="L3694" s="1"/>
      <c r="N3694" s="1"/>
      <c r="O3694" s="1"/>
      <c r="P3694" s="1"/>
      <c r="Q3694" s="1"/>
      <c r="R3694" s="1"/>
      <c r="S3694" s="1"/>
      <c r="T3694" s="1"/>
      <c r="U3694" s="1"/>
      <c r="V3694" s="1"/>
      <c r="W3694" s="1"/>
      <c r="X3694" s="1"/>
      <c r="Y3694" s="1"/>
      <c r="Z3694" s="1"/>
      <c r="AA3694" s="1"/>
      <c r="AB3694" s="1"/>
    </row>
    <row r="3695" spans="4:28" ht="15.75" customHeight="1" x14ac:dyDescent="0.25">
      <c r="D3695" s="1"/>
      <c r="E3695" s="1"/>
      <c r="G3695" s="2"/>
      <c r="L3695" s="1"/>
      <c r="N3695" s="1"/>
      <c r="O3695" s="1"/>
      <c r="P3695" s="1"/>
      <c r="Q3695" s="1"/>
      <c r="R3695" s="1"/>
      <c r="S3695" s="1"/>
      <c r="T3695" s="1"/>
      <c r="U3695" s="1"/>
      <c r="V3695" s="1"/>
      <c r="W3695" s="1"/>
      <c r="X3695" s="1"/>
      <c r="Y3695" s="1"/>
      <c r="Z3695" s="1"/>
      <c r="AA3695" s="1"/>
      <c r="AB3695" s="1"/>
    </row>
    <row r="3696" spans="4:28" ht="15.75" customHeight="1" x14ac:dyDescent="0.25">
      <c r="D3696" s="1"/>
      <c r="E3696" s="1"/>
      <c r="G3696" s="2"/>
      <c r="L3696" s="1"/>
      <c r="N3696" s="1"/>
      <c r="O3696" s="1"/>
      <c r="P3696" s="1"/>
      <c r="Q3696" s="1"/>
      <c r="R3696" s="1"/>
      <c r="S3696" s="1"/>
      <c r="T3696" s="1"/>
      <c r="U3696" s="1"/>
      <c r="V3696" s="1"/>
      <c r="W3696" s="1"/>
      <c r="X3696" s="1"/>
      <c r="Y3696" s="1"/>
      <c r="Z3696" s="1"/>
      <c r="AA3696" s="1"/>
      <c r="AB3696" s="1"/>
    </row>
    <row r="3697" spans="4:28" ht="15.75" customHeight="1" x14ac:dyDescent="0.25">
      <c r="D3697" s="1"/>
      <c r="E3697" s="1"/>
      <c r="G3697" s="2"/>
      <c r="L3697" s="1"/>
      <c r="N3697" s="1"/>
      <c r="O3697" s="1"/>
      <c r="P3697" s="1"/>
      <c r="Q3697" s="1"/>
      <c r="R3697" s="1"/>
      <c r="S3697" s="1"/>
      <c r="T3697" s="1"/>
      <c r="U3697" s="1"/>
      <c r="V3697" s="1"/>
      <c r="W3697" s="1"/>
      <c r="X3697" s="1"/>
      <c r="Y3697" s="1"/>
      <c r="Z3697" s="1"/>
      <c r="AA3697" s="1"/>
      <c r="AB3697" s="1"/>
    </row>
    <row r="3698" spans="4:28" ht="15.75" customHeight="1" x14ac:dyDescent="0.25">
      <c r="D3698" s="1"/>
      <c r="E3698" s="1"/>
      <c r="G3698" s="2"/>
      <c r="L3698" s="1"/>
      <c r="N3698" s="1"/>
      <c r="O3698" s="1"/>
      <c r="P3698" s="1"/>
      <c r="Q3698" s="1"/>
      <c r="R3698" s="1"/>
      <c r="S3698" s="1"/>
      <c r="T3698" s="1"/>
      <c r="U3698" s="1"/>
      <c r="V3698" s="1"/>
      <c r="W3698" s="1"/>
      <c r="X3698" s="1"/>
      <c r="Y3698" s="1"/>
      <c r="Z3698" s="1"/>
      <c r="AA3698" s="1"/>
      <c r="AB3698" s="1"/>
    </row>
    <row r="3699" spans="4:28" ht="15.75" customHeight="1" x14ac:dyDescent="0.25">
      <c r="D3699" s="1"/>
      <c r="E3699" s="1"/>
      <c r="G3699" s="2"/>
      <c r="L3699" s="1"/>
      <c r="N3699" s="1"/>
      <c r="O3699" s="1"/>
      <c r="P3699" s="1"/>
      <c r="Q3699" s="1"/>
      <c r="R3699" s="1"/>
      <c r="S3699" s="1"/>
      <c r="T3699" s="1"/>
      <c r="U3699" s="1"/>
      <c r="V3699" s="1"/>
      <c r="W3699" s="1"/>
      <c r="X3699" s="1"/>
      <c r="Y3699" s="1"/>
      <c r="Z3699" s="1"/>
      <c r="AA3699" s="1"/>
      <c r="AB3699" s="1"/>
    </row>
    <row r="3700" spans="4:28" ht="15.75" customHeight="1" x14ac:dyDescent="0.25">
      <c r="D3700" s="1"/>
      <c r="E3700" s="1"/>
      <c r="G3700" s="2"/>
      <c r="L3700" s="1"/>
      <c r="N3700" s="1"/>
      <c r="O3700" s="1"/>
      <c r="P3700" s="1"/>
      <c r="Q3700" s="1"/>
      <c r="R3700" s="1"/>
      <c r="S3700" s="1"/>
      <c r="T3700" s="1"/>
      <c r="U3700" s="1"/>
      <c r="V3700" s="1"/>
      <c r="W3700" s="1"/>
      <c r="X3700" s="1"/>
      <c r="Y3700" s="1"/>
      <c r="Z3700" s="1"/>
      <c r="AA3700" s="1"/>
      <c r="AB3700" s="1"/>
    </row>
    <row r="3701" spans="4:28" ht="15.75" customHeight="1" x14ac:dyDescent="0.25">
      <c r="D3701" s="1"/>
      <c r="E3701" s="1"/>
      <c r="G3701" s="2"/>
      <c r="L3701" s="1"/>
      <c r="N3701" s="1"/>
      <c r="O3701" s="1"/>
      <c r="P3701" s="1"/>
      <c r="Q3701" s="1"/>
      <c r="R3701" s="1"/>
      <c r="S3701" s="1"/>
      <c r="T3701" s="1"/>
      <c r="U3701" s="1"/>
      <c r="V3701" s="1"/>
      <c r="W3701" s="1"/>
      <c r="X3701" s="1"/>
      <c r="Y3701" s="1"/>
      <c r="Z3701" s="1"/>
      <c r="AA3701" s="1"/>
      <c r="AB3701" s="1"/>
    </row>
    <row r="3702" spans="4:28" ht="15.75" customHeight="1" x14ac:dyDescent="0.25">
      <c r="D3702" s="1"/>
      <c r="E3702" s="1"/>
      <c r="G3702" s="2"/>
      <c r="L3702" s="1"/>
      <c r="N3702" s="1"/>
      <c r="O3702" s="1"/>
      <c r="P3702" s="1"/>
      <c r="Q3702" s="1"/>
      <c r="R3702" s="1"/>
      <c r="S3702" s="1"/>
      <c r="T3702" s="1"/>
      <c r="U3702" s="1"/>
      <c r="V3702" s="1"/>
      <c r="W3702" s="1"/>
      <c r="X3702" s="1"/>
      <c r="Y3702" s="1"/>
      <c r="Z3702" s="1"/>
      <c r="AA3702" s="1"/>
      <c r="AB3702" s="1"/>
    </row>
    <row r="3703" spans="4:28" ht="15.75" customHeight="1" x14ac:dyDescent="0.25">
      <c r="D3703" s="1"/>
      <c r="E3703" s="1"/>
      <c r="G3703" s="2"/>
      <c r="L3703" s="1"/>
      <c r="N3703" s="1"/>
      <c r="O3703" s="1"/>
      <c r="P3703" s="1"/>
      <c r="Q3703" s="1"/>
      <c r="R3703" s="1"/>
      <c r="S3703" s="1"/>
      <c r="T3703" s="1"/>
      <c r="U3703" s="1"/>
      <c r="V3703" s="1"/>
      <c r="W3703" s="1"/>
      <c r="X3703" s="1"/>
      <c r="Y3703" s="1"/>
      <c r="Z3703" s="1"/>
      <c r="AA3703" s="1"/>
      <c r="AB3703" s="1"/>
    </row>
    <row r="3704" spans="4:28" ht="15.75" customHeight="1" x14ac:dyDescent="0.25">
      <c r="D3704" s="1"/>
      <c r="E3704" s="1"/>
      <c r="G3704" s="2"/>
      <c r="L3704" s="1"/>
      <c r="N3704" s="1"/>
      <c r="O3704" s="1"/>
      <c r="P3704" s="1"/>
      <c r="Q3704" s="1"/>
      <c r="R3704" s="1"/>
      <c r="S3704" s="1"/>
      <c r="T3704" s="1"/>
      <c r="U3704" s="1"/>
      <c r="V3704" s="1"/>
      <c r="W3704" s="1"/>
      <c r="X3704" s="1"/>
      <c r="Y3704" s="1"/>
      <c r="Z3704" s="1"/>
      <c r="AA3704" s="1"/>
      <c r="AB3704" s="1"/>
    </row>
    <row r="3705" spans="4:28" ht="15.75" customHeight="1" x14ac:dyDescent="0.25">
      <c r="D3705" s="1"/>
      <c r="E3705" s="1"/>
      <c r="G3705" s="2"/>
      <c r="L3705" s="1"/>
      <c r="N3705" s="1"/>
      <c r="O3705" s="1"/>
      <c r="P3705" s="1"/>
      <c r="Q3705" s="1"/>
      <c r="R3705" s="1"/>
      <c r="S3705" s="1"/>
      <c r="T3705" s="1"/>
      <c r="U3705" s="1"/>
      <c r="V3705" s="1"/>
      <c r="W3705" s="1"/>
      <c r="X3705" s="1"/>
      <c r="Y3705" s="1"/>
      <c r="Z3705" s="1"/>
      <c r="AA3705" s="1"/>
      <c r="AB3705" s="1"/>
    </row>
    <row r="3706" spans="4:28" ht="15.75" customHeight="1" x14ac:dyDescent="0.25">
      <c r="D3706" s="1"/>
      <c r="E3706" s="1"/>
      <c r="G3706" s="2"/>
      <c r="L3706" s="1"/>
      <c r="N3706" s="1"/>
      <c r="O3706" s="1"/>
      <c r="P3706" s="1"/>
      <c r="Q3706" s="1"/>
      <c r="R3706" s="1"/>
      <c r="S3706" s="1"/>
      <c r="T3706" s="1"/>
      <c r="U3706" s="1"/>
      <c r="V3706" s="1"/>
      <c r="W3706" s="1"/>
      <c r="X3706" s="1"/>
      <c r="Y3706" s="1"/>
      <c r="Z3706" s="1"/>
      <c r="AA3706" s="1"/>
      <c r="AB3706" s="1"/>
    </row>
    <row r="3707" spans="4:28" ht="15.75" customHeight="1" x14ac:dyDescent="0.25">
      <c r="D3707" s="1"/>
      <c r="E3707" s="1"/>
      <c r="G3707" s="2"/>
      <c r="L3707" s="1"/>
      <c r="N3707" s="1"/>
      <c r="O3707" s="1"/>
      <c r="P3707" s="1"/>
      <c r="Q3707" s="1"/>
      <c r="R3707" s="1"/>
      <c r="S3707" s="1"/>
      <c r="T3707" s="1"/>
      <c r="U3707" s="1"/>
      <c r="V3707" s="1"/>
      <c r="W3707" s="1"/>
      <c r="X3707" s="1"/>
      <c r="Y3707" s="1"/>
      <c r="Z3707" s="1"/>
      <c r="AA3707" s="1"/>
      <c r="AB3707" s="1"/>
    </row>
    <row r="3708" spans="4:28" ht="15.75" customHeight="1" x14ac:dyDescent="0.25">
      <c r="D3708" s="1"/>
      <c r="E3708" s="1"/>
      <c r="G3708" s="2"/>
      <c r="L3708" s="1"/>
      <c r="N3708" s="1"/>
      <c r="O3708" s="1"/>
      <c r="P3708" s="1"/>
      <c r="Q3708" s="1"/>
      <c r="R3708" s="1"/>
      <c r="S3708" s="1"/>
      <c r="T3708" s="1"/>
      <c r="U3708" s="1"/>
      <c r="V3708" s="1"/>
      <c r="W3708" s="1"/>
      <c r="X3708" s="1"/>
      <c r="Y3708" s="1"/>
      <c r="Z3708" s="1"/>
      <c r="AA3708" s="1"/>
      <c r="AB3708" s="1"/>
    </row>
    <row r="3709" spans="4:28" ht="15.75" customHeight="1" x14ac:dyDescent="0.25">
      <c r="D3709" s="1"/>
      <c r="E3709" s="1"/>
      <c r="G3709" s="2"/>
      <c r="L3709" s="1"/>
      <c r="N3709" s="1"/>
      <c r="O3709" s="1"/>
      <c r="P3709" s="1"/>
      <c r="Q3709" s="1"/>
      <c r="R3709" s="1"/>
      <c r="S3709" s="1"/>
      <c r="T3709" s="1"/>
      <c r="U3709" s="1"/>
      <c r="V3709" s="1"/>
      <c r="W3709" s="1"/>
      <c r="X3709" s="1"/>
      <c r="Y3709" s="1"/>
      <c r="Z3709" s="1"/>
      <c r="AA3709" s="1"/>
      <c r="AB3709" s="1"/>
    </row>
    <row r="3710" spans="4:28" ht="15.75" customHeight="1" x14ac:dyDescent="0.25">
      <c r="D3710" s="1"/>
      <c r="E3710" s="1"/>
      <c r="G3710" s="2"/>
      <c r="L3710" s="1"/>
      <c r="N3710" s="1"/>
      <c r="O3710" s="1"/>
      <c r="P3710" s="1"/>
      <c r="Q3710" s="1"/>
      <c r="R3710" s="1"/>
      <c r="S3710" s="1"/>
      <c r="T3710" s="1"/>
      <c r="U3710" s="1"/>
      <c r="V3710" s="1"/>
      <c r="W3710" s="1"/>
      <c r="X3710" s="1"/>
      <c r="Y3710" s="1"/>
      <c r="Z3710" s="1"/>
      <c r="AA3710" s="1"/>
      <c r="AB3710" s="1"/>
    </row>
    <row r="3711" spans="4:28" ht="15.75" customHeight="1" x14ac:dyDescent="0.25">
      <c r="D3711" s="1"/>
      <c r="E3711" s="1"/>
      <c r="G3711" s="2"/>
      <c r="L3711" s="1"/>
      <c r="N3711" s="1"/>
      <c r="O3711" s="1"/>
      <c r="P3711" s="1"/>
      <c r="Q3711" s="1"/>
      <c r="R3711" s="1"/>
      <c r="S3711" s="1"/>
      <c r="T3711" s="1"/>
      <c r="U3711" s="1"/>
      <c r="V3711" s="1"/>
      <c r="W3711" s="1"/>
      <c r="X3711" s="1"/>
      <c r="Y3711" s="1"/>
      <c r="Z3711" s="1"/>
      <c r="AA3711" s="1"/>
      <c r="AB3711" s="1"/>
    </row>
    <row r="3712" spans="4:28" ht="15.75" customHeight="1" x14ac:dyDescent="0.25">
      <c r="D3712" s="1"/>
      <c r="E3712" s="1"/>
      <c r="G3712" s="2"/>
      <c r="L3712" s="1"/>
      <c r="N3712" s="1"/>
      <c r="O3712" s="1"/>
      <c r="P3712" s="1"/>
      <c r="Q3712" s="1"/>
      <c r="R3712" s="1"/>
      <c r="S3712" s="1"/>
      <c r="T3712" s="1"/>
      <c r="U3712" s="1"/>
      <c r="V3712" s="1"/>
      <c r="W3712" s="1"/>
      <c r="X3712" s="1"/>
      <c r="Y3712" s="1"/>
      <c r="Z3712" s="1"/>
      <c r="AA3712" s="1"/>
      <c r="AB3712" s="1"/>
    </row>
    <row r="3713" spans="4:28" ht="15.75" customHeight="1" x14ac:dyDescent="0.25">
      <c r="D3713" s="1"/>
      <c r="E3713" s="1"/>
      <c r="G3713" s="2"/>
      <c r="L3713" s="1"/>
      <c r="N3713" s="1"/>
      <c r="O3713" s="1"/>
      <c r="P3713" s="1"/>
      <c r="Q3713" s="1"/>
      <c r="R3713" s="1"/>
      <c r="S3713" s="1"/>
      <c r="T3713" s="1"/>
      <c r="U3713" s="1"/>
      <c r="V3713" s="1"/>
      <c r="W3713" s="1"/>
      <c r="X3713" s="1"/>
      <c r="Y3713" s="1"/>
      <c r="Z3713" s="1"/>
      <c r="AA3713" s="1"/>
      <c r="AB3713" s="1"/>
    </row>
    <row r="3714" spans="4:28" ht="15.75" customHeight="1" x14ac:dyDescent="0.25">
      <c r="D3714" s="1"/>
      <c r="E3714" s="1"/>
      <c r="G3714" s="2"/>
      <c r="L3714" s="1"/>
      <c r="N3714" s="1"/>
      <c r="O3714" s="1"/>
      <c r="P3714" s="1"/>
      <c r="Q3714" s="1"/>
      <c r="R3714" s="1"/>
      <c r="S3714" s="1"/>
      <c r="T3714" s="1"/>
      <c r="U3714" s="1"/>
      <c r="V3714" s="1"/>
      <c r="W3714" s="1"/>
      <c r="X3714" s="1"/>
      <c r="Y3714" s="1"/>
      <c r="Z3714" s="1"/>
      <c r="AA3714" s="1"/>
      <c r="AB3714" s="1"/>
    </row>
    <row r="3715" spans="4:28" ht="15.75" customHeight="1" x14ac:dyDescent="0.25">
      <c r="D3715" s="1"/>
      <c r="E3715" s="1"/>
      <c r="G3715" s="2"/>
      <c r="L3715" s="1"/>
      <c r="N3715" s="1"/>
      <c r="O3715" s="1"/>
      <c r="P3715" s="1"/>
      <c r="Q3715" s="1"/>
      <c r="R3715" s="1"/>
      <c r="S3715" s="1"/>
      <c r="T3715" s="1"/>
      <c r="U3715" s="1"/>
      <c r="V3715" s="1"/>
      <c r="W3715" s="1"/>
      <c r="X3715" s="1"/>
      <c r="Y3715" s="1"/>
      <c r="Z3715" s="1"/>
      <c r="AA3715" s="1"/>
      <c r="AB3715" s="1"/>
    </row>
    <row r="3716" spans="4:28" ht="15.75" customHeight="1" x14ac:dyDescent="0.25">
      <c r="D3716" s="1"/>
      <c r="E3716" s="1"/>
      <c r="G3716" s="2"/>
      <c r="L3716" s="1"/>
      <c r="N3716" s="1"/>
      <c r="O3716" s="1"/>
      <c r="P3716" s="1"/>
      <c r="Q3716" s="1"/>
      <c r="R3716" s="1"/>
      <c r="S3716" s="1"/>
      <c r="T3716" s="1"/>
      <c r="U3716" s="1"/>
      <c r="V3716" s="1"/>
      <c r="W3716" s="1"/>
      <c r="X3716" s="1"/>
      <c r="Y3716" s="1"/>
      <c r="Z3716" s="1"/>
      <c r="AA3716" s="1"/>
      <c r="AB3716" s="1"/>
    </row>
    <row r="3717" spans="4:28" ht="15.75" customHeight="1" x14ac:dyDescent="0.25">
      <c r="D3717" s="1"/>
      <c r="E3717" s="1"/>
      <c r="G3717" s="2"/>
      <c r="L3717" s="1"/>
      <c r="N3717" s="1"/>
      <c r="O3717" s="1"/>
      <c r="P3717" s="1"/>
      <c r="Q3717" s="1"/>
      <c r="R3717" s="1"/>
      <c r="S3717" s="1"/>
      <c r="T3717" s="1"/>
      <c r="U3717" s="1"/>
      <c r="V3717" s="1"/>
      <c r="W3717" s="1"/>
      <c r="X3717" s="1"/>
      <c r="Y3717" s="1"/>
      <c r="Z3717" s="1"/>
      <c r="AA3717" s="1"/>
      <c r="AB3717" s="1"/>
    </row>
    <row r="3718" spans="4:28" ht="15.75" customHeight="1" x14ac:dyDescent="0.25">
      <c r="D3718" s="1"/>
      <c r="E3718" s="1"/>
      <c r="G3718" s="2"/>
      <c r="L3718" s="1"/>
      <c r="N3718" s="1"/>
      <c r="O3718" s="1"/>
      <c r="P3718" s="1"/>
      <c r="Q3718" s="1"/>
      <c r="R3718" s="1"/>
      <c r="S3718" s="1"/>
      <c r="T3718" s="1"/>
      <c r="U3718" s="1"/>
      <c r="V3718" s="1"/>
      <c r="W3718" s="1"/>
      <c r="X3718" s="1"/>
      <c r="Y3718" s="1"/>
      <c r="Z3718" s="1"/>
      <c r="AA3718" s="1"/>
      <c r="AB3718" s="1"/>
    </row>
    <row r="3719" spans="4:28" ht="15.75" customHeight="1" x14ac:dyDescent="0.25">
      <c r="D3719" s="1"/>
      <c r="E3719" s="1"/>
      <c r="G3719" s="2"/>
      <c r="L3719" s="1"/>
      <c r="N3719" s="1"/>
      <c r="O3719" s="1"/>
      <c r="P3719" s="1"/>
      <c r="Q3719" s="1"/>
      <c r="R3719" s="1"/>
      <c r="S3719" s="1"/>
      <c r="T3719" s="1"/>
      <c r="U3719" s="1"/>
      <c r="V3719" s="1"/>
      <c r="W3719" s="1"/>
      <c r="X3719" s="1"/>
      <c r="Y3719" s="1"/>
      <c r="Z3719" s="1"/>
      <c r="AA3719" s="1"/>
      <c r="AB3719" s="1"/>
    </row>
    <row r="3720" spans="4:28" ht="15.75" customHeight="1" x14ac:dyDescent="0.25">
      <c r="D3720" s="1"/>
      <c r="E3720" s="1"/>
      <c r="G3720" s="2"/>
      <c r="L3720" s="1"/>
      <c r="N3720" s="1"/>
      <c r="O3720" s="1"/>
      <c r="P3720" s="1"/>
      <c r="Q3720" s="1"/>
      <c r="R3720" s="1"/>
      <c r="S3720" s="1"/>
      <c r="T3720" s="1"/>
      <c r="U3720" s="1"/>
      <c r="V3720" s="1"/>
      <c r="W3720" s="1"/>
      <c r="X3720" s="1"/>
      <c r="Y3720" s="1"/>
      <c r="Z3720" s="1"/>
      <c r="AA3720" s="1"/>
      <c r="AB3720" s="1"/>
    </row>
    <row r="3721" spans="4:28" ht="15.75" customHeight="1" x14ac:dyDescent="0.25">
      <c r="D3721" s="1"/>
      <c r="E3721" s="1"/>
      <c r="G3721" s="2"/>
      <c r="L3721" s="1"/>
      <c r="N3721" s="1"/>
      <c r="O3721" s="1"/>
      <c r="P3721" s="1"/>
      <c r="Q3721" s="1"/>
      <c r="R3721" s="1"/>
      <c r="S3721" s="1"/>
      <c r="T3721" s="1"/>
      <c r="U3721" s="1"/>
      <c r="V3721" s="1"/>
      <c r="W3721" s="1"/>
      <c r="X3721" s="1"/>
      <c r="Y3721" s="1"/>
      <c r="Z3721" s="1"/>
      <c r="AA3721" s="1"/>
      <c r="AB3721" s="1"/>
    </row>
    <row r="3722" spans="4:28" ht="15.75" customHeight="1" x14ac:dyDescent="0.25">
      <c r="D3722" s="1"/>
      <c r="E3722" s="1"/>
      <c r="G3722" s="2"/>
      <c r="L3722" s="1"/>
      <c r="N3722" s="1"/>
      <c r="O3722" s="1"/>
      <c r="P3722" s="1"/>
      <c r="Q3722" s="1"/>
      <c r="R3722" s="1"/>
      <c r="S3722" s="1"/>
      <c r="T3722" s="1"/>
      <c r="U3722" s="1"/>
      <c r="V3722" s="1"/>
      <c r="W3722" s="1"/>
      <c r="X3722" s="1"/>
      <c r="Y3722" s="1"/>
      <c r="Z3722" s="1"/>
      <c r="AA3722" s="1"/>
      <c r="AB3722" s="1"/>
    </row>
    <row r="3723" spans="4:28" ht="15.75" customHeight="1" x14ac:dyDescent="0.25">
      <c r="D3723" s="1"/>
      <c r="E3723" s="1"/>
      <c r="G3723" s="2"/>
      <c r="L3723" s="1"/>
      <c r="N3723" s="1"/>
      <c r="O3723" s="1"/>
      <c r="P3723" s="1"/>
      <c r="Q3723" s="1"/>
      <c r="R3723" s="1"/>
      <c r="S3723" s="1"/>
      <c r="T3723" s="1"/>
      <c r="U3723" s="1"/>
      <c r="V3723" s="1"/>
      <c r="W3723" s="1"/>
      <c r="X3723" s="1"/>
      <c r="Y3723" s="1"/>
      <c r="Z3723" s="1"/>
      <c r="AA3723" s="1"/>
      <c r="AB3723" s="1"/>
    </row>
    <row r="3724" spans="4:28" ht="15.75" customHeight="1" x14ac:dyDescent="0.25">
      <c r="D3724" s="1"/>
      <c r="E3724" s="1"/>
      <c r="G3724" s="2"/>
      <c r="L3724" s="1"/>
      <c r="N3724" s="1"/>
      <c r="O3724" s="1"/>
      <c r="P3724" s="1"/>
      <c r="Q3724" s="1"/>
      <c r="R3724" s="1"/>
      <c r="S3724" s="1"/>
      <c r="T3724" s="1"/>
      <c r="U3724" s="1"/>
      <c r="V3724" s="1"/>
      <c r="W3724" s="1"/>
      <c r="X3724" s="1"/>
      <c r="Y3724" s="1"/>
      <c r="Z3724" s="1"/>
      <c r="AA3724" s="1"/>
      <c r="AB3724" s="1"/>
    </row>
    <row r="3725" spans="4:28" ht="15.75" customHeight="1" x14ac:dyDescent="0.25">
      <c r="D3725" s="1"/>
      <c r="E3725" s="1"/>
      <c r="G3725" s="2"/>
      <c r="L3725" s="1"/>
      <c r="N3725" s="1"/>
      <c r="O3725" s="1"/>
      <c r="P3725" s="1"/>
      <c r="Q3725" s="1"/>
      <c r="R3725" s="1"/>
      <c r="S3725" s="1"/>
      <c r="T3725" s="1"/>
      <c r="U3725" s="1"/>
      <c r="V3725" s="1"/>
      <c r="W3725" s="1"/>
      <c r="X3725" s="1"/>
      <c r="Y3725" s="1"/>
      <c r="Z3725" s="1"/>
      <c r="AA3725" s="1"/>
      <c r="AB3725" s="1"/>
    </row>
    <row r="3726" spans="4:28" ht="15.75" customHeight="1" x14ac:dyDescent="0.25">
      <c r="D3726" s="1"/>
      <c r="E3726" s="1"/>
      <c r="G3726" s="2"/>
      <c r="L3726" s="1"/>
      <c r="N3726" s="1"/>
      <c r="O3726" s="1"/>
      <c r="P3726" s="1"/>
      <c r="Q3726" s="1"/>
      <c r="R3726" s="1"/>
      <c r="S3726" s="1"/>
      <c r="T3726" s="1"/>
      <c r="U3726" s="1"/>
      <c r="V3726" s="1"/>
      <c r="W3726" s="1"/>
      <c r="X3726" s="1"/>
      <c r="Y3726" s="1"/>
      <c r="Z3726" s="1"/>
      <c r="AA3726" s="1"/>
      <c r="AB3726" s="1"/>
    </row>
    <row r="3727" spans="4:28" ht="15.75" customHeight="1" x14ac:dyDescent="0.25">
      <c r="D3727" s="1"/>
      <c r="E3727" s="1"/>
      <c r="G3727" s="2"/>
      <c r="L3727" s="1"/>
      <c r="N3727" s="1"/>
      <c r="O3727" s="1"/>
      <c r="P3727" s="1"/>
      <c r="Q3727" s="1"/>
      <c r="R3727" s="1"/>
      <c r="S3727" s="1"/>
      <c r="T3727" s="1"/>
      <c r="U3727" s="1"/>
      <c r="V3727" s="1"/>
      <c r="W3727" s="1"/>
      <c r="X3727" s="1"/>
      <c r="Y3727" s="1"/>
      <c r="Z3727" s="1"/>
      <c r="AA3727" s="1"/>
      <c r="AB3727" s="1"/>
    </row>
    <row r="3728" spans="4:28" ht="15.75" customHeight="1" x14ac:dyDescent="0.25">
      <c r="D3728" s="1"/>
      <c r="E3728" s="1"/>
      <c r="G3728" s="2"/>
      <c r="L3728" s="1"/>
      <c r="N3728" s="1"/>
      <c r="O3728" s="1"/>
      <c r="P3728" s="1"/>
      <c r="Q3728" s="1"/>
      <c r="R3728" s="1"/>
      <c r="S3728" s="1"/>
      <c r="T3728" s="1"/>
      <c r="U3728" s="1"/>
      <c r="V3728" s="1"/>
      <c r="W3728" s="1"/>
      <c r="X3728" s="1"/>
      <c r="Y3728" s="1"/>
      <c r="Z3728" s="1"/>
      <c r="AA3728" s="1"/>
      <c r="AB3728" s="1"/>
    </row>
    <row r="3729" spans="4:28" ht="15.75" customHeight="1" x14ac:dyDescent="0.25">
      <c r="D3729" s="1"/>
      <c r="E3729" s="1"/>
      <c r="G3729" s="2"/>
      <c r="L3729" s="1"/>
      <c r="N3729" s="1"/>
      <c r="O3729" s="1"/>
      <c r="P3729" s="1"/>
      <c r="Q3729" s="1"/>
      <c r="R3729" s="1"/>
      <c r="S3729" s="1"/>
      <c r="T3729" s="1"/>
      <c r="U3729" s="1"/>
      <c r="V3729" s="1"/>
      <c r="W3729" s="1"/>
      <c r="X3729" s="1"/>
      <c r="Y3729" s="1"/>
      <c r="Z3729" s="1"/>
      <c r="AA3729" s="1"/>
      <c r="AB3729" s="1"/>
    </row>
    <row r="3730" spans="4:28" ht="15.75" customHeight="1" x14ac:dyDescent="0.25">
      <c r="D3730" s="1"/>
      <c r="E3730" s="1"/>
      <c r="G3730" s="2"/>
      <c r="L3730" s="1"/>
      <c r="N3730" s="1"/>
      <c r="O3730" s="1"/>
      <c r="P3730" s="1"/>
      <c r="Q3730" s="1"/>
      <c r="R3730" s="1"/>
      <c r="S3730" s="1"/>
      <c r="T3730" s="1"/>
      <c r="U3730" s="1"/>
      <c r="V3730" s="1"/>
      <c r="W3730" s="1"/>
      <c r="X3730" s="1"/>
      <c r="Y3730" s="1"/>
      <c r="Z3730" s="1"/>
      <c r="AA3730" s="1"/>
      <c r="AB3730" s="1"/>
    </row>
    <row r="3731" spans="4:28" ht="15.75" customHeight="1" x14ac:dyDescent="0.25">
      <c r="D3731" s="1"/>
      <c r="E3731" s="1"/>
      <c r="G3731" s="2"/>
      <c r="L3731" s="1"/>
      <c r="N3731" s="1"/>
      <c r="O3731" s="1"/>
      <c r="P3731" s="1"/>
      <c r="Q3731" s="1"/>
      <c r="R3731" s="1"/>
      <c r="S3731" s="1"/>
      <c r="T3731" s="1"/>
      <c r="U3731" s="1"/>
      <c r="V3731" s="1"/>
      <c r="W3731" s="1"/>
      <c r="X3731" s="1"/>
      <c r="Y3731" s="1"/>
      <c r="Z3731" s="1"/>
      <c r="AA3731" s="1"/>
      <c r="AB3731" s="1"/>
    </row>
    <row r="3732" spans="4:28" ht="15.75" customHeight="1" x14ac:dyDescent="0.25">
      <c r="D3732" s="1"/>
      <c r="E3732" s="1"/>
      <c r="G3732" s="2"/>
      <c r="L3732" s="1"/>
      <c r="N3732" s="1"/>
      <c r="O3732" s="1"/>
      <c r="P3732" s="1"/>
      <c r="Q3732" s="1"/>
      <c r="R3732" s="1"/>
      <c r="S3732" s="1"/>
      <c r="T3732" s="1"/>
      <c r="U3732" s="1"/>
      <c r="V3732" s="1"/>
      <c r="W3732" s="1"/>
      <c r="X3732" s="1"/>
      <c r="Y3732" s="1"/>
      <c r="Z3732" s="1"/>
      <c r="AA3732" s="1"/>
      <c r="AB3732" s="1"/>
    </row>
    <row r="3733" spans="4:28" ht="15.75" customHeight="1" x14ac:dyDescent="0.25">
      <c r="D3733" s="1"/>
      <c r="E3733" s="1"/>
      <c r="G3733" s="2"/>
      <c r="L3733" s="1"/>
      <c r="N3733" s="1"/>
      <c r="O3733" s="1"/>
      <c r="P3733" s="1"/>
      <c r="Q3733" s="1"/>
      <c r="R3733" s="1"/>
      <c r="S3733" s="1"/>
      <c r="T3733" s="1"/>
      <c r="U3733" s="1"/>
      <c r="V3733" s="1"/>
      <c r="W3733" s="1"/>
      <c r="X3733" s="1"/>
      <c r="Y3733" s="1"/>
      <c r="Z3733" s="1"/>
      <c r="AA3733" s="1"/>
      <c r="AB3733" s="1"/>
    </row>
    <row r="3734" spans="4:28" ht="15.75" customHeight="1" x14ac:dyDescent="0.25">
      <c r="D3734" s="1"/>
      <c r="E3734" s="1"/>
      <c r="G3734" s="2"/>
      <c r="L3734" s="1"/>
      <c r="N3734" s="1"/>
      <c r="O3734" s="1"/>
      <c r="P3734" s="1"/>
      <c r="Q3734" s="1"/>
      <c r="R3734" s="1"/>
      <c r="S3734" s="1"/>
      <c r="T3734" s="1"/>
      <c r="U3734" s="1"/>
      <c r="V3734" s="1"/>
      <c r="W3734" s="1"/>
      <c r="X3734" s="1"/>
      <c r="Y3734" s="1"/>
      <c r="Z3734" s="1"/>
      <c r="AA3734" s="1"/>
      <c r="AB3734" s="1"/>
    </row>
    <row r="3735" spans="4:28" ht="15.75" customHeight="1" x14ac:dyDescent="0.25">
      <c r="D3735" s="1"/>
      <c r="E3735" s="1"/>
      <c r="G3735" s="2"/>
      <c r="L3735" s="1"/>
      <c r="N3735" s="1"/>
      <c r="O3735" s="1"/>
      <c r="P3735" s="1"/>
      <c r="Q3735" s="1"/>
      <c r="R3735" s="1"/>
      <c r="S3735" s="1"/>
      <c r="T3735" s="1"/>
      <c r="U3735" s="1"/>
      <c r="V3735" s="1"/>
      <c r="W3735" s="1"/>
      <c r="X3735" s="1"/>
      <c r="Y3735" s="1"/>
      <c r="Z3735" s="1"/>
      <c r="AA3735" s="1"/>
      <c r="AB3735" s="1"/>
    </row>
    <row r="3736" spans="4:28" ht="15.75" customHeight="1" x14ac:dyDescent="0.25">
      <c r="D3736" s="1"/>
      <c r="E3736" s="1"/>
      <c r="G3736" s="2"/>
      <c r="L3736" s="1"/>
      <c r="N3736" s="1"/>
      <c r="O3736" s="1"/>
      <c r="P3736" s="1"/>
      <c r="Q3736" s="1"/>
      <c r="R3736" s="1"/>
      <c r="S3736" s="1"/>
      <c r="T3736" s="1"/>
      <c r="U3736" s="1"/>
      <c r="V3736" s="1"/>
      <c r="W3736" s="1"/>
      <c r="X3736" s="1"/>
      <c r="Y3736" s="1"/>
      <c r="Z3736" s="1"/>
      <c r="AA3736" s="1"/>
      <c r="AB3736" s="1"/>
    </row>
    <row r="3737" spans="4:28" ht="15.75" customHeight="1" x14ac:dyDescent="0.25">
      <c r="D3737" s="1"/>
      <c r="E3737" s="1"/>
      <c r="G3737" s="2"/>
      <c r="L3737" s="1"/>
      <c r="N3737" s="1"/>
      <c r="O3737" s="1"/>
      <c r="P3737" s="1"/>
      <c r="Q3737" s="1"/>
      <c r="R3737" s="1"/>
      <c r="S3737" s="1"/>
      <c r="T3737" s="1"/>
      <c r="U3737" s="1"/>
      <c r="V3737" s="1"/>
      <c r="W3737" s="1"/>
      <c r="X3737" s="1"/>
      <c r="Y3737" s="1"/>
      <c r="Z3737" s="1"/>
      <c r="AA3737" s="1"/>
      <c r="AB3737" s="1"/>
    </row>
    <row r="3738" spans="4:28" ht="15.75" customHeight="1" x14ac:dyDescent="0.25">
      <c r="D3738" s="1"/>
      <c r="E3738" s="1"/>
      <c r="G3738" s="2"/>
      <c r="L3738" s="1"/>
      <c r="N3738" s="1"/>
      <c r="O3738" s="1"/>
      <c r="P3738" s="1"/>
      <c r="Q3738" s="1"/>
      <c r="R3738" s="1"/>
      <c r="S3738" s="1"/>
      <c r="T3738" s="1"/>
      <c r="U3738" s="1"/>
      <c r="V3738" s="1"/>
      <c r="W3738" s="1"/>
      <c r="X3738" s="1"/>
      <c r="Y3738" s="1"/>
      <c r="Z3738" s="1"/>
      <c r="AA3738" s="1"/>
      <c r="AB3738" s="1"/>
    </row>
    <row r="3739" spans="4:28" ht="15.75" customHeight="1" x14ac:dyDescent="0.25">
      <c r="D3739" s="1"/>
      <c r="E3739" s="1"/>
      <c r="G3739" s="2"/>
      <c r="L3739" s="1"/>
      <c r="N3739" s="1"/>
      <c r="O3739" s="1"/>
      <c r="P3739" s="1"/>
      <c r="Q3739" s="1"/>
      <c r="R3739" s="1"/>
      <c r="S3739" s="1"/>
      <c r="T3739" s="1"/>
      <c r="U3739" s="1"/>
      <c r="V3739" s="1"/>
      <c r="W3739" s="1"/>
      <c r="X3739" s="1"/>
      <c r="Y3739" s="1"/>
      <c r="Z3739" s="1"/>
      <c r="AA3739" s="1"/>
      <c r="AB3739" s="1"/>
    </row>
    <row r="3740" spans="4:28" ht="15.75" customHeight="1" x14ac:dyDescent="0.25">
      <c r="D3740" s="1"/>
      <c r="E3740" s="1"/>
      <c r="G3740" s="2"/>
      <c r="L3740" s="1"/>
      <c r="N3740" s="1"/>
      <c r="O3740" s="1"/>
      <c r="P3740" s="1"/>
      <c r="Q3740" s="1"/>
      <c r="R3740" s="1"/>
      <c r="S3740" s="1"/>
      <c r="T3740" s="1"/>
      <c r="U3740" s="1"/>
      <c r="V3740" s="1"/>
      <c r="W3740" s="1"/>
      <c r="X3740" s="1"/>
      <c r="Y3740" s="1"/>
      <c r="Z3740" s="1"/>
      <c r="AA3740" s="1"/>
      <c r="AB3740" s="1"/>
    </row>
    <row r="3741" spans="4:28" ht="15.75" customHeight="1" x14ac:dyDescent="0.25">
      <c r="D3741" s="1"/>
      <c r="E3741" s="1"/>
      <c r="G3741" s="2"/>
      <c r="L3741" s="1"/>
      <c r="N3741" s="1"/>
      <c r="O3741" s="1"/>
      <c r="P3741" s="1"/>
      <c r="Q3741" s="1"/>
      <c r="R3741" s="1"/>
      <c r="S3741" s="1"/>
      <c r="T3741" s="1"/>
      <c r="U3741" s="1"/>
      <c r="V3741" s="1"/>
      <c r="W3741" s="1"/>
      <c r="X3741" s="1"/>
      <c r="Y3741" s="1"/>
      <c r="Z3741" s="1"/>
      <c r="AA3741" s="1"/>
      <c r="AB3741" s="1"/>
    </row>
    <row r="3742" spans="4:28" ht="15.75" customHeight="1" x14ac:dyDescent="0.25">
      <c r="D3742" s="1"/>
      <c r="E3742" s="1"/>
      <c r="G3742" s="2"/>
      <c r="L3742" s="1"/>
      <c r="N3742" s="1"/>
      <c r="O3742" s="1"/>
      <c r="P3742" s="1"/>
      <c r="Q3742" s="1"/>
      <c r="R3742" s="1"/>
      <c r="S3742" s="1"/>
      <c r="T3742" s="1"/>
      <c r="U3742" s="1"/>
      <c r="V3742" s="1"/>
      <c r="W3742" s="1"/>
      <c r="X3742" s="1"/>
      <c r="Y3742" s="1"/>
      <c r="Z3742" s="1"/>
      <c r="AA3742" s="1"/>
      <c r="AB3742" s="1"/>
    </row>
    <row r="3743" spans="4:28" ht="15.75" customHeight="1" x14ac:dyDescent="0.25">
      <c r="D3743" s="1"/>
      <c r="E3743" s="1"/>
      <c r="G3743" s="2"/>
      <c r="L3743" s="1"/>
      <c r="N3743" s="1"/>
      <c r="O3743" s="1"/>
      <c r="P3743" s="1"/>
      <c r="Q3743" s="1"/>
      <c r="R3743" s="1"/>
      <c r="S3743" s="1"/>
      <c r="T3743" s="1"/>
      <c r="U3743" s="1"/>
      <c r="V3743" s="1"/>
      <c r="W3743" s="1"/>
      <c r="X3743" s="1"/>
      <c r="Y3743" s="1"/>
      <c r="Z3743" s="1"/>
      <c r="AA3743" s="1"/>
      <c r="AB3743" s="1"/>
    </row>
    <row r="3744" spans="4:28" ht="15.75" customHeight="1" x14ac:dyDescent="0.25">
      <c r="D3744" s="1"/>
      <c r="E3744" s="1"/>
      <c r="G3744" s="2"/>
      <c r="L3744" s="1"/>
      <c r="N3744" s="1"/>
      <c r="O3744" s="1"/>
      <c r="P3744" s="1"/>
      <c r="Q3744" s="1"/>
      <c r="R3744" s="1"/>
      <c r="S3744" s="1"/>
      <c r="T3744" s="1"/>
      <c r="U3744" s="1"/>
      <c r="V3744" s="1"/>
      <c r="W3744" s="1"/>
      <c r="X3744" s="1"/>
      <c r="Y3744" s="1"/>
      <c r="Z3744" s="1"/>
      <c r="AA3744" s="1"/>
      <c r="AB3744" s="1"/>
    </row>
    <row r="3745" spans="4:28" ht="15.75" customHeight="1" x14ac:dyDescent="0.25">
      <c r="D3745" s="1"/>
      <c r="E3745" s="1"/>
      <c r="G3745" s="2"/>
      <c r="L3745" s="1"/>
      <c r="N3745" s="1"/>
      <c r="O3745" s="1"/>
      <c r="P3745" s="1"/>
      <c r="Q3745" s="1"/>
      <c r="R3745" s="1"/>
      <c r="S3745" s="1"/>
      <c r="T3745" s="1"/>
      <c r="U3745" s="1"/>
      <c r="V3745" s="1"/>
      <c r="W3745" s="1"/>
      <c r="X3745" s="1"/>
      <c r="Y3745" s="1"/>
      <c r="Z3745" s="1"/>
      <c r="AA3745" s="1"/>
      <c r="AB3745" s="1"/>
    </row>
    <row r="3746" spans="4:28" ht="15.75" customHeight="1" x14ac:dyDescent="0.25">
      <c r="D3746" s="1"/>
      <c r="E3746" s="1"/>
      <c r="G3746" s="2"/>
      <c r="L3746" s="1"/>
      <c r="N3746" s="1"/>
      <c r="O3746" s="1"/>
      <c r="P3746" s="1"/>
      <c r="Q3746" s="1"/>
      <c r="R3746" s="1"/>
      <c r="S3746" s="1"/>
      <c r="T3746" s="1"/>
      <c r="U3746" s="1"/>
      <c r="V3746" s="1"/>
      <c r="W3746" s="1"/>
      <c r="X3746" s="1"/>
      <c r="Y3746" s="1"/>
      <c r="Z3746" s="1"/>
      <c r="AA3746" s="1"/>
      <c r="AB3746" s="1"/>
    </row>
    <row r="3747" spans="4:28" ht="15.75" customHeight="1" x14ac:dyDescent="0.25">
      <c r="D3747" s="1"/>
      <c r="E3747" s="1"/>
      <c r="G3747" s="2"/>
      <c r="L3747" s="1"/>
      <c r="N3747" s="1"/>
      <c r="O3747" s="1"/>
      <c r="P3747" s="1"/>
      <c r="Q3747" s="1"/>
      <c r="R3747" s="1"/>
      <c r="S3747" s="1"/>
      <c r="T3747" s="1"/>
      <c r="U3747" s="1"/>
      <c r="V3747" s="1"/>
      <c r="W3747" s="1"/>
      <c r="X3747" s="1"/>
      <c r="Y3747" s="1"/>
      <c r="Z3747" s="1"/>
      <c r="AA3747" s="1"/>
      <c r="AB3747" s="1"/>
    </row>
    <row r="3748" spans="4:28" ht="15.75" customHeight="1" x14ac:dyDescent="0.25">
      <c r="D3748" s="1"/>
      <c r="E3748" s="1"/>
      <c r="G3748" s="2"/>
      <c r="L3748" s="1"/>
      <c r="N3748" s="1"/>
      <c r="O3748" s="1"/>
      <c r="P3748" s="1"/>
      <c r="Q3748" s="1"/>
      <c r="R3748" s="1"/>
      <c r="S3748" s="1"/>
      <c r="T3748" s="1"/>
      <c r="U3748" s="1"/>
      <c r="V3748" s="1"/>
      <c r="W3748" s="1"/>
      <c r="X3748" s="1"/>
      <c r="Y3748" s="1"/>
      <c r="Z3748" s="1"/>
      <c r="AA3748" s="1"/>
      <c r="AB3748" s="1"/>
    </row>
    <row r="3749" spans="4:28" ht="15.75" customHeight="1" x14ac:dyDescent="0.25">
      <c r="D3749" s="1"/>
      <c r="E3749" s="1"/>
      <c r="G3749" s="2"/>
      <c r="L3749" s="1"/>
      <c r="N3749" s="1"/>
      <c r="O3749" s="1"/>
      <c r="P3749" s="1"/>
      <c r="Q3749" s="1"/>
      <c r="R3749" s="1"/>
      <c r="S3749" s="1"/>
      <c r="T3749" s="1"/>
      <c r="U3749" s="1"/>
      <c r="V3749" s="1"/>
      <c r="W3749" s="1"/>
      <c r="X3749" s="1"/>
      <c r="Y3749" s="1"/>
      <c r="Z3749" s="1"/>
      <c r="AA3749" s="1"/>
      <c r="AB3749" s="1"/>
    </row>
    <row r="3750" spans="4:28" ht="15.75" customHeight="1" x14ac:dyDescent="0.25">
      <c r="D3750" s="1"/>
      <c r="E3750" s="1"/>
      <c r="G3750" s="2"/>
      <c r="L3750" s="1"/>
      <c r="N3750" s="1"/>
      <c r="O3750" s="1"/>
      <c r="P3750" s="1"/>
      <c r="Q3750" s="1"/>
      <c r="R3750" s="1"/>
      <c r="S3750" s="1"/>
      <c r="T3750" s="1"/>
      <c r="U3750" s="1"/>
      <c r="V3750" s="1"/>
      <c r="W3750" s="1"/>
      <c r="X3750" s="1"/>
      <c r="Y3750" s="1"/>
      <c r="Z3750" s="1"/>
      <c r="AA3750" s="1"/>
      <c r="AB3750" s="1"/>
    </row>
    <row r="3751" spans="4:28" ht="15.75" customHeight="1" x14ac:dyDescent="0.25">
      <c r="D3751" s="1"/>
      <c r="E3751" s="1"/>
      <c r="G3751" s="2"/>
      <c r="L3751" s="1"/>
      <c r="N3751" s="1"/>
      <c r="O3751" s="1"/>
      <c r="P3751" s="1"/>
      <c r="Q3751" s="1"/>
      <c r="R3751" s="1"/>
      <c r="S3751" s="1"/>
      <c r="T3751" s="1"/>
      <c r="U3751" s="1"/>
      <c r="V3751" s="1"/>
      <c r="W3751" s="1"/>
      <c r="X3751" s="1"/>
      <c r="Y3751" s="1"/>
      <c r="Z3751" s="1"/>
      <c r="AA3751" s="1"/>
      <c r="AB3751" s="1"/>
    </row>
  </sheetData>
  <autoFilter ref="A1:AI3551" xr:uid="{00000000-0009-0000-0000-000000000000}">
    <filterColumn colId="9">
      <filters>
        <filter val="CORPOMOJANA"/>
      </filters>
    </filterColumn>
    <filterColumn colId="12">
      <filters>
        <filter val="Adulto 1 (A1)"/>
        <filter val="Adulto 2 (A2)"/>
        <filter val="Juvenil 2 (J2)"/>
        <filter val="Subadulto 1 (SA1)"/>
        <filter val="Subadulto 2 (SA2)"/>
      </filters>
    </filterColumn>
    <filterColumn colId="20">
      <filters blank="1">
        <filter val="1"/>
        <filter val="10"/>
        <filter val="11"/>
        <filter val="12"/>
        <filter val="13"/>
        <filter val="14"/>
        <filter val="16"/>
        <filter val="17"/>
        <filter val="18"/>
        <filter val="19"/>
        <filter val="2"/>
        <filter val="3"/>
        <filter val="4"/>
        <filter val="5"/>
        <filter val="6"/>
        <filter val="7"/>
        <filter val="8"/>
        <filter val="9"/>
      </filters>
    </filterColumn>
  </autoFilter>
  <conditionalFormatting sqref="W3529">
    <cfRule type="expression" dxfId="1" priority="1">
      <formula>$W$2&gt;0</formula>
    </cfRule>
  </conditionalFormatting>
  <conditionalFormatting sqref="W2:AB3546">
    <cfRule type="expression" dxfId="0" priority="2">
      <formula>W2&gt;0</formula>
    </cfRule>
  </conditionalFormatting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4BF1F-AA54-467E-BC6F-E04411C2CF55}">
  <dimension ref="A1:I17"/>
  <sheetViews>
    <sheetView workbookViewId="0">
      <selection activeCell="G26" sqref="G26"/>
    </sheetView>
  </sheetViews>
  <sheetFormatPr baseColWidth="10" defaultRowHeight="13.2" x14ac:dyDescent="0.25"/>
  <sheetData>
    <row r="1" spans="1:9" x14ac:dyDescent="0.25">
      <c r="A1" s="16"/>
      <c r="B1" s="33" t="s">
        <v>189</v>
      </c>
      <c r="C1" s="23" t="s">
        <v>190</v>
      </c>
      <c r="D1" s="23" t="s">
        <v>198</v>
      </c>
      <c r="E1" s="23" t="s">
        <v>180</v>
      </c>
      <c r="F1" s="23" t="s">
        <v>38</v>
      </c>
    </row>
    <row r="2" spans="1:9" x14ac:dyDescent="0.25">
      <c r="A2" s="16" t="s">
        <v>43</v>
      </c>
      <c r="B2" s="28">
        <v>11.304347826086955</v>
      </c>
      <c r="C2" s="28">
        <v>3.043478260869565</v>
      </c>
      <c r="D2" s="28">
        <v>5.5072463768115938</v>
      </c>
      <c r="E2" s="28">
        <v>20</v>
      </c>
      <c r="F2" s="28">
        <v>14.492753623188404</v>
      </c>
    </row>
    <row r="3" spans="1:9" x14ac:dyDescent="0.25">
      <c r="A3" s="16" t="s">
        <v>39</v>
      </c>
      <c r="B3" s="27"/>
      <c r="C3" s="28">
        <v>50.289855072463766</v>
      </c>
      <c r="D3" s="28">
        <v>6.5217391304347823</v>
      </c>
      <c r="E3" s="28">
        <v>12.753623188405797</v>
      </c>
      <c r="F3" s="28">
        <v>92.028985507246375</v>
      </c>
    </row>
    <row r="4" spans="1:9" x14ac:dyDescent="0.25">
      <c r="A4" s="16" t="s">
        <v>44</v>
      </c>
      <c r="B4" s="28">
        <v>36.521739130434781</v>
      </c>
      <c r="C4" s="28">
        <v>9.8550724637681153</v>
      </c>
      <c r="D4" s="28">
        <v>59.275362318840578</v>
      </c>
      <c r="E4" s="28">
        <v>11.884057971014492</v>
      </c>
      <c r="F4" s="28">
        <v>341.8840579710145</v>
      </c>
    </row>
    <row r="5" spans="1:9" x14ac:dyDescent="0.25">
      <c r="A5" s="16" t="s">
        <v>52</v>
      </c>
      <c r="B5" s="28">
        <v>2.7536231884057969</v>
      </c>
      <c r="C5" s="28">
        <v>4.3478260869565215</v>
      </c>
      <c r="D5" s="28">
        <v>9.27536231884058</v>
      </c>
      <c r="E5" s="28">
        <v>9.27536231884058</v>
      </c>
      <c r="F5" s="28">
        <v>22.318840579710145</v>
      </c>
    </row>
    <row r="6" spans="1:9" x14ac:dyDescent="0.25">
      <c r="A6" s="16" t="s">
        <v>47</v>
      </c>
      <c r="B6" s="28">
        <v>190.57971014492753</v>
      </c>
      <c r="C6" s="28">
        <v>81.884057971014485</v>
      </c>
      <c r="D6" s="28">
        <v>118.1159420289855</v>
      </c>
      <c r="E6" s="28">
        <v>22.318840579710145</v>
      </c>
      <c r="F6" s="28">
        <v>744.92753623188401</v>
      </c>
    </row>
    <row r="7" spans="1:9" x14ac:dyDescent="0.25">
      <c r="A7" s="16" t="s">
        <v>46</v>
      </c>
      <c r="B7" s="28">
        <v>5.2173913043478262</v>
      </c>
      <c r="C7" s="28">
        <v>4.2028985507246377</v>
      </c>
      <c r="D7" s="28">
        <v>15.362318840579709</v>
      </c>
      <c r="E7" s="28">
        <v>0.72463768115942029</v>
      </c>
      <c r="F7" s="28">
        <v>148.55072463768116</v>
      </c>
    </row>
    <row r="8" spans="1:9" x14ac:dyDescent="0.25">
      <c r="A8" s="16" t="s">
        <v>56</v>
      </c>
      <c r="B8" s="27"/>
      <c r="C8" s="28">
        <v>0.28985507246376813</v>
      </c>
      <c r="D8" s="28">
        <v>4.057971014492753</v>
      </c>
      <c r="E8" s="28">
        <v>1.1594202898550725</v>
      </c>
      <c r="F8" s="28">
        <v>7.5362318840579707</v>
      </c>
    </row>
    <row r="9" spans="1:9" x14ac:dyDescent="0.25">
      <c r="A9" s="16" t="s">
        <v>54</v>
      </c>
      <c r="B9" s="27"/>
      <c r="C9" s="28">
        <v>2.1739130434782608</v>
      </c>
      <c r="D9" s="28">
        <v>6.9565217391304346</v>
      </c>
      <c r="E9" s="28">
        <v>6.2318840579710137</v>
      </c>
      <c r="F9" s="28">
        <v>16.956521739130434</v>
      </c>
    </row>
    <row r="12" spans="1:9" x14ac:dyDescent="0.25">
      <c r="B12" s="16" t="s">
        <v>47</v>
      </c>
      <c r="C12" s="16" t="s">
        <v>46</v>
      </c>
      <c r="D12" s="16" t="s">
        <v>44</v>
      </c>
      <c r="E12" s="16" t="s">
        <v>52</v>
      </c>
      <c r="F12" s="16" t="s">
        <v>56</v>
      </c>
      <c r="G12" s="16" t="s">
        <v>54</v>
      </c>
      <c r="H12" s="16" t="s">
        <v>43</v>
      </c>
      <c r="I12" s="16" t="s">
        <v>39</v>
      </c>
    </row>
    <row r="13" spans="1:9" x14ac:dyDescent="0.25">
      <c r="A13" s="33" t="s">
        <v>189</v>
      </c>
      <c r="B13" s="28">
        <v>190.57971014492753</v>
      </c>
      <c r="C13" s="28">
        <v>5.2173913043478262</v>
      </c>
      <c r="D13" s="28">
        <v>36.521739130434781</v>
      </c>
      <c r="E13" s="28">
        <v>2.7536231884057969</v>
      </c>
      <c r="F13" s="28">
        <v>3.6231884057971011</v>
      </c>
      <c r="G13" s="28">
        <v>10.144927536231883</v>
      </c>
      <c r="H13" s="28">
        <v>11.304347826086955</v>
      </c>
      <c r="I13" s="28">
        <v>69.275362318840578</v>
      </c>
    </row>
    <row r="14" spans="1:9" x14ac:dyDescent="0.25">
      <c r="A14" s="23" t="s">
        <v>190</v>
      </c>
      <c r="B14" s="28">
        <v>118.1159420289855</v>
      </c>
      <c r="C14" s="28">
        <v>15.362318840579709</v>
      </c>
      <c r="D14" s="28">
        <v>59.275362318840578</v>
      </c>
      <c r="E14" s="28">
        <v>9.27536231884058</v>
      </c>
      <c r="F14" s="28">
        <v>4.057971014492753</v>
      </c>
      <c r="G14" s="28">
        <v>6.9565217391304346</v>
      </c>
      <c r="H14" s="28">
        <v>5.5072463768115938</v>
      </c>
      <c r="I14" s="28">
        <v>6.5217391304347823</v>
      </c>
    </row>
    <row r="15" spans="1:9" x14ac:dyDescent="0.25">
      <c r="A15" s="23" t="s">
        <v>198</v>
      </c>
      <c r="B15" s="28">
        <v>118.1159420289855</v>
      </c>
      <c r="C15" s="28">
        <v>15.362318840579709</v>
      </c>
      <c r="D15" s="28">
        <v>59.275362318840578</v>
      </c>
      <c r="E15" s="28">
        <v>9.27536231884058</v>
      </c>
      <c r="F15" s="28">
        <v>4.057971014492753</v>
      </c>
      <c r="G15" s="28">
        <v>6.9565217391304346</v>
      </c>
      <c r="H15" s="28">
        <v>5.5072463768115938</v>
      </c>
      <c r="I15" s="28">
        <v>6.5217391304347823</v>
      </c>
    </row>
    <row r="16" spans="1:9" x14ac:dyDescent="0.25">
      <c r="A16" s="23" t="s">
        <v>180</v>
      </c>
      <c r="B16" s="28">
        <v>22.318840579710145</v>
      </c>
      <c r="C16" s="28">
        <v>0.72463768115942029</v>
      </c>
      <c r="D16" s="28">
        <v>11.884057971014492</v>
      </c>
      <c r="E16" s="28">
        <v>9.27536231884058</v>
      </c>
      <c r="F16" s="28">
        <v>1.1594202898550725</v>
      </c>
      <c r="G16" s="28">
        <v>6.2318840579710137</v>
      </c>
      <c r="H16" s="28">
        <v>20</v>
      </c>
      <c r="I16" s="28">
        <v>12.753623188405797</v>
      </c>
    </row>
    <row r="17" spans="1:9" x14ac:dyDescent="0.25">
      <c r="A17" s="23" t="s">
        <v>38</v>
      </c>
      <c r="B17" s="28">
        <v>744.92753623188401</v>
      </c>
      <c r="C17" s="28">
        <v>148.55072463768116</v>
      </c>
      <c r="D17" s="28">
        <v>341.8840579710145</v>
      </c>
      <c r="E17" s="28">
        <v>22.318840579710145</v>
      </c>
      <c r="F17" s="28">
        <v>7.5362318840579707</v>
      </c>
      <c r="G17" s="28">
        <v>16.956521739130434</v>
      </c>
      <c r="H17" s="28">
        <v>14.492753623188404</v>
      </c>
      <c r="I17" s="28">
        <v>92.028985507246375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7642F-FB3E-4A0D-A6BF-9595668E7713}">
  <dimension ref="A1:AI2"/>
  <sheetViews>
    <sheetView workbookViewId="0">
      <selection sqref="A1:AI2"/>
    </sheetView>
  </sheetViews>
  <sheetFormatPr baseColWidth="10" defaultRowHeight="13.2" x14ac:dyDescent="0.25"/>
  <cols>
    <col min="1" max="1" width="15.21875" customWidth="1"/>
    <col min="6" max="6" width="11.77734375" customWidth="1"/>
    <col min="9" max="9" width="14.109375" customWidth="1"/>
    <col min="10" max="10" width="13.77734375" customWidth="1"/>
    <col min="11" max="11" width="20.5546875" customWidth="1"/>
    <col min="13" max="13" width="18.77734375" customWidth="1"/>
    <col min="14" max="14" width="21.88671875" customWidth="1"/>
    <col min="15" max="15" width="12.109375" customWidth="1"/>
    <col min="18" max="18" width="16" customWidth="1"/>
    <col min="19" max="19" width="18.44140625" customWidth="1"/>
    <col min="20" max="20" width="12" customWidth="1"/>
    <col min="21" max="21" width="28.21875" customWidth="1"/>
    <col min="22" max="22" width="19.44140625" customWidth="1"/>
    <col min="25" max="25" width="19.33203125" customWidth="1"/>
    <col min="26" max="26" width="18.44140625" customWidth="1"/>
    <col min="27" max="27" width="16.88671875" customWidth="1"/>
    <col min="28" max="28" width="19.5546875" customWidth="1"/>
    <col min="29" max="29" width="19.88671875" customWidth="1"/>
    <col min="30" max="30" width="12.88671875" customWidth="1"/>
    <col min="31" max="31" width="15.88671875" customWidth="1"/>
    <col min="32" max="32" width="15.5546875" customWidth="1"/>
    <col min="33" max="33" width="17.21875" customWidth="1"/>
  </cols>
  <sheetData>
    <row r="1" spans="1:3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207</v>
      </c>
      <c r="Q1" t="s">
        <v>208</v>
      </c>
      <c r="R1" t="s">
        <v>15</v>
      </c>
      <c r="S1" t="s">
        <v>16</v>
      </c>
      <c r="T1" t="s">
        <v>206</v>
      </c>
      <c r="U1" t="s">
        <v>17</v>
      </c>
      <c r="V1" t="s">
        <v>18</v>
      </c>
      <c r="W1" t="s">
        <v>19</v>
      </c>
      <c r="X1" t="s">
        <v>20</v>
      </c>
      <c r="Y1" t="s">
        <v>21</v>
      </c>
      <c r="Z1" t="s">
        <v>22</v>
      </c>
      <c r="AA1" t="s">
        <v>23</v>
      </c>
      <c r="AB1" t="s">
        <v>24</v>
      </c>
      <c r="AC1" t="s">
        <v>25</v>
      </c>
      <c r="AD1" t="s">
        <v>26</v>
      </c>
      <c r="AE1" t="s">
        <v>27</v>
      </c>
      <c r="AF1" t="s">
        <v>28</v>
      </c>
      <c r="AG1" t="s">
        <v>29</v>
      </c>
      <c r="AH1" t="s">
        <v>30</v>
      </c>
      <c r="AI1" t="s">
        <v>31</v>
      </c>
    </row>
    <row r="2" spans="1:35" x14ac:dyDescent="0.25">
      <c r="A2" t="s">
        <v>109</v>
      </c>
      <c r="B2" t="s">
        <v>110</v>
      </c>
      <c r="C2" t="s">
        <v>111</v>
      </c>
      <c r="D2">
        <v>35</v>
      </c>
      <c r="E2">
        <v>1438</v>
      </c>
      <c r="F2" t="s">
        <v>107</v>
      </c>
      <c r="G2" s="52">
        <v>45811</v>
      </c>
      <c r="H2" t="s">
        <v>49</v>
      </c>
      <c r="I2" t="s">
        <v>37</v>
      </c>
      <c r="J2" t="s">
        <v>112</v>
      </c>
      <c r="K2">
        <v>9</v>
      </c>
      <c r="L2">
        <v>68</v>
      </c>
      <c r="M2" t="s">
        <v>43</v>
      </c>
      <c r="O2">
        <v>51.9</v>
      </c>
      <c r="P2">
        <v>0.51900000000000002</v>
      </c>
      <c r="Q2">
        <v>0.16520283092938737</v>
      </c>
      <c r="R2">
        <v>11.5</v>
      </c>
      <c r="S2">
        <v>9.1999999999999993</v>
      </c>
      <c r="T2">
        <v>2.1435067313088012E-2</v>
      </c>
      <c r="U2">
        <v>9</v>
      </c>
      <c r="V2">
        <v>12</v>
      </c>
      <c r="W2">
        <v>2</v>
      </c>
      <c r="X2">
        <v>0</v>
      </c>
      <c r="Y2">
        <v>0</v>
      </c>
      <c r="Z2">
        <v>0</v>
      </c>
      <c r="AA2">
        <v>0</v>
      </c>
      <c r="AB2">
        <v>1</v>
      </c>
      <c r="AC2" t="s">
        <v>41</v>
      </c>
      <c r="AD2" t="s">
        <v>87</v>
      </c>
      <c r="AE2" t="s">
        <v>40</v>
      </c>
      <c r="AF2">
        <v>4735637.0543999998</v>
      </c>
      <c r="AG2">
        <v>2591465.0726999999</v>
      </c>
      <c r="AH2">
        <v>-75.407787999999996</v>
      </c>
      <c r="AI2">
        <v>9.3443830010000006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04618-6AAD-4B84-AE25-2D1EC282AC21}">
  <dimension ref="A3:C9"/>
  <sheetViews>
    <sheetView workbookViewId="0">
      <selection activeCell="B8" sqref="B8:C8"/>
    </sheetView>
  </sheetViews>
  <sheetFormatPr baseColWidth="10" defaultRowHeight="13.2" x14ac:dyDescent="0.25"/>
  <cols>
    <col min="1" max="1" width="17.33203125" bestFit="1" customWidth="1"/>
    <col min="2" max="2" width="18.44140625" bestFit="1" customWidth="1"/>
    <col min="3" max="3" width="28.44140625" bestFit="1" customWidth="1"/>
    <col min="4" max="4" width="10.77734375" bestFit="1" customWidth="1"/>
    <col min="5" max="5" width="12.33203125" bestFit="1" customWidth="1"/>
    <col min="6" max="6" width="2" bestFit="1" customWidth="1"/>
    <col min="7" max="7" width="6.88671875" bestFit="1" customWidth="1"/>
    <col min="8" max="8" width="3.88671875" bestFit="1" customWidth="1"/>
    <col min="9" max="9" width="6.88671875" bestFit="1" customWidth="1"/>
    <col min="10" max="10" width="3.88671875" bestFit="1" customWidth="1"/>
    <col min="11" max="11" width="6.88671875" bestFit="1" customWidth="1"/>
    <col min="12" max="12" width="3.88671875" bestFit="1" customWidth="1"/>
    <col min="13" max="13" width="6.88671875" bestFit="1" customWidth="1"/>
    <col min="14" max="14" width="12.6640625" bestFit="1" customWidth="1"/>
    <col min="15" max="15" width="15.6640625" bestFit="1" customWidth="1"/>
    <col min="16" max="16" width="12.33203125" bestFit="1" customWidth="1"/>
    <col min="17" max="17" width="2" bestFit="1" customWidth="1"/>
    <col min="18" max="18" width="6.88671875" bestFit="1" customWidth="1"/>
    <col min="19" max="19" width="3.88671875" bestFit="1" customWidth="1"/>
    <col min="20" max="20" width="2" bestFit="1" customWidth="1"/>
    <col min="21" max="21" width="6.88671875" bestFit="1" customWidth="1"/>
    <col min="22" max="22" width="3.88671875" bestFit="1" customWidth="1"/>
    <col min="23" max="23" width="6.88671875" bestFit="1" customWidth="1"/>
    <col min="24" max="24" width="3.88671875" bestFit="1" customWidth="1"/>
    <col min="25" max="25" width="6.88671875" bestFit="1" customWidth="1"/>
    <col min="26" max="26" width="3.88671875" bestFit="1" customWidth="1"/>
    <col min="27" max="27" width="6.88671875" bestFit="1" customWidth="1"/>
    <col min="28" max="28" width="12.6640625" bestFit="1" customWidth="1"/>
    <col min="29" max="29" width="15.6640625" bestFit="1" customWidth="1"/>
    <col min="30" max="30" width="23.44140625" bestFit="1" customWidth="1"/>
    <col min="31" max="31" width="34.77734375" bestFit="1" customWidth="1"/>
  </cols>
  <sheetData>
    <row r="3" spans="1:3" x14ac:dyDescent="0.25">
      <c r="A3" s="5" t="s">
        <v>187</v>
      </c>
      <c r="B3" t="s">
        <v>219</v>
      </c>
      <c r="C3" t="s">
        <v>221</v>
      </c>
    </row>
    <row r="4" spans="1:3" x14ac:dyDescent="0.25">
      <c r="A4" s="6" t="s">
        <v>148</v>
      </c>
      <c r="B4">
        <v>801</v>
      </c>
      <c r="C4">
        <v>1603</v>
      </c>
    </row>
    <row r="5" spans="1:3" x14ac:dyDescent="0.25">
      <c r="A5" s="6" t="s">
        <v>112</v>
      </c>
      <c r="B5">
        <v>489</v>
      </c>
      <c r="C5">
        <v>662</v>
      </c>
    </row>
    <row r="6" spans="1:3" x14ac:dyDescent="0.25">
      <c r="A6" s="6" t="s">
        <v>134</v>
      </c>
      <c r="B6">
        <v>310</v>
      </c>
      <c r="C6">
        <v>1330</v>
      </c>
    </row>
    <row r="7" spans="1:3" x14ac:dyDescent="0.25">
      <c r="A7" s="6" t="s">
        <v>180</v>
      </c>
      <c r="B7">
        <v>373</v>
      </c>
      <c r="C7">
        <v>241</v>
      </c>
    </row>
    <row r="8" spans="1:3" x14ac:dyDescent="0.25">
      <c r="A8" s="6" t="s">
        <v>38</v>
      </c>
      <c r="B8">
        <v>1577</v>
      </c>
      <c r="C8">
        <v>8524</v>
      </c>
    </row>
    <row r="9" spans="1:3" x14ac:dyDescent="0.25">
      <c r="A9" s="6" t="s">
        <v>188</v>
      </c>
      <c r="B9">
        <v>3550</v>
      </c>
      <c r="C9">
        <v>12360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801B-2EE6-4A5A-8CB5-FB4D1BB22DAE}">
  <dimension ref="B2:R113"/>
  <sheetViews>
    <sheetView topLeftCell="L18" zoomScale="70" zoomScaleNormal="70" workbookViewId="0">
      <selection activeCell="S52" sqref="S52"/>
    </sheetView>
  </sheetViews>
  <sheetFormatPr baseColWidth="10" defaultRowHeight="13.2" x14ac:dyDescent="0.25"/>
  <cols>
    <col min="2" max="2" width="17.6640625" bestFit="1" customWidth="1"/>
    <col min="3" max="3" width="21.88671875" bestFit="1" customWidth="1"/>
    <col min="4" max="4" width="15.6640625" customWidth="1"/>
    <col min="5" max="5" width="13.5546875" bestFit="1" customWidth="1"/>
    <col min="8" max="8" width="29.44140625" customWidth="1"/>
    <col min="9" max="9" width="13.6640625" bestFit="1" customWidth="1"/>
    <col min="10" max="10" width="18.5546875" bestFit="1" customWidth="1"/>
    <col min="11" max="11" width="14.21875" bestFit="1" customWidth="1"/>
    <col min="12" max="12" width="66.88671875" bestFit="1" customWidth="1"/>
    <col min="13" max="14" width="23.109375" bestFit="1" customWidth="1"/>
    <col min="16" max="16" width="15.88671875" bestFit="1" customWidth="1"/>
    <col min="17" max="17" width="24.109375" bestFit="1" customWidth="1"/>
    <col min="18" max="18" width="23.6640625" bestFit="1" customWidth="1"/>
    <col min="19" max="19" width="15.88671875" bestFit="1" customWidth="1"/>
    <col min="20" max="20" width="24.109375" bestFit="1" customWidth="1"/>
    <col min="21" max="21" width="23.6640625" bestFit="1" customWidth="1"/>
  </cols>
  <sheetData>
    <row r="2" spans="2:10" x14ac:dyDescent="0.25">
      <c r="H2" s="10" t="s">
        <v>191</v>
      </c>
      <c r="I2" s="10" t="s">
        <v>209</v>
      </c>
      <c r="J2" s="10" t="s">
        <v>195</v>
      </c>
    </row>
    <row r="3" spans="2:10" x14ac:dyDescent="0.25">
      <c r="B3" s="21" t="s">
        <v>148</v>
      </c>
      <c r="C3" s="22">
        <v>1603</v>
      </c>
      <c r="D3" s="22"/>
      <c r="E3" s="22">
        <v>801</v>
      </c>
      <c r="H3" s="36" t="s">
        <v>52</v>
      </c>
      <c r="I3" s="16">
        <v>0.25</v>
      </c>
      <c r="J3" s="16">
        <v>2</v>
      </c>
    </row>
    <row r="4" spans="2:10" x14ac:dyDescent="0.25">
      <c r="B4" s="7" t="s">
        <v>43</v>
      </c>
      <c r="C4">
        <v>0</v>
      </c>
      <c r="E4">
        <v>78</v>
      </c>
      <c r="H4" s="36" t="s">
        <v>52</v>
      </c>
      <c r="I4" s="16">
        <v>0.3</v>
      </c>
      <c r="J4" s="16">
        <v>4</v>
      </c>
    </row>
    <row r="5" spans="2:10" x14ac:dyDescent="0.25">
      <c r="B5" s="7" t="s">
        <v>39</v>
      </c>
      <c r="C5">
        <v>0</v>
      </c>
      <c r="E5">
        <v>478</v>
      </c>
      <c r="H5" s="36" t="s">
        <v>52</v>
      </c>
      <c r="I5" s="16">
        <v>0.4</v>
      </c>
      <c r="J5" s="16">
        <v>8</v>
      </c>
    </row>
    <row r="6" spans="2:10" x14ac:dyDescent="0.25">
      <c r="B6" s="7" t="s">
        <v>44</v>
      </c>
      <c r="C6">
        <v>252</v>
      </c>
      <c r="E6">
        <v>60</v>
      </c>
      <c r="H6" s="36" t="s">
        <v>52</v>
      </c>
      <c r="I6" s="16">
        <v>0.45</v>
      </c>
      <c r="J6" s="16">
        <v>2</v>
      </c>
    </row>
    <row r="7" spans="2:10" x14ac:dyDescent="0.25">
      <c r="B7" s="7" t="s">
        <v>52</v>
      </c>
      <c r="C7">
        <v>0</v>
      </c>
      <c r="E7">
        <v>19</v>
      </c>
      <c r="H7" s="36" t="s">
        <v>52</v>
      </c>
      <c r="I7" s="16">
        <v>0.5</v>
      </c>
      <c r="J7" s="16">
        <v>3</v>
      </c>
    </row>
    <row r="8" spans="2:10" x14ac:dyDescent="0.25">
      <c r="B8" s="7" t="s">
        <v>47</v>
      </c>
      <c r="C8">
        <v>1315</v>
      </c>
      <c r="E8">
        <v>52</v>
      </c>
      <c r="H8" s="20" t="s">
        <v>56</v>
      </c>
      <c r="I8" s="9">
        <v>0.55000000000000004</v>
      </c>
      <c r="J8" s="9">
        <v>1</v>
      </c>
    </row>
    <row r="9" spans="2:10" x14ac:dyDescent="0.25">
      <c r="B9" s="7" t="s">
        <v>46</v>
      </c>
      <c r="C9">
        <v>36</v>
      </c>
      <c r="E9">
        <v>19</v>
      </c>
      <c r="H9" s="20" t="s">
        <v>56</v>
      </c>
      <c r="I9" s="9">
        <v>0.6</v>
      </c>
      <c r="J9" s="9">
        <v>9</v>
      </c>
    </row>
    <row r="10" spans="2:10" x14ac:dyDescent="0.25">
      <c r="B10" s="7" t="s">
        <v>56</v>
      </c>
      <c r="C10">
        <v>0</v>
      </c>
      <c r="E10">
        <v>25</v>
      </c>
      <c r="H10" s="20" t="s">
        <v>56</v>
      </c>
      <c r="I10" s="9">
        <v>0.7</v>
      </c>
      <c r="J10" s="9">
        <v>5</v>
      </c>
    </row>
    <row r="11" spans="2:10" x14ac:dyDescent="0.25">
      <c r="B11" s="7" t="s">
        <v>54</v>
      </c>
      <c r="C11">
        <v>0</v>
      </c>
      <c r="E11">
        <v>70</v>
      </c>
      <c r="H11" s="20" t="s">
        <v>56</v>
      </c>
      <c r="I11" s="9">
        <v>0.75</v>
      </c>
      <c r="J11" s="9">
        <v>2</v>
      </c>
    </row>
    <row r="12" spans="2:10" x14ac:dyDescent="0.25">
      <c r="H12" s="20" t="s">
        <v>56</v>
      </c>
      <c r="I12" s="9">
        <v>0.8</v>
      </c>
      <c r="J12" s="9">
        <v>2</v>
      </c>
    </row>
    <row r="13" spans="2:10" x14ac:dyDescent="0.25">
      <c r="H13" s="20" t="s">
        <v>56</v>
      </c>
      <c r="I13" s="9">
        <v>0.9</v>
      </c>
      <c r="J13" s="9">
        <v>3</v>
      </c>
    </row>
    <row r="14" spans="2:10" x14ac:dyDescent="0.25">
      <c r="B14" s="37" t="s">
        <v>12</v>
      </c>
      <c r="C14" s="37" t="s">
        <v>225</v>
      </c>
      <c r="D14" s="37" t="s">
        <v>224</v>
      </c>
      <c r="E14" s="38" t="s">
        <v>204</v>
      </c>
      <c r="F14" s="37" t="s">
        <v>224</v>
      </c>
      <c r="G14" s="10"/>
      <c r="H14" s="20" t="s">
        <v>56</v>
      </c>
      <c r="I14" s="9">
        <v>0.95</v>
      </c>
      <c r="J14" s="9">
        <v>3</v>
      </c>
    </row>
    <row r="15" spans="2:10" x14ac:dyDescent="0.25">
      <c r="B15" s="39" t="s">
        <v>47</v>
      </c>
      <c r="C15" s="39">
        <v>119</v>
      </c>
      <c r="D15" s="39">
        <v>188.46</v>
      </c>
      <c r="E15" s="40">
        <f>(C15/1.9)</f>
        <v>62.631578947368425</v>
      </c>
      <c r="F15" s="51">
        <f>(D15/1.9)</f>
        <v>99.18947368421054</v>
      </c>
      <c r="G15" s="28">
        <f>(E15*100)/102</f>
        <v>61.403508771929829</v>
      </c>
      <c r="H15" s="20" t="s">
        <v>54</v>
      </c>
      <c r="I15" s="9">
        <v>1</v>
      </c>
      <c r="J15" s="9">
        <v>5</v>
      </c>
    </row>
    <row r="16" spans="2:10" x14ac:dyDescent="0.25">
      <c r="B16" s="39" t="s">
        <v>46</v>
      </c>
      <c r="C16" s="39">
        <v>5.14</v>
      </c>
      <c r="D16" s="39">
        <v>4.09</v>
      </c>
      <c r="E16" s="40">
        <f t="shared" ref="E16:E22" si="0">(C16/1.9)</f>
        <v>2.7052631578947368</v>
      </c>
      <c r="F16" s="51">
        <f t="shared" ref="F16:F22" si="1">(D16/1.9)</f>
        <v>2.1526315789473682</v>
      </c>
      <c r="G16" s="28">
        <f t="shared" ref="G16:G22" si="2">(E16*100)/102</f>
        <v>2.6522187822497423</v>
      </c>
      <c r="H16" s="20" t="s">
        <v>54</v>
      </c>
      <c r="I16" s="9">
        <v>1.1000000000000001</v>
      </c>
      <c r="J16" s="9">
        <v>7</v>
      </c>
    </row>
    <row r="17" spans="2:14" x14ac:dyDescent="0.25">
      <c r="B17" s="39" t="s">
        <v>44</v>
      </c>
      <c r="C17" s="39">
        <v>18</v>
      </c>
      <c r="D17" s="39">
        <v>26.75</v>
      </c>
      <c r="E17" s="40">
        <f t="shared" si="0"/>
        <v>9.4736842105263168</v>
      </c>
      <c r="F17" s="51">
        <f t="shared" si="1"/>
        <v>14.078947368421053</v>
      </c>
      <c r="G17" s="28">
        <f t="shared" si="2"/>
        <v>9.2879256965944279</v>
      </c>
      <c r="H17" s="20" t="s">
        <v>54</v>
      </c>
      <c r="I17" s="9">
        <v>1.2</v>
      </c>
      <c r="J17" s="9">
        <v>1</v>
      </c>
    </row>
    <row r="18" spans="2:14" x14ac:dyDescent="0.25">
      <c r="B18" s="39" t="s">
        <v>52</v>
      </c>
      <c r="C18" s="39">
        <v>6.33</v>
      </c>
      <c r="D18" s="39">
        <v>6.8</v>
      </c>
      <c r="E18" s="40">
        <f t="shared" si="0"/>
        <v>3.3315789473684214</v>
      </c>
      <c r="F18" s="51">
        <f t="shared" si="1"/>
        <v>3.5789473684210527</v>
      </c>
      <c r="G18" s="28">
        <f t="shared" si="2"/>
        <v>3.2662538699690407</v>
      </c>
      <c r="H18" s="20" t="s">
        <v>54</v>
      </c>
      <c r="I18" s="9">
        <v>1.3</v>
      </c>
      <c r="J18" s="9">
        <v>5</v>
      </c>
    </row>
    <row r="19" spans="2:14" x14ac:dyDescent="0.25">
      <c r="B19" s="39" t="s">
        <v>56</v>
      </c>
      <c r="C19" s="39">
        <v>4.16</v>
      </c>
      <c r="D19" s="39">
        <v>4.0199999999999996</v>
      </c>
      <c r="E19" s="40">
        <f t="shared" si="0"/>
        <v>2.1894736842105265</v>
      </c>
      <c r="F19" s="51">
        <f t="shared" si="1"/>
        <v>2.1157894736842104</v>
      </c>
      <c r="G19" s="28">
        <f t="shared" si="2"/>
        <v>2.1465428276573788</v>
      </c>
      <c r="H19" s="20" t="s">
        <v>54</v>
      </c>
      <c r="I19" s="9">
        <v>1.5</v>
      </c>
      <c r="J19" s="9">
        <v>4</v>
      </c>
    </row>
    <row r="20" spans="2:14" x14ac:dyDescent="0.25">
      <c r="B20" s="39" t="s">
        <v>54</v>
      </c>
      <c r="C20" s="39">
        <v>10</v>
      </c>
      <c r="D20" s="39">
        <v>10.4</v>
      </c>
      <c r="E20" s="40">
        <f t="shared" si="0"/>
        <v>5.2631578947368425</v>
      </c>
      <c r="F20" s="51">
        <f t="shared" si="1"/>
        <v>5.4736842105263159</v>
      </c>
      <c r="G20" s="28">
        <f t="shared" si="2"/>
        <v>5.1599587203302377</v>
      </c>
      <c r="H20" s="20" t="s">
        <v>54</v>
      </c>
      <c r="I20" s="9">
        <v>1.6</v>
      </c>
      <c r="J20" s="9">
        <v>2</v>
      </c>
    </row>
    <row r="21" spans="2:14" x14ac:dyDescent="0.25">
      <c r="B21" s="39" t="s">
        <v>43</v>
      </c>
      <c r="C21" s="39">
        <v>6.5</v>
      </c>
      <c r="D21" s="39">
        <v>8.5</v>
      </c>
      <c r="E21" s="40">
        <f t="shared" si="0"/>
        <v>3.4210526315789473</v>
      </c>
      <c r="F21" s="51">
        <f t="shared" si="1"/>
        <v>4.4736842105263159</v>
      </c>
      <c r="G21" s="28">
        <f t="shared" si="2"/>
        <v>3.3539731682146545</v>
      </c>
      <c r="H21" s="20" t="s">
        <v>54</v>
      </c>
      <c r="I21" s="9">
        <v>1.7</v>
      </c>
      <c r="J21" s="9">
        <v>4</v>
      </c>
      <c r="L21" s="42"/>
      <c r="M21" s="38"/>
      <c r="N21" s="38"/>
    </row>
    <row r="22" spans="2:14" x14ac:dyDescent="0.25">
      <c r="B22" s="39" t="s">
        <v>39</v>
      </c>
      <c r="C22" s="39">
        <v>25.15</v>
      </c>
      <c r="D22" s="39">
        <v>17.5</v>
      </c>
      <c r="E22" s="40">
        <f t="shared" si="0"/>
        <v>13.236842105263158</v>
      </c>
      <c r="F22" s="51">
        <f t="shared" si="1"/>
        <v>9.2105263157894743</v>
      </c>
      <c r="G22" s="28">
        <f t="shared" si="2"/>
        <v>12.977296181630548</v>
      </c>
      <c r="H22" s="20" t="s">
        <v>54</v>
      </c>
      <c r="I22" s="9">
        <v>1.8</v>
      </c>
      <c r="J22" s="9">
        <v>2</v>
      </c>
      <c r="L22" s="39"/>
      <c r="M22" s="11"/>
      <c r="N22" s="40"/>
    </row>
    <row r="23" spans="2:14" x14ac:dyDescent="0.25">
      <c r="B23" s="37" t="s">
        <v>193</v>
      </c>
      <c r="C23" s="37">
        <f>SUM(C15:C22)</f>
        <v>194.28</v>
      </c>
      <c r="D23" s="37"/>
      <c r="E23" s="41">
        <f>SUM(E15:E22)</f>
        <v>102.25263157894739</v>
      </c>
      <c r="G23" s="28"/>
      <c r="H23" s="20" t="s">
        <v>54</v>
      </c>
      <c r="I23" s="9">
        <v>1.9</v>
      </c>
      <c r="J23" s="9">
        <v>1</v>
      </c>
      <c r="L23" s="39"/>
      <c r="M23" s="11"/>
      <c r="N23" s="40"/>
    </row>
    <row r="24" spans="2:14" x14ac:dyDescent="0.25">
      <c r="G24" s="28"/>
      <c r="H24" s="20" t="s">
        <v>54</v>
      </c>
      <c r="I24" s="9">
        <v>2</v>
      </c>
      <c r="J24" s="9">
        <v>3</v>
      </c>
      <c r="L24" s="39"/>
      <c r="M24" s="11"/>
      <c r="N24" s="40"/>
    </row>
    <row r="25" spans="2:14" x14ac:dyDescent="0.25">
      <c r="G25" s="28"/>
      <c r="H25" s="20" t="s">
        <v>54</v>
      </c>
      <c r="I25" s="9">
        <v>2.1</v>
      </c>
      <c r="J25" s="9">
        <v>1</v>
      </c>
      <c r="L25" s="39"/>
      <c r="M25" s="11"/>
      <c r="N25" s="40"/>
    </row>
    <row r="26" spans="2:14" x14ac:dyDescent="0.25">
      <c r="B26" s="32" t="s">
        <v>191</v>
      </c>
      <c r="C26" s="32" t="s">
        <v>210</v>
      </c>
      <c r="D26" s="36"/>
      <c r="E26" s="10" t="s">
        <v>211</v>
      </c>
      <c r="G26" s="28"/>
      <c r="H26" s="20" t="s">
        <v>54</v>
      </c>
      <c r="I26" s="9">
        <v>2.2000000000000002</v>
      </c>
      <c r="J26" s="9">
        <v>1</v>
      </c>
      <c r="L26" s="39"/>
      <c r="M26" s="11"/>
      <c r="N26" s="40"/>
    </row>
    <row r="27" spans="2:14" x14ac:dyDescent="0.25">
      <c r="B27" s="16" t="s">
        <v>52</v>
      </c>
      <c r="C27" s="16">
        <v>0.35474904702445242</v>
      </c>
      <c r="D27" s="16"/>
      <c r="E27" s="16">
        <f>(C27/6.9)</f>
        <v>5.1412905365862668E-2</v>
      </c>
      <c r="G27" s="28"/>
      <c r="H27" s="20" t="s">
        <v>54</v>
      </c>
      <c r="I27" s="9">
        <v>2.2999999999999998</v>
      </c>
      <c r="J27" s="9">
        <v>3</v>
      </c>
    </row>
    <row r="28" spans="2:14" x14ac:dyDescent="0.25">
      <c r="B28" s="16" t="s">
        <v>56</v>
      </c>
      <c r="C28" s="16">
        <v>0.55578243029211827</v>
      </c>
      <c r="D28" s="16"/>
      <c r="E28" s="16">
        <f t="shared" ref="E28:E31" si="3">(C28/6.9)</f>
        <v>8.0548178303205542E-2</v>
      </c>
      <c r="G28" s="28"/>
      <c r="H28" s="20" t="s">
        <v>54</v>
      </c>
      <c r="I28" s="9">
        <v>2.4</v>
      </c>
      <c r="J28" s="9">
        <v>3</v>
      </c>
      <c r="L28" s="42"/>
      <c r="M28" s="38"/>
      <c r="N28" s="38"/>
    </row>
    <row r="29" spans="2:14" x14ac:dyDescent="0.25">
      <c r="B29" s="16" t="s">
        <v>54</v>
      </c>
      <c r="C29" s="16">
        <v>1.6761758543020775</v>
      </c>
      <c r="D29" s="16"/>
      <c r="E29" s="16">
        <f t="shared" si="3"/>
        <v>0.24292403685537353</v>
      </c>
      <c r="G29" s="28"/>
      <c r="H29" s="20" t="s">
        <v>54</v>
      </c>
      <c r="I29" s="9">
        <v>2.5</v>
      </c>
      <c r="J29" s="9">
        <v>6</v>
      </c>
      <c r="L29" s="39"/>
      <c r="M29" s="11"/>
      <c r="N29" s="40"/>
    </row>
    <row r="30" spans="2:14" x14ac:dyDescent="0.25">
      <c r="B30" s="16" t="s">
        <v>43</v>
      </c>
      <c r="C30" s="16">
        <v>1.5837036492668237</v>
      </c>
      <c r="D30" s="16"/>
      <c r="E30" s="16">
        <f t="shared" si="3"/>
        <v>0.22952226800968459</v>
      </c>
      <c r="G30" s="28"/>
      <c r="H30" s="20" t="s">
        <v>54</v>
      </c>
      <c r="I30" s="9">
        <v>2.6</v>
      </c>
      <c r="J30" s="9">
        <v>5</v>
      </c>
      <c r="L30" s="39"/>
      <c r="M30" s="11"/>
      <c r="N30" s="40"/>
    </row>
    <row r="31" spans="2:14" x14ac:dyDescent="0.25">
      <c r="B31" s="16" t="s">
        <v>39</v>
      </c>
      <c r="C31" s="16">
        <v>12.314984234442981</v>
      </c>
      <c r="D31" s="16"/>
      <c r="E31" s="16">
        <f t="shared" si="3"/>
        <v>1.7847803238323161</v>
      </c>
      <c r="G31" s="28"/>
      <c r="H31" s="20" t="s">
        <v>54</v>
      </c>
      <c r="I31" s="9">
        <v>2.7</v>
      </c>
      <c r="J31" s="9">
        <v>3</v>
      </c>
      <c r="L31" s="39"/>
      <c r="M31" s="11"/>
      <c r="N31" s="40"/>
    </row>
    <row r="32" spans="2:14" x14ac:dyDescent="0.25">
      <c r="B32" s="7"/>
      <c r="C32">
        <f>SUM(C27:C31)</f>
        <v>16.485395215328452</v>
      </c>
      <c r="G32" s="28"/>
      <c r="H32" s="20" t="s">
        <v>54</v>
      </c>
      <c r="I32" s="9">
        <v>2.8</v>
      </c>
      <c r="J32" s="9">
        <v>9</v>
      </c>
      <c r="L32" s="39"/>
      <c r="M32" s="11"/>
      <c r="N32" s="40"/>
    </row>
    <row r="33" spans="2:18" x14ac:dyDescent="0.25">
      <c r="G33" s="28"/>
      <c r="H33" s="20" t="s">
        <v>54</v>
      </c>
      <c r="I33" s="9">
        <v>2.9</v>
      </c>
      <c r="J33" s="9">
        <v>5</v>
      </c>
      <c r="L33" s="39"/>
      <c r="M33" s="11"/>
      <c r="N33" s="40"/>
    </row>
    <row r="34" spans="2:18" x14ac:dyDescent="0.25">
      <c r="B34" s="42" t="s">
        <v>191</v>
      </c>
      <c r="C34" s="38" t="s">
        <v>211</v>
      </c>
      <c r="D34" s="14"/>
      <c r="G34" s="28"/>
      <c r="H34" s="20" t="s">
        <v>43</v>
      </c>
      <c r="I34" s="9">
        <v>3</v>
      </c>
      <c r="J34" s="9">
        <v>9</v>
      </c>
      <c r="L34" s="7"/>
    </row>
    <row r="35" spans="2:18" x14ac:dyDescent="0.25">
      <c r="B35" s="39" t="s">
        <v>52</v>
      </c>
      <c r="C35" s="11">
        <v>5.1412905365862668E-2</v>
      </c>
      <c r="D35" s="9"/>
      <c r="G35" s="28"/>
      <c r="H35" s="20" t="s">
        <v>43</v>
      </c>
      <c r="I35" s="9">
        <v>3.2</v>
      </c>
      <c r="J35" s="9">
        <v>6</v>
      </c>
      <c r="L35" s="7"/>
    </row>
    <row r="36" spans="2:18" x14ac:dyDescent="0.25">
      <c r="B36" s="39" t="s">
        <v>56</v>
      </c>
      <c r="C36" s="11">
        <v>8.0548178303205542E-2</v>
      </c>
      <c r="D36" s="9"/>
      <c r="G36" s="28"/>
      <c r="H36" s="20" t="s">
        <v>43</v>
      </c>
      <c r="I36" s="9">
        <v>3.3</v>
      </c>
      <c r="J36" s="9">
        <v>1</v>
      </c>
      <c r="L36" s="42" t="s">
        <v>191</v>
      </c>
      <c r="M36" s="37" t="s">
        <v>214</v>
      </c>
      <c r="N36" s="37" t="s">
        <v>216</v>
      </c>
    </row>
    <row r="37" spans="2:18" x14ac:dyDescent="0.25">
      <c r="B37" s="39" t="s">
        <v>54</v>
      </c>
      <c r="C37" s="11">
        <v>0.24292403685537353</v>
      </c>
      <c r="D37" s="9"/>
      <c r="G37" s="28"/>
      <c r="H37" s="20" t="s">
        <v>43</v>
      </c>
      <c r="I37" s="9">
        <v>3.5</v>
      </c>
      <c r="J37" s="9">
        <v>9</v>
      </c>
      <c r="L37" s="39" t="s">
        <v>52</v>
      </c>
      <c r="M37" s="40">
        <v>38.94736842105263</v>
      </c>
      <c r="N37" s="40">
        <v>94.95</v>
      </c>
    </row>
    <row r="38" spans="2:18" x14ac:dyDescent="0.25">
      <c r="B38" s="39" t="s">
        <v>43</v>
      </c>
      <c r="C38" s="11">
        <v>0.22952226800968459</v>
      </c>
      <c r="D38" s="9"/>
      <c r="G38" s="28"/>
      <c r="H38" s="20" t="s">
        <v>43</v>
      </c>
      <c r="I38" s="9">
        <v>3.6</v>
      </c>
      <c r="J38" s="9">
        <v>2</v>
      </c>
      <c r="L38" s="39" t="s">
        <v>56</v>
      </c>
      <c r="M38" s="40">
        <v>68</v>
      </c>
      <c r="N38" s="40">
        <v>62.400000000000006</v>
      </c>
    </row>
    <row r="39" spans="2:18" x14ac:dyDescent="0.25">
      <c r="B39" s="39" t="s">
        <v>39</v>
      </c>
      <c r="C39" s="11">
        <v>1.7847803238323161</v>
      </c>
      <c r="D39" s="9"/>
      <c r="G39" s="28"/>
      <c r="H39" s="20" t="s">
        <v>43</v>
      </c>
      <c r="I39" s="9">
        <v>3.7</v>
      </c>
      <c r="J39" s="9">
        <v>2</v>
      </c>
      <c r="L39" s="39" t="s">
        <v>54</v>
      </c>
      <c r="M39" s="40">
        <v>163.15789473684211</v>
      </c>
      <c r="N39" s="40">
        <v>150</v>
      </c>
    </row>
    <row r="40" spans="2:18" x14ac:dyDescent="0.25">
      <c r="G40" s="28"/>
      <c r="H40" s="20" t="s">
        <v>43</v>
      </c>
      <c r="I40" s="9">
        <v>3.8</v>
      </c>
      <c r="J40" s="9">
        <v>1</v>
      </c>
      <c r="L40" s="39" t="s">
        <v>43</v>
      </c>
      <c r="M40" s="40">
        <v>230</v>
      </c>
      <c r="N40" s="40">
        <v>97.5</v>
      </c>
    </row>
    <row r="41" spans="2:18" x14ac:dyDescent="0.25">
      <c r="G41" s="28"/>
      <c r="H41" s="20" t="s">
        <v>43</v>
      </c>
      <c r="I41" s="9">
        <v>4</v>
      </c>
      <c r="J41" s="9">
        <v>14</v>
      </c>
      <c r="L41" s="39" t="s">
        <v>39</v>
      </c>
      <c r="M41" s="40">
        <v>2304.7368421052633</v>
      </c>
      <c r="N41" s="40">
        <v>377.25</v>
      </c>
    </row>
    <row r="42" spans="2:18" x14ac:dyDescent="0.25">
      <c r="G42" s="28"/>
      <c r="H42" s="20" t="s">
        <v>43</v>
      </c>
      <c r="I42" s="9">
        <v>4.2</v>
      </c>
      <c r="J42" s="9">
        <v>3</v>
      </c>
      <c r="L42" s="7"/>
    </row>
    <row r="43" spans="2:18" x14ac:dyDescent="0.25">
      <c r="G43" s="28"/>
      <c r="H43" s="20" t="s">
        <v>43</v>
      </c>
      <c r="I43" s="9">
        <v>4.3</v>
      </c>
      <c r="J43" s="9">
        <v>2</v>
      </c>
    </row>
    <row r="44" spans="2:18" x14ac:dyDescent="0.25">
      <c r="G44" s="28"/>
      <c r="H44" s="20" t="s">
        <v>43</v>
      </c>
      <c r="I44" s="9">
        <v>4.5</v>
      </c>
      <c r="J44" s="9">
        <v>12</v>
      </c>
      <c r="P44" s="42"/>
      <c r="Q44" s="38"/>
      <c r="R44" s="38"/>
    </row>
    <row r="45" spans="2:18" x14ac:dyDescent="0.25">
      <c r="G45" s="28"/>
      <c r="H45" s="20" t="s">
        <v>43</v>
      </c>
      <c r="I45" s="9">
        <v>4.5999999999999996</v>
      </c>
      <c r="J45" s="9">
        <v>3</v>
      </c>
      <c r="P45" s="39"/>
      <c r="Q45" s="11"/>
      <c r="R45" s="11"/>
    </row>
    <row r="46" spans="2:18" x14ac:dyDescent="0.25">
      <c r="G46" s="28"/>
      <c r="H46" s="20" t="s">
        <v>43</v>
      </c>
      <c r="I46" s="9">
        <v>4.7</v>
      </c>
      <c r="J46" s="9">
        <v>1</v>
      </c>
      <c r="P46" s="39"/>
      <c r="Q46" s="11"/>
      <c r="R46" s="11"/>
    </row>
    <row r="47" spans="2:18" x14ac:dyDescent="0.25">
      <c r="G47" s="28"/>
      <c r="H47" s="20" t="s">
        <v>43</v>
      </c>
      <c r="I47" s="9">
        <v>4.8</v>
      </c>
      <c r="J47" s="9">
        <v>12</v>
      </c>
      <c r="P47" s="39"/>
      <c r="Q47" s="11"/>
      <c r="R47" s="11"/>
    </row>
    <row r="48" spans="2:18" x14ac:dyDescent="0.25">
      <c r="G48" s="28"/>
      <c r="H48" s="20" t="s">
        <v>43</v>
      </c>
      <c r="I48" s="9">
        <v>4.9000000000000004</v>
      </c>
      <c r="J48" s="9">
        <v>1</v>
      </c>
      <c r="P48" s="39"/>
      <c r="Q48" s="11"/>
      <c r="R48" s="11"/>
    </row>
    <row r="49" spans="7:18" x14ac:dyDescent="0.25">
      <c r="G49" s="28"/>
      <c r="H49" s="20" t="s">
        <v>39</v>
      </c>
      <c r="I49" s="9">
        <v>4</v>
      </c>
      <c r="J49" s="9">
        <v>1</v>
      </c>
      <c r="P49" s="39"/>
      <c r="Q49" s="11"/>
      <c r="R49" s="11"/>
    </row>
    <row r="50" spans="7:18" x14ac:dyDescent="0.25">
      <c r="G50" s="28"/>
      <c r="H50" s="20" t="s">
        <v>39</v>
      </c>
      <c r="I50" s="9">
        <v>4.8</v>
      </c>
      <c r="J50" s="9">
        <v>1</v>
      </c>
      <c r="P50" s="7"/>
    </row>
    <row r="51" spans="7:18" x14ac:dyDescent="0.25">
      <c r="G51" s="28"/>
      <c r="H51" s="20" t="s">
        <v>39</v>
      </c>
      <c r="I51" s="9">
        <v>5</v>
      </c>
      <c r="J51" s="9">
        <v>19</v>
      </c>
      <c r="P51" s="42" t="s">
        <v>191</v>
      </c>
      <c r="Q51" s="37" t="s">
        <v>218</v>
      </c>
    </row>
    <row r="52" spans="7:18" x14ac:dyDescent="0.25">
      <c r="G52" s="28"/>
      <c r="H52" s="20" t="s">
        <v>39</v>
      </c>
      <c r="I52" s="9">
        <v>5.2</v>
      </c>
      <c r="J52" s="9">
        <v>7</v>
      </c>
      <c r="P52" s="39" t="s">
        <v>52</v>
      </c>
      <c r="Q52" s="11">
        <v>6.33</v>
      </c>
    </row>
    <row r="53" spans="7:18" x14ac:dyDescent="0.25">
      <c r="G53" s="28"/>
      <c r="H53" s="20" t="s">
        <v>39</v>
      </c>
      <c r="I53" s="9">
        <v>5.3</v>
      </c>
      <c r="J53" s="9">
        <v>2</v>
      </c>
      <c r="P53" s="39" t="s">
        <v>56</v>
      </c>
      <c r="Q53" s="11">
        <v>4.16</v>
      </c>
    </row>
    <row r="54" spans="7:18" x14ac:dyDescent="0.25">
      <c r="G54" s="28"/>
      <c r="H54" s="20" t="s">
        <v>39</v>
      </c>
      <c r="I54" s="9">
        <v>5.4</v>
      </c>
      <c r="J54" s="9">
        <v>1</v>
      </c>
      <c r="P54" s="39" t="s">
        <v>54</v>
      </c>
      <c r="Q54" s="11">
        <v>10</v>
      </c>
    </row>
    <row r="55" spans="7:18" x14ac:dyDescent="0.25">
      <c r="G55" s="28"/>
      <c r="H55" s="20" t="s">
        <v>39</v>
      </c>
      <c r="I55" s="9">
        <v>5.5</v>
      </c>
      <c r="J55" s="9">
        <v>10</v>
      </c>
      <c r="P55" s="39" t="s">
        <v>43</v>
      </c>
      <c r="Q55" s="11">
        <v>6.5</v>
      </c>
    </row>
    <row r="56" spans="7:18" x14ac:dyDescent="0.25">
      <c r="G56" s="28"/>
      <c r="H56" s="20" t="s">
        <v>39</v>
      </c>
      <c r="I56" s="9">
        <v>5.6</v>
      </c>
      <c r="J56" s="9">
        <v>5</v>
      </c>
      <c r="P56" s="39" t="s">
        <v>39</v>
      </c>
      <c r="Q56" s="11">
        <v>25.15</v>
      </c>
    </row>
    <row r="57" spans="7:18" x14ac:dyDescent="0.25">
      <c r="G57" s="28"/>
      <c r="H57" s="20" t="s">
        <v>39</v>
      </c>
      <c r="I57" s="9">
        <v>5.7</v>
      </c>
      <c r="J57" s="9">
        <v>3</v>
      </c>
    </row>
    <row r="58" spans="7:18" x14ac:dyDescent="0.25">
      <c r="G58" s="28"/>
      <c r="H58" s="20" t="s">
        <v>39</v>
      </c>
      <c r="I58" s="9">
        <v>5.8</v>
      </c>
      <c r="J58" s="9">
        <v>9</v>
      </c>
    </row>
    <row r="59" spans="7:18" x14ac:dyDescent="0.25">
      <c r="G59" s="28"/>
      <c r="H59" s="20" t="s">
        <v>39</v>
      </c>
      <c r="I59" s="9">
        <v>6</v>
      </c>
      <c r="J59" s="9">
        <v>41</v>
      </c>
    </row>
    <row r="60" spans="7:18" x14ac:dyDescent="0.25">
      <c r="G60" s="28"/>
      <c r="H60" s="20" t="s">
        <v>39</v>
      </c>
      <c r="I60" s="9">
        <v>6.2</v>
      </c>
      <c r="J60" s="9">
        <v>22</v>
      </c>
    </row>
    <row r="61" spans="7:18" x14ac:dyDescent="0.25">
      <c r="G61" s="28"/>
      <c r="H61" s="20" t="s">
        <v>39</v>
      </c>
      <c r="I61" s="9">
        <v>6.3</v>
      </c>
      <c r="J61" s="9">
        <v>1</v>
      </c>
      <c r="L61" s="10" t="s">
        <v>25</v>
      </c>
      <c r="M61" s="10" t="s">
        <v>195</v>
      </c>
      <c r="N61" s="14" t="s">
        <v>203</v>
      </c>
    </row>
    <row r="62" spans="7:18" x14ac:dyDescent="0.25">
      <c r="G62" s="28"/>
      <c r="H62" s="20" t="s">
        <v>39</v>
      </c>
      <c r="I62" s="9">
        <v>6.4</v>
      </c>
      <c r="J62" s="9">
        <v>2</v>
      </c>
      <c r="L62" s="16" t="s">
        <v>61</v>
      </c>
      <c r="M62" s="16">
        <v>2</v>
      </c>
      <c r="N62" s="25">
        <f>(M62*100)/M$66</f>
        <v>0.24968789013732834</v>
      </c>
    </row>
    <row r="63" spans="7:18" x14ac:dyDescent="0.25">
      <c r="G63" s="28"/>
      <c r="H63" s="20" t="s">
        <v>39</v>
      </c>
      <c r="I63" s="9">
        <v>6.5</v>
      </c>
      <c r="J63" s="9">
        <v>14</v>
      </c>
      <c r="L63" s="16" t="s">
        <v>55</v>
      </c>
      <c r="M63" s="16">
        <v>13</v>
      </c>
      <c r="N63" s="25">
        <f t="shared" ref="N63:N65" si="4">(M63*100)/M$66</f>
        <v>1.6229712858926342</v>
      </c>
    </row>
    <row r="64" spans="7:18" x14ac:dyDescent="0.25">
      <c r="G64" s="28"/>
      <c r="H64" s="20" t="s">
        <v>39</v>
      </c>
      <c r="I64" s="9">
        <v>6.6</v>
      </c>
      <c r="J64" s="9">
        <v>6</v>
      </c>
      <c r="L64" s="16" t="s">
        <v>45</v>
      </c>
      <c r="M64" s="16">
        <v>38</v>
      </c>
      <c r="N64" s="25">
        <f t="shared" si="4"/>
        <v>4.7440699126092385</v>
      </c>
    </row>
    <row r="65" spans="7:14" x14ac:dyDescent="0.25">
      <c r="G65" s="28"/>
      <c r="H65" s="20" t="s">
        <v>39</v>
      </c>
      <c r="I65" s="9">
        <v>6.7</v>
      </c>
      <c r="J65" s="9">
        <v>5</v>
      </c>
      <c r="L65" s="16" t="s">
        <v>41</v>
      </c>
      <c r="M65" s="16">
        <v>748</v>
      </c>
      <c r="N65" s="25">
        <f t="shared" si="4"/>
        <v>93.383270911360796</v>
      </c>
    </row>
    <row r="66" spans="7:14" x14ac:dyDescent="0.25">
      <c r="G66" s="28"/>
      <c r="H66" s="20" t="s">
        <v>39</v>
      </c>
      <c r="I66" s="9">
        <v>6.8</v>
      </c>
      <c r="J66" s="9">
        <v>8</v>
      </c>
      <c r="L66" s="10" t="s">
        <v>193</v>
      </c>
      <c r="M66" s="10">
        <f>SUM(M62:M65)</f>
        <v>801</v>
      </c>
      <c r="N66" s="14">
        <v>100</v>
      </c>
    </row>
    <row r="67" spans="7:14" x14ac:dyDescent="0.25">
      <c r="G67" s="28"/>
      <c r="H67" s="20" t="s">
        <v>39</v>
      </c>
      <c r="I67" s="9">
        <v>7</v>
      </c>
      <c r="J67" s="9">
        <v>28</v>
      </c>
    </row>
    <row r="68" spans="7:14" x14ac:dyDescent="0.25">
      <c r="G68" s="28"/>
      <c r="H68" s="20" t="s">
        <v>39</v>
      </c>
      <c r="I68" s="9">
        <v>7.2</v>
      </c>
      <c r="J68" s="9">
        <v>6</v>
      </c>
    </row>
    <row r="69" spans="7:14" x14ac:dyDescent="0.25">
      <c r="G69" s="28"/>
      <c r="H69" s="20" t="s">
        <v>39</v>
      </c>
      <c r="I69" s="9">
        <v>7.3</v>
      </c>
      <c r="J69" s="9">
        <v>1</v>
      </c>
      <c r="L69" s="10" t="s">
        <v>25</v>
      </c>
      <c r="M69" s="10" t="s">
        <v>203</v>
      </c>
    </row>
    <row r="70" spans="7:14" x14ac:dyDescent="0.25">
      <c r="G70" s="28"/>
      <c r="H70" s="20" t="s">
        <v>39</v>
      </c>
      <c r="I70" s="9">
        <v>7.5</v>
      </c>
      <c r="J70" s="9">
        <v>15</v>
      </c>
      <c r="L70" s="16" t="s">
        <v>61</v>
      </c>
      <c r="M70" s="26">
        <v>0.24968789013732834</v>
      </c>
    </row>
    <row r="71" spans="7:14" x14ac:dyDescent="0.25">
      <c r="G71" s="28"/>
      <c r="H71" s="20" t="s">
        <v>39</v>
      </c>
      <c r="I71" s="9">
        <v>7.6</v>
      </c>
      <c r="J71" s="9">
        <v>3</v>
      </c>
      <c r="L71" s="16" t="s">
        <v>55</v>
      </c>
      <c r="M71" s="26">
        <v>1.6229712858926342</v>
      </c>
    </row>
    <row r="72" spans="7:14" x14ac:dyDescent="0.25">
      <c r="G72" s="28"/>
      <c r="H72" s="20" t="s">
        <v>39</v>
      </c>
      <c r="I72" s="9">
        <v>7.7</v>
      </c>
      <c r="J72" s="9">
        <v>1</v>
      </c>
      <c r="L72" s="16" t="s">
        <v>45</v>
      </c>
      <c r="M72" s="26">
        <v>4.7440699126092385</v>
      </c>
    </row>
    <row r="73" spans="7:14" x14ac:dyDescent="0.25">
      <c r="G73" s="28"/>
      <c r="H73" s="20" t="s">
        <v>39</v>
      </c>
      <c r="I73" s="9">
        <v>7.8</v>
      </c>
      <c r="J73" s="9">
        <v>5</v>
      </c>
      <c r="L73" s="16" t="s">
        <v>41</v>
      </c>
      <c r="M73" s="26">
        <v>93.383270911360796</v>
      </c>
    </row>
    <row r="74" spans="7:14" x14ac:dyDescent="0.25">
      <c r="G74" s="28"/>
      <c r="H74" s="20" t="s">
        <v>39</v>
      </c>
      <c r="I74" s="9">
        <v>8</v>
      </c>
      <c r="J74" s="9">
        <v>35</v>
      </c>
    </row>
    <row r="75" spans="7:14" x14ac:dyDescent="0.25">
      <c r="G75" s="28"/>
      <c r="H75" s="20" t="s">
        <v>39</v>
      </c>
      <c r="I75" s="9">
        <v>8.1999999999999993</v>
      </c>
      <c r="J75" s="9">
        <v>18</v>
      </c>
    </row>
    <row r="76" spans="7:14" x14ac:dyDescent="0.25">
      <c r="G76" s="28"/>
      <c r="H76" s="20" t="s">
        <v>39</v>
      </c>
      <c r="I76" s="9">
        <v>8.3000000000000007</v>
      </c>
      <c r="J76" s="9">
        <v>2</v>
      </c>
    </row>
    <row r="77" spans="7:14" x14ac:dyDescent="0.25">
      <c r="G77" s="28"/>
      <c r="H77" s="20" t="s">
        <v>39</v>
      </c>
      <c r="I77" s="9">
        <v>8.4</v>
      </c>
      <c r="J77" s="9">
        <v>2</v>
      </c>
    </row>
    <row r="78" spans="7:14" x14ac:dyDescent="0.25">
      <c r="G78" s="28"/>
      <c r="H78" s="20" t="s">
        <v>39</v>
      </c>
      <c r="I78" s="9">
        <v>8.5</v>
      </c>
      <c r="J78" s="9">
        <v>50</v>
      </c>
    </row>
    <row r="79" spans="7:14" x14ac:dyDescent="0.25">
      <c r="G79" s="28"/>
      <c r="H79" s="20" t="s">
        <v>39</v>
      </c>
      <c r="I79" s="9">
        <v>8.6</v>
      </c>
      <c r="J79" s="9">
        <v>7</v>
      </c>
    </row>
    <row r="80" spans="7:14" x14ac:dyDescent="0.25">
      <c r="G80" s="28"/>
      <c r="H80" s="20" t="s">
        <v>39</v>
      </c>
      <c r="I80" s="9">
        <v>8.8000000000000007</v>
      </c>
      <c r="J80" s="9">
        <v>13</v>
      </c>
    </row>
    <row r="81" spans="7:10" x14ac:dyDescent="0.25">
      <c r="G81" s="28"/>
      <c r="H81" s="20" t="s">
        <v>39</v>
      </c>
      <c r="I81" s="9">
        <v>9</v>
      </c>
      <c r="J81" s="9">
        <v>25</v>
      </c>
    </row>
    <row r="82" spans="7:10" x14ac:dyDescent="0.25">
      <c r="G82" s="28"/>
      <c r="H82" s="20" t="s">
        <v>39</v>
      </c>
      <c r="I82" s="9">
        <v>9.1999999999999993</v>
      </c>
      <c r="J82" s="9">
        <v>7</v>
      </c>
    </row>
    <row r="83" spans="7:10" x14ac:dyDescent="0.25">
      <c r="G83" s="28"/>
      <c r="H83" s="20" t="s">
        <v>39</v>
      </c>
      <c r="I83" s="9">
        <v>9.5</v>
      </c>
      <c r="J83" s="9">
        <v>22</v>
      </c>
    </row>
    <row r="84" spans="7:10" x14ac:dyDescent="0.25">
      <c r="G84" s="28"/>
      <c r="H84" s="20" t="s">
        <v>39</v>
      </c>
      <c r="I84" s="9">
        <v>9.6</v>
      </c>
      <c r="J84" s="9">
        <v>2</v>
      </c>
    </row>
    <row r="85" spans="7:10" x14ac:dyDescent="0.25">
      <c r="G85" s="28"/>
      <c r="H85" s="20" t="s">
        <v>39</v>
      </c>
      <c r="I85" s="9">
        <v>9.6999999999999993</v>
      </c>
      <c r="J85" s="9">
        <v>2</v>
      </c>
    </row>
    <row r="86" spans="7:10" x14ac:dyDescent="0.25">
      <c r="G86" s="28"/>
      <c r="H86" s="20" t="s">
        <v>39</v>
      </c>
      <c r="I86" s="9">
        <v>9.8000000000000007</v>
      </c>
      <c r="J86" s="9">
        <v>6</v>
      </c>
    </row>
    <row r="87" spans="7:10" x14ac:dyDescent="0.25">
      <c r="G87" s="28"/>
      <c r="H87" s="20" t="s">
        <v>39</v>
      </c>
      <c r="I87" s="9">
        <v>10</v>
      </c>
      <c r="J87" s="9">
        <v>33</v>
      </c>
    </row>
    <row r="88" spans="7:10" x14ac:dyDescent="0.25">
      <c r="G88" s="28"/>
      <c r="H88" s="20" t="s">
        <v>39</v>
      </c>
      <c r="I88" s="9">
        <v>10.199999999999999</v>
      </c>
      <c r="J88" s="9">
        <v>7</v>
      </c>
    </row>
    <row r="89" spans="7:10" x14ac:dyDescent="0.25">
      <c r="G89" s="28"/>
      <c r="H89" s="20" t="s">
        <v>39</v>
      </c>
      <c r="I89" s="9">
        <v>10.5</v>
      </c>
      <c r="J89" s="9">
        <v>10</v>
      </c>
    </row>
    <row r="90" spans="7:10" x14ac:dyDescent="0.25">
      <c r="G90" s="28"/>
      <c r="H90" s="20" t="s">
        <v>39</v>
      </c>
      <c r="I90" s="9">
        <v>10.8</v>
      </c>
      <c r="J90" s="9">
        <v>4</v>
      </c>
    </row>
    <row r="91" spans="7:10" x14ac:dyDescent="0.25">
      <c r="G91" s="28"/>
      <c r="H91" s="20" t="s">
        <v>39</v>
      </c>
      <c r="I91" s="9">
        <v>11</v>
      </c>
      <c r="J91" s="9">
        <v>9</v>
      </c>
    </row>
    <row r="92" spans="7:10" x14ac:dyDescent="0.25">
      <c r="G92" s="28"/>
      <c r="H92" s="20" t="s">
        <v>39</v>
      </c>
      <c r="I92" s="9">
        <v>11.2</v>
      </c>
      <c r="J92" s="9">
        <v>1</v>
      </c>
    </row>
    <row r="93" spans="7:10" x14ac:dyDescent="0.25">
      <c r="G93" s="28"/>
      <c r="H93" s="20" t="s">
        <v>39</v>
      </c>
      <c r="I93" s="9">
        <v>11.5</v>
      </c>
      <c r="J93" s="9">
        <v>3</v>
      </c>
    </row>
    <row r="94" spans="7:10" x14ac:dyDescent="0.25">
      <c r="G94" s="28"/>
      <c r="H94" s="20" t="s">
        <v>39</v>
      </c>
      <c r="I94" s="9">
        <v>12</v>
      </c>
      <c r="J94" s="9">
        <v>4</v>
      </c>
    </row>
    <row r="109" spans="8:8" x14ac:dyDescent="0.25">
      <c r="H109" s="8"/>
    </row>
    <row r="110" spans="8:8" x14ac:dyDescent="0.25">
      <c r="H110" s="8"/>
    </row>
    <row r="111" spans="8:8" x14ac:dyDescent="0.25">
      <c r="H111" s="8"/>
    </row>
    <row r="112" spans="8:8" x14ac:dyDescent="0.25">
      <c r="H112" s="8"/>
    </row>
    <row r="113" spans="8:8" x14ac:dyDescent="0.25">
      <c r="H113" s="8"/>
    </row>
  </sheetData>
  <autoFilter ref="H2:J2" xr:uid="{0696801B-2EE6-4A5A-8CB5-FB4D1BB22DAE}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2D790-A066-4C0D-AC47-2B0C4567B044}">
  <dimension ref="B1:S72"/>
  <sheetViews>
    <sheetView topLeftCell="I16" zoomScale="80" zoomScaleNormal="80" workbookViewId="0">
      <selection activeCell="P33" sqref="P33"/>
    </sheetView>
  </sheetViews>
  <sheetFormatPr baseColWidth="10" defaultRowHeight="13.2" x14ac:dyDescent="0.25"/>
  <cols>
    <col min="2" max="2" width="17" bestFit="1" customWidth="1"/>
    <col min="3" max="3" width="22.109375" bestFit="1" customWidth="1"/>
    <col min="4" max="4" width="15.6640625" customWidth="1"/>
    <col min="6" max="6" width="17.6640625" bestFit="1" customWidth="1"/>
    <col min="7" max="7" width="17.6640625" customWidth="1"/>
    <col min="8" max="8" width="18.5546875" bestFit="1" customWidth="1"/>
    <col min="9" max="9" width="15.21875" bestFit="1" customWidth="1"/>
    <col min="11" max="11" width="15.88671875" bestFit="1" customWidth="1"/>
    <col min="12" max="12" width="65.21875" bestFit="1" customWidth="1"/>
    <col min="13" max="13" width="19.44140625" bestFit="1" customWidth="1"/>
    <col min="17" max="17" width="15.88671875" bestFit="1" customWidth="1"/>
    <col min="18" max="18" width="24.109375" bestFit="1" customWidth="1"/>
    <col min="19" max="19" width="23.88671875" bestFit="1" customWidth="1"/>
  </cols>
  <sheetData>
    <row r="1" spans="2:9" x14ac:dyDescent="0.25">
      <c r="G1" s="10" t="s">
        <v>191</v>
      </c>
      <c r="H1" s="10" t="s">
        <v>209</v>
      </c>
      <c r="I1" s="10" t="s">
        <v>195</v>
      </c>
    </row>
    <row r="2" spans="2:9" x14ac:dyDescent="0.25">
      <c r="B2" s="37" t="s">
        <v>12</v>
      </c>
      <c r="C2" s="37" t="s">
        <v>200</v>
      </c>
      <c r="D2" s="37" t="s">
        <v>224</v>
      </c>
      <c r="E2" s="38" t="s">
        <v>199</v>
      </c>
      <c r="G2" s="44" t="s">
        <v>43</v>
      </c>
      <c r="H2" s="8">
        <v>3</v>
      </c>
      <c r="I2">
        <v>8</v>
      </c>
    </row>
    <row r="3" spans="2:9" x14ac:dyDescent="0.25">
      <c r="B3" s="39" t="s">
        <v>47</v>
      </c>
      <c r="C3" s="39">
        <v>77</v>
      </c>
      <c r="D3" s="39">
        <v>90.5</v>
      </c>
      <c r="E3" s="12">
        <f>(C3*100/C$11)</f>
        <v>54.447744307735825</v>
      </c>
      <c r="G3" s="44" t="s">
        <v>43</v>
      </c>
      <c r="H3" s="8">
        <v>3.2</v>
      </c>
      <c r="I3">
        <v>8</v>
      </c>
    </row>
    <row r="4" spans="2:9" x14ac:dyDescent="0.25">
      <c r="B4" s="39" t="s">
        <v>46</v>
      </c>
      <c r="C4" s="39">
        <v>2.5</v>
      </c>
      <c r="D4" s="39">
        <v>0.7</v>
      </c>
      <c r="E4" s="12">
        <f t="shared" ref="E4:E10" si="0">(C4*100/C$11)</f>
        <v>1.7677839060953191</v>
      </c>
      <c r="G4" s="44" t="s">
        <v>43</v>
      </c>
      <c r="H4" s="8">
        <v>3.3</v>
      </c>
      <c r="I4">
        <v>3</v>
      </c>
    </row>
    <row r="5" spans="2:9" x14ac:dyDescent="0.25">
      <c r="B5" s="39" t="s">
        <v>44</v>
      </c>
      <c r="C5" s="39">
        <v>20.5</v>
      </c>
      <c r="D5" s="39">
        <v>21.94</v>
      </c>
      <c r="E5" s="12">
        <f t="shared" si="0"/>
        <v>14.495828029981617</v>
      </c>
      <c r="G5" s="44" t="s">
        <v>43</v>
      </c>
      <c r="H5" s="8">
        <v>3.4</v>
      </c>
      <c r="I5">
        <v>4</v>
      </c>
    </row>
    <row r="6" spans="2:9" x14ac:dyDescent="0.25">
      <c r="B6" s="39" t="s">
        <v>52</v>
      </c>
      <c r="C6" s="39">
        <v>12.8</v>
      </c>
      <c r="D6" s="39">
        <v>19.21</v>
      </c>
      <c r="E6" s="12">
        <f t="shared" si="0"/>
        <v>9.0510535992080339</v>
      </c>
      <c r="G6" s="44" t="s">
        <v>43</v>
      </c>
      <c r="H6" s="8">
        <v>3.5</v>
      </c>
      <c r="I6">
        <v>5</v>
      </c>
    </row>
    <row r="7" spans="2:9" x14ac:dyDescent="0.25">
      <c r="B7" s="39" t="s">
        <v>56</v>
      </c>
      <c r="C7" s="39">
        <v>2.66</v>
      </c>
      <c r="D7" s="39">
        <v>2.08</v>
      </c>
      <c r="E7" s="12">
        <f t="shared" si="0"/>
        <v>1.8809220760854195</v>
      </c>
      <c r="G7" s="44" t="s">
        <v>43</v>
      </c>
      <c r="H7" s="8">
        <v>3.6</v>
      </c>
      <c r="I7">
        <v>8</v>
      </c>
    </row>
    <row r="8" spans="2:9" x14ac:dyDescent="0.25">
      <c r="B8" s="39" t="s">
        <v>54</v>
      </c>
      <c r="C8" s="39">
        <v>8.6</v>
      </c>
      <c r="D8" s="39">
        <v>5.45</v>
      </c>
      <c r="E8" s="12">
        <f t="shared" si="0"/>
        <v>6.0811766369678972</v>
      </c>
      <c r="G8" s="44" t="s">
        <v>43</v>
      </c>
      <c r="H8" s="8">
        <v>3.7</v>
      </c>
      <c r="I8">
        <v>1</v>
      </c>
    </row>
    <row r="9" spans="2:9" x14ac:dyDescent="0.25">
      <c r="B9" s="39" t="s">
        <v>43</v>
      </c>
      <c r="C9" s="39">
        <v>11.69</v>
      </c>
      <c r="D9" s="39">
        <v>23.38</v>
      </c>
      <c r="E9" s="12">
        <f t="shared" si="0"/>
        <v>8.2661575449017111</v>
      </c>
      <c r="G9" s="44" t="s">
        <v>43</v>
      </c>
      <c r="H9" s="8">
        <v>3.8</v>
      </c>
      <c r="I9">
        <v>13</v>
      </c>
    </row>
    <row r="10" spans="2:9" x14ac:dyDescent="0.25">
      <c r="B10" s="39" t="s">
        <v>39</v>
      </c>
      <c r="C10" s="39">
        <v>5.67</v>
      </c>
      <c r="D10" s="39">
        <v>12.7</v>
      </c>
      <c r="E10" s="12">
        <f t="shared" si="0"/>
        <v>4.0093338990241838</v>
      </c>
      <c r="G10" s="44" t="s">
        <v>43</v>
      </c>
      <c r="H10" s="8">
        <v>4</v>
      </c>
      <c r="I10">
        <v>21</v>
      </c>
    </row>
    <row r="11" spans="2:9" x14ac:dyDescent="0.25">
      <c r="B11" s="37" t="s">
        <v>193</v>
      </c>
      <c r="C11" s="37">
        <f>SUM(C3:C10)</f>
        <v>141.41999999999999</v>
      </c>
      <c r="D11" s="37"/>
      <c r="E11" s="38">
        <v>100</v>
      </c>
      <c r="G11" s="44" t="s">
        <v>43</v>
      </c>
      <c r="H11" s="8">
        <v>4.0999999999999996</v>
      </c>
      <c r="I11">
        <v>1</v>
      </c>
    </row>
    <row r="12" spans="2:9" x14ac:dyDescent="0.25">
      <c r="G12" s="44" t="s">
        <v>43</v>
      </c>
      <c r="H12" s="8">
        <v>4.2</v>
      </c>
      <c r="I12">
        <v>10</v>
      </c>
    </row>
    <row r="13" spans="2:9" x14ac:dyDescent="0.25">
      <c r="G13" s="44" t="s">
        <v>43</v>
      </c>
      <c r="H13" s="8">
        <v>4.3</v>
      </c>
      <c r="I13">
        <v>3</v>
      </c>
    </row>
    <row r="14" spans="2:9" x14ac:dyDescent="0.25">
      <c r="B14" s="7" t="s">
        <v>43</v>
      </c>
      <c r="C14">
        <v>138</v>
      </c>
      <c r="G14" s="44" t="s">
        <v>43</v>
      </c>
      <c r="H14" s="8">
        <v>4.4000000000000004</v>
      </c>
      <c r="I14">
        <v>4</v>
      </c>
    </row>
    <row r="15" spans="2:9" x14ac:dyDescent="0.25">
      <c r="B15" s="7" t="s">
        <v>39</v>
      </c>
      <c r="C15">
        <v>88</v>
      </c>
      <c r="G15" s="44" t="s">
        <v>43</v>
      </c>
      <c r="H15" s="8">
        <v>4.5</v>
      </c>
      <c r="I15">
        <v>17</v>
      </c>
    </row>
    <row r="16" spans="2:9" x14ac:dyDescent="0.25">
      <c r="B16" s="7" t="s">
        <v>44</v>
      </c>
      <c r="C16">
        <v>20</v>
      </c>
      <c r="G16" s="44" t="s">
        <v>43</v>
      </c>
      <c r="H16" s="8">
        <v>4.5999999999999996</v>
      </c>
      <c r="I16">
        <v>9</v>
      </c>
    </row>
    <row r="17" spans="2:19" x14ac:dyDescent="0.25">
      <c r="B17" s="7" t="s">
        <v>52</v>
      </c>
      <c r="C17">
        <v>64</v>
      </c>
      <c r="G17" s="44" t="s">
        <v>43</v>
      </c>
      <c r="H17" s="8">
        <v>4.7</v>
      </c>
      <c r="I17">
        <v>8</v>
      </c>
    </row>
    <row r="18" spans="2:19" x14ac:dyDescent="0.25">
      <c r="B18" s="7" t="s">
        <v>47</v>
      </c>
      <c r="C18">
        <v>9</v>
      </c>
      <c r="G18" s="44" t="s">
        <v>43</v>
      </c>
      <c r="H18" s="8">
        <v>4.8</v>
      </c>
      <c r="I18">
        <v>15</v>
      </c>
    </row>
    <row r="19" spans="2:19" x14ac:dyDescent="0.25">
      <c r="B19" s="7" t="s">
        <v>46</v>
      </c>
      <c r="C19">
        <v>3</v>
      </c>
      <c r="G19" s="44" t="s">
        <v>39</v>
      </c>
      <c r="H19" s="8">
        <v>3.8</v>
      </c>
      <c r="I19">
        <v>1</v>
      </c>
      <c r="K19" s="42"/>
      <c r="L19" s="38"/>
      <c r="M19" s="38"/>
    </row>
    <row r="20" spans="2:19" x14ac:dyDescent="0.25">
      <c r="B20" s="7" t="s">
        <v>56</v>
      </c>
      <c r="C20">
        <v>8</v>
      </c>
      <c r="G20" s="44" t="s">
        <v>39</v>
      </c>
      <c r="H20" s="8">
        <v>5</v>
      </c>
      <c r="I20">
        <v>32</v>
      </c>
      <c r="K20" s="39"/>
      <c r="L20" s="11"/>
      <c r="M20" s="40"/>
    </row>
    <row r="21" spans="2:19" x14ac:dyDescent="0.25">
      <c r="B21" s="7" t="s">
        <v>54</v>
      </c>
      <c r="C21">
        <v>43</v>
      </c>
      <c r="G21" s="44" t="s">
        <v>39</v>
      </c>
      <c r="H21" s="8">
        <v>5.2</v>
      </c>
      <c r="I21">
        <v>10</v>
      </c>
      <c r="K21" s="39"/>
      <c r="L21" s="11"/>
      <c r="M21" s="40"/>
    </row>
    <row r="22" spans="2:19" x14ac:dyDescent="0.25">
      <c r="G22" s="44" t="s">
        <v>39</v>
      </c>
      <c r="H22" s="8">
        <v>5.3</v>
      </c>
      <c r="I22">
        <v>1</v>
      </c>
      <c r="K22" s="39"/>
      <c r="L22" s="11"/>
      <c r="M22" s="40"/>
      <c r="Q22" s="42" t="s">
        <v>191</v>
      </c>
      <c r="R22" s="37" t="s">
        <v>218</v>
      </c>
      <c r="S22" s="38"/>
    </row>
    <row r="23" spans="2:19" x14ac:dyDescent="0.25">
      <c r="B23" s="32" t="s">
        <v>191</v>
      </c>
      <c r="C23" s="32" t="s">
        <v>210</v>
      </c>
      <c r="D23" s="36"/>
      <c r="G23" s="44" t="s">
        <v>39</v>
      </c>
      <c r="H23" s="8">
        <v>5.5</v>
      </c>
      <c r="I23">
        <v>8</v>
      </c>
      <c r="K23" s="39"/>
      <c r="L23" s="11"/>
      <c r="M23" s="40"/>
      <c r="Q23" s="39" t="s">
        <v>52</v>
      </c>
      <c r="R23" s="40">
        <v>9.27536231884058</v>
      </c>
      <c r="S23" s="43"/>
    </row>
    <row r="24" spans="2:19" x14ac:dyDescent="0.25">
      <c r="B24" s="16" t="s">
        <v>52</v>
      </c>
      <c r="C24" s="16">
        <v>1.3448194803907429</v>
      </c>
      <c r="D24" s="16"/>
      <c r="G24" s="44" t="s">
        <v>39</v>
      </c>
      <c r="H24" s="8">
        <v>5.7</v>
      </c>
      <c r="I24">
        <v>1</v>
      </c>
      <c r="K24" s="39"/>
      <c r="L24" s="11"/>
      <c r="M24" s="40"/>
      <c r="Q24" s="39" t="s">
        <v>56</v>
      </c>
      <c r="R24" s="40">
        <v>1.1594202898550725</v>
      </c>
      <c r="S24" s="43"/>
    </row>
    <row r="25" spans="2:19" x14ac:dyDescent="0.25">
      <c r="B25" s="16" t="s">
        <v>56</v>
      </c>
      <c r="C25" s="16">
        <v>0.26751558609601228</v>
      </c>
      <c r="D25" s="16"/>
      <c r="G25" s="44" t="s">
        <v>39</v>
      </c>
      <c r="H25" s="8">
        <v>5.8</v>
      </c>
      <c r="I25">
        <v>2</v>
      </c>
      <c r="Q25" s="39" t="s">
        <v>54</v>
      </c>
      <c r="R25" s="40">
        <v>6.2318840579710137</v>
      </c>
      <c r="S25" s="43"/>
    </row>
    <row r="26" spans="2:19" x14ac:dyDescent="0.25">
      <c r="B26" s="16" t="s">
        <v>54</v>
      </c>
      <c r="C26" s="16">
        <v>1.1795291142426549</v>
      </c>
      <c r="D26" s="16"/>
      <c r="G26" s="44" t="s">
        <v>39</v>
      </c>
      <c r="H26" s="8">
        <v>6</v>
      </c>
      <c r="I26">
        <v>12</v>
      </c>
      <c r="K26" s="42"/>
      <c r="L26" s="38"/>
      <c r="M26" s="38"/>
      <c r="Q26" s="39" t="s">
        <v>43</v>
      </c>
      <c r="R26" s="40">
        <v>12</v>
      </c>
      <c r="S26" s="43"/>
    </row>
    <row r="27" spans="2:19" x14ac:dyDescent="0.25">
      <c r="B27" s="16" t="s">
        <v>43</v>
      </c>
      <c r="C27" s="16">
        <v>2.3709789337228924</v>
      </c>
      <c r="D27" s="16"/>
      <c r="G27" s="44" t="s">
        <v>39</v>
      </c>
      <c r="H27" s="8">
        <v>6.2</v>
      </c>
      <c r="I27">
        <v>4</v>
      </c>
      <c r="K27" s="39"/>
      <c r="L27" s="11"/>
      <c r="M27" s="40"/>
      <c r="Q27" s="39" t="s">
        <v>39</v>
      </c>
      <c r="R27" s="40">
        <v>6</v>
      </c>
      <c r="S27" s="43"/>
    </row>
    <row r="28" spans="2:19" x14ac:dyDescent="0.25">
      <c r="B28" s="16" t="s">
        <v>39</v>
      </c>
      <c r="C28" s="16">
        <v>1.6466807032059863</v>
      </c>
      <c r="D28" s="16"/>
      <c r="F28" s="7"/>
      <c r="G28" s="44" t="s">
        <v>39</v>
      </c>
      <c r="H28" s="8">
        <v>6.5</v>
      </c>
      <c r="I28">
        <v>6</v>
      </c>
      <c r="K28" s="39"/>
      <c r="L28" s="11"/>
      <c r="M28" s="40"/>
      <c r="Q28" s="7"/>
    </row>
    <row r="29" spans="2:19" x14ac:dyDescent="0.25">
      <c r="B29" s="7"/>
      <c r="C29">
        <f>SUM(C24:C28)</f>
        <v>6.8095238176582882</v>
      </c>
      <c r="F29" s="7"/>
      <c r="G29" s="44" t="s">
        <v>39</v>
      </c>
      <c r="H29" s="8">
        <v>6.8</v>
      </c>
      <c r="I29">
        <v>1</v>
      </c>
      <c r="K29" s="39"/>
      <c r="L29" s="11"/>
      <c r="M29" s="40"/>
    </row>
    <row r="30" spans="2:19" x14ac:dyDescent="0.25">
      <c r="F30" s="7"/>
      <c r="G30" s="44" t="s">
        <v>39</v>
      </c>
      <c r="H30" s="8">
        <v>7</v>
      </c>
      <c r="I30">
        <v>8</v>
      </c>
      <c r="K30" s="39"/>
      <c r="L30" s="11"/>
      <c r="M30" s="40"/>
    </row>
    <row r="31" spans="2:19" x14ac:dyDescent="0.25">
      <c r="B31" s="42" t="s">
        <v>191</v>
      </c>
      <c r="C31" s="38" t="s">
        <v>211</v>
      </c>
      <c r="D31" s="14"/>
      <c r="F31" s="7"/>
      <c r="G31" s="44" t="s">
        <v>39</v>
      </c>
      <c r="H31" s="8">
        <v>7.2</v>
      </c>
      <c r="I31">
        <v>1</v>
      </c>
      <c r="K31" s="39"/>
      <c r="L31" s="11"/>
      <c r="M31" s="40"/>
    </row>
    <row r="32" spans="2:19" x14ac:dyDescent="0.25">
      <c r="B32" s="39" t="s">
        <v>52</v>
      </c>
      <c r="C32" s="11">
        <v>0.19490137396967289</v>
      </c>
      <c r="D32" s="9"/>
      <c r="F32" s="7"/>
      <c r="G32" s="44" t="s">
        <v>39</v>
      </c>
      <c r="H32" s="8">
        <v>7.5</v>
      </c>
      <c r="I32">
        <v>1</v>
      </c>
    </row>
    <row r="33" spans="2:13" x14ac:dyDescent="0.25">
      <c r="B33" s="39" t="s">
        <v>56</v>
      </c>
      <c r="C33" s="11">
        <v>3.8770374796523517E-2</v>
      </c>
      <c r="D33" s="9"/>
      <c r="F33" s="7"/>
      <c r="G33" s="44" t="s">
        <v>52</v>
      </c>
      <c r="H33" s="8">
        <v>0.1</v>
      </c>
      <c r="I33">
        <v>2</v>
      </c>
      <c r="K33" s="42" t="s">
        <v>191</v>
      </c>
      <c r="L33" s="37" t="s">
        <v>226</v>
      </c>
      <c r="M33" s="37" t="s">
        <v>216</v>
      </c>
    </row>
    <row r="34" spans="2:13" x14ac:dyDescent="0.25">
      <c r="B34" s="39" t="s">
        <v>54</v>
      </c>
      <c r="C34" s="11">
        <v>0.17094624844096448</v>
      </c>
      <c r="D34" s="9"/>
      <c r="F34" s="7"/>
      <c r="G34" s="44" t="s">
        <v>52</v>
      </c>
      <c r="H34" s="8">
        <v>0.15</v>
      </c>
      <c r="I34">
        <v>2</v>
      </c>
      <c r="K34" s="39" t="s">
        <v>52</v>
      </c>
      <c r="L34" s="40">
        <v>38.695652173913039</v>
      </c>
      <c r="M34" s="40">
        <v>8.9855072463768106</v>
      </c>
    </row>
    <row r="35" spans="2:13" x14ac:dyDescent="0.25">
      <c r="B35" s="39" t="s">
        <v>43</v>
      </c>
      <c r="C35" s="11">
        <v>0.34362013532215829</v>
      </c>
      <c r="D35" s="9"/>
      <c r="F35" s="7"/>
      <c r="G35" s="44" t="s">
        <v>52</v>
      </c>
      <c r="H35" s="8">
        <v>0.2</v>
      </c>
      <c r="I35">
        <v>12</v>
      </c>
      <c r="K35" s="39" t="s">
        <v>56</v>
      </c>
      <c r="L35" s="40">
        <v>5.36231884057971</v>
      </c>
      <c r="M35" s="40">
        <v>1.8840579710144927</v>
      </c>
    </row>
    <row r="36" spans="2:13" x14ac:dyDescent="0.25">
      <c r="B36" s="39" t="s">
        <v>39</v>
      </c>
      <c r="C36" s="11">
        <v>0.23864937727622987</v>
      </c>
      <c r="D36" s="9"/>
      <c r="G36" s="44" t="s">
        <v>52</v>
      </c>
      <c r="H36" s="8">
        <v>0.25</v>
      </c>
      <c r="I36">
        <v>6</v>
      </c>
      <c r="K36" s="39" t="s">
        <v>54</v>
      </c>
      <c r="L36" s="40">
        <v>31.594202898550723</v>
      </c>
      <c r="M36" s="40">
        <v>11.159420289855072</v>
      </c>
    </row>
    <row r="37" spans="2:13" x14ac:dyDescent="0.25">
      <c r="G37" s="44" t="s">
        <v>52</v>
      </c>
      <c r="H37" s="8">
        <v>0.3</v>
      </c>
      <c r="I37">
        <v>16</v>
      </c>
      <c r="K37" s="39" t="s">
        <v>43</v>
      </c>
      <c r="L37" s="40">
        <v>133.91304347826087</v>
      </c>
      <c r="M37" s="40">
        <v>65.217391304347828</v>
      </c>
    </row>
    <row r="38" spans="2:13" x14ac:dyDescent="0.25">
      <c r="G38" s="44" t="s">
        <v>52</v>
      </c>
      <c r="H38" s="8">
        <v>0.35</v>
      </c>
      <c r="I38">
        <v>4</v>
      </c>
      <c r="K38" s="39" t="s">
        <v>39</v>
      </c>
      <c r="L38" s="40">
        <v>120.72463768115941</v>
      </c>
      <c r="M38" s="40">
        <v>77.826086956521735</v>
      </c>
    </row>
    <row r="39" spans="2:13" x14ac:dyDescent="0.25">
      <c r="G39" s="44" t="s">
        <v>52</v>
      </c>
      <c r="H39" s="8">
        <v>0.4</v>
      </c>
      <c r="I39">
        <v>8</v>
      </c>
    </row>
    <row r="40" spans="2:13" x14ac:dyDescent="0.25">
      <c r="G40" s="44" t="s">
        <v>52</v>
      </c>
      <c r="H40" s="8">
        <v>0.45</v>
      </c>
      <c r="I40">
        <v>3</v>
      </c>
    </row>
    <row r="41" spans="2:13" x14ac:dyDescent="0.25">
      <c r="G41" s="44" t="s">
        <v>52</v>
      </c>
      <c r="H41" s="8">
        <v>0.5</v>
      </c>
      <c r="I41">
        <v>11</v>
      </c>
    </row>
    <row r="42" spans="2:13" x14ac:dyDescent="0.25">
      <c r="G42" s="44" t="s">
        <v>56</v>
      </c>
      <c r="H42" s="8">
        <v>0.6</v>
      </c>
      <c r="I42">
        <v>1</v>
      </c>
    </row>
    <row r="43" spans="2:13" x14ac:dyDescent="0.25">
      <c r="G43" s="44" t="s">
        <v>56</v>
      </c>
      <c r="H43" s="8">
        <v>0.7</v>
      </c>
      <c r="I43">
        <v>3</v>
      </c>
    </row>
    <row r="44" spans="2:13" x14ac:dyDescent="0.25">
      <c r="G44" s="44" t="s">
        <v>56</v>
      </c>
      <c r="H44" s="8">
        <v>0.8</v>
      </c>
      <c r="I44">
        <v>3</v>
      </c>
    </row>
    <row r="45" spans="2:13" x14ac:dyDescent="0.25">
      <c r="G45" s="44" t="s">
        <v>56</v>
      </c>
      <c r="H45" s="8">
        <v>0.9</v>
      </c>
      <c r="I45">
        <v>1</v>
      </c>
    </row>
    <row r="46" spans="2:13" x14ac:dyDescent="0.25">
      <c r="G46" s="44" t="s">
        <v>54</v>
      </c>
      <c r="H46" s="8">
        <v>1</v>
      </c>
      <c r="I46">
        <v>3</v>
      </c>
    </row>
    <row r="47" spans="2:13" x14ac:dyDescent="0.25">
      <c r="G47" s="44" t="s">
        <v>54</v>
      </c>
      <c r="H47" s="8">
        <v>1.1000000000000001</v>
      </c>
      <c r="I47">
        <v>4</v>
      </c>
    </row>
    <row r="48" spans="2:13" x14ac:dyDescent="0.25">
      <c r="G48" s="44" t="s">
        <v>54</v>
      </c>
      <c r="H48" s="8">
        <v>1.3</v>
      </c>
      <c r="I48">
        <v>1</v>
      </c>
    </row>
    <row r="49" spans="7:15" x14ac:dyDescent="0.25">
      <c r="G49" s="44" t="s">
        <v>54</v>
      </c>
      <c r="H49" s="8">
        <v>1.4</v>
      </c>
      <c r="I49">
        <v>1</v>
      </c>
    </row>
    <row r="50" spans="7:15" x14ac:dyDescent="0.25">
      <c r="G50" s="44" t="s">
        <v>54</v>
      </c>
      <c r="H50" s="8">
        <v>1.6</v>
      </c>
      <c r="I50">
        <v>1</v>
      </c>
    </row>
    <row r="51" spans="7:15" x14ac:dyDescent="0.25">
      <c r="G51" s="44" t="s">
        <v>54</v>
      </c>
      <c r="H51" s="8">
        <v>1.7</v>
      </c>
      <c r="I51">
        <v>1</v>
      </c>
    </row>
    <row r="52" spans="7:15" x14ac:dyDescent="0.25">
      <c r="G52" s="44" t="s">
        <v>54</v>
      </c>
      <c r="H52" s="8">
        <v>1.8</v>
      </c>
      <c r="I52">
        <v>1</v>
      </c>
    </row>
    <row r="53" spans="7:15" x14ac:dyDescent="0.25">
      <c r="G53" s="44" t="s">
        <v>54</v>
      </c>
      <c r="H53" s="8">
        <v>2</v>
      </c>
      <c r="I53">
        <v>5</v>
      </c>
    </row>
    <row r="54" spans="7:15" x14ac:dyDescent="0.25">
      <c r="G54" s="44" t="s">
        <v>54</v>
      </c>
      <c r="H54" s="8">
        <v>2.2000000000000002</v>
      </c>
      <c r="I54">
        <v>2</v>
      </c>
    </row>
    <row r="55" spans="7:15" x14ac:dyDescent="0.25">
      <c r="G55" s="44" t="s">
        <v>54</v>
      </c>
      <c r="H55" s="8">
        <v>2.2999999999999998</v>
      </c>
      <c r="I55">
        <v>3</v>
      </c>
    </row>
    <row r="56" spans="7:15" x14ac:dyDescent="0.25">
      <c r="G56" s="44" t="s">
        <v>54</v>
      </c>
      <c r="H56" s="8">
        <v>2.5</v>
      </c>
      <c r="I56">
        <v>4</v>
      </c>
    </row>
    <row r="57" spans="7:15" x14ac:dyDescent="0.25">
      <c r="G57" s="44" t="s">
        <v>54</v>
      </c>
      <c r="H57" s="8">
        <v>2.6</v>
      </c>
      <c r="I57">
        <v>2</v>
      </c>
    </row>
    <row r="58" spans="7:15" x14ac:dyDescent="0.25">
      <c r="G58" s="44" t="s">
        <v>54</v>
      </c>
      <c r="H58" s="8">
        <v>2.7</v>
      </c>
      <c r="I58">
        <v>3</v>
      </c>
    </row>
    <row r="59" spans="7:15" x14ac:dyDescent="0.25">
      <c r="G59" s="44" t="s">
        <v>54</v>
      </c>
      <c r="H59" s="8">
        <v>2.8</v>
      </c>
      <c r="I59">
        <v>8</v>
      </c>
    </row>
    <row r="60" spans="7:15" x14ac:dyDescent="0.25">
      <c r="G60" s="44" t="s">
        <v>54</v>
      </c>
      <c r="H60" s="8">
        <v>2.9</v>
      </c>
      <c r="I60">
        <v>4</v>
      </c>
      <c r="M60" s="10" t="s">
        <v>25</v>
      </c>
      <c r="N60" s="10" t="s">
        <v>195</v>
      </c>
      <c r="O60" s="14" t="s">
        <v>203</v>
      </c>
    </row>
    <row r="61" spans="7:15" x14ac:dyDescent="0.25">
      <c r="M61" s="16" t="s">
        <v>61</v>
      </c>
      <c r="N61" s="16">
        <v>4</v>
      </c>
      <c r="O61" s="25">
        <f>(N61*100)/N$65</f>
        <v>1.0723860589812333</v>
      </c>
    </row>
    <row r="62" spans="7:15" x14ac:dyDescent="0.25">
      <c r="M62" s="16" t="s">
        <v>55</v>
      </c>
      <c r="N62" s="16">
        <v>9</v>
      </c>
      <c r="O62" s="25">
        <f>(N62*100)/N$65</f>
        <v>2.4128686327077746</v>
      </c>
    </row>
    <row r="63" spans="7:15" x14ac:dyDescent="0.25">
      <c r="M63" s="16" t="s">
        <v>45</v>
      </c>
      <c r="N63" s="16">
        <v>5</v>
      </c>
      <c r="O63" s="25">
        <f>(N63*100)/N$65</f>
        <v>1.3404825737265416</v>
      </c>
    </row>
    <row r="64" spans="7:15" x14ac:dyDescent="0.25">
      <c r="M64" s="16" t="s">
        <v>41</v>
      </c>
      <c r="N64" s="16">
        <v>355</v>
      </c>
      <c r="O64" s="25">
        <f>(N64*100)/N$65</f>
        <v>95.174262734584445</v>
      </c>
    </row>
    <row r="65" spans="13:15" x14ac:dyDescent="0.25">
      <c r="M65" s="10" t="s">
        <v>193</v>
      </c>
      <c r="N65" s="10">
        <f>SUM(N61:N64)</f>
        <v>373</v>
      </c>
      <c r="O65" s="14">
        <v>100</v>
      </c>
    </row>
    <row r="68" spans="13:15" x14ac:dyDescent="0.25">
      <c r="M68" s="10" t="s">
        <v>25</v>
      </c>
      <c r="N68" s="10" t="s">
        <v>203</v>
      </c>
    </row>
    <row r="69" spans="13:15" x14ac:dyDescent="0.25">
      <c r="M69" s="16" t="s">
        <v>61</v>
      </c>
      <c r="N69" s="26">
        <v>1.0723860589812333</v>
      </c>
    </row>
    <row r="70" spans="13:15" x14ac:dyDescent="0.25">
      <c r="M70" s="16" t="s">
        <v>55</v>
      </c>
      <c r="N70" s="26">
        <v>2.4128686327077746</v>
      </c>
    </row>
    <row r="71" spans="13:15" x14ac:dyDescent="0.25">
      <c r="M71" s="16" t="s">
        <v>45</v>
      </c>
      <c r="N71" s="26">
        <v>1.3404825737265416</v>
      </c>
    </row>
    <row r="72" spans="13:15" x14ac:dyDescent="0.25">
      <c r="M72" s="16" t="s">
        <v>41</v>
      </c>
      <c r="N72" s="26">
        <v>95.174262734584445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68850-1A2E-420C-9AFB-BA16ACA1679C}">
  <dimension ref="B1:S74"/>
  <sheetViews>
    <sheetView topLeftCell="H18" zoomScale="80" zoomScaleNormal="80" workbookViewId="0">
      <selection activeCell="S45" sqref="S45"/>
    </sheetView>
  </sheetViews>
  <sheetFormatPr baseColWidth="10" defaultRowHeight="13.2" x14ac:dyDescent="0.25"/>
  <cols>
    <col min="2" max="2" width="17" bestFit="1" customWidth="1"/>
    <col min="3" max="3" width="15.6640625" hidden="1" customWidth="1"/>
    <col min="4" max="4" width="14.109375" bestFit="1" customWidth="1"/>
    <col min="5" max="5" width="14.109375" customWidth="1"/>
    <col min="8" max="8" width="18.5546875" bestFit="1" customWidth="1"/>
    <col min="9" max="9" width="13.6640625" bestFit="1" customWidth="1"/>
    <col min="10" max="10" width="15.21875" bestFit="1" customWidth="1"/>
    <col min="12" max="12" width="65.21875" bestFit="1" customWidth="1"/>
    <col min="13" max="13" width="19.77734375" bestFit="1" customWidth="1"/>
    <col min="14" max="14" width="19.33203125" bestFit="1" customWidth="1"/>
    <col min="17" max="17" width="15.88671875" bestFit="1" customWidth="1"/>
    <col min="18" max="18" width="24.109375" bestFit="1" customWidth="1"/>
    <col min="19" max="19" width="23.6640625" bestFit="1" customWidth="1"/>
  </cols>
  <sheetData>
    <row r="1" spans="2:10" x14ac:dyDescent="0.25">
      <c r="H1" s="10" t="s">
        <v>191</v>
      </c>
      <c r="I1" s="10" t="s">
        <v>209</v>
      </c>
      <c r="J1" s="10" t="s">
        <v>195</v>
      </c>
    </row>
    <row r="2" spans="2:10" x14ac:dyDescent="0.25">
      <c r="B2" s="37" t="s">
        <v>12</v>
      </c>
      <c r="C2" s="37" t="s">
        <v>201</v>
      </c>
      <c r="D2" s="38" t="s">
        <v>204</v>
      </c>
      <c r="E2" s="38" t="s">
        <v>222</v>
      </c>
      <c r="F2" s="38" t="s">
        <v>199</v>
      </c>
      <c r="H2" s="44" t="s">
        <v>43</v>
      </c>
      <c r="I2" s="8">
        <v>3</v>
      </c>
      <c r="J2">
        <v>3</v>
      </c>
    </row>
    <row r="3" spans="2:10" x14ac:dyDescent="0.25">
      <c r="B3" s="39" t="s">
        <v>47</v>
      </c>
      <c r="C3" s="39">
        <v>815</v>
      </c>
      <c r="D3" s="40">
        <v>178</v>
      </c>
      <c r="E3" s="51">
        <v>156.28</v>
      </c>
      <c r="F3" s="12">
        <f t="shared" ref="F3:F10" si="0">(D3*100/D$11)</f>
        <v>42.746331740352062</v>
      </c>
      <c r="H3" s="44" t="s">
        <v>43</v>
      </c>
      <c r="I3" s="8">
        <v>3.2</v>
      </c>
      <c r="J3">
        <v>3</v>
      </c>
    </row>
    <row r="4" spans="2:10" x14ac:dyDescent="0.25">
      <c r="B4" s="39" t="s">
        <v>46</v>
      </c>
      <c r="C4" s="39">
        <v>106</v>
      </c>
      <c r="D4" s="40">
        <v>35</v>
      </c>
      <c r="E4" s="51">
        <v>28.4</v>
      </c>
      <c r="F4" s="12">
        <f t="shared" si="0"/>
        <v>8.405177589395068</v>
      </c>
      <c r="H4" s="44" t="s">
        <v>43</v>
      </c>
      <c r="I4" s="8">
        <v>3.4</v>
      </c>
      <c r="J4">
        <v>1</v>
      </c>
    </row>
    <row r="5" spans="2:10" x14ac:dyDescent="0.25">
      <c r="B5" s="39" t="s">
        <v>44</v>
      </c>
      <c r="C5" s="39">
        <v>409</v>
      </c>
      <c r="D5" s="40">
        <v>136</v>
      </c>
      <c r="E5" s="51">
        <v>74.040000000000006</v>
      </c>
      <c r="F5" s="12">
        <f t="shared" si="0"/>
        <v>32.660118633077978</v>
      </c>
      <c r="H5" s="44" t="s">
        <v>43</v>
      </c>
      <c r="I5" s="8">
        <v>3.5</v>
      </c>
      <c r="J5">
        <v>2</v>
      </c>
    </row>
    <row r="6" spans="2:10" x14ac:dyDescent="0.25">
      <c r="B6" s="39" t="s">
        <v>52</v>
      </c>
      <c r="C6" s="39">
        <v>64</v>
      </c>
      <c r="D6" s="40">
        <v>21.33</v>
      </c>
      <c r="E6" s="51">
        <v>15.17</v>
      </c>
      <c r="F6" s="12">
        <f t="shared" si="0"/>
        <v>5.1223553709084797</v>
      </c>
      <c r="H6" s="44" t="s">
        <v>43</v>
      </c>
      <c r="I6" s="8">
        <v>3.6</v>
      </c>
      <c r="J6">
        <v>3</v>
      </c>
    </row>
    <row r="7" spans="2:10" x14ac:dyDescent="0.25">
      <c r="B7" s="39" t="s">
        <v>56</v>
      </c>
      <c r="C7" s="39">
        <v>28</v>
      </c>
      <c r="D7" s="40">
        <v>9.33</v>
      </c>
      <c r="E7" s="51">
        <v>1.52</v>
      </c>
      <c r="F7" s="12">
        <f t="shared" si="0"/>
        <v>2.2405801974015995</v>
      </c>
      <c r="H7" s="44" t="s">
        <v>43</v>
      </c>
      <c r="I7" s="8">
        <v>3.7</v>
      </c>
      <c r="J7">
        <v>1</v>
      </c>
    </row>
    <row r="8" spans="2:10" x14ac:dyDescent="0.25">
      <c r="B8" s="39" t="s">
        <v>54</v>
      </c>
      <c r="C8" s="39">
        <v>48</v>
      </c>
      <c r="D8" s="40">
        <v>16</v>
      </c>
      <c r="E8" s="51">
        <v>3.46</v>
      </c>
      <c r="F8" s="12">
        <f t="shared" si="0"/>
        <v>3.8423668980091739</v>
      </c>
      <c r="H8" s="44" t="s">
        <v>43</v>
      </c>
      <c r="I8" s="8">
        <v>3.8</v>
      </c>
      <c r="J8">
        <v>5</v>
      </c>
    </row>
    <row r="9" spans="2:10" x14ac:dyDescent="0.25">
      <c r="B9" s="39" t="s">
        <v>43</v>
      </c>
      <c r="C9" s="39">
        <v>38</v>
      </c>
      <c r="D9" s="40">
        <v>9.5</v>
      </c>
      <c r="E9" s="51">
        <v>4.2</v>
      </c>
      <c r="F9" s="12">
        <f t="shared" si="0"/>
        <v>2.2814053456929471</v>
      </c>
      <c r="H9" s="44" t="s">
        <v>43</v>
      </c>
      <c r="I9" s="8">
        <v>4</v>
      </c>
      <c r="J9">
        <v>5</v>
      </c>
    </row>
    <row r="10" spans="2:10" x14ac:dyDescent="0.25">
      <c r="B10" s="39" t="s">
        <v>39</v>
      </c>
      <c r="C10" s="39">
        <v>45</v>
      </c>
      <c r="D10" s="40">
        <v>11.25</v>
      </c>
      <c r="E10" s="51">
        <v>8.18</v>
      </c>
      <c r="F10" s="12">
        <f t="shared" si="0"/>
        <v>2.7016642251627005</v>
      </c>
      <c r="H10" s="44" t="s">
        <v>43</v>
      </c>
      <c r="I10" s="8">
        <v>4.2</v>
      </c>
      <c r="J10">
        <v>1</v>
      </c>
    </row>
    <row r="11" spans="2:10" x14ac:dyDescent="0.25">
      <c r="B11" s="37" t="s">
        <v>193</v>
      </c>
      <c r="C11" s="37">
        <f>SUM(C3:C10)</f>
        <v>1553</v>
      </c>
      <c r="D11" s="41">
        <f>SUM(D3:D10)</f>
        <v>416.40999999999997</v>
      </c>
      <c r="E11" s="41"/>
      <c r="F11" s="38">
        <v>100</v>
      </c>
      <c r="H11" s="44" t="s">
        <v>43</v>
      </c>
      <c r="I11" s="8">
        <v>4.3</v>
      </c>
      <c r="J11">
        <v>1</v>
      </c>
    </row>
    <row r="12" spans="2:10" x14ac:dyDescent="0.25">
      <c r="H12" s="44" t="s">
        <v>43</v>
      </c>
      <c r="I12" s="8">
        <v>4.4000000000000004</v>
      </c>
      <c r="J12">
        <v>1</v>
      </c>
    </row>
    <row r="13" spans="2:10" x14ac:dyDescent="0.25">
      <c r="H13" s="44" t="s">
        <v>43</v>
      </c>
      <c r="I13" s="8">
        <v>4.5</v>
      </c>
      <c r="J13">
        <v>7</v>
      </c>
    </row>
    <row r="14" spans="2:10" x14ac:dyDescent="0.25">
      <c r="B14" s="32" t="s">
        <v>191</v>
      </c>
      <c r="C14" s="32" t="s">
        <v>210</v>
      </c>
      <c r="D14" s="10" t="s">
        <v>211</v>
      </c>
      <c r="E14" s="10"/>
      <c r="H14" s="44" t="s">
        <v>43</v>
      </c>
      <c r="I14" s="8">
        <v>4.5999999999999996</v>
      </c>
      <c r="J14">
        <v>2</v>
      </c>
    </row>
    <row r="15" spans="2:10" x14ac:dyDescent="0.25">
      <c r="B15" s="16" t="s">
        <v>52</v>
      </c>
      <c r="C15" s="16">
        <v>1.0275917682425051</v>
      </c>
      <c r="D15" s="16">
        <f>(C15/6.9)</f>
        <v>0.14892634322355144</v>
      </c>
      <c r="E15" s="16"/>
      <c r="H15" s="44" t="s">
        <v>43</v>
      </c>
      <c r="I15" s="8">
        <v>4.8</v>
      </c>
      <c r="J15">
        <v>3</v>
      </c>
    </row>
    <row r="16" spans="2:10" x14ac:dyDescent="0.25">
      <c r="B16" s="16" t="s">
        <v>56</v>
      </c>
      <c r="C16" s="16">
        <v>0.49072394800720021</v>
      </c>
      <c r="D16" s="16">
        <f t="shared" ref="D16:D19" si="1">(C16/6.9)</f>
        <v>7.1119412754666697E-2</v>
      </c>
      <c r="E16" s="16"/>
      <c r="H16" s="44" t="s">
        <v>39</v>
      </c>
      <c r="I16" s="8">
        <v>3.2</v>
      </c>
      <c r="J16">
        <v>1</v>
      </c>
    </row>
    <row r="17" spans="2:14" x14ac:dyDescent="0.25">
      <c r="B17" s="16" t="s">
        <v>54</v>
      </c>
      <c r="C17" s="16">
        <v>1.3337322695901319</v>
      </c>
      <c r="D17" s="16">
        <f t="shared" si="1"/>
        <v>0.19329453182465678</v>
      </c>
      <c r="E17" s="16"/>
      <c r="H17" s="44" t="s">
        <v>39</v>
      </c>
      <c r="I17" s="8">
        <v>4.5999999999999996</v>
      </c>
      <c r="J17">
        <v>1</v>
      </c>
    </row>
    <row r="18" spans="2:14" x14ac:dyDescent="0.25">
      <c r="B18" s="16" t="s">
        <v>43</v>
      </c>
      <c r="C18" s="16">
        <v>1.2353119668667054</v>
      </c>
      <c r="D18" s="16">
        <f t="shared" si="1"/>
        <v>0.17903071983575439</v>
      </c>
      <c r="E18" s="16"/>
      <c r="H18" s="44" t="s">
        <v>39</v>
      </c>
      <c r="I18" s="8">
        <v>5</v>
      </c>
      <c r="J18">
        <v>2</v>
      </c>
    </row>
    <row r="19" spans="2:14" x14ac:dyDescent="0.25">
      <c r="B19" s="16" t="s">
        <v>39</v>
      </c>
      <c r="C19" s="16">
        <v>1.4898989990480054</v>
      </c>
      <c r="D19" s="16">
        <f t="shared" si="1"/>
        <v>0.21592739116637757</v>
      </c>
      <c r="E19" s="16"/>
      <c r="H19" s="44" t="s">
        <v>39</v>
      </c>
      <c r="I19" s="8">
        <v>5.0999999999999996</v>
      </c>
      <c r="J19">
        <v>1</v>
      </c>
    </row>
    <row r="20" spans="2:14" x14ac:dyDescent="0.25">
      <c r="B20" s="7"/>
      <c r="C20">
        <f>SUM(C15:C19)</f>
        <v>5.5772589517545477</v>
      </c>
      <c r="H20" s="44" t="s">
        <v>39</v>
      </c>
      <c r="I20" s="8">
        <v>5.2</v>
      </c>
      <c r="J20">
        <v>3</v>
      </c>
      <c r="L20" s="42" t="s">
        <v>191</v>
      </c>
      <c r="M20" s="38" t="s">
        <v>212</v>
      </c>
      <c r="N20" s="38" t="s">
        <v>213</v>
      </c>
    </row>
    <row r="21" spans="2:14" x14ac:dyDescent="0.25">
      <c r="H21" s="44" t="s">
        <v>39</v>
      </c>
      <c r="I21" s="8">
        <v>5.4</v>
      </c>
      <c r="J21">
        <v>1</v>
      </c>
      <c r="L21" s="39" t="s">
        <v>52</v>
      </c>
      <c r="M21" s="11">
        <v>217</v>
      </c>
      <c r="N21" s="40">
        <f>(M21/6.9)</f>
        <v>31.44927536231884</v>
      </c>
    </row>
    <row r="22" spans="2:14" x14ac:dyDescent="0.25">
      <c r="B22" s="42" t="s">
        <v>191</v>
      </c>
      <c r="C22" s="38" t="s">
        <v>211</v>
      </c>
      <c r="H22" s="44" t="s">
        <v>39</v>
      </c>
      <c r="I22" s="8">
        <v>5.5</v>
      </c>
      <c r="J22">
        <v>6</v>
      </c>
      <c r="L22" s="39" t="s">
        <v>56</v>
      </c>
      <c r="M22" s="11">
        <v>125</v>
      </c>
      <c r="N22" s="40">
        <f t="shared" ref="N22:N25" si="2">(M22/6.9)</f>
        <v>18.115942028985508</v>
      </c>
    </row>
    <row r="23" spans="2:14" x14ac:dyDescent="0.25">
      <c r="B23" s="39" t="s">
        <v>52</v>
      </c>
      <c r="C23" s="11">
        <v>0.14892634322355144</v>
      </c>
      <c r="H23" s="44" t="s">
        <v>39</v>
      </c>
      <c r="I23" s="8">
        <v>5.6</v>
      </c>
      <c r="J23">
        <v>2</v>
      </c>
      <c r="L23" s="39" t="s">
        <v>54</v>
      </c>
      <c r="M23" s="11">
        <v>280</v>
      </c>
      <c r="N23" s="40">
        <f t="shared" si="2"/>
        <v>40.579710144927532</v>
      </c>
    </row>
    <row r="24" spans="2:14" x14ac:dyDescent="0.25">
      <c r="B24" s="39" t="s">
        <v>56</v>
      </c>
      <c r="C24" s="11">
        <v>7.1119412754666697E-2</v>
      </c>
      <c r="H24" s="44" t="s">
        <v>39</v>
      </c>
      <c r="I24" s="8">
        <v>6</v>
      </c>
      <c r="J24">
        <v>6</v>
      </c>
      <c r="L24" s="39" t="s">
        <v>43</v>
      </c>
      <c r="M24" s="11">
        <v>327</v>
      </c>
      <c r="N24" s="40">
        <f t="shared" si="2"/>
        <v>47.391304347826086</v>
      </c>
    </row>
    <row r="25" spans="2:14" x14ac:dyDescent="0.25">
      <c r="B25" s="39" t="s">
        <v>54</v>
      </c>
      <c r="C25" s="11">
        <v>0.19329453182465678</v>
      </c>
      <c r="H25" s="44" t="s">
        <v>39</v>
      </c>
      <c r="I25" s="8">
        <v>6.2</v>
      </c>
      <c r="J25">
        <v>4</v>
      </c>
      <c r="L25" s="39" t="s">
        <v>39</v>
      </c>
      <c r="M25" s="11">
        <v>537</v>
      </c>
      <c r="N25" s="40">
        <f t="shared" si="2"/>
        <v>77.826086956521735</v>
      </c>
    </row>
    <row r="26" spans="2:14" x14ac:dyDescent="0.25">
      <c r="B26" s="39" t="s">
        <v>43</v>
      </c>
      <c r="C26" s="11">
        <v>0.17903071983575439</v>
      </c>
      <c r="H26" s="44" t="s">
        <v>39</v>
      </c>
      <c r="I26" s="8">
        <v>6.3</v>
      </c>
      <c r="J26">
        <v>1</v>
      </c>
    </row>
    <row r="27" spans="2:14" x14ac:dyDescent="0.25">
      <c r="B27" s="39" t="s">
        <v>39</v>
      </c>
      <c r="C27" s="11">
        <v>0.21592739116637757</v>
      </c>
      <c r="H27" s="44" t="s">
        <v>39</v>
      </c>
      <c r="I27" s="8">
        <v>6.5</v>
      </c>
      <c r="J27">
        <v>5</v>
      </c>
      <c r="L27" s="42" t="s">
        <v>191</v>
      </c>
      <c r="M27" s="38" t="s">
        <v>215</v>
      </c>
      <c r="N27" s="38" t="s">
        <v>216</v>
      </c>
    </row>
    <row r="28" spans="2:14" x14ac:dyDescent="0.25">
      <c r="H28" s="44" t="s">
        <v>39</v>
      </c>
      <c r="I28" s="8">
        <v>6.57</v>
      </c>
      <c r="J28">
        <v>1</v>
      </c>
      <c r="L28" s="39" t="s">
        <v>52</v>
      </c>
      <c r="M28" s="11">
        <v>41</v>
      </c>
      <c r="N28" s="40">
        <v>40</v>
      </c>
    </row>
    <row r="29" spans="2:14" x14ac:dyDescent="0.25">
      <c r="H29" s="44" t="s">
        <v>39</v>
      </c>
      <c r="I29" s="8">
        <v>6.6</v>
      </c>
      <c r="J29">
        <v>2</v>
      </c>
      <c r="L29" s="39" t="s">
        <v>56</v>
      </c>
      <c r="M29" s="11">
        <v>43</v>
      </c>
      <c r="N29" s="40">
        <v>20</v>
      </c>
    </row>
    <row r="30" spans="2:14" x14ac:dyDescent="0.25">
      <c r="H30" s="44" t="s">
        <v>39</v>
      </c>
      <c r="I30" s="8">
        <v>6.8</v>
      </c>
      <c r="J30">
        <v>1</v>
      </c>
      <c r="L30" s="39" t="s">
        <v>54</v>
      </c>
      <c r="M30" s="11">
        <v>140</v>
      </c>
      <c r="N30" s="40">
        <v>35</v>
      </c>
    </row>
    <row r="31" spans="2:14" x14ac:dyDescent="0.25">
      <c r="H31" s="44" t="s">
        <v>39</v>
      </c>
      <c r="I31" s="8">
        <v>7.2</v>
      </c>
      <c r="J31">
        <v>2</v>
      </c>
      <c r="L31" s="39" t="s">
        <v>43</v>
      </c>
      <c r="M31" s="11">
        <v>208</v>
      </c>
      <c r="N31" s="40">
        <v>28</v>
      </c>
    </row>
    <row r="32" spans="2:14" x14ac:dyDescent="0.25">
      <c r="H32" s="44" t="s">
        <v>39</v>
      </c>
      <c r="I32" s="8">
        <v>7.5</v>
      </c>
      <c r="J32">
        <v>1</v>
      </c>
      <c r="L32" s="39" t="s">
        <v>39</v>
      </c>
      <c r="M32" s="11">
        <v>385</v>
      </c>
      <c r="N32" s="40">
        <v>33</v>
      </c>
    </row>
    <row r="33" spans="8:19" x14ac:dyDescent="0.25">
      <c r="H33" s="44" t="s">
        <v>39</v>
      </c>
      <c r="I33" s="8">
        <v>8</v>
      </c>
      <c r="J33">
        <v>1</v>
      </c>
    </row>
    <row r="34" spans="8:19" x14ac:dyDescent="0.25">
      <c r="H34" s="44" t="s">
        <v>39</v>
      </c>
      <c r="I34" s="8">
        <v>8.1</v>
      </c>
      <c r="J34">
        <v>1</v>
      </c>
      <c r="L34" s="42" t="s">
        <v>191</v>
      </c>
      <c r="M34" s="37" t="s">
        <v>214</v>
      </c>
      <c r="N34" s="37" t="s">
        <v>216</v>
      </c>
    </row>
    <row r="35" spans="8:19" x14ac:dyDescent="0.25">
      <c r="H35" s="44" t="s">
        <v>39</v>
      </c>
      <c r="I35" s="8">
        <v>8.5</v>
      </c>
      <c r="J35">
        <v>2</v>
      </c>
      <c r="L35" s="39" t="s">
        <v>52</v>
      </c>
      <c r="M35" s="40">
        <v>31.44927536231884</v>
      </c>
      <c r="N35" s="40">
        <v>5.9420289855072461</v>
      </c>
    </row>
    <row r="36" spans="8:19" x14ac:dyDescent="0.25">
      <c r="H36" s="44" t="s">
        <v>39</v>
      </c>
      <c r="I36" s="8">
        <v>8.6</v>
      </c>
      <c r="J36">
        <v>1</v>
      </c>
      <c r="L36" s="39" t="s">
        <v>56</v>
      </c>
      <c r="M36" s="40">
        <v>18.115942028985508</v>
      </c>
      <c r="N36" s="40">
        <v>6.2318840579710137</v>
      </c>
    </row>
    <row r="37" spans="8:19" x14ac:dyDescent="0.25">
      <c r="H37" s="45" t="s">
        <v>52</v>
      </c>
      <c r="I37" s="8">
        <v>0.1</v>
      </c>
      <c r="J37">
        <v>1</v>
      </c>
      <c r="L37" s="39" t="s">
        <v>54</v>
      </c>
      <c r="M37" s="40">
        <v>40.579710144927532</v>
      </c>
      <c r="N37" s="40">
        <v>20.289855072463766</v>
      </c>
      <c r="Q37" s="42" t="s">
        <v>191</v>
      </c>
      <c r="R37" s="38" t="s">
        <v>227</v>
      </c>
      <c r="S37" s="38" t="s">
        <v>218</v>
      </c>
    </row>
    <row r="38" spans="8:19" x14ac:dyDescent="0.25">
      <c r="H38" s="45" t="s">
        <v>52</v>
      </c>
      <c r="I38" s="8">
        <v>0.15</v>
      </c>
      <c r="J38">
        <v>5</v>
      </c>
      <c r="L38" s="39" t="s">
        <v>43</v>
      </c>
      <c r="M38" s="40">
        <v>47.391304347826086</v>
      </c>
      <c r="N38" s="40">
        <v>30.144927536231883</v>
      </c>
      <c r="Q38" s="39" t="s">
        <v>52</v>
      </c>
      <c r="R38" s="43">
        <v>21.33</v>
      </c>
      <c r="S38" s="40">
        <v>9.27536231884058</v>
      </c>
    </row>
    <row r="39" spans="8:19" x14ac:dyDescent="0.25">
      <c r="H39" s="45" t="s">
        <v>52</v>
      </c>
      <c r="I39" s="8">
        <v>0.2</v>
      </c>
      <c r="J39">
        <v>12</v>
      </c>
      <c r="L39" s="39" t="s">
        <v>39</v>
      </c>
      <c r="M39" s="40">
        <v>77.826086956521735</v>
      </c>
      <c r="N39" s="40">
        <v>55.79710144927536</v>
      </c>
      <c r="Q39" s="39" t="s">
        <v>56</v>
      </c>
      <c r="R39" s="43">
        <v>9.33</v>
      </c>
      <c r="S39" s="40">
        <v>4.057971014492753</v>
      </c>
    </row>
    <row r="40" spans="8:19" x14ac:dyDescent="0.25">
      <c r="H40" s="45" t="s">
        <v>52</v>
      </c>
      <c r="I40" s="8">
        <v>0.25</v>
      </c>
      <c r="J40">
        <v>3</v>
      </c>
      <c r="Q40" s="39" t="s">
        <v>54</v>
      </c>
      <c r="R40" s="43">
        <v>16</v>
      </c>
      <c r="S40" s="40">
        <v>6.9565217391304346</v>
      </c>
    </row>
    <row r="41" spans="8:19" x14ac:dyDescent="0.25">
      <c r="H41" s="45" t="s">
        <v>52</v>
      </c>
      <c r="I41" s="8">
        <v>0.3</v>
      </c>
      <c r="J41">
        <v>13</v>
      </c>
      <c r="Q41" s="39" t="s">
        <v>43</v>
      </c>
      <c r="R41" s="43">
        <v>9.5</v>
      </c>
      <c r="S41" s="40">
        <v>5.5072463768115938</v>
      </c>
    </row>
    <row r="42" spans="8:19" x14ac:dyDescent="0.25">
      <c r="H42" s="45" t="s">
        <v>52</v>
      </c>
      <c r="I42" s="8">
        <v>0.35</v>
      </c>
      <c r="J42">
        <v>8</v>
      </c>
      <c r="Q42" s="39" t="s">
        <v>39</v>
      </c>
      <c r="R42" s="43">
        <v>11.25</v>
      </c>
      <c r="S42" s="40">
        <v>6.5217391304347823</v>
      </c>
    </row>
    <row r="43" spans="8:19" x14ac:dyDescent="0.25">
      <c r="H43" s="45" t="s">
        <v>52</v>
      </c>
      <c r="I43" s="8">
        <v>0.4</v>
      </c>
      <c r="J43">
        <v>6</v>
      </c>
      <c r="Q43" s="7"/>
    </row>
    <row r="44" spans="8:19" x14ac:dyDescent="0.25">
      <c r="H44" s="45" t="s">
        <v>52</v>
      </c>
      <c r="I44" s="8">
        <v>0.45</v>
      </c>
      <c r="J44">
        <v>4</v>
      </c>
      <c r="Q44" s="42" t="s">
        <v>191</v>
      </c>
      <c r="R44" s="37" t="s">
        <v>218</v>
      </c>
    </row>
    <row r="45" spans="8:19" x14ac:dyDescent="0.25">
      <c r="H45" s="45" t="s">
        <v>52</v>
      </c>
      <c r="I45" s="8">
        <v>0.5</v>
      </c>
      <c r="J45">
        <v>12</v>
      </c>
      <c r="Q45" s="39" t="s">
        <v>52</v>
      </c>
      <c r="R45" s="40">
        <v>9.27536231884058</v>
      </c>
      <c r="S45" s="28"/>
    </row>
    <row r="46" spans="8:19" x14ac:dyDescent="0.25">
      <c r="H46" s="45" t="s">
        <v>56</v>
      </c>
      <c r="I46" s="8">
        <v>0.6</v>
      </c>
      <c r="J46">
        <v>5</v>
      </c>
      <c r="Q46" s="39" t="s">
        <v>56</v>
      </c>
      <c r="R46" s="40">
        <v>4.057971014492753</v>
      </c>
      <c r="S46" s="28"/>
    </row>
    <row r="47" spans="8:19" x14ac:dyDescent="0.25">
      <c r="H47" s="45" t="s">
        <v>56</v>
      </c>
      <c r="I47" s="8">
        <v>0.65</v>
      </c>
      <c r="J47">
        <v>2</v>
      </c>
      <c r="Q47" s="39" t="s">
        <v>54</v>
      </c>
      <c r="R47" s="40">
        <v>6.9565217391304346</v>
      </c>
      <c r="S47" s="28"/>
    </row>
    <row r="48" spans="8:19" x14ac:dyDescent="0.25">
      <c r="H48" s="45" t="s">
        <v>56</v>
      </c>
      <c r="I48" s="8">
        <v>0.68</v>
      </c>
      <c r="J48">
        <v>1</v>
      </c>
      <c r="Q48" s="39" t="s">
        <v>43</v>
      </c>
      <c r="R48" s="40">
        <v>5.5072463768115938</v>
      </c>
      <c r="S48" s="28"/>
    </row>
    <row r="49" spans="8:19" x14ac:dyDescent="0.25">
      <c r="H49" s="45" t="s">
        <v>56</v>
      </c>
      <c r="I49" s="8">
        <v>0.7</v>
      </c>
      <c r="J49">
        <v>7</v>
      </c>
      <c r="Q49" s="39" t="s">
        <v>39</v>
      </c>
      <c r="R49" s="40">
        <v>6.5217391304347823</v>
      </c>
      <c r="S49" s="28"/>
    </row>
    <row r="50" spans="8:19" x14ac:dyDescent="0.25">
      <c r="H50" s="45" t="s">
        <v>56</v>
      </c>
      <c r="I50" s="8">
        <v>0.75</v>
      </c>
      <c r="J50">
        <v>5</v>
      </c>
    </row>
    <row r="51" spans="8:19" x14ac:dyDescent="0.25">
      <c r="H51" s="45" t="s">
        <v>56</v>
      </c>
      <c r="I51" s="8">
        <v>0.9</v>
      </c>
      <c r="J51">
        <v>6</v>
      </c>
    </row>
    <row r="52" spans="8:19" x14ac:dyDescent="0.25">
      <c r="H52" s="45" t="s">
        <v>56</v>
      </c>
      <c r="I52" s="8">
        <v>0.95</v>
      </c>
      <c r="J52">
        <v>2</v>
      </c>
    </row>
    <row r="53" spans="8:19" x14ac:dyDescent="0.25">
      <c r="H53" s="45" t="s">
        <v>54</v>
      </c>
      <c r="I53" s="8">
        <v>1</v>
      </c>
      <c r="J53">
        <v>6</v>
      </c>
    </row>
    <row r="54" spans="8:19" x14ac:dyDescent="0.25">
      <c r="H54" s="45" t="s">
        <v>54</v>
      </c>
      <c r="I54" s="8">
        <v>1.3</v>
      </c>
      <c r="J54">
        <v>2</v>
      </c>
    </row>
    <row r="55" spans="8:19" x14ac:dyDescent="0.25">
      <c r="H55" s="45" t="s">
        <v>54</v>
      </c>
      <c r="I55" s="8">
        <v>1.5</v>
      </c>
      <c r="J55">
        <v>1</v>
      </c>
    </row>
    <row r="56" spans="8:19" x14ac:dyDescent="0.25">
      <c r="H56" s="45" t="s">
        <v>54</v>
      </c>
      <c r="I56" s="8">
        <v>1.6</v>
      </c>
      <c r="J56">
        <v>1</v>
      </c>
    </row>
    <row r="57" spans="8:19" x14ac:dyDescent="0.25">
      <c r="H57" s="45" t="s">
        <v>54</v>
      </c>
      <c r="I57" s="8">
        <v>1.7</v>
      </c>
      <c r="J57">
        <v>8</v>
      </c>
    </row>
    <row r="58" spans="8:19" x14ac:dyDescent="0.25">
      <c r="H58" s="45" t="s">
        <v>54</v>
      </c>
      <c r="I58" s="8">
        <v>1.8</v>
      </c>
      <c r="J58">
        <v>7</v>
      </c>
    </row>
    <row r="59" spans="8:19" x14ac:dyDescent="0.25">
      <c r="H59" s="45" t="s">
        <v>54</v>
      </c>
      <c r="I59" s="8">
        <v>1.9</v>
      </c>
      <c r="J59">
        <v>3</v>
      </c>
    </row>
    <row r="60" spans="8:19" x14ac:dyDescent="0.25">
      <c r="H60" s="45" t="s">
        <v>54</v>
      </c>
      <c r="I60" s="8">
        <v>2</v>
      </c>
      <c r="J60">
        <v>4</v>
      </c>
    </row>
    <row r="61" spans="8:19" x14ac:dyDescent="0.25">
      <c r="H61" s="45" t="s">
        <v>54</v>
      </c>
      <c r="I61" s="8">
        <v>2.1</v>
      </c>
      <c r="J61">
        <v>1</v>
      </c>
    </row>
    <row r="62" spans="8:19" x14ac:dyDescent="0.25">
      <c r="H62" s="45" t="s">
        <v>54</v>
      </c>
      <c r="I62" s="8">
        <v>2.2000000000000002</v>
      </c>
      <c r="J62">
        <v>2</v>
      </c>
      <c r="L62" s="10" t="s">
        <v>25</v>
      </c>
      <c r="M62" s="10" t="s">
        <v>195</v>
      </c>
      <c r="N62" s="14" t="s">
        <v>203</v>
      </c>
    </row>
    <row r="63" spans="8:19" x14ac:dyDescent="0.25">
      <c r="H63" s="45" t="s">
        <v>54</v>
      </c>
      <c r="I63" s="8">
        <v>2.2999999999999998</v>
      </c>
      <c r="J63">
        <v>1</v>
      </c>
      <c r="L63" s="16" t="s">
        <v>61</v>
      </c>
      <c r="M63" s="16">
        <v>0</v>
      </c>
      <c r="N63" s="25">
        <f>(M63*100)/M$67</f>
        <v>0</v>
      </c>
    </row>
    <row r="64" spans="8:19" x14ac:dyDescent="0.25">
      <c r="H64" s="45" t="s">
        <v>54</v>
      </c>
      <c r="I64" s="8">
        <v>2.4</v>
      </c>
      <c r="J64">
        <v>2</v>
      </c>
      <c r="L64" s="16" t="s">
        <v>55</v>
      </c>
      <c r="M64" s="16">
        <v>1</v>
      </c>
      <c r="N64" s="25">
        <f t="shared" ref="N64:N66" si="3">(M64*100)/M$67</f>
        <v>0.32258064516129031</v>
      </c>
    </row>
    <row r="65" spans="8:14" x14ac:dyDescent="0.25">
      <c r="H65" s="45" t="s">
        <v>54</v>
      </c>
      <c r="I65" s="8">
        <v>2.5</v>
      </c>
      <c r="J65">
        <v>2</v>
      </c>
      <c r="L65" s="16" t="s">
        <v>45</v>
      </c>
      <c r="M65" s="16">
        <v>5</v>
      </c>
      <c r="N65" s="25">
        <f t="shared" si="3"/>
        <v>1.6129032258064515</v>
      </c>
    </row>
    <row r="66" spans="8:14" x14ac:dyDescent="0.25">
      <c r="H66" s="45" t="s">
        <v>54</v>
      </c>
      <c r="I66" s="8">
        <v>2.6</v>
      </c>
      <c r="J66">
        <v>1</v>
      </c>
      <c r="L66" s="16" t="s">
        <v>41</v>
      </c>
      <c r="M66" s="16">
        <v>304</v>
      </c>
      <c r="N66" s="25">
        <f t="shared" si="3"/>
        <v>98.064516129032256</v>
      </c>
    </row>
    <row r="67" spans="8:14" x14ac:dyDescent="0.25">
      <c r="H67" s="45" t="s">
        <v>54</v>
      </c>
      <c r="I67" s="8">
        <v>2.7</v>
      </c>
      <c r="J67">
        <v>2</v>
      </c>
      <c r="L67" s="10" t="s">
        <v>193</v>
      </c>
      <c r="M67" s="10">
        <f>SUM(M63:M66)</f>
        <v>310</v>
      </c>
      <c r="N67" s="14">
        <v>100</v>
      </c>
    </row>
    <row r="68" spans="8:14" x14ac:dyDescent="0.25">
      <c r="H68" s="45" t="s">
        <v>54</v>
      </c>
      <c r="I68" s="8">
        <v>2.8</v>
      </c>
      <c r="J68">
        <v>4</v>
      </c>
    </row>
    <row r="69" spans="8:14" x14ac:dyDescent="0.25">
      <c r="H69" s="45" t="s">
        <v>54</v>
      </c>
      <c r="I69" s="8">
        <v>2.9</v>
      </c>
      <c r="J69">
        <v>1</v>
      </c>
    </row>
    <row r="70" spans="8:14" x14ac:dyDescent="0.25">
      <c r="H70" s="45"/>
      <c r="L70" s="10" t="s">
        <v>25</v>
      </c>
      <c r="M70" s="10" t="s">
        <v>203</v>
      </c>
    </row>
    <row r="71" spans="8:14" x14ac:dyDescent="0.25">
      <c r="H71" s="45"/>
      <c r="L71" s="16"/>
      <c r="M71" s="28"/>
    </row>
    <row r="72" spans="8:14" x14ac:dyDescent="0.25">
      <c r="L72" s="16" t="s">
        <v>55</v>
      </c>
      <c r="M72" s="26">
        <v>0.32258064516129031</v>
      </c>
    </row>
    <row r="73" spans="8:14" x14ac:dyDescent="0.25">
      <c r="L73" s="16" t="s">
        <v>45</v>
      </c>
      <c r="M73" s="26">
        <v>1.6129032258064515</v>
      </c>
    </row>
    <row r="74" spans="8:14" x14ac:dyDescent="0.25">
      <c r="L74" s="16" t="s">
        <v>41</v>
      </c>
      <c r="M74" s="26">
        <v>98.064516129032256</v>
      </c>
    </row>
  </sheetData>
  <phoneticPr fontId="1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E69D7-3393-465E-AA36-DB2D28F68DC7}">
  <dimension ref="B2:T80"/>
  <sheetViews>
    <sheetView workbookViewId="0">
      <selection activeCell="T38" sqref="T38"/>
    </sheetView>
  </sheetViews>
  <sheetFormatPr baseColWidth="10" defaultRowHeight="13.2" x14ac:dyDescent="0.25"/>
  <cols>
    <col min="2" max="2" width="17" bestFit="1" customWidth="1"/>
    <col min="3" max="3" width="15.33203125" hidden="1" customWidth="1"/>
    <col min="4" max="4" width="14.109375" bestFit="1" customWidth="1"/>
    <col min="7" max="7" width="18.5546875" bestFit="1" customWidth="1"/>
    <col min="8" max="8" width="13.6640625" bestFit="1" customWidth="1"/>
    <col min="9" max="9" width="15.21875" bestFit="1" customWidth="1"/>
    <col min="11" max="11" width="65.21875" bestFit="1" customWidth="1"/>
    <col min="12" max="12" width="20.21875" bestFit="1" customWidth="1"/>
    <col min="13" max="13" width="19.33203125" bestFit="1" customWidth="1"/>
    <col min="17" max="17" width="15.88671875" bestFit="1" customWidth="1"/>
    <col min="18" max="18" width="24.109375" bestFit="1" customWidth="1"/>
    <col min="19" max="19" width="23.6640625" bestFit="1" customWidth="1"/>
  </cols>
  <sheetData>
    <row r="2" spans="2:9" x14ac:dyDescent="0.25">
      <c r="B2" s="37" t="s">
        <v>12</v>
      </c>
      <c r="C2" s="37" t="s">
        <v>201</v>
      </c>
      <c r="D2" s="38" t="s">
        <v>204</v>
      </c>
      <c r="E2" s="38" t="s">
        <v>222</v>
      </c>
      <c r="F2" s="38" t="s">
        <v>199</v>
      </c>
      <c r="G2" s="10" t="s">
        <v>191</v>
      </c>
      <c r="H2" s="10" t="s">
        <v>209</v>
      </c>
      <c r="I2" s="10" t="s">
        <v>195</v>
      </c>
    </row>
    <row r="3" spans="2:9" x14ac:dyDescent="0.25">
      <c r="B3" s="39" t="s">
        <v>47</v>
      </c>
      <c r="C3" s="39">
        <v>565</v>
      </c>
      <c r="D3" s="40">
        <v>80.709999999999994</v>
      </c>
      <c r="E3" s="51">
        <v>114.8</v>
      </c>
      <c r="F3" s="12">
        <f t="shared" ref="F3:F10" si="0">(D3*100/D$11)</f>
        <v>43.714455938904834</v>
      </c>
      <c r="G3" s="44" t="s">
        <v>43</v>
      </c>
      <c r="H3" s="8">
        <v>3</v>
      </c>
      <c r="I3">
        <v>3</v>
      </c>
    </row>
    <row r="4" spans="2:9" x14ac:dyDescent="0.25">
      <c r="B4" s="39" t="s">
        <v>46</v>
      </c>
      <c r="C4" s="39">
        <v>29</v>
      </c>
      <c r="D4" s="40">
        <v>7.25</v>
      </c>
      <c r="E4" s="51">
        <v>4.8499999999999996</v>
      </c>
      <c r="F4" s="12">
        <f t="shared" si="0"/>
        <v>3.9267724638466124</v>
      </c>
      <c r="G4" s="44" t="s">
        <v>43</v>
      </c>
      <c r="H4" s="8">
        <v>3.2</v>
      </c>
      <c r="I4">
        <v>1</v>
      </c>
    </row>
    <row r="5" spans="2:9" x14ac:dyDescent="0.25">
      <c r="B5" s="39" t="s">
        <v>44</v>
      </c>
      <c r="C5" s="39">
        <v>68</v>
      </c>
      <c r="D5" s="40">
        <v>22.6</v>
      </c>
      <c r="E5" s="51">
        <v>16.920000000000002</v>
      </c>
      <c r="F5" s="12">
        <f t="shared" si="0"/>
        <v>12.240697611439094</v>
      </c>
      <c r="G5" s="44" t="s">
        <v>43</v>
      </c>
      <c r="H5" s="8">
        <v>3.4</v>
      </c>
      <c r="I5">
        <v>1</v>
      </c>
    </row>
    <row r="6" spans="2:9" x14ac:dyDescent="0.25">
      <c r="B6" s="39" t="s">
        <v>52</v>
      </c>
      <c r="C6" s="39">
        <v>30</v>
      </c>
      <c r="D6" s="40">
        <v>15</v>
      </c>
      <c r="E6" s="51">
        <v>19.79</v>
      </c>
      <c r="F6" s="12">
        <f t="shared" si="0"/>
        <v>8.1243568217516113</v>
      </c>
      <c r="G6" s="44" t="s">
        <v>43</v>
      </c>
      <c r="H6" s="8">
        <v>3.5</v>
      </c>
      <c r="I6">
        <v>1</v>
      </c>
    </row>
    <row r="7" spans="2:9" x14ac:dyDescent="0.25">
      <c r="B7" s="39" t="s">
        <v>56</v>
      </c>
      <c r="C7" s="39">
        <v>2</v>
      </c>
      <c r="D7" s="40">
        <v>1</v>
      </c>
      <c r="E7" s="51">
        <v>1.41</v>
      </c>
      <c r="F7" s="12">
        <f t="shared" si="0"/>
        <v>0.54162378811677414</v>
      </c>
      <c r="G7" s="44" t="s">
        <v>43</v>
      </c>
      <c r="H7" s="8">
        <v>3.6</v>
      </c>
      <c r="I7">
        <v>3</v>
      </c>
    </row>
    <row r="8" spans="2:9" x14ac:dyDescent="0.25">
      <c r="B8" s="39" t="s">
        <v>54</v>
      </c>
      <c r="C8" s="39">
        <v>15</v>
      </c>
      <c r="D8" s="40">
        <v>5</v>
      </c>
      <c r="E8" s="51">
        <v>2.64</v>
      </c>
      <c r="F8" s="12">
        <f t="shared" si="0"/>
        <v>2.7081189405838706</v>
      </c>
      <c r="G8" s="44" t="s">
        <v>43</v>
      </c>
      <c r="H8" s="8">
        <v>4</v>
      </c>
      <c r="I8">
        <v>2</v>
      </c>
    </row>
    <row r="9" spans="2:9" x14ac:dyDescent="0.25">
      <c r="B9" s="39" t="s">
        <v>43</v>
      </c>
      <c r="C9" s="39">
        <v>21</v>
      </c>
      <c r="D9" s="40">
        <v>3.5</v>
      </c>
      <c r="E9" s="51">
        <v>5.64</v>
      </c>
      <c r="F9" s="12">
        <f t="shared" si="0"/>
        <v>1.8956832584087093</v>
      </c>
      <c r="G9" s="44" t="s">
        <v>43</v>
      </c>
      <c r="H9" s="8">
        <v>4.2</v>
      </c>
      <c r="I9">
        <v>1</v>
      </c>
    </row>
    <row r="10" spans="2:9" x14ac:dyDescent="0.25">
      <c r="B10" s="39" t="s">
        <v>39</v>
      </c>
      <c r="C10" s="39">
        <v>347</v>
      </c>
      <c r="D10" s="40">
        <v>49.57</v>
      </c>
      <c r="E10" s="51">
        <v>9.81</v>
      </c>
      <c r="F10" s="12">
        <f t="shared" si="0"/>
        <v>26.848291176948493</v>
      </c>
      <c r="G10" s="44" t="s">
        <v>43</v>
      </c>
      <c r="H10" s="8">
        <v>4.5</v>
      </c>
      <c r="I10">
        <v>1</v>
      </c>
    </row>
    <row r="11" spans="2:9" x14ac:dyDescent="0.25">
      <c r="B11" s="37" t="s">
        <v>193</v>
      </c>
      <c r="C11" s="37">
        <f>SUM(C3:C10)</f>
        <v>1077</v>
      </c>
      <c r="D11" s="41">
        <f>SUM(D3:D10)</f>
        <v>184.63</v>
      </c>
      <c r="E11" s="38"/>
      <c r="G11" s="44" t="s">
        <v>43</v>
      </c>
      <c r="H11" s="8">
        <v>4.5999999999999996</v>
      </c>
      <c r="I11">
        <v>1</v>
      </c>
    </row>
    <row r="12" spans="2:9" x14ac:dyDescent="0.25">
      <c r="G12" s="44" t="s">
        <v>43</v>
      </c>
      <c r="H12" s="8">
        <v>4.8</v>
      </c>
      <c r="I12">
        <v>6</v>
      </c>
    </row>
    <row r="13" spans="2:9" x14ac:dyDescent="0.25">
      <c r="G13" s="44" t="s">
        <v>43</v>
      </c>
      <c r="H13" s="8">
        <v>9.1999999999999993</v>
      </c>
      <c r="I13">
        <v>1</v>
      </c>
    </row>
    <row r="14" spans="2:9" x14ac:dyDescent="0.25">
      <c r="B14" s="32" t="s">
        <v>191</v>
      </c>
      <c r="C14" s="32" t="s">
        <v>210</v>
      </c>
      <c r="D14" s="10" t="s">
        <v>211</v>
      </c>
      <c r="G14" s="44" t="s">
        <v>39</v>
      </c>
      <c r="H14" s="8">
        <v>3.6</v>
      </c>
      <c r="I14">
        <v>1</v>
      </c>
    </row>
    <row r="15" spans="2:9" x14ac:dyDescent="0.25">
      <c r="B15" s="16" t="s">
        <v>52</v>
      </c>
      <c r="C15" s="16">
        <v>0.73087244375120353</v>
      </c>
      <c r="D15" s="16">
        <f>(C15/6.9)</f>
        <v>0.10592354257263818</v>
      </c>
      <c r="G15" s="44" t="s">
        <v>39</v>
      </c>
      <c r="H15" s="8">
        <v>4.8</v>
      </c>
      <c r="I15">
        <v>1</v>
      </c>
    </row>
    <row r="16" spans="2:9" x14ac:dyDescent="0.25">
      <c r="B16" s="16" t="s">
        <v>56</v>
      </c>
      <c r="C16" s="16">
        <v>6.0948067147155137E-2</v>
      </c>
      <c r="D16" s="16">
        <f t="shared" ref="D16:D19" si="1">(C16/6.9)</f>
        <v>8.8330532097326275E-3</v>
      </c>
      <c r="G16" s="44" t="s">
        <v>39</v>
      </c>
      <c r="H16" s="8">
        <v>5</v>
      </c>
      <c r="I16">
        <v>7</v>
      </c>
    </row>
    <row r="17" spans="2:20" x14ac:dyDescent="0.25">
      <c r="B17" s="16" t="s">
        <v>54</v>
      </c>
      <c r="C17" s="16">
        <v>0.42421293813415417</v>
      </c>
      <c r="D17" s="16">
        <f t="shared" si="1"/>
        <v>6.1480135961471616E-2</v>
      </c>
      <c r="G17" s="44" t="s">
        <v>39</v>
      </c>
      <c r="H17" s="8">
        <v>5.2</v>
      </c>
      <c r="I17">
        <v>4</v>
      </c>
    </row>
    <row r="18" spans="2:20" x14ac:dyDescent="0.25">
      <c r="B18" s="16" t="s">
        <v>43</v>
      </c>
      <c r="C18" s="16">
        <v>0.4841525199844075</v>
      </c>
      <c r="D18" s="16">
        <f t="shared" si="1"/>
        <v>7.0167031881798181E-2</v>
      </c>
      <c r="G18" s="44" t="s">
        <v>39</v>
      </c>
      <c r="H18" s="8">
        <v>5.3</v>
      </c>
      <c r="I18">
        <v>3</v>
      </c>
    </row>
    <row r="19" spans="2:20" x14ac:dyDescent="0.25">
      <c r="B19" s="16" t="s">
        <v>39</v>
      </c>
      <c r="C19" s="16">
        <v>8.7301835483541943</v>
      </c>
      <c r="D19" s="16">
        <f t="shared" si="1"/>
        <v>1.2652439925151007</v>
      </c>
      <c r="G19" s="44" t="s">
        <v>39</v>
      </c>
      <c r="H19" s="8">
        <v>5.5</v>
      </c>
      <c r="I19">
        <v>3</v>
      </c>
      <c r="K19" s="42" t="s">
        <v>191</v>
      </c>
      <c r="L19" s="38" t="s">
        <v>212</v>
      </c>
      <c r="M19" s="38" t="s">
        <v>213</v>
      </c>
    </row>
    <row r="20" spans="2:20" x14ac:dyDescent="0.25">
      <c r="B20" s="7"/>
      <c r="C20">
        <f>SUM(C15:C19)</f>
        <v>10.430369517371116</v>
      </c>
      <c r="G20" s="44" t="s">
        <v>39</v>
      </c>
      <c r="H20" s="8">
        <v>5.6</v>
      </c>
      <c r="I20">
        <v>1</v>
      </c>
      <c r="K20" s="39" t="s">
        <v>52</v>
      </c>
      <c r="L20" s="11">
        <v>97</v>
      </c>
      <c r="M20" s="40">
        <f>(L20/6.9)</f>
        <v>14.057971014492752</v>
      </c>
    </row>
    <row r="21" spans="2:20" x14ac:dyDescent="0.25">
      <c r="G21" s="44" t="s">
        <v>39</v>
      </c>
      <c r="H21" s="8">
        <v>5.7</v>
      </c>
      <c r="I21">
        <v>2</v>
      </c>
      <c r="K21" s="39" t="s">
        <v>56</v>
      </c>
      <c r="L21" s="11">
        <v>7</v>
      </c>
      <c r="M21" s="40">
        <f>(L21/6.9)</f>
        <v>1.0144927536231882</v>
      </c>
    </row>
    <row r="22" spans="2:20" x14ac:dyDescent="0.25">
      <c r="B22" s="42" t="s">
        <v>191</v>
      </c>
      <c r="C22" s="38" t="s">
        <v>211</v>
      </c>
      <c r="G22" s="44" t="s">
        <v>39</v>
      </c>
      <c r="H22" s="8">
        <v>5.8</v>
      </c>
      <c r="I22">
        <v>3</v>
      </c>
      <c r="K22" s="39" t="s">
        <v>54</v>
      </c>
      <c r="L22" s="11">
        <v>64</v>
      </c>
      <c r="M22" s="40">
        <f>(L22/6.9)</f>
        <v>9.27536231884058</v>
      </c>
    </row>
    <row r="23" spans="2:20" x14ac:dyDescent="0.25">
      <c r="B23" s="39" t="s">
        <v>52</v>
      </c>
      <c r="C23" s="46">
        <v>0.10592354257263818</v>
      </c>
      <c r="G23" s="44" t="s">
        <v>39</v>
      </c>
      <c r="H23" s="8">
        <v>6</v>
      </c>
      <c r="I23">
        <v>20</v>
      </c>
      <c r="K23" s="39" t="s">
        <v>43</v>
      </c>
      <c r="L23" s="11">
        <v>135</v>
      </c>
      <c r="M23" s="40">
        <f t="shared" ref="M23:M24" si="2">(L23/6.9)</f>
        <v>19.565217391304348</v>
      </c>
    </row>
    <row r="24" spans="2:20" x14ac:dyDescent="0.25">
      <c r="B24" s="39" t="s">
        <v>56</v>
      </c>
      <c r="C24" s="46">
        <v>8.8330532097326275E-3</v>
      </c>
      <c r="G24" s="44" t="s">
        <v>39</v>
      </c>
      <c r="H24" s="8">
        <v>6.1</v>
      </c>
      <c r="I24">
        <v>1</v>
      </c>
      <c r="K24" s="39" t="s">
        <v>39</v>
      </c>
      <c r="L24" s="11">
        <v>3313</v>
      </c>
      <c r="M24" s="40">
        <f t="shared" si="2"/>
        <v>480.14492753623188</v>
      </c>
    </row>
    <row r="25" spans="2:20" x14ac:dyDescent="0.25">
      <c r="B25" s="39" t="s">
        <v>54</v>
      </c>
      <c r="C25" s="46">
        <v>6.1480135961471616E-2</v>
      </c>
      <c r="G25" s="44" t="s">
        <v>39</v>
      </c>
      <c r="H25" s="8">
        <v>6.2</v>
      </c>
      <c r="I25">
        <v>19</v>
      </c>
    </row>
    <row r="26" spans="2:20" x14ac:dyDescent="0.25">
      <c r="B26" s="39" t="s">
        <v>43</v>
      </c>
      <c r="C26" s="46">
        <v>7.0167031881798181E-2</v>
      </c>
      <c r="G26" s="44" t="s">
        <v>39</v>
      </c>
      <c r="H26" s="8">
        <v>6.3</v>
      </c>
      <c r="I26">
        <v>3</v>
      </c>
      <c r="K26" s="42" t="s">
        <v>191</v>
      </c>
      <c r="L26" s="38" t="s">
        <v>215</v>
      </c>
      <c r="M26" s="38" t="s">
        <v>216</v>
      </c>
      <c r="Q26" s="42" t="s">
        <v>191</v>
      </c>
      <c r="R26" s="38" t="s">
        <v>217</v>
      </c>
      <c r="S26" s="38"/>
    </row>
    <row r="27" spans="2:20" x14ac:dyDescent="0.25">
      <c r="B27" s="39" t="s">
        <v>39</v>
      </c>
      <c r="C27" s="46">
        <v>1.2652439925151007</v>
      </c>
      <c r="G27" s="44" t="s">
        <v>39</v>
      </c>
      <c r="H27" s="8">
        <v>6.4</v>
      </c>
      <c r="I27">
        <v>2</v>
      </c>
      <c r="K27" s="39" t="s">
        <v>52</v>
      </c>
      <c r="L27" s="11">
        <v>3</v>
      </c>
      <c r="M27" s="40">
        <f>(L27/6.9)</f>
        <v>0.43478260869565216</v>
      </c>
      <c r="Q27" s="39" t="s">
        <v>52</v>
      </c>
      <c r="R27" s="11">
        <v>30</v>
      </c>
      <c r="S27" s="43"/>
      <c r="T27" s="40"/>
    </row>
    <row r="28" spans="2:20" x14ac:dyDescent="0.25">
      <c r="G28" s="44" t="s">
        <v>39</v>
      </c>
      <c r="H28" s="8">
        <v>6.5</v>
      </c>
      <c r="I28">
        <v>17</v>
      </c>
      <c r="K28" s="39" t="s">
        <v>56</v>
      </c>
      <c r="L28" s="11">
        <v>0</v>
      </c>
      <c r="M28" s="40">
        <f t="shared" ref="M28:M31" si="3">(L28/6.9)</f>
        <v>0</v>
      </c>
      <c r="Q28" s="39" t="s">
        <v>56</v>
      </c>
      <c r="R28" s="11">
        <v>2</v>
      </c>
      <c r="S28" s="43"/>
      <c r="T28" s="40"/>
    </row>
    <row r="29" spans="2:20" x14ac:dyDescent="0.25">
      <c r="G29" s="44" t="s">
        <v>39</v>
      </c>
      <c r="H29" s="8">
        <v>6.6</v>
      </c>
      <c r="I29">
        <v>4</v>
      </c>
      <c r="K29" s="39" t="s">
        <v>54</v>
      </c>
      <c r="L29" s="11">
        <v>10</v>
      </c>
      <c r="M29" s="40">
        <f t="shared" si="3"/>
        <v>1.4492753623188406</v>
      </c>
      <c r="Q29" s="39" t="s">
        <v>54</v>
      </c>
      <c r="R29" s="11">
        <v>15</v>
      </c>
      <c r="S29" s="43"/>
      <c r="T29" s="40"/>
    </row>
    <row r="30" spans="2:20" x14ac:dyDescent="0.25">
      <c r="G30" s="44" t="s">
        <v>39</v>
      </c>
      <c r="H30" s="8">
        <v>6.8</v>
      </c>
      <c r="I30">
        <v>6</v>
      </c>
      <c r="K30" s="39" t="s">
        <v>43</v>
      </c>
      <c r="L30" s="11">
        <v>63</v>
      </c>
      <c r="M30" s="40">
        <f t="shared" si="3"/>
        <v>9.1304347826086953</v>
      </c>
      <c r="Q30" s="39" t="s">
        <v>43</v>
      </c>
      <c r="R30" s="11">
        <v>21</v>
      </c>
      <c r="S30" s="43"/>
      <c r="T30" s="40"/>
    </row>
    <row r="31" spans="2:20" x14ac:dyDescent="0.25">
      <c r="G31" s="44" t="s">
        <v>39</v>
      </c>
      <c r="H31" s="8">
        <v>7</v>
      </c>
      <c r="I31">
        <v>18</v>
      </c>
      <c r="K31" s="39" t="s">
        <v>39</v>
      </c>
      <c r="L31" s="11">
        <v>1936</v>
      </c>
      <c r="M31" s="40">
        <f t="shared" si="3"/>
        <v>280.5797101449275</v>
      </c>
      <c r="Q31" s="39" t="s">
        <v>39</v>
      </c>
      <c r="R31" s="11">
        <v>347</v>
      </c>
      <c r="S31" s="43"/>
      <c r="T31" s="40"/>
    </row>
    <row r="32" spans="2:20" x14ac:dyDescent="0.25">
      <c r="G32" s="44" t="s">
        <v>39</v>
      </c>
      <c r="H32" s="8">
        <v>7.2</v>
      </c>
      <c r="I32">
        <v>12</v>
      </c>
      <c r="Q32" s="7"/>
    </row>
    <row r="33" spans="7:18" x14ac:dyDescent="0.25">
      <c r="G33" s="44" t="s">
        <v>39</v>
      </c>
      <c r="H33" s="8">
        <v>7.3</v>
      </c>
      <c r="I33">
        <v>4</v>
      </c>
      <c r="K33" s="42" t="s">
        <v>191</v>
      </c>
      <c r="L33" s="37" t="s">
        <v>214</v>
      </c>
      <c r="M33" s="37" t="s">
        <v>216</v>
      </c>
      <c r="Q33" s="42" t="s">
        <v>191</v>
      </c>
      <c r="R33" s="37" t="s">
        <v>218</v>
      </c>
    </row>
    <row r="34" spans="7:18" x14ac:dyDescent="0.25">
      <c r="G34" s="44" t="s">
        <v>39</v>
      </c>
      <c r="H34" s="8">
        <v>7.4</v>
      </c>
      <c r="I34">
        <v>1</v>
      </c>
      <c r="K34" s="39" t="s">
        <v>52</v>
      </c>
      <c r="L34" s="40">
        <v>14.057971014492752</v>
      </c>
      <c r="M34" s="40">
        <v>0.43478260869565216</v>
      </c>
      <c r="Q34" s="39" t="s">
        <v>52</v>
      </c>
      <c r="R34" s="40">
        <v>4.3478260869565215</v>
      </c>
    </row>
    <row r="35" spans="7:18" x14ac:dyDescent="0.25">
      <c r="G35" s="44" t="s">
        <v>39</v>
      </c>
      <c r="H35" s="8">
        <v>7.5</v>
      </c>
      <c r="I35">
        <v>12</v>
      </c>
      <c r="K35" s="39" t="s">
        <v>56</v>
      </c>
      <c r="L35" s="40">
        <v>1.0144927536231882</v>
      </c>
      <c r="M35" s="40">
        <v>0</v>
      </c>
      <c r="Q35" s="39" t="s">
        <v>56</v>
      </c>
      <c r="R35" s="40">
        <v>1</v>
      </c>
    </row>
    <row r="36" spans="7:18" x14ac:dyDescent="0.25">
      <c r="G36" s="44" t="s">
        <v>39</v>
      </c>
      <c r="H36" s="8">
        <v>7.7</v>
      </c>
      <c r="I36">
        <v>2</v>
      </c>
      <c r="K36" s="39" t="s">
        <v>54</v>
      </c>
      <c r="L36" s="40">
        <v>9.27536231884058</v>
      </c>
      <c r="M36" s="40">
        <v>1.4492753623188406</v>
      </c>
      <c r="Q36" s="39" t="s">
        <v>54</v>
      </c>
      <c r="R36" s="40">
        <v>2.1739130434782599</v>
      </c>
    </row>
    <row r="37" spans="7:18" x14ac:dyDescent="0.25">
      <c r="G37" s="44" t="s">
        <v>39</v>
      </c>
      <c r="H37" s="8">
        <v>7.8</v>
      </c>
      <c r="I37">
        <v>3</v>
      </c>
      <c r="K37" s="39" t="s">
        <v>43</v>
      </c>
      <c r="L37" s="40">
        <v>19.565217391304348</v>
      </c>
      <c r="M37" s="40">
        <v>9.1304347826086953</v>
      </c>
      <c r="Q37" s="39" t="s">
        <v>43</v>
      </c>
      <c r="R37" s="40">
        <v>3.043478260869565</v>
      </c>
    </row>
    <row r="38" spans="7:18" x14ac:dyDescent="0.25">
      <c r="G38" s="44" t="s">
        <v>39</v>
      </c>
      <c r="H38" s="8">
        <v>8</v>
      </c>
      <c r="I38">
        <v>34</v>
      </c>
      <c r="K38" s="39" t="s">
        <v>39</v>
      </c>
      <c r="L38" s="40">
        <v>480.14492753623188</v>
      </c>
      <c r="M38" s="40">
        <v>280.5797101449275</v>
      </c>
      <c r="Q38" s="39" t="s">
        <v>39</v>
      </c>
      <c r="R38" s="40">
        <v>50.289855072463766</v>
      </c>
    </row>
    <row r="39" spans="7:18" x14ac:dyDescent="0.25">
      <c r="G39" s="44" t="s">
        <v>39</v>
      </c>
      <c r="H39" s="8">
        <v>8.1999999999999993</v>
      </c>
      <c r="I39">
        <v>10</v>
      </c>
    </row>
    <row r="40" spans="7:18" x14ac:dyDescent="0.25">
      <c r="G40" s="44" t="s">
        <v>39</v>
      </c>
      <c r="H40" s="8">
        <v>8.3000000000000007</v>
      </c>
      <c r="I40">
        <v>3</v>
      </c>
    </row>
    <row r="41" spans="7:18" x14ac:dyDescent="0.25">
      <c r="G41" s="44" t="s">
        <v>39</v>
      </c>
      <c r="H41" s="8">
        <v>8.4</v>
      </c>
      <c r="I41">
        <v>1</v>
      </c>
    </row>
    <row r="42" spans="7:18" x14ac:dyDescent="0.25">
      <c r="G42" s="44" t="s">
        <v>39</v>
      </c>
      <c r="H42" s="8">
        <v>8.5</v>
      </c>
      <c r="I42">
        <v>43</v>
      </c>
    </row>
    <row r="43" spans="7:18" x14ac:dyDescent="0.25">
      <c r="G43" s="44" t="s">
        <v>39</v>
      </c>
      <c r="H43" s="8">
        <v>8.6</v>
      </c>
      <c r="I43">
        <v>1</v>
      </c>
    </row>
    <row r="44" spans="7:18" x14ac:dyDescent="0.25">
      <c r="G44" s="44" t="s">
        <v>39</v>
      </c>
      <c r="H44" s="8">
        <v>8.6999999999999993</v>
      </c>
      <c r="I44">
        <v>1</v>
      </c>
    </row>
    <row r="45" spans="7:18" x14ac:dyDescent="0.25">
      <c r="G45" s="44" t="s">
        <v>39</v>
      </c>
      <c r="H45" s="8">
        <v>8.8000000000000007</v>
      </c>
      <c r="I45">
        <v>8</v>
      </c>
    </row>
    <row r="46" spans="7:18" x14ac:dyDescent="0.25">
      <c r="G46" s="44" t="s">
        <v>39</v>
      </c>
      <c r="H46" s="8">
        <v>9</v>
      </c>
      <c r="I46">
        <v>14</v>
      </c>
    </row>
    <row r="47" spans="7:18" x14ac:dyDescent="0.25">
      <c r="G47" s="44" t="s">
        <v>39</v>
      </c>
      <c r="H47" s="8">
        <v>9.1999999999999993</v>
      </c>
      <c r="I47">
        <v>7</v>
      </c>
    </row>
    <row r="48" spans="7:18" x14ac:dyDescent="0.25">
      <c r="G48" s="44" t="s">
        <v>39</v>
      </c>
      <c r="H48" s="8">
        <v>9.3000000000000007</v>
      </c>
      <c r="I48">
        <v>2</v>
      </c>
    </row>
    <row r="49" spans="7:13" x14ac:dyDescent="0.25">
      <c r="G49" s="44" t="s">
        <v>39</v>
      </c>
      <c r="H49" s="8">
        <v>9.5</v>
      </c>
      <c r="I49">
        <v>14</v>
      </c>
    </row>
    <row r="50" spans="7:13" x14ac:dyDescent="0.25">
      <c r="G50" s="44" t="s">
        <v>39</v>
      </c>
      <c r="H50" s="8">
        <v>9.8000000000000007</v>
      </c>
      <c r="I50">
        <v>4</v>
      </c>
    </row>
    <row r="51" spans="7:13" x14ac:dyDescent="0.25">
      <c r="G51" s="44" t="s">
        <v>39</v>
      </c>
      <c r="H51" s="8">
        <v>10</v>
      </c>
      <c r="I51">
        <v>23</v>
      </c>
    </row>
    <row r="52" spans="7:13" x14ac:dyDescent="0.25">
      <c r="G52" s="44" t="s">
        <v>39</v>
      </c>
      <c r="H52" s="8">
        <v>10.199999999999999</v>
      </c>
      <c r="I52">
        <v>1</v>
      </c>
    </row>
    <row r="53" spans="7:13" x14ac:dyDescent="0.25">
      <c r="G53" s="44" t="s">
        <v>39</v>
      </c>
      <c r="H53" s="8">
        <v>10.3</v>
      </c>
      <c r="I53">
        <v>1</v>
      </c>
    </row>
    <row r="54" spans="7:13" x14ac:dyDescent="0.25">
      <c r="G54" s="44" t="s">
        <v>39</v>
      </c>
      <c r="H54" s="8">
        <v>10.5</v>
      </c>
      <c r="I54">
        <v>11</v>
      </c>
    </row>
    <row r="55" spans="7:13" x14ac:dyDescent="0.25">
      <c r="G55" s="44" t="s">
        <v>39</v>
      </c>
      <c r="H55" s="8">
        <v>10.6</v>
      </c>
      <c r="I55">
        <v>2</v>
      </c>
    </row>
    <row r="56" spans="7:13" x14ac:dyDescent="0.25">
      <c r="G56" s="44" t="s">
        <v>39</v>
      </c>
      <c r="H56" s="8">
        <v>10.7</v>
      </c>
      <c r="I56">
        <v>1</v>
      </c>
    </row>
    <row r="57" spans="7:13" x14ac:dyDescent="0.25">
      <c r="G57" s="44" t="s">
        <v>39</v>
      </c>
      <c r="H57" s="8">
        <v>10.8</v>
      </c>
      <c r="I57">
        <v>2</v>
      </c>
    </row>
    <row r="58" spans="7:13" x14ac:dyDescent="0.25">
      <c r="G58" s="44" t="s">
        <v>39</v>
      </c>
      <c r="H58" s="8">
        <v>11</v>
      </c>
      <c r="I58">
        <v>10</v>
      </c>
    </row>
    <row r="59" spans="7:13" x14ac:dyDescent="0.25">
      <c r="G59" s="44" t="s">
        <v>39</v>
      </c>
      <c r="H59" s="8">
        <v>11.2</v>
      </c>
      <c r="I59">
        <v>1</v>
      </c>
    </row>
    <row r="60" spans="7:13" x14ac:dyDescent="0.25">
      <c r="G60" s="44" t="s">
        <v>39</v>
      </c>
      <c r="H60" s="8">
        <v>11.5</v>
      </c>
      <c r="I60">
        <v>3</v>
      </c>
      <c r="K60" s="10" t="s">
        <v>25</v>
      </c>
      <c r="L60" s="10" t="s">
        <v>195</v>
      </c>
      <c r="M60" s="14" t="s">
        <v>203</v>
      </c>
    </row>
    <row r="61" spans="7:13" x14ac:dyDescent="0.25">
      <c r="G61" s="44" t="s">
        <v>39</v>
      </c>
      <c r="H61" s="8">
        <v>12</v>
      </c>
      <c r="I61">
        <v>1</v>
      </c>
      <c r="K61" s="16" t="s">
        <v>61</v>
      </c>
      <c r="L61" s="16">
        <v>0</v>
      </c>
      <c r="M61" s="25">
        <f>(L61*100)/L$65</f>
        <v>0</v>
      </c>
    </row>
    <row r="62" spans="7:13" x14ac:dyDescent="0.25">
      <c r="G62" s="44" t="s">
        <v>56</v>
      </c>
      <c r="H62" s="8">
        <v>0.6</v>
      </c>
      <c r="I62">
        <v>1</v>
      </c>
      <c r="K62" s="16" t="s">
        <v>55</v>
      </c>
      <c r="L62" s="16">
        <v>3</v>
      </c>
      <c r="M62" s="25">
        <f t="shared" ref="M62:M64" si="4">(L62*100)/L$65</f>
        <v>0.61349693251533743</v>
      </c>
    </row>
    <row r="63" spans="7:13" x14ac:dyDescent="0.25">
      <c r="G63" s="44" t="s">
        <v>56</v>
      </c>
      <c r="H63" s="8">
        <v>0.63</v>
      </c>
      <c r="I63">
        <v>1</v>
      </c>
      <c r="K63" s="16" t="s">
        <v>45</v>
      </c>
      <c r="L63" s="16">
        <v>20</v>
      </c>
      <c r="M63" s="25">
        <f t="shared" si="4"/>
        <v>4.0899795501022496</v>
      </c>
    </row>
    <row r="64" spans="7:13" x14ac:dyDescent="0.25">
      <c r="G64" s="44" t="s">
        <v>54</v>
      </c>
      <c r="H64" s="8">
        <v>1.1000000000000001</v>
      </c>
      <c r="I64">
        <v>1</v>
      </c>
      <c r="K64" s="16" t="s">
        <v>41</v>
      </c>
      <c r="L64" s="16">
        <v>466</v>
      </c>
      <c r="M64" s="25">
        <f t="shared" si="4"/>
        <v>95.296523517382411</v>
      </c>
    </row>
    <row r="65" spans="7:13" x14ac:dyDescent="0.25">
      <c r="G65" s="44" t="s">
        <v>54</v>
      </c>
      <c r="H65" s="8">
        <v>1.3</v>
      </c>
      <c r="I65">
        <v>1</v>
      </c>
      <c r="K65" s="10" t="s">
        <v>193</v>
      </c>
      <c r="L65" s="10">
        <f>SUM(L61:L64)</f>
        <v>489</v>
      </c>
      <c r="M65" s="14">
        <v>100</v>
      </c>
    </row>
    <row r="66" spans="7:13" x14ac:dyDescent="0.25">
      <c r="G66" s="44" t="s">
        <v>54</v>
      </c>
      <c r="H66" s="8">
        <v>1.5</v>
      </c>
      <c r="I66">
        <v>1</v>
      </c>
    </row>
    <row r="67" spans="7:13" x14ac:dyDescent="0.25">
      <c r="G67" s="44" t="s">
        <v>54</v>
      </c>
      <c r="H67" s="8">
        <v>1.7</v>
      </c>
      <c r="I67">
        <v>2</v>
      </c>
    </row>
    <row r="68" spans="7:13" x14ac:dyDescent="0.25">
      <c r="G68" s="44" t="s">
        <v>54</v>
      </c>
      <c r="H68" s="8">
        <v>1.8</v>
      </c>
      <c r="I68">
        <v>3</v>
      </c>
      <c r="K68" s="10" t="s">
        <v>25</v>
      </c>
      <c r="L68" s="10" t="s">
        <v>203</v>
      </c>
    </row>
    <row r="69" spans="7:13" x14ac:dyDescent="0.25">
      <c r="G69" s="44" t="s">
        <v>54</v>
      </c>
      <c r="H69" s="8">
        <v>1.9</v>
      </c>
      <c r="I69">
        <v>2</v>
      </c>
      <c r="K69" s="16" t="s">
        <v>61</v>
      </c>
      <c r="L69" s="26">
        <v>0</v>
      </c>
    </row>
    <row r="70" spans="7:13" x14ac:dyDescent="0.25">
      <c r="G70" s="44" t="s">
        <v>54</v>
      </c>
      <c r="H70" s="8">
        <v>2</v>
      </c>
      <c r="I70">
        <v>1</v>
      </c>
      <c r="K70" s="16" t="s">
        <v>55</v>
      </c>
      <c r="L70" s="26">
        <v>0.61349693251533743</v>
      </c>
    </row>
    <row r="71" spans="7:13" x14ac:dyDescent="0.25">
      <c r="G71" s="44" t="s">
        <v>54</v>
      </c>
      <c r="H71" s="8">
        <v>2.2000000000000002</v>
      </c>
      <c r="I71">
        <v>1</v>
      </c>
      <c r="K71" s="16" t="s">
        <v>45</v>
      </c>
      <c r="L71" s="26">
        <v>4.0899795501022496</v>
      </c>
    </row>
    <row r="72" spans="7:13" x14ac:dyDescent="0.25">
      <c r="G72" s="44" t="s">
        <v>54</v>
      </c>
      <c r="H72" s="8">
        <v>2.5</v>
      </c>
      <c r="I72">
        <v>2</v>
      </c>
      <c r="K72" s="16" t="s">
        <v>41</v>
      </c>
      <c r="L72" s="26">
        <v>95.296523517382411</v>
      </c>
    </row>
    <row r="73" spans="7:13" x14ac:dyDescent="0.25">
      <c r="G73" s="44" t="s">
        <v>54</v>
      </c>
      <c r="H73" s="8">
        <v>2.8</v>
      </c>
      <c r="I73">
        <v>1</v>
      </c>
    </row>
    <row r="74" spans="7:13" x14ac:dyDescent="0.25">
      <c r="G74" s="44" t="s">
        <v>52</v>
      </c>
      <c r="H74" s="8">
        <v>0.1</v>
      </c>
      <c r="I74">
        <v>3</v>
      </c>
    </row>
    <row r="75" spans="7:13" x14ac:dyDescent="0.25">
      <c r="G75" s="44" t="s">
        <v>52</v>
      </c>
      <c r="H75" s="8">
        <v>0.15</v>
      </c>
      <c r="I75">
        <v>2</v>
      </c>
    </row>
    <row r="76" spans="7:13" x14ac:dyDescent="0.25">
      <c r="G76" s="44" t="s">
        <v>52</v>
      </c>
      <c r="H76" s="8">
        <v>0.2</v>
      </c>
      <c r="I76">
        <v>5</v>
      </c>
    </row>
    <row r="77" spans="7:13" x14ac:dyDescent="0.25">
      <c r="G77" s="44" t="s">
        <v>52</v>
      </c>
      <c r="H77" s="8">
        <v>0.25</v>
      </c>
      <c r="I77">
        <v>3</v>
      </c>
    </row>
    <row r="78" spans="7:13" x14ac:dyDescent="0.25">
      <c r="G78" s="44" t="s">
        <v>52</v>
      </c>
      <c r="H78" s="8">
        <v>0.3</v>
      </c>
      <c r="I78">
        <v>7</v>
      </c>
    </row>
    <row r="79" spans="7:13" x14ac:dyDescent="0.25">
      <c r="G79" s="44" t="s">
        <v>52</v>
      </c>
      <c r="H79" s="8">
        <v>0.4</v>
      </c>
      <c r="I79">
        <v>8</v>
      </c>
    </row>
    <row r="80" spans="7:13" x14ac:dyDescent="0.25">
      <c r="G80" s="44" t="s">
        <v>52</v>
      </c>
      <c r="H80" s="8">
        <v>0.5</v>
      </c>
      <c r="I80">
        <v>2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D9D1B-29CB-4F8E-A73B-C648549F82BC}">
  <dimension ref="B1:T118"/>
  <sheetViews>
    <sheetView topLeftCell="I13" zoomScale="70" zoomScaleNormal="70" workbookViewId="0">
      <selection activeCell="T33" sqref="T33"/>
    </sheetView>
  </sheetViews>
  <sheetFormatPr baseColWidth="10" defaultRowHeight="13.2" x14ac:dyDescent="0.25"/>
  <cols>
    <col min="2" max="2" width="17" bestFit="1" customWidth="1"/>
    <col min="3" max="3" width="15.6640625" customWidth="1"/>
    <col min="4" max="4" width="14.109375" bestFit="1" customWidth="1"/>
    <col min="5" max="5" width="14.109375" customWidth="1"/>
    <col min="8" max="8" width="18.5546875" bestFit="1" customWidth="1"/>
    <col min="9" max="9" width="13.6640625" bestFit="1" customWidth="1"/>
    <col min="10" max="10" width="15.21875" bestFit="1" customWidth="1"/>
    <col min="12" max="12" width="65.21875" bestFit="1" customWidth="1"/>
    <col min="13" max="13" width="20.21875" bestFit="1" customWidth="1"/>
    <col min="14" max="14" width="19.33203125" bestFit="1" customWidth="1"/>
    <col min="18" max="18" width="15.88671875" bestFit="1" customWidth="1"/>
    <col min="19" max="19" width="24.109375" bestFit="1" customWidth="1"/>
    <col min="20" max="20" width="23.6640625" bestFit="1" customWidth="1"/>
  </cols>
  <sheetData>
    <row r="1" spans="2:10" x14ac:dyDescent="0.25">
      <c r="H1" s="10" t="s">
        <v>191</v>
      </c>
      <c r="I1" s="10" t="s">
        <v>209</v>
      </c>
      <c r="J1" s="10" t="s">
        <v>195</v>
      </c>
    </row>
    <row r="2" spans="2:10" x14ac:dyDescent="0.25">
      <c r="B2" s="37" t="s">
        <v>12</v>
      </c>
      <c r="C2" s="37" t="s">
        <v>228</v>
      </c>
      <c r="D2" s="38" t="s">
        <v>204</v>
      </c>
      <c r="E2" s="38" t="s">
        <v>224</v>
      </c>
      <c r="F2" s="38" t="s">
        <v>199</v>
      </c>
      <c r="H2" s="44" t="s">
        <v>43</v>
      </c>
      <c r="I2" s="9">
        <v>3</v>
      </c>
      <c r="J2" s="9">
        <v>16</v>
      </c>
    </row>
    <row r="3" spans="2:10" x14ac:dyDescent="0.25">
      <c r="B3" s="39" t="s">
        <v>47</v>
      </c>
      <c r="C3" s="39">
        <v>205</v>
      </c>
      <c r="D3" s="40">
        <f>(C3/3.2)</f>
        <v>64.0625</v>
      </c>
      <c r="E3" s="51">
        <v>242.55</v>
      </c>
      <c r="F3" s="12">
        <f>(D3*100/D$11)</f>
        <v>16.262097413929876</v>
      </c>
      <c r="H3" s="44" t="s">
        <v>43</v>
      </c>
      <c r="I3" s="9">
        <v>3.2</v>
      </c>
      <c r="J3" s="9">
        <v>8</v>
      </c>
    </row>
    <row r="4" spans="2:10" x14ac:dyDescent="0.25">
      <c r="B4" s="39" t="s">
        <v>46</v>
      </c>
      <c r="C4" s="39">
        <v>42.31</v>
      </c>
      <c r="D4" s="40">
        <f t="shared" ref="D4:D10" si="0">(C4/3.2)</f>
        <v>13.221875000000001</v>
      </c>
      <c r="E4" s="51">
        <v>39.85</v>
      </c>
      <c r="F4" s="12">
        <f t="shared" ref="F4:F10" si="1">(D4*100/D$11)</f>
        <v>3.3563382516262097</v>
      </c>
      <c r="H4" s="44" t="s">
        <v>43</v>
      </c>
      <c r="I4" s="9">
        <v>3.3</v>
      </c>
      <c r="J4" s="9">
        <v>2</v>
      </c>
    </row>
    <row r="5" spans="2:10" x14ac:dyDescent="0.25">
      <c r="B5" s="39" t="s">
        <v>44</v>
      </c>
      <c r="C5" s="39">
        <v>98.29</v>
      </c>
      <c r="D5" s="40">
        <f t="shared" si="0"/>
        <v>30.715624999999999</v>
      </c>
      <c r="E5" s="51">
        <v>75.45</v>
      </c>
      <c r="F5" s="12">
        <f t="shared" si="1"/>
        <v>7.797080755195938</v>
      </c>
      <c r="H5" s="44" t="s">
        <v>43</v>
      </c>
      <c r="I5" s="9">
        <v>3.4</v>
      </c>
      <c r="J5" s="9">
        <v>2</v>
      </c>
    </row>
    <row r="6" spans="2:10" x14ac:dyDescent="0.25">
      <c r="B6" s="39" t="s">
        <v>52</v>
      </c>
      <c r="C6" s="39">
        <v>11</v>
      </c>
      <c r="D6" s="40">
        <f t="shared" si="0"/>
        <v>3.4375</v>
      </c>
      <c r="E6" s="51">
        <v>13.11</v>
      </c>
      <c r="F6" s="12">
        <f t="shared" si="1"/>
        <v>0.87260034904013961</v>
      </c>
      <c r="H6" s="44" t="s">
        <v>43</v>
      </c>
      <c r="I6" s="9">
        <v>3.5</v>
      </c>
      <c r="J6" s="9">
        <v>14</v>
      </c>
    </row>
    <row r="7" spans="2:10" x14ac:dyDescent="0.25">
      <c r="B7" s="39" t="s">
        <v>56</v>
      </c>
      <c r="C7" s="39">
        <v>52</v>
      </c>
      <c r="D7" s="40">
        <f t="shared" si="0"/>
        <v>16.25</v>
      </c>
      <c r="E7" s="51">
        <v>5.08</v>
      </c>
      <c r="F7" s="12">
        <f t="shared" si="1"/>
        <v>4.1250198318261146</v>
      </c>
      <c r="H7" s="44" t="s">
        <v>43</v>
      </c>
      <c r="I7" s="9">
        <v>3.6</v>
      </c>
      <c r="J7" s="9">
        <v>3</v>
      </c>
    </row>
    <row r="8" spans="2:10" x14ac:dyDescent="0.25">
      <c r="B8" s="39" t="s">
        <v>54</v>
      </c>
      <c r="C8" s="39">
        <v>117</v>
      </c>
      <c r="D8" s="40">
        <f t="shared" si="0"/>
        <v>36.5625</v>
      </c>
      <c r="E8" s="51">
        <v>7.31</v>
      </c>
      <c r="F8" s="12">
        <f t="shared" si="1"/>
        <v>9.2812946216087582</v>
      </c>
      <c r="H8" s="44" t="s">
        <v>43</v>
      </c>
      <c r="I8" s="9">
        <v>3.8</v>
      </c>
      <c r="J8" s="9">
        <v>1</v>
      </c>
    </row>
    <row r="9" spans="2:10" x14ac:dyDescent="0.25">
      <c r="B9" s="39" t="s">
        <v>43</v>
      </c>
      <c r="C9" s="39">
        <v>100</v>
      </c>
      <c r="D9" s="40">
        <f t="shared" si="0"/>
        <v>31.25</v>
      </c>
      <c r="E9" s="51">
        <v>4.5199999999999996</v>
      </c>
      <c r="F9" s="12">
        <f t="shared" si="1"/>
        <v>7.932730445819451</v>
      </c>
      <c r="H9" s="44" t="s">
        <v>43</v>
      </c>
      <c r="I9" s="9">
        <v>4</v>
      </c>
      <c r="J9" s="9">
        <v>18</v>
      </c>
    </row>
    <row r="10" spans="2:10" x14ac:dyDescent="0.25">
      <c r="B10" s="39" t="s">
        <v>39</v>
      </c>
      <c r="C10" s="39">
        <v>635</v>
      </c>
      <c r="D10" s="40">
        <f t="shared" si="0"/>
        <v>198.4375</v>
      </c>
      <c r="E10" s="51">
        <v>14.6</v>
      </c>
      <c r="F10" s="12">
        <f t="shared" si="1"/>
        <v>50.372838330953513</v>
      </c>
      <c r="H10" s="44" t="s">
        <v>43</v>
      </c>
      <c r="I10" s="9">
        <v>4.2</v>
      </c>
      <c r="J10" s="9">
        <v>3</v>
      </c>
    </row>
    <row r="11" spans="2:10" x14ac:dyDescent="0.25">
      <c r="B11" s="37" t="s">
        <v>193</v>
      </c>
      <c r="C11" s="37">
        <f>SUM(C3:C10)</f>
        <v>1260.5999999999999</v>
      </c>
      <c r="D11" s="41">
        <f>SUM(D3:D10)</f>
        <v>393.9375</v>
      </c>
      <c r="E11" s="41"/>
      <c r="F11" s="38">
        <v>100</v>
      </c>
      <c r="H11" s="44" t="s">
        <v>43</v>
      </c>
      <c r="I11" s="9">
        <v>4.3</v>
      </c>
      <c r="J11" s="9">
        <v>1</v>
      </c>
    </row>
    <row r="12" spans="2:10" x14ac:dyDescent="0.25">
      <c r="H12" s="44" t="s">
        <v>43</v>
      </c>
      <c r="I12" s="9">
        <v>4.4000000000000004</v>
      </c>
      <c r="J12" s="9">
        <v>1</v>
      </c>
    </row>
    <row r="13" spans="2:10" x14ac:dyDescent="0.25">
      <c r="H13" s="44" t="s">
        <v>43</v>
      </c>
      <c r="I13" s="9">
        <v>4.5</v>
      </c>
      <c r="J13" s="9">
        <v>20</v>
      </c>
    </row>
    <row r="14" spans="2:10" x14ac:dyDescent="0.25">
      <c r="B14" s="32" t="s">
        <v>191</v>
      </c>
      <c r="C14" s="32" t="s">
        <v>210</v>
      </c>
      <c r="D14" s="10" t="s">
        <v>211</v>
      </c>
      <c r="E14" s="10"/>
      <c r="H14" s="44" t="s">
        <v>43</v>
      </c>
      <c r="I14" s="9">
        <v>4.5999999999999996</v>
      </c>
      <c r="J14" s="9">
        <v>2</v>
      </c>
    </row>
    <row r="15" spans="2:10" x14ac:dyDescent="0.25">
      <c r="B15" s="16" t="s">
        <v>52</v>
      </c>
      <c r="C15" s="16">
        <v>5.4705393553686505</v>
      </c>
      <c r="D15" s="16">
        <f>(C15/6.9)</f>
        <v>0.79283179063313769</v>
      </c>
      <c r="E15" s="16"/>
      <c r="H15" s="44" t="s">
        <v>43</v>
      </c>
      <c r="I15" s="9">
        <v>4.7</v>
      </c>
      <c r="J15" s="9">
        <v>2</v>
      </c>
    </row>
    <row r="16" spans="2:10" x14ac:dyDescent="0.25">
      <c r="B16" s="16" t="s">
        <v>56</v>
      </c>
      <c r="C16" s="16">
        <v>2.05477068856263</v>
      </c>
      <c r="D16" s="16">
        <f t="shared" ref="D16:D19" si="2">(C16/6.9)</f>
        <v>0.29779285341487388</v>
      </c>
      <c r="E16" s="16"/>
      <c r="H16" s="44" t="s">
        <v>43</v>
      </c>
      <c r="I16" s="9">
        <v>4.8</v>
      </c>
      <c r="J16" s="9">
        <v>6</v>
      </c>
    </row>
    <row r="17" spans="2:20" x14ac:dyDescent="0.25">
      <c r="B17" s="16" t="s">
        <v>54</v>
      </c>
      <c r="C17" s="16">
        <v>4.5879529395799281</v>
      </c>
      <c r="D17" s="16">
        <f t="shared" si="2"/>
        <v>0.66492071588114898</v>
      </c>
      <c r="E17" s="16"/>
      <c r="H17" s="44" t="s">
        <v>43</v>
      </c>
      <c r="I17" s="9">
        <v>4.9000000000000004</v>
      </c>
      <c r="J17" s="9">
        <v>1</v>
      </c>
    </row>
    <row r="18" spans="2:20" x14ac:dyDescent="0.25">
      <c r="B18" s="16" t="s">
        <v>43</v>
      </c>
      <c r="C18" s="16">
        <v>3.7247264493787902</v>
      </c>
      <c r="D18" s="16">
        <f t="shared" si="2"/>
        <v>0.53981542744620148</v>
      </c>
      <c r="E18" s="16"/>
      <c r="H18" s="44" t="s">
        <v>39</v>
      </c>
      <c r="I18" s="9">
        <v>1</v>
      </c>
      <c r="J18" s="9">
        <v>1</v>
      </c>
    </row>
    <row r="19" spans="2:20" x14ac:dyDescent="0.25">
      <c r="B19" s="16" t="s">
        <v>39</v>
      </c>
      <c r="C19" s="16">
        <v>21.685584514642056</v>
      </c>
      <c r="D19" s="16">
        <f t="shared" si="2"/>
        <v>3.1428383354553704</v>
      </c>
      <c r="E19" s="16"/>
      <c r="H19" s="44" t="s">
        <v>39</v>
      </c>
      <c r="I19" s="9">
        <v>5</v>
      </c>
      <c r="J19" s="9">
        <v>21</v>
      </c>
      <c r="L19" s="42"/>
      <c r="M19" s="38"/>
      <c r="N19" s="38"/>
    </row>
    <row r="20" spans="2:20" x14ac:dyDescent="0.25">
      <c r="B20" s="7"/>
      <c r="C20">
        <f>SUM(C15:C19)</f>
        <v>37.523573947532057</v>
      </c>
      <c r="H20" s="44" t="s">
        <v>39</v>
      </c>
      <c r="I20" s="9">
        <v>5.0999999999999996</v>
      </c>
      <c r="J20" s="9">
        <v>2</v>
      </c>
      <c r="L20" s="39"/>
      <c r="M20" s="11"/>
      <c r="N20" s="40"/>
    </row>
    <row r="21" spans="2:20" x14ac:dyDescent="0.25">
      <c r="H21" s="44" t="s">
        <v>39</v>
      </c>
      <c r="I21" s="9">
        <v>5.2</v>
      </c>
      <c r="J21" s="9">
        <v>16</v>
      </c>
      <c r="L21" s="39"/>
      <c r="M21" s="11"/>
      <c r="N21" s="40"/>
    </row>
    <row r="22" spans="2:20" x14ac:dyDescent="0.25">
      <c r="B22" s="42" t="s">
        <v>191</v>
      </c>
      <c r="C22" s="38" t="s">
        <v>211</v>
      </c>
      <c r="H22" s="44" t="s">
        <v>39</v>
      </c>
      <c r="I22" s="9">
        <v>5.3</v>
      </c>
      <c r="J22" s="9">
        <v>4</v>
      </c>
      <c r="L22" s="39"/>
      <c r="M22" s="11"/>
      <c r="N22" s="40"/>
    </row>
    <row r="23" spans="2:20" x14ac:dyDescent="0.25">
      <c r="B23" s="39" t="s">
        <v>52</v>
      </c>
      <c r="C23" s="46">
        <v>0.79283179063313769</v>
      </c>
      <c r="H23" s="44" t="s">
        <v>39</v>
      </c>
      <c r="I23" s="9">
        <v>5.4</v>
      </c>
      <c r="J23" s="9">
        <v>2</v>
      </c>
      <c r="L23" s="39"/>
      <c r="M23" s="11"/>
      <c r="N23" s="40"/>
    </row>
    <row r="24" spans="2:20" x14ac:dyDescent="0.25">
      <c r="B24" s="39" t="s">
        <v>56</v>
      </c>
      <c r="C24" s="46">
        <v>0.29779285341487388</v>
      </c>
      <c r="H24" s="44" t="s">
        <v>39</v>
      </c>
      <c r="I24" s="9">
        <v>5.5</v>
      </c>
      <c r="J24" s="9">
        <v>17</v>
      </c>
      <c r="L24" s="39"/>
      <c r="M24" s="11"/>
      <c r="N24" s="40"/>
    </row>
    <row r="25" spans="2:20" x14ac:dyDescent="0.25">
      <c r="B25" s="39" t="s">
        <v>54</v>
      </c>
      <c r="C25" s="46">
        <v>0.66492071588114898</v>
      </c>
      <c r="H25" s="44" t="s">
        <v>39</v>
      </c>
      <c r="I25" s="9">
        <v>5.6</v>
      </c>
      <c r="J25" s="9">
        <v>3</v>
      </c>
      <c r="R25" s="42" t="s">
        <v>191</v>
      </c>
      <c r="S25" s="38" t="s">
        <v>217</v>
      </c>
      <c r="T25" s="38" t="s">
        <v>218</v>
      </c>
    </row>
    <row r="26" spans="2:20" x14ac:dyDescent="0.25">
      <c r="B26" s="39" t="s">
        <v>43</v>
      </c>
      <c r="C26" s="46">
        <v>0.53981542744620148</v>
      </c>
      <c r="H26" s="44" t="s">
        <v>39</v>
      </c>
      <c r="I26" s="9">
        <v>5.7</v>
      </c>
      <c r="J26" s="9">
        <v>4</v>
      </c>
      <c r="L26" s="42"/>
      <c r="M26" s="38"/>
      <c r="N26" s="38"/>
      <c r="R26" s="39" t="s">
        <v>52</v>
      </c>
      <c r="S26" s="9">
        <v>154</v>
      </c>
      <c r="T26" s="43">
        <f>(S27/6.9)</f>
        <v>7.5362318840579707</v>
      </c>
    </row>
    <row r="27" spans="2:20" x14ac:dyDescent="0.25">
      <c r="B27" s="39" t="s">
        <v>39</v>
      </c>
      <c r="C27" s="46">
        <v>3.1428383354553704</v>
      </c>
      <c r="H27" s="44" t="s">
        <v>39</v>
      </c>
      <c r="I27" s="9">
        <v>5.8</v>
      </c>
      <c r="J27" s="9">
        <v>9</v>
      </c>
      <c r="L27" s="39"/>
      <c r="M27" s="11"/>
      <c r="N27" s="40"/>
      <c r="R27" s="39" t="s">
        <v>56</v>
      </c>
      <c r="S27" s="11">
        <v>52</v>
      </c>
      <c r="T27" s="43">
        <v>1</v>
      </c>
    </row>
    <row r="28" spans="2:20" x14ac:dyDescent="0.25">
      <c r="H28" s="44" t="s">
        <v>39</v>
      </c>
      <c r="I28" s="9">
        <v>6</v>
      </c>
      <c r="J28" s="9">
        <v>52</v>
      </c>
      <c r="L28" s="39"/>
      <c r="M28" s="11"/>
      <c r="N28" s="40"/>
      <c r="R28" s="39" t="s">
        <v>54</v>
      </c>
      <c r="S28" s="11">
        <v>117</v>
      </c>
      <c r="T28" s="43">
        <f t="shared" ref="T28:T30" si="3">(S28/6.9)</f>
        <v>16.956521739130434</v>
      </c>
    </row>
    <row r="29" spans="2:20" x14ac:dyDescent="0.25">
      <c r="H29" s="44" t="s">
        <v>39</v>
      </c>
      <c r="I29" s="9">
        <v>6.1</v>
      </c>
      <c r="J29" s="9">
        <v>2</v>
      </c>
      <c r="L29" s="39"/>
      <c r="M29" s="11"/>
      <c r="N29" s="40"/>
      <c r="R29" s="39" t="s">
        <v>43</v>
      </c>
      <c r="S29" s="11">
        <v>100</v>
      </c>
      <c r="T29" s="43">
        <f t="shared" si="3"/>
        <v>14.492753623188404</v>
      </c>
    </row>
    <row r="30" spans="2:20" x14ac:dyDescent="0.25">
      <c r="H30" s="44" t="s">
        <v>39</v>
      </c>
      <c r="I30" s="9">
        <v>6.2</v>
      </c>
      <c r="J30" s="9">
        <v>27</v>
      </c>
      <c r="L30" s="39"/>
      <c r="M30" s="11"/>
      <c r="N30" s="40"/>
      <c r="R30" s="39" t="s">
        <v>39</v>
      </c>
      <c r="S30" s="11">
        <v>635</v>
      </c>
      <c r="T30" s="43">
        <f t="shared" si="3"/>
        <v>92.028985507246375</v>
      </c>
    </row>
    <row r="31" spans="2:20" x14ac:dyDescent="0.25">
      <c r="H31" s="44" t="s">
        <v>39</v>
      </c>
      <c r="I31" s="9">
        <v>6.3</v>
      </c>
      <c r="J31" s="9">
        <v>5</v>
      </c>
      <c r="L31" s="39"/>
      <c r="M31" s="11"/>
      <c r="N31" s="40"/>
      <c r="R31" s="7"/>
    </row>
    <row r="32" spans="2:20" x14ac:dyDescent="0.25">
      <c r="H32" s="44" t="s">
        <v>39</v>
      </c>
      <c r="I32" s="9">
        <v>6.4</v>
      </c>
      <c r="J32" s="9">
        <v>3</v>
      </c>
      <c r="R32" s="42" t="s">
        <v>191</v>
      </c>
      <c r="S32" s="37" t="s">
        <v>218</v>
      </c>
    </row>
    <row r="33" spans="8:19" x14ac:dyDescent="0.25">
      <c r="H33" s="44" t="s">
        <v>39</v>
      </c>
      <c r="I33" s="9">
        <v>6.5</v>
      </c>
      <c r="J33" s="9">
        <v>53</v>
      </c>
      <c r="L33" s="42" t="s">
        <v>191</v>
      </c>
      <c r="M33" s="37" t="s">
        <v>214</v>
      </c>
      <c r="N33" s="37" t="s">
        <v>216</v>
      </c>
      <c r="R33" s="39" t="s">
        <v>52</v>
      </c>
      <c r="S33" s="40">
        <v>7.5362318840579707</v>
      </c>
    </row>
    <row r="34" spans="8:19" x14ac:dyDescent="0.25">
      <c r="H34" s="44" t="s">
        <v>39</v>
      </c>
      <c r="I34" s="9">
        <v>6.6</v>
      </c>
      <c r="J34" s="9">
        <v>12</v>
      </c>
      <c r="L34" s="39" t="s">
        <v>52</v>
      </c>
      <c r="M34" s="40">
        <v>140.86956521739128</v>
      </c>
      <c r="N34" s="40">
        <v>57.101449275362313</v>
      </c>
      <c r="R34" s="39" t="s">
        <v>56</v>
      </c>
      <c r="S34" s="40">
        <v>1</v>
      </c>
    </row>
    <row r="35" spans="8:19" x14ac:dyDescent="0.25">
      <c r="H35" s="44" t="s">
        <v>39</v>
      </c>
      <c r="I35" s="9">
        <v>6.7</v>
      </c>
      <c r="J35" s="9">
        <v>6</v>
      </c>
      <c r="L35" s="39" t="s">
        <v>56</v>
      </c>
      <c r="M35" s="40">
        <v>57.826086956521735</v>
      </c>
      <c r="N35" s="40">
        <v>29.130434782608695</v>
      </c>
      <c r="R35" s="39" t="s">
        <v>54</v>
      </c>
      <c r="S35" s="40">
        <v>16.956521739130434</v>
      </c>
    </row>
    <row r="36" spans="8:19" x14ac:dyDescent="0.25">
      <c r="H36" s="44" t="s">
        <v>39</v>
      </c>
      <c r="I36" s="9">
        <v>6.8</v>
      </c>
      <c r="J36" s="9">
        <v>23</v>
      </c>
      <c r="L36" s="39" t="s">
        <v>54</v>
      </c>
      <c r="M36" s="40">
        <v>166.08695652173913</v>
      </c>
      <c r="N36" s="40">
        <v>87.971014492753625</v>
      </c>
      <c r="R36" s="39" t="s">
        <v>43</v>
      </c>
      <c r="S36" s="40">
        <v>14.492753623188404</v>
      </c>
    </row>
    <row r="37" spans="8:19" x14ac:dyDescent="0.25">
      <c r="H37" s="44" t="s">
        <v>39</v>
      </c>
      <c r="I37" s="9">
        <v>7</v>
      </c>
      <c r="J37" s="9">
        <v>63</v>
      </c>
      <c r="L37" s="39" t="s">
        <v>43</v>
      </c>
      <c r="M37" s="40">
        <v>158.26086956521738</v>
      </c>
      <c r="N37" s="40">
        <v>84.637681159420282</v>
      </c>
      <c r="R37" s="39" t="s">
        <v>39</v>
      </c>
      <c r="S37" s="40">
        <v>92.028985507246375</v>
      </c>
    </row>
    <row r="38" spans="8:19" x14ac:dyDescent="0.25">
      <c r="H38" s="44" t="s">
        <v>39</v>
      </c>
      <c r="I38" s="9">
        <v>7.2</v>
      </c>
      <c r="J38" s="9">
        <v>5</v>
      </c>
      <c r="L38" s="39" t="s">
        <v>39</v>
      </c>
      <c r="M38" s="40">
        <v>1375.2173913043478</v>
      </c>
      <c r="N38" s="40">
        <v>832.31884057971013</v>
      </c>
    </row>
    <row r="39" spans="8:19" x14ac:dyDescent="0.25">
      <c r="H39" s="44" t="s">
        <v>39</v>
      </c>
      <c r="I39" s="9">
        <v>7.3</v>
      </c>
      <c r="J39" s="9">
        <v>2</v>
      </c>
    </row>
    <row r="40" spans="8:19" x14ac:dyDescent="0.25">
      <c r="H40" s="44" t="s">
        <v>39</v>
      </c>
      <c r="I40" s="9">
        <v>7.5</v>
      </c>
      <c r="J40" s="9">
        <v>39</v>
      </c>
    </row>
    <row r="41" spans="8:19" x14ac:dyDescent="0.25">
      <c r="H41" s="44" t="s">
        <v>39</v>
      </c>
      <c r="I41" s="9">
        <v>7.6</v>
      </c>
      <c r="J41" s="9">
        <v>5</v>
      </c>
    </row>
    <row r="42" spans="8:19" x14ac:dyDescent="0.25">
      <c r="H42" s="44" t="s">
        <v>39</v>
      </c>
      <c r="I42" s="9">
        <v>7.7</v>
      </c>
      <c r="J42" s="9">
        <v>1</v>
      </c>
    </row>
    <row r="43" spans="8:19" x14ac:dyDescent="0.25">
      <c r="H43" s="44" t="s">
        <v>39</v>
      </c>
      <c r="I43" s="9">
        <v>7.8</v>
      </c>
      <c r="J43" s="9">
        <v>6</v>
      </c>
    </row>
    <row r="44" spans="8:19" x14ac:dyDescent="0.25">
      <c r="H44" s="44" t="s">
        <v>39</v>
      </c>
      <c r="I44" s="9">
        <v>8</v>
      </c>
      <c r="J44" s="9">
        <v>66</v>
      </c>
    </row>
    <row r="45" spans="8:19" x14ac:dyDescent="0.25">
      <c r="H45" s="44" t="s">
        <v>39</v>
      </c>
      <c r="I45" s="9">
        <v>8.1999999999999993</v>
      </c>
      <c r="J45" s="9">
        <v>16</v>
      </c>
    </row>
    <row r="46" spans="8:19" x14ac:dyDescent="0.25">
      <c r="H46" s="44" t="s">
        <v>39</v>
      </c>
      <c r="I46" s="9">
        <v>8.3000000000000007</v>
      </c>
      <c r="J46" s="9">
        <v>2</v>
      </c>
    </row>
    <row r="47" spans="8:19" x14ac:dyDescent="0.25">
      <c r="H47" s="44" t="s">
        <v>39</v>
      </c>
      <c r="I47" s="9">
        <v>8.4</v>
      </c>
      <c r="J47" s="9">
        <v>2</v>
      </c>
    </row>
    <row r="48" spans="8:19" x14ac:dyDescent="0.25">
      <c r="H48" s="44" t="s">
        <v>39</v>
      </c>
      <c r="I48" s="9">
        <v>8.5</v>
      </c>
      <c r="J48" s="9">
        <v>60</v>
      </c>
    </row>
    <row r="49" spans="8:14" x14ac:dyDescent="0.25">
      <c r="H49" s="44" t="s">
        <v>39</v>
      </c>
      <c r="I49" s="9">
        <v>8.6</v>
      </c>
      <c r="J49" s="9">
        <v>7</v>
      </c>
    </row>
    <row r="50" spans="8:14" x14ac:dyDescent="0.25">
      <c r="H50" s="44" t="s">
        <v>39</v>
      </c>
      <c r="I50" s="9">
        <v>8.8000000000000007</v>
      </c>
      <c r="J50" s="9">
        <v>10</v>
      </c>
    </row>
    <row r="51" spans="8:14" x14ac:dyDescent="0.25">
      <c r="H51" s="44" t="s">
        <v>39</v>
      </c>
      <c r="I51" s="9">
        <v>9</v>
      </c>
      <c r="J51" s="9">
        <v>42</v>
      </c>
    </row>
    <row r="52" spans="8:14" x14ac:dyDescent="0.25">
      <c r="H52" s="44" t="s">
        <v>39</v>
      </c>
      <c r="I52" s="9">
        <v>9.1</v>
      </c>
      <c r="J52" s="9">
        <v>1</v>
      </c>
    </row>
    <row r="53" spans="8:14" x14ac:dyDescent="0.25">
      <c r="H53" s="44" t="s">
        <v>39</v>
      </c>
      <c r="I53" s="9">
        <v>9.1999999999999993</v>
      </c>
      <c r="J53" s="9">
        <v>1</v>
      </c>
    </row>
    <row r="54" spans="8:14" x14ac:dyDescent="0.25">
      <c r="H54" s="44" t="s">
        <v>39</v>
      </c>
      <c r="I54" s="9">
        <v>9.3000000000000007</v>
      </c>
      <c r="J54" s="9">
        <v>1</v>
      </c>
    </row>
    <row r="55" spans="8:14" x14ac:dyDescent="0.25">
      <c r="H55" s="44" t="s">
        <v>39</v>
      </c>
      <c r="I55" s="9">
        <v>9.4</v>
      </c>
      <c r="J55" s="9">
        <v>1</v>
      </c>
    </row>
    <row r="56" spans="8:14" x14ac:dyDescent="0.25">
      <c r="H56" s="44" t="s">
        <v>39</v>
      </c>
      <c r="I56" s="9">
        <v>9.5</v>
      </c>
      <c r="J56" s="9">
        <v>15</v>
      </c>
    </row>
    <row r="57" spans="8:14" x14ac:dyDescent="0.25">
      <c r="H57" s="44" t="s">
        <v>39</v>
      </c>
      <c r="I57" s="9">
        <v>9.6</v>
      </c>
      <c r="J57" s="9">
        <v>4</v>
      </c>
    </row>
    <row r="58" spans="8:14" x14ac:dyDescent="0.25">
      <c r="H58" s="44" t="s">
        <v>39</v>
      </c>
      <c r="I58" s="9">
        <v>9.6999999999999993</v>
      </c>
      <c r="J58" s="9">
        <v>1</v>
      </c>
    </row>
    <row r="59" spans="8:14" x14ac:dyDescent="0.25">
      <c r="H59" s="44" t="s">
        <v>39</v>
      </c>
      <c r="I59" s="9">
        <v>9.8000000000000007</v>
      </c>
      <c r="J59" s="9">
        <v>2</v>
      </c>
    </row>
    <row r="60" spans="8:14" x14ac:dyDescent="0.25">
      <c r="H60" s="44" t="s">
        <v>39</v>
      </c>
      <c r="I60" s="9">
        <v>10</v>
      </c>
      <c r="J60" s="9">
        <v>19</v>
      </c>
    </row>
    <row r="61" spans="8:14" x14ac:dyDescent="0.25">
      <c r="H61" s="44" t="s">
        <v>39</v>
      </c>
      <c r="I61" s="9">
        <v>10.5</v>
      </c>
      <c r="J61" s="9">
        <v>1</v>
      </c>
      <c r="L61" s="10" t="s">
        <v>25</v>
      </c>
      <c r="M61" s="10" t="s">
        <v>195</v>
      </c>
      <c r="N61" s="14" t="s">
        <v>203</v>
      </c>
    </row>
    <row r="62" spans="8:14" x14ac:dyDescent="0.25">
      <c r="H62" s="44" t="s">
        <v>39</v>
      </c>
      <c r="I62" s="9">
        <v>12</v>
      </c>
      <c r="J62" s="9">
        <v>1</v>
      </c>
      <c r="L62" s="16" t="s">
        <v>69</v>
      </c>
      <c r="M62" s="16">
        <v>1</v>
      </c>
      <c r="N62" s="25">
        <f>(M62*100)/M$67</f>
        <v>6.3411540900443875E-2</v>
      </c>
    </row>
    <row r="63" spans="8:14" x14ac:dyDescent="0.25">
      <c r="H63" s="44" t="s">
        <v>52</v>
      </c>
      <c r="I63" s="8">
        <v>0.1</v>
      </c>
      <c r="J63">
        <v>23</v>
      </c>
      <c r="L63" s="16" t="s">
        <v>61</v>
      </c>
      <c r="M63" s="16">
        <v>1</v>
      </c>
      <c r="N63" s="25">
        <f t="shared" ref="N63:N66" si="4">(M63*100)/M$67</f>
        <v>6.3411540900443875E-2</v>
      </c>
    </row>
    <row r="64" spans="8:14" x14ac:dyDescent="0.25">
      <c r="H64" s="44" t="s">
        <v>52</v>
      </c>
      <c r="I64" s="8">
        <v>0.12</v>
      </c>
      <c r="J64">
        <v>6</v>
      </c>
      <c r="L64" s="16" t="s">
        <v>55</v>
      </c>
      <c r="M64" s="16">
        <v>9</v>
      </c>
      <c r="N64" s="25">
        <f t="shared" si="4"/>
        <v>0.57070386810399498</v>
      </c>
    </row>
    <row r="65" spans="8:14" x14ac:dyDescent="0.25">
      <c r="H65" s="44" t="s">
        <v>52</v>
      </c>
      <c r="I65" s="8">
        <v>0.13</v>
      </c>
      <c r="J65">
        <v>1</v>
      </c>
      <c r="L65" s="16" t="s">
        <v>45</v>
      </c>
      <c r="M65" s="16">
        <v>61</v>
      </c>
      <c r="N65" s="25">
        <f t="shared" si="4"/>
        <v>3.8681039949270768</v>
      </c>
    </row>
    <row r="66" spans="8:14" x14ac:dyDescent="0.25">
      <c r="H66" s="44" t="s">
        <v>52</v>
      </c>
      <c r="I66" s="8">
        <v>0.15</v>
      </c>
      <c r="J66">
        <v>21</v>
      </c>
      <c r="L66" t="s">
        <v>41</v>
      </c>
      <c r="M66" s="9">
        <v>1505</v>
      </c>
      <c r="N66" s="25">
        <f t="shared" si="4"/>
        <v>95.434369055168034</v>
      </c>
    </row>
    <row r="67" spans="8:14" x14ac:dyDescent="0.25">
      <c r="H67" s="44" t="s">
        <v>52</v>
      </c>
      <c r="I67" s="8">
        <v>0.17</v>
      </c>
      <c r="J67">
        <v>2</v>
      </c>
      <c r="L67" s="10" t="s">
        <v>193</v>
      </c>
      <c r="M67" s="10">
        <f>SUM(M62:M66)</f>
        <v>1577</v>
      </c>
      <c r="N67" s="14">
        <v>100</v>
      </c>
    </row>
    <row r="68" spans="8:14" x14ac:dyDescent="0.25">
      <c r="H68" s="44" t="s">
        <v>52</v>
      </c>
      <c r="I68" s="8">
        <v>0.18</v>
      </c>
      <c r="J68">
        <v>3</v>
      </c>
    </row>
    <row r="69" spans="8:14" x14ac:dyDescent="0.25">
      <c r="H69" s="44" t="s">
        <v>52</v>
      </c>
      <c r="I69" s="8">
        <v>0.19</v>
      </c>
      <c r="J69">
        <v>1</v>
      </c>
      <c r="L69" s="10" t="s">
        <v>25</v>
      </c>
      <c r="M69" s="10" t="s">
        <v>203</v>
      </c>
    </row>
    <row r="70" spans="8:14" x14ac:dyDescent="0.25">
      <c r="H70" s="44" t="s">
        <v>52</v>
      </c>
      <c r="I70" s="8">
        <v>0.2</v>
      </c>
      <c r="J70">
        <v>14</v>
      </c>
      <c r="L70" s="16" t="s">
        <v>69</v>
      </c>
      <c r="M70" s="24">
        <v>6.3411540900443875E-2</v>
      </c>
    </row>
    <row r="71" spans="8:14" x14ac:dyDescent="0.25">
      <c r="H71" s="44" t="s">
        <v>52</v>
      </c>
      <c r="I71" s="8">
        <v>0.24</v>
      </c>
      <c r="J71">
        <v>1</v>
      </c>
      <c r="L71" s="16" t="s">
        <v>61</v>
      </c>
      <c r="M71" s="24">
        <v>6.3411540900443875E-2</v>
      </c>
    </row>
    <row r="72" spans="8:14" x14ac:dyDescent="0.25">
      <c r="H72" s="44" t="s">
        <v>52</v>
      </c>
      <c r="I72" s="8">
        <v>0.25</v>
      </c>
      <c r="J72">
        <v>6</v>
      </c>
      <c r="L72" s="16" t="s">
        <v>55</v>
      </c>
      <c r="M72" s="24">
        <v>0.57070386810399498</v>
      </c>
    </row>
    <row r="73" spans="8:14" x14ac:dyDescent="0.25">
      <c r="H73" s="44" t="s">
        <v>52</v>
      </c>
      <c r="I73" s="8">
        <v>0.26</v>
      </c>
      <c r="J73">
        <v>1</v>
      </c>
      <c r="L73" s="16" t="s">
        <v>45</v>
      </c>
      <c r="M73" s="24">
        <v>3.8681039949270768</v>
      </c>
    </row>
    <row r="74" spans="8:14" x14ac:dyDescent="0.25">
      <c r="H74" s="44" t="s">
        <v>52</v>
      </c>
      <c r="I74" s="8">
        <v>0.3</v>
      </c>
      <c r="J74">
        <v>22</v>
      </c>
      <c r="L74" t="s">
        <v>41</v>
      </c>
      <c r="M74" s="47">
        <v>95.434369055168034</v>
      </c>
    </row>
    <row r="75" spans="8:14" x14ac:dyDescent="0.25">
      <c r="H75" s="44" t="s">
        <v>52</v>
      </c>
      <c r="I75" s="8">
        <v>0.32</v>
      </c>
      <c r="J75">
        <v>1</v>
      </c>
    </row>
    <row r="76" spans="8:14" x14ac:dyDescent="0.25">
      <c r="H76" s="44" t="s">
        <v>52</v>
      </c>
      <c r="I76" s="8">
        <v>0.33</v>
      </c>
      <c r="J76">
        <v>3</v>
      </c>
    </row>
    <row r="77" spans="8:14" x14ac:dyDescent="0.25">
      <c r="H77" s="44" t="s">
        <v>52</v>
      </c>
      <c r="I77" s="8">
        <v>0.34</v>
      </c>
      <c r="J77">
        <v>1</v>
      </c>
    </row>
    <row r="78" spans="8:14" x14ac:dyDescent="0.25">
      <c r="H78" s="44" t="s">
        <v>52</v>
      </c>
      <c r="I78" s="8">
        <v>0.35</v>
      </c>
      <c r="J78">
        <v>3</v>
      </c>
    </row>
    <row r="79" spans="8:14" x14ac:dyDescent="0.25">
      <c r="H79" s="44" t="s">
        <v>52</v>
      </c>
      <c r="I79" s="8">
        <v>0.37</v>
      </c>
      <c r="J79">
        <v>3</v>
      </c>
    </row>
    <row r="80" spans="8:14" x14ac:dyDescent="0.25">
      <c r="H80" s="44" t="s">
        <v>52</v>
      </c>
      <c r="I80" s="8">
        <v>0.38</v>
      </c>
      <c r="J80">
        <v>1</v>
      </c>
    </row>
    <row r="81" spans="8:10" x14ac:dyDescent="0.25">
      <c r="H81" s="44" t="s">
        <v>52</v>
      </c>
      <c r="I81" s="8">
        <v>0.4</v>
      </c>
      <c r="J81">
        <v>16</v>
      </c>
    </row>
    <row r="82" spans="8:10" x14ac:dyDescent="0.25">
      <c r="H82" s="44" t="s">
        <v>52</v>
      </c>
      <c r="I82" s="8">
        <v>0.44</v>
      </c>
      <c r="J82">
        <v>1</v>
      </c>
    </row>
    <row r="83" spans="8:10" x14ac:dyDescent="0.25">
      <c r="H83" s="44" t="s">
        <v>52</v>
      </c>
      <c r="I83" s="8">
        <v>0.45</v>
      </c>
      <c r="J83">
        <v>1</v>
      </c>
    </row>
    <row r="84" spans="8:10" x14ac:dyDescent="0.25">
      <c r="H84" s="44" t="s">
        <v>52</v>
      </c>
      <c r="I84" s="8">
        <v>0.5</v>
      </c>
      <c r="J84">
        <v>22</v>
      </c>
    </row>
    <row r="85" spans="8:10" x14ac:dyDescent="0.25">
      <c r="H85" s="44" t="s">
        <v>52</v>
      </c>
      <c r="I85" s="8">
        <v>0.52</v>
      </c>
      <c r="J85">
        <v>1</v>
      </c>
    </row>
    <row r="86" spans="8:10" x14ac:dyDescent="0.25">
      <c r="H86" s="44" t="s">
        <v>56</v>
      </c>
      <c r="I86" s="8">
        <v>0.55000000000000004</v>
      </c>
      <c r="J86">
        <v>1</v>
      </c>
    </row>
    <row r="87" spans="8:10" x14ac:dyDescent="0.25">
      <c r="H87" s="44" t="s">
        <v>56</v>
      </c>
      <c r="I87" s="8">
        <v>0.57999999999999996</v>
      </c>
      <c r="J87">
        <v>1</v>
      </c>
    </row>
    <row r="88" spans="8:10" x14ac:dyDescent="0.25">
      <c r="H88" s="44" t="s">
        <v>56</v>
      </c>
      <c r="I88" s="8">
        <v>0.6</v>
      </c>
      <c r="J88">
        <v>5</v>
      </c>
    </row>
    <row r="89" spans="8:10" x14ac:dyDescent="0.25">
      <c r="H89" s="44" t="s">
        <v>56</v>
      </c>
      <c r="I89" s="8">
        <v>0.65</v>
      </c>
      <c r="J89">
        <v>2</v>
      </c>
    </row>
    <row r="90" spans="8:10" x14ac:dyDescent="0.25">
      <c r="H90" s="44" t="s">
        <v>56</v>
      </c>
      <c r="I90" s="8">
        <v>0.67</v>
      </c>
      <c r="J90">
        <v>2</v>
      </c>
    </row>
    <row r="91" spans="8:10" x14ac:dyDescent="0.25">
      <c r="H91" s="44" t="s">
        <v>56</v>
      </c>
      <c r="I91" s="8">
        <v>0.68</v>
      </c>
      <c r="J91">
        <v>2</v>
      </c>
    </row>
    <row r="92" spans="8:10" x14ac:dyDescent="0.25">
      <c r="H92" s="44" t="s">
        <v>56</v>
      </c>
      <c r="I92" s="8">
        <v>0.69</v>
      </c>
      <c r="J92">
        <v>1</v>
      </c>
    </row>
    <row r="93" spans="8:10" x14ac:dyDescent="0.25">
      <c r="H93" s="44" t="s">
        <v>56</v>
      </c>
      <c r="I93" s="8">
        <v>0.7</v>
      </c>
      <c r="J93">
        <v>12</v>
      </c>
    </row>
    <row r="94" spans="8:10" x14ac:dyDescent="0.25">
      <c r="H94" s="44" t="s">
        <v>56</v>
      </c>
      <c r="I94" s="8">
        <v>0.77</v>
      </c>
      <c r="J94">
        <v>4</v>
      </c>
    </row>
    <row r="95" spans="8:10" x14ac:dyDescent="0.25">
      <c r="H95" s="44" t="s">
        <v>56</v>
      </c>
      <c r="I95" s="8">
        <v>0.8</v>
      </c>
      <c r="J95">
        <v>10</v>
      </c>
    </row>
    <row r="96" spans="8:10" x14ac:dyDescent="0.25">
      <c r="H96" s="44" t="s">
        <v>56</v>
      </c>
      <c r="I96" s="8">
        <v>0.85</v>
      </c>
      <c r="J96">
        <v>1</v>
      </c>
    </row>
    <row r="97" spans="8:10" x14ac:dyDescent="0.25">
      <c r="H97" s="44" t="s">
        <v>56</v>
      </c>
      <c r="I97" s="8">
        <v>0.9</v>
      </c>
      <c r="J97">
        <v>6</v>
      </c>
    </row>
    <row r="98" spans="8:10" x14ac:dyDescent="0.25">
      <c r="H98" s="44" t="s">
        <v>56</v>
      </c>
      <c r="I98" s="8">
        <v>0.92</v>
      </c>
      <c r="J98">
        <v>1</v>
      </c>
    </row>
    <row r="99" spans="8:10" x14ac:dyDescent="0.25">
      <c r="H99" s="44" t="s">
        <v>56</v>
      </c>
      <c r="I99" s="8">
        <v>0.94</v>
      </c>
      <c r="J99">
        <v>1</v>
      </c>
    </row>
    <row r="100" spans="8:10" x14ac:dyDescent="0.25">
      <c r="H100" s="44" t="s">
        <v>56</v>
      </c>
      <c r="I100" s="8">
        <v>0.95</v>
      </c>
      <c r="J100">
        <v>1</v>
      </c>
    </row>
    <row r="101" spans="8:10" x14ac:dyDescent="0.25">
      <c r="H101" s="44" t="s">
        <v>56</v>
      </c>
      <c r="I101" s="8">
        <v>0.99</v>
      </c>
      <c r="J101">
        <v>2</v>
      </c>
    </row>
    <row r="102" spans="8:10" x14ac:dyDescent="0.25">
      <c r="H102" s="44" t="s">
        <v>54</v>
      </c>
      <c r="I102" s="8">
        <v>1</v>
      </c>
      <c r="J102">
        <v>8</v>
      </c>
    </row>
    <row r="103" spans="8:10" x14ac:dyDescent="0.25">
      <c r="H103" s="44" t="s">
        <v>54</v>
      </c>
      <c r="I103" s="8">
        <v>1.1000000000000001</v>
      </c>
      <c r="J103">
        <v>5</v>
      </c>
    </row>
    <row r="104" spans="8:10" x14ac:dyDescent="0.25">
      <c r="H104" s="44" t="s">
        <v>54</v>
      </c>
      <c r="I104" s="8">
        <v>1.2</v>
      </c>
      <c r="J104">
        <v>2</v>
      </c>
    </row>
    <row r="105" spans="8:10" x14ac:dyDescent="0.25">
      <c r="H105" s="44" t="s">
        <v>54</v>
      </c>
      <c r="I105" s="8">
        <v>1.3</v>
      </c>
      <c r="J105">
        <v>9</v>
      </c>
    </row>
    <row r="106" spans="8:10" x14ac:dyDescent="0.25">
      <c r="H106" s="44" t="s">
        <v>54</v>
      </c>
      <c r="I106" s="8">
        <v>1.5</v>
      </c>
      <c r="J106">
        <v>9</v>
      </c>
    </row>
    <row r="107" spans="8:10" x14ac:dyDescent="0.25">
      <c r="H107" s="44" t="s">
        <v>54</v>
      </c>
      <c r="I107" s="8">
        <v>1.6</v>
      </c>
      <c r="J107">
        <v>3</v>
      </c>
    </row>
    <row r="108" spans="8:10" x14ac:dyDescent="0.25">
      <c r="H108" s="44" t="s">
        <v>54</v>
      </c>
      <c r="I108" s="8">
        <v>1.7</v>
      </c>
      <c r="J108">
        <v>10</v>
      </c>
    </row>
    <row r="109" spans="8:10" x14ac:dyDescent="0.25">
      <c r="H109" s="44" t="s">
        <v>54</v>
      </c>
      <c r="I109" s="8">
        <v>1.8</v>
      </c>
      <c r="J109">
        <v>7</v>
      </c>
    </row>
    <row r="110" spans="8:10" x14ac:dyDescent="0.25">
      <c r="H110" s="44" t="s">
        <v>54</v>
      </c>
      <c r="I110" s="8">
        <v>1.9</v>
      </c>
      <c r="J110">
        <v>1</v>
      </c>
    </row>
    <row r="111" spans="8:10" x14ac:dyDescent="0.25">
      <c r="H111" s="44" t="s">
        <v>54</v>
      </c>
      <c r="I111" s="8">
        <v>2</v>
      </c>
      <c r="J111">
        <v>19</v>
      </c>
    </row>
    <row r="112" spans="8:10" x14ac:dyDescent="0.25">
      <c r="H112" s="44" t="s">
        <v>54</v>
      </c>
      <c r="I112" s="8">
        <v>2.2000000000000002</v>
      </c>
      <c r="J112">
        <v>9</v>
      </c>
    </row>
    <row r="113" spans="8:10" x14ac:dyDescent="0.25">
      <c r="H113" s="44" t="s">
        <v>54</v>
      </c>
      <c r="I113" s="8">
        <v>2.2999999999999998</v>
      </c>
      <c r="J113">
        <v>4</v>
      </c>
    </row>
    <row r="114" spans="8:10" x14ac:dyDescent="0.25">
      <c r="H114" s="44" t="s">
        <v>54</v>
      </c>
      <c r="I114" s="8">
        <v>2.4</v>
      </c>
      <c r="J114">
        <v>1</v>
      </c>
    </row>
    <row r="115" spans="8:10" x14ac:dyDescent="0.25">
      <c r="H115" s="44" t="s">
        <v>54</v>
      </c>
      <c r="I115" s="8">
        <v>2.5</v>
      </c>
      <c r="J115">
        <v>19</v>
      </c>
    </row>
    <row r="116" spans="8:10" x14ac:dyDescent="0.25">
      <c r="H116" s="44" t="s">
        <v>54</v>
      </c>
      <c r="I116" s="8">
        <v>2.7</v>
      </c>
      <c r="J116">
        <v>4</v>
      </c>
    </row>
    <row r="117" spans="8:10" x14ac:dyDescent="0.25">
      <c r="H117" s="44" t="s">
        <v>54</v>
      </c>
      <c r="I117" s="8">
        <v>2.8</v>
      </c>
      <c r="J117">
        <v>3</v>
      </c>
    </row>
    <row r="118" spans="8:10" x14ac:dyDescent="0.25">
      <c r="H118" s="44" t="s">
        <v>54</v>
      </c>
      <c r="I118" s="8">
        <v>2.9</v>
      </c>
      <c r="J118">
        <v>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Gráficos generales</vt:lpstr>
      <vt:lpstr>General 2</vt:lpstr>
      <vt:lpstr>Hoja2</vt:lpstr>
      <vt:lpstr>Hoja1</vt:lpstr>
      <vt:lpstr>CARDIQUE</vt:lpstr>
      <vt:lpstr>CRA</vt:lpstr>
      <vt:lpstr>Corpomojana</vt:lpstr>
      <vt:lpstr>Carsucre</vt:lpstr>
      <vt:lpstr>CVS</vt:lpstr>
      <vt:lpstr>PFNM -Sabal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Lorena Pérez galeano</dc:creator>
  <cp:keywords/>
  <dc:description/>
  <cp:lastModifiedBy>Lorena Pérez galeano</cp:lastModifiedBy>
  <cp:revision/>
  <dcterms:created xsi:type="dcterms:W3CDTF">2025-07-17T17:10:07Z</dcterms:created>
  <dcterms:modified xsi:type="dcterms:W3CDTF">2025-12-02T13:22:15Z</dcterms:modified>
  <cp:category/>
  <cp:contentStatus/>
</cp:coreProperties>
</file>